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현재_통합_문서" defaultThemeVersion="166925"/>
  <mc:AlternateContent xmlns:mc="http://schemas.openxmlformats.org/markup-compatibility/2006">
    <mc:Choice Requires="x15">
      <x15ac:absPath xmlns:x15ac="http://schemas.microsoft.com/office/spreadsheetml/2010/11/ac" url="C:\Users\kangc\Documents\Alloy-proportion-visualizer\"/>
    </mc:Choice>
  </mc:AlternateContent>
  <xr:revisionPtr revIDLastSave="0" documentId="13_ncr:1_{9ACB1DBF-6437-4A65-89A9-D9D5212105CA}" xr6:coauthVersionLast="47" xr6:coauthVersionMax="47" xr10:uidLastSave="{00000000-0000-0000-0000-000000000000}"/>
  <bookViews>
    <workbookView xWindow="-120" yWindow="-120" windowWidth="29040" windowHeight="15840" firstSheet="1" activeTab="1" xr2:uid="{4C6CAFBB-6DDC-4939-A992-71100EEFBDD9}"/>
  </bookViews>
  <sheets>
    <sheet name="Search_" sheetId="3" state="hidden" r:id="rId1"/>
    <sheet name="Search" sheetId="1" r:id="rId2"/>
    <sheet name="Processed" sheetId="4" r:id="rId3"/>
    <sheet name="Data" sheetId="2" state="hidden" r:id="rId4"/>
    <sheet name="Data_" sheetId="5" r:id="rId5"/>
    <sheet name="Sheet2" sheetId="8" state="hidden" r:id="rId6"/>
    <sheet name="Sheet3" sheetId="9" state="hidden" r:id="rId7"/>
    <sheet name="Params" sheetId="6" state="hidden" r:id="rId8"/>
  </sheets>
  <definedNames>
    <definedName name="_xlnm._FilterDatabase" localSheetId="2" hidden="1">Processed!$A$1:$CW$920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623" i="5" l="1"/>
  <c r="L623" i="5"/>
  <c r="K623" i="5"/>
  <c r="J623" i="5"/>
  <c r="M622" i="5"/>
  <c r="J622" i="5" s="1"/>
  <c r="L622" i="5"/>
  <c r="K622" i="5" s="1"/>
  <c r="M621" i="5"/>
  <c r="L621" i="5"/>
  <c r="K621" i="5"/>
  <c r="J621" i="5"/>
  <c r="M620" i="5"/>
  <c r="L620" i="5"/>
  <c r="K620" i="5"/>
  <c r="J620" i="5"/>
  <c r="M619" i="5"/>
  <c r="J619" i="5" s="1"/>
  <c r="L619" i="5"/>
  <c r="K619" i="5" s="1"/>
  <c r="M618" i="5"/>
  <c r="J618" i="5" s="1"/>
  <c r="L618" i="5"/>
  <c r="K618" i="5" s="1"/>
  <c r="M617" i="5"/>
  <c r="L617" i="5"/>
  <c r="K617" i="5"/>
  <c r="J617" i="5"/>
  <c r="M616" i="5"/>
  <c r="L616" i="5"/>
  <c r="M615" i="5"/>
  <c r="L615" i="5"/>
  <c r="K615" i="5"/>
  <c r="J615" i="5"/>
  <c r="M614" i="5"/>
  <c r="J614" i="5" s="1"/>
  <c r="L614" i="5"/>
  <c r="K614" i="5" s="1"/>
  <c r="M613" i="5"/>
  <c r="L613" i="5"/>
  <c r="K613" i="5"/>
  <c r="J613" i="5"/>
  <c r="M612" i="5"/>
  <c r="L612" i="5"/>
  <c r="K612" i="5"/>
  <c r="J612" i="5"/>
  <c r="M611" i="5"/>
  <c r="J611" i="5" s="1"/>
  <c r="L611" i="5"/>
  <c r="K611" i="5" s="1"/>
  <c r="M610" i="5"/>
  <c r="L610" i="5"/>
  <c r="K610" i="5"/>
  <c r="J610" i="5"/>
  <c r="CK609" i="5"/>
  <c r="CJ609" i="5"/>
  <c r="BC609" i="5"/>
  <c r="BB609" i="5"/>
  <c r="S609" i="5"/>
  <c r="M609" i="5" s="1"/>
  <c r="R609" i="5"/>
  <c r="L609" i="5" s="1"/>
  <c r="K609" i="5"/>
  <c r="J609" i="5"/>
  <c r="CK608" i="5"/>
  <c r="CJ608" i="5"/>
  <c r="BC608" i="5"/>
  <c r="BB608" i="5"/>
  <c r="AK608" i="5"/>
  <c r="AJ608" i="5"/>
  <c r="S608" i="5"/>
  <c r="R608" i="5"/>
  <c r="CK607" i="5"/>
  <c r="CJ607" i="5"/>
  <c r="BC607" i="5"/>
  <c r="BB607" i="5"/>
  <c r="AK607" i="5"/>
  <c r="AJ607" i="5"/>
  <c r="S607" i="5"/>
  <c r="M607" i="5" s="1"/>
  <c r="J607" i="5" s="1"/>
  <c r="R607" i="5"/>
  <c r="L607" i="5" s="1"/>
  <c r="K607" i="5" s="1"/>
  <c r="CK606" i="5"/>
  <c r="CJ606" i="5"/>
  <c r="AK606" i="5"/>
  <c r="AJ606" i="5"/>
  <c r="S606" i="5"/>
  <c r="R606" i="5"/>
  <c r="M606" i="5"/>
  <c r="J606" i="5" s="1"/>
  <c r="L606" i="5"/>
  <c r="K606" i="5" s="1"/>
  <c r="BC605" i="5"/>
  <c r="BB605" i="5"/>
  <c r="AK605" i="5"/>
  <c r="AJ605" i="5"/>
  <c r="S605" i="5"/>
  <c r="R605" i="5"/>
  <c r="M605" i="5"/>
  <c r="J605" i="5" s="1"/>
  <c r="L605" i="5"/>
  <c r="K605" i="5" s="1"/>
  <c r="AK604" i="5"/>
  <c r="AJ604" i="5"/>
  <c r="S604" i="5"/>
  <c r="M604" i="5" s="1"/>
  <c r="J604" i="5" s="1"/>
  <c r="R604" i="5"/>
  <c r="L604" i="5" s="1"/>
  <c r="K604" i="5" s="1"/>
  <c r="M603" i="5"/>
  <c r="L603" i="5"/>
  <c r="K603" i="5"/>
  <c r="J603" i="5"/>
  <c r="M602" i="5"/>
  <c r="L602" i="5"/>
  <c r="K602" i="5"/>
  <c r="J602" i="5"/>
  <c r="M601" i="5"/>
  <c r="J601" i="5" s="1"/>
  <c r="L601" i="5"/>
  <c r="K601" i="5" s="1"/>
  <c r="M600" i="5"/>
  <c r="L600" i="5"/>
  <c r="K600" i="5"/>
  <c r="J600" i="5"/>
  <c r="M599" i="5"/>
  <c r="L599" i="5"/>
  <c r="K599" i="5"/>
  <c r="J599" i="5"/>
  <c r="M598" i="5"/>
  <c r="L598" i="5"/>
  <c r="M597" i="5"/>
  <c r="L597" i="5"/>
  <c r="K597" i="5"/>
  <c r="J597" i="5"/>
  <c r="M596" i="5"/>
  <c r="J596" i="5" s="1"/>
  <c r="L596" i="5"/>
  <c r="K596" i="5" s="1"/>
  <c r="M595" i="5"/>
  <c r="J595" i="5" s="1"/>
  <c r="L595" i="5"/>
  <c r="K595" i="5" s="1"/>
  <c r="M594" i="5"/>
  <c r="L594" i="5"/>
  <c r="K594" i="5"/>
  <c r="J594" i="5"/>
  <c r="M593" i="5"/>
  <c r="J593" i="5" s="1"/>
  <c r="L593" i="5"/>
  <c r="K593" i="5" s="1"/>
  <c r="M592" i="5"/>
  <c r="J592" i="5" s="1"/>
  <c r="L592" i="5"/>
  <c r="K592" i="5" s="1"/>
  <c r="M591" i="5"/>
  <c r="L591" i="5"/>
  <c r="K591" i="5"/>
  <c r="J591" i="5"/>
  <c r="M590" i="5"/>
  <c r="J590" i="5" s="1"/>
  <c r="L590" i="5"/>
  <c r="K590" i="5" s="1"/>
  <c r="M589" i="5"/>
  <c r="L589" i="5"/>
  <c r="K589" i="5"/>
  <c r="J589" i="5"/>
  <c r="M588" i="5"/>
  <c r="L588" i="5"/>
  <c r="K588" i="5"/>
  <c r="J588" i="5"/>
  <c r="M587" i="5"/>
  <c r="J587" i="5" s="1"/>
  <c r="L587" i="5"/>
  <c r="K587" i="5" s="1"/>
  <c r="M586" i="5"/>
  <c r="J586" i="5" s="1"/>
  <c r="L586" i="5"/>
  <c r="K586" i="5" s="1"/>
  <c r="M585" i="5"/>
  <c r="L585" i="5"/>
  <c r="K585" i="5"/>
  <c r="J585" i="5"/>
  <c r="M584" i="5"/>
  <c r="J584" i="5" s="1"/>
  <c r="L584" i="5"/>
  <c r="K584" i="5" s="1"/>
  <c r="M583" i="5"/>
  <c r="L583" i="5"/>
  <c r="K583" i="5"/>
  <c r="J583" i="5"/>
  <c r="M582" i="5"/>
  <c r="L582" i="5"/>
  <c r="K582" i="5"/>
  <c r="J582" i="5"/>
  <c r="M581" i="5"/>
  <c r="J581" i="5" s="1"/>
  <c r="L581" i="5"/>
  <c r="K581" i="5" s="1"/>
  <c r="M580" i="5"/>
  <c r="L580" i="5"/>
  <c r="K580" i="5"/>
  <c r="J580" i="5"/>
  <c r="M579" i="5"/>
  <c r="L579" i="5"/>
  <c r="K579" i="5"/>
  <c r="J579" i="5"/>
  <c r="M578" i="5"/>
  <c r="J578" i="5" s="1"/>
  <c r="L578" i="5"/>
  <c r="K578" i="5" s="1"/>
  <c r="M577" i="5"/>
  <c r="J577" i="5" s="1"/>
  <c r="L577" i="5"/>
  <c r="K577" i="5" s="1"/>
  <c r="M576" i="5"/>
  <c r="L576" i="5"/>
  <c r="K576" i="5"/>
  <c r="J576" i="5"/>
  <c r="M575" i="5"/>
  <c r="J575" i="5" s="1"/>
  <c r="L575" i="5"/>
  <c r="K575" i="5" s="1"/>
  <c r="M574" i="5"/>
  <c r="L574" i="5"/>
  <c r="K574" i="5"/>
  <c r="J574" i="5"/>
  <c r="M573" i="5"/>
  <c r="L573" i="5"/>
  <c r="K573" i="5"/>
  <c r="J573" i="5"/>
  <c r="M572" i="5"/>
  <c r="J572" i="5" s="1"/>
  <c r="L572" i="5"/>
  <c r="K572" i="5" s="1"/>
  <c r="M571" i="5"/>
  <c r="L571" i="5"/>
  <c r="K571" i="5"/>
  <c r="J571" i="5"/>
  <c r="M570" i="5"/>
  <c r="L570" i="5"/>
  <c r="K570" i="5"/>
  <c r="J570" i="5"/>
  <c r="M569" i="5"/>
  <c r="J569" i="5" s="1"/>
  <c r="L569" i="5"/>
  <c r="K569" i="5" s="1"/>
  <c r="M568" i="5"/>
  <c r="J568" i="5" s="1"/>
  <c r="L568" i="5"/>
  <c r="K568" i="5" s="1"/>
  <c r="M567" i="5"/>
  <c r="L567" i="5"/>
  <c r="K567" i="5"/>
  <c r="J567" i="5"/>
  <c r="M566" i="5"/>
  <c r="J566" i="5" s="1"/>
  <c r="L566" i="5"/>
  <c r="K566" i="5" s="1"/>
  <c r="M565" i="5"/>
  <c r="J565" i="5" s="1"/>
  <c r="L565" i="5"/>
  <c r="K565" i="5" s="1"/>
  <c r="M564" i="5"/>
  <c r="L564" i="5"/>
  <c r="K564" i="5"/>
  <c r="J564" i="5"/>
  <c r="M563" i="5"/>
  <c r="J563" i="5" s="1"/>
  <c r="L563" i="5"/>
  <c r="K563" i="5" s="1"/>
  <c r="M562" i="5"/>
  <c r="L562" i="5"/>
  <c r="K562" i="5"/>
  <c r="J562" i="5"/>
  <c r="M561" i="5"/>
  <c r="L561" i="5"/>
  <c r="K561" i="5"/>
  <c r="J561" i="5"/>
  <c r="M560" i="5"/>
  <c r="J560" i="5" s="1"/>
  <c r="L560" i="5"/>
  <c r="K560" i="5" s="1"/>
  <c r="M559" i="5"/>
  <c r="J559" i="5" s="1"/>
  <c r="L559" i="5"/>
  <c r="K559" i="5" s="1"/>
  <c r="M558" i="5"/>
  <c r="L558" i="5"/>
  <c r="K558" i="5"/>
  <c r="J558" i="5"/>
  <c r="M557" i="5"/>
  <c r="J557" i="5" s="1"/>
  <c r="L557" i="5"/>
  <c r="K557" i="5" s="1"/>
  <c r="M556" i="5"/>
  <c r="L556" i="5"/>
  <c r="K556" i="5"/>
  <c r="J556" i="5"/>
  <c r="M555" i="5"/>
  <c r="L555" i="5"/>
  <c r="K555" i="5"/>
  <c r="J555" i="5"/>
  <c r="M554" i="5"/>
  <c r="J554" i="5" s="1"/>
  <c r="L554" i="5"/>
  <c r="K554" i="5" s="1"/>
  <c r="M553" i="5"/>
  <c r="L553" i="5"/>
  <c r="K553" i="5"/>
  <c r="J553" i="5"/>
  <c r="M552" i="5"/>
  <c r="L552" i="5"/>
  <c r="K552" i="5"/>
  <c r="J552" i="5"/>
  <c r="M551" i="5"/>
  <c r="J551" i="5" s="1"/>
  <c r="L551" i="5"/>
  <c r="K551" i="5" s="1"/>
  <c r="M550" i="5"/>
  <c r="J550" i="5" s="1"/>
  <c r="L550" i="5"/>
  <c r="K550" i="5" s="1"/>
  <c r="M549" i="5"/>
  <c r="L549" i="5"/>
  <c r="K549" i="5"/>
  <c r="J549" i="5"/>
  <c r="M548" i="5"/>
  <c r="J548" i="5" s="1"/>
  <c r="L548" i="5"/>
  <c r="K548" i="5" s="1"/>
  <c r="M547" i="5"/>
  <c r="L547" i="5"/>
  <c r="K547" i="5"/>
  <c r="J547" i="5"/>
  <c r="M546" i="5"/>
  <c r="L546" i="5"/>
  <c r="K546" i="5"/>
  <c r="J546" i="5"/>
  <c r="M545" i="5"/>
  <c r="J545" i="5" s="1"/>
  <c r="L545" i="5"/>
  <c r="K545" i="5" s="1"/>
  <c r="M544" i="5"/>
  <c r="L544" i="5"/>
  <c r="K544" i="5"/>
  <c r="J544" i="5"/>
  <c r="M543" i="5"/>
  <c r="L543" i="5"/>
  <c r="K543" i="5"/>
  <c r="J543" i="5"/>
  <c r="M542" i="5"/>
  <c r="J542" i="5" s="1"/>
  <c r="L542" i="5"/>
  <c r="K542" i="5" s="1"/>
  <c r="M541" i="5"/>
  <c r="J541" i="5" s="1"/>
  <c r="L541" i="5"/>
  <c r="K541" i="5" s="1"/>
  <c r="M540" i="5"/>
  <c r="L540" i="5"/>
  <c r="K540" i="5"/>
  <c r="J540" i="5"/>
  <c r="M539" i="5"/>
  <c r="J539" i="5" s="1"/>
  <c r="L539" i="5"/>
  <c r="K539" i="5" s="1"/>
  <c r="M538" i="5"/>
  <c r="J538" i="5" s="1"/>
  <c r="L538" i="5"/>
  <c r="K538" i="5" s="1"/>
  <c r="M537" i="5"/>
  <c r="L537" i="5"/>
  <c r="K537" i="5"/>
  <c r="J537" i="5"/>
  <c r="M536" i="5"/>
  <c r="J536" i="5" s="1"/>
  <c r="L536" i="5"/>
  <c r="K536" i="5" s="1"/>
  <c r="M535" i="5"/>
  <c r="L535" i="5"/>
  <c r="K535" i="5"/>
  <c r="J535" i="5"/>
  <c r="M534" i="5"/>
  <c r="L534" i="5"/>
  <c r="K534" i="5"/>
  <c r="J534" i="5"/>
  <c r="M533" i="5"/>
  <c r="J533" i="5" s="1"/>
  <c r="L533" i="5"/>
  <c r="K533" i="5" s="1"/>
  <c r="M532" i="5"/>
  <c r="J532" i="5" s="1"/>
  <c r="L532" i="5"/>
  <c r="K532" i="5" s="1"/>
  <c r="M531" i="5"/>
  <c r="L531" i="5"/>
  <c r="K531" i="5"/>
  <c r="J531" i="5"/>
  <c r="M530" i="5"/>
  <c r="J530" i="5" s="1"/>
  <c r="L530" i="5"/>
  <c r="K530" i="5" s="1"/>
  <c r="M529" i="5"/>
  <c r="L529" i="5"/>
  <c r="K529" i="5"/>
  <c r="J529" i="5"/>
  <c r="M528" i="5"/>
  <c r="L528" i="5"/>
  <c r="K528" i="5"/>
  <c r="J528" i="5"/>
  <c r="M527" i="5"/>
  <c r="J527" i="5" s="1"/>
  <c r="L527" i="5"/>
  <c r="K527" i="5" s="1"/>
  <c r="M526" i="5"/>
  <c r="L526" i="5"/>
  <c r="K526" i="5"/>
  <c r="J526" i="5"/>
  <c r="M525" i="5"/>
  <c r="L525" i="5"/>
  <c r="K525" i="5"/>
  <c r="J525" i="5"/>
  <c r="M524" i="5"/>
  <c r="J524" i="5" s="1"/>
  <c r="L524" i="5"/>
  <c r="K524" i="5" s="1"/>
  <c r="M523" i="5"/>
  <c r="J523" i="5" s="1"/>
  <c r="L523" i="5"/>
  <c r="K523" i="5" s="1"/>
  <c r="M522" i="5"/>
  <c r="L522" i="5"/>
  <c r="K522" i="5"/>
  <c r="J522" i="5"/>
  <c r="M521" i="5"/>
  <c r="J521" i="5" s="1"/>
  <c r="L521" i="5"/>
  <c r="K521" i="5" s="1"/>
  <c r="M520" i="5"/>
  <c r="L520" i="5"/>
  <c r="K520" i="5"/>
  <c r="J520" i="5"/>
  <c r="M519" i="5"/>
  <c r="L519" i="5"/>
  <c r="K519" i="5"/>
  <c r="J519" i="5"/>
  <c r="M518" i="5"/>
  <c r="J518" i="5" s="1"/>
  <c r="L518" i="5"/>
  <c r="K518" i="5" s="1"/>
  <c r="M517" i="5"/>
  <c r="L517" i="5"/>
  <c r="K517" i="5"/>
  <c r="J517" i="5"/>
  <c r="M516" i="5"/>
  <c r="L516" i="5"/>
  <c r="K516" i="5"/>
  <c r="J516" i="5"/>
  <c r="M515" i="5"/>
  <c r="J515" i="5" s="1"/>
  <c r="L515" i="5"/>
  <c r="K515" i="5" s="1"/>
  <c r="M514" i="5"/>
  <c r="J514" i="5" s="1"/>
  <c r="L514" i="5"/>
  <c r="K514" i="5" s="1"/>
  <c r="M513" i="5"/>
  <c r="L513" i="5"/>
  <c r="K513" i="5"/>
  <c r="J513" i="5"/>
  <c r="M512" i="5"/>
  <c r="J512" i="5" s="1"/>
  <c r="L512" i="5"/>
  <c r="K512" i="5" s="1"/>
  <c r="M511" i="5"/>
  <c r="J511" i="5" s="1"/>
  <c r="L511" i="5"/>
  <c r="K511" i="5" s="1"/>
  <c r="M510" i="5"/>
  <c r="L510" i="5"/>
  <c r="K510" i="5"/>
  <c r="J510" i="5"/>
  <c r="M509" i="5"/>
  <c r="J509" i="5" s="1"/>
  <c r="L509" i="5"/>
  <c r="K509" i="5" s="1"/>
  <c r="M508" i="5"/>
  <c r="L508" i="5"/>
  <c r="K508" i="5"/>
  <c r="J508" i="5"/>
  <c r="M507" i="5"/>
  <c r="L507" i="5"/>
  <c r="K507" i="5"/>
  <c r="J507" i="5"/>
  <c r="M506" i="5"/>
  <c r="J506" i="5" s="1"/>
  <c r="L506" i="5"/>
  <c r="K506" i="5" s="1"/>
  <c r="M505" i="5"/>
  <c r="J505" i="5" s="1"/>
  <c r="L505" i="5"/>
  <c r="K505" i="5" s="1"/>
  <c r="M504" i="5"/>
  <c r="L504" i="5"/>
  <c r="K504" i="5"/>
  <c r="J504" i="5"/>
  <c r="M503" i="5"/>
  <c r="J503" i="5" s="1"/>
  <c r="L503" i="5"/>
  <c r="K503" i="5" s="1"/>
  <c r="M502" i="5"/>
  <c r="L502" i="5"/>
  <c r="K502" i="5"/>
  <c r="J502" i="5"/>
  <c r="M501" i="5"/>
  <c r="L501" i="5"/>
  <c r="K501" i="5"/>
  <c r="J501" i="5"/>
  <c r="M500" i="5"/>
  <c r="J500" i="5" s="1"/>
  <c r="L500" i="5"/>
  <c r="K500" i="5" s="1"/>
  <c r="M499" i="5"/>
  <c r="L499" i="5"/>
  <c r="K499" i="5"/>
  <c r="J499" i="5"/>
  <c r="M498" i="5"/>
  <c r="L498" i="5"/>
  <c r="K498" i="5"/>
  <c r="J498" i="5"/>
  <c r="M497" i="5"/>
  <c r="J497" i="5" s="1"/>
  <c r="L497" i="5"/>
  <c r="K497" i="5" s="1"/>
  <c r="M496" i="5"/>
  <c r="J496" i="5" s="1"/>
  <c r="L496" i="5"/>
  <c r="K496" i="5" s="1"/>
  <c r="M495" i="5"/>
  <c r="L495" i="5"/>
  <c r="K495" i="5"/>
  <c r="J495" i="5"/>
  <c r="M494" i="5"/>
  <c r="J494" i="5" s="1"/>
  <c r="L494" i="5"/>
  <c r="K494" i="5" s="1"/>
  <c r="M493" i="5"/>
  <c r="L493" i="5"/>
  <c r="K493" i="5"/>
  <c r="J493" i="5"/>
  <c r="M492" i="5"/>
  <c r="L492" i="5"/>
  <c r="K492" i="5"/>
  <c r="J492" i="5"/>
  <c r="M491" i="5"/>
  <c r="J491" i="5" s="1"/>
  <c r="L491" i="5"/>
  <c r="K491" i="5" s="1"/>
  <c r="M490" i="5"/>
  <c r="L490" i="5"/>
  <c r="K490" i="5"/>
  <c r="J490" i="5"/>
  <c r="M489" i="5"/>
  <c r="L489" i="5"/>
  <c r="K489" i="5"/>
  <c r="J489" i="5"/>
  <c r="M488" i="5"/>
  <c r="J488" i="5" s="1"/>
  <c r="L488" i="5"/>
  <c r="K488" i="5" s="1"/>
  <c r="M487" i="5"/>
  <c r="J487" i="5" s="1"/>
  <c r="L487" i="5"/>
  <c r="K487" i="5" s="1"/>
  <c r="M486" i="5"/>
  <c r="L486" i="5"/>
  <c r="K486" i="5"/>
  <c r="J486" i="5"/>
  <c r="M485" i="5"/>
  <c r="J485" i="5" s="1"/>
  <c r="L485" i="5"/>
  <c r="K485" i="5" s="1"/>
  <c r="M484" i="5"/>
  <c r="J484" i="5" s="1"/>
  <c r="L484" i="5"/>
  <c r="K484" i="5" s="1"/>
  <c r="M483" i="5"/>
  <c r="L483" i="5"/>
  <c r="K483" i="5"/>
  <c r="J483" i="5"/>
  <c r="M482" i="5"/>
  <c r="J482" i="5" s="1"/>
  <c r="L482" i="5"/>
  <c r="K482" i="5" s="1"/>
  <c r="M481" i="5"/>
  <c r="L481" i="5"/>
  <c r="K481" i="5"/>
  <c r="J481" i="5"/>
  <c r="M480" i="5"/>
  <c r="L480" i="5"/>
  <c r="K480" i="5"/>
  <c r="J480" i="5"/>
  <c r="M479" i="5"/>
  <c r="J479" i="5" s="1"/>
  <c r="L479" i="5"/>
  <c r="K479" i="5" s="1"/>
  <c r="M478" i="5"/>
  <c r="J478" i="5" s="1"/>
  <c r="L478" i="5"/>
  <c r="K478" i="5" s="1"/>
  <c r="M477" i="5"/>
  <c r="L477" i="5"/>
  <c r="K477" i="5"/>
  <c r="J477" i="5"/>
  <c r="M476" i="5"/>
  <c r="J476" i="5" s="1"/>
  <c r="L476" i="5"/>
  <c r="K476" i="5" s="1"/>
  <c r="M475" i="5"/>
  <c r="L475" i="5"/>
  <c r="K475" i="5"/>
  <c r="J475" i="5"/>
  <c r="M474" i="5"/>
  <c r="L474" i="5"/>
  <c r="K474" i="5"/>
  <c r="J474" i="5"/>
  <c r="M473" i="5"/>
  <c r="J473" i="5" s="1"/>
  <c r="L473" i="5"/>
  <c r="K473" i="5" s="1"/>
  <c r="M472" i="5"/>
  <c r="L472" i="5"/>
  <c r="K472" i="5"/>
  <c r="J472" i="5"/>
  <c r="M471" i="5"/>
  <c r="L471" i="5"/>
  <c r="K471" i="5"/>
  <c r="J471" i="5"/>
  <c r="M470" i="5"/>
  <c r="J470" i="5" s="1"/>
  <c r="L470" i="5"/>
  <c r="K470" i="5" s="1"/>
  <c r="M469" i="5"/>
  <c r="J469" i="5" s="1"/>
  <c r="L469" i="5"/>
  <c r="K469" i="5" s="1"/>
  <c r="M468" i="5"/>
  <c r="L468" i="5"/>
  <c r="K468" i="5"/>
  <c r="J468" i="5"/>
  <c r="M467" i="5"/>
  <c r="J467" i="5" s="1"/>
  <c r="L467" i="5"/>
  <c r="K467" i="5" s="1"/>
  <c r="M466" i="5"/>
  <c r="L466" i="5"/>
  <c r="K466" i="5"/>
  <c r="J466" i="5"/>
  <c r="M465" i="5"/>
  <c r="L465" i="5"/>
  <c r="K465" i="5"/>
  <c r="J465" i="5"/>
  <c r="M464" i="5"/>
  <c r="J464" i="5" s="1"/>
  <c r="L464" i="5"/>
  <c r="K464" i="5" s="1"/>
  <c r="M463" i="5"/>
  <c r="L463" i="5"/>
  <c r="K463" i="5"/>
  <c r="J463" i="5"/>
  <c r="M462" i="5"/>
  <c r="L462" i="5"/>
  <c r="K462" i="5"/>
  <c r="J462" i="5"/>
  <c r="M461" i="5"/>
  <c r="J461" i="5" s="1"/>
  <c r="L461" i="5"/>
  <c r="K461" i="5" s="1"/>
  <c r="M460" i="5"/>
  <c r="J460" i="5" s="1"/>
  <c r="L460" i="5"/>
  <c r="K460" i="5" s="1"/>
  <c r="M459" i="5"/>
  <c r="L459" i="5"/>
  <c r="K459" i="5"/>
  <c r="J459" i="5"/>
  <c r="M458" i="5"/>
  <c r="J458" i="5" s="1"/>
  <c r="L458" i="5"/>
  <c r="K458" i="5" s="1"/>
  <c r="M457" i="5"/>
  <c r="J457" i="5" s="1"/>
  <c r="L457" i="5"/>
  <c r="K457" i="5" s="1"/>
  <c r="M456" i="5"/>
  <c r="L456" i="5"/>
  <c r="K456" i="5"/>
  <c r="J456" i="5"/>
  <c r="M455" i="5"/>
  <c r="J455" i="5" s="1"/>
  <c r="L455" i="5"/>
  <c r="K455" i="5" s="1"/>
  <c r="M454" i="5"/>
  <c r="L454" i="5"/>
  <c r="K454" i="5"/>
  <c r="J454" i="5"/>
  <c r="M453" i="5"/>
  <c r="L453" i="5"/>
  <c r="K453" i="5"/>
  <c r="J453" i="5"/>
  <c r="M452" i="5"/>
  <c r="J452" i="5" s="1"/>
  <c r="L452" i="5"/>
  <c r="K452" i="5" s="1"/>
  <c r="M451" i="5"/>
  <c r="J451" i="5" s="1"/>
  <c r="L451" i="5"/>
  <c r="K451" i="5" s="1"/>
  <c r="M450" i="5"/>
  <c r="L450" i="5"/>
  <c r="K450" i="5"/>
  <c r="J450" i="5"/>
  <c r="M449" i="5"/>
  <c r="J449" i="5" s="1"/>
  <c r="L449" i="5"/>
  <c r="K449" i="5" s="1"/>
  <c r="M448" i="5"/>
  <c r="L448" i="5"/>
  <c r="K448" i="5"/>
  <c r="J448" i="5"/>
  <c r="M447" i="5"/>
  <c r="L447" i="5"/>
  <c r="K447" i="5"/>
  <c r="J447" i="5"/>
  <c r="M446" i="5"/>
  <c r="J446" i="5" s="1"/>
  <c r="L446" i="5"/>
  <c r="K446" i="5" s="1"/>
  <c r="M445" i="5"/>
  <c r="L445" i="5"/>
  <c r="K445" i="5"/>
  <c r="J445" i="5"/>
  <c r="M444" i="5"/>
  <c r="L444" i="5"/>
  <c r="K444" i="5"/>
  <c r="J444" i="5"/>
  <c r="M443" i="5"/>
  <c r="J443" i="5" s="1"/>
  <c r="L443" i="5"/>
  <c r="K443" i="5" s="1"/>
  <c r="M442" i="5"/>
  <c r="J442" i="5" s="1"/>
  <c r="L442" i="5"/>
  <c r="K442" i="5" s="1"/>
  <c r="M441" i="5"/>
  <c r="L441" i="5"/>
  <c r="K441" i="5"/>
  <c r="J441" i="5"/>
  <c r="M440" i="5"/>
  <c r="J440" i="5" s="1"/>
  <c r="L440" i="5"/>
  <c r="K440" i="5" s="1"/>
  <c r="M439" i="5"/>
  <c r="L439" i="5"/>
  <c r="K439" i="5"/>
  <c r="J439" i="5"/>
  <c r="M438" i="5"/>
  <c r="L438" i="5"/>
  <c r="K438" i="5"/>
  <c r="J438" i="5"/>
  <c r="M437" i="5"/>
  <c r="J437" i="5" s="1"/>
  <c r="L437" i="5"/>
  <c r="K437" i="5" s="1"/>
  <c r="M436" i="5"/>
  <c r="L436" i="5"/>
  <c r="K436" i="5"/>
  <c r="J436" i="5"/>
  <c r="M435" i="5"/>
  <c r="L435" i="5"/>
  <c r="K435" i="5"/>
  <c r="J435" i="5"/>
  <c r="M434" i="5"/>
  <c r="J434" i="5" s="1"/>
  <c r="L434" i="5"/>
  <c r="K434" i="5" s="1"/>
  <c r="M433" i="5"/>
  <c r="J433" i="5" s="1"/>
  <c r="L433" i="5"/>
  <c r="K433" i="5" s="1"/>
  <c r="M432" i="5"/>
  <c r="L432" i="5"/>
  <c r="K432" i="5"/>
  <c r="J432" i="5"/>
  <c r="M431" i="5"/>
  <c r="J431" i="5" s="1"/>
  <c r="L431" i="5"/>
  <c r="K431" i="5" s="1"/>
  <c r="M430" i="5"/>
  <c r="J430" i="5" s="1"/>
  <c r="L430" i="5"/>
  <c r="K430" i="5" s="1"/>
  <c r="M429" i="5"/>
  <c r="L429" i="5"/>
  <c r="K429" i="5"/>
  <c r="J429" i="5"/>
  <c r="M428" i="5"/>
  <c r="J428" i="5" s="1"/>
  <c r="L428" i="5"/>
  <c r="K428" i="5" s="1"/>
  <c r="M427" i="5"/>
  <c r="L427" i="5"/>
  <c r="K427" i="5"/>
  <c r="J427" i="5"/>
  <c r="M426" i="5"/>
  <c r="L426" i="5"/>
  <c r="K426" i="5"/>
  <c r="J426" i="5"/>
  <c r="M425" i="5"/>
  <c r="J425" i="5" s="1"/>
  <c r="L425" i="5"/>
  <c r="K425" i="5" s="1"/>
  <c r="M424" i="5"/>
  <c r="J424" i="5" s="1"/>
  <c r="L424" i="5"/>
  <c r="K424" i="5" s="1"/>
  <c r="M423" i="5"/>
  <c r="L423" i="5"/>
  <c r="K423" i="5"/>
  <c r="J423" i="5"/>
  <c r="M422" i="5"/>
  <c r="J422" i="5" s="1"/>
  <c r="L422" i="5"/>
  <c r="K422" i="5" s="1"/>
  <c r="M421" i="5"/>
  <c r="L421" i="5"/>
  <c r="K421" i="5"/>
  <c r="J421" i="5"/>
  <c r="M420" i="5"/>
  <c r="L420" i="5"/>
  <c r="K420" i="5"/>
  <c r="J420" i="5"/>
  <c r="M419" i="5"/>
  <c r="J419" i="5" s="1"/>
  <c r="L419" i="5"/>
  <c r="K419" i="5" s="1"/>
  <c r="M418" i="5"/>
  <c r="L418" i="5"/>
  <c r="K418" i="5"/>
  <c r="J418" i="5"/>
  <c r="M417" i="5"/>
  <c r="L417" i="5"/>
  <c r="K417" i="5"/>
  <c r="J417" i="5"/>
  <c r="M416" i="5"/>
  <c r="J416" i="5" s="1"/>
  <c r="L416" i="5"/>
  <c r="K416" i="5" s="1"/>
  <c r="M415" i="5"/>
  <c r="J415" i="5" s="1"/>
  <c r="L415" i="5"/>
  <c r="K415" i="5" s="1"/>
  <c r="M414" i="5"/>
  <c r="L414" i="5"/>
  <c r="K414" i="5"/>
  <c r="J414" i="5"/>
  <c r="M413" i="5"/>
  <c r="J413" i="5" s="1"/>
  <c r="L413" i="5"/>
  <c r="K413" i="5" s="1"/>
  <c r="M412" i="5"/>
  <c r="L412" i="5"/>
  <c r="K412" i="5"/>
  <c r="J412" i="5"/>
  <c r="M411" i="5"/>
  <c r="L411" i="5"/>
  <c r="K411" i="5"/>
  <c r="J411" i="5"/>
  <c r="M410" i="5"/>
  <c r="J410" i="5" s="1"/>
  <c r="L410" i="5"/>
  <c r="K410" i="5" s="1"/>
  <c r="M409" i="5"/>
  <c r="L409" i="5"/>
  <c r="K409" i="5"/>
  <c r="J409" i="5"/>
  <c r="M408" i="5"/>
  <c r="L408" i="5"/>
  <c r="K408" i="5"/>
  <c r="J408" i="5"/>
  <c r="M407" i="5"/>
  <c r="J407" i="5" s="1"/>
  <c r="L407" i="5"/>
  <c r="K407" i="5" s="1"/>
  <c r="M406" i="5"/>
  <c r="J406" i="5" s="1"/>
  <c r="L406" i="5"/>
  <c r="K406" i="5" s="1"/>
  <c r="M405" i="5"/>
  <c r="L405" i="5"/>
  <c r="K405" i="5"/>
  <c r="J405" i="5"/>
  <c r="M404" i="5"/>
  <c r="J404" i="5" s="1"/>
  <c r="L404" i="5"/>
  <c r="K404" i="5" s="1"/>
  <c r="M403" i="5"/>
  <c r="J403" i="5" s="1"/>
  <c r="L403" i="5"/>
  <c r="K403" i="5" s="1"/>
  <c r="M402" i="5"/>
  <c r="L402" i="5"/>
  <c r="K402" i="5"/>
  <c r="J402" i="5"/>
  <c r="M401" i="5"/>
  <c r="J401" i="5" s="1"/>
  <c r="L401" i="5"/>
  <c r="K401" i="5" s="1"/>
  <c r="M400" i="5"/>
  <c r="L400" i="5"/>
  <c r="K400" i="5"/>
  <c r="J400" i="5"/>
  <c r="M399" i="5"/>
  <c r="L399" i="5"/>
  <c r="K399" i="5"/>
  <c r="J399" i="5"/>
  <c r="M398" i="5"/>
  <c r="J398" i="5" s="1"/>
  <c r="L398" i="5"/>
  <c r="K398" i="5" s="1"/>
  <c r="M397" i="5"/>
  <c r="J397" i="5" s="1"/>
  <c r="L397" i="5"/>
  <c r="K397" i="5" s="1"/>
  <c r="M396" i="5"/>
  <c r="L396" i="5"/>
  <c r="K396" i="5"/>
  <c r="J396" i="5"/>
  <c r="M395" i="5"/>
  <c r="J395" i="5" s="1"/>
  <c r="L395" i="5"/>
  <c r="K395" i="5" s="1"/>
  <c r="M394" i="5"/>
  <c r="L394" i="5"/>
  <c r="K394" i="5"/>
  <c r="J394" i="5"/>
  <c r="M393" i="5"/>
  <c r="L393" i="5"/>
  <c r="K393" i="5"/>
  <c r="J393" i="5"/>
  <c r="M392" i="5"/>
  <c r="J392" i="5" s="1"/>
  <c r="L392" i="5"/>
  <c r="K392" i="5" s="1"/>
  <c r="M391" i="5"/>
  <c r="L391" i="5"/>
  <c r="K391" i="5"/>
  <c r="J391" i="5"/>
  <c r="M390" i="5"/>
  <c r="L390" i="5"/>
  <c r="K390" i="5"/>
  <c r="J390" i="5"/>
  <c r="M389" i="5"/>
  <c r="J389" i="5" s="1"/>
  <c r="L389" i="5"/>
  <c r="K389" i="5" s="1"/>
  <c r="M388" i="5"/>
  <c r="J388" i="5" s="1"/>
  <c r="L388" i="5"/>
  <c r="K388" i="5" s="1"/>
  <c r="M387" i="5"/>
  <c r="L387" i="5"/>
  <c r="K387" i="5"/>
  <c r="J387" i="5"/>
  <c r="M386" i="5"/>
  <c r="J386" i="5" s="1"/>
  <c r="L386" i="5"/>
  <c r="K386" i="5" s="1"/>
  <c r="M385" i="5"/>
  <c r="L385" i="5"/>
  <c r="K385" i="5"/>
  <c r="J385" i="5"/>
  <c r="M384" i="5"/>
  <c r="L384" i="5"/>
  <c r="K384" i="5"/>
  <c r="J384" i="5"/>
  <c r="M383" i="5"/>
  <c r="J383" i="5" s="1"/>
  <c r="L383" i="5"/>
  <c r="K383" i="5" s="1"/>
  <c r="M382" i="5"/>
  <c r="L382" i="5"/>
  <c r="K382" i="5"/>
  <c r="J382" i="5"/>
  <c r="M381" i="5"/>
  <c r="L381" i="5"/>
  <c r="K381" i="5"/>
  <c r="J381" i="5"/>
  <c r="M380" i="5"/>
  <c r="J380" i="5" s="1"/>
  <c r="L380" i="5"/>
  <c r="K380" i="5" s="1"/>
  <c r="M379" i="5"/>
  <c r="J379" i="5" s="1"/>
  <c r="L379" i="5"/>
  <c r="K379" i="5" s="1"/>
  <c r="M378" i="5"/>
  <c r="L378" i="5"/>
  <c r="K378" i="5"/>
  <c r="J378" i="5"/>
  <c r="M377" i="5"/>
  <c r="J377" i="5" s="1"/>
  <c r="L377" i="5"/>
  <c r="K377" i="5" s="1"/>
  <c r="M376" i="5"/>
  <c r="J376" i="5" s="1"/>
  <c r="L376" i="5"/>
  <c r="K376" i="5" s="1"/>
  <c r="M375" i="5"/>
  <c r="L375" i="5"/>
  <c r="K375" i="5"/>
  <c r="J375" i="5"/>
  <c r="M374" i="5"/>
  <c r="J374" i="5" s="1"/>
  <c r="L374" i="5"/>
  <c r="K374" i="5" s="1"/>
  <c r="M373" i="5"/>
  <c r="L373" i="5"/>
  <c r="K373" i="5"/>
  <c r="J373" i="5"/>
  <c r="M372" i="5"/>
  <c r="J372" i="5" s="1"/>
  <c r="L372" i="5"/>
  <c r="K372" i="5" s="1"/>
  <c r="M371" i="5"/>
  <c r="L371" i="5"/>
  <c r="K371" i="5"/>
  <c r="J371" i="5"/>
  <c r="M370" i="5"/>
  <c r="L370" i="5"/>
  <c r="K370" i="5"/>
  <c r="J370" i="5"/>
  <c r="M369" i="5"/>
  <c r="J369" i="5" s="1"/>
  <c r="L369" i="5"/>
  <c r="K369" i="5" s="1"/>
  <c r="M368" i="5"/>
  <c r="L368" i="5"/>
  <c r="K368" i="5"/>
  <c r="J368" i="5"/>
  <c r="M367" i="5"/>
  <c r="L367" i="5"/>
  <c r="K367" i="5"/>
  <c r="J367" i="5"/>
  <c r="M366" i="5"/>
  <c r="J366" i="5" s="1"/>
  <c r="L366" i="5"/>
  <c r="K366" i="5" s="1"/>
  <c r="M365" i="5"/>
  <c r="J365" i="5" s="1"/>
  <c r="L365" i="5"/>
  <c r="K365" i="5" s="1"/>
  <c r="M364" i="5"/>
  <c r="L364" i="5"/>
  <c r="K364" i="5"/>
  <c r="J364" i="5"/>
  <c r="M363" i="5"/>
  <c r="J363" i="5" s="1"/>
  <c r="L363" i="5"/>
  <c r="K363" i="5" s="1"/>
  <c r="M362" i="5"/>
  <c r="L362" i="5"/>
  <c r="K362" i="5"/>
  <c r="J362" i="5"/>
  <c r="M361" i="5"/>
  <c r="L361" i="5"/>
  <c r="K361" i="5"/>
  <c r="J361" i="5"/>
  <c r="M360" i="5"/>
  <c r="J360" i="5" s="1"/>
  <c r="L360" i="5"/>
  <c r="K360" i="5" s="1"/>
  <c r="M359" i="5"/>
  <c r="L359" i="5"/>
  <c r="K359" i="5"/>
  <c r="J359" i="5"/>
  <c r="M358" i="5"/>
  <c r="L358" i="5"/>
  <c r="K358" i="5"/>
  <c r="J358" i="5"/>
  <c r="M357" i="5"/>
  <c r="J357" i="5" s="1"/>
  <c r="L357" i="5"/>
  <c r="K357" i="5" s="1"/>
  <c r="M356" i="5"/>
  <c r="J356" i="5" s="1"/>
  <c r="L356" i="5"/>
  <c r="K356" i="5" s="1"/>
  <c r="M355" i="5"/>
  <c r="L355" i="5"/>
  <c r="K355" i="5"/>
  <c r="J355" i="5"/>
  <c r="M354" i="5"/>
  <c r="J354" i="5" s="1"/>
  <c r="L354" i="5"/>
  <c r="K354" i="5" s="1"/>
  <c r="M353" i="5"/>
  <c r="L353" i="5"/>
  <c r="K353" i="5"/>
  <c r="J353" i="5"/>
  <c r="M352" i="5"/>
  <c r="L352" i="5"/>
  <c r="K352" i="5"/>
  <c r="J352" i="5"/>
  <c r="M351" i="5"/>
  <c r="J351" i="5" s="1"/>
  <c r="L351" i="5"/>
  <c r="K351" i="5" s="1"/>
  <c r="M350" i="5"/>
  <c r="L350" i="5"/>
  <c r="K350" i="5"/>
  <c r="J350" i="5"/>
  <c r="M349" i="5"/>
  <c r="L349" i="5"/>
  <c r="K349" i="5"/>
  <c r="J349" i="5"/>
  <c r="M348" i="5"/>
  <c r="J348" i="5" s="1"/>
  <c r="L348" i="5"/>
  <c r="K348" i="5" s="1"/>
  <c r="M347" i="5"/>
  <c r="J347" i="5" s="1"/>
  <c r="L347" i="5"/>
  <c r="K347" i="5" s="1"/>
  <c r="M346" i="5"/>
  <c r="L346" i="5"/>
  <c r="K346" i="5"/>
  <c r="J346" i="5"/>
  <c r="M345" i="5"/>
  <c r="J345" i="5" s="1"/>
  <c r="L345" i="5"/>
  <c r="K345" i="5" s="1"/>
  <c r="M344" i="5"/>
  <c r="L344" i="5"/>
  <c r="K344" i="5"/>
  <c r="J344" i="5"/>
  <c r="M343" i="5"/>
  <c r="L343" i="5"/>
  <c r="K343" i="5"/>
  <c r="J343" i="5"/>
  <c r="M342" i="5"/>
  <c r="J342" i="5" s="1"/>
  <c r="L342" i="5"/>
  <c r="K342" i="5" s="1"/>
  <c r="M341" i="5"/>
  <c r="L341" i="5"/>
  <c r="K341" i="5"/>
  <c r="J341" i="5"/>
  <c r="M340" i="5"/>
  <c r="L340" i="5"/>
  <c r="K340" i="5"/>
  <c r="J340" i="5"/>
  <c r="M339" i="5"/>
  <c r="J339" i="5" s="1"/>
  <c r="L339" i="5"/>
  <c r="K339" i="5" s="1"/>
  <c r="M338" i="5"/>
  <c r="J338" i="5" s="1"/>
  <c r="L338" i="5"/>
  <c r="K338" i="5" s="1"/>
  <c r="M337" i="5"/>
  <c r="L337" i="5"/>
  <c r="K337" i="5"/>
  <c r="J337" i="5"/>
  <c r="M336" i="5"/>
  <c r="J336" i="5" s="1"/>
  <c r="L336" i="5"/>
  <c r="K336" i="5" s="1"/>
  <c r="M335" i="5"/>
  <c r="L335" i="5"/>
  <c r="K335" i="5"/>
  <c r="J335" i="5"/>
  <c r="M334" i="5"/>
  <c r="L334" i="5"/>
  <c r="K334" i="5"/>
  <c r="J334" i="5"/>
  <c r="M333" i="5"/>
  <c r="J333" i="5" s="1"/>
  <c r="L333" i="5"/>
  <c r="K333" i="5" s="1"/>
  <c r="M332" i="5"/>
  <c r="L332" i="5"/>
  <c r="K332" i="5"/>
  <c r="J332" i="5"/>
  <c r="M331" i="5"/>
  <c r="L331" i="5"/>
  <c r="K331" i="5"/>
  <c r="J331" i="5"/>
  <c r="M330" i="5"/>
  <c r="J330" i="5" s="1"/>
  <c r="L330" i="5"/>
  <c r="K330" i="5" s="1"/>
  <c r="M329" i="5"/>
  <c r="J329" i="5" s="1"/>
  <c r="L329" i="5"/>
  <c r="K329" i="5" s="1"/>
  <c r="M328" i="5"/>
  <c r="L328" i="5"/>
  <c r="K328" i="5"/>
  <c r="J328" i="5"/>
  <c r="M327" i="5"/>
  <c r="J327" i="5" s="1"/>
  <c r="L327" i="5"/>
  <c r="K327" i="5" s="1"/>
  <c r="M326" i="5"/>
  <c r="L326" i="5"/>
  <c r="K326" i="5"/>
  <c r="J326" i="5"/>
  <c r="M325" i="5"/>
  <c r="L325" i="5"/>
  <c r="K325" i="5"/>
  <c r="J325" i="5"/>
  <c r="M324" i="5"/>
  <c r="J324" i="5" s="1"/>
  <c r="L324" i="5"/>
  <c r="K324" i="5" s="1"/>
  <c r="M323" i="5"/>
  <c r="L323" i="5"/>
  <c r="K323" i="5"/>
  <c r="J323" i="5"/>
  <c r="M322" i="5"/>
  <c r="L322" i="5"/>
  <c r="K322" i="5"/>
  <c r="J322" i="5"/>
  <c r="M321" i="5"/>
  <c r="J321" i="5" s="1"/>
  <c r="L321" i="5"/>
  <c r="K321" i="5" s="1"/>
  <c r="M320" i="5"/>
  <c r="J320" i="5" s="1"/>
  <c r="L320" i="5"/>
  <c r="K320" i="5" s="1"/>
  <c r="M319" i="5"/>
  <c r="L319" i="5"/>
  <c r="K319" i="5"/>
  <c r="J319" i="5"/>
  <c r="M318" i="5"/>
  <c r="J318" i="5" s="1"/>
  <c r="L318" i="5"/>
  <c r="K318" i="5" s="1"/>
  <c r="M317" i="5"/>
  <c r="L317" i="5"/>
  <c r="K317" i="5"/>
  <c r="J317" i="5"/>
  <c r="M316" i="5"/>
  <c r="L316" i="5"/>
  <c r="K316" i="5"/>
  <c r="J316" i="5"/>
  <c r="M315" i="5"/>
  <c r="J315" i="5" s="1"/>
  <c r="L315" i="5"/>
  <c r="K315" i="5" s="1"/>
  <c r="M314" i="5"/>
  <c r="L314" i="5"/>
  <c r="K314" i="5"/>
  <c r="J314" i="5"/>
  <c r="M313" i="5"/>
  <c r="L313" i="5"/>
  <c r="K313" i="5"/>
  <c r="J313" i="5"/>
  <c r="M312" i="5"/>
  <c r="J312" i="5" s="1"/>
  <c r="L312" i="5"/>
  <c r="K312" i="5" s="1"/>
  <c r="M311" i="5"/>
  <c r="J311" i="5" s="1"/>
  <c r="L311" i="5"/>
  <c r="K311" i="5" s="1"/>
  <c r="M310" i="5"/>
  <c r="L310" i="5"/>
  <c r="K310" i="5"/>
  <c r="J310" i="5"/>
  <c r="M309" i="5"/>
  <c r="J309" i="5" s="1"/>
  <c r="L309" i="5"/>
  <c r="K309" i="5" s="1"/>
  <c r="M308" i="5"/>
  <c r="L308" i="5"/>
  <c r="K308" i="5"/>
  <c r="J308" i="5"/>
  <c r="M307" i="5"/>
  <c r="L307" i="5"/>
  <c r="K307" i="5"/>
  <c r="J307" i="5"/>
  <c r="M306" i="5"/>
  <c r="J306" i="5" s="1"/>
  <c r="L306" i="5"/>
  <c r="K306" i="5" s="1"/>
  <c r="M305" i="5"/>
  <c r="L305" i="5"/>
  <c r="K305" i="5"/>
  <c r="J305" i="5"/>
  <c r="M304" i="5"/>
  <c r="L304" i="5"/>
  <c r="K304" i="5"/>
  <c r="J304" i="5"/>
  <c r="M303" i="5"/>
  <c r="J303" i="5" s="1"/>
  <c r="L303" i="5"/>
  <c r="K303" i="5" s="1"/>
  <c r="M302" i="5"/>
  <c r="J302" i="5" s="1"/>
  <c r="L302" i="5"/>
  <c r="K302" i="5" s="1"/>
  <c r="M301" i="5"/>
  <c r="L301" i="5"/>
  <c r="K301" i="5"/>
  <c r="J301" i="5"/>
  <c r="M300" i="5"/>
  <c r="J300" i="5" s="1"/>
  <c r="L300" i="5"/>
  <c r="K300" i="5" s="1"/>
  <c r="M299" i="5"/>
  <c r="L299" i="5"/>
  <c r="K299" i="5"/>
  <c r="J299" i="5"/>
  <c r="M298" i="5"/>
  <c r="L298" i="5"/>
  <c r="K298" i="5"/>
  <c r="J298" i="5"/>
  <c r="M297" i="5"/>
  <c r="J297" i="5" s="1"/>
  <c r="L297" i="5"/>
  <c r="K297" i="5" s="1"/>
  <c r="M296" i="5"/>
  <c r="L296" i="5"/>
  <c r="K296" i="5"/>
  <c r="J296" i="5"/>
  <c r="M295" i="5"/>
  <c r="L295" i="5"/>
  <c r="K295" i="5"/>
  <c r="J295" i="5"/>
  <c r="M294" i="5"/>
  <c r="J294" i="5" s="1"/>
  <c r="L294" i="5"/>
  <c r="K294" i="5" s="1"/>
  <c r="M293" i="5"/>
  <c r="J293" i="5" s="1"/>
  <c r="L293" i="5"/>
  <c r="K293" i="5" s="1"/>
  <c r="M292" i="5"/>
  <c r="L292" i="5"/>
  <c r="K292" i="5"/>
  <c r="J292" i="5"/>
  <c r="M291" i="5"/>
  <c r="J291" i="5" s="1"/>
  <c r="L291" i="5"/>
  <c r="K291" i="5" s="1"/>
  <c r="M290" i="5"/>
  <c r="L290" i="5"/>
  <c r="K290" i="5"/>
  <c r="J290" i="5"/>
  <c r="M289" i="5"/>
  <c r="L289" i="5"/>
  <c r="K289" i="5"/>
  <c r="J289" i="5"/>
  <c r="M288" i="5"/>
  <c r="J288" i="5" s="1"/>
  <c r="L288" i="5"/>
  <c r="K288" i="5" s="1"/>
  <c r="M287" i="5"/>
  <c r="L287" i="5"/>
  <c r="K287" i="5"/>
  <c r="J287" i="5"/>
  <c r="M286" i="5"/>
  <c r="L286" i="5"/>
  <c r="K286" i="5"/>
  <c r="J286" i="5"/>
  <c r="M285" i="5"/>
  <c r="J285" i="5" s="1"/>
  <c r="L285" i="5"/>
  <c r="K285" i="5" s="1"/>
  <c r="M284" i="5"/>
  <c r="J284" i="5" s="1"/>
  <c r="L284" i="5"/>
  <c r="K284" i="5" s="1"/>
  <c r="M283" i="5"/>
  <c r="L283" i="5"/>
  <c r="K283" i="5"/>
  <c r="J283" i="5"/>
  <c r="M282" i="5"/>
  <c r="J282" i="5" s="1"/>
  <c r="L282" i="5"/>
  <c r="K282" i="5" s="1"/>
  <c r="M281" i="5"/>
  <c r="L281" i="5"/>
  <c r="K281" i="5"/>
  <c r="J281" i="5"/>
  <c r="M280" i="5"/>
  <c r="L280" i="5"/>
  <c r="K280" i="5"/>
  <c r="J280" i="5"/>
  <c r="M279" i="5"/>
  <c r="J279" i="5" s="1"/>
  <c r="L279" i="5"/>
  <c r="K279" i="5" s="1"/>
  <c r="M278" i="5"/>
  <c r="L278" i="5"/>
  <c r="K278" i="5"/>
  <c r="J278" i="5"/>
  <c r="M277" i="5"/>
  <c r="L277" i="5"/>
  <c r="K277" i="5"/>
  <c r="J277" i="5"/>
  <c r="M276" i="5"/>
  <c r="J276" i="5" s="1"/>
  <c r="L276" i="5"/>
  <c r="K276" i="5" s="1"/>
  <c r="M275" i="5"/>
  <c r="J275" i="5" s="1"/>
  <c r="L275" i="5"/>
  <c r="K275" i="5" s="1"/>
  <c r="M274" i="5"/>
  <c r="L274" i="5"/>
  <c r="K274" i="5"/>
  <c r="J274" i="5"/>
  <c r="M273" i="5"/>
  <c r="J273" i="5" s="1"/>
  <c r="L273" i="5"/>
  <c r="K273" i="5" s="1"/>
  <c r="M272" i="5"/>
  <c r="L272" i="5"/>
  <c r="K272" i="5"/>
  <c r="J272" i="5"/>
  <c r="M271" i="5"/>
  <c r="L271" i="5"/>
  <c r="K271" i="5"/>
  <c r="J271" i="5"/>
  <c r="M270" i="5"/>
  <c r="J270" i="5" s="1"/>
  <c r="L270" i="5"/>
  <c r="K270" i="5" s="1"/>
  <c r="M269" i="5"/>
  <c r="L269" i="5"/>
  <c r="K269" i="5"/>
  <c r="J269" i="5"/>
  <c r="M268" i="5"/>
  <c r="L268" i="5"/>
  <c r="K268" i="5"/>
  <c r="J268" i="5"/>
  <c r="M267" i="5"/>
  <c r="J267" i="5" s="1"/>
  <c r="L267" i="5"/>
  <c r="K267" i="5" s="1"/>
  <c r="M266" i="5"/>
  <c r="J266" i="5" s="1"/>
  <c r="L266" i="5"/>
  <c r="K266" i="5" s="1"/>
  <c r="M265" i="5"/>
  <c r="L265" i="5"/>
  <c r="K265" i="5"/>
  <c r="J265" i="5"/>
  <c r="M264" i="5"/>
  <c r="J264" i="5" s="1"/>
  <c r="L264" i="5"/>
  <c r="K264" i="5" s="1"/>
  <c r="M263" i="5"/>
  <c r="L263" i="5"/>
  <c r="K263" i="5"/>
  <c r="J263" i="5"/>
  <c r="M262" i="5"/>
  <c r="L262" i="5"/>
  <c r="K262" i="5"/>
  <c r="J262" i="5"/>
  <c r="M261" i="5"/>
  <c r="J261" i="5" s="1"/>
  <c r="L261" i="5"/>
  <c r="K261" i="5" s="1"/>
  <c r="M260" i="5"/>
  <c r="L260" i="5"/>
  <c r="K260" i="5"/>
  <c r="J260" i="5"/>
  <c r="M259" i="5"/>
  <c r="L259" i="5"/>
  <c r="K259" i="5"/>
  <c r="J259" i="5"/>
  <c r="M258" i="5"/>
  <c r="J258" i="5" s="1"/>
  <c r="L258" i="5"/>
  <c r="K258" i="5" s="1"/>
  <c r="M257" i="5"/>
  <c r="J257" i="5" s="1"/>
  <c r="L257" i="5"/>
  <c r="K257" i="5" s="1"/>
  <c r="M256" i="5"/>
  <c r="L256" i="5"/>
  <c r="K256" i="5"/>
  <c r="J256" i="5"/>
  <c r="M255" i="5"/>
  <c r="J255" i="5" s="1"/>
  <c r="L255" i="5"/>
  <c r="K255" i="5" s="1"/>
  <c r="M254" i="5"/>
  <c r="L254" i="5"/>
  <c r="K254" i="5"/>
  <c r="J254" i="5"/>
  <c r="M253" i="5"/>
  <c r="L253" i="5"/>
  <c r="K253" i="5"/>
  <c r="J253" i="5"/>
  <c r="M252" i="5"/>
  <c r="J252" i="5" s="1"/>
  <c r="L252" i="5"/>
  <c r="K252" i="5" s="1"/>
  <c r="M251" i="5"/>
  <c r="L251" i="5"/>
  <c r="K251" i="5"/>
  <c r="J251" i="5"/>
  <c r="M250" i="5"/>
  <c r="L250" i="5"/>
  <c r="K250" i="5"/>
  <c r="J250" i="5"/>
  <c r="M249" i="5"/>
  <c r="J249" i="5" s="1"/>
  <c r="L249" i="5"/>
  <c r="K249" i="5" s="1"/>
  <c r="M248" i="5"/>
  <c r="J248" i="5" s="1"/>
  <c r="L248" i="5"/>
  <c r="K248" i="5" s="1"/>
  <c r="M247" i="5"/>
  <c r="L247" i="5"/>
  <c r="K247" i="5"/>
  <c r="J247" i="5"/>
  <c r="M246" i="5"/>
  <c r="J246" i="5" s="1"/>
  <c r="L246" i="5"/>
  <c r="K246" i="5" s="1"/>
  <c r="M245" i="5"/>
  <c r="L245" i="5"/>
  <c r="K245" i="5"/>
  <c r="J245" i="5"/>
  <c r="M244" i="5"/>
  <c r="L244" i="5"/>
  <c r="K244" i="5"/>
  <c r="J244" i="5"/>
  <c r="M243" i="5"/>
  <c r="J243" i="5" s="1"/>
  <c r="L243" i="5"/>
  <c r="K243" i="5" s="1"/>
  <c r="M242" i="5"/>
  <c r="L242" i="5"/>
  <c r="K242" i="5"/>
  <c r="J242" i="5"/>
  <c r="M241" i="5"/>
  <c r="L241" i="5"/>
  <c r="K241" i="5"/>
  <c r="J241" i="5"/>
  <c r="M240" i="5"/>
  <c r="J240" i="5" s="1"/>
  <c r="L240" i="5"/>
  <c r="K240" i="5" s="1"/>
  <c r="M239" i="5"/>
  <c r="J239" i="5" s="1"/>
  <c r="L239" i="5"/>
  <c r="K239" i="5" s="1"/>
  <c r="M238" i="5"/>
  <c r="L238" i="5"/>
  <c r="K238" i="5"/>
  <c r="J238" i="5"/>
  <c r="M237" i="5"/>
  <c r="J237" i="5" s="1"/>
  <c r="L237" i="5"/>
  <c r="K237" i="5" s="1"/>
  <c r="M236" i="5"/>
  <c r="L236" i="5"/>
  <c r="K236" i="5"/>
  <c r="J236" i="5"/>
  <c r="M235" i="5"/>
  <c r="L235" i="5"/>
  <c r="K235" i="5"/>
  <c r="J235" i="5"/>
  <c r="M234" i="5"/>
  <c r="J234" i="5" s="1"/>
  <c r="L234" i="5"/>
  <c r="K234" i="5" s="1"/>
  <c r="M233" i="5"/>
  <c r="L233" i="5"/>
  <c r="K233" i="5"/>
  <c r="J233" i="5"/>
  <c r="M232" i="5"/>
  <c r="L232" i="5"/>
  <c r="K232" i="5"/>
  <c r="J232" i="5"/>
  <c r="M231" i="5"/>
  <c r="L231" i="5"/>
  <c r="K231" i="5" s="1"/>
  <c r="J231" i="5"/>
  <c r="M230" i="5"/>
  <c r="J230" i="5" s="1"/>
  <c r="L230" i="5"/>
  <c r="K230" i="5" s="1"/>
  <c r="M229" i="5"/>
  <c r="L229" i="5"/>
  <c r="K229" i="5"/>
  <c r="J229" i="5"/>
  <c r="M228" i="5"/>
  <c r="L228" i="5"/>
  <c r="K228" i="5" s="1"/>
  <c r="J228" i="5"/>
  <c r="M227" i="5"/>
  <c r="J227" i="5" s="1"/>
  <c r="L227" i="5"/>
  <c r="K227" i="5" s="1"/>
  <c r="M226" i="5"/>
  <c r="L226" i="5"/>
  <c r="K226" i="5"/>
  <c r="J226" i="5"/>
  <c r="M225" i="5"/>
  <c r="L225" i="5"/>
  <c r="K225" i="5" s="1"/>
  <c r="J225" i="5"/>
  <c r="M224" i="5"/>
  <c r="J224" i="5" s="1"/>
  <c r="L224" i="5"/>
  <c r="K224" i="5"/>
  <c r="M223" i="5"/>
  <c r="L223" i="5"/>
  <c r="K223" i="5"/>
  <c r="J223" i="5"/>
  <c r="M222" i="5"/>
  <c r="J222" i="5" s="1"/>
  <c r="L222" i="5"/>
  <c r="K222" i="5" s="1"/>
  <c r="M221" i="5"/>
  <c r="L221" i="5"/>
  <c r="K221" i="5"/>
  <c r="J221" i="5"/>
  <c r="M220" i="5"/>
  <c r="L220" i="5"/>
  <c r="K220" i="5"/>
  <c r="J220" i="5"/>
  <c r="M219" i="5"/>
  <c r="J219" i="5" s="1"/>
  <c r="L219" i="5"/>
  <c r="K219" i="5" s="1"/>
  <c r="M218" i="5"/>
  <c r="L218" i="5"/>
  <c r="K218" i="5"/>
  <c r="J218" i="5"/>
  <c r="M217" i="5"/>
  <c r="L217" i="5"/>
  <c r="K217" i="5"/>
  <c r="J217" i="5"/>
  <c r="M216" i="5"/>
  <c r="L216" i="5"/>
  <c r="K216" i="5" s="1"/>
  <c r="J216" i="5"/>
  <c r="M215" i="5"/>
  <c r="L215" i="5"/>
  <c r="K215" i="5"/>
  <c r="J215" i="5"/>
  <c r="M214" i="5"/>
  <c r="L214" i="5"/>
  <c r="K214" i="5" s="1"/>
  <c r="J214" i="5"/>
  <c r="M213" i="5"/>
  <c r="L213" i="5"/>
  <c r="K213" i="5" s="1"/>
  <c r="J213" i="5"/>
  <c r="M212" i="5"/>
  <c r="J212" i="5" s="1"/>
  <c r="L212" i="5"/>
  <c r="K212" i="5" s="1"/>
  <c r="M211" i="5"/>
  <c r="L211" i="5"/>
  <c r="K211" i="5"/>
  <c r="J211" i="5"/>
  <c r="M210" i="5"/>
  <c r="L210" i="5"/>
  <c r="K210" i="5" s="1"/>
  <c r="J210" i="5"/>
  <c r="M209" i="5"/>
  <c r="J209" i="5" s="1"/>
  <c r="L209" i="5"/>
  <c r="K209" i="5" s="1"/>
  <c r="M208" i="5"/>
  <c r="L208" i="5"/>
  <c r="K208" i="5"/>
  <c r="J208" i="5"/>
  <c r="M207" i="5"/>
  <c r="L207" i="5"/>
  <c r="K207" i="5"/>
  <c r="J207" i="5"/>
  <c r="M206" i="5"/>
  <c r="J206" i="5" s="1"/>
  <c r="L206" i="5"/>
  <c r="K206" i="5" s="1"/>
  <c r="M205" i="5"/>
  <c r="L205" i="5"/>
  <c r="K205" i="5"/>
  <c r="J205" i="5"/>
  <c r="M204" i="5"/>
  <c r="L204" i="5"/>
  <c r="K204" i="5"/>
  <c r="J204" i="5"/>
  <c r="M203" i="5"/>
  <c r="J203" i="5" s="1"/>
  <c r="L203" i="5"/>
  <c r="K203" i="5" s="1"/>
  <c r="M202" i="5"/>
  <c r="L202" i="5"/>
  <c r="K202" i="5"/>
  <c r="J202" i="5"/>
  <c r="M201" i="5"/>
  <c r="L201" i="5"/>
  <c r="K201" i="5"/>
  <c r="J201" i="5"/>
  <c r="M200" i="5"/>
  <c r="J200" i="5" s="1"/>
  <c r="L200" i="5"/>
  <c r="K200" i="5" s="1"/>
  <c r="M199" i="5"/>
  <c r="L199" i="5"/>
  <c r="K199" i="5"/>
  <c r="J199" i="5"/>
  <c r="M198" i="5"/>
  <c r="L198" i="5"/>
  <c r="K198" i="5"/>
  <c r="J198" i="5"/>
  <c r="M197" i="5"/>
  <c r="J197" i="5" s="1"/>
  <c r="L197" i="5"/>
  <c r="K197" i="5" s="1"/>
  <c r="M196" i="5"/>
  <c r="L196" i="5"/>
  <c r="K196" i="5"/>
  <c r="J196" i="5"/>
  <c r="M195" i="5"/>
  <c r="L195" i="5"/>
  <c r="K195" i="5"/>
  <c r="J195" i="5"/>
  <c r="M194" i="5"/>
  <c r="J194" i="5" s="1"/>
  <c r="L194" i="5"/>
  <c r="K194" i="5" s="1"/>
  <c r="M193" i="5"/>
  <c r="L193" i="5"/>
  <c r="K193" i="5"/>
  <c r="J193" i="5"/>
  <c r="M192" i="5"/>
  <c r="L192" i="5"/>
  <c r="K192" i="5"/>
  <c r="J192" i="5"/>
  <c r="M191" i="5"/>
  <c r="J191" i="5" s="1"/>
  <c r="L191" i="5"/>
  <c r="K191" i="5" s="1"/>
  <c r="M190" i="5"/>
  <c r="L190" i="5"/>
  <c r="K190" i="5"/>
  <c r="J190" i="5"/>
  <c r="M189" i="5"/>
  <c r="L189" i="5"/>
  <c r="K189" i="5"/>
  <c r="J189" i="5"/>
  <c r="M188" i="5"/>
  <c r="J188" i="5" s="1"/>
  <c r="L188" i="5"/>
  <c r="K188" i="5" s="1"/>
  <c r="M187" i="5"/>
  <c r="L187" i="5"/>
  <c r="K187" i="5"/>
  <c r="J187" i="5"/>
  <c r="M186" i="5"/>
  <c r="L186" i="5"/>
  <c r="K186" i="5"/>
  <c r="J186" i="5"/>
  <c r="M185" i="5"/>
  <c r="J185" i="5" s="1"/>
  <c r="L185" i="5"/>
  <c r="K185" i="5" s="1"/>
  <c r="M184" i="5"/>
  <c r="L184" i="5"/>
  <c r="K184" i="5"/>
  <c r="J184" i="5"/>
  <c r="M183" i="5"/>
  <c r="L183" i="5"/>
  <c r="K183" i="5"/>
  <c r="J183" i="5"/>
  <c r="M182" i="5"/>
  <c r="J182" i="5" s="1"/>
  <c r="L182" i="5"/>
  <c r="K182" i="5" s="1"/>
  <c r="M181" i="5"/>
  <c r="L181" i="5"/>
  <c r="K181" i="5"/>
  <c r="J181" i="5"/>
  <c r="M180" i="5"/>
  <c r="L180" i="5"/>
  <c r="K180" i="5"/>
  <c r="J180" i="5"/>
  <c r="M179" i="5"/>
  <c r="J179" i="5" s="1"/>
  <c r="L179" i="5"/>
  <c r="K179" i="5" s="1"/>
  <c r="M178" i="5"/>
  <c r="L178" i="5"/>
  <c r="K178" i="5"/>
  <c r="J178" i="5"/>
  <c r="M177" i="5"/>
  <c r="L177" i="5"/>
  <c r="K177" i="5"/>
  <c r="J177" i="5"/>
  <c r="M176" i="5"/>
  <c r="J176" i="5" s="1"/>
  <c r="L176" i="5"/>
  <c r="K176" i="5" s="1"/>
  <c r="M175" i="5"/>
  <c r="L175" i="5"/>
  <c r="K175" i="5"/>
  <c r="J175" i="5"/>
  <c r="M174" i="5"/>
  <c r="L174" i="5"/>
  <c r="K174" i="5"/>
  <c r="J174" i="5"/>
  <c r="M173" i="5"/>
  <c r="J173" i="5" s="1"/>
  <c r="L173" i="5"/>
  <c r="K173" i="5" s="1"/>
  <c r="M172" i="5"/>
  <c r="L172" i="5"/>
  <c r="K172" i="5"/>
  <c r="J172" i="5"/>
  <c r="M171" i="5"/>
  <c r="L171" i="5"/>
  <c r="K171" i="5"/>
  <c r="J171" i="5"/>
  <c r="M170" i="5"/>
  <c r="J170" i="5" s="1"/>
  <c r="L170" i="5"/>
  <c r="K170" i="5" s="1"/>
  <c r="M169" i="5"/>
  <c r="L169" i="5"/>
  <c r="K169" i="5"/>
  <c r="J169" i="5"/>
  <c r="M168" i="5"/>
  <c r="L168" i="5"/>
  <c r="K168" i="5"/>
  <c r="J168" i="5"/>
  <c r="M167" i="5"/>
  <c r="J167" i="5" s="1"/>
  <c r="L167" i="5"/>
  <c r="K167" i="5" s="1"/>
  <c r="M166" i="5"/>
  <c r="L166" i="5"/>
  <c r="K166" i="5"/>
  <c r="J166" i="5"/>
  <c r="M165" i="5"/>
  <c r="L165" i="5"/>
  <c r="K165" i="5"/>
  <c r="J165" i="5"/>
  <c r="M164" i="5"/>
  <c r="J164" i="5" s="1"/>
  <c r="L164" i="5"/>
  <c r="K164" i="5" s="1"/>
  <c r="M163" i="5"/>
  <c r="L163" i="5"/>
  <c r="K163" i="5"/>
  <c r="J163" i="5"/>
  <c r="M162" i="5"/>
  <c r="L162" i="5"/>
  <c r="K162" i="5"/>
  <c r="J162" i="5"/>
  <c r="M161" i="5"/>
  <c r="J161" i="5" s="1"/>
  <c r="L161" i="5"/>
  <c r="K161" i="5" s="1"/>
  <c r="M160" i="5"/>
  <c r="L160" i="5"/>
  <c r="K160" i="5"/>
  <c r="J160" i="5"/>
  <c r="M159" i="5"/>
  <c r="L159" i="5"/>
  <c r="K159" i="5"/>
  <c r="J159" i="5"/>
  <c r="M158" i="5"/>
  <c r="J158" i="5" s="1"/>
  <c r="L158" i="5"/>
  <c r="K158" i="5" s="1"/>
  <c r="M157" i="5"/>
  <c r="L157" i="5"/>
  <c r="K157" i="5"/>
  <c r="J157" i="5"/>
  <c r="M156" i="5"/>
  <c r="L156" i="5"/>
  <c r="K156" i="5"/>
  <c r="J156" i="5"/>
  <c r="M155" i="5"/>
  <c r="J155" i="5" s="1"/>
  <c r="L155" i="5"/>
  <c r="K155" i="5" s="1"/>
  <c r="M154" i="5"/>
  <c r="L154" i="5"/>
  <c r="K154" i="5"/>
  <c r="J154" i="5"/>
  <c r="M153" i="5"/>
  <c r="L153" i="5"/>
  <c r="K153" i="5"/>
  <c r="J153" i="5"/>
  <c r="M152" i="5"/>
  <c r="J152" i="5" s="1"/>
  <c r="L152" i="5"/>
  <c r="K152" i="5" s="1"/>
  <c r="M151" i="5"/>
  <c r="L151" i="5"/>
  <c r="K151" i="5"/>
  <c r="J151" i="5"/>
  <c r="M150" i="5"/>
  <c r="L150" i="5"/>
  <c r="K150" i="5"/>
  <c r="J150" i="5"/>
  <c r="M149" i="5"/>
  <c r="J149" i="5" s="1"/>
  <c r="L149" i="5"/>
  <c r="K149" i="5" s="1"/>
  <c r="M148" i="5"/>
  <c r="L148" i="5"/>
  <c r="K148" i="5"/>
  <c r="J148" i="5"/>
  <c r="M147" i="5"/>
  <c r="L147" i="5"/>
  <c r="K147" i="5"/>
  <c r="J147" i="5"/>
  <c r="M146" i="5"/>
  <c r="J146" i="5" s="1"/>
  <c r="L146" i="5"/>
  <c r="K146" i="5" s="1"/>
  <c r="M145" i="5"/>
  <c r="L145" i="5"/>
  <c r="K145" i="5"/>
  <c r="J145" i="5"/>
  <c r="M144" i="5"/>
  <c r="L144" i="5"/>
  <c r="K144" i="5"/>
  <c r="J144" i="5"/>
  <c r="M143" i="5"/>
  <c r="J143" i="5" s="1"/>
  <c r="L143" i="5"/>
  <c r="K143" i="5" s="1"/>
  <c r="M142" i="5"/>
  <c r="L142" i="5"/>
  <c r="K142" i="5"/>
  <c r="J142" i="5"/>
  <c r="M141" i="5"/>
  <c r="L141" i="5"/>
  <c r="M140" i="5"/>
  <c r="L140" i="5"/>
  <c r="K140" i="5"/>
  <c r="J140" i="5"/>
  <c r="M139" i="5"/>
  <c r="L139" i="5"/>
  <c r="K139" i="5"/>
  <c r="J139" i="5"/>
  <c r="M138" i="5"/>
  <c r="J138" i="5" s="1"/>
  <c r="L138" i="5"/>
  <c r="K138" i="5" s="1"/>
  <c r="M137" i="5"/>
  <c r="L137" i="5"/>
  <c r="K137" i="5"/>
  <c r="J137" i="5"/>
  <c r="M136" i="5"/>
  <c r="L136" i="5"/>
  <c r="K136" i="5"/>
  <c r="J136" i="5"/>
  <c r="CK135" i="5"/>
  <c r="CJ135" i="5"/>
  <c r="BC135" i="5"/>
  <c r="BB135" i="5"/>
  <c r="AK135" i="5"/>
  <c r="AJ135" i="5"/>
  <c r="S135" i="5"/>
  <c r="M135" i="5" s="1"/>
  <c r="J135" i="5" s="1"/>
  <c r="R135" i="5"/>
  <c r="L135" i="5" s="1"/>
  <c r="K135" i="5" s="1"/>
  <c r="CK134" i="5"/>
  <c r="CJ134" i="5"/>
  <c r="BC134" i="5"/>
  <c r="BB134" i="5"/>
  <c r="S134" i="5"/>
  <c r="R134" i="5"/>
  <c r="M134" i="5"/>
  <c r="J134" i="5" s="1"/>
  <c r="L134" i="5"/>
  <c r="K134" i="5" s="1"/>
  <c r="CK133" i="5"/>
  <c r="CJ133" i="5"/>
  <c r="AK133" i="5"/>
  <c r="M133" i="5" s="1"/>
  <c r="J133" i="5" s="1"/>
  <c r="AJ133" i="5"/>
  <c r="L133" i="5" s="1"/>
  <c r="K133" i="5" s="1"/>
  <c r="S133" i="5"/>
  <c r="R133" i="5"/>
  <c r="CK132" i="5"/>
  <c r="CJ132" i="5"/>
  <c r="S132" i="5"/>
  <c r="R132" i="5"/>
  <c r="M132" i="5"/>
  <c r="J132" i="5" s="1"/>
  <c r="L132" i="5"/>
  <c r="K132" i="5" s="1"/>
  <c r="CK131" i="5"/>
  <c r="CJ131" i="5"/>
  <c r="R131" i="5"/>
  <c r="L131" i="5" s="1"/>
  <c r="K131" i="5" s="1"/>
  <c r="M131" i="5"/>
  <c r="J131" i="5" s="1"/>
  <c r="CK130" i="5"/>
  <c r="CJ130" i="5"/>
  <c r="L130" i="5" s="1"/>
  <c r="K130" i="5" s="1"/>
  <c r="BC130" i="5"/>
  <c r="M130" i="5" s="1"/>
  <c r="J130" i="5" s="1"/>
  <c r="AK130" i="5"/>
  <c r="S130" i="5"/>
  <c r="M129" i="5"/>
  <c r="L129" i="5"/>
  <c r="K129" i="5"/>
  <c r="J129" i="5"/>
  <c r="M128" i="5"/>
  <c r="J128" i="5" s="1"/>
  <c r="L128" i="5"/>
  <c r="K128" i="5" s="1"/>
  <c r="M127" i="5"/>
  <c r="L127" i="5"/>
  <c r="M126" i="5"/>
  <c r="J126" i="5" s="1"/>
  <c r="L126" i="5"/>
  <c r="K126" i="5" s="1"/>
  <c r="M125" i="5"/>
  <c r="L125" i="5"/>
  <c r="K125" i="5"/>
  <c r="J125" i="5"/>
  <c r="M124" i="5"/>
  <c r="L124" i="5"/>
  <c r="K124" i="5"/>
  <c r="J124" i="5"/>
  <c r="M123" i="5"/>
  <c r="J123" i="5" s="1"/>
  <c r="L123" i="5"/>
  <c r="K123" i="5" s="1"/>
  <c r="M122" i="5"/>
  <c r="L122" i="5"/>
  <c r="K122" i="5"/>
  <c r="J122" i="5"/>
  <c r="M121" i="5"/>
  <c r="L121" i="5"/>
  <c r="K121" i="5"/>
  <c r="J121" i="5"/>
  <c r="M120" i="5"/>
  <c r="J120" i="5" s="1"/>
  <c r="L120" i="5"/>
  <c r="K120" i="5" s="1"/>
  <c r="M119" i="5"/>
  <c r="L119" i="5"/>
  <c r="K119" i="5"/>
  <c r="J119" i="5"/>
  <c r="M118" i="5"/>
  <c r="L118" i="5"/>
  <c r="K118" i="5"/>
  <c r="J118" i="5"/>
  <c r="M117" i="5"/>
  <c r="J117" i="5" s="1"/>
  <c r="L117" i="5"/>
  <c r="K117" i="5" s="1"/>
  <c r="M116" i="5"/>
  <c r="L116" i="5"/>
  <c r="K116" i="5"/>
  <c r="J116" i="5"/>
  <c r="M115" i="5"/>
  <c r="L115" i="5"/>
  <c r="K115" i="5"/>
  <c r="J115" i="5"/>
  <c r="M114" i="5"/>
  <c r="J114" i="5" s="1"/>
  <c r="L114" i="5"/>
  <c r="K114" i="5" s="1"/>
  <c r="M113" i="5"/>
  <c r="L113" i="5"/>
  <c r="K113" i="5"/>
  <c r="J113" i="5"/>
  <c r="M112" i="5"/>
  <c r="L112" i="5"/>
  <c r="K112" i="5"/>
  <c r="J112" i="5"/>
  <c r="M111" i="5"/>
  <c r="J111" i="5" s="1"/>
  <c r="L111" i="5"/>
  <c r="K111" i="5" s="1"/>
  <c r="M110" i="5"/>
  <c r="L110" i="5"/>
  <c r="K110" i="5"/>
  <c r="J110" i="5"/>
  <c r="M109" i="5"/>
  <c r="L109" i="5"/>
  <c r="K109" i="5"/>
  <c r="J109" i="5"/>
  <c r="M108" i="5"/>
  <c r="J108" i="5" s="1"/>
  <c r="L108" i="5"/>
  <c r="K108" i="5" s="1"/>
  <c r="M107" i="5"/>
  <c r="L107" i="5"/>
  <c r="K107" i="5"/>
  <c r="J107" i="5"/>
  <c r="M106" i="5"/>
  <c r="L106" i="5"/>
  <c r="K106" i="5"/>
  <c r="J106" i="5"/>
  <c r="M105" i="5"/>
  <c r="J105" i="5" s="1"/>
  <c r="L105" i="5"/>
  <c r="K105" i="5" s="1"/>
  <c r="M104" i="5"/>
  <c r="L104" i="5"/>
  <c r="K104" i="5"/>
  <c r="J104" i="5"/>
  <c r="M103" i="5"/>
  <c r="L103" i="5"/>
  <c r="K103" i="5"/>
  <c r="J103" i="5"/>
  <c r="M102" i="5"/>
  <c r="J102" i="5" s="1"/>
  <c r="L102" i="5"/>
  <c r="K102" i="5" s="1"/>
  <c r="M101" i="5"/>
  <c r="L101" i="5"/>
  <c r="K101" i="5"/>
  <c r="J101" i="5"/>
  <c r="CK100" i="5"/>
  <c r="CJ100" i="5"/>
  <c r="BC100" i="5"/>
  <c r="BB100" i="5"/>
  <c r="AK100" i="5"/>
  <c r="M100" i="5" s="1"/>
  <c r="J100" i="5" s="1"/>
  <c r="AJ100" i="5"/>
  <c r="L100" i="5" s="1"/>
  <c r="K100" i="5" s="1"/>
  <c r="S100" i="5"/>
  <c r="R100" i="5"/>
  <c r="CK99" i="5"/>
  <c r="CJ99" i="5"/>
  <c r="BC99" i="5"/>
  <c r="BB99" i="5"/>
  <c r="AK99" i="5"/>
  <c r="M99" i="5" s="1"/>
  <c r="J99" i="5" s="1"/>
  <c r="AJ99" i="5"/>
  <c r="L99" i="5" s="1"/>
  <c r="K99" i="5" s="1"/>
  <c r="S99" i="5"/>
  <c r="R99" i="5"/>
  <c r="CK98" i="5"/>
  <c r="CJ98" i="5"/>
  <c r="BC98" i="5"/>
  <c r="BB98" i="5"/>
  <c r="S98" i="5"/>
  <c r="M98" i="5" s="1"/>
  <c r="J98" i="5" s="1"/>
  <c r="R98" i="5"/>
  <c r="L98" i="5" s="1"/>
  <c r="K98" i="5" s="1"/>
  <c r="CK97" i="5"/>
  <c r="CJ97" i="5"/>
  <c r="BC97" i="5"/>
  <c r="BB97" i="5"/>
  <c r="S97" i="5"/>
  <c r="R97" i="5"/>
  <c r="M97" i="5"/>
  <c r="J97" i="5" s="1"/>
  <c r="L97" i="5"/>
  <c r="K97" i="5" s="1"/>
  <c r="CK96" i="5"/>
  <c r="CJ96" i="5"/>
  <c r="BC96" i="5"/>
  <c r="BB96" i="5"/>
  <c r="AK96" i="5"/>
  <c r="AJ96" i="5"/>
  <c r="S96" i="5"/>
  <c r="R96" i="5"/>
  <c r="M96" i="5"/>
  <c r="J96" i="5" s="1"/>
  <c r="L96" i="5"/>
  <c r="K96" i="5" s="1"/>
  <c r="CK95" i="5"/>
  <c r="CJ95" i="5"/>
  <c r="BC95" i="5"/>
  <c r="M95" i="5" s="1"/>
  <c r="J95" i="5" s="1"/>
  <c r="BB95" i="5"/>
  <c r="L95" i="5" s="1"/>
  <c r="K95" i="5" s="1"/>
  <c r="S95" i="5"/>
  <c r="R95" i="5"/>
  <c r="M94" i="5"/>
  <c r="L94" i="5"/>
  <c r="K94" i="5"/>
  <c r="J94" i="5"/>
  <c r="M93" i="5"/>
  <c r="J93" i="5" s="1"/>
  <c r="L93" i="5"/>
  <c r="K93" i="5" s="1"/>
  <c r="M92" i="5"/>
  <c r="L92" i="5"/>
  <c r="K92" i="5"/>
  <c r="J92" i="5"/>
  <c r="CK91" i="5"/>
  <c r="CJ91" i="5"/>
  <c r="BC91" i="5"/>
  <c r="S91" i="5"/>
  <c r="M91" i="5"/>
  <c r="J91" i="5" s="1"/>
  <c r="L91" i="5"/>
  <c r="K91" i="5" s="1"/>
  <c r="CK90" i="5"/>
  <c r="CJ90" i="5"/>
  <c r="L90" i="5" s="1"/>
  <c r="K90" i="5" s="1"/>
  <c r="S90" i="5"/>
  <c r="M90" i="5"/>
  <c r="J90" i="5" s="1"/>
  <c r="BC89" i="5"/>
  <c r="S89" i="5"/>
  <c r="M89" i="5"/>
  <c r="J89" i="5" s="1"/>
  <c r="L89" i="5"/>
  <c r="K89" i="5" s="1"/>
  <c r="S88" i="5"/>
  <c r="M88" i="5"/>
  <c r="J88" i="5" s="1"/>
  <c r="L88" i="5"/>
  <c r="K88" i="5" s="1"/>
  <c r="BC87" i="5"/>
  <c r="BB87" i="5"/>
  <c r="AK87" i="5"/>
  <c r="M87" i="5" s="1"/>
  <c r="J87" i="5" s="1"/>
  <c r="AJ87" i="5"/>
  <c r="L87" i="5" s="1"/>
  <c r="K87" i="5" s="1"/>
  <c r="S87" i="5"/>
  <c r="R87" i="5"/>
  <c r="BC86" i="5"/>
  <c r="BB86" i="5"/>
  <c r="S86" i="5"/>
  <c r="R86" i="5"/>
  <c r="M86" i="5"/>
  <c r="J86" i="5" s="1"/>
  <c r="L86" i="5"/>
  <c r="K86" i="5" s="1"/>
  <c r="AK85" i="5"/>
  <c r="AJ85" i="5"/>
  <c r="S85" i="5"/>
  <c r="M85" i="5" s="1"/>
  <c r="J85" i="5" s="1"/>
  <c r="R85" i="5"/>
  <c r="L85" i="5" s="1"/>
  <c r="K85" i="5" s="1"/>
  <c r="S84" i="5"/>
  <c r="M84" i="5" s="1"/>
  <c r="J84" i="5" s="1"/>
  <c r="R84" i="5"/>
  <c r="L84" i="5" s="1"/>
  <c r="K84" i="5" s="1"/>
  <c r="M83" i="5"/>
  <c r="J83" i="5" s="1"/>
  <c r="L83" i="5"/>
  <c r="K83" i="5" s="1"/>
  <c r="M82" i="5"/>
  <c r="L82" i="5"/>
  <c r="K82" i="5"/>
  <c r="J82" i="5"/>
  <c r="M81" i="5"/>
  <c r="L81" i="5"/>
  <c r="K81" i="5"/>
  <c r="J81" i="5"/>
  <c r="M80" i="5"/>
  <c r="J80" i="5" s="1"/>
  <c r="L80" i="5"/>
  <c r="K80" i="5" s="1"/>
  <c r="M79" i="5"/>
  <c r="L79" i="5"/>
  <c r="K79" i="5"/>
  <c r="J79" i="5"/>
  <c r="M78" i="5"/>
  <c r="L78" i="5"/>
  <c r="K78" i="5"/>
  <c r="J78" i="5"/>
  <c r="M77" i="5"/>
  <c r="J77" i="5" s="1"/>
  <c r="L77" i="5"/>
  <c r="K77" i="5" s="1"/>
  <c r="M76" i="5"/>
  <c r="L76" i="5"/>
  <c r="K76" i="5"/>
  <c r="J76" i="5"/>
  <c r="M75" i="5"/>
  <c r="L75" i="5"/>
  <c r="K75" i="5"/>
  <c r="J75" i="5"/>
  <c r="M74" i="5"/>
  <c r="J74" i="5" s="1"/>
  <c r="L74" i="5"/>
  <c r="K74" i="5" s="1"/>
  <c r="M73" i="5"/>
  <c r="L73" i="5"/>
  <c r="K73" i="5"/>
  <c r="J73" i="5"/>
  <c r="M72" i="5"/>
  <c r="L72" i="5"/>
  <c r="K72" i="5"/>
  <c r="J72" i="5"/>
  <c r="M71" i="5"/>
  <c r="J71" i="5" s="1"/>
  <c r="L71" i="5"/>
  <c r="K71" i="5" s="1"/>
  <c r="M70" i="5"/>
  <c r="L70" i="5"/>
  <c r="K70" i="5"/>
  <c r="J70" i="5"/>
  <c r="M69" i="5"/>
  <c r="L69" i="5"/>
  <c r="K69" i="5"/>
  <c r="J69" i="5"/>
  <c r="M68" i="5"/>
  <c r="J68" i="5" s="1"/>
  <c r="L68" i="5"/>
  <c r="K68" i="5" s="1"/>
  <c r="M67" i="5"/>
  <c r="L67" i="5"/>
  <c r="K67" i="5"/>
  <c r="J67" i="5"/>
  <c r="M66" i="5"/>
  <c r="L66" i="5"/>
  <c r="K66" i="5"/>
  <c r="J66" i="5"/>
  <c r="M65" i="5"/>
  <c r="J65" i="5" s="1"/>
  <c r="L65" i="5"/>
  <c r="K65" i="5" s="1"/>
  <c r="M64" i="5"/>
  <c r="L64" i="5"/>
  <c r="K64" i="5"/>
  <c r="J64" i="5"/>
  <c r="M63" i="5"/>
  <c r="L63" i="5"/>
  <c r="K63" i="5"/>
  <c r="J63" i="5"/>
  <c r="M62" i="5"/>
  <c r="J62" i="5" s="1"/>
  <c r="L62" i="5"/>
  <c r="K62" i="5" s="1"/>
  <c r="M61" i="5"/>
  <c r="L61" i="5"/>
  <c r="K61" i="5"/>
  <c r="J61" i="5"/>
  <c r="M60" i="5"/>
  <c r="L60" i="5"/>
  <c r="K60" i="5"/>
  <c r="J60" i="5"/>
  <c r="M59" i="5"/>
  <c r="J59" i="5" s="1"/>
  <c r="L59" i="5"/>
  <c r="K59" i="5" s="1"/>
  <c r="M58" i="5"/>
  <c r="L58" i="5"/>
  <c r="K58" i="5"/>
  <c r="J58" i="5"/>
  <c r="CK57" i="5"/>
  <c r="CJ57" i="5"/>
  <c r="BC57" i="5"/>
  <c r="BB57" i="5"/>
  <c r="AK57" i="5"/>
  <c r="M57" i="5" s="1"/>
  <c r="J57" i="5" s="1"/>
  <c r="AJ57" i="5"/>
  <c r="L57" i="5" s="1"/>
  <c r="K57" i="5" s="1"/>
  <c r="S57" i="5"/>
  <c r="R57" i="5"/>
  <c r="CK56" i="5"/>
  <c r="CJ56" i="5"/>
  <c r="BC56" i="5"/>
  <c r="BB56" i="5"/>
  <c r="S56" i="5"/>
  <c r="M56" i="5" s="1"/>
  <c r="J56" i="5" s="1"/>
  <c r="R56" i="5"/>
  <c r="L56" i="5" s="1"/>
  <c r="K56" i="5" s="1"/>
  <c r="M55" i="5"/>
  <c r="J55" i="5" s="1"/>
  <c r="L55" i="5"/>
  <c r="K55" i="5" s="1"/>
  <c r="CK54" i="5"/>
  <c r="CJ54" i="5"/>
  <c r="BC54" i="5"/>
  <c r="M54" i="5" s="1"/>
  <c r="J54" i="5" s="1"/>
  <c r="BB54" i="5"/>
  <c r="L54" i="5" s="1"/>
  <c r="K54" i="5" s="1"/>
  <c r="S54" i="5"/>
  <c r="R54" i="5"/>
  <c r="CK53" i="5"/>
  <c r="CJ53" i="5"/>
  <c r="BC53" i="5"/>
  <c r="BB53" i="5"/>
  <c r="AK53" i="5"/>
  <c r="M53" i="5" s="1"/>
  <c r="J53" i="5" s="1"/>
  <c r="AJ53" i="5"/>
  <c r="L53" i="5" s="1"/>
  <c r="K53" i="5" s="1"/>
  <c r="S53" i="5"/>
  <c r="R53" i="5"/>
  <c r="CK52" i="5"/>
  <c r="CJ52" i="5"/>
  <c r="BC52" i="5"/>
  <c r="BB52" i="5"/>
  <c r="AK52" i="5"/>
  <c r="M52" i="5" s="1"/>
  <c r="J52" i="5" s="1"/>
  <c r="AJ52" i="5"/>
  <c r="L52" i="5" s="1"/>
  <c r="K52" i="5" s="1"/>
  <c r="S52" i="5"/>
  <c r="R52" i="5"/>
  <c r="CK51" i="5"/>
  <c r="CJ51" i="5"/>
  <c r="BC51" i="5"/>
  <c r="BB51" i="5"/>
  <c r="AK51" i="5"/>
  <c r="M51" i="5" s="1"/>
  <c r="J51" i="5" s="1"/>
  <c r="AJ51" i="5"/>
  <c r="L51" i="5" s="1"/>
  <c r="K51" i="5" s="1"/>
  <c r="S51" i="5"/>
  <c r="R51" i="5"/>
  <c r="M50" i="5"/>
  <c r="L50" i="5"/>
  <c r="K50" i="5"/>
  <c r="J50" i="5"/>
  <c r="M49" i="5"/>
  <c r="J49" i="5" s="1"/>
  <c r="L49" i="5"/>
  <c r="K49" i="5" s="1"/>
  <c r="M48" i="5"/>
  <c r="L48" i="5"/>
  <c r="K48" i="5"/>
  <c r="J48" i="5"/>
  <c r="M47" i="5"/>
  <c r="L47" i="5"/>
  <c r="K47" i="5"/>
  <c r="J47" i="5"/>
  <c r="M46" i="5"/>
  <c r="J46" i="5" s="1"/>
  <c r="L46" i="5"/>
  <c r="K46" i="5" s="1"/>
  <c r="M45" i="5"/>
  <c r="L45" i="5"/>
  <c r="K45" i="5"/>
  <c r="J45" i="5"/>
  <c r="M44" i="5"/>
  <c r="L44" i="5"/>
  <c r="K44" i="5"/>
  <c r="J44" i="5"/>
  <c r="M43" i="5"/>
  <c r="J43" i="5" s="1"/>
  <c r="L43" i="5"/>
  <c r="K43" i="5" s="1"/>
  <c r="M42" i="5"/>
  <c r="L42" i="5"/>
  <c r="K42" i="5"/>
  <c r="J42" i="5"/>
  <c r="M41" i="5"/>
  <c r="L41" i="5"/>
  <c r="K41" i="5"/>
  <c r="J41" i="5"/>
  <c r="M40" i="5"/>
  <c r="J40" i="5" s="1"/>
  <c r="L40" i="5"/>
  <c r="K40" i="5" s="1"/>
  <c r="M39" i="5"/>
  <c r="L39" i="5"/>
  <c r="K39" i="5"/>
  <c r="J39" i="5"/>
  <c r="M38" i="5"/>
  <c r="L38" i="5"/>
  <c r="K38" i="5"/>
  <c r="J38" i="5"/>
  <c r="M37" i="5"/>
  <c r="J37" i="5" s="1"/>
  <c r="L37" i="5"/>
  <c r="K37" i="5" s="1"/>
  <c r="M36" i="5"/>
  <c r="L36" i="5"/>
  <c r="K36" i="5"/>
  <c r="J36" i="5"/>
  <c r="M35" i="5"/>
  <c r="L35" i="5"/>
  <c r="K35" i="5"/>
  <c r="J35" i="5"/>
  <c r="M34" i="5"/>
  <c r="J34" i="5" s="1"/>
  <c r="L34" i="5"/>
  <c r="K34" i="5" s="1"/>
  <c r="M33" i="5"/>
  <c r="L33" i="5"/>
  <c r="K33" i="5"/>
  <c r="J33" i="5"/>
  <c r="M32" i="5"/>
  <c r="L32" i="5"/>
  <c r="K32" i="5"/>
  <c r="J32" i="5"/>
  <c r="M31" i="5"/>
  <c r="J31" i="5" s="1"/>
  <c r="L31" i="5"/>
  <c r="K31" i="5" s="1"/>
  <c r="M30" i="5"/>
  <c r="L30" i="5"/>
  <c r="K30" i="5"/>
  <c r="J30" i="5"/>
  <c r="M29" i="5"/>
  <c r="L29" i="5"/>
  <c r="K29" i="5"/>
  <c r="J29" i="5"/>
  <c r="M28" i="5"/>
  <c r="J28" i="5" s="1"/>
  <c r="L28" i="5"/>
  <c r="K28" i="5" s="1"/>
  <c r="M27" i="5"/>
  <c r="L27" i="5"/>
  <c r="K27" i="5"/>
  <c r="J27" i="5"/>
  <c r="M26" i="5"/>
  <c r="L26" i="5"/>
  <c r="K26" i="5"/>
  <c r="J26" i="5"/>
  <c r="M25" i="5"/>
  <c r="J25" i="5" s="1"/>
  <c r="L25" i="5"/>
  <c r="K25" i="5" s="1"/>
  <c r="M24" i="5"/>
  <c r="L24" i="5"/>
  <c r="K24" i="5"/>
  <c r="J24" i="5"/>
  <c r="M23" i="5"/>
  <c r="L23" i="5"/>
  <c r="K23" i="5"/>
  <c r="J23" i="5"/>
  <c r="M22" i="5"/>
  <c r="J22" i="5" s="1"/>
  <c r="L22" i="5"/>
  <c r="K22" i="5" s="1"/>
  <c r="M21" i="5"/>
  <c r="L21" i="5"/>
  <c r="K21" i="5"/>
  <c r="J21" i="5"/>
  <c r="M20" i="5"/>
  <c r="L20" i="5"/>
  <c r="K20" i="5"/>
  <c r="J20" i="5"/>
  <c r="M19" i="5"/>
  <c r="J19" i="5" s="1"/>
  <c r="L19" i="5"/>
  <c r="K19" i="5" s="1"/>
  <c r="M18" i="5"/>
  <c r="L18" i="5"/>
  <c r="K18" i="5"/>
  <c r="J18" i="5"/>
  <c r="M17" i="5"/>
  <c r="L17" i="5"/>
  <c r="K17" i="5"/>
  <c r="J17" i="5"/>
  <c r="M16" i="5"/>
  <c r="J16" i="5" s="1"/>
  <c r="L16" i="5"/>
  <c r="K16" i="5" s="1"/>
  <c r="M15" i="5"/>
  <c r="L15" i="5"/>
  <c r="K15" i="5"/>
  <c r="J15" i="5"/>
  <c r="M14" i="5"/>
  <c r="L14" i="5"/>
  <c r="K14" i="5"/>
  <c r="J14" i="5"/>
  <c r="M13" i="5"/>
  <c r="J13" i="5" s="1"/>
  <c r="L13" i="5"/>
  <c r="K13" i="5" s="1"/>
  <c r="M12" i="5"/>
  <c r="L12" i="5"/>
  <c r="K12" i="5"/>
  <c r="J12" i="5"/>
  <c r="M11" i="5"/>
  <c r="L11" i="5"/>
  <c r="K11" i="5"/>
  <c r="J11" i="5"/>
  <c r="M10" i="5"/>
  <c r="J10" i="5" s="1"/>
  <c r="L10" i="5"/>
  <c r="K10" i="5" s="1"/>
  <c r="M9" i="5"/>
  <c r="L9" i="5"/>
  <c r="K9" i="5"/>
  <c r="J9" i="5"/>
  <c r="M8" i="5"/>
  <c r="L8" i="5"/>
  <c r="K8" i="5"/>
  <c r="J8" i="5"/>
  <c r="M7" i="5"/>
  <c r="J7" i="5" s="1"/>
  <c r="L7" i="5"/>
  <c r="K7" i="5" s="1"/>
  <c r="M6" i="5"/>
  <c r="L6" i="5"/>
  <c r="K6" i="5"/>
  <c r="J6" i="5"/>
  <c r="M623" i="9"/>
  <c r="L623" i="9"/>
  <c r="K623" i="9" s="1"/>
  <c r="J623" i="9"/>
  <c r="M622" i="9"/>
  <c r="J622" i="9" s="1"/>
  <c r="L622" i="9"/>
  <c r="K622" i="9" s="1"/>
  <c r="M621" i="9"/>
  <c r="L621" i="9"/>
  <c r="K621" i="9" s="1"/>
  <c r="J621" i="9"/>
  <c r="M620" i="9"/>
  <c r="L620" i="9"/>
  <c r="K620" i="9" s="1"/>
  <c r="J620" i="9"/>
  <c r="M619" i="9"/>
  <c r="J619" i="9" s="1"/>
  <c r="L619" i="9"/>
  <c r="K619" i="9" s="1"/>
  <c r="M618" i="9"/>
  <c r="L618" i="9"/>
  <c r="K618" i="9" s="1"/>
  <c r="J618" i="9"/>
  <c r="M617" i="9"/>
  <c r="L617" i="9"/>
  <c r="K617" i="9" s="1"/>
  <c r="J617" i="9"/>
  <c r="M616" i="9"/>
  <c r="L616" i="9"/>
  <c r="M615" i="9"/>
  <c r="L615" i="9"/>
  <c r="K615" i="9" s="1"/>
  <c r="J615" i="9"/>
  <c r="M614" i="9"/>
  <c r="J614" i="9" s="1"/>
  <c r="L614" i="9"/>
  <c r="K614" i="9" s="1"/>
  <c r="M613" i="9"/>
  <c r="L613" i="9"/>
  <c r="K613" i="9" s="1"/>
  <c r="J613" i="9"/>
  <c r="M612" i="9"/>
  <c r="L612" i="9"/>
  <c r="K612" i="9" s="1"/>
  <c r="J612" i="9"/>
  <c r="M611" i="9"/>
  <c r="J611" i="9" s="1"/>
  <c r="L611" i="9"/>
  <c r="K611" i="9" s="1"/>
  <c r="M610" i="9"/>
  <c r="L610" i="9"/>
  <c r="K610" i="9"/>
  <c r="J610" i="9"/>
  <c r="CK609" i="9"/>
  <c r="CJ609" i="9"/>
  <c r="BC609" i="9"/>
  <c r="BB609" i="9"/>
  <c r="S609" i="9"/>
  <c r="M609" i="9" s="1"/>
  <c r="J609" i="9" s="1"/>
  <c r="R609" i="9"/>
  <c r="L609" i="9" s="1"/>
  <c r="K609" i="9" s="1"/>
  <c r="CK608" i="9"/>
  <c r="CJ608" i="9"/>
  <c r="BC608" i="9"/>
  <c r="BB608" i="9"/>
  <c r="AK608" i="9"/>
  <c r="AJ608" i="9"/>
  <c r="S608" i="9"/>
  <c r="M608" i="9" s="1"/>
  <c r="R608" i="9"/>
  <c r="J608" i="9"/>
  <c r="CK607" i="9"/>
  <c r="CJ607" i="9"/>
  <c r="BC607" i="9"/>
  <c r="BB607" i="9"/>
  <c r="AK607" i="9"/>
  <c r="AJ607" i="9"/>
  <c r="S607" i="9"/>
  <c r="M607" i="9" s="1"/>
  <c r="J607" i="9" s="1"/>
  <c r="R607" i="9"/>
  <c r="L607" i="9" s="1"/>
  <c r="K607" i="9" s="1"/>
  <c r="CK606" i="9"/>
  <c r="CJ606" i="9"/>
  <c r="AK606" i="9"/>
  <c r="AJ606" i="9"/>
  <c r="S606" i="9"/>
  <c r="R606" i="9"/>
  <c r="L606" i="9" s="1"/>
  <c r="K606" i="9" s="1"/>
  <c r="M606" i="9"/>
  <c r="J606" i="9" s="1"/>
  <c r="BC605" i="9"/>
  <c r="BB605" i="9"/>
  <c r="AK605" i="9"/>
  <c r="AJ605" i="9"/>
  <c r="L605" i="9" s="1"/>
  <c r="S605" i="9"/>
  <c r="R605" i="9"/>
  <c r="K605" i="9"/>
  <c r="AK604" i="9"/>
  <c r="AJ604" i="9"/>
  <c r="S604" i="9"/>
  <c r="R604" i="9"/>
  <c r="M604" i="9"/>
  <c r="J604" i="9" s="1"/>
  <c r="L604" i="9"/>
  <c r="K604" i="9" s="1"/>
  <c r="M603" i="9"/>
  <c r="L603" i="9"/>
  <c r="K603" i="9" s="1"/>
  <c r="J603" i="9"/>
  <c r="M602" i="9"/>
  <c r="L602" i="9"/>
  <c r="K602" i="9" s="1"/>
  <c r="J602" i="9"/>
  <c r="M601" i="9"/>
  <c r="J601" i="9" s="1"/>
  <c r="L601" i="9"/>
  <c r="K601" i="9" s="1"/>
  <c r="M600" i="9"/>
  <c r="L600" i="9"/>
  <c r="K600" i="9"/>
  <c r="J600" i="9"/>
  <c r="M599" i="9"/>
  <c r="L599" i="9"/>
  <c r="K599" i="9" s="1"/>
  <c r="J599" i="9"/>
  <c r="M598" i="9"/>
  <c r="L598" i="9"/>
  <c r="M597" i="9"/>
  <c r="L597" i="9"/>
  <c r="K597" i="9" s="1"/>
  <c r="J597" i="9"/>
  <c r="M596" i="9"/>
  <c r="J596" i="9" s="1"/>
  <c r="L596" i="9"/>
  <c r="K596" i="9" s="1"/>
  <c r="M595" i="9"/>
  <c r="L595" i="9"/>
  <c r="K595" i="9" s="1"/>
  <c r="J595" i="9"/>
  <c r="M594" i="9"/>
  <c r="L594" i="9"/>
  <c r="K594" i="9" s="1"/>
  <c r="J594" i="9"/>
  <c r="M593" i="9"/>
  <c r="J593" i="9" s="1"/>
  <c r="L593" i="9"/>
  <c r="K593" i="9" s="1"/>
  <c r="M592" i="9"/>
  <c r="L592" i="9"/>
  <c r="K592" i="9"/>
  <c r="J592" i="9"/>
  <c r="M591" i="9"/>
  <c r="L591" i="9"/>
  <c r="K591" i="9" s="1"/>
  <c r="J591" i="9"/>
  <c r="M590" i="9"/>
  <c r="J590" i="9" s="1"/>
  <c r="L590" i="9"/>
  <c r="K590" i="9" s="1"/>
  <c r="M589" i="9"/>
  <c r="L589" i="9"/>
  <c r="K589" i="9" s="1"/>
  <c r="J589" i="9"/>
  <c r="M588" i="9"/>
  <c r="L588" i="9"/>
  <c r="K588" i="9" s="1"/>
  <c r="J588" i="9"/>
  <c r="M587" i="9"/>
  <c r="J587" i="9" s="1"/>
  <c r="L587" i="9"/>
  <c r="K587" i="9" s="1"/>
  <c r="M586" i="9"/>
  <c r="L586" i="9"/>
  <c r="K586" i="9"/>
  <c r="J586" i="9"/>
  <c r="M585" i="9"/>
  <c r="L585" i="9"/>
  <c r="K585" i="9" s="1"/>
  <c r="J585" i="9"/>
  <c r="M584" i="9"/>
  <c r="J584" i="9" s="1"/>
  <c r="L584" i="9"/>
  <c r="K584" i="9" s="1"/>
  <c r="M583" i="9"/>
  <c r="L583" i="9"/>
  <c r="K583" i="9" s="1"/>
  <c r="J583" i="9"/>
  <c r="M582" i="9"/>
  <c r="L582" i="9"/>
  <c r="K582" i="9" s="1"/>
  <c r="J582" i="9"/>
  <c r="M581" i="9"/>
  <c r="J581" i="9" s="1"/>
  <c r="L581" i="9"/>
  <c r="K581" i="9" s="1"/>
  <c r="M580" i="9"/>
  <c r="L580" i="9"/>
  <c r="K580" i="9"/>
  <c r="J580" i="9"/>
  <c r="M579" i="9"/>
  <c r="L579" i="9"/>
  <c r="K579" i="9" s="1"/>
  <c r="J579" i="9"/>
  <c r="M578" i="9"/>
  <c r="J578" i="9" s="1"/>
  <c r="L578" i="9"/>
  <c r="K578" i="9" s="1"/>
  <c r="M577" i="9"/>
  <c r="L577" i="9"/>
  <c r="K577" i="9" s="1"/>
  <c r="J577" i="9"/>
  <c r="M576" i="9"/>
  <c r="L576" i="9"/>
  <c r="K576" i="9" s="1"/>
  <c r="J576" i="9"/>
  <c r="M575" i="9"/>
  <c r="J575" i="9" s="1"/>
  <c r="L575" i="9"/>
  <c r="K575" i="9" s="1"/>
  <c r="M574" i="9"/>
  <c r="L574" i="9"/>
  <c r="K574" i="9" s="1"/>
  <c r="J574" i="9"/>
  <c r="M573" i="9"/>
  <c r="L573" i="9"/>
  <c r="K573" i="9" s="1"/>
  <c r="J573" i="9"/>
  <c r="M572" i="9"/>
  <c r="J572" i="9" s="1"/>
  <c r="L572" i="9"/>
  <c r="K572" i="9" s="1"/>
  <c r="M571" i="9"/>
  <c r="L571" i="9"/>
  <c r="K571" i="9" s="1"/>
  <c r="J571" i="9"/>
  <c r="M570" i="9"/>
  <c r="L570" i="9"/>
  <c r="K570" i="9" s="1"/>
  <c r="J570" i="9"/>
  <c r="M569" i="9"/>
  <c r="J569" i="9" s="1"/>
  <c r="L569" i="9"/>
  <c r="K569" i="9" s="1"/>
  <c r="M568" i="9"/>
  <c r="L568" i="9"/>
  <c r="K568" i="9" s="1"/>
  <c r="J568" i="9"/>
  <c r="M567" i="9"/>
  <c r="L567" i="9"/>
  <c r="K567" i="9" s="1"/>
  <c r="J567" i="9"/>
  <c r="M566" i="9"/>
  <c r="J566" i="9" s="1"/>
  <c r="L566" i="9"/>
  <c r="K566" i="9" s="1"/>
  <c r="M565" i="9"/>
  <c r="L565" i="9"/>
  <c r="K565" i="9" s="1"/>
  <c r="J565" i="9"/>
  <c r="M564" i="9"/>
  <c r="L564" i="9"/>
  <c r="K564" i="9" s="1"/>
  <c r="J564" i="9"/>
  <c r="M563" i="9"/>
  <c r="L563" i="9"/>
  <c r="K563" i="9" s="1"/>
  <c r="J563" i="9"/>
  <c r="M562" i="9"/>
  <c r="L562" i="9"/>
  <c r="K562" i="9" s="1"/>
  <c r="J562" i="9"/>
  <c r="M561" i="9"/>
  <c r="L561" i="9"/>
  <c r="K561" i="9" s="1"/>
  <c r="J561" i="9"/>
  <c r="M560" i="9"/>
  <c r="J560" i="9" s="1"/>
  <c r="L560" i="9"/>
  <c r="K560" i="9" s="1"/>
  <c r="M559" i="9"/>
  <c r="L559" i="9"/>
  <c r="K559" i="9" s="1"/>
  <c r="J559" i="9"/>
  <c r="M558" i="9"/>
  <c r="L558" i="9"/>
  <c r="K558" i="9" s="1"/>
  <c r="J558" i="9"/>
  <c r="M557" i="9"/>
  <c r="L557" i="9"/>
  <c r="K557" i="9" s="1"/>
  <c r="J557" i="9"/>
  <c r="M556" i="9"/>
  <c r="L556" i="9"/>
  <c r="K556" i="9" s="1"/>
  <c r="J556" i="9"/>
  <c r="M555" i="9"/>
  <c r="L555" i="9"/>
  <c r="K555" i="9" s="1"/>
  <c r="J555" i="9"/>
  <c r="M554" i="9"/>
  <c r="L554" i="9"/>
  <c r="K554" i="9" s="1"/>
  <c r="J554" i="9"/>
  <c r="M553" i="9"/>
  <c r="L553" i="9"/>
  <c r="K553" i="9"/>
  <c r="J553" i="9"/>
  <c r="M552" i="9"/>
  <c r="L552" i="9"/>
  <c r="K552" i="9" s="1"/>
  <c r="J552" i="9"/>
  <c r="M551" i="9"/>
  <c r="J551" i="9" s="1"/>
  <c r="L551" i="9"/>
  <c r="K551" i="9" s="1"/>
  <c r="M550" i="9"/>
  <c r="L550" i="9"/>
  <c r="K550" i="9"/>
  <c r="J550" i="9"/>
  <c r="M549" i="9"/>
  <c r="L549" i="9"/>
  <c r="K549" i="9" s="1"/>
  <c r="J549" i="9"/>
  <c r="M548" i="9"/>
  <c r="L548" i="9"/>
  <c r="K548" i="9" s="1"/>
  <c r="J548" i="9"/>
  <c r="M547" i="9"/>
  <c r="L547" i="9"/>
  <c r="K547" i="9" s="1"/>
  <c r="J547" i="9"/>
  <c r="M546" i="9"/>
  <c r="L546" i="9"/>
  <c r="K546" i="9" s="1"/>
  <c r="J546" i="9"/>
  <c r="M545" i="9"/>
  <c r="L545" i="9"/>
  <c r="K545" i="9" s="1"/>
  <c r="J545" i="9"/>
  <c r="M544" i="9"/>
  <c r="L544" i="9"/>
  <c r="K544" i="9"/>
  <c r="J544" i="9"/>
  <c r="M543" i="9"/>
  <c r="L543" i="9"/>
  <c r="K543" i="9" s="1"/>
  <c r="J543" i="9"/>
  <c r="M542" i="9"/>
  <c r="J542" i="9" s="1"/>
  <c r="L542" i="9"/>
  <c r="K542" i="9" s="1"/>
  <c r="M541" i="9"/>
  <c r="L541" i="9"/>
  <c r="K541" i="9"/>
  <c r="J541" i="9"/>
  <c r="M540" i="9"/>
  <c r="L540" i="9"/>
  <c r="K540" i="9" s="1"/>
  <c r="J540" i="9"/>
  <c r="M539" i="9"/>
  <c r="J539" i="9" s="1"/>
  <c r="L539" i="9"/>
  <c r="K539" i="9" s="1"/>
  <c r="M538" i="9"/>
  <c r="L538" i="9"/>
  <c r="K538" i="9" s="1"/>
  <c r="J538" i="9"/>
  <c r="M537" i="9"/>
  <c r="L537" i="9"/>
  <c r="K537" i="9" s="1"/>
  <c r="J537" i="9"/>
  <c r="M536" i="9"/>
  <c r="L536" i="9"/>
  <c r="K536" i="9" s="1"/>
  <c r="J536" i="9"/>
  <c r="M535" i="9"/>
  <c r="L535" i="9"/>
  <c r="K535" i="9" s="1"/>
  <c r="J535" i="9"/>
  <c r="M534" i="9"/>
  <c r="L534" i="9"/>
  <c r="K534" i="9" s="1"/>
  <c r="J534" i="9"/>
  <c r="M533" i="9"/>
  <c r="J533" i="9" s="1"/>
  <c r="L533" i="9"/>
  <c r="K533" i="9" s="1"/>
  <c r="M532" i="9"/>
  <c r="L532" i="9"/>
  <c r="K532" i="9" s="1"/>
  <c r="J532" i="9"/>
  <c r="M531" i="9"/>
  <c r="L531" i="9"/>
  <c r="K531" i="9" s="1"/>
  <c r="J531" i="9"/>
  <c r="M530" i="9"/>
  <c r="L530" i="9"/>
  <c r="K530" i="9" s="1"/>
  <c r="J530" i="9"/>
  <c r="M529" i="9"/>
  <c r="L529" i="9"/>
  <c r="K529" i="9" s="1"/>
  <c r="J529" i="9"/>
  <c r="M528" i="9"/>
  <c r="L528" i="9"/>
  <c r="K528" i="9" s="1"/>
  <c r="J528" i="9"/>
  <c r="M527" i="9"/>
  <c r="L527" i="9"/>
  <c r="K527" i="9" s="1"/>
  <c r="J527" i="9"/>
  <c r="M526" i="9"/>
  <c r="L526" i="9"/>
  <c r="K526" i="9"/>
  <c r="J526" i="9"/>
  <c r="M525" i="9"/>
  <c r="L525" i="9"/>
  <c r="K525" i="9" s="1"/>
  <c r="J525" i="9"/>
  <c r="M524" i="9"/>
  <c r="J524" i="9" s="1"/>
  <c r="L524" i="9"/>
  <c r="K524" i="9" s="1"/>
  <c r="M523" i="9"/>
  <c r="L523" i="9"/>
  <c r="K523" i="9"/>
  <c r="J523" i="9"/>
  <c r="M522" i="9"/>
  <c r="L522" i="9"/>
  <c r="K522" i="9" s="1"/>
  <c r="J522" i="9"/>
  <c r="M521" i="9"/>
  <c r="L521" i="9"/>
  <c r="K521" i="9" s="1"/>
  <c r="J521" i="9"/>
  <c r="M520" i="9"/>
  <c r="L520" i="9"/>
  <c r="K520" i="9" s="1"/>
  <c r="J520" i="9"/>
  <c r="M519" i="9"/>
  <c r="L519" i="9"/>
  <c r="K519" i="9" s="1"/>
  <c r="J519" i="9"/>
  <c r="M518" i="9"/>
  <c r="L518" i="9"/>
  <c r="K518" i="9" s="1"/>
  <c r="J518" i="9"/>
  <c r="M517" i="9"/>
  <c r="L517" i="9"/>
  <c r="K517" i="9"/>
  <c r="J517" i="9"/>
  <c r="M516" i="9"/>
  <c r="L516" i="9"/>
  <c r="K516" i="9" s="1"/>
  <c r="J516" i="9"/>
  <c r="M515" i="9"/>
  <c r="J515" i="9" s="1"/>
  <c r="L515" i="9"/>
  <c r="K515" i="9" s="1"/>
  <c r="M514" i="9"/>
  <c r="L514" i="9"/>
  <c r="K514" i="9" s="1"/>
  <c r="J514" i="9"/>
  <c r="M513" i="9"/>
  <c r="L513" i="9"/>
  <c r="K513" i="9" s="1"/>
  <c r="J513" i="9"/>
  <c r="M512" i="9"/>
  <c r="J512" i="9" s="1"/>
  <c r="L512" i="9"/>
  <c r="K512" i="9" s="1"/>
  <c r="M511" i="9"/>
  <c r="L511" i="9"/>
  <c r="K511" i="9" s="1"/>
  <c r="J511" i="9"/>
  <c r="M510" i="9"/>
  <c r="L510" i="9"/>
  <c r="K510" i="9" s="1"/>
  <c r="J510" i="9"/>
  <c r="M509" i="9"/>
  <c r="L509" i="9"/>
  <c r="K509" i="9" s="1"/>
  <c r="J509" i="9"/>
  <c r="M508" i="9"/>
  <c r="L508" i="9"/>
  <c r="K508" i="9" s="1"/>
  <c r="J508" i="9"/>
  <c r="M507" i="9"/>
  <c r="L507" i="9"/>
  <c r="K507" i="9" s="1"/>
  <c r="J507" i="9"/>
  <c r="M506" i="9"/>
  <c r="J506" i="9" s="1"/>
  <c r="L506" i="9"/>
  <c r="K506" i="9" s="1"/>
  <c r="M505" i="9"/>
  <c r="L505" i="9"/>
  <c r="K505" i="9" s="1"/>
  <c r="J505" i="9"/>
  <c r="M504" i="9"/>
  <c r="L504" i="9"/>
  <c r="K504" i="9" s="1"/>
  <c r="J504" i="9"/>
  <c r="M503" i="9"/>
  <c r="L503" i="9"/>
  <c r="K503" i="9" s="1"/>
  <c r="J503" i="9"/>
  <c r="M502" i="9"/>
  <c r="L502" i="9"/>
  <c r="K502" i="9" s="1"/>
  <c r="J502" i="9"/>
  <c r="M501" i="9"/>
  <c r="L501" i="9"/>
  <c r="K501" i="9" s="1"/>
  <c r="J501" i="9"/>
  <c r="M500" i="9"/>
  <c r="L500" i="9"/>
  <c r="K500" i="9" s="1"/>
  <c r="J500" i="9"/>
  <c r="M499" i="9"/>
  <c r="L499" i="9"/>
  <c r="K499" i="9"/>
  <c r="J499" i="9"/>
  <c r="M498" i="9"/>
  <c r="L498" i="9"/>
  <c r="K498" i="9" s="1"/>
  <c r="J498" i="9"/>
  <c r="M497" i="9"/>
  <c r="J497" i="9" s="1"/>
  <c r="L497" i="9"/>
  <c r="K497" i="9" s="1"/>
  <c r="M496" i="9"/>
  <c r="L496" i="9"/>
  <c r="K496" i="9"/>
  <c r="J496" i="9"/>
  <c r="M495" i="9"/>
  <c r="L495" i="9"/>
  <c r="K495" i="9" s="1"/>
  <c r="J495" i="9"/>
  <c r="M494" i="9"/>
  <c r="L494" i="9"/>
  <c r="K494" i="9" s="1"/>
  <c r="J494" i="9"/>
  <c r="M493" i="9"/>
  <c r="L493" i="9"/>
  <c r="K493" i="9" s="1"/>
  <c r="J493" i="9"/>
  <c r="M492" i="9"/>
  <c r="L492" i="9"/>
  <c r="K492" i="9" s="1"/>
  <c r="J492" i="9"/>
  <c r="M491" i="9"/>
  <c r="L491" i="9"/>
  <c r="K491" i="9"/>
  <c r="J491" i="9"/>
  <c r="M490" i="9"/>
  <c r="L490" i="9"/>
  <c r="K490" i="9" s="1"/>
  <c r="J490" i="9"/>
  <c r="M489" i="9"/>
  <c r="J489" i="9" s="1"/>
  <c r="L489" i="9"/>
  <c r="K489" i="9" s="1"/>
  <c r="M488" i="9"/>
  <c r="J488" i="9" s="1"/>
  <c r="L488" i="9"/>
  <c r="K488" i="9" s="1"/>
  <c r="M487" i="9"/>
  <c r="L487" i="9"/>
  <c r="K487" i="9" s="1"/>
  <c r="J487" i="9"/>
  <c r="M486" i="9"/>
  <c r="L486" i="9"/>
  <c r="K486" i="9" s="1"/>
  <c r="J486" i="9"/>
  <c r="M485" i="9"/>
  <c r="J485" i="9" s="1"/>
  <c r="L485" i="9"/>
  <c r="K485" i="9" s="1"/>
  <c r="M484" i="9"/>
  <c r="L484" i="9"/>
  <c r="K484" i="9" s="1"/>
  <c r="J484" i="9"/>
  <c r="M483" i="9"/>
  <c r="L483" i="9"/>
  <c r="K483" i="9" s="1"/>
  <c r="J483" i="9"/>
  <c r="M482" i="9"/>
  <c r="J482" i="9" s="1"/>
  <c r="L482" i="9"/>
  <c r="K482" i="9"/>
  <c r="M481" i="9"/>
  <c r="L481" i="9"/>
  <c r="K481" i="9"/>
  <c r="J481" i="9"/>
  <c r="M480" i="9"/>
  <c r="J480" i="9" s="1"/>
  <c r="L480" i="9"/>
  <c r="K480" i="9" s="1"/>
  <c r="M479" i="9"/>
  <c r="J479" i="9" s="1"/>
  <c r="L479" i="9"/>
  <c r="K479" i="9"/>
  <c r="M478" i="9"/>
  <c r="L478" i="9"/>
  <c r="K478" i="9"/>
  <c r="J478" i="9"/>
  <c r="M477" i="9"/>
  <c r="J477" i="9" s="1"/>
  <c r="L477" i="9"/>
  <c r="K477" i="9" s="1"/>
  <c r="M476" i="9"/>
  <c r="L476" i="9"/>
  <c r="K476" i="9"/>
  <c r="J476" i="9"/>
  <c r="M475" i="9"/>
  <c r="L475" i="9"/>
  <c r="K475" i="9" s="1"/>
  <c r="J475" i="9"/>
  <c r="M474" i="9"/>
  <c r="J474" i="9" s="1"/>
  <c r="L474" i="9"/>
  <c r="K474" i="9" s="1"/>
  <c r="M473" i="9"/>
  <c r="L473" i="9"/>
  <c r="K473" i="9"/>
  <c r="J473" i="9"/>
  <c r="M472" i="9"/>
  <c r="L472" i="9"/>
  <c r="K472" i="9" s="1"/>
  <c r="J472" i="9"/>
  <c r="M471" i="9"/>
  <c r="L471" i="9"/>
  <c r="K471" i="9" s="1"/>
  <c r="J471" i="9"/>
  <c r="M470" i="9"/>
  <c r="J470" i="9" s="1"/>
  <c r="L470" i="9"/>
  <c r="K470" i="9" s="1"/>
  <c r="M469" i="9"/>
  <c r="L469" i="9"/>
  <c r="K469" i="9"/>
  <c r="J469" i="9"/>
  <c r="M468" i="9"/>
  <c r="L468" i="9"/>
  <c r="K468" i="9" s="1"/>
  <c r="J468" i="9"/>
  <c r="M467" i="9"/>
  <c r="J467" i="9" s="1"/>
  <c r="L467" i="9"/>
  <c r="K467" i="9" s="1"/>
  <c r="M466" i="9"/>
  <c r="L466" i="9"/>
  <c r="K466" i="9"/>
  <c r="J466" i="9"/>
  <c r="M465" i="9"/>
  <c r="L465" i="9"/>
  <c r="K465" i="9" s="1"/>
  <c r="J465" i="9"/>
  <c r="M464" i="9"/>
  <c r="J464" i="9" s="1"/>
  <c r="L464" i="9"/>
  <c r="K464" i="9"/>
  <c r="M463" i="9"/>
  <c r="L463" i="9"/>
  <c r="K463" i="9"/>
  <c r="J463" i="9"/>
  <c r="M462" i="9"/>
  <c r="J462" i="9" s="1"/>
  <c r="L462" i="9"/>
  <c r="K462" i="9" s="1"/>
  <c r="M461" i="9"/>
  <c r="L461" i="9"/>
  <c r="K461" i="9"/>
  <c r="J461" i="9"/>
  <c r="M460" i="9"/>
  <c r="L460" i="9"/>
  <c r="K460" i="9"/>
  <c r="J460" i="9"/>
  <c r="M459" i="9"/>
  <c r="J459" i="9" s="1"/>
  <c r="L459" i="9"/>
  <c r="K459" i="9" s="1"/>
  <c r="M458" i="9"/>
  <c r="L458" i="9"/>
  <c r="K458" i="9" s="1"/>
  <c r="J458" i="9"/>
  <c r="M457" i="9"/>
  <c r="L457" i="9"/>
  <c r="K457" i="9" s="1"/>
  <c r="J457" i="9"/>
  <c r="M456" i="9"/>
  <c r="L456" i="9"/>
  <c r="K456" i="9" s="1"/>
  <c r="J456" i="9"/>
  <c r="M455" i="9"/>
  <c r="L455" i="9"/>
  <c r="K455" i="9"/>
  <c r="J455" i="9"/>
  <c r="M454" i="9"/>
  <c r="L454" i="9"/>
  <c r="K454" i="9" s="1"/>
  <c r="J454" i="9"/>
  <c r="M453" i="9"/>
  <c r="L453" i="9"/>
  <c r="K453" i="9" s="1"/>
  <c r="J453" i="9"/>
  <c r="M452" i="9"/>
  <c r="L452" i="9"/>
  <c r="K452" i="9" s="1"/>
  <c r="J452" i="9"/>
  <c r="M451" i="9"/>
  <c r="L451" i="9"/>
  <c r="K451" i="9"/>
  <c r="J451" i="9"/>
  <c r="M450" i="9"/>
  <c r="L450" i="9"/>
  <c r="K450" i="9" s="1"/>
  <c r="J450" i="9"/>
  <c r="M449" i="9"/>
  <c r="J449" i="9" s="1"/>
  <c r="L449" i="9"/>
  <c r="K449" i="9" s="1"/>
  <c r="M448" i="9"/>
  <c r="L448" i="9"/>
  <c r="K448" i="9" s="1"/>
  <c r="J448" i="9"/>
  <c r="M447" i="9"/>
  <c r="L447" i="9"/>
  <c r="K447" i="9" s="1"/>
  <c r="J447" i="9"/>
  <c r="M446" i="9"/>
  <c r="J446" i="9" s="1"/>
  <c r="L446" i="9"/>
  <c r="K446" i="9" s="1"/>
  <c r="M445" i="9"/>
  <c r="L445" i="9"/>
  <c r="K445" i="9" s="1"/>
  <c r="J445" i="9"/>
  <c r="M444" i="9"/>
  <c r="J444" i="9" s="1"/>
  <c r="L444" i="9"/>
  <c r="K444" i="9" s="1"/>
  <c r="M443" i="9"/>
  <c r="L443" i="9"/>
  <c r="K443" i="9" s="1"/>
  <c r="J443" i="9"/>
  <c r="M442" i="9"/>
  <c r="L442" i="9"/>
  <c r="K442" i="9"/>
  <c r="J442" i="9"/>
  <c r="M441" i="9"/>
  <c r="J441" i="9" s="1"/>
  <c r="L441" i="9"/>
  <c r="K441" i="9" s="1"/>
  <c r="M440" i="9"/>
  <c r="L440" i="9"/>
  <c r="K440" i="9"/>
  <c r="J440" i="9"/>
  <c r="M439" i="9"/>
  <c r="L439" i="9"/>
  <c r="K439" i="9" s="1"/>
  <c r="J439" i="9"/>
  <c r="M438" i="9"/>
  <c r="L438" i="9"/>
  <c r="K438" i="9" s="1"/>
  <c r="J438" i="9"/>
  <c r="M437" i="9"/>
  <c r="L437" i="9"/>
  <c r="K437" i="9"/>
  <c r="J437" i="9"/>
  <c r="M436" i="9"/>
  <c r="L436" i="9"/>
  <c r="K436" i="9" s="1"/>
  <c r="J436" i="9"/>
  <c r="M435" i="9"/>
  <c r="J435" i="9" s="1"/>
  <c r="L435" i="9"/>
  <c r="K435" i="9" s="1"/>
  <c r="M434" i="9"/>
  <c r="J434" i="9" s="1"/>
  <c r="L434" i="9"/>
  <c r="K434" i="9" s="1"/>
  <c r="M433" i="9"/>
  <c r="L433" i="9"/>
  <c r="K433" i="9" s="1"/>
  <c r="J433" i="9"/>
  <c r="M432" i="9"/>
  <c r="L432" i="9"/>
  <c r="K432" i="9" s="1"/>
  <c r="J432" i="9"/>
  <c r="M431" i="9"/>
  <c r="J431" i="9" s="1"/>
  <c r="L431" i="9"/>
  <c r="K431" i="9"/>
  <c r="M430" i="9"/>
  <c r="L430" i="9"/>
  <c r="K430" i="9"/>
  <c r="J430" i="9"/>
  <c r="M429" i="9"/>
  <c r="L429" i="9"/>
  <c r="K429" i="9" s="1"/>
  <c r="J429" i="9"/>
  <c r="M428" i="9"/>
  <c r="L428" i="9"/>
  <c r="K428" i="9" s="1"/>
  <c r="J428" i="9"/>
  <c r="M427" i="9"/>
  <c r="L427" i="9"/>
  <c r="K427" i="9" s="1"/>
  <c r="J427" i="9"/>
  <c r="M426" i="9"/>
  <c r="J426" i="9" s="1"/>
  <c r="L426" i="9"/>
  <c r="K426" i="9" s="1"/>
  <c r="M425" i="9"/>
  <c r="L425" i="9"/>
  <c r="K425" i="9" s="1"/>
  <c r="J425" i="9"/>
  <c r="M424" i="9"/>
  <c r="L424" i="9"/>
  <c r="K424" i="9"/>
  <c r="J424" i="9"/>
  <c r="M423" i="9"/>
  <c r="L423" i="9"/>
  <c r="K423" i="9" s="1"/>
  <c r="J423" i="9"/>
  <c r="M422" i="9"/>
  <c r="L422" i="9"/>
  <c r="K422" i="9"/>
  <c r="J422" i="9"/>
  <c r="M421" i="9"/>
  <c r="L421" i="9"/>
  <c r="K421" i="9" s="1"/>
  <c r="J421" i="9"/>
  <c r="M420" i="9"/>
  <c r="J420" i="9" s="1"/>
  <c r="L420" i="9"/>
  <c r="K420" i="9" s="1"/>
  <c r="M419" i="9"/>
  <c r="J419" i="9" s="1"/>
  <c r="L419" i="9"/>
  <c r="K419" i="9"/>
  <c r="M418" i="9"/>
  <c r="L418" i="9"/>
  <c r="K418" i="9"/>
  <c r="J418" i="9"/>
  <c r="M417" i="9"/>
  <c r="L417" i="9"/>
  <c r="K417" i="9" s="1"/>
  <c r="J417" i="9"/>
  <c r="M416" i="9"/>
  <c r="L416" i="9"/>
  <c r="K416" i="9" s="1"/>
  <c r="J416" i="9"/>
  <c r="M415" i="9"/>
  <c r="L415" i="9"/>
  <c r="K415" i="9"/>
  <c r="J415" i="9"/>
  <c r="M414" i="9"/>
  <c r="L414" i="9"/>
  <c r="K414" i="9" s="1"/>
  <c r="J414" i="9"/>
  <c r="M413" i="9"/>
  <c r="J413" i="9" s="1"/>
  <c r="L413" i="9"/>
  <c r="K413" i="9" s="1"/>
  <c r="M412" i="9"/>
  <c r="L412" i="9"/>
  <c r="K412" i="9" s="1"/>
  <c r="J412" i="9"/>
  <c r="M411" i="9"/>
  <c r="L411" i="9"/>
  <c r="K411" i="9" s="1"/>
  <c r="J411" i="9"/>
  <c r="M410" i="9"/>
  <c r="J410" i="9" s="1"/>
  <c r="L410" i="9"/>
  <c r="K410" i="9"/>
  <c r="M409" i="9"/>
  <c r="L409" i="9"/>
  <c r="K409" i="9" s="1"/>
  <c r="J409" i="9"/>
  <c r="M408" i="9"/>
  <c r="J408" i="9" s="1"/>
  <c r="L408" i="9"/>
  <c r="K408" i="9" s="1"/>
  <c r="M407" i="9"/>
  <c r="L407" i="9"/>
  <c r="K407" i="9" s="1"/>
  <c r="J407" i="9"/>
  <c r="M406" i="9"/>
  <c r="L406" i="9"/>
  <c r="K406" i="9"/>
  <c r="J406" i="9"/>
  <c r="M405" i="9"/>
  <c r="J405" i="9" s="1"/>
  <c r="L405" i="9"/>
  <c r="K405" i="9" s="1"/>
  <c r="M404" i="9"/>
  <c r="L404" i="9"/>
  <c r="K404" i="9"/>
  <c r="J404" i="9"/>
  <c r="M403" i="9"/>
  <c r="L403" i="9"/>
  <c r="K403" i="9" s="1"/>
  <c r="J403" i="9"/>
  <c r="M402" i="9"/>
  <c r="L402" i="9"/>
  <c r="K402" i="9" s="1"/>
  <c r="J402" i="9"/>
  <c r="M401" i="9"/>
  <c r="J401" i="9" s="1"/>
  <c r="L401" i="9"/>
  <c r="K401" i="9"/>
  <c r="M400" i="9"/>
  <c r="L400" i="9"/>
  <c r="K400" i="9" s="1"/>
  <c r="J400" i="9"/>
  <c r="M399" i="9"/>
  <c r="L399" i="9"/>
  <c r="K399" i="9" s="1"/>
  <c r="J399" i="9"/>
  <c r="M398" i="9"/>
  <c r="J398" i="9" s="1"/>
  <c r="L398" i="9"/>
  <c r="K398" i="9" s="1"/>
  <c r="M397" i="9"/>
  <c r="L397" i="9"/>
  <c r="K397" i="9"/>
  <c r="J397" i="9"/>
  <c r="M396" i="9"/>
  <c r="L396" i="9"/>
  <c r="K396" i="9" s="1"/>
  <c r="J396" i="9"/>
  <c r="M395" i="9"/>
  <c r="J395" i="9" s="1"/>
  <c r="L395" i="9"/>
  <c r="K395" i="9"/>
  <c r="M394" i="9"/>
  <c r="L394" i="9"/>
  <c r="K394" i="9" s="1"/>
  <c r="J394" i="9"/>
  <c r="M393" i="9"/>
  <c r="J393" i="9" s="1"/>
  <c r="L393" i="9"/>
  <c r="K393" i="9" s="1"/>
  <c r="M392" i="9"/>
  <c r="L392" i="9"/>
  <c r="K392" i="9" s="1"/>
  <c r="J392" i="9"/>
  <c r="M391" i="9"/>
  <c r="L391" i="9"/>
  <c r="K391" i="9"/>
  <c r="J391" i="9"/>
  <c r="M390" i="9"/>
  <c r="J390" i="9" s="1"/>
  <c r="L390" i="9"/>
  <c r="K390" i="9" s="1"/>
  <c r="M389" i="9"/>
  <c r="J389" i="9" s="1"/>
  <c r="L389" i="9"/>
  <c r="K389" i="9"/>
  <c r="M388" i="9"/>
  <c r="L388" i="9"/>
  <c r="K388" i="9"/>
  <c r="J388" i="9"/>
  <c r="M387" i="9"/>
  <c r="J387" i="9" s="1"/>
  <c r="L387" i="9"/>
  <c r="K387" i="9" s="1"/>
  <c r="M386" i="9"/>
  <c r="L386" i="9"/>
  <c r="K386" i="9" s="1"/>
  <c r="J386" i="9"/>
  <c r="M385" i="9"/>
  <c r="L385" i="9"/>
  <c r="K385" i="9" s="1"/>
  <c r="J385" i="9"/>
  <c r="M384" i="9"/>
  <c r="J384" i="9" s="1"/>
  <c r="L384" i="9"/>
  <c r="K384" i="9" s="1"/>
  <c r="M383" i="9"/>
  <c r="L383" i="9"/>
  <c r="K383" i="9"/>
  <c r="J383" i="9"/>
  <c r="M382" i="9"/>
  <c r="L382" i="9"/>
  <c r="K382" i="9" s="1"/>
  <c r="J382" i="9"/>
  <c r="M381" i="9"/>
  <c r="J381" i="9" s="1"/>
  <c r="L381" i="9"/>
  <c r="K381" i="9" s="1"/>
  <c r="M380" i="9"/>
  <c r="J380" i="9" s="1"/>
  <c r="L380" i="9"/>
  <c r="K380" i="9" s="1"/>
  <c r="M379" i="9"/>
  <c r="L379" i="9"/>
  <c r="K379" i="9" s="1"/>
  <c r="J379" i="9"/>
  <c r="M378" i="9"/>
  <c r="L378" i="9"/>
  <c r="K378" i="9" s="1"/>
  <c r="J378" i="9"/>
  <c r="M377" i="9"/>
  <c r="J377" i="9" s="1"/>
  <c r="L377" i="9"/>
  <c r="K377" i="9"/>
  <c r="M376" i="9"/>
  <c r="L376" i="9"/>
  <c r="K376" i="9"/>
  <c r="J376" i="9"/>
  <c r="M375" i="9"/>
  <c r="J375" i="9" s="1"/>
  <c r="L375" i="9"/>
  <c r="K375" i="9"/>
  <c r="M374" i="9"/>
  <c r="J374" i="9" s="1"/>
  <c r="L374" i="9"/>
  <c r="K374" i="9" s="1"/>
  <c r="M373" i="9"/>
  <c r="L373" i="9"/>
  <c r="K373" i="9" s="1"/>
  <c r="J373" i="9"/>
  <c r="M372" i="9"/>
  <c r="L372" i="9"/>
  <c r="K372" i="9"/>
  <c r="J372" i="9"/>
  <c r="M371" i="9"/>
  <c r="J371" i="9" s="1"/>
  <c r="L371" i="9"/>
  <c r="K371" i="9" s="1"/>
  <c r="M370" i="9"/>
  <c r="J370" i="9" s="1"/>
  <c r="L370" i="9"/>
  <c r="K370" i="9"/>
  <c r="M369" i="9"/>
  <c r="J369" i="9" s="1"/>
  <c r="L369" i="9"/>
  <c r="K369" i="9"/>
  <c r="M368" i="9"/>
  <c r="J368" i="9" s="1"/>
  <c r="L368" i="9"/>
  <c r="K368" i="9"/>
  <c r="M367" i="9"/>
  <c r="J367" i="9" s="1"/>
  <c r="L367" i="9"/>
  <c r="K367" i="9"/>
  <c r="M366" i="9"/>
  <c r="L366" i="9"/>
  <c r="K366" i="9"/>
  <c r="J366" i="9"/>
  <c r="M365" i="9"/>
  <c r="J365" i="9" s="1"/>
  <c r="L365" i="9"/>
  <c r="K365" i="9" s="1"/>
  <c r="M364" i="9"/>
  <c r="L364" i="9"/>
  <c r="K364" i="9" s="1"/>
  <c r="J364" i="9"/>
  <c r="M363" i="9"/>
  <c r="L363" i="9"/>
  <c r="K363" i="9"/>
  <c r="J363" i="9"/>
  <c r="M362" i="9"/>
  <c r="J362" i="9" s="1"/>
  <c r="L362" i="9"/>
  <c r="K362" i="9" s="1"/>
  <c r="M361" i="9"/>
  <c r="L361" i="9"/>
  <c r="K361" i="9"/>
  <c r="J361" i="9"/>
  <c r="M360" i="9"/>
  <c r="J360" i="9" s="1"/>
  <c r="L360" i="9"/>
  <c r="K360" i="9"/>
  <c r="M359" i="9"/>
  <c r="J359" i="9" s="1"/>
  <c r="L359" i="9"/>
  <c r="K359" i="9"/>
  <c r="M358" i="9"/>
  <c r="L358" i="9"/>
  <c r="K358" i="9"/>
  <c r="J358" i="9"/>
  <c r="M357" i="9"/>
  <c r="J357" i="9" s="1"/>
  <c r="L357" i="9"/>
  <c r="K357" i="9"/>
  <c r="M356" i="9"/>
  <c r="J356" i="9" s="1"/>
  <c r="L356" i="9"/>
  <c r="K356" i="9"/>
  <c r="M355" i="9"/>
  <c r="J355" i="9" s="1"/>
  <c r="L355" i="9"/>
  <c r="K355" i="9" s="1"/>
  <c r="M354" i="9"/>
  <c r="L354" i="9"/>
  <c r="K354" i="9"/>
  <c r="J354" i="9"/>
  <c r="M353" i="9"/>
  <c r="J353" i="9" s="1"/>
  <c r="L353" i="9"/>
  <c r="K353" i="9" s="1"/>
  <c r="M352" i="9"/>
  <c r="J352" i="9" s="1"/>
  <c r="L352" i="9"/>
  <c r="K352" i="9"/>
  <c r="M351" i="9"/>
  <c r="J351" i="9" s="1"/>
  <c r="L351" i="9"/>
  <c r="K351" i="9"/>
  <c r="M350" i="9"/>
  <c r="J350" i="9" s="1"/>
  <c r="L350" i="9"/>
  <c r="K350" i="9"/>
  <c r="M349" i="9"/>
  <c r="L349" i="9"/>
  <c r="K349" i="9"/>
  <c r="J349" i="9"/>
  <c r="M348" i="9"/>
  <c r="L348" i="9"/>
  <c r="K348" i="9"/>
  <c r="J348" i="9"/>
  <c r="M347" i="9"/>
  <c r="J347" i="9" s="1"/>
  <c r="L347" i="9"/>
  <c r="K347" i="9" s="1"/>
  <c r="M346" i="9"/>
  <c r="J346" i="9" s="1"/>
  <c r="L346" i="9"/>
  <c r="K346" i="9" s="1"/>
  <c r="M345" i="9"/>
  <c r="L345" i="9"/>
  <c r="K345" i="9"/>
  <c r="J345" i="9"/>
  <c r="M344" i="9"/>
  <c r="J344" i="9" s="1"/>
  <c r="L344" i="9"/>
  <c r="K344" i="9"/>
  <c r="M343" i="9"/>
  <c r="L343" i="9"/>
  <c r="K343" i="9"/>
  <c r="J343" i="9"/>
  <c r="M342" i="9"/>
  <c r="L342" i="9"/>
  <c r="K342" i="9"/>
  <c r="J342" i="9"/>
  <c r="M341" i="9"/>
  <c r="J341" i="9" s="1"/>
  <c r="L341" i="9"/>
  <c r="K341" i="9" s="1"/>
  <c r="M340" i="9"/>
  <c r="L340" i="9"/>
  <c r="K340" i="9"/>
  <c r="J340" i="9"/>
  <c r="M339" i="9"/>
  <c r="J339" i="9" s="1"/>
  <c r="L339" i="9"/>
  <c r="K339" i="9"/>
  <c r="M338" i="9"/>
  <c r="J338" i="9" s="1"/>
  <c r="L338" i="9"/>
  <c r="K338" i="9"/>
  <c r="M337" i="9"/>
  <c r="J337" i="9" s="1"/>
  <c r="L337" i="9"/>
  <c r="K337" i="9" s="1"/>
  <c r="M336" i="9"/>
  <c r="J336" i="9" s="1"/>
  <c r="L336" i="9"/>
  <c r="K336" i="9"/>
  <c r="M335" i="9"/>
  <c r="J335" i="9" s="1"/>
  <c r="L335" i="9"/>
  <c r="K335" i="9"/>
  <c r="M334" i="9"/>
  <c r="J334" i="9" s="1"/>
  <c r="L334" i="9"/>
  <c r="K334" i="9" s="1"/>
  <c r="M333" i="9"/>
  <c r="L333" i="9"/>
  <c r="K333" i="9"/>
  <c r="J333" i="9"/>
  <c r="M332" i="9"/>
  <c r="J332" i="9" s="1"/>
  <c r="L332" i="9"/>
  <c r="K332" i="9"/>
  <c r="M331" i="9"/>
  <c r="L331" i="9"/>
  <c r="K331" i="9"/>
  <c r="J331" i="9"/>
  <c r="M330" i="9"/>
  <c r="L330" i="9"/>
  <c r="K330" i="9"/>
  <c r="J330" i="9"/>
  <c r="M329" i="9"/>
  <c r="J329" i="9" s="1"/>
  <c r="L329" i="9"/>
  <c r="K329" i="9" s="1"/>
  <c r="M328" i="9"/>
  <c r="L328" i="9"/>
  <c r="K328" i="9" s="1"/>
  <c r="J328" i="9"/>
  <c r="M327" i="9"/>
  <c r="J327" i="9" s="1"/>
  <c r="L327" i="9"/>
  <c r="K327" i="9"/>
  <c r="M326" i="9"/>
  <c r="J326" i="9" s="1"/>
  <c r="L326" i="9"/>
  <c r="K326" i="9"/>
  <c r="M325" i="9"/>
  <c r="L325" i="9"/>
  <c r="K325" i="9" s="1"/>
  <c r="J325" i="9"/>
  <c r="M324" i="9"/>
  <c r="J324" i="9" s="1"/>
  <c r="L324" i="9"/>
  <c r="K324" i="9"/>
  <c r="M323" i="9"/>
  <c r="J323" i="9" s="1"/>
  <c r="L323" i="9"/>
  <c r="K323" i="9"/>
  <c r="M322" i="9"/>
  <c r="J322" i="9" s="1"/>
  <c r="L322" i="9"/>
  <c r="K322" i="9"/>
  <c r="M321" i="9"/>
  <c r="J321" i="9" s="1"/>
  <c r="L321" i="9"/>
  <c r="K321" i="9"/>
  <c r="M320" i="9"/>
  <c r="J320" i="9" s="1"/>
  <c r="L320" i="9"/>
  <c r="K320" i="9" s="1"/>
  <c r="M319" i="9"/>
  <c r="L319" i="9"/>
  <c r="K319" i="9" s="1"/>
  <c r="J319" i="9"/>
  <c r="M318" i="9"/>
  <c r="J318" i="9" s="1"/>
  <c r="L318" i="9"/>
  <c r="K318" i="9"/>
  <c r="M317" i="9"/>
  <c r="J317" i="9" s="1"/>
  <c r="L317" i="9"/>
  <c r="K317" i="9"/>
  <c r="M316" i="9"/>
  <c r="J316" i="9" s="1"/>
  <c r="L316" i="9"/>
  <c r="K316" i="9" s="1"/>
  <c r="M315" i="9"/>
  <c r="J315" i="9" s="1"/>
  <c r="L315" i="9"/>
  <c r="K315" i="9"/>
  <c r="M314" i="9"/>
  <c r="J314" i="9" s="1"/>
  <c r="L314" i="9"/>
  <c r="K314" i="9"/>
  <c r="M313" i="9"/>
  <c r="J313" i="9" s="1"/>
  <c r="L313" i="9"/>
  <c r="K313" i="9" s="1"/>
  <c r="M312" i="9"/>
  <c r="L312" i="9"/>
  <c r="K312" i="9"/>
  <c r="J312" i="9"/>
  <c r="M311" i="9"/>
  <c r="J311" i="9" s="1"/>
  <c r="L311" i="9"/>
  <c r="K311" i="9" s="1"/>
  <c r="M310" i="9"/>
  <c r="L310" i="9"/>
  <c r="K310" i="9"/>
  <c r="J310" i="9"/>
  <c r="M309" i="9"/>
  <c r="L309" i="9"/>
  <c r="K309" i="9"/>
  <c r="J309" i="9"/>
  <c r="M308" i="9"/>
  <c r="J308" i="9" s="1"/>
  <c r="L308" i="9"/>
  <c r="K308" i="9" s="1"/>
  <c r="M307" i="9"/>
  <c r="L307" i="9"/>
  <c r="K307" i="9"/>
  <c r="J307" i="9"/>
  <c r="M306" i="9"/>
  <c r="J306" i="9" s="1"/>
  <c r="L306" i="9"/>
  <c r="K306" i="9"/>
  <c r="M305" i="9"/>
  <c r="J305" i="9" s="1"/>
  <c r="L305" i="9"/>
  <c r="K305" i="9"/>
  <c r="M304" i="9"/>
  <c r="L304" i="9"/>
  <c r="K304" i="9"/>
  <c r="J304" i="9"/>
  <c r="M303" i="9"/>
  <c r="J303" i="9" s="1"/>
  <c r="L303" i="9"/>
  <c r="K303" i="9"/>
  <c r="M302" i="9"/>
  <c r="J302" i="9" s="1"/>
  <c r="L302" i="9"/>
  <c r="K302" i="9"/>
  <c r="M301" i="9"/>
  <c r="J301" i="9" s="1"/>
  <c r="L301" i="9"/>
  <c r="K301" i="9" s="1"/>
  <c r="M300" i="9"/>
  <c r="L300" i="9"/>
  <c r="K300" i="9"/>
  <c r="J300" i="9"/>
  <c r="M299" i="9"/>
  <c r="J299" i="9" s="1"/>
  <c r="L299" i="9"/>
  <c r="K299" i="9" s="1"/>
  <c r="M298" i="9"/>
  <c r="J298" i="9" s="1"/>
  <c r="L298" i="9"/>
  <c r="K298" i="9"/>
  <c r="M297" i="9"/>
  <c r="J297" i="9" s="1"/>
  <c r="L297" i="9"/>
  <c r="K297" i="9"/>
  <c r="M296" i="9"/>
  <c r="J296" i="9" s="1"/>
  <c r="L296" i="9"/>
  <c r="K296" i="9"/>
  <c r="M295" i="9"/>
  <c r="L295" i="9"/>
  <c r="K295" i="9" s="1"/>
  <c r="J295" i="9"/>
  <c r="M294" i="9"/>
  <c r="L294" i="9"/>
  <c r="K294" i="9"/>
  <c r="J294" i="9"/>
  <c r="M293" i="9"/>
  <c r="J293" i="9" s="1"/>
  <c r="L293" i="9"/>
  <c r="K293" i="9" s="1"/>
  <c r="M292" i="9"/>
  <c r="J292" i="9" s="1"/>
  <c r="L292" i="9"/>
  <c r="K292" i="9" s="1"/>
  <c r="M291" i="9"/>
  <c r="L291" i="9"/>
  <c r="K291" i="9"/>
  <c r="J291" i="9"/>
  <c r="M290" i="9"/>
  <c r="J290" i="9" s="1"/>
  <c r="L290" i="9"/>
  <c r="K290" i="9" s="1"/>
  <c r="M289" i="9"/>
  <c r="L289" i="9"/>
  <c r="K289" i="9"/>
  <c r="J289" i="9"/>
  <c r="M288" i="9"/>
  <c r="L288" i="9"/>
  <c r="K288" i="9"/>
  <c r="J288" i="9"/>
  <c r="M287" i="9"/>
  <c r="J287" i="9" s="1"/>
  <c r="L287" i="9"/>
  <c r="K287" i="9" s="1"/>
  <c r="M286" i="9"/>
  <c r="L286" i="9"/>
  <c r="K286" i="9"/>
  <c r="J286" i="9"/>
  <c r="M285" i="9"/>
  <c r="J285" i="9" s="1"/>
  <c r="L285" i="9"/>
  <c r="K285" i="9"/>
  <c r="M284" i="9"/>
  <c r="J284" i="9" s="1"/>
  <c r="L284" i="9"/>
  <c r="K284" i="9"/>
  <c r="M283" i="9"/>
  <c r="J283" i="9" s="1"/>
  <c r="L283" i="9"/>
  <c r="K283" i="9" s="1"/>
  <c r="M282" i="9"/>
  <c r="J282" i="9" s="1"/>
  <c r="L282" i="9"/>
  <c r="K282" i="9"/>
  <c r="M281" i="9"/>
  <c r="J281" i="9" s="1"/>
  <c r="L281" i="9"/>
  <c r="K281" i="9"/>
  <c r="M280" i="9"/>
  <c r="J280" i="9" s="1"/>
  <c r="L280" i="9"/>
  <c r="K280" i="9" s="1"/>
  <c r="M279" i="9"/>
  <c r="L279" i="9"/>
  <c r="K279" i="9"/>
  <c r="J279" i="9"/>
  <c r="M278" i="9"/>
  <c r="J278" i="9" s="1"/>
  <c r="L278" i="9"/>
  <c r="K278" i="9"/>
  <c r="M277" i="9"/>
  <c r="L277" i="9"/>
  <c r="K277" i="9"/>
  <c r="J277" i="9"/>
  <c r="M276" i="9"/>
  <c r="L276" i="9"/>
  <c r="K276" i="9"/>
  <c r="J276" i="9"/>
  <c r="M275" i="9"/>
  <c r="J275" i="9" s="1"/>
  <c r="L275" i="9"/>
  <c r="K275" i="9" s="1"/>
  <c r="M274" i="9"/>
  <c r="L274" i="9"/>
  <c r="K274" i="9" s="1"/>
  <c r="J274" i="9"/>
  <c r="M273" i="9"/>
  <c r="J273" i="9" s="1"/>
  <c r="L273" i="9"/>
  <c r="K273" i="9"/>
  <c r="M272" i="9"/>
  <c r="J272" i="9" s="1"/>
  <c r="L272" i="9"/>
  <c r="K272" i="9"/>
  <c r="M271" i="9"/>
  <c r="L271" i="9"/>
  <c r="K271" i="9" s="1"/>
  <c r="J271" i="9"/>
  <c r="M270" i="9"/>
  <c r="J270" i="9" s="1"/>
  <c r="L270" i="9"/>
  <c r="K270" i="9"/>
  <c r="M269" i="9"/>
  <c r="J269" i="9" s="1"/>
  <c r="L269" i="9"/>
  <c r="K269" i="9"/>
  <c r="M268" i="9"/>
  <c r="J268" i="9" s="1"/>
  <c r="L268" i="9"/>
  <c r="K268" i="9"/>
  <c r="M267" i="9"/>
  <c r="J267" i="9" s="1"/>
  <c r="L267" i="9"/>
  <c r="K267" i="9"/>
  <c r="M266" i="9"/>
  <c r="J266" i="9" s="1"/>
  <c r="L266" i="9"/>
  <c r="K266" i="9" s="1"/>
  <c r="M265" i="9"/>
  <c r="L265" i="9"/>
  <c r="K265" i="9" s="1"/>
  <c r="J265" i="9"/>
  <c r="M264" i="9"/>
  <c r="J264" i="9" s="1"/>
  <c r="L264" i="9"/>
  <c r="K264" i="9"/>
  <c r="M263" i="9"/>
  <c r="J263" i="9" s="1"/>
  <c r="L263" i="9"/>
  <c r="K263" i="9"/>
  <c r="M262" i="9"/>
  <c r="J262" i="9" s="1"/>
  <c r="L262" i="9"/>
  <c r="K262" i="9" s="1"/>
  <c r="M261" i="9"/>
  <c r="J261" i="9" s="1"/>
  <c r="L261" i="9"/>
  <c r="K261" i="9"/>
  <c r="M260" i="9"/>
  <c r="J260" i="9" s="1"/>
  <c r="L260" i="9"/>
  <c r="K260" i="9"/>
  <c r="M259" i="9"/>
  <c r="J259" i="9" s="1"/>
  <c r="L259" i="9"/>
  <c r="K259" i="9" s="1"/>
  <c r="M258" i="9"/>
  <c r="L258" i="9"/>
  <c r="K258" i="9"/>
  <c r="J258" i="9"/>
  <c r="M257" i="9"/>
  <c r="J257" i="9" s="1"/>
  <c r="L257" i="9"/>
  <c r="K257" i="9" s="1"/>
  <c r="M256" i="9"/>
  <c r="L256" i="9"/>
  <c r="K256" i="9"/>
  <c r="J256" i="9"/>
  <c r="M255" i="9"/>
  <c r="L255" i="9"/>
  <c r="K255" i="9"/>
  <c r="J255" i="9"/>
  <c r="M254" i="9"/>
  <c r="J254" i="9" s="1"/>
  <c r="L254" i="9"/>
  <c r="K254" i="9" s="1"/>
  <c r="M253" i="9"/>
  <c r="L253" i="9"/>
  <c r="K253" i="9"/>
  <c r="J253" i="9"/>
  <c r="M252" i="9"/>
  <c r="J252" i="9" s="1"/>
  <c r="L252" i="9"/>
  <c r="K252" i="9"/>
  <c r="M251" i="9"/>
  <c r="J251" i="9" s="1"/>
  <c r="L251" i="9"/>
  <c r="K251" i="9"/>
  <c r="M250" i="9"/>
  <c r="L250" i="9"/>
  <c r="K250" i="9"/>
  <c r="J250" i="9"/>
  <c r="M249" i="9"/>
  <c r="J249" i="9" s="1"/>
  <c r="L249" i="9"/>
  <c r="K249" i="9"/>
  <c r="M248" i="9"/>
  <c r="J248" i="9" s="1"/>
  <c r="L248" i="9"/>
  <c r="K248" i="9"/>
  <c r="M247" i="9"/>
  <c r="J247" i="9" s="1"/>
  <c r="L247" i="9"/>
  <c r="K247" i="9" s="1"/>
  <c r="M246" i="9"/>
  <c r="L246" i="9"/>
  <c r="K246" i="9"/>
  <c r="J246" i="9"/>
  <c r="M245" i="9"/>
  <c r="J245" i="9" s="1"/>
  <c r="L245" i="9"/>
  <c r="K245" i="9" s="1"/>
  <c r="M244" i="9"/>
  <c r="J244" i="9" s="1"/>
  <c r="L244" i="9"/>
  <c r="K244" i="9"/>
  <c r="M243" i="9"/>
  <c r="J243" i="9" s="1"/>
  <c r="L243" i="9"/>
  <c r="K243" i="9"/>
  <c r="M242" i="9"/>
  <c r="J242" i="9" s="1"/>
  <c r="L242" i="9"/>
  <c r="K242" i="9"/>
  <c r="M241" i="9"/>
  <c r="L241" i="9"/>
  <c r="K241" i="9" s="1"/>
  <c r="J241" i="9"/>
  <c r="M240" i="9"/>
  <c r="L240" i="9"/>
  <c r="K240" i="9"/>
  <c r="J240" i="9"/>
  <c r="M239" i="9"/>
  <c r="J239" i="9" s="1"/>
  <c r="L239" i="9"/>
  <c r="K239" i="9" s="1"/>
  <c r="M238" i="9"/>
  <c r="J238" i="9" s="1"/>
  <c r="L238" i="9"/>
  <c r="K238" i="9" s="1"/>
  <c r="M237" i="9"/>
  <c r="L237" i="9"/>
  <c r="K237" i="9"/>
  <c r="J237" i="9"/>
  <c r="M236" i="9"/>
  <c r="J236" i="9" s="1"/>
  <c r="L236" i="9"/>
  <c r="K236" i="9" s="1"/>
  <c r="M235" i="9"/>
  <c r="J235" i="9" s="1"/>
  <c r="L235" i="9"/>
  <c r="K235" i="9"/>
  <c r="M234" i="9"/>
  <c r="L234" i="9"/>
  <c r="K234" i="9"/>
  <c r="J234" i="9"/>
  <c r="M233" i="9"/>
  <c r="J233" i="9" s="1"/>
  <c r="L233" i="9"/>
  <c r="K233" i="9" s="1"/>
  <c r="M232" i="9"/>
  <c r="L232" i="9"/>
  <c r="K232" i="9"/>
  <c r="J232" i="9"/>
  <c r="M231" i="9"/>
  <c r="L231" i="9"/>
  <c r="K231" i="9"/>
  <c r="J231" i="9"/>
  <c r="M230" i="9"/>
  <c r="J230" i="9" s="1"/>
  <c r="L230" i="9"/>
  <c r="K230" i="9" s="1"/>
  <c r="M229" i="9"/>
  <c r="L229" i="9"/>
  <c r="K229" i="9"/>
  <c r="J229" i="9"/>
  <c r="M228" i="9"/>
  <c r="J228" i="9" s="1"/>
  <c r="L228" i="9"/>
  <c r="K228" i="9"/>
  <c r="M227" i="9"/>
  <c r="J227" i="9" s="1"/>
  <c r="L227" i="9"/>
  <c r="K227" i="9"/>
  <c r="M226" i="9"/>
  <c r="L226" i="9"/>
  <c r="K226" i="9" s="1"/>
  <c r="J226" i="9"/>
  <c r="M225" i="9"/>
  <c r="J225" i="9" s="1"/>
  <c r="L225" i="9"/>
  <c r="K225" i="9"/>
  <c r="M224" i="9"/>
  <c r="J224" i="9" s="1"/>
  <c r="L224" i="9"/>
  <c r="K224" i="9"/>
  <c r="M223" i="9"/>
  <c r="J223" i="9" s="1"/>
  <c r="L223" i="9"/>
  <c r="K223" i="9" s="1"/>
  <c r="M222" i="9"/>
  <c r="J222" i="9" s="1"/>
  <c r="L222" i="9"/>
  <c r="K222" i="9"/>
  <c r="M221" i="9"/>
  <c r="J221" i="9" s="1"/>
  <c r="L221" i="9"/>
  <c r="K221" i="9"/>
  <c r="M220" i="9"/>
  <c r="J220" i="9" s="1"/>
  <c r="L220" i="9"/>
  <c r="K220" i="9" s="1"/>
  <c r="M219" i="9"/>
  <c r="L219" i="9"/>
  <c r="K219" i="9"/>
  <c r="J219" i="9"/>
  <c r="M218" i="9"/>
  <c r="J218" i="9" s="1"/>
  <c r="L218" i="9"/>
  <c r="K218" i="9" s="1"/>
  <c r="M217" i="9"/>
  <c r="J217" i="9" s="1"/>
  <c r="L217" i="9"/>
  <c r="K217" i="9"/>
  <c r="M216" i="9"/>
  <c r="L216" i="9"/>
  <c r="K216" i="9"/>
  <c r="J216" i="9"/>
  <c r="M215" i="9"/>
  <c r="J215" i="9" s="1"/>
  <c r="L215" i="9"/>
  <c r="K215" i="9" s="1"/>
  <c r="M214" i="9"/>
  <c r="L214" i="9"/>
  <c r="K214" i="9"/>
  <c r="J214" i="9"/>
  <c r="M213" i="9"/>
  <c r="L213" i="9"/>
  <c r="K213" i="9"/>
  <c r="J213" i="9"/>
  <c r="M212" i="9"/>
  <c r="J212" i="9" s="1"/>
  <c r="L212" i="9"/>
  <c r="K212" i="9" s="1"/>
  <c r="M211" i="9"/>
  <c r="L211" i="9"/>
  <c r="K211" i="9"/>
  <c r="J211" i="9"/>
  <c r="M210" i="9"/>
  <c r="J210" i="9" s="1"/>
  <c r="L210" i="9"/>
  <c r="K210" i="9"/>
  <c r="M209" i="9"/>
  <c r="J209" i="9" s="1"/>
  <c r="L209" i="9"/>
  <c r="K209" i="9"/>
  <c r="M208" i="9"/>
  <c r="L208" i="9"/>
  <c r="K208" i="9" s="1"/>
  <c r="J208" i="9"/>
  <c r="M207" i="9"/>
  <c r="J207" i="9" s="1"/>
  <c r="L207" i="9"/>
  <c r="K207" i="9"/>
  <c r="M206" i="9"/>
  <c r="J206" i="9" s="1"/>
  <c r="L206" i="9"/>
  <c r="K206" i="9"/>
  <c r="M205" i="9"/>
  <c r="J205" i="9" s="1"/>
  <c r="L205" i="9"/>
  <c r="K205" i="9" s="1"/>
  <c r="M204" i="9"/>
  <c r="J204" i="9" s="1"/>
  <c r="L204" i="9"/>
  <c r="K204" i="9"/>
  <c r="M203" i="9"/>
  <c r="J203" i="9" s="1"/>
  <c r="L203" i="9"/>
  <c r="K203" i="9"/>
  <c r="M202" i="9"/>
  <c r="J202" i="9" s="1"/>
  <c r="L202" i="9"/>
  <c r="K202" i="9" s="1"/>
  <c r="M201" i="9"/>
  <c r="L201" i="9"/>
  <c r="K201" i="9"/>
  <c r="J201" i="9"/>
  <c r="M200" i="9"/>
  <c r="J200" i="9" s="1"/>
  <c r="L200" i="9"/>
  <c r="K200" i="9" s="1"/>
  <c r="M199" i="9"/>
  <c r="J199" i="9" s="1"/>
  <c r="L199" i="9"/>
  <c r="K199" i="9"/>
  <c r="M198" i="9"/>
  <c r="L198" i="9"/>
  <c r="K198" i="9"/>
  <c r="J198" i="9"/>
  <c r="M197" i="9"/>
  <c r="J197" i="9" s="1"/>
  <c r="L197" i="9"/>
  <c r="K197" i="9" s="1"/>
  <c r="M196" i="9"/>
  <c r="L196" i="9"/>
  <c r="K196" i="9"/>
  <c r="J196" i="9"/>
  <c r="M195" i="9"/>
  <c r="L195" i="9"/>
  <c r="K195" i="9"/>
  <c r="J195" i="9"/>
  <c r="M194" i="9"/>
  <c r="J194" i="9" s="1"/>
  <c r="L194" i="9"/>
  <c r="K194" i="9" s="1"/>
  <c r="M193" i="9"/>
  <c r="L193" i="9"/>
  <c r="K193" i="9"/>
  <c r="J193" i="9"/>
  <c r="M192" i="9"/>
  <c r="J192" i="9" s="1"/>
  <c r="L192" i="9"/>
  <c r="K192" i="9"/>
  <c r="M191" i="9"/>
  <c r="J191" i="9" s="1"/>
  <c r="L191" i="9"/>
  <c r="K191" i="9"/>
  <c r="M190" i="9"/>
  <c r="L190" i="9"/>
  <c r="K190" i="9" s="1"/>
  <c r="J190" i="9"/>
  <c r="M189" i="9"/>
  <c r="J189" i="9" s="1"/>
  <c r="L189" i="9"/>
  <c r="K189" i="9"/>
  <c r="M188" i="9"/>
  <c r="J188" i="9" s="1"/>
  <c r="L188" i="9"/>
  <c r="K188" i="9"/>
  <c r="M187" i="9"/>
  <c r="J187" i="9" s="1"/>
  <c r="L187" i="9"/>
  <c r="K187" i="9" s="1"/>
  <c r="M186" i="9"/>
  <c r="J186" i="9" s="1"/>
  <c r="L186" i="9"/>
  <c r="K186" i="9"/>
  <c r="M185" i="9"/>
  <c r="J185" i="9" s="1"/>
  <c r="L185" i="9"/>
  <c r="K185" i="9"/>
  <c r="M184" i="9"/>
  <c r="J184" i="9" s="1"/>
  <c r="L184" i="9"/>
  <c r="K184" i="9" s="1"/>
  <c r="M183" i="9"/>
  <c r="L183" i="9"/>
  <c r="K183" i="9"/>
  <c r="J183" i="9"/>
  <c r="M182" i="9"/>
  <c r="J182" i="9" s="1"/>
  <c r="L182" i="9"/>
  <c r="K182" i="9" s="1"/>
  <c r="M181" i="9"/>
  <c r="J181" i="9" s="1"/>
  <c r="L181" i="9"/>
  <c r="K181" i="9"/>
  <c r="M180" i="9"/>
  <c r="L180" i="9"/>
  <c r="K180" i="9"/>
  <c r="J180" i="9"/>
  <c r="M179" i="9"/>
  <c r="J179" i="9" s="1"/>
  <c r="L179" i="9"/>
  <c r="K179" i="9" s="1"/>
  <c r="M178" i="9"/>
  <c r="L178" i="9"/>
  <c r="K178" i="9"/>
  <c r="J178" i="9"/>
  <c r="M177" i="9"/>
  <c r="L177" i="9"/>
  <c r="K177" i="9"/>
  <c r="J177" i="9"/>
  <c r="M176" i="9"/>
  <c r="J176" i="9" s="1"/>
  <c r="L176" i="9"/>
  <c r="K176" i="9" s="1"/>
  <c r="M175" i="9"/>
  <c r="L175" i="9"/>
  <c r="K175" i="9"/>
  <c r="J175" i="9"/>
  <c r="M174" i="9"/>
  <c r="J174" i="9" s="1"/>
  <c r="L174" i="9"/>
  <c r="K174" i="9"/>
  <c r="M173" i="9"/>
  <c r="J173" i="9" s="1"/>
  <c r="L173" i="9"/>
  <c r="K173" i="9"/>
  <c r="M172" i="9"/>
  <c r="L172" i="9"/>
  <c r="K172" i="9" s="1"/>
  <c r="J172" i="9"/>
  <c r="M171" i="9"/>
  <c r="J171" i="9" s="1"/>
  <c r="L171" i="9"/>
  <c r="K171" i="9"/>
  <c r="M170" i="9"/>
  <c r="J170" i="9" s="1"/>
  <c r="L170" i="9"/>
  <c r="K170" i="9"/>
  <c r="M169" i="9"/>
  <c r="J169" i="9" s="1"/>
  <c r="L169" i="9"/>
  <c r="K169" i="9" s="1"/>
  <c r="M168" i="9"/>
  <c r="J168" i="9" s="1"/>
  <c r="L168" i="9"/>
  <c r="K168" i="9"/>
  <c r="M167" i="9"/>
  <c r="J167" i="9" s="1"/>
  <c r="L167" i="9"/>
  <c r="K167" i="9"/>
  <c r="M166" i="9"/>
  <c r="J166" i="9" s="1"/>
  <c r="L166" i="9"/>
  <c r="K166" i="9" s="1"/>
  <c r="M165" i="9"/>
  <c r="L165" i="9"/>
  <c r="K165" i="9"/>
  <c r="J165" i="9"/>
  <c r="M164" i="9"/>
  <c r="J164" i="9" s="1"/>
  <c r="L164" i="9"/>
  <c r="K164" i="9" s="1"/>
  <c r="M163" i="9"/>
  <c r="J163" i="9" s="1"/>
  <c r="L163" i="9"/>
  <c r="K163" i="9"/>
  <c r="M162" i="9"/>
  <c r="L162" i="9"/>
  <c r="K162" i="9"/>
  <c r="J162" i="9"/>
  <c r="M161" i="9"/>
  <c r="J161" i="9" s="1"/>
  <c r="L161" i="9"/>
  <c r="K161" i="9" s="1"/>
  <c r="M160" i="9"/>
  <c r="L160" i="9"/>
  <c r="K160" i="9"/>
  <c r="J160" i="9"/>
  <c r="M159" i="9"/>
  <c r="J159" i="9" s="1"/>
  <c r="L159" i="9"/>
  <c r="K159" i="9"/>
  <c r="M158" i="9"/>
  <c r="J158" i="9" s="1"/>
  <c r="L158" i="9"/>
  <c r="K158" i="9" s="1"/>
  <c r="M157" i="9"/>
  <c r="L157" i="9"/>
  <c r="K157" i="9"/>
  <c r="J157" i="9"/>
  <c r="M156" i="9"/>
  <c r="J156" i="9" s="1"/>
  <c r="L156" i="9"/>
  <c r="K156" i="9"/>
  <c r="M155" i="9"/>
  <c r="J155" i="9" s="1"/>
  <c r="L155" i="9"/>
  <c r="K155" i="9"/>
  <c r="M154" i="9"/>
  <c r="J154" i="9" s="1"/>
  <c r="L154" i="9"/>
  <c r="K154" i="9" s="1"/>
  <c r="M153" i="9"/>
  <c r="J153" i="9" s="1"/>
  <c r="L153" i="9"/>
  <c r="K153" i="9"/>
  <c r="M152" i="9"/>
  <c r="J152" i="9" s="1"/>
  <c r="L152" i="9"/>
  <c r="K152" i="9"/>
  <c r="M151" i="9"/>
  <c r="J151" i="9" s="1"/>
  <c r="L151" i="9"/>
  <c r="K151" i="9" s="1"/>
  <c r="M150" i="9"/>
  <c r="L150" i="9"/>
  <c r="K150" i="9"/>
  <c r="J150" i="9"/>
  <c r="M149" i="9"/>
  <c r="J149" i="9" s="1"/>
  <c r="L149" i="9"/>
  <c r="K149" i="9"/>
  <c r="M148" i="9"/>
  <c r="J148" i="9" s="1"/>
  <c r="L148" i="9"/>
  <c r="K148" i="9" s="1"/>
  <c r="M147" i="9"/>
  <c r="L147" i="9"/>
  <c r="K147" i="9"/>
  <c r="J147" i="9"/>
  <c r="M146" i="9"/>
  <c r="J146" i="9" s="1"/>
  <c r="L146" i="9"/>
  <c r="K146" i="9" s="1"/>
  <c r="M145" i="9"/>
  <c r="L145" i="9"/>
  <c r="K145" i="9"/>
  <c r="J145" i="9"/>
  <c r="M144" i="9"/>
  <c r="L144" i="9"/>
  <c r="K144" i="9"/>
  <c r="J144" i="9"/>
  <c r="M143" i="9"/>
  <c r="J143" i="9" s="1"/>
  <c r="L143" i="9"/>
  <c r="K143" i="9" s="1"/>
  <c r="M142" i="9"/>
  <c r="L142" i="9"/>
  <c r="K142" i="9"/>
  <c r="J142" i="9"/>
  <c r="M141" i="9"/>
  <c r="L141" i="9"/>
  <c r="M140" i="9"/>
  <c r="L140" i="9"/>
  <c r="K140" i="9"/>
  <c r="J140" i="9"/>
  <c r="M139" i="9"/>
  <c r="J139" i="9" s="1"/>
  <c r="L139" i="9"/>
  <c r="K139" i="9"/>
  <c r="M138" i="9"/>
  <c r="J138" i="9" s="1"/>
  <c r="L138" i="9"/>
  <c r="K138" i="9" s="1"/>
  <c r="M137" i="9"/>
  <c r="L137" i="9"/>
  <c r="K137" i="9"/>
  <c r="J137" i="9"/>
  <c r="M136" i="9"/>
  <c r="J136" i="9" s="1"/>
  <c r="L136" i="9"/>
  <c r="K136" i="9" s="1"/>
  <c r="CK135" i="9"/>
  <c r="CJ135" i="9"/>
  <c r="BC135" i="9"/>
  <c r="BB135" i="9"/>
  <c r="AK135" i="9"/>
  <c r="AJ135" i="9"/>
  <c r="S135" i="9"/>
  <c r="R135" i="9"/>
  <c r="L135" i="9" s="1"/>
  <c r="K135" i="9" s="1"/>
  <c r="M135" i="9"/>
  <c r="J135" i="9" s="1"/>
  <c r="CK134" i="9"/>
  <c r="CJ134" i="9"/>
  <c r="BC134" i="9"/>
  <c r="BB134" i="9"/>
  <c r="S134" i="9"/>
  <c r="M134" i="9" s="1"/>
  <c r="J134" i="9" s="1"/>
  <c r="R134" i="9"/>
  <c r="L134" i="9"/>
  <c r="K134" i="9"/>
  <c r="CK133" i="9"/>
  <c r="CJ133" i="9"/>
  <c r="AK133" i="9"/>
  <c r="AJ133" i="9"/>
  <c r="S133" i="9"/>
  <c r="M133" i="9" s="1"/>
  <c r="J133" i="9" s="1"/>
  <c r="R133" i="9"/>
  <c r="L133" i="9" s="1"/>
  <c r="K133" i="9" s="1"/>
  <c r="CK132" i="9"/>
  <c r="CJ132" i="9"/>
  <c r="S132" i="9"/>
  <c r="M132" i="9" s="1"/>
  <c r="J132" i="9" s="1"/>
  <c r="R132" i="9"/>
  <c r="L132" i="9"/>
  <c r="K132" i="9"/>
  <c r="CK131" i="9"/>
  <c r="CJ131" i="9"/>
  <c r="R131" i="9"/>
  <c r="M131" i="9"/>
  <c r="J131" i="9" s="1"/>
  <c r="L131" i="9"/>
  <c r="K131" i="9" s="1"/>
  <c r="CK130" i="9"/>
  <c r="CJ130" i="9"/>
  <c r="L130" i="9" s="1"/>
  <c r="K130" i="9" s="1"/>
  <c r="BC130" i="9"/>
  <c r="AK130" i="9"/>
  <c r="S130" i="9"/>
  <c r="M130" i="9" s="1"/>
  <c r="J130" i="9" s="1"/>
  <c r="M129" i="9"/>
  <c r="J129" i="9" s="1"/>
  <c r="L129" i="9"/>
  <c r="K129" i="9" s="1"/>
  <c r="M128" i="9"/>
  <c r="L128" i="9"/>
  <c r="K128" i="9"/>
  <c r="J128" i="9"/>
  <c r="M127" i="9"/>
  <c r="L127" i="9"/>
  <c r="M126" i="9"/>
  <c r="L126" i="9"/>
  <c r="K126" i="9"/>
  <c r="J126" i="9"/>
  <c r="M125" i="9"/>
  <c r="L125" i="9"/>
  <c r="K125" i="9"/>
  <c r="J125" i="9"/>
  <c r="M124" i="9"/>
  <c r="J124" i="9" s="1"/>
  <c r="L124" i="9"/>
  <c r="K124" i="9" s="1"/>
  <c r="M123" i="9"/>
  <c r="L123" i="9"/>
  <c r="K123" i="9"/>
  <c r="J123" i="9"/>
  <c r="M122" i="9"/>
  <c r="L122" i="9"/>
  <c r="K122" i="9"/>
  <c r="J122" i="9"/>
  <c r="M121" i="9"/>
  <c r="J121" i="9" s="1"/>
  <c r="L121" i="9"/>
  <c r="K121" i="9" s="1"/>
  <c r="M120" i="9"/>
  <c r="L120" i="9"/>
  <c r="K120" i="9"/>
  <c r="J120" i="9"/>
  <c r="M119" i="9"/>
  <c r="L119" i="9"/>
  <c r="K119" i="9"/>
  <c r="J119" i="9"/>
  <c r="M118" i="9"/>
  <c r="J118" i="9" s="1"/>
  <c r="L118" i="9"/>
  <c r="K118" i="9" s="1"/>
  <c r="M117" i="9"/>
  <c r="L117" i="9"/>
  <c r="K117" i="9"/>
  <c r="J117" i="9"/>
  <c r="M116" i="9"/>
  <c r="L116" i="9"/>
  <c r="K116" i="9"/>
  <c r="J116" i="9"/>
  <c r="M115" i="9"/>
  <c r="J115" i="9" s="1"/>
  <c r="L115" i="9"/>
  <c r="K115" i="9" s="1"/>
  <c r="M114" i="9"/>
  <c r="L114" i="9"/>
  <c r="K114" i="9"/>
  <c r="J114" i="9"/>
  <c r="M113" i="9"/>
  <c r="L113" i="9"/>
  <c r="K113" i="9"/>
  <c r="J113" i="9"/>
  <c r="M112" i="9"/>
  <c r="J112" i="9" s="1"/>
  <c r="L112" i="9"/>
  <c r="K112" i="9" s="1"/>
  <c r="M111" i="9"/>
  <c r="L111" i="9"/>
  <c r="K111" i="9"/>
  <c r="J111" i="9"/>
  <c r="M110" i="9"/>
  <c r="L110" i="9"/>
  <c r="K110" i="9"/>
  <c r="J110" i="9"/>
  <c r="M109" i="9"/>
  <c r="J109" i="9" s="1"/>
  <c r="L109" i="9"/>
  <c r="K109" i="9" s="1"/>
  <c r="M108" i="9"/>
  <c r="L108" i="9"/>
  <c r="K108" i="9"/>
  <c r="J108" i="9"/>
  <c r="M107" i="9"/>
  <c r="L107" i="9"/>
  <c r="K107" i="9"/>
  <c r="J107" i="9"/>
  <c r="M106" i="9"/>
  <c r="J106" i="9" s="1"/>
  <c r="L106" i="9"/>
  <c r="K106" i="9" s="1"/>
  <c r="M105" i="9"/>
  <c r="L105" i="9"/>
  <c r="K105" i="9"/>
  <c r="J105" i="9"/>
  <c r="M104" i="9"/>
  <c r="L104" i="9"/>
  <c r="K104" i="9"/>
  <c r="J104" i="9"/>
  <c r="M103" i="9"/>
  <c r="J103" i="9" s="1"/>
  <c r="L103" i="9"/>
  <c r="K103" i="9" s="1"/>
  <c r="M102" i="9"/>
  <c r="L102" i="9"/>
  <c r="K102" i="9"/>
  <c r="J102" i="9"/>
  <c r="M101" i="9"/>
  <c r="L101" i="9"/>
  <c r="K101" i="9"/>
  <c r="J101" i="9"/>
  <c r="CK100" i="9"/>
  <c r="CJ100" i="9"/>
  <c r="BC100" i="9"/>
  <c r="BB100" i="9"/>
  <c r="AK100" i="9"/>
  <c r="AJ100" i="9"/>
  <c r="S100" i="9"/>
  <c r="M100" i="9" s="1"/>
  <c r="J100" i="9" s="1"/>
  <c r="R100" i="9"/>
  <c r="L100" i="9" s="1"/>
  <c r="K100" i="9" s="1"/>
  <c r="CK99" i="9"/>
  <c r="CJ99" i="9"/>
  <c r="BC99" i="9"/>
  <c r="BB99" i="9"/>
  <c r="AK99" i="9"/>
  <c r="AJ99" i="9"/>
  <c r="S99" i="9"/>
  <c r="M99" i="9" s="1"/>
  <c r="J99" i="9" s="1"/>
  <c r="R99" i="9"/>
  <c r="L99" i="9" s="1"/>
  <c r="K99" i="9" s="1"/>
  <c r="CK98" i="9"/>
  <c r="CJ98" i="9"/>
  <c r="BC98" i="9"/>
  <c r="BB98" i="9"/>
  <c r="S98" i="9"/>
  <c r="R98" i="9"/>
  <c r="L98" i="9" s="1"/>
  <c r="K98" i="9" s="1"/>
  <c r="M98" i="9"/>
  <c r="J98" i="9" s="1"/>
  <c r="CK97" i="9"/>
  <c r="CJ97" i="9"/>
  <c r="BC97" i="9"/>
  <c r="BB97" i="9"/>
  <c r="S97" i="9"/>
  <c r="M97" i="9" s="1"/>
  <c r="J97" i="9" s="1"/>
  <c r="R97" i="9"/>
  <c r="L97" i="9"/>
  <c r="K97" i="9"/>
  <c r="CK96" i="9"/>
  <c r="CJ96" i="9"/>
  <c r="BC96" i="9"/>
  <c r="BB96" i="9"/>
  <c r="AK96" i="9"/>
  <c r="AJ96" i="9"/>
  <c r="S96" i="9"/>
  <c r="M96" i="9" s="1"/>
  <c r="J96" i="9" s="1"/>
  <c r="R96" i="9"/>
  <c r="L96" i="9"/>
  <c r="K96" i="9"/>
  <c r="CK95" i="9"/>
  <c r="CJ95" i="9"/>
  <c r="BC95" i="9"/>
  <c r="BB95" i="9"/>
  <c r="S95" i="9"/>
  <c r="M95" i="9" s="1"/>
  <c r="J95" i="9" s="1"/>
  <c r="R95" i="9"/>
  <c r="L95" i="9" s="1"/>
  <c r="K95" i="9" s="1"/>
  <c r="M94" i="9"/>
  <c r="J94" i="9" s="1"/>
  <c r="L94" i="9"/>
  <c r="K94" i="9" s="1"/>
  <c r="M93" i="9"/>
  <c r="L93" i="9"/>
  <c r="K93" i="9"/>
  <c r="J93" i="9"/>
  <c r="M92" i="9"/>
  <c r="L92" i="9"/>
  <c r="K92" i="9"/>
  <c r="J92" i="9"/>
  <c r="CK91" i="9"/>
  <c r="CJ91" i="9"/>
  <c r="BC91" i="9"/>
  <c r="M91" i="9" s="1"/>
  <c r="J91" i="9" s="1"/>
  <c r="S91" i="9"/>
  <c r="L91" i="9"/>
  <c r="K91" i="9"/>
  <c r="CK90" i="9"/>
  <c r="CJ90" i="9"/>
  <c r="S90" i="9"/>
  <c r="M90" i="9"/>
  <c r="J90" i="9" s="1"/>
  <c r="L90" i="9"/>
  <c r="K90" i="9" s="1"/>
  <c r="BC89" i="9"/>
  <c r="S89" i="9"/>
  <c r="M89" i="9"/>
  <c r="J89" i="9" s="1"/>
  <c r="L89" i="9"/>
  <c r="K89" i="9" s="1"/>
  <c r="S88" i="9"/>
  <c r="M88" i="9"/>
  <c r="L88" i="9"/>
  <c r="K88" i="9"/>
  <c r="J88" i="9"/>
  <c r="BC87" i="9"/>
  <c r="BB87" i="9"/>
  <c r="AK87" i="9"/>
  <c r="AJ87" i="9"/>
  <c r="S87" i="9"/>
  <c r="M87" i="9" s="1"/>
  <c r="J87" i="9" s="1"/>
  <c r="R87" i="9"/>
  <c r="L87" i="9" s="1"/>
  <c r="K87" i="9" s="1"/>
  <c r="BC86" i="9"/>
  <c r="BB86" i="9"/>
  <c r="S86" i="9"/>
  <c r="M86" i="9" s="1"/>
  <c r="J86" i="9" s="1"/>
  <c r="R86" i="9"/>
  <c r="L86" i="9"/>
  <c r="K86" i="9"/>
  <c r="AK85" i="9"/>
  <c r="AJ85" i="9"/>
  <c r="S85" i="9"/>
  <c r="R85" i="9"/>
  <c r="L85" i="9" s="1"/>
  <c r="K85" i="9" s="1"/>
  <c r="M85" i="9"/>
  <c r="J85" i="9" s="1"/>
  <c r="S84" i="9"/>
  <c r="R84" i="9"/>
  <c r="L84" i="9" s="1"/>
  <c r="K84" i="9" s="1"/>
  <c r="M84" i="9"/>
  <c r="J84" i="9" s="1"/>
  <c r="M83" i="9"/>
  <c r="L83" i="9"/>
  <c r="K83" i="9"/>
  <c r="J83" i="9"/>
  <c r="M82" i="9"/>
  <c r="L82" i="9"/>
  <c r="K82" i="9"/>
  <c r="J82" i="9"/>
  <c r="M81" i="9"/>
  <c r="J81" i="9" s="1"/>
  <c r="L81" i="9"/>
  <c r="K81" i="9" s="1"/>
  <c r="M80" i="9"/>
  <c r="L80" i="9"/>
  <c r="K80" i="9"/>
  <c r="J80" i="9"/>
  <c r="M79" i="9"/>
  <c r="L79" i="9"/>
  <c r="K79" i="9"/>
  <c r="J79" i="9"/>
  <c r="M78" i="9"/>
  <c r="J78" i="9" s="1"/>
  <c r="L78" i="9"/>
  <c r="K78" i="9" s="1"/>
  <c r="M77" i="9"/>
  <c r="L77" i="9"/>
  <c r="K77" i="9"/>
  <c r="J77" i="9"/>
  <c r="M76" i="9"/>
  <c r="L76" i="9"/>
  <c r="K76" i="9"/>
  <c r="J76" i="9"/>
  <c r="M75" i="9"/>
  <c r="J75" i="9" s="1"/>
  <c r="L75" i="9"/>
  <c r="K75" i="9" s="1"/>
  <c r="M74" i="9"/>
  <c r="L74" i="9"/>
  <c r="K74" i="9"/>
  <c r="J74" i="9"/>
  <c r="M73" i="9"/>
  <c r="L73" i="9"/>
  <c r="K73" i="9"/>
  <c r="J73" i="9"/>
  <c r="M72" i="9"/>
  <c r="J72" i="9" s="1"/>
  <c r="L72" i="9"/>
  <c r="K72" i="9" s="1"/>
  <c r="M71" i="9"/>
  <c r="L71" i="9"/>
  <c r="K71" i="9"/>
  <c r="J71" i="9"/>
  <c r="M70" i="9"/>
  <c r="L70" i="9"/>
  <c r="K70" i="9"/>
  <c r="J70" i="9"/>
  <c r="M69" i="9"/>
  <c r="J69" i="9" s="1"/>
  <c r="L69" i="9"/>
  <c r="K69" i="9" s="1"/>
  <c r="M68" i="9"/>
  <c r="L68" i="9"/>
  <c r="K68" i="9"/>
  <c r="J68" i="9"/>
  <c r="M67" i="9"/>
  <c r="L67" i="9"/>
  <c r="K67" i="9"/>
  <c r="J67" i="9"/>
  <c r="M66" i="9"/>
  <c r="J66" i="9" s="1"/>
  <c r="L66" i="9"/>
  <c r="K66" i="9" s="1"/>
  <c r="M65" i="9"/>
  <c r="L65" i="9"/>
  <c r="K65" i="9"/>
  <c r="J65" i="9"/>
  <c r="M64" i="9"/>
  <c r="L64" i="9"/>
  <c r="K64" i="9"/>
  <c r="J64" i="9"/>
  <c r="M63" i="9"/>
  <c r="J63" i="9" s="1"/>
  <c r="L63" i="9"/>
  <c r="K63" i="9" s="1"/>
  <c r="M62" i="9"/>
  <c r="L62" i="9"/>
  <c r="K62" i="9"/>
  <c r="J62" i="9"/>
  <c r="M61" i="9"/>
  <c r="L61" i="9"/>
  <c r="K61" i="9"/>
  <c r="J61" i="9"/>
  <c r="M60" i="9"/>
  <c r="J60" i="9" s="1"/>
  <c r="L60" i="9"/>
  <c r="K60" i="9" s="1"/>
  <c r="M59" i="9"/>
  <c r="L59" i="9"/>
  <c r="K59" i="9"/>
  <c r="J59" i="9"/>
  <c r="M58" i="9"/>
  <c r="L58" i="9"/>
  <c r="K58" i="9"/>
  <c r="J58" i="9"/>
  <c r="CK57" i="9"/>
  <c r="CJ57" i="9"/>
  <c r="BC57" i="9"/>
  <c r="BB57" i="9"/>
  <c r="AK57" i="9"/>
  <c r="AJ57" i="9"/>
  <c r="S57" i="9"/>
  <c r="M57" i="9" s="1"/>
  <c r="J57" i="9" s="1"/>
  <c r="R57" i="9"/>
  <c r="L57" i="9" s="1"/>
  <c r="K57" i="9" s="1"/>
  <c r="CK56" i="9"/>
  <c r="CJ56" i="9"/>
  <c r="BC56" i="9"/>
  <c r="BB56" i="9"/>
  <c r="S56" i="9"/>
  <c r="R56" i="9"/>
  <c r="L56" i="9" s="1"/>
  <c r="K56" i="9" s="1"/>
  <c r="M56" i="9"/>
  <c r="J56" i="9" s="1"/>
  <c r="M55" i="9"/>
  <c r="L55" i="9"/>
  <c r="K55" i="9"/>
  <c r="J55" i="9"/>
  <c r="CK54" i="9"/>
  <c r="CJ54" i="9"/>
  <c r="BC54" i="9"/>
  <c r="BB54" i="9"/>
  <c r="S54" i="9"/>
  <c r="M54" i="9" s="1"/>
  <c r="J54" i="9" s="1"/>
  <c r="R54" i="9"/>
  <c r="L54" i="9" s="1"/>
  <c r="K54" i="9" s="1"/>
  <c r="CK53" i="9"/>
  <c r="CJ53" i="9"/>
  <c r="BC53" i="9"/>
  <c r="BB53" i="9"/>
  <c r="AK53" i="9"/>
  <c r="AJ53" i="9"/>
  <c r="S53" i="9"/>
  <c r="M53" i="9" s="1"/>
  <c r="J53" i="9" s="1"/>
  <c r="R53" i="9"/>
  <c r="L53" i="9" s="1"/>
  <c r="K53" i="9" s="1"/>
  <c r="CK52" i="9"/>
  <c r="CJ52" i="9"/>
  <c r="BC52" i="9"/>
  <c r="BB52" i="9"/>
  <c r="AK52" i="9"/>
  <c r="AJ52" i="9"/>
  <c r="S52" i="9"/>
  <c r="M52" i="9" s="1"/>
  <c r="J52" i="9" s="1"/>
  <c r="R52" i="9"/>
  <c r="L52" i="9" s="1"/>
  <c r="K52" i="9" s="1"/>
  <c r="CK51" i="9"/>
  <c r="CJ51" i="9"/>
  <c r="BC51" i="9"/>
  <c r="BB51" i="9"/>
  <c r="AK51" i="9"/>
  <c r="AJ51" i="9"/>
  <c r="S51" i="9"/>
  <c r="M51" i="9" s="1"/>
  <c r="J51" i="9" s="1"/>
  <c r="R51" i="9"/>
  <c r="L51" i="9" s="1"/>
  <c r="K51" i="9" s="1"/>
  <c r="M50" i="9"/>
  <c r="J50" i="9" s="1"/>
  <c r="L50" i="9"/>
  <c r="K50" i="9" s="1"/>
  <c r="M49" i="9"/>
  <c r="L49" i="9"/>
  <c r="K49" i="9"/>
  <c r="J49" i="9"/>
  <c r="M48" i="9"/>
  <c r="L48" i="9"/>
  <c r="K48" i="9"/>
  <c r="J48" i="9"/>
  <c r="M47" i="9"/>
  <c r="J47" i="9" s="1"/>
  <c r="L47" i="9"/>
  <c r="K47" i="9" s="1"/>
  <c r="M46" i="9"/>
  <c r="L46" i="9"/>
  <c r="K46" i="9"/>
  <c r="J46" i="9"/>
  <c r="M45" i="9"/>
  <c r="L45" i="9"/>
  <c r="K45" i="9"/>
  <c r="J45" i="9"/>
  <c r="M44" i="9"/>
  <c r="J44" i="9" s="1"/>
  <c r="L44" i="9"/>
  <c r="K44" i="9" s="1"/>
  <c r="M43" i="9"/>
  <c r="L43" i="9"/>
  <c r="K43" i="9"/>
  <c r="J43" i="9"/>
  <c r="M42" i="9"/>
  <c r="L42" i="9"/>
  <c r="K42" i="9"/>
  <c r="J42" i="9"/>
  <c r="M41" i="9"/>
  <c r="J41" i="9" s="1"/>
  <c r="L41" i="9"/>
  <c r="K41" i="9" s="1"/>
  <c r="M40" i="9"/>
  <c r="L40" i="9"/>
  <c r="K40" i="9"/>
  <c r="J40" i="9"/>
  <c r="M39" i="9"/>
  <c r="L39" i="9"/>
  <c r="K39" i="9"/>
  <c r="J39" i="9"/>
  <c r="M38" i="9"/>
  <c r="J38" i="9" s="1"/>
  <c r="L38" i="9"/>
  <c r="K38" i="9" s="1"/>
  <c r="M37" i="9"/>
  <c r="L37" i="9"/>
  <c r="K37" i="9"/>
  <c r="J37" i="9"/>
  <c r="M36" i="9"/>
  <c r="L36" i="9"/>
  <c r="K36" i="9"/>
  <c r="J36" i="9"/>
  <c r="M35" i="9"/>
  <c r="J35" i="9" s="1"/>
  <c r="L35" i="9"/>
  <c r="K35" i="9" s="1"/>
  <c r="M34" i="9"/>
  <c r="L34" i="9"/>
  <c r="K34" i="9"/>
  <c r="J34" i="9"/>
  <c r="M33" i="9"/>
  <c r="L33" i="9"/>
  <c r="K33" i="9"/>
  <c r="J33" i="9"/>
  <c r="M32" i="9"/>
  <c r="J32" i="9" s="1"/>
  <c r="L32" i="9"/>
  <c r="K32" i="9" s="1"/>
  <c r="M31" i="9"/>
  <c r="L31" i="9"/>
  <c r="K31" i="9"/>
  <c r="J31" i="9"/>
  <c r="M30" i="9"/>
  <c r="L30" i="9"/>
  <c r="K30" i="9"/>
  <c r="J30" i="9"/>
  <c r="M29" i="9"/>
  <c r="J29" i="9" s="1"/>
  <c r="L29" i="9"/>
  <c r="K29" i="9" s="1"/>
  <c r="M28" i="9"/>
  <c r="L28" i="9"/>
  <c r="K28" i="9"/>
  <c r="J28" i="9"/>
  <c r="M27" i="9"/>
  <c r="L27" i="9"/>
  <c r="K27" i="9"/>
  <c r="J27" i="9"/>
  <c r="M26" i="9"/>
  <c r="J26" i="9" s="1"/>
  <c r="L26" i="9"/>
  <c r="K26" i="9" s="1"/>
  <c r="M25" i="9"/>
  <c r="L25" i="9"/>
  <c r="K25" i="9"/>
  <c r="J25" i="9"/>
  <c r="M24" i="9"/>
  <c r="L24" i="9"/>
  <c r="K24" i="9"/>
  <c r="J24" i="9"/>
  <c r="M23" i="9"/>
  <c r="J23" i="9" s="1"/>
  <c r="L23" i="9"/>
  <c r="K23" i="9" s="1"/>
  <c r="M22" i="9"/>
  <c r="L22" i="9"/>
  <c r="K22" i="9"/>
  <c r="J22" i="9"/>
  <c r="M21" i="9"/>
  <c r="L21" i="9"/>
  <c r="K21" i="9"/>
  <c r="J21" i="9"/>
  <c r="M20" i="9"/>
  <c r="J20" i="9" s="1"/>
  <c r="L20" i="9"/>
  <c r="K20" i="9" s="1"/>
  <c r="M19" i="9"/>
  <c r="L19" i="9"/>
  <c r="K19" i="9"/>
  <c r="J19" i="9"/>
  <c r="M18" i="9"/>
  <c r="L18" i="9"/>
  <c r="K18" i="9"/>
  <c r="J18" i="9"/>
  <c r="M17" i="9"/>
  <c r="J17" i="9" s="1"/>
  <c r="L17" i="9"/>
  <c r="K17" i="9" s="1"/>
  <c r="M16" i="9"/>
  <c r="L16" i="9"/>
  <c r="K16" i="9"/>
  <c r="J16" i="9"/>
  <c r="M15" i="9"/>
  <c r="L15" i="9"/>
  <c r="K15" i="9"/>
  <c r="J15" i="9"/>
  <c r="M14" i="9"/>
  <c r="J14" i="9" s="1"/>
  <c r="L14" i="9"/>
  <c r="K14" i="9" s="1"/>
  <c r="M13" i="9"/>
  <c r="L13" i="9"/>
  <c r="K13" i="9"/>
  <c r="J13" i="9"/>
  <c r="M12" i="9"/>
  <c r="L12" i="9"/>
  <c r="K12" i="9"/>
  <c r="J12" i="9"/>
  <c r="M11" i="9"/>
  <c r="J11" i="9" s="1"/>
  <c r="L11" i="9"/>
  <c r="K11" i="9" s="1"/>
  <c r="M10" i="9"/>
  <c r="L10" i="9"/>
  <c r="K10" i="9"/>
  <c r="J10" i="9"/>
  <c r="M9" i="9"/>
  <c r="L9" i="9"/>
  <c r="K9" i="9"/>
  <c r="J9" i="9"/>
  <c r="M8" i="9"/>
  <c r="J8" i="9" s="1"/>
  <c r="L8" i="9"/>
  <c r="K8" i="9" s="1"/>
  <c r="M7" i="9"/>
  <c r="L7" i="9"/>
  <c r="K7" i="9"/>
  <c r="J7" i="9"/>
  <c r="M6" i="9"/>
  <c r="L6" i="9"/>
  <c r="K6" i="9"/>
  <c r="J6" i="9"/>
  <c r="L608" i="5" l="1"/>
  <c r="K608" i="5" s="1"/>
  <c r="M608" i="5"/>
  <c r="J608" i="5" s="1"/>
  <c r="J1" i="5" s="1"/>
  <c r="J1" i="9"/>
  <c r="L608" i="9"/>
  <c r="K608" i="9" s="1"/>
  <c r="M605" i="9"/>
  <c r="J605" i="9" s="1"/>
  <c r="M920" i="8" l="1"/>
  <c r="L920" i="8"/>
  <c r="K920" i="8"/>
  <c r="J920" i="8"/>
  <c r="M919" i="8"/>
  <c r="J919" i="8" s="1"/>
  <c r="L919" i="8"/>
  <c r="K919" i="8" s="1"/>
  <c r="M918" i="8"/>
  <c r="L918" i="8"/>
  <c r="K918" i="8"/>
  <c r="J918" i="8"/>
  <c r="M917" i="8"/>
  <c r="L917" i="8"/>
  <c r="K917" i="8"/>
  <c r="J917" i="8"/>
  <c r="M916" i="8"/>
  <c r="J916" i="8" s="1"/>
  <c r="L916" i="8"/>
  <c r="K916" i="8" s="1"/>
  <c r="M915" i="8"/>
  <c r="J915" i="8" s="1"/>
  <c r="L915" i="8"/>
  <c r="K915" i="8" s="1"/>
  <c r="M914" i="8"/>
  <c r="L914" i="8"/>
  <c r="K914" i="8"/>
  <c r="J914" i="8"/>
  <c r="M913" i="8"/>
  <c r="J913" i="8" s="1"/>
  <c r="L913" i="8"/>
  <c r="K913" i="8" s="1"/>
  <c r="M912" i="8"/>
  <c r="L912" i="8"/>
  <c r="K912" i="8"/>
  <c r="J912" i="8"/>
  <c r="M911" i="8"/>
  <c r="L911" i="8"/>
  <c r="K911" i="8"/>
  <c r="J911" i="8"/>
  <c r="M910" i="8"/>
  <c r="J910" i="8" s="1"/>
  <c r="L910" i="8"/>
  <c r="K910" i="8" s="1"/>
  <c r="M909" i="8"/>
  <c r="L909" i="8"/>
  <c r="K909" i="8"/>
  <c r="J909" i="8"/>
  <c r="M908" i="8"/>
  <c r="L908" i="8"/>
  <c r="K908" i="8"/>
  <c r="J908" i="8"/>
  <c r="M907" i="8"/>
  <c r="J907" i="8" s="1"/>
  <c r="L907" i="8"/>
  <c r="K907" i="8" s="1"/>
  <c r="M906" i="8"/>
  <c r="L906" i="8"/>
  <c r="M905" i="8"/>
  <c r="L905" i="8"/>
  <c r="M904" i="8"/>
  <c r="L904" i="8"/>
  <c r="K904" i="8"/>
  <c r="J904" i="8"/>
  <c r="M903" i="8"/>
  <c r="J903" i="8" s="1"/>
  <c r="L903" i="8"/>
  <c r="K903" i="8" s="1"/>
  <c r="M902" i="8"/>
  <c r="L902" i="8"/>
  <c r="K902" i="8"/>
  <c r="J902" i="8"/>
  <c r="M901" i="8"/>
  <c r="L901" i="8"/>
  <c r="K901" i="8"/>
  <c r="J901" i="8"/>
  <c r="M900" i="8"/>
  <c r="J900" i="8" s="1"/>
  <c r="L900" i="8"/>
  <c r="K900" i="8" s="1"/>
  <c r="M899" i="8"/>
  <c r="L899" i="8"/>
  <c r="K899" i="8"/>
  <c r="J899" i="8"/>
  <c r="M898" i="8"/>
  <c r="L898" i="8"/>
  <c r="K898" i="8"/>
  <c r="J898" i="8"/>
  <c r="M897" i="8"/>
  <c r="J897" i="8" s="1"/>
  <c r="L897" i="8"/>
  <c r="K897" i="8" s="1"/>
  <c r="M896" i="8"/>
  <c r="J896" i="8" s="1"/>
  <c r="L896" i="8"/>
  <c r="K896" i="8" s="1"/>
  <c r="M895" i="8"/>
  <c r="L895" i="8"/>
  <c r="K895" i="8"/>
  <c r="J895" i="8"/>
  <c r="M894" i="8"/>
  <c r="J894" i="8" s="1"/>
  <c r="L894" i="8"/>
  <c r="K894" i="8" s="1"/>
  <c r="M893" i="8"/>
  <c r="J893" i="8" s="1"/>
  <c r="L893" i="8"/>
  <c r="K893" i="8" s="1"/>
  <c r="M892" i="8"/>
  <c r="L892" i="8"/>
  <c r="K892" i="8"/>
  <c r="J892" i="8"/>
  <c r="M891" i="8"/>
  <c r="J891" i="8" s="1"/>
  <c r="L891" i="8"/>
  <c r="K891" i="8" s="1"/>
  <c r="M890" i="8"/>
  <c r="L890" i="8"/>
  <c r="K890" i="8"/>
  <c r="J890" i="8"/>
  <c r="M889" i="8"/>
  <c r="L889" i="8"/>
  <c r="K889" i="8"/>
  <c r="J889" i="8"/>
  <c r="M888" i="8"/>
  <c r="J888" i="8" s="1"/>
  <c r="L888" i="8"/>
  <c r="K888" i="8" s="1"/>
  <c r="M887" i="8"/>
  <c r="J887" i="8" s="1"/>
  <c r="L887" i="8"/>
  <c r="K887" i="8" s="1"/>
  <c r="M886" i="8"/>
  <c r="L886" i="8"/>
  <c r="K886" i="8"/>
  <c r="J886" i="8"/>
  <c r="M885" i="8"/>
  <c r="J885" i="8" s="1"/>
  <c r="L885" i="8"/>
  <c r="K885" i="8" s="1"/>
  <c r="M884" i="8"/>
  <c r="L884" i="8"/>
  <c r="K884" i="8"/>
  <c r="J884" i="8"/>
  <c r="M883" i="8"/>
  <c r="L883" i="8"/>
  <c r="K883" i="8"/>
  <c r="J883" i="8"/>
  <c r="M882" i="8"/>
  <c r="J882" i="8" s="1"/>
  <c r="L882" i="8"/>
  <c r="K882" i="8" s="1"/>
  <c r="M881" i="8"/>
  <c r="L881" i="8"/>
  <c r="K881" i="8"/>
  <c r="J881" i="8"/>
  <c r="M880" i="8"/>
  <c r="L880" i="8"/>
  <c r="K880" i="8"/>
  <c r="J880" i="8"/>
  <c r="M879" i="8"/>
  <c r="J879" i="8" s="1"/>
  <c r="L879" i="8"/>
  <c r="K879" i="8" s="1"/>
  <c r="M878" i="8"/>
  <c r="J878" i="8" s="1"/>
  <c r="L878" i="8"/>
  <c r="K878" i="8" s="1"/>
  <c r="M877" i="8"/>
  <c r="L877" i="8"/>
  <c r="K877" i="8"/>
  <c r="J877" i="8"/>
  <c r="M876" i="8"/>
  <c r="J876" i="8" s="1"/>
  <c r="L876" i="8"/>
  <c r="K876" i="8" s="1"/>
  <c r="M875" i="8"/>
  <c r="L875" i="8"/>
  <c r="K875" i="8"/>
  <c r="J875" i="8"/>
  <c r="M874" i="8"/>
  <c r="L874" i="8"/>
  <c r="K874" i="8"/>
  <c r="J874" i="8"/>
  <c r="M873" i="8"/>
  <c r="J873" i="8" s="1"/>
  <c r="L873" i="8"/>
  <c r="K873" i="8" s="1"/>
  <c r="M872" i="8"/>
  <c r="L872" i="8"/>
  <c r="K872" i="8"/>
  <c r="J872" i="8"/>
  <c r="M871" i="8"/>
  <c r="L871" i="8"/>
  <c r="K871" i="8"/>
  <c r="J871" i="8"/>
  <c r="M870" i="8"/>
  <c r="J870" i="8" s="1"/>
  <c r="L870" i="8"/>
  <c r="K870" i="8" s="1"/>
  <c r="M869" i="8"/>
  <c r="J869" i="8" s="1"/>
  <c r="L869" i="8"/>
  <c r="K869" i="8" s="1"/>
  <c r="CO868" i="8"/>
  <c r="CN868" i="8"/>
  <c r="BG868" i="8"/>
  <c r="BF868" i="8"/>
  <c r="AM868" i="8"/>
  <c r="AL868" i="8"/>
  <c r="U868" i="8"/>
  <c r="T868" i="8"/>
  <c r="M868" i="8"/>
  <c r="J868" i="8" s="1"/>
  <c r="L868" i="8"/>
  <c r="K868" i="8" s="1"/>
  <c r="M867" i="8"/>
  <c r="L867" i="8"/>
  <c r="K867" i="8"/>
  <c r="J867" i="8"/>
  <c r="M866" i="8"/>
  <c r="J866" i="8" s="1"/>
  <c r="L866" i="8"/>
  <c r="K866" i="8" s="1"/>
  <c r="M865" i="8"/>
  <c r="L865" i="8"/>
  <c r="K865" i="8"/>
  <c r="J865" i="8"/>
  <c r="M864" i="8"/>
  <c r="L864" i="8"/>
  <c r="K864" i="8"/>
  <c r="J864" i="8"/>
  <c r="M863" i="8"/>
  <c r="J863" i="8" s="1"/>
  <c r="L863" i="8"/>
  <c r="K863" i="8" s="1"/>
  <c r="M862" i="8"/>
  <c r="L862" i="8"/>
  <c r="K862" i="8"/>
  <c r="J862" i="8"/>
  <c r="M861" i="8"/>
  <c r="L861" i="8"/>
  <c r="K861" i="8"/>
  <c r="J861" i="8"/>
  <c r="M860" i="8"/>
  <c r="J860" i="8" s="1"/>
  <c r="L860" i="8"/>
  <c r="K860" i="8" s="1"/>
  <c r="M859" i="8"/>
  <c r="J859" i="8" s="1"/>
  <c r="L859" i="8"/>
  <c r="K859" i="8" s="1"/>
  <c r="M858" i="8"/>
  <c r="L858" i="8"/>
  <c r="K858" i="8"/>
  <c r="J858" i="8"/>
  <c r="M857" i="8"/>
  <c r="J857" i="8" s="1"/>
  <c r="L857" i="8"/>
  <c r="K857" i="8" s="1"/>
  <c r="M856" i="8"/>
  <c r="L856" i="8"/>
  <c r="K856" i="8"/>
  <c r="J856" i="8"/>
  <c r="M855" i="8"/>
  <c r="L855" i="8"/>
  <c r="K855" i="8"/>
  <c r="J855" i="8"/>
  <c r="M854" i="8"/>
  <c r="J854" i="8" s="1"/>
  <c r="L854" i="8"/>
  <c r="K854" i="8" s="1"/>
  <c r="M853" i="8"/>
  <c r="L853" i="8"/>
  <c r="K853" i="8"/>
  <c r="J853" i="8"/>
  <c r="M852" i="8"/>
  <c r="L852" i="8"/>
  <c r="K852" i="8"/>
  <c r="J852" i="8"/>
  <c r="M851" i="8"/>
  <c r="J851" i="8" s="1"/>
  <c r="L851" i="8"/>
  <c r="K851" i="8" s="1"/>
  <c r="M850" i="8"/>
  <c r="J850" i="8" s="1"/>
  <c r="L850" i="8"/>
  <c r="K850" i="8" s="1"/>
  <c r="M849" i="8"/>
  <c r="L849" i="8"/>
  <c r="K849" i="8"/>
  <c r="J849" i="8"/>
  <c r="M848" i="8"/>
  <c r="J848" i="8" s="1"/>
  <c r="L848" i="8"/>
  <c r="K848" i="8" s="1"/>
  <c r="M847" i="8"/>
  <c r="J847" i="8" s="1"/>
  <c r="L847" i="8"/>
  <c r="K847" i="8" s="1"/>
  <c r="M846" i="8"/>
  <c r="L846" i="8"/>
  <c r="K846" i="8"/>
  <c r="J846" i="8"/>
  <c r="M845" i="8"/>
  <c r="J845" i="8" s="1"/>
  <c r="L845" i="8"/>
  <c r="K845" i="8" s="1"/>
  <c r="M844" i="8"/>
  <c r="L844" i="8"/>
  <c r="K844" i="8"/>
  <c r="J844" i="8"/>
  <c r="M843" i="8"/>
  <c r="L843" i="8"/>
  <c r="M842" i="8"/>
  <c r="L842" i="8"/>
  <c r="K842" i="8"/>
  <c r="J842" i="8"/>
  <c r="M841" i="8"/>
  <c r="L841" i="8"/>
  <c r="K841" i="8"/>
  <c r="J841" i="8"/>
  <c r="M840" i="8"/>
  <c r="J840" i="8" s="1"/>
  <c r="L840" i="8"/>
  <c r="K840" i="8" s="1"/>
  <c r="M839" i="8"/>
  <c r="J839" i="8" s="1"/>
  <c r="L839" i="8"/>
  <c r="K839" i="8" s="1"/>
  <c r="M838" i="8"/>
  <c r="L838" i="8"/>
  <c r="K838" i="8"/>
  <c r="J838" i="8"/>
  <c r="M837" i="8"/>
  <c r="J837" i="8" s="1"/>
  <c r="L837" i="8"/>
  <c r="K837" i="8" s="1"/>
  <c r="M836" i="8"/>
  <c r="J836" i="8" s="1"/>
  <c r="L836" i="8"/>
  <c r="K836" i="8" s="1"/>
  <c r="M835" i="8"/>
  <c r="L835" i="8"/>
  <c r="K835" i="8"/>
  <c r="J835" i="8"/>
  <c r="M834" i="8"/>
  <c r="J834" i="8" s="1"/>
  <c r="L834" i="8"/>
  <c r="K834" i="8" s="1"/>
  <c r="M833" i="8"/>
  <c r="L833" i="8"/>
  <c r="K833" i="8"/>
  <c r="J833" i="8"/>
  <c r="M832" i="8"/>
  <c r="L832" i="8"/>
  <c r="K832" i="8"/>
  <c r="J832" i="8"/>
  <c r="M831" i="8"/>
  <c r="J831" i="8" s="1"/>
  <c r="L831" i="8"/>
  <c r="K831" i="8" s="1"/>
  <c r="M830" i="8"/>
  <c r="J830" i="8" s="1"/>
  <c r="L830" i="8"/>
  <c r="K830" i="8" s="1"/>
  <c r="M829" i="8"/>
  <c r="L829" i="8"/>
  <c r="K829" i="8"/>
  <c r="J829" i="8"/>
  <c r="M828" i="8"/>
  <c r="J828" i="8" s="1"/>
  <c r="L828" i="8"/>
  <c r="K828" i="8" s="1"/>
  <c r="M827" i="8"/>
  <c r="L827" i="8"/>
  <c r="K827" i="8"/>
  <c r="J827" i="8"/>
  <c r="M826" i="8"/>
  <c r="L826" i="8"/>
  <c r="K826" i="8"/>
  <c r="J826" i="8"/>
  <c r="M825" i="8"/>
  <c r="J825" i="8" s="1"/>
  <c r="L825" i="8"/>
  <c r="K825" i="8" s="1"/>
  <c r="M824" i="8"/>
  <c r="L824" i="8"/>
  <c r="K824" i="8"/>
  <c r="J824" i="8"/>
  <c r="M823" i="8"/>
  <c r="L823" i="8"/>
  <c r="K823" i="8"/>
  <c r="J823" i="8"/>
  <c r="M822" i="8"/>
  <c r="J822" i="8" s="1"/>
  <c r="L822" i="8"/>
  <c r="K822" i="8" s="1"/>
  <c r="M821" i="8"/>
  <c r="J821" i="8" s="1"/>
  <c r="L821" i="8"/>
  <c r="K821" i="8" s="1"/>
  <c r="M820" i="8"/>
  <c r="L820" i="8"/>
  <c r="K820" i="8"/>
  <c r="J820" i="8"/>
  <c r="M819" i="8"/>
  <c r="J819" i="8" s="1"/>
  <c r="L819" i="8"/>
  <c r="K819" i="8" s="1"/>
  <c r="M818" i="8"/>
  <c r="J818" i="8" s="1"/>
  <c r="L818" i="8"/>
  <c r="K818" i="8" s="1"/>
  <c r="M817" i="8"/>
  <c r="L817" i="8"/>
  <c r="K817" i="8"/>
  <c r="J817" i="8"/>
  <c r="M816" i="8"/>
  <c r="J816" i="8" s="1"/>
  <c r="L816" i="8"/>
  <c r="K816" i="8" s="1"/>
  <c r="M815" i="8"/>
  <c r="L815" i="8"/>
  <c r="K815" i="8"/>
  <c r="J815" i="8"/>
  <c r="M814" i="8"/>
  <c r="L814" i="8"/>
  <c r="K814" i="8"/>
  <c r="J814" i="8"/>
  <c r="M813" i="8"/>
  <c r="J813" i="8" s="1"/>
  <c r="L813" i="8"/>
  <c r="K813" i="8" s="1"/>
  <c r="M812" i="8"/>
  <c r="J812" i="8" s="1"/>
  <c r="L812" i="8"/>
  <c r="K812" i="8" s="1"/>
  <c r="M811" i="8"/>
  <c r="L811" i="8"/>
  <c r="K811" i="8"/>
  <c r="J811" i="8"/>
  <c r="M810" i="8"/>
  <c r="J810" i="8" s="1"/>
  <c r="L810" i="8"/>
  <c r="K810" i="8" s="1"/>
  <c r="M809" i="8"/>
  <c r="L809" i="8"/>
  <c r="K809" i="8"/>
  <c r="J809" i="8"/>
  <c r="M808" i="8"/>
  <c r="L808" i="8"/>
  <c r="K808" i="8"/>
  <c r="J808" i="8"/>
  <c r="M807" i="8"/>
  <c r="J807" i="8" s="1"/>
  <c r="L807" i="8"/>
  <c r="K807" i="8" s="1"/>
  <c r="M806" i="8"/>
  <c r="L806" i="8"/>
  <c r="K806" i="8"/>
  <c r="J806" i="8"/>
  <c r="M805" i="8"/>
  <c r="L805" i="8"/>
  <c r="K805" i="8"/>
  <c r="J805" i="8"/>
  <c r="M804" i="8"/>
  <c r="J804" i="8" s="1"/>
  <c r="L804" i="8"/>
  <c r="K804" i="8" s="1"/>
  <c r="M803" i="8"/>
  <c r="J803" i="8" s="1"/>
  <c r="L803" i="8"/>
  <c r="K803" i="8" s="1"/>
  <c r="M802" i="8"/>
  <c r="L802" i="8"/>
  <c r="K802" i="8"/>
  <c r="J802" i="8"/>
  <c r="M801" i="8"/>
  <c r="J801" i="8" s="1"/>
  <c r="L801" i="8"/>
  <c r="K801" i="8" s="1"/>
  <c r="M800" i="8"/>
  <c r="L800" i="8"/>
  <c r="K800" i="8"/>
  <c r="J800" i="8"/>
  <c r="M799" i="8"/>
  <c r="L799" i="8"/>
  <c r="K799" i="8"/>
  <c r="J799" i="8"/>
  <c r="M798" i="8"/>
  <c r="J798" i="8" s="1"/>
  <c r="L798" i="8"/>
  <c r="K798" i="8" s="1"/>
  <c r="M797" i="8"/>
  <c r="L797" i="8"/>
  <c r="K797" i="8"/>
  <c r="J797" i="8"/>
  <c r="CO796" i="8"/>
  <c r="CN796" i="8"/>
  <c r="BG796" i="8"/>
  <c r="AM796" i="8"/>
  <c r="AL796" i="8"/>
  <c r="U796" i="8"/>
  <c r="M796" i="8" s="1"/>
  <c r="J796" i="8" s="1"/>
  <c r="T796" i="8"/>
  <c r="L796" i="8"/>
  <c r="K796" i="8" s="1"/>
  <c r="M795" i="8"/>
  <c r="J795" i="8" s="1"/>
  <c r="L795" i="8"/>
  <c r="K795" i="8" s="1"/>
  <c r="M794" i="8"/>
  <c r="J794" i="8" s="1"/>
  <c r="L794" i="8"/>
  <c r="K794" i="8"/>
  <c r="M793" i="8"/>
  <c r="L793" i="8"/>
  <c r="K793" i="8" s="1"/>
  <c r="J793" i="8"/>
  <c r="M792" i="8"/>
  <c r="L792" i="8"/>
  <c r="K792" i="8" s="1"/>
  <c r="J792" i="8"/>
  <c r="M791" i="8"/>
  <c r="J791" i="8" s="1"/>
  <c r="L791" i="8"/>
  <c r="K791" i="8"/>
  <c r="M790" i="8"/>
  <c r="L790" i="8"/>
  <c r="K790" i="8"/>
  <c r="J790" i="8"/>
  <c r="M789" i="8"/>
  <c r="J789" i="8" s="1"/>
  <c r="L789" i="8"/>
  <c r="K789" i="8" s="1"/>
  <c r="M788" i="8"/>
  <c r="J788" i="8" s="1"/>
  <c r="L788" i="8"/>
  <c r="K788" i="8"/>
  <c r="M787" i="8"/>
  <c r="L787" i="8"/>
  <c r="K787" i="8" s="1"/>
  <c r="J787" i="8"/>
  <c r="M786" i="8"/>
  <c r="L786" i="8"/>
  <c r="K786" i="8" s="1"/>
  <c r="J786" i="8"/>
  <c r="M785" i="8"/>
  <c r="J785" i="8" s="1"/>
  <c r="L785" i="8"/>
  <c r="K785" i="8"/>
  <c r="M784" i="8"/>
  <c r="L784" i="8"/>
  <c r="K784" i="8"/>
  <c r="J784" i="8"/>
  <c r="M783" i="8"/>
  <c r="L783" i="8"/>
  <c r="K783" i="8" s="1"/>
  <c r="J783" i="8"/>
  <c r="M782" i="8"/>
  <c r="J782" i="8" s="1"/>
  <c r="L782" i="8"/>
  <c r="K782" i="8"/>
  <c r="M781" i="8"/>
  <c r="L781" i="8"/>
  <c r="K781" i="8"/>
  <c r="J781" i="8"/>
  <c r="M780" i="8"/>
  <c r="J780" i="8" s="1"/>
  <c r="L780" i="8"/>
  <c r="K780" i="8" s="1"/>
  <c r="M779" i="8"/>
  <c r="J779" i="8" s="1"/>
  <c r="L779" i="8"/>
  <c r="K779" i="8"/>
  <c r="M778" i="8"/>
  <c r="L778" i="8"/>
  <c r="K778" i="8" s="1"/>
  <c r="J778" i="8"/>
  <c r="M777" i="8"/>
  <c r="L777" i="8"/>
  <c r="K777" i="8" s="1"/>
  <c r="J777" i="8"/>
  <c r="M776" i="8"/>
  <c r="J776" i="8" s="1"/>
  <c r="L776" i="8"/>
  <c r="K776" i="8"/>
  <c r="M775" i="8"/>
  <c r="L775" i="8"/>
  <c r="K775" i="8"/>
  <c r="J775" i="8"/>
  <c r="M774" i="8"/>
  <c r="L774" i="8"/>
  <c r="K774" i="8" s="1"/>
  <c r="J774" i="8"/>
  <c r="M773" i="8"/>
  <c r="J773" i="8" s="1"/>
  <c r="L773" i="8"/>
  <c r="K773" i="8" s="1"/>
  <c r="M772" i="8"/>
  <c r="L772" i="8"/>
  <c r="K772" i="8"/>
  <c r="J772" i="8"/>
  <c r="M771" i="8"/>
  <c r="J771" i="8" s="1"/>
  <c r="L771" i="8"/>
  <c r="K771" i="8" s="1"/>
  <c r="M770" i="8"/>
  <c r="J770" i="8" s="1"/>
  <c r="L770" i="8"/>
  <c r="K770" i="8" s="1"/>
  <c r="M769" i="8"/>
  <c r="L769" i="8"/>
  <c r="K769" i="8" s="1"/>
  <c r="J769" i="8"/>
  <c r="M768" i="8"/>
  <c r="J768" i="8" s="1"/>
  <c r="L768" i="8"/>
  <c r="K768" i="8" s="1"/>
  <c r="M767" i="8"/>
  <c r="J767" i="8" s="1"/>
  <c r="L767" i="8"/>
  <c r="K767" i="8"/>
  <c r="M766" i="8"/>
  <c r="L766" i="8"/>
  <c r="K766" i="8" s="1"/>
  <c r="J766" i="8"/>
  <c r="M765" i="8"/>
  <c r="L765" i="8"/>
  <c r="K765" i="8" s="1"/>
  <c r="J765" i="8"/>
  <c r="M764" i="8"/>
  <c r="J764" i="8" s="1"/>
  <c r="L764" i="8"/>
  <c r="K764" i="8"/>
  <c r="M763" i="8"/>
  <c r="L763" i="8"/>
  <c r="K763" i="8"/>
  <c r="J763" i="8"/>
  <c r="M762" i="8"/>
  <c r="J762" i="8" s="1"/>
  <c r="L762" i="8"/>
  <c r="K762" i="8" s="1"/>
  <c r="M761" i="8"/>
  <c r="J761" i="8" s="1"/>
  <c r="L761" i="8"/>
  <c r="K761" i="8"/>
  <c r="M760" i="8"/>
  <c r="L760" i="8"/>
  <c r="K760" i="8" s="1"/>
  <c r="J760" i="8"/>
  <c r="M759" i="8"/>
  <c r="L759" i="8"/>
  <c r="K759" i="8" s="1"/>
  <c r="J759" i="8"/>
  <c r="M758" i="8"/>
  <c r="J758" i="8" s="1"/>
  <c r="L758" i="8"/>
  <c r="K758" i="8"/>
  <c r="M757" i="8"/>
  <c r="L757" i="8"/>
  <c r="K757" i="8"/>
  <c r="J757" i="8"/>
  <c r="M756" i="8"/>
  <c r="L756" i="8"/>
  <c r="K756" i="8" s="1"/>
  <c r="J756" i="8"/>
  <c r="M755" i="8"/>
  <c r="J755" i="8" s="1"/>
  <c r="L755" i="8"/>
  <c r="K755" i="8" s="1"/>
  <c r="M754" i="8"/>
  <c r="L754" i="8"/>
  <c r="K754" i="8"/>
  <c r="J754" i="8"/>
  <c r="M753" i="8"/>
  <c r="J753" i="8" s="1"/>
  <c r="L753" i="8"/>
  <c r="K753" i="8" s="1"/>
  <c r="M752" i="8"/>
  <c r="J752" i="8" s="1"/>
  <c r="L752" i="8"/>
  <c r="K752" i="8"/>
  <c r="M751" i="8"/>
  <c r="L751" i="8"/>
  <c r="K751" i="8" s="1"/>
  <c r="J751" i="8"/>
  <c r="M750" i="8"/>
  <c r="L750" i="8"/>
  <c r="K750" i="8" s="1"/>
  <c r="J750" i="8"/>
  <c r="M749" i="8"/>
  <c r="J749" i="8" s="1"/>
  <c r="L749" i="8"/>
  <c r="K749" i="8"/>
  <c r="M748" i="8"/>
  <c r="L748" i="8"/>
  <c r="K748" i="8"/>
  <c r="J748" i="8"/>
  <c r="M747" i="8"/>
  <c r="L747" i="8"/>
  <c r="M746" i="8"/>
  <c r="L746" i="8"/>
  <c r="M745" i="8"/>
  <c r="J745" i="8" s="1"/>
  <c r="L745" i="8"/>
  <c r="K745" i="8" s="1"/>
  <c r="M744" i="8"/>
  <c r="L744" i="8"/>
  <c r="K744" i="8" s="1"/>
  <c r="J744" i="8"/>
  <c r="M743" i="8"/>
  <c r="J743" i="8" s="1"/>
  <c r="L743" i="8"/>
  <c r="K743" i="8" s="1"/>
  <c r="M742" i="8"/>
  <c r="J742" i="8" s="1"/>
  <c r="L742" i="8"/>
  <c r="K742" i="8" s="1"/>
  <c r="M741" i="8"/>
  <c r="L741" i="8"/>
  <c r="K741" i="8"/>
  <c r="J741" i="8"/>
  <c r="M740" i="8"/>
  <c r="J740" i="8" s="1"/>
  <c r="L740" i="8"/>
  <c r="K740" i="8" s="1"/>
  <c r="M739" i="8"/>
  <c r="J739" i="8" s="1"/>
  <c r="L739" i="8"/>
  <c r="K739" i="8"/>
  <c r="M738" i="8"/>
  <c r="L738" i="8"/>
  <c r="K738" i="8"/>
  <c r="J738" i="8"/>
  <c r="M737" i="8"/>
  <c r="L737" i="8"/>
  <c r="K737" i="8" s="1"/>
  <c r="J737" i="8"/>
  <c r="M736" i="8"/>
  <c r="J736" i="8" s="1"/>
  <c r="L736" i="8"/>
  <c r="K736" i="8" s="1"/>
  <c r="M735" i="8"/>
  <c r="L735" i="8"/>
  <c r="K735" i="8"/>
  <c r="J735" i="8"/>
  <c r="M734" i="8"/>
  <c r="L734" i="8"/>
  <c r="K734" i="8" s="1"/>
  <c r="J734" i="8"/>
  <c r="M733" i="8"/>
  <c r="J733" i="8" s="1"/>
  <c r="L733" i="8"/>
  <c r="K733" i="8"/>
  <c r="M732" i="8"/>
  <c r="L732" i="8"/>
  <c r="K732" i="8"/>
  <c r="J732" i="8"/>
  <c r="M731" i="8"/>
  <c r="J731" i="8" s="1"/>
  <c r="L731" i="8"/>
  <c r="K731" i="8" s="1"/>
  <c r="M730" i="8"/>
  <c r="L730" i="8"/>
  <c r="K730" i="8"/>
  <c r="J730" i="8"/>
  <c r="M729" i="8"/>
  <c r="L729" i="8"/>
  <c r="K729" i="8"/>
  <c r="J729" i="8"/>
  <c r="M728" i="8"/>
  <c r="J728" i="8" s="1"/>
  <c r="L728" i="8"/>
  <c r="K728" i="8" s="1"/>
  <c r="M727" i="8"/>
  <c r="L727" i="8"/>
  <c r="K727" i="8" s="1"/>
  <c r="J727" i="8"/>
  <c r="M726" i="8"/>
  <c r="L726" i="8"/>
  <c r="K726" i="8"/>
  <c r="J726" i="8"/>
  <c r="M725" i="8"/>
  <c r="L725" i="8"/>
  <c r="K725" i="8" s="1"/>
  <c r="J725" i="8"/>
  <c r="M724" i="8"/>
  <c r="L724" i="8"/>
  <c r="K724" i="8"/>
  <c r="J724" i="8"/>
  <c r="M723" i="8"/>
  <c r="L723" i="8"/>
  <c r="K723" i="8" s="1"/>
  <c r="J723" i="8"/>
  <c r="M722" i="8"/>
  <c r="J722" i="8" s="1"/>
  <c r="L722" i="8"/>
  <c r="K722" i="8" s="1"/>
  <c r="CO721" i="8"/>
  <c r="BG721" i="8"/>
  <c r="U721" i="8"/>
  <c r="M721" i="8" s="1"/>
  <c r="J721" i="8" s="1"/>
  <c r="L721" i="8"/>
  <c r="K721" i="8"/>
  <c r="M720" i="8"/>
  <c r="J720" i="8" s="1"/>
  <c r="L720" i="8"/>
  <c r="K720" i="8"/>
  <c r="M719" i="8"/>
  <c r="J719" i="8" s="1"/>
  <c r="L719" i="8"/>
  <c r="K719" i="8"/>
  <c r="M718" i="8"/>
  <c r="J718" i="8" s="1"/>
  <c r="L718" i="8"/>
  <c r="K718" i="8"/>
  <c r="M717" i="8"/>
  <c r="J717" i="8" s="1"/>
  <c r="L717" i="8"/>
  <c r="K717" i="8"/>
  <c r="M716" i="8"/>
  <c r="J716" i="8" s="1"/>
  <c r="L716" i="8"/>
  <c r="K716" i="8" s="1"/>
  <c r="M715" i="8"/>
  <c r="L715" i="8"/>
  <c r="K715" i="8"/>
  <c r="J715" i="8"/>
  <c r="M714" i="8"/>
  <c r="J714" i="8" s="1"/>
  <c r="L714" i="8"/>
  <c r="K714" i="8" s="1"/>
  <c r="M713" i="8"/>
  <c r="L713" i="8"/>
  <c r="K713" i="8"/>
  <c r="J713" i="8"/>
  <c r="M712" i="8"/>
  <c r="J712" i="8" s="1"/>
  <c r="L712" i="8"/>
  <c r="K712" i="8"/>
  <c r="M711" i="8"/>
  <c r="J711" i="8" s="1"/>
  <c r="L711" i="8"/>
  <c r="K711" i="8"/>
  <c r="M710" i="8"/>
  <c r="L710" i="8"/>
  <c r="K710" i="8"/>
  <c r="J710" i="8"/>
  <c r="M709" i="8"/>
  <c r="J709" i="8" s="1"/>
  <c r="L709" i="8"/>
  <c r="K709" i="8"/>
  <c r="M708" i="8"/>
  <c r="J708" i="8" s="1"/>
  <c r="L708" i="8"/>
  <c r="K708" i="8"/>
  <c r="M707" i="8"/>
  <c r="J707" i="8" s="1"/>
  <c r="L707" i="8"/>
  <c r="K707" i="8"/>
  <c r="M706" i="8"/>
  <c r="J706" i="8" s="1"/>
  <c r="L706" i="8"/>
  <c r="K706" i="8"/>
  <c r="M705" i="8"/>
  <c r="J705" i="8" s="1"/>
  <c r="L705" i="8"/>
  <c r="K705" i="8"/>
  <c r="M704" i="8"/>
  <c r="L704" i="8"/>
  <c r="K704" i="8" s="1"/>
  <c r="J704" i="8"/>
  <c r="M703" i="8"/>
  <c r="L703" i="8"/>
  <c r="K703" i="8"/>
  <c r="J703" i="8"/>
  <c r="M702" i="8"/>
  <c r="J702" i="8" s="1"/>
  <c r="L702" i="8"/>
  <c r="K702" i="8" s="1"/>
  <c r="M701" i="8"/>
  <c r="J701" i="8" s="1"/>
  <c r="L701" i="8"/>
  <c r="K701" i="8" s="1"/>
  <c r="M700" i="8"/>
  <c r="J700" i="8" s="1"/>
  <c r="L700" i="8"/>
  <c r="K700" i="8"/>
  <c r="M699" i="8"/>
  <c r="J699" i="8" s="1"/>
  <c r="L699" i="8"/>
  <c r="K699" i="8"/>
  <c r="M698" i="8"/>
  <c r="L698" i="8"/>
  <c r="K698" i="8"/>
  <c r="J698" i="8"/>
  <c r="M697" i="8"/>
  <c r="L697" i="8"/>
  <c r="K697" i="8"/>
  <c r="J697" i="8"/>
  <c r="M696" i="8"/>
  <c r="J696" i="8" s="1"/>
  <c r="L696" i="8"/>
  <c r="K696" i="8" s="1"/>
  <c r="M695" i="8"/>
  <c r="J695" i="8" s="1"/>
  <c r="L695" i="8"/>
  <c r="K695" i="8"/>
  <c r="M694" i="8"/>
  <c r="L694" i="8"/>
  <c r="K694" i="8"/>
  <c r="J694" i="8"/>
  <c r="M693" i="8"/>
  <c r="J693" i="8" s="1"/>
  <c r="L693" i="8"/>
  <c r="K693" i="8"/>
  <c r="M692" i="8"/>
  <c r="L692" i="8"/>
  <c r="K692" i="8" s="1"/>
  <c r="J692" i="8"/>
  <c r="M691" i="8"/>
  <c r="L691" i="8"/>
  <c r="K691" i="8"/>
  <c r="J691" i="8"/>
  <c r="M690" i="8"/>
  <c r="J690" i="8" s="1"/>
  <c r="L690" i="8"/>
  <c r="K690" i="8" s="1"/>
  <c r="M689" i="8"/>
  <c r="L689" i="8"/>
  <c r="K689" i="8"/>
  <c r="J689" i="8"/>
  <c r="M688" i="8"/>
  <c r="J688" i="8" s="1"/>
  <c r="L688" i="8"/>
  <c r="K688" i="8"/>
  <c r="M687" i="8"/>
  <c r="J687" i="8" s="1"/>
  <c r="L687" i="8"/>
  <c r="K687" i="8"/>
  <c r="M686" i="8"/>
  <c r="J686" i="8" s="1"/>
  <c r="L686" i="8"/>
  <c r="K686" i="8" s="1"/>
  <c r="M685" i="8"/>
  <c r="L685" i="8"/>
  <c r="K685" i="8"/>
  <c r="J685" i="8"/>
  <c r="M684" i="8"/>
  <c r="J684" i="8" s="1"/>
  <c r="L684" i="8"/>
  <c r="K684" i="8"/>
  <c r="M683" i="8"/>
  <c r="J683" i="8" s="1"/>
  <c r="L683" i="8"/>
  <c r="K683" i="8"/>
  <c r="M682" i="8"/>
  <c r="L682" i="8"/>
  <c r="K682" i="8"/>
  <c r="J682" i="8"/>
  <c r="M681" i="8"/>
  <c r="J681" i="8" s="1"/>
  <c r="L681" i="8"/>
  <c r="K681" i="8"/>
  <c r="M680" i="8"/>
  <c r="L680" i="8"/>
  <c r="K680" i="8"/>
  <c r="J680" i="8"/>
  <c r="M679" i="8"/>
  <c r="L679" i="8"/>
  <c r="K679" i="8"/>
  <c r="J679" i="8"/>
  <c r="M678" i="8"/>
  <c r="J678" i="8" s="1"/>
  <c r="L678" i="8"/>
  <c r="K678" i="8" s="1"/>
  <c r="M677" i="8"/>
  <c r="J677" i="8" s="1"/>
  <c r="L677" i="8"/>
  <c r="K677" i="8"/>
  <c r="M676" i="8"/>
  <c r="J676" i="8" s="1"/>
  <c r="L676" i="8"/>
  <c r="K676" i="8"/>
  <c r="M675" i="8"/>
  <c r="J675" i="8" s="1"/>
  <c r="L675" i="8"/>
  <c r="K675" i="8"/>
  <c r="M674" i="8"/>
  <c r="L674" i="8"/>
  <c r="K674" i="8" s="1"/>
  <c r="J674" i="8"/>
  <c r="M673" i="8"/>
  <c r="L673" i="8"/>
  <c r="K673" i="8"/>
  <c r="J673" i="8"/>
  <c r="M672" i="8"/>
  <c r="J672" i="8" s="1"/>
  <c r="L672" i="8"/>
  <c r="K672" i="8"/>
  <c r="M671" i="8"/>
  <c r="J671" i="8" s="1"/>
  <c r="L671" i="8"/>
  <c r="K671" i="8"/>
  <c r="M670" i="8"/>
  <c r="J670" i="8" s="1"/>
  <c r="L670" i="8"/>
  <c r="K670" i="8"/>
  <c r="M669" i="8"/>
  <c r="J669" i="8" s="1"/>
  <c r="L669" i="8"/>
  <c r="K669" i="8" s="1"/>
  <c r="M668" i="8"/>
  <c r="L668" i="8"/>
  <c r="K668" i="8" s="1"/>
  <c r="J668" i="8"/>
  <c r="M667" i="8"/>
  <c r="J667" i="8" s="1"/>
  <c r="L667" i="8"/>
  <c r="K667" i="8"/>
  <c r="M666" i="8"/>
  <c r="J666" i="8" s="1"/>
  <c r="L666" i="8"/>
  <c r="K666" i="8"/>
  <c r="M665" i="8"/>
  <c r="J665" i="8" s="1"/>
  <c r="L665" i="8"/>
  <c r="K665" i="8"/>
  <c r="M664" i="8"/>
  <c r="J664" i="8" s="1"/>
  <c r="L664" i="8"/>
  <c r="K664" i="8"/>
  <c r="M663" i="8"/>
  <c r="J663" i="8" s="1"/>
  <c r="L663" i="8"/>
  <c r="K663" i="8"/>
  <c r="M662" i="8"/>
  <c r="J662" i="8" s="1"/>
  <c r="L662" i="8"/>
  <c r="K662" i="8" s="1"/>
  <c r="M661" i="8"/>
  <c r="L661" i="8"/>
  <c r="K661" i="8"/>
  <c r="J661" i="8"/>
  <c r="M660" i="8"/>
  <c r="J660" i="8" s="1"/>
  <c r="L660" i="8"/>
  <c r="K660" i="8" s="1"/>
  <c r="M659" i="8"/>
  <c r="L659" i="8"/>
  <c r="K659" i="8"/>
  <c r="J659" i="8"/>
  <c r="M658" i="8"/>
  <c r="L658" i="8"/>
  <c r="K658" i="8"/>
  <c r="J658" i="8"/>
  <c r="M657" i="8"/>
  <c r="J657" i="8" s="1"/>
  <c r="L657" i="8"/>
  <c r="K657" i="8" s="1"/>
  <c r="M656" i="8"/>
  <c r="L656" i="8"/>
  <c r="K656" i="8" s="1"/>
  <c r="J656" i="8"/>
  <c r="M655" i="8"/>
  <c r="L655" i="8"/>
  <c r="K655" i="8"/>
  <c r="J655" i="8"/>
  <c r="M654" i="8"/>
  <c r="L654" i="8"/>
  <c r="K654" i="8" s="1"/>
  <c r="J654" i="8"/>
  <c r="M653" i="8"/>
  <c r="L653" i="8"/>
  <c r="K653" i="8"/>
  <c r="J653" i="8"/>
  <c r="M652" i="8"/>
  <c r="L652" i="8"/>
  <c r="K652" i="8" s="1"/>
  <c r="J652" i="8"/>
  <c r="M651" i="8"/>
  <c r="J651" i="8" s="1"/>
  <c r="L651" i="8"/>
  <c r="K651" i="8" s="1"/>
  <c r="M650" i="8"/>
  <c r="L650" i="8"/>
  <c r="K650" i="8"/>
  <c r="J650" i="8"/>
  <c r="M649" i="8"/>
  <c r="L649" i="8"/>
  <c r="K649" i="8"/>
  <c r="J649" i="8"/>
  <c r="M648" i="8"/>
  <c r="L648" i="8"/>
  <c r="K648" i="8" s="1"/>
  <c r="J648" i="8"/>
  <c r="M647" i="8"/>
  <c r="J647" i="8" s="1"/>
  <c r="L647" i="8"/>
  <c r="K647" i="8" s="1"/>
  <c r="M646" i="8"/>
  <c r="L646" i="8"/>
  <c r="K646" i="8"/>
  <c r="J646" i="8"/>
  <c r="M645" i="8"/>
  <c r="L645" i="8"/>
  <c r="K645" i="8" s="1"/>
  <c r="J645" i="8"/>
  <c r="M644" i="8"/>
  <c r="J644" i="8" s="1"/>
  <c r="L644" i="8"/>
  <c r="K644" i="8" s="1"/>
  <c r="M643" i="8"/>
  <c r="L643" i="8"/>
  <c r="K643" i="8"/>
  <c r="J643" i="8"/>
  <c r="M642" i="8"/>
  <c r="J642" i="8" s="1"/>
  <c r="L642" i="8"/>
  <c r="K642" i="8" s="1"/>
  <c r="M641" i="8"/>
  <c r="L641" i="8"/>
  <c r="K641" i="8"/>
  <c r="J641" i="8"/>
  <c r="M640" i="8"/>
  <c r="L640" i="8"/>
  <c r="K640" i="8"/>
  <c r="J640" i="8"/>
  <c r="M639" i="8"/>
  <c r="J639" i="8" s="1"/>
  <c r="L639" i="8"/>
  <c r="K639" i="8" s="1"/>
  <c r="M638" i="8"/>
  <c r="L638" i="8"/>
  <c r="K638" i="8" s="1"/>
  <c r="J638" i="8"/>
  <c r="M637" i="8"/>
  <c r="L637" i="8"/>
  <c r="K637" i="8"/>
  <c r="J637" i="8"/>
  <c r="M636" i="8"/>
  <c r="L636" i="8"/>
  <c r="K636" i="8" s="1"/>
  <c r="J636" i="8"/>
  <c r="M635" i="8"/>
  <c r="L635" i="8"/>
  <c r="K635" i="8"/>
  <c r="J635" i="8"/>
  <c r="M634" i="8"/>
  <c r="L634" i="8"/>
  <c r="K634" i="8" s="1"/>
  <c r="J634" i="8"/>
  <c r="M633" i="8"/>
  <c r="J633" i="8" s="1"/>
  <c r="L633" i="8"/>
  <c r="K633" i="8" s="1"/>
  <c r="M632" i="8"/>
  <c r="L632" i="8"/>
  <c r="K632" i="8"/>
  <c r="J632" i="8"/>
  <c r="M631" i="8"/>
  <c r="L631" i="8"/>
  <c r="K631" i="8"/>
  <c r="J631" i="8"/>
  <c r="M630" i="8"/>
  <c r="L630" i="8"/>
  <c r="K630" i="8" s="1"/>
  <c r="J630" i="8"/>
  <c r="M629" i="8"/>
  <c r="J629" i="8" s="1"/>
  <c r="L629" i="8"/>
  <c r="K629" i="8" s="1"/>
  <c r="M628" i="8"/>
  <c r="L628" i="8"/>
  <c r="K628" i="8"/>
  <c r="J628" i="8"/>
  <c r="M627" i="8"/>
  <c r="L627" i="8"/>
  <c r="K627" i="8" s="1"/>
  <c r="J627" i="8"/>
  <c r="M626" i="8"/>
  <c r="J626" i="8" s="1"/>
  <c r="L626" i="8"/>
  <c r="K626" i="8" s="1"/>
  <c r="M625" i="8"/>
  <c r="L625" i="8"/>
  <c r="K625" i="8"/>
  <c r="J625" i="8"/>
  <c r="M624" i="8"/>
  <c r="J624" i="8" s="1"/>
  <c r="L624" i="8"/>
  <c r="K624" i="8" s="1"/>
  <c r="M623" i="8"/>
  <c r="L623" i="8"/>
  <c r="K623" i="8"/>
  <c r="J623" i="8"/>
  <c r="M622" i="8"/>
  <c r="L622" i="8"/>
  <c r="K622" i="8"/>
  <c r="J622" i="8"/>
  <c r="M621" i="8"/>
  <c r="J621" i="8" s="1"/>
  <c r="L621" i="8"/>
  <c r="K621" i="8" s="1"/>
  <c r="M620" i="8"/>
  <c r="L620" i="8"/>
  <c r="K620" i="8" s="1"/>
  <c r="J620" i="8"/>
  <c r="M619" i="8"/>
  <c r="L619" i="8"/>
  <c r="K619" i="8"/>
  <c r="J619" i="8"/>
  <c r="M618" i="8"/>
  <c r="L618" i="8"/>
  <c r="K618" i="8" s="1"/>
  <c r="J618" i="8"/>
  <c r="M617" i="8"/>
  <c r="L617" i="8"/>
  <c r="K617" i="8"/>
  <c r="J617" i="8"/>
  <c r="M616" i="8"/>
  <c r="L616" i="8"/>
  <c r="K616" i="8" s="1"/>
  <c r="J616" i="8"/>
  <c r="M615" i="8"/>
  <c r="J615" i="8" s="1"/>
  <c r="L615" i="8"/>
  <c r="K615" i="8" s="1"/>
  <c r="M614" i="8"/>
  <c r="L614" i="8"/>
  <c r="K614" i="8"/>
  <c r="J614" i="8"/>
  <c r="M613" i="8"/>
  <c r="L613" i="8"/>
  <c r="K613" i="8"/>
  <c r="J613" i="8"/>
  <c r="M612" i="8"/>
  <c r="L612" i="8"/>
  <c r="K612" i="8" s="1"/>
  <c r="J612" i="8"/>
  <c r="M611" i="8"/>
  <c r="J611" i="8" s="1"/>
  <c r="L611" i="8"/>
  <c r="K611" i="8" s="1"/>
  <c r="M610" i="8"/>
  <c r="L610" i="8"/>
  <c r="K610" i="8"/>
  <c r="J610" i="8"/>
  <c r="M609" i="8"/>
  <c r="L609" i="8"/>
  <c r="K609" i="8" s="1"/>
  <c r="J609" i="8"/>
  <c r="M608" i="8"/>
  <c r="J608" i="8" s="1"/>
  <c r="L608" i="8"/>
  <c r="K608" i="8" s="1"/>
  <c r="M607" i="8"/>
  <c r="L607" i="8"/>
  <c r="K607" i="8"/>
  <c r="J607" i="8"/>
  <c r="M606" i="8"/>
  <c r="J606" i="8" s="1"/>
  <c r="L606" i="8"/>
  <c r="K606" i="8" s="1"/>
  <c r="M605" i="8"/>
  <c r="L605" i="8"/>
  <c r="K605" i="8"/>
  <c r="J605" i="8"/>
  <c r="M604" i="8"/>
  <c r="L604" i="8"/>
  <c r="K604" i="8"/>
  <c r="J604" i="8"/>
  <c r="M603" i="8"/>
  <c r="J603" i="8" s="1"/>
  <c r="L603" i="8"/>
  <c r="K603" i="8" s="1"/>
  <c r="M602" i="8"/>
  <c r="L602" i="8"/>
  <c r="K602" i="8" s="1"/>
  <c r="J602" i="8"/>
  <c r="M601" i="8"/>
  <c r="L601" i="8"/>
  <c r="K601" i="8" s="1"/>
  <c r="J601" i="8"/>
  <c r="M600" i="8"/>
  <c r="L600" i="8"/>
  <c r="K600" i="8" s="1"/>
  <c r="J600" i="8"/>
  <c r="M599" i="8"/>
  <c r="L599" i="8"/>
  <c r="M598" i="8"/>
  <c r="J598" i="8" s="1"/>
  <c r="L598" i="8"/>
  <c r="K598" i="8" s="1"/>
  <c r="M597" i="8"/>
  <c r="L597" i="8"/>
  <c r="K597" i="8" s="1"/>
  <c r="J597" i="8"/>
  <c r="M596" i="8"/>
  <c r="L596" i="8"/>
  <c r="K596" i="8" s="1"/>
  <c r="J596" i="8"/>
  <c r="M595" i="8"/>
  <c r="L595" i="8"/>
  <c r="K595" i="8" s="1"/>
  <c r="J595" i="8"/>
  <c r="M594" i="8"/>
  <c r="J594" i="8" s="1"/>
  <c r="L594" i="8"/>
  <c r="K594" i="8" s="1"/>
  <c r="M593" i="8"/>
  <c r="L593" i="8"/>
  <c r="K593" i="8"/>
  <c r="J593" i="8"/>
  <c r="M592" i="8"/>
  <c r="L592" i="8"/>
  <c r="K592" i="8" s="1"/>
  <c r="J592" i="8"/>
  <c r="M591" i="8"/>
  <c r="J591" i="8" s="1"/>
  <c r="L591" i="8"/>
  <c r="K591" i="8"/>
  <c r="M590" i="8"/>
  <c r="L590" i="8"/>
  <c r="K590" i="8"/>
  <c r="J590" i="8"/>
  <c r="M589" i="8"/>
  <c r="J589" i="8" s="1"/>
  <c r="L589" i="8"/>
  <c r="K589" i="8" s="1"/>
  <c r="M588" i="8"/>
  <c r="L588" i="8"/>
  <c r="K588" i="8"/>
  <c r="J588" i="8"/>
  <c r="M587" i="8"/>
  <c r="L587" i="8"/>
  <c r="K587" i="8"/>
  <c r="J587" i="8"/>
  <c r="M586" i="8"/>
  <c r="J586" i="8" s="1"/>
  <c r="L586" i="8"/>
  <c r="K586" i="8" s="1"/>
  <c r="M585" i="8"/>
  <c r="L585" i="8"/>
  <c r="K585" i="8" s="1"/>
  <c r="J585" i="8"/>
  <c r="BG584" i="8"/>
  <c r="BF584" i="8"/>
  <c r="M584" i="8"/>
  <c r="L584" i="8"/>
  <c r="M583" i="8"/>
  <c r="L583" i="8"/>
  <c r="K583" i="8" s="1"/>
  <c r="J583" i="8"/>
  <c r="M582" i="8"/>
  <c r="L582" i="8"/>
  <c r="K582" i="8"/>
  <c r="J582" i="8"/>
  <c r="M581" i="8"/>
  <c r="L581" i="8"/>
  <c r="K581" i="8" s="1"/>
  <c r="J581" i="8"/>
  <c r="M580" i="8"/>
  <c r="J580" i="8" s="1"/>
  <c r="L580" i="8"/>
  <c r="K580" i="8" s="1"/>
  <c r="M579" i="8"/>
  <c r="L579" i="8"/>
  <c r="K579" i="8" s="1"/>
  <c r="J579" i="8"/>
  <c r="M578" i="8"/>
  <c r="L578" i="8"/>
  <c r="K578" i="8" s="1"/>
  <c r="J578" i="8"/>
  <c r="M577" i="8"/>
  <c r="L577" i="8"/>
  <c r="K577" i="8" s="1"/>
  <c r="J577" i="8"/>
  <c r="M576" i="8"/>
  <c r="J576" i="8" s="1"/>
  <c r="L576" i="8"/>
  <c r="K576" i="8" s="1"/>
  <c r="M575" i="8"/>
  <c r="L575" i="8"/>
  <c r="K575" i="8"/>
  <c r="J575" i="8"/>
  <c r="M574" i="8"/>
  <c r="L574" i="8"/>
  <c r="K574" i="8" s="1"/>
  <c r="J574" i="8"/>
  <c r="M573" i="8"/>
  <c r="J573" i="8" s="1"/>
  <c r="L573" i="8"/>
  <c r="K573" i="8"/>
  <c r="BG572" i="8"/>
  <c r="BF572" i="8"/>
  <c r="M572" i="8"/>
  <c r="L572" i="8"/>
  <c r="M571" i="8"/>
  <c r="J571" i="8" s="1"/>
  <c r="L571" i="8"/>
  <c r="K571" i="8" s="1"/>
  <c r="M570" i="8"/>
  <c r="J570" i="8" s="1"/>
  <c r="L570" i="8"/>
  <c r="K570" i="8" s="1"/>
  <c r="M569" i="8"/>
  <c r="L569" i="8"/>
  <c r="M568" i="8"/>
  <c r="J568" i="8" s="1"/>
  <c r="L568" i="8"/>
  <c r="K568" i="8" s="1"/>
  <c r="M567" i="8"/>
  <c r="L567" i="8"/>
  <c r="M566" i="8"/>
  <c r="J566" i="8" s="1"/>
  <c r="L566" i="8"/>
  <c r="K566" i="8" s="1"/>
  <c r="M565" i="8"/>
  <c r="L565" i="8"/>
  <c r="K565" i="8"/>
  <c r="J565" i="8"/>
  <c r="M564" i="8"/>
  <c r="J564" i="8" s="1"/>
  <c r="L564" i="8"/>
  <c r="K564" i="8" s="1"/>
  <c r="M563" i="8"/>
  <c r="L563" i="8"/>
  <c r="K563" i="8"/>
  <c r="J563" i="8"/>
  <c r="M562" i="8"/>
  <c r="L562" i="8"/>
  <c r="K562" i="8" s="1"/>
  <c r="J562" i="8"/>
  <c r="M561" i="8"/>
  <c r="J561" i="8" s="1"/>
  <c r="L561" i="8"/>
  <c r="K561" i="8" s="1"/>
  <c r="M560" i="8"/>
  <c r="L560" i="8"/>
  <c r="K560" i="8"/>
  <c r="J560" i="8"/>
  <c r="M559" i="8"/>
  <c r="L559" i="8"/>
  <c r="K559" i="8" s="1"/>
  <c r="J559" i="8"/>
  <c r="M558" i="8"/>
  <c r="L558" i="8"/>
  <c r="K558" i="8" s="1"/>
  <c r="J558" i="8"/>
  <c r="M557" i="8"/>
  <c r="J557" i="8" s="1"/>
  <c r="L557" i="8"/>
  <c r="K557" i="8" s="1"/>
  <c r="M556" i="8"/>
  <c r="L556" i="8"/>
  <c r="K556" i="8"/>
  <c r="J556" i="8"/>
  <c r="M555" i="8"/>
  <c r="L555" i="8"/>
  <c r="K555" i="8" s="1"/>
  <c r="J555" i="8"/>
  <c r="M554" i="8"/>
  <c r="J554" i="8" s="1"/>
  <c r="L554" i="8"/>
  <c r="K554" i="8" s="1"/>
  <c r="M553" i="8"/>
  <c r="L553" i="8"/>
  <c r="K553" i="8" s="1"/>
  <c r="J553" i="8"/>
  <c r="M552" i="8"/>
  <c r="L552" i="8"/>
  <c r="K552" i="8" s="1"/>
  <c r="J552" i="8"/>
  <c r="M551" i="8"/>
  <c r="J551" i="8" s="1"/>
  <c r="L551" i="8"/>
  <c r="K551" i="8"/>
  <c r="M550" i="8"/>
  <c r="L550" i="8"/>
  <c r="K550" i="8"/>
  <c r="J550" i="8"/>
  <c r="M549" i="8"/>
  <c r="J549" i="8" s="1"/>
  <c r="L549" i="8"/>
  <c r="K549" i="8" s="1"/>
  <c r="M548" i="8"/>
  <c r="J548" i="8" s="1"/>
  <c r="L548" i="8"/>
  <c r="K548" i="8"/>
  <c r="M547" i="8"/>
  <c r="L547" i="8"/>
  <c r="K547" i="8"/>
  <c r="J547" i="8"/>
  <c r="M546" i="8"/>
  <c r="J546" i="8" s="1"/>
  <c r="L546" i="8"/>
  <c r="K546" i="8" s="1"/>
  <c r="M545" i="8"/>
  <c r="L545" i="8"/>
  <c r="K545" i="8"/>
  <c r="J545" i="8"/>
  <c r="M544" i="8"/>
  <c r="L544" i="8"/>
  <c r="K544" i="8" s="1"/>
  <c r="J544" i="8"/>
  <c r="M543" i="8"/>
  <c r="L543" i="8"/>
  <c r="K543" i="8" s="1"/>
  <c r="J543" i="8"/>
  <c r="M542" i="8"/>
  <c r="L542" i="8"/>
  <c r="K542" i="8"/>
  <c r="J542" i="8"/>
  <c r="M541" i="8"/>
  <c r="L541" i="8"/>
  <c r="K541" i="8" s="1"/>
  <c r="J541" i="8"/>
  <c r="M540" i="8"/>
  <c r="L540" i="8"/>
  <c r="K540" i="8" s="1"/>
  <c r="J540" i="8"/>
  <c r="M539" i="8"/>
  <c r="L539" i="8"/>
  <c r="K539" i="8" s="1"/>
  <c r="J539" i="8"/>
  <c r="M538" i="8"/>
  <c r="L538" i="8"/>
  <c r="K538" i="8"/>
  <c r="J538" i="8"/>
  <c r="M537" i="8"/>
  <c r="L537" i="8"/>
  <c r="K537" i="8" s="1"/>
  <c r="J537" i="8"/>
  <c r="M536" i="8"/>
  <c r="J536" i="8" s="1"/>
  <c r="L536" i="8"/>
  <c r="K536" i="8" s="1"/>
  <c r="M535" i="8"/>
  <c r="L535" i="8"/>
  <c r="K535" i="8"/>
  <c r="J535" i="8"/>
  <c r="M534" i="8"/>
  <c r="L534" i="8"/>
  <c r="K534" i="8" s="1"/>
  <c r="J534" i="8"/>
  <c r="M533" i="8"/>
  <c r="J533" i="8" s="1"/>
  <c r="L533" i="8"/>
  <c r="K533" i="8" s="1"/>
  <c r="M532" i="8"/>
  <c r="L532" i="8"/>
  <c r="K532" i="8"/>
  <c r="J532" i="8"/>
  <c r="M531" i="8"/>
  <c r="J531" i="8" s="1"/>
  <c r="L531" i="8"/>
  <c r="K531" i="8" s="1"/>
  <c r="M530" i="8"/>
  <c r="L530" i="8"/>
  <c r="K530" i="8"/>
  <c r="J530" i="8"/>
  <c r="M529" i="8"/>
  <c r="L529" i="8"/>
  <c r="K529" i="8"/>
  <c r="J529" i="8"/>
  <c r="M528" i="8"/>
  <c r="J528" i="8" s="1"/>
  <c r="L528" i="8"/>
  <c r="K528" i="8" s="1"/>
  <c r="M527" i="8"/>
  <c r="J527" i="8" s="1"/>
  <c r="L527" i="8"/>
  <c r="K527" i="8" s="1"/>
  <c r="M526" i="8"/>
  <c r="L526" i="8"/>
  <c r="K526" i="8"/>
  <c r="J526" i="8"/>
  <c r="BG525" i="8"/>
  <c r="M525" i="8" s="1"/>
  <c r="BF525" i="8"/>
  <c r="L525" i="8" s="1"/>
  <c r="M524" i="8"/>
  <c r="J524" i="8" s="1"/>
  <c r="L524" i="8"/>
  <c r="K524" i="8"/>
  <c r="M523" i="8"/>
  <c r="L523" i="8"/>
  <c r="K523" i="8"/>
  <c r="J523" i="8"/>
  <c r="M522" i="8"/>
  <c r="J522" i="8" s="1"/>
  <c r="L522" i="8"/>
  <c r="K522" i="8" s="1"/>
  <c r="M521" i="8"/>
  <c r="L521" i="8"/>
  <c r="K521" i="8"/>
  <c r="J521" i="8"/>
  <c r="M520" i="8"/>
  <c r="L520" i="8"/>
  <c r="K520" i="8"/>
  <c r="J520" i="8"/>
  <c r="M519" i="8"/>
  <c r="J519" i="8" s="1"/>
  <c r="L519" i="8"/>
  <c r="K519" i="8" s="1"/>
  <c r="M518" i="8"/>
  <c r="J518" i="8" s="1"/>
  <c r="L518" i="8"/>
  <c r="K518" i="8" s="1"/>
  <c r="M517" i="8"/>
  <c r="L517" i="8"/>
  <c r="K517" i="8"/>
  <c r="J517" i="8"/>
  <c r="M516" i="8"/>
  <c r="J516" i="8" s="1"/>
  <c r="L516" i="8"/>
  <c r="K516" i="8" s="1"/>
  <c r="M515" i="8"/>
  <c r="J515" i="8" s="1"/>
  <c r="L515" i="8"/>
  <c r="K515" i="8"/>
  <c r="M514" i="8"/>
  <c r="L514" i="8"/>
  <c r="K514" i="8"/>
  <c r="J514" i="8"/>
  <c r="M513" i="8"/>
  <c r="J513" i="8" s="1"/>
  <c r="L513" i="8"/>
  <c r="K513" i="8" s="1"/>
  <c r="M512" i="8"/>
  <c r="L512" i="8"/>
  <c r="K512" i="8"/>
  <c r="J512" i="8"/>
  <c r="M511" i="8"/>
  <c r="L511" i="8"/>
  <c r="K511" i="8"/>
  <c r="J511" i="8"/>
  <c r="M510" i="8"/>
  <c r="J510" i="8" s="1"/>
  <c r="L510" i="8"/>
  <c r="K510" i="8" s="1"/>
  <c r="M509" i="8"/>
  <c r="J509" i="8" s="1"/>
  <c r="L509" i="8"/>
  <c r="K509" i="8" s="1"/>
  <c r="M508" i="8"/>
  <c r="L508" i="8"/>
  <c r="K508" i="8"/>
  <c r="J508" i="8"/>
  <c r="M507" i="8"/>
  <c r="J507" i="8" s="1"/>
  <c r="L507" i="8"/>
  <c r="K507" i="8" s="1"/>
  <c r="M506" i="8"/>
  <c r="J506" i="8" s="1"/>
  <c r="L506" i="8"/>
  <c r="K506" i="8"/>
  <c r="M505" i="8"/>
  <c r="L505" i="8"/>
  <c r="K505" i="8"/>
  <c r="J505" i="8"/>
  <c r="M504" i="8"/>
  <c r="J504" i="8" s="1"/>
  <c r="L504" i="8"/>
  <c r="K504" i="8" s="1"/>
  <c r="M503" i="8"/>
  <c r="L503" i="8"/>
  <c r="K503" i="8"/>
  <c r="J503" i="8"/>
  <c r="BE502" i="8"/>
  <c r="BD502" i="8"/>
  <c r="BC502" i="8"/>
  <c r="BB502" i="8"/>
  <c r="BA502" i="8"/>
  <c r="M502" i="8" s="1"/>
  <c r="J502" i="8" s="1"/>
  <c r="AZ502" i="8"/>
  <c r="L502" i="8" s="1"/>
  <c r="K502" i="8"/>
  <c r="M501" i="8"/>
  <c r="J501" i="8" s="1"/>
  <c r="L501" i="8"/>
  <c r="K501" i="8" s="1"/>
  <c r="M500" i="8"/>
  <c r="J500" i="8" s="1"/>
  <c r="L500" i="8"/>
  <c r="K500" i="8"/>
  <c r="M499" i="8"/>
  <c r="L499" i="8"/>
  <c r="K499" i="8"/>
  <c r="J499" i="8"/>
  <c r="M498" i="8"/>
  <c r="J498" i="8" s="1"/>
  <c r="L498" i="8"/>
  <c r="K498" i="8" s="1"/>
  <c r="M497" i="8"/>
  <c r="L497" i="8"/>
  <c r="K497" i="8"/>
  <c r="J497" i="8"/>
  <c r="M496" i="8"/>
  <c r="L496" i="8"/>
  <c r="K496" i="8"/>
  <c r="J496" i="8"/>
  <c r="M495" i="8"/>
  <c r="J495" i="8" s="1"/>
  <c r="L495" i="8"/>
  <c r="K495" i="8" s="1"/>
  <c r="M494" i="8"/>
  <c r="J494" i="8" s="1"/>
  <c r="L494" i="8"/>
  <c r="K494" i="8" s="1"/>
  <c r="M493" i="8"/>
  <c r="L493" i="8"/>
  <c r="K493" i="8"/>
  <c r="J493" i="8"/>
  <c r="M492" i="8"/>
  <c r="J492" i="8" s="1"/>
  <c r="L492" i="8"/>
  <c r="K492" i="8" s="1"/>
  <c r="M491" i="8"/>
  <c r="J491" i="8" s="1"/>
  <c r="L491" i="8"/>
  <c r="K491" i="8"/>
  <c r="M490" i="8"/>
  <c r="L490" i="8"/>
  <c r="K490" i="8"/>
  <c r="J490" i="8"/>
  <c r="M489" i="8"/>
  <c r="J489" i="8" s="1"/>
  <c r="L489" i="8"/>
  <c r="K489" i="8" s="1"/>
  <c r="M488" i="8"/>
  <c r="L488" i="8"/>
  <c r="K488" i="8"/>
  <c r="J488" i="8"/>
  <c r="M487" i="8"/>
  <c r="L487" i="8"/>
  <c r="K487" i="8"/>
  <c r="J487" i="8"/>
  <c r="M486" i="8"/>
  <c r="J486" i="8" s="1"/>
  <c r="L486" i="8"/>
  <c r="K486" i="8" s="1"/>
  <c r="M485" i="8"/>
  <c r="J485" i="8" s="1"/>
  <c r="L485" i="8"/>
  <c r="K485" i="8" s="1"/>
  <c r="M484" i="8"/>
  <c r="L484" i="8"/>
  <c r="K484" i="8"/>
  <c r="J484" i="8"/>
  <c r="M483" i="8"/>
  <c r="J483" i="8" s="1"/>
  <c r="L483" i="8"/>
  <c r="K483" i="8" s="1"/>
  <c r="M482" i="8"/>
  <c r="J482" i="8" s="1"/>
  <c r="L482" i="8"/>
  <c r="K482" i="8"/>
  <c r="M481" i="8"/>
  <c r="L481" i="8"/>
  <c r="K481" i="8"/>
  <c r="J481" i="8"/>
  <c r="M480" i="8"/>
  <c r="J480" i="8" s="1"/>
  <c r="L480" i="8"/>
  <c r="K480" i="8" s="1"/>
  <c r="M479" i="8"/>
  <c r="L479" i="8"/>
  <c r="K479" i="8"/>
  <c r="J479" i="8"/>
  <c r="M478" i="8"/>
  <c r="L478" i="8"/>
  <c r="K478" i="8"/>
  <c r="J478" i="8"/>
  <c r="M477" i="8"/>
  <c r="J477" i="8" s="1"/>
  <c r="L477" i="8"/>
  <c r="K477" i="8" s="1"/>
  <c r="M476" i="8"/>
  <c r="J476" i="8" s="1"/>
  <c r="L476" i="8"/>
  <c r="K476" i="8" s="1"/>
  <c r="M475" i="8"/>
  <c r="L475" i="8"/>
  <c r="K475" i="8"/>
  <c r="J475" i="8"/>
  <c r="M474" i="8"/>
  <c r="J474" i="8" s="1"/>
  <c r="L474" i="8"/>
  <c r="K474" i="8" s="1"/>
  <c r="M473" i="8"/>
  <c r="J473" i="8" s="1"/>
  <c r="L473" i="8"/>
  <c r="K473" i="8"/>
  <c r="M472" i="8"/>
  <c r="L472" i="8"/>
  <c r="K472" i="8"/>
  <c r="J472" i="8"/>
  <c r="M471" i="8"/>
  <c r="J471" i="8" s="1"/>
  <c r="L471" i="8"/>
  <c r="K471" i="8" s="1"/>
  <c r="M470" i="8"/>
  <c r="L470" i="8"/>
  <c r="K470" i="8"/>
  <c r="J470" i="8"/>
  <c r="M469" i="8"/>
  <c r="L469" i="8"/>
  <c r="K469" i="8"/>
  <c r="J469" i="8"/>
  <c r="M468" i="8"/>
  <c r="J468" i="8" s="1"/>
  <c r="L468" i="8"/>
  <c r="K468" i="8" s="1"/>
  <c r="M467" i="8"/>
  <c r="J467" i="8" s="1"/>
  <c r="L467" i="8"/>
  <c r="K467" i="8" s="1"/>
  <c r="M466" i="8"/>
  <c r="L466" i="8"/>
  <c r="K466" i="8"/>
  <c r="J466" i="8"/>
  <c r="M465" i="8"/>
  <c r="J465" i="8" s="1"/>
  <c r="L465" i="8"/>
  <c r="K465" i="8" s="1"/>
  <c r="M464" i="8"/>
  <c r="J464" i="8" s="1"/>
  <c r="L464" i="8"/>
  <c r="K464" i="8"/>
  <c r="M463" i="8"/>
  <c r="L463" i="8"/>
  <c r="K463" i="8"/>
  <c r="J463" i="8"/>
  <c r="M462" i="8"/>
  <c r="J462" i="8" s="1"/>
  <c r="L462" i="8"/>
  <c r="K462" i="8" s="1"/>
  <c r="M461" i="8"/>
  <c r="L461" i="8"/>
  <c r="K461" i="8"/>
  <c r="J461" i="8"/>
  <c r="M460" i="8"/>
  <c r="L460" i="8"/>
  <c r="K460" i="8"/>
  <c r="J460" i="8"/>
  <c r="M459" i="8"/>
  <c r="J459" i="8" s="1"/>
  <c r="L459" i="8"/>
  <c r="K459" i="8" s="1"/>
  <c r="M458" i="8"/>
  <c r="J458" i="8" s="1"/>
  <c r="L458" i="8"/>
  <c r="K458" i="8" s="1"/>
  <c r="M457" i="8"/>
  <c r="L457" i="8"/>
  <c r="K457" i="8"/>
  <c r="J457" i="8"/>
  <c r="M456" i="8"/>
  <c r="J456" i="8" s="1"/>
  <c r="L456" i="8"/>
  <c r="K456" i="8" s="1"/>
  <c r="M455" i="8"/>
  <c r="J455" i="8" s="1"/>
  <c r="L455" i="8"/>
  <c r="K455" i="8"/>
  <c r="M454" i="8"/>
  <c r="L454" i="8"/>
  <c r="K454" i="8"/>
  <c r="J454" i="8"/>
  <c r="M453" i="8"/>
  <c r="J453" i="8" s="1"/>
  <c r="L453" i="8"/>
  <c r="K453" i="8" s="1"/>
  <c r="M452" i="8"/>
  <c r="L452" i="8"/>
  <c r="K452" i="8"/>
  <c r="J452" i="8"/>
  <c r="M451" i="8"/>
  <c r="L451" i="8"/>
  <c r="K451" i="8"/>
  <c r="J451" i="8"/>
  <c r="M450" i="8"/>
  <c r="J450" i="8" s="1"/>
  <c r="L450" i="8"/>
  <c r="K450" i="8" s="1"/>
  <c r="M449" i="8"/>
  <c r="J449" i="8" s="1"/>
  <c r="L449" i="8"/>
  <c r="K449" i="8" s="1"/>
  <c r="M448" i="8"/>
  <c r="L448" i="8"/>
  <c r="K448" i="8"/>
  <c r="J448" i="8"/>
  <c r="BG447" i="8"/>
  <c r="M447" i="8" s="1"/>
  <c r="BF447" i="8"/>
  <c r="L447" i="8" s="1"/>
  <c r="M446" i="8"/>
  <c r="J446" i="8" s="1"/>
  <c r="L446" i="8"/>
  <c r="K446" i="8"/>
  <c r="M445" i="8"/>
  <c r="L445" i="8"/>
  <c r="K445" i="8"/>
  <c r="J445" i="8"/>
  <c r="M444" i="8"/>
  <c r="J444" i="8" s="1"/>
  <c r="L444" i="8"/>
  <c r="K444" i="8" s="1"/>
  <c r="M443" i="8"/>
  <c r="L443" i="8"/>
  <c r="K443" i="8"/>
  <c r="J443" i="8"/>
  <c r="M442" i="8"/>
  <c r="L442" i="8"/>
  <c r="K442" i="8"/>
  <c r="J442" i="8"/>
  <c r="M441" i="8"/>
  <c r="J441" i="8" s="1"/>
  <c r="L441" i="8"/>
  <c r="K441" i="8" s="1"/>
  <c r="M440" i="8"/>
  <c r="J440" i="8" s="1"/>
  <c r="L440" i="8"/>
  <c r="K440" i="8" s="1"/>
  <c r="M439" i="8"/>
  <c r="L439" i="8"/>
  <c r="K439" i="8"/>
  <c r="J439" i="8"/>
  <c r="M438" i="8"/>
  <c r="J438" i="8" s="1"/>
  <c r="L438" i="8"/>
  <c r="K438" i="8" s="1"/>
  <c r="M437" i="8"/>
  <c r="J437" i="8" s="1"/>
  <c r="L437" i="8"/>
  <c r="K437" i="8"/>
  <c r="M436" i="8"/>
  <c r="L436" i="8"/>
  <c r="K436" i="8"/>
  <c r="J436" i="8"/>
  <c r="M435" i="8"/>
  <c r="J435" i="8" s="1"/>
  <c r="L435" i="8"/>
  <c r="K435" i="8" s="1"/>
  <c r="M434" i="8"/>
  <c r="L434" i="8"/>
  <c r="K434" i="8"/>
  <c r="J434" i="8"/>
  <c r="M433" i="8"/>
  <c r="L433" i="8"/>
  <c r="K433" i="8"/>
  <c r="J433" i="8"/>
  <c r="M432" i="8"/>
  <c r="J432" i="8" s="1"/>
  <c r="L432" i="8"/>
  <c r="K432" i="8" s="1"/>
  <c r="M431" i="8"/>
  <c r="J431" i="8" s="1"/>
  <c r="L431" i="8"/>
  <c r="K431" i="8" s="1"/>
  <c r="M430" i="8"/>
  <c r="L430" i="8"/>
  <c r="K430" i="8"/>
  <c r="J430" i="8"/>
  <c r="M429" i="8"/>
  <c r="J429" i="8" s="1"/>
  <c r="L429" i="8"/>
  <c r="K429" i="8" s="1"/>
  <c r="M428" i="8"/>
  <c r="J428" i="8" s="1"/>
  <c r="L428" i="8"/>
  <c r="K428" i="8"/>
  <c r="M427" i="8"/>
  <c r="L427" i="8"/>
  <c r="K427" i="8"/>
  <c r="J427" i="8"/>
  <c r="M426" i="8"/>
  <c r="J426" i="8" s="1"/>
  <c r="L426" i="8"/>
  <c r="K426" i="8" s="1"/>
  <c r="M425" i="8"/>
  <c r="L425" i="8"/>
  <c r="K425" i="8"/>
  <c r="J425" i="8"/>
  <c r="M424" i="8"/>
  <c r="L424" i="8"/>
  <c r="K424" i="8"/>
  <c r="J424" i="8"/>
  <c r="M423" i="8"/>
  <c r="J423" i="8" s="1"/>
  <c r="L423" i="8"/>
  <c r="K423" i="8" s="1"/>
  <c r="M422" i="8"/>
  <c r="J422" i="8" s="1"/>
  <c r="L422" i="8"/>
  <c r="K422" i="8" s="1"/>
  <c r="M421" i="8"/>
  <c r="L421" i="8"/>
  <c r="K421" i="8"/>
  <c r="J421" i="8"/>
  <c r="M420" i="8"/>
  <c r="L420" i="8"/>
  <c r="M419" i="8"/>
  <c r="L419" i="8"/>
  <c r="K419" i="8"/>
  <c r="J419" i="8"/>
  <c r="M418" i="8"/>
  <c r="J418" i="8" s="1"/>
  <c r="L418" i="8"/>
  <c r="K418" i="8" s="1"/>
  <c r="M417" i="8"/>
  <c r="J417" i="8" s="1"/>
  <c r="L417" i="8"/>
  <c r="K417" i="8"/>
  <c r="M416" i="8"/>
  <c r="L416" i="8"/>
  <c r="K416" i="8"/>
  <c r="J416" i="8"/>
  <c r="M415" i="8"/>
  <c r="J415" i="8" s="1"/>
  <c r="L415" i="8"/>
  <c r="K415" i="8" s="1"/>
  <c r="M414" i="8"/>
  <c r="L414" i="8"/>
  <c r="K414" i="8"/>
  <c r="J414" i="8"/>
  <c r="M413" i="8"/>
  <c r="L413" i="8"/>
  <c r="K413" i="8"/>
  <c r="J413" i="8"/>
  <c r="M412" i="8"/>
  <c r="J412" i="8" s="1"/>
  <c r="L412" i="8"/>
  <c r="K412" i="8" s="1"/>
  <c r="M411" i="8"/>
  <c r="J411" i="8" s="1"/>
  <c r="L411" i="8"/>
  <c r="K411" i="8" s="1"/>
  <c r="M410" i="8"/>
  <c r="L410" i="8"/>
  <c r="K410" i="8"/>
  <c r="J410" i="8"/>
  <c r="M409" i="8"/>
  <c r="L409" i="8"/>
  <c r="M408" i="8"/>
  <c r="L408" i="8"/>
  <c r="K408" i="8"/>
  <c r="J408" i="8"/>
  <c r="M407" i="8"/>
  <c r="J407" i="8" s="1"/>
  <c r="L407" i="8"/>
  <c r="K407" i="8" s="1"/>
  <c r="M406" i="8"/>
  <c r="J406" i="8" s="1"/>
  <c r="L406" i="8"/>
  <c r="K406" i="8"/>
  <c r="M405" i="8"/>
  <c r="L405" i="8"/>
  <c r="K405" i="8"/>
  <c r="J405" i="8"/>
  <c r="M404" i="8"/>
  <c r="J404" i="8" s="1"/>
  <c r="L404" i="8"/>
  <c r="K404" i="8" s="1"/>
  <c r="M403" i="8"/>
  <c r="L403" i="8"/>
  <c r="K403" i="8"/>
  <c r="J403" i="8"/>
  <c r="M402" i="8"/>
  <c r="L402" i="8"/>
  <c r="K402" i="8"/>
  <c r="J402" i="8"/>
  <c r="M401" i="8"/>
  <c r="J401" i="8" s="1"/>
  <c r="L401" i="8"/>
  <c r="K401" i="8" s="1"/>
  <c r="M400" i="8"/>
  <c r="J400" i="8" s="1"/>
  <c r="L400" i="8"/>
  <c r="K400" i="8" s="1"/>
  <c r="M399" i="8"/>
  <c r="L399" i="8"/>
  <c r="K399" i="8"/>
  <c r="J399" i="8"/>
  <c r="M398" i="8"/>
  <c r="J398" i="8" s="1"/>
  <c r="L398" i="8"/>
  <c r="K398" i="8" s="1"/>
  <c r="M397" i="8"/>
  <c r="J397" i="8" s="1"/>
  <c r="L397" i="8"/>
  <c r="K397" i="8"/>
  <c r="M396" i="8"/>
  <c r="L396" i="8"/>
  <c r="K396" i="8"/>
  <c r="J396" i="8"/>
  <c r="M395" i="8"/>
  <c r="J395" i="8" s="1"/>
  <c r="L395" i="8"/>
  <c r="K395" i="8" s="1"/>
  <c r="M394" i="8"/>
  <c r="L394" i="8"/>
  <c r="K394" i="8"/>
  <c r="J394" i="8"/>
  <c r="M393" i="8"/>
  <c r="L393" i="8"/>
  <c r="K393" i="8"/>
  <c r="J393" i="8"/>
  <c r="M392" i="8"/>
  <c r="J392" i="8" s="1"/>
  <c r="L392" i="8"/>
  <c r="K392" i="8" s="1"/>
  <c r="M391" i="8"/>
  <c r="J391" i="8" s="1"/>
  <c r="L391" i="8"/>
  <c r="K391" i="8" s="1"/>
  <c r="M390" i="8"/>
  <c r="L390" i="8"/>
  <c r="K390" i="8"/>
  <c r="J390" i="8"/>
  <c r="M389" i="8"/>
  <c r="J389" i="8" s="1"/>
  <c r="L389" i="8"/>
  <c r="K389" i="8" s="1"/>
  <c r="M388" i="8"/>
  <c r="J388" i="8" s="1"/>
  <c r="L388" i="8"/>
  <c r="K388" i="8"/>
  <c r="M387" i="8"/>
  <c r="L387" i="8"/>
  <c r="K387" i="8"/>
  <c r="J387" i="8"/>
  <c r="M386" i="8"/>
  <c r="J386" i="8" s="1"/>
  <c r="L386" i="8"/>
  <c r="K386" i="8" s="1"/>
  <c r="M385" i="8"/>
  <c r="L385" i="8"/>
  <c r="K385" i="8"/>
  <c r="J385" i="8"/>
  <c r="M384" i="8"/>
  <c r="L384" i="8"/>
  <c r="K384" i="8"/>
  <c r="J384" i="8"/>
  <c r="M383" i="8"/>
  <c r="J383" i="8" s="1"/>
  <c r="L383" i="8"/>
  <c r="K383" i="8" s="1"/>
  <c r="M382" i="8"/>
  <c r="J382" i="8" s="1"/>
  <c r="L382" i="8"/>
  <c r="K382" i="8" s="1"/>
  <c r="M381" i="8"/>
  <c r="L381" i="8"/>
  <c r="K381" i="8"/>
  <c r="J381" i="8"/>
  <c r="M380" i="8"/>
  <c r="J380" i="8" s="1"/>
  <c r="L380" i="8"/>
  <c r="K380" i="8" s="1"/>
  <c r="M379" i="8"/>
  <c r="J379" i="8" s="1"/>
  <c r="L379" i="8"/>
  <c r="K379" i="8"/>
  <c r="M378" i="8"/>
  <c r="L378" i="8"/>
  <c r="K378" i="8"/>
  <c r="J378" i="8"/>
  <c r="M377" i="8"/>
  <c r="L377" i="8"/>
  <c r="M376" i="8"/>
  <c r="L376" i="8"/>
  <c r="K376" i="8"/>
  <c r="J376" i="8"/>
  <c r="M375" i="8"/>
  <c r="J375" i="8" s="1"/>
  <c r="L375" i="8"/>
  <c r="K375" i="8" s="1"/>
  <c r="M374" i="8"/>
  <c r="L374" i="8"/>
  <c r="K374" i="8"/>
  <c r="J374" i="8"/>
  <c r="M373" i="8"/>
  <c r="L373" i="8"/>
  <c r="K373" i="8"/>
  <c r="J373" i="8"/>
  <c r="M372" i="8"/>
  <c r="J372" i="8" s="1"/>
  <c r="L372" i="8"/>
  <c r="K372" i="8" s="1"/>
  <c r="M371" i="8"/>
  <c r="J371" i="8" s="1"/>
  <c r="L371" i="8"/>
  <c r="K371" i="8" s="1"/>
  <c r="M370" i="8"/>
  <c r="L370" i="8"/>
  <c r="K370" i="8"/>
  <c r="J370" i="8"/>
  <c r="M369" i="8"/>
  <c r="J369" i="8" s="1"/>
  <c r="L369" i="8"/>
  <c r="K369" i="8" s="1"/>
  <c r="M368" i="8"/>
  <c r="J368" i="8" s="1"/>
  <c r="L368" i="8"/>
  <c r="K368" i="8"/>
  <c r="M367" i="8"/>
  <c r="L367" i="8"/>
  <c r="K367" i="8"/>
  <c r="J367" i="8"/>
  <c r="M366" i="8"/>
  <c r="J366" i="8" s="1"/>
  <c r="L366" i="8"/>
  <c r="K366" i="8" s="1"/>
  <c r="M365" i="8"/>
  <c r="L365" i="8"/>
  <c r="K365" i="8"/>
  <c r="J365" i="8"/>
  <c r="M364" i="8"/>
  <c r="L364" i="8"/>
  <c r="K364" i="8"/>
  <c r="J364" i="8"/>
  <c r="M363" i="8"/>
  <c r="J363" i="8" s="1"/>
  <c r="L363" i="8"/>
  <c r="K363" i="8" s="1"/>
  <c r="M362" i="8"/>
  <c r="J362" i="8" s="1"/>
  <c r="L362" i="8"/>
  <c r="K362" i="8" s="1"/>
  <c r="M361" i="8"/>
  <c r="L361" i="8"/>
  <c r="K361" i="8"/>
  <c r="J361" i="8"/>
  <c r="M360" i="8"/>
  <c r="J360" i="8" s="1"/>
  <c r="L360" i="8"/>
  <c r="K360" i="8" s="1"/>
  <c r="M359" i="8"/>
  <c r="J359" i="8" s="1"/>
  <c r="L359" i="8"/>
  <c r="K359" i="8"/>
  <c r="M358" i="8"/>
  <c r="L358" i="8"/>
  <c r="K358" i="8"/>
  <c r="J358" i="8"/>
  <c r="M357" i="8"/>
  <c r="J357" i="8" s="1"/>
  <c r="L357" i="8"/>
  <c r="K357" i="8" s="1"/>
  <c r="M356" i="8"/>
  <c r="L356" i="8"/>
  <c r="K356" i="8"/>
  <c r="J356" i="8"/>
  <c r="M355" i="8"/>
  <c r="L355" i="8"/>
  <c r="K355" i="8"/>
  <c r="J355" i="8"/>
  <c r="M354" i="8"/>
  <c r="J354" i="8" s="1"/>
  <c r="L354" i="8"/>
  <c r="K354" i="8" s="1"/>
  <c r="M353" i="8"/>
  <c r="J353" i="8" s="1"/>
  <c r="L353" i="8"/>
  <c r="K353" i="8" s="1"/>
  <c r="M352" i="8"/>
  <c r="L352" i="8"/>
  <c r="K352" i="8"/>
  <c r="J352" i="8"/>
  <c r="M351" i="8"/>
  <c r="J351" i="8" s="1"/>
  <c r="L351" i="8"/>
  <c r="K351" i="8" s="1"/>
  <c r="M350" i="8"/>
  <c r="J350" i="8" s="1"/>
  <c r="L350" i="8"/>
  <c r="K350" i="8"/>
  <c r="M349" i="8"/>
  <c r="L349" i="8"/>
  <c r="K349" i="8"/>
  <c r="J349" i="8"/>
  <c r="M348" i="8"/>
  <c r="J348" i="8" s="1"/>
  <c r="L348" i="8"/>
  <c r="K348" i="8" s="1"/>
  <c r="M347" i="8"/>
  <c r="L347" i="8"/>
  <c r="K347" i="8"/>
  <c r="J347" i="8"/>
  <c r="M346" i="8"/>
  <c r="L346" i="8"/>
  <c r="K346" i="8"/>
  <c r="J346" i="8"/>
  <c r="M345" i="8"/>
  <c r="J345" i="8" s="1"/>
  <c r="L345" i="8"/>
  <c r="K345" i="8" s="1"/>
  <c r="M344" i="8"/>
  <c r="J344" i="8" s="1"/>
  <c r="L344" i="8"/>
  <c r="K344" i="8" s="1"/>
  <c r="M343" i="8"/>
  <c r="L343" i="8"/>
  <c r="K343" i="8"/>
  <c r="J343" i="8"/>
  <c r="M342" i="8"/>
  <c r="J342" i="8" s="1"/>
  <c r="L342" i="8"/>
  <c r="K342" i="8" s="1"/>
  <c r="M341" i="8"/>
  <c r="J341" i="8" s="1"/>
  <c r="L341" i="8"/>
  <c r="K341" i="8"/>
  <c r="M340" i="8"/>
  <c r="L340" i="8"/>
  <c r="K340" i="8"/>
  <c r="J340" i="8"/>
  <c r="M339" i="8"/>
  <c r="J339" i="8" s="1"/>
  <c r="L339" i="8"/>
  <c r="K339" i="8" s="1"/>
  <c r="M338" i="8"/>
  <c r="L338" i="8"/>
  <c r="K338" i="8"/>
  <c r="J338" i="8"/>
  <c r="M337" i="8"/>
  <c r="L337" i="8"/>
  <c r="K337" i="8"/>
  <c r="J337" i="8"/>
  <c r="M336" i="8"/>
  <c r="J336" i="8" s="1"/>
  <c r="L336" i="8"/>
  <c r="K336" i="8" s="1"/>
  <c r="M335" i="8"/>
  <c r="J335" i="8" s="1"/>
  <c r="L335" i="8"/>
  <c r="K335" i="8" s="1"/>
  <c r="M334" i="8"/>
  <c r="L334" i="8"/>
  <c r="K334" i="8"/>
  <c r="J334" i="8"/>
  <c r="M333" i="8"/>
  <c r="J333" i="8" s="1"/>
  <c r="L333" i="8"/>
  <c r="K333" i="8" s="1"/>
  <c r="M332" i="8"/>
  <c r="J332" i="8" s="1"/>
  <c r="L332" i="8"/>
  <c r="K332" i="8"/>
  <c r="M331" i="8"/>
  <c r="L331" i="8"/>
  <c r="K331" i="8"/>
  <c r="J331" i="8"/>
  <c r="M330" i="8"/>
  <c r="J330" i="8" s="1"/>
  <c r="L330" i="8"/>
  <c r="K330" i="8" s="1"/>
  <c r="M329" i="8"/>
  <c r="L329" i="8"/>
  <c r="K329" i="8"/>
  <c r="J329" i="8"/>
  <c r="M328" i="8"/>
  <c r="L328" i="8"/>
  <c r="K328" i="8"/>
  <c r="J328" i="8"/>
  <c r="M327" i="8"/>
  <c r="J327" i="8" s="1"/>
  <c r="L327" i="8"/>
  <c r="K327" i="8" s="1"/>
  <c r="M326" i="8"/>
  <c r="J326" i="8" s="1"/>
  <c r="L326" i="8"/>
  <c r="K326" i="8" s="1"/>
  <c r="M325" i="8"/>
  <c r="L325" i="8"/>
  <c r="K325" i="8"/>
  <c r="J325" i="8"/>
  <c r="M324" i="8"/>
  <c r="J324" i="8" s="1"/>
  <c r="L324" i="8"/>
  <c r="K324" i="8" s="1"/>
  <c r="M323" i="8"/>
  <c r="J323" i="8" s="1"/>
  <c r="L323" i="8"/>
  <c r="K323" i="8"/>
  <c r="M322" i="8"/>
  <c r="L322" i="8"/>
  <c r="K322" i="8"/>
  <c r="J322" i="8"/>
  <c r="M321" i="8"/>
  <c r="J321" i="8" s="1"/>
  <c r="L321" i="8"/>
  <c r="K321" i="8" s="1"/>
  <c r="M320" i="8"/>
  <c r="L320" i="8"/>
  <c r="K320" i="8"/>
  <c r="J320" i="8"/>
  <c r="M319" i="8"/>
  <c r="L319" i="8"/>
  <c r="K319" i="8"/>
  <c r="J319" i="8"/>
  <c r="M318" i="8"/>
  <c r="J318" i="8" s="1"/>
  <c r="L318" i="8"/>
  <c r="K318" i="8" s="1"/>
  <c r="M317" i="8"/>
  <c r="J317" i="8" s="1"/>
  <c r="L317" i="8"/>
  <c r="K317" i="8" s="1"/>
  <c r="M316" i="8"/>
  <c r="L316" i="8"/>
  <c r="K316" i="8"/>
  <c r="J316" i="8"/>
  <c r="M315" i="8"/>
  <c r="J315" i="8" s="1"/>
  <c r="L315" i="8"/>
  <c r="K315" i="8" s="1"/>
  <c r="M314" i="8"/>
  <c r="J314" i="8" s="1"/>
  <c r="L314" i="8"/>
  <c r="K314" i="8"/>
  <c r="M313" i="8"/>
  <c r="L313" i="8"/>
  <c r="K313" i="8"/>
  <c r="J313" i="8"/>
  <c r="M312" i="8"/>
  <c r="J312" i="8" s="1"/>
  <c r="L312" i="8"/>
  <c r="K312" i="8" s="1"/>
  <c r="M311" i="8"/>
  <c r="L311" i="8"/>
  <c r="K311" i="8"/>
  <c r="J311" i="8"/>
  <c r="M310" i="8"/>
  <c r="L310" i="8"/>
  <c r="K310" i="8"/>
  <c r="J310" i="8"/>
  <c r="M309" i="8"/>
  <c r="J309" i="8" s="1"/>
  <c r="L309" i="8"/>
  <c r="K309" i="8" s="1"/>
  <c r="M308" i="8"/>
  <c r="J308" i="8" s="1"/>
  <c r="L308" i="8"/>
  <c r="K308" i="8" s="1"/>
  <c r="M307" i="8"/>
  <c r="L307" i="8"/>
  <c r="K307" i="8"/>
  <c r="J307" i="8"/>
  <c r="M306" i="8"/>
  <c r="J306" i="8" s="1"/>
  <c r="L306" i="8"/>
  <c r="K306" i="8" s="1"/>
  <c r="M305" i="8"/>
  <c r="J305" i="8" s="1"/>
  <c r="L305" i="8"/>
  <c r="K305" i="8"/>
  <c r="M304" i="8"/>
  <c r="L304" i="8"/>
  <c r="K304" i="8"/>
  <c r="J304" i="8"/>
  <c r="M303" i="8"/>
  <c r="J303" i="8" s="1"/>
  <c r="L303" i="8"/>
  <c r="K303" i="8" s="1"/>
  <c r="M302" i="8"/>
  <c r="L302" i="8"/>
  <c r="K302" i="8"/>
  <c r="J302" i="8"/>
  <c r="M301" i="8"/>
  <c r="L301" i="8"/>
  <c r="K301" i="8"/>
  <c r="J301" i="8"/>
  <c r="M300" i="8"/>
  <c r="J300" i="8" s="1"/>
  <c r="L300" i="8"/>
  <c r="K300" i="8" s="1"/>
  <c r="M299" i="8"/>
  <c r="J299" i="8" s="1"/>
  <c r="L299" i="8"/>
  <c r="K299" i="8" s="1"/>
  <c r="M298" i="8"/>
  <c r="L298" i="8"/>
  <c r="K298" i="8"/>
  <c r="J298" i="8"/>
  <c r="M297" i="8"/>
  <c r="J297" i="8" s="1"/>
  <c r="L297" i="8"/>
  <c r="K297" i="8" s="1"/>
  <c r="M296" i="8"/>
  <c r="J296" i="8" s="1"/>
  <c r="L296" i="8"/>
  <c r="K296" i="8"/>
  <c r="M295" i="8"/>
  <c r="L295" i="8"/>
  <c r="K295" i="8"/>
  <c r="J295" i="8"/>
  <c r="M294" i="8"/>
  <c r="J294" i="8" s="1"/>
  <c r="L294" i="8"/>
  <c r="K294" i="8" s="1"/>
  <c r="M293" i="8"/>
  <c r="L293" i="8"/>
  <c r="K293" i="8"/>
  <c r="J293" i="8"/>
  <c r="M292" i="8"/>
  <c r="L292" i="8"/>
  <c r="K292" i="8"/>
  <c r="J292" i="8"/>
  <c r="M291" i="8"/>
  <c r="J291" i="8" s="1"/>
  <c r="L291" i="8"/>
  <c r="K291" i="8" s="1"/>
  <c r="M290" i="8"/>
  <c r="J290" i="8" s="1"/>
  <c r="L290" i="8"/>
  <c r="K290" i="8" s="1"/>
  <c r="M289" i="8"/>
  <c r="L289" i="8"/>
  <c r="K289" i="8"/>
  <c r="J289" i="8"/>
  <c r="M288" i="8"/>
  <c r="J288" i="8" s="1"/>
  <c r="L288" i="8"/>
  <c r="K288" i="8" s="1"/>
  <c r="M287" i="8"/>
  <c r="J287" i="8" s="1"/>
  <c r="L287" i="8"/>
  <c r="K287" i="8"/>
  <c r="M286" i="8"/>
  <c r="L286" i="8"/>
  <c r="K286" i="8"/>
  <c r="J286" i="8"/>
  <c r="M285" i="8"/>
  <c r="J285" i="8" s="1"/>
  <c r="L285" i="8"/>
  <c r="K285" i="8" s="1"/>
  <c r="M284" i="8"/>
  <c r="L284" i="8"/>
  <c r="K284" i="8"/>
  <c r="J284" i="8"/>
  <c r="M283" i="8"/>
  <c r="L283" i="8"/>
  <c r="K283" i="8"/>
  <c r="J283" i="8"/>
  <c r="M282" i="8"/>
  <c r="J282" i="8" s="1"/>
  <c r="L282" i="8"/>
  <c r="K282" i="8" s="1"/>
  <c r="M281" i="8"/>
  <c r="J281" i="8" s="1"/>
  <c r="L281" i="8"/>
  <c r="K281" i="8" s="1"/>
  <c r="M280" i="8"/>
  <c r="L280" i="8"/>
  <c r="K280" i="8"/>
  <c r="J280" i="8"/>
  <c r="M279" i="8"/>
  <c r="J279" i="8" s="1"/>
  <c r="L279" i="8"/>
  <c r="K279" i="8" s="1"/>
  <c r="M278" i="8"/>
  <c r="J278" i="8" s="1"/>
  <c r="L278" i="8"/>
  <c r="K278" i="8"/>
  <c r="BG277" i="8"/>
  <c r="BF277" i="8"/>
  <c r="M277" i="8"/>
  <c r="L277" i="8"/>
  <c r="M276" i="8"/>
  <c r="J276" i="8" s="1"/>
  <c r="L276" i="8"/>
  <c r="K276" i="8" s="1"/>
  <c r="M275" i="8"/>
  <c r="L275" i="8"/>
  <c r="K275" i="8"/>
  <c r="J275" i="8"/>
  <c r="M274" i="8"/>
  <c r="L274" i="8"/>
  <c r="K274" i="8"/>
  <c r="J274" i="8"/>
  <c r="M273" i="8"/>
  <c r="J273" i="8" s="1"/>
  <c r="L273" i="8"/>
  <c r="K273" i="8" s="1"/>
  <c r="M272" i="8"/>
  <c r="J272" i="8" s="1"/>
  <c r="L272" i="8"/>
  <c r="K272" i="8" s="1"/>
  <c r="M271" i="8"/>
  <c r="L271" i="8"/>
  <c r="K271" i="8"/>
  <c r="J271" i="8"/>
  <c r="M270" i="8"/>
  <c r="J270" i="8" s="1"/>
  <c r="L270" i="8"/>
  <c r="K270" i="8"/>
  <c r="M269" i="8"/>
  <c r="J269" i="8" s="1"/>
  <c r="L269" i="8"/>
  <c r="K269" i="8" s="1"/>
  <c r="M268" i="8"/>
  <c r="L268" i="8"/>
  <c r="K268" i="8"/>
  <c r="J268" i="8"/>
  <c r="M267" i="8"/>
  <c r="J267" i="8" s="1"/>
  <c r="L267" i="8"/>
  <c r="K267" i="8"/>
  <c r="M266" i="8"/>
  <c r="J266" i="8" s="1"/>
  <c r="L266" i="8"/>
  <c r="K266" i="8"/>
  <c r="M265" i="8"/>
  <c r="L265" i="8"/>
  <c r="K265" i="8"/>
  <c r="J265" i="8"/>
  <c r="M264" i="8"/>
  <c r="J264" i="8" s="1"/>
  <c r="L264" i="8"/>
  <c r="K264" i="8" s="1"/>
  <c r="M263" i="8"/>
  <c r="L263" i="8"/>
  <c r="K263" i="8"/>
  <c r="J263" i="8"/>
  <c r="M262" i="8"/>
  <c r="L262" i="8"/>
  <c r="K262" i="8"/>
  <c r="J262" i="8"/>
  <c r="M261" i="8"/>
  <c r="J261" i="8" s="1"/>
  <c r="L261" i="8"/>
  <c r="K261" i="8" s="1"/>
  <c r="M260" i="8"/>
  <c r="L260" i="8"/>
  <c r="K260" i="8"/>
  <c r="J260" i="8"/>
  <c r="M259" i="8"/>
  <c r="J259" i="8" s="1"/>
  <c r="L259" i="8"/>
  <c r="K259" i="8"/>
  <c r="M258" i="8"/>
  <c r="J258" i="8" s="1"/>
  <c r="L258" i="8"/>
  <c r="K258" i="8"/>
  <c r="M257" i="8"/>
  <c r="L257" i="8"/>
  <c r="K257" i="8"/>
  <c r="J257" i="8"/>
  <c r="M256" i="8"/>
  <c r="J256" i="8" s="1"/>
  <c r="L256" i="8"/>
  <c r="K256" i="8"/>
  <c r="M255" i="8"/>
  <c r="J255" i="8" s="1"/>
  <c r="L255" i="8"/>
  <c r="K255" i="8"/>
  <c r="M254" i="8"/>
  <c r="J254" i="8" s="1"/>
  <c r="L254" i="8"/>
  <c r="K254" i="8" s="1"/>
  <c r="M253" i="8"/>
  <c r="J253" i="8" s="1"/>
  <c r="L253" i="8"/>
  <c r="K253" i="8"/>
  <c r="M252" i="8"/>
  <c r="J252" i="8" s="1"/>
  <c r="L252" i="8"/>
  <c r="K252" i="8"/>
  <c r="M251" i="8"/>
  <c r="J251" i="8" s="1"/>
  <c r="L251" i="8"/>
  <c r="K251" i="8" s="1"/>
  <c r="M250" i="8"/>
  <c r="L250" i="8"/>
  <c r="K250" i="8"/>
  <c r="J250" i="8"/>
  <c r="M249" i="8"/>
  <c r="J249" i="8" s="1"/>
  <c r="L249" i="8"/>
  <c r="K249" i="8"/>
  <c r="M248" i="8"/>
  <c r="J248" i="8" s="1"/>
  <c r="L248" i="8"/>
  <c r="K248" i="8"/>
  <c r="M247" i="8"/>
  <c r="L247" i="8"/>
  <c r="K247" i="8"/>
  <c r="J247" i="8"/>
  <c r="M246" i="8"/>
  <c r="J246" i="8" s="1"/>
  <c r="L246" i="8"/>
  <c r="K246" i="8" s="1"/>
  <c r="M245" i="8"/>
  <c r="L245" i="8"/>
  <c r="K245" i="8"/>
  <c r="J245" i="8"/>
  <c r="M244" i="8"/>
  <c r="L244" i="8"/>
  <c r="K244" i="8"/>
  <c r="J244" i="8"/>
  <c r="M243" i="8"/>
  <c r="J243" i="8" s="1"/>
  <c r="L243" i="8"/>
  <c r="K243" i="8" s="1"/>
  <c r="M242" i="8"/>
  <c r="L242" i="8"/>
  <c r="K242" i="8"/>
  <c r="J242" i="8"/>
  <c r="M241" i="8"/>
  <c r="J241" i="8" s="1"/>
  <c r="L241" i="8"/>
  <c r="K241" i="8"/>
  <c r="M240" i="8"/>
  <c r="J240" i="8" s="1"/>
  <c r="L240" i="8"/>
  <c r="K240" i="8"/>
  <c r="M239" i="8"/>
  <c r="L239" i="8"/>
  <c r="K239" i="8"/>
  <c r="J239" i="8"/>
  <c r="M238" i="8"/>
  <c r="J238" i="8" s="1"/>
  <c r="L238" i="8"/>
  <c r="K238" i="8"/>
  <c r="M237" i="8"/>
  <c r="J237" i="8" s="1"/>
  <c r="L237" i="8"/>
  <c r="K237" i="8"/>
  <c r="M236" i="8"/>
  <c r="J236" i="8" s="1"/>
  <c r="L236" i="8"/>
  <c r="K236" i="8" s="1"/>
  <c r="M235" i="8"/>
  <c r="J235" i="8" s="1"/>
  <c r="L235" i="8"/>
  <c r="K235" i="8"/>
  <c r="M234" i="8"/>
  <c r="J234" i="8" s="1"/>
  <c r="L234" i="8"/>
  <c r="K234" i="8"/>
  <c r="M233" i="8"/>
  <c r="J233" i="8" s="1"/>
  <c r="L233" i="8"/>
  <c r="K233" i="8" s="1"/>
  <c r="M232" i="8"/>
  <c r="L232" i="8"/>
  <c r="K232" i="8"/>
  <c r="J232" i="8"/>
  <c r="M231" i="8"/>
  <c r="J231" i="8" s="1"/>
  <c r="L231" i="8"/>
  <c r="K231" i="8"/>
  <c r="M230" i="8"/>
  <c r="J230" i="8" s="1"/>
  <c r="L230" i="8"/>
  <c r="K230" i="8" s="1"/>
  <c r="M229" i="8"/>
  <c r="L229" i="8"/>
  <c r="K229" i="8"/>
  <c r="J229" i="8"/>
  <c r="M228" i="8"/>
  <c r="J228" i="8" s="1"/>
  <c r="L228" i="8"/>
  <c r="K228" i="8" s="1"/>
  <c r="M227" i="8"/>
  <c r="L227" i="8"/>
  <c r="K227" i="8"/>
  <c r="J227" i="8"/>
  <c r="M226" i="8"/>
  <c r="L226" i="8"/>
  <c r="K226" i="8"/>
  <c r="J226" i="8"/>
  <c r="M225" i="8"/>
  <c r="J225" i="8" s="1"/>
  <c r="L225" i="8"/>
  <c r="K225" i="8" s="1"/>
  <c r="M224" i="8"/>
  <c r="L224" i="8"/>
  <c r="K224" i="8"/>
  <c r="J224" i="8"/>
  <c r="M223" i="8"/>
  <c r="J223" i="8" s="1"/>
  <c r="L223" i="8"/>
  <c r="K223" i="8"/>
  <c r="M222" i="8"/>
  <c r="J222" i="8" s="1"/>
  <c r="L222" i="8"/>
  <c r="K222" i="8"/>
  <c r="M221" i="8"/>
  <c r="L221" i="8"/>
  <c r="K221" i="8"/>
  <c r="J221" i="8"/>
  <c r="M220" i="8"/>
  <c r="J220" i="8" s="1"/>
  <c r="L220" i="8"/>
  <c r="K220" i="8"/>
  <c r="M219" i="8"/>
  <c r="J219" i="8" s="1"/>
  <c r="L219" i="8"/>
  <c r="K219" i="8"/>
  <c r="M218" i="8"/>
  <c r="J218" i="8" s="1"/>
  <c r="L218" i="8"/>
  <c r="K218" i="8" s="1"/>
  <c r="M217" i="8"/>
  <c r="J217" i="8" s="1"/>
  <c r="L217" i="8"/>
  <c r="K217" i="8"/>
  <c r="M216" i="8"/>
  <c r="J216" i="8" s="1"/>
  <c r="L216" i="8"/>
  <c r="K216" i="8"/>
  <c r="M215" i="8"/>
  <c r="J215" i="8" s="1"/>
  <c r="L215" i="8"/>
  <c r="K215" i="8" s="1"/>
  <c r="M214" i="8"/>
  <c r="L214" i="8"/>
  <c r="K214" i="8"/>
  <c r="J214" i="8"/>
  <c r="M213" i="8"/>
  <c r="J213" i="8" s="1"/>
  <c r="L213" i="8"/>
  <c r="K213" i="8"/>
  <c r="M212" i="8"/>
  <c r="J212" i="8" s="1"/>
  <c r="L212" i="8"/>
  <c r="K212" i="8"/>
  <c r="M211" i="8"/>
  <c r="L211" i="8"/>
  <c r="K211" i="8"/>
  <c r="J211" i="8"/>
  <c r="M210" i="8"/>
  <c r="J210" i="8" s="1"/>
  <c r="L210" i="8"/>
  <c r="K210" i="8" s="1"/>
  <c r="M209" i="8"/>
  <c r="L209" i="8"/>
  <c r="K209" i="8"/>
  <c r="J209" i="8"/>
  <c r="M208" i="8"/>
  <c r="L208" i="8"/>
  <c r="K208" i="8"/>
  <c r="J208" i="8"/>
  <c r="M207" i="8"/>
  <c r="J207" i="8" s="1"/>
  <c r="L207" i="8"/>
  <c r="K207" i="8" s="1"/>
  <c r="M206" i="8"/>
  <c r="L206" i="8"/>
  <c r="K206" i="8"/>
  <c r="J206" i="8"/>
  <c r="M205" i="8"/>
  <c r="J205" i="8" s="1"/>
  <c r="L205" i="8"/>
  <c r="K205" i="8"/>
  <c r="M204" i="8"/>
  <c r="J204" i="8" s="1"/>
  <c r="L204" i="8"/>
  <c r="K204" i="8"/>
  <c r="M203" i="8"/>
  <c r="L203" i="8"/>
  <c r="K203" i="8"/>
  <c r="J203" i="8"/>
  <c r="M202" i="8"/>
  <c r="J202" i="8" s="1"/>
  <c r="L202" i="8"/>
  <c r="K202" i="8"/>
  <c r="M201" i="8"/>
  <c r="J201" i="8" s="1"/>
  <c r="L201" i="8"/>
  <c r="K201" i="8"/>
  <c r="M200" i="8"/>
  <c r="J200" i="8" s="1"/>
  <c r="L200" i="8"/>
  <c r="K200" i="8" s="1"/>
  <c r="M199" i="8"/>
  <c r="J199" i="8" s="1"/>
  <c r="L199" i="8"/>
  <c r="K199" i="8"/>
  <c r="M198" i="8"/>
  <c r="J198" i="8" s="1"/>
  <c r="L198" i="8"/>
  <c r="K198" i="8"/>
  <c r="M197" i="8"/>
  <c r="J197" i="8" s="1"/>
  <c r="L197" i="8"/>
  <c r="K197" i="8" s="1"/>
  <c r="M196" i="8"/>
  <c r="L196" i="8"/>
  <c r="K196" i="8"/>
  <c r="J196" i="8"/>
  <c r="M195" i="8"/>
  <c r="J195" i="8" s="1"/>
  <c r="L195" i="8"/>
  <c r="K195" i="8"/>
  <c r="M194" i="8"/>
  <c r="J194" i="8" s="1"/>
  <c r="L194" i="8"/>
  <c r="K194" i="8"/>
  <c r="M193" i="8"/>
  <c r="L193" i="8"/>
  <c r="K193" i="8"/>
  <c r="J193" i="8"/>
  <c r="M192" i="8"/>
  <c r="J192" i="8" s="1"/>
  <c r="L192" i="8"/>
  <c r="K192" i="8" s="1"/>
  <c r="M191" i="8"/>
  <c r="L191" i="8"/>
  <c r="K191" i="8"/>
  <c r="J191" i="8"/>
  <c r="M190" i="8"/>
  <c r="L190" i="8"/>
  <c r="K190" i="8"/>
  <c r="J190" i="8"/>
  <c r="M189" i="8"/>
  <c r="J189" i="8" s="1"/>
  <c r="L189" i="8"/>
  <c r="K189" i="8" s="1"/>
  <c r="M188" i="8"/>
  <c r="L188" i="8"/>
  <c r="K188" i="8"/>
  <c r="J188" i="8"/>
  <c r="M187" i="8"/>
  <c r="J187" i="8" s="1"/>
  <c r="L187" i="8"/>
  <c r="K187" i="8"/>
  <c r="M186" i="8"/>
  <c r="J186" i="8" s="1"/>
  <c r="L186" i="8"/>
  <c r="K186" i="8"/>
  <c r="M185" i="8"/>
  <c r="L185" i="8"/>
  <c r="K185" i="8"/>
  <c r="J185" i="8"/>
  <c r="M184" i="8"/>
  <c r="J184" i="8" s="1"/>
  <c r="L184" i="8"/>
  <c r="K184" i="8"/>
  <c r="M183" i="8"/>
  <c r="J183" i="8" s="1"/>
  <c r="L183" i="8"/>
  <c r="K183" i="8"/>
  <c r="M182" i="8"/>
  <c r="J182" i="8" s="1"/>
  <c r="L182" i="8"/>
  <c r="K182" i="8" s="1"/>
  <c r="M181" i="8"/>
  <c r="J181" i="8" s="1"/>
  <c r="L181" i="8"/>
  <c r="K181" i="8"/>
  <c r="M180" i="8"/>
  <c r="J180" i="8" s="1"/>
  <c r="L180" i="8"/>
  <c r="K180" i="8"/>
  <c r="M179" i="8"/>
  <c r="J179" i="8" s="1"/>
  <c r="L179" i="8"/>
  <c r="K179" i="8" s="1"/>
  <c r="M178" i="8"/>
  <c r="L178" i="8"/>
  <c r="K178" i="8"/>
  <c r="J178" i="8"/>
  <c r="M177" i="8"/>
  <c r="J177" i="8" s="1"/>
  <c r="L177" i="8"/>
  <c r="K177" i="8"/>
  <c r="M176" i="8"/>
  <c r="J176" i="8" s="1"/>
  <c r="L176" i="8"/>
  <c r="K176" i="8"/>
  <c r="M175" i="8"/>
  <c r="L175" i="8"/>
  <c r="K175" i="8"/>
  <c r="J175" i="8"/>
  <c r="M174" i="8"/>
  <c r="J174" i="8" s="1"/>
  <c r="L174" i="8"/>
  <c r="K174" i="8" s="1"/>
  <c r="M173" i="8"/>
  <c r="L173" i="8"/>
  <c r="K173" i="8"/>
  <c r="J173" i="8"/>
  <c r="M172" i="8"/>
  <c r="L172" i="8"/>
  <c r="K172" i="8"/>
  <c r="J172" i="8"/>
  <c r="M171" i="8"/>
  <c r="J171" i="8" s="1"/>
  <c r="L171" i="8"/>
  <c r="K171" i="8" s="1"/>
  <c r="M170" i="8"/>
  <c r="L170" i="8"/>
  <c r="K170" i="8"/>
  <c r="J170" i="8"/>
  <c r="M169" i="8"/>
  <c r="J169" i="8" s="1"/>
  <c r="L169" i="8"/>
  <c r="K169" i="8"/>
  <c r="M168" i="8"/>
  <c r="J168" i="8" s="1"/>
  <c r="L168" i="8"/>
  <c r="K168" i="8"/>
  <c r="M167" i="8"/>
  <c r="L167" i="8"/>
  <c r="K167" i="8"/>
  <c r="J167" i="8"/>
  <c r="M166" i="8"/>
  <c r="J166" i="8" s="1"/>
  <c r="L166" i="8"/>
  <c r="K166" i="8"/>
  <c r="M165" i="8"/>
  <c r="J165" i="8" s="1"/>
  <c r="L165" i="8"/>
  <c r="K165" i="8"/>
  <c r="M164" i="8"/>
  <c r="J164" i="8" s="1"/>
  <c r="L164" i="8"/>
  <c r="K164" i="8" s="1"/>
  <c r="M163" i="8"/>
  <c r="J163" i="8" s="1"/>
  <c r="L163" i="8"/>
  <c r="K163" i="8"/>
  <c r="M162" i="8"/>
  <c r="J162" i="8" s="1"/>
  <c r="L162" i="8"/>
  <c r="K162" i="8"/>
  <c r="M161" i="8"/>
  <c r="J161" i="8" s="1"/>
  <c r="L161" i="8"/>
  <c r="K161" i="8" s="1"/>
  <c r="M160" i="8"/>
  <c r="L160" i="8"/>
  <c r="K160" i="8"/>
  <c r="J160" i="8"/>
  <c r="M159" i="8"/>
  <c r="J159" i="8" s="1"/>
  <c r="L159" i="8"/>
  <c r="K159" i="8"/>
  <c r="M158" i="8"/>
  <c r="J158" i="8" s="1"/>
  <c r="L158" i="8"/>
  <c r="K158" i="8"/>
  <c r="M157" i="8"/>
  <c r="L157" i="8"/>
  <c r="K157" i="8"/>
  <c r="J157" i="8"/>
  <c r="M156" i="8"/>
  <c r="J156" i="8" s="1"/>
  <c r="L156" i="8"/>
  <c r="K156" i="8" s="1"/>
  <c r="M155" i="8"/>
  <c r="L155" i="8"/>
  <c r="K155" i="8"/>
  <c r="J155" i="8"/>
  <c r="M154" i="8"/>
  <c r="L154" i="8"/>
  <c r="K154" i="8"/>
  <c r="J154" i="8"/>
  <c r="M153" i="8"/>
  <c r="J153" i="8" s="1"/>
  <c r="L153" i="8"/>
  <c r="K153" i="8" s="1"/>
  <c r="M152" i="8"/>
  <c r="L152" i="8"/>
  <c r="K152" i="8"/>
  <c r="J152" i="8"/>
  <c r="M151" i="8"/>
  <c r="J151" i="8" s="1"/>
  <c r="L151" i="8"/>
  <c r="K151" i="8"/>
  <c r="M150" i="8"/>
  <c r="J150" i="8" s="1"/>
  <c r="L150" i="8"/>
  <c r="K150" i="8"/>
  <c r="M149" i="8"/>
  <c r="L149" i="8"/>
  <c r="K149" i="8"/>
  <c r="J149" i="8"/>
  <c r="M148" i="8"/>
  <c r="J148" i="8" s="1"/>
  <c r="L148" i="8"/>
  <c r="K148" i="8"/>
  <c r="M147" i="8"/>
  <c r="J147" i="8" s="1"/>
  <c r="L147" i="8"/>
  <c r="K147" i="8"/>
  <c r="M146" i="8"/>
  <c r="J146" i="8" s="1"/>
  <c r="L146" i="8"/>
  <c r="K146" i="8" s="1"/>
  <c r="M145" i="8"/>
  <c r="J145" i="8" s="1"/>
  <c r="L145" i="8"/>
  <c r="K145" i="8"/>
  <c r="M144" i="8"/>
  <c r="J144" i="8" s="1"/>
  <c r="L144" i="8"/>
  <c r="K144" i="8"/>
  <c r="M143" i="8"/>
  <c r="J143" i="8" s="1"/>
  <c r="L143" i="8"/>
  <c r="K143" i="8" s="1"/>
  <c r="M142" i="8"/>
  <c r="L142" i="8"/>
  <c r="K142" i="8"/>
  <c r="J142" i="8"/>
  <c r="M141" i="8"/>
  <c r="L141" i="8"/>
  <c r="M140" i="8"/>
  <c r="L140" i="8"/>
  <c r="K140" i="8"/>
  <c r="J140" i="8"/>
  <c r="M139" i="8"/>
  <c r="J139" i="8" s="1"/>
  <c r="L139" i="8"/>
  <c r="K139" i="8"/>
  <c r="M138" i="8"/>
  <c r="J138" i="8" s="1"/>
  <c r="L138" i="8"/>
  <c r="K138" i="8"/>
  <c r="M137" i="8"/>
  <c r="L137" i="8"/>
  <c r="K137" i="8"/>
  <c r="J137" i="8"/>
  <c r="M136" i="8"/>
  <c r="J136" i="8" s="1"/>
  <c r="L136" i="8"/>
  <c r="K136" i="8" s="1"/>
  <c r="M135" i="8"/>
  <c r="L135" i="8"/>
  <c r="K135" i="8"/>
  <c r="J135" i="8"/>
  <c r="M134" i="8"/>
  <c r="L134" i="8"/>
  <c r="K134" i="8"/>
  <c r="J134" i="8"/>
  <c r="M133" i="8"/>
  <c r="J133" i="8" s="1"/>
  <c r="L133" i="8"/>
  <c r="K133" i="8" s="1"/>
  <c r="M132" i="8"/>
  <c r="L132" i="8"/>
  <c r="K132" i="8"/>
  <c r="J132" i="8"/>
  <c r="M131" i="8"/>
  <c r="J131" i="8" s="1"/>
  <c r="L131" i="8"/>
  <c r="K131" i="8"/>
  <c r="M130" i="8"/>
  <c r="J130" i="8" s="1"/>
  <c r="L130" i="8"/>
  <c r="K130" i="8"/>
  <c r="M129" i="8"/>
  <c r="L129" i="8"/>
  <c r="K129" i="8"/>
  <c r="J129" i="8"/>
  <c r="M128" i="8"/>
  <c r="J128" i="8" s="1"/>
  <c r="L128" i="8"/>
  <c r="K128" i="8"/>
  <c r="M127" i="8"/>
  <c r="J127" i="8" s="1"/>
  <c r="L127" i="8"/>
  <c r="K127" i="8"/>
  <c r="M126" i="8"/>
  <c r="J126" i="8" s="1"/>
  <c r="L126" i="8"/>
  <c r="K126" i="8" s="1"/>
  <c r="M125" i="8"/>
  <c r="J125" i="8" s="1"/>
  <c r="L125" i="8"/>
  <c r="K125" i="8"/>
  <c r="M124" i="8"/>
  <c r="J124" i="8" s="1"/>
  <c r="L124" i="8"/>
  <c r="K124" i="8"/>
  <c r="M123" i="8"/>
  <c r="L123" i="8"/>
  <c r="M122" i="8"/>
  <c r="J122" i="8" s="1"/>
  <c r="L122" i="8"/>
  <c r="K122" i="8"/>
  <c r="M121" i="8"/>
  <c r="J121" i="8" s="1"/>
  <c r="L121" i="8"/>
  <c r="K121" i="8"/>
  <c r="M120" i="8"/>
  <c r="L120" i="8"/>
  <c r="K120" i="8"/>
  <c r="J120" i="8"/>
  <c r="M119" i="8"/>
  <c r="J119" i="8" s="1"/>
  <c r="L119" i="8"/>
  <c r="K119" i="8" s="1"/>
  <c r="M118" i="8"/>
  <c r="L118" i="8"/>
  <c r="K118" i="8"/>
  <c r="J118" i="8"/>
  <c r="M117" i="8"/>
  <c r="L117" i="8"/>
  <c r="K117" i="8"/>
  <c r="J117" i="8"/>
  <c r="M116" i="8"/>
  <c r="J116" i="8" s="1"/>
  <c r="L116" i="8"/>
  <c r="K116" i="8" s="1"/>
  <c r="M115" i="8"/>
  <c r="L115" i="8"/>
  <c r="K115" i="8"/>
  <c r="J115" i="8"/>
  <c r="M114" i="8"/>
  <c r="J114" i="8" s="1"/>
  <c r="L114" i="8"/>
  <c r="K114" i="8"/>
  <c r="M113" i="8"/>
  <c r="J113" i="8" s="1"/>
  <c r="L113" i="8"/>
  <c r="K113" i="8"/>
  <c r="M112" i="8"/>
  <c r="L112" i="8"/>
  <c r="K112" i="8"/>
  <c r="J112" i="8"/>
  <c r="M111" i="8"/>
  <c r="J111" i="8" s="1"/>
  <c r="L111" i="8"/>
  <c r="K111" i="8"/>
  <c r="M110" i="8"/>
  <c r="J110" i="8" s="1"/>
  <c r="L110" i="8"/>
  <c r="K110" i="8"/>
  <c r="M109" i="8"/>
  <c r="J109" i="8" s="1"/>
  <c r="L109" i="8"/>
  <c r="K109" i="8" s="1"/>
  <c r="M108" i="8"/>
  <c r="J108" i="8" s="1"/>
  <c r="L108" i="8"/>
  <c r="K108" i="8"/>
  <c r="M107" i="8"/>
  <c r="L107" i="8"/>
  <c r="K107" i="8"/>
  <c r="J107" i="8"/>
  <c r="M106" i="8"/>
  <c r="J106" i="8" s="1"/>
  <c r="L106" i="8"/>
  <c r="K106" i="8" s="1"/>
  <c r="M105" i="8"/>
  <c r="L105" i="8"/>
  <c r="M104" i="8"/>
  <c r="J104" i="8" s="1"/>
  <c r="L104" i="8"/>
  <c r="K104" i="8" s="1"/>
  <c r="M103" i="8"/>
  <c r="J103" i="8" s="1"/>
  <c r="L103" i="8"/>
  <c r="K103" i="8"/>
  <c r="M102" i="8"/>
  <c r="L102" i="8"/>
  <c r="K102" i="8"/>
  <c r="J102" i="8"/>
  <c r="M101" i="8"/>
  <c r="J101" i="8" s="1"/>
  <c r="L101" i="8"/>
  <c r="K101" i="8" s="1"/>
  <c r="M100" i="8"/>
  <c r="J100" i="8" s="1"/>
  <c r="L100" i="8"/>
  <c r="K100" i="8"/>
  <c r="M99" i="8"/>
  <c r="L99" i="8"/>
  <c r="K99" i="8"/>
  <c r="J99" i="8"/>
  <c r="M98" i="8"/>
  <c r="J98" i="8" s="1"/>
  <c r="L98" i="8"/>
  <c r="K98" i="8" s="1"/>
  <c r="M97" i="8"/>
  <c r="J97" i="8" s="1"/>
  <c r="L97" i="8"/>
  <c r="K97" i="8"/>
  <c r="M96" i="8"/>
  <c r="L96" i="8"/>
  <c r="K96" i="8"/>
  <c r="J96" i="8"/>
  <c r="M95" i="8"/>
  <c r="J95" i="8" s="1"/>
  <c r="L95" i="8"/>
  <c r="K95" i="8" s="1"/>
  <c r="M94" i="8"/>
  <c r="J94" i="8" s="1"/>
  <c r="L94" i="8"/>
  <c r="K94" i="8"/>
  <c r="M93" i="8"/>
  <c r="L93" i="8"/>
  <c r="K93" i="8"/>
  <c r="J93" i="8"/>
  <c r="M92" i="8"/>
  <c r="J92" i="8" s="1"/>
  <c r="L92" i="8"/>
  <c r="K92" i="8" s="1"/>
  <c r="M91" i="8"/>
  <c r="J91" i="8" s="1"/>
  <c r="L91" i="8"/>
  <c r="K91" i="8"/>
  <c r="M90" i="8"/>
  <c r="L90" i="8"/>
  <c r="K90" i="8"/>
  <c r="J90" i="8"/>
  <c r="M89" i="8"/>
  <c r="J89" i="8" s="1"/>
  <c r="L89" i="8"/>
  <c r="K89" i="8" s="1"/>
  <c r="M88" i="8"/>
  <c r="J88" i="8" s="1"/>
  <c r="L88" i="8"/>
  <c r="K88" i="8"/>
  <c r="M87" i="8"/>
  <c r="L87" i="8"/>
  <c r="K87" i="8"/>
  <c r="J87" i="8"/>
  <c r="M86" i="8"/>
  <c r="J86" i="8" s="1"/>
  <c r="L86" i="8"/>
  <c r="K86" i="8" s="1"/>
  <c r="M85" i="8"/>
  <c r="J85" i="8" s="1"/>
  <c r="L85" i="8"/>
  <c r="K85" i="8"/>
  <c r="M84" i="8"/>
  <c r="L84" i="8"/>
  <c r="K84" i="8"/>
  <c r="J84" i="8"/>
  <c r="M83" i="8"/>
  <c r="J83" i="8" s="1"/>
  <c r="L83" i="8"/>
  <c r="K83" i="8" s="1"/>
  <c r="M82" i="8"/>
  <c r="J82" i="8" s="1"/>
  <c r="L82" i="8"/>
  <c r="K82" i="8"/>
  <c r="M81" i="8"/>
  <c r="L81" i="8"/>
  <c r="K81" i="8"/>
  <c r="J81" i="8"/>
  <c r="M80" i="8"/>
  <c r="J80" i="8" s="1"/>
  <c r="L80" i="8"/>
  <c r="K80" i="8" s="1"/>
  <c r="M79" i="8"/>
  <c r="J79" i="8" s="1"/>
  <c r="L79" i="8"/>
  <c r="K79" i="8"/>
  <c r="M78" i="8"/>
  <c r="L78" i="8"/>
  <c r="K78" i="8"/>
  <c r="J78" i="8"/>
  <c r="M77" i="8"/>
  <c r="J77" i="8" s="1"/>
  <c r="L77" i="8"/>
  <c r="K77" i="8" s="1"/>
  <c r="M76" i="8"/>
  <c r="J76" i="8" s="1"/>
  <c r="L76" i="8"/>
  <c r="K76" i="8"/>
  <c r="M75" i="8"/>
  <c r="L75" i="8"/>
  <c r="K75" i="8"/>
  <c r="J75" i="8"/>
  <c r="M74" i="8"/>
  <c r="J74" i="8" s="1"/>
  <c r="L74" i="8"/>
  <c r="K74" i="8" s="1"/>
  <c r="M73" i="8"/>
  <c r="J73" i="8" s="1"/>
  <c r="L73" i="8"/>
  <c r="K73" i="8"/>
  <c r="M72" i="8"/>
  <c r="L72" i="8"/>
  <c r="K72" i="8"/>
  <c r="J72" i="8"/>
  <c r="M71" i="8"/>
  <c r="J71" i="8" s="1"/>
  <c r="L71" i="8"/>
  <c r="K71" i="8" s="1"/>
  <c r="M70" i="8"/>
  <c r="J70" i="8" s="1"/>
  <c r="L70" i="8"/>
  <c r="K70" i="8"/>
  <c r="M69" i="8"/>
  <c r="L69" i="8"/>
  <c r="K69" i="8"/>
  <c r="J69" i="8"/>
  <c r="M68" i="8"/>
  <c r="J68" i="8" s="1"/>
  <c r="L68" i="8"/>
  <c r="K68" i="8" s="1"/>
  <c r="M67" i="8"/>
  <c r="J67" i="8" s="1"/>
  <c r="L67" i="8"/>
  <c r="K67" i="8"/>
  <c r="M66" i="8"/>
  <c r="L66" i="8"/>
  <c r="K66" i="8"/>
  <c r="J66" i="8"/>
  <c r="M65" i="8"/>
  <c r="J65" i="8" s="1"/>
  <c r="L65" i="8"/>
  <c r="K65" i="8" s="1"/>
  <c r="M64" i="8"/>
  <c r="J64" i="8" s="1"/>
  <c r="L64" i="8"/>
  <c r="K64" i="8"/>
  <c r="M63" i="8"/>
  <c r="L63" i="8"/>
  <c r="K63" i="8"/>
  <c r="J63" i="8"/>
  <c r="M62" i="8"/>
  <c r="J62" i="8" s="1"/>
  <c r="L62" i="8"/>
  <c r="K62" i="8" s="1"/>
  <c r="M61" i="8"/>
  <c r="J61" i="8" s="1"/>
  <c r="L61" i="8"/>
  <c r="K61" i="8"/>
  <c r="M60" i="8"/>
  <c r="L60" i="8"/>
  <c r="K60" i="8"/>
  <c r="M59" i="8"/>
  <c r="J59" i="8" s="1"/>
  <c r="L59" i="8"/>
  <c r="K59" i="8" s="1"/>
  <c r="M58" i="8"/>
  <c r="L58" i="8"/>
  <c r="M57" i="8"/>
  <c r="J57" i="8" s="1"/>
  <c r="L57" i="8"/>
  <c r="K57" i="8" s="1"/>
  <c r="M56" i="8"/>
  <c r="L56" i="8"/>
  <c r="K56" i="8"/>
  <c r="J56" i="8"/>
  <c r="M55" i="8"/>
  <c r="L55" i="8"/>
  <c r="K55" i="8"/>
  <c r="J55" i="8"/>
  <c r="M54" i="8"/>
  <c r="J54" i="8" s="1"/>
  <c r="L54" i="8"/>
  <c r="K54" i="8" s="1"/>
  <c r="M53" i="8"/>
  <c r="L53" i="8"/>
  <c r="K53" i="8"/>
  <c r="J53" i="8"/>
  <c r="M52" i="8"/>
  <c r="L52" i="8"/>
  <c r="K52" i="8"/>
  <c r="J52" i="8"/>
  <c r="M51" i="8"/>
  <c r="J51" i="8" s="1"/>
  <c r="L51" i="8"/>
  <c r="K51" i="8" s="1"/>
  <c r="M50" i="8"/>
  <c r="L50" i="8"/>
  <c r="K50" i="8"/>
  <c r="J50" i="8"/>
  <c r="M49" i="8"/>
  <c r="L49" i="8"/>
  <c r="K49" i="8"/>
  <c r="J49" i="8"/>
  <c r="M48" i="8"/>
  <c r="J48" i="8" s="1"/>
  <c r="L48" i="8"/>
  <c r="K48" i="8" s="1"/>
  <c r="M47" i="8"/>
  <c r="L47" i="8"/>
  <c r="K47" i="8"/>
  <c r="J47" i="8"/>
  <c r="M46" i="8"/>
  <c r="L46" i="8"/>
  <c r="K46" i="8"/>
  <c r="J46" i="8"/>
  <c r="M45" i="8"/>
  <c r="J45" i="8" s="1"/>
  <c r="L45" i="8"/>
  <c r="K45" i="8" s="1"/>
  <c r="M44" i="8"/>
  <c r="L44" i="8"/>
  <c r="K44" i="8"/>
  <c r="J44" i="8"/>
  <c r="M43" i="8"/>
  <c r="L43" i="8"/>
  <c r="K43" i="8"/>
  <c r="J43" i="8"/>
  <c r="M42" i="8"/>
  <c r="J42" i="8" s="1"/>
  <c r="L42" i="8"/>
  <c r="K42" i="8" s="1"/>
  <c r="M41" i="8"/>
  <c r="L41" i="8"/>
  <c r="K41" i="8"/>
  <c r="J41" i="8"/>
  <c r="M40" i="8"/>
  <c r="L40" i="8"/>
  <c r="K40" i="8"/>
  <c r="J40" i="8"/>
  <c r="M39" i="8"/>
  <c r="J39" i="8" s="1"/>
  <c r="L39" i="8"/>
  <c r="K39" i="8" s="1"/>
  <c r="M38" i="8"/>
  <c r="L38" i="8"/>
  <c r="K38" i="8"/>
  <c r="J38" i="8"/>
  <c r="M37" i="8"/>
  <c r="L37" i="8"/>
  <c r="K37" i="8"/>
  <c r="J37" i="8"/>
  <c r="M36" i="8"/>
  <c r="L36" i="8"/>
  <c r="K36" i="8" s="1"/>
  <c r="M35" i="8"/>
  <c r="L35" i="8"/>
  <c r="K35" i="8"/>
  <c r="J35" i="8"/>
  <c r="M34" i="8"/>
  <c r="J34" i="8" s="1"/>
  <c r="L34" i="8"/>
  <c r="K34" i="8" s="1"/>
  <c r="M33" i="8"/>
  <c r="J33" i="8" s="1"/>
  <c r="L33" i="8"/>
  <c r="K33" i="8"/>
  <c r="M32" i="8"/>
  <c r="L32" i="8"/>
  <c r="K32" i="8"/>
  <c r="J32" i="8"/>
  <c r="M31" i="8"/>
  <c r="J31" i="8" s="1"/>
  <c r="L31" i="8"/>
  <c r="K31" i="8" s="1"/>
  <c r="M30" i="8"/>
  <c r="J30" i="8" s="1"/>
  <c r="L30" i="8"/>
  <c r="K30" i="8"/>
  <c r="M29" i="8"/>
  <c r="L29" i="8"/>
  <c r="K29" i="8"/>
  <c r="J29" i="8"/>
  <c r="M28" i="8"/>
  <c r="J28" i="8" s="1"/>
  <c r="L28" i="8"/>
  <c r="K28" i="8" s="1"/>
  <c r="M27" i="8"/>
  <c r="J27" i="8" s="1"/>
  <c r="L27" i="8"/>
  <c r="K27" i="8"/>
  <c r="M26" i="8"/>
  <c r="L26" i="8"/>
  <c r="K26" i="8"/>
  <c r="J26" i="8"/>
  <c r="M25" i="8"/>
  <c r="J25" i="8" s="1"/>
  <c r="L25" i="8"/>
  <c r="K25" i="8" s="1"/>
  <c r="M24" i="8"/>
  <c r="J24" i="8" s="1"/>
  <c r="L24" i="8"/>
  <c r="K24" i="8"/>
  <c r="M23" i="8"/>
  <c r="L23" i="8"/>
  <c r="K23" i="8"/>
  <c r="J23" i="8"/>
  <c r="M22" i="8"/>
  <c r="J22" i="8" s="1"/>
  <c r="L22" i="8"/>
  <c r="K22" i="8" s="1"/>
  <c r="M21" i="8"/>
  <c r="J21" i="8" s="1"/>
  <c r="L21" i="8"/>
  <c r="K21" i="8"/>
  <c r="M20" i="8"/>
  <c r="L20" i="8"/>
  <c r="K20" i="8"/>
  <c r="J20" i="8"/>
  <c r="M19" i="8"/>
  <c r="J19" i="8" s="1"/>
  <c r="L19" i="8"/>
  <c r="K19" i="8" s="1"/>
  <c r="M18" i="8"/>
  <c r="J18" i="8" s="1"/>
  <c r="L18" i="8"/>
  <c r="K18" i="8"/>
  <c r="M17" i="8"/>
  <c r="L17" i="8"/>
  <c r="K17" i="8"/>
  <c r="J17" i="8"/>
  <c r="M16" i="8"/>
  <c r="J16" i="8" s="1"/>
  <c r="L16" i="8"/>
  <c r="K16" i="8" s="1"/>
  <c r="M15" i="8"/>
  <c r="J15" i="8" s="1"/>
  <c r="L15" i="8"/>
  <c r="K15" i="8"/>
  <c r="M14" i="8"/>
  <c r="L14" i="8"/>
  <c r="K14" i="8"/>
  <c r="J14" i="8"/>
  <c r="M13" i="8"/>
  <c r="J13" i="8" s="1"/>
  <c r="L13" i="8"/>
  <c r="K13" i="8" s="1"/>
  <c r="M12" i="8"/>
  <c r="J12" i="8" s="1"/>
  <c r="L12" i="8"/>
  <c r="K12" i="8"/>
  <c r="M11" i="8"/>
  <c r="L11" i="8"/>
  <c r="K11" i="8"/>
  <c r="J11" i="8"/>
  <c r="M10" i="8"/>
  <c r="J10" i="8" s="1"/>
  <c r="L10" i="8"/>
  <c r="K10" i="8" s="1"/>
  <c r="M9" i="8"/>
  <c r="J9" i="8" s="1"/>
  <c r="L9" i="8"/>
  <c r="K9" i="8"/>
  <c r="M8" i="8"/>
  <c r="L8" i="8"/>
  <c r="K8" i="8"/>
  <c r="J8" i="8"/>
  <c r="M7" i="8"/>
  <c r="J7" i="8" s="1"/>
  <c r="L7" i="8"/>
  <c r="K7" i="8" s="1"/>
  <c r="M6" i="8"/>
  <c r="J6" i="8" s="1"/>
  <c r="L6" i="8"/>
  <c r="K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Jihyun</author>
  </authors>
  <commentList>
    <comment ref="B1" authorId="0" shapeId="0" xr:uid="{36978D14-E05A-4FBC-889F-64903A6FED2C}">
      <text>
        <r>
          <rPr>
            <b/>
            <sz val="9"/>
            <color indexed="81"/>
            <rFont val="돋움"/>
            <family val="3"/>
            <charset val="129"/>
          </rPr>
          <t>특허태웅</t>
        </r>
        <r>
          <rPr>
            <b/>
            <sz val="9"/>
            <color indexed="81"/>
            <rFont val="Tahoma"/>
            <family val="2"/>
          </rPr>
          <t>:
ROHS</t>
        </r>
        <r>
          <rPr>
            <b/>
            <sz val="9"/>
            <color indexed="81"/>
            <rFont val="돋움"/>
            <family val="3"/>
            <charset val="129"/>
          </rPr>
          <t>에</t>
        </r>
        <r>
          <rPr>
            <b/>
            <sz val="9"/>
            <color indexed="81"/>
            <rFont val="Tahoma"/>
            <family val="2"/>
          </rPr>
          <t xml:space="preserve"> </t>
        </r>
        <r>
          <rPr>
            <b/>
            <sz val="9"/>
            <color indexed="81"/>
            <rFont val="돋움"/>
            <family val="3"/>
            <charset val="129"/>
          </rPr>
          <t>관련된</t>
        </r>
        <r>
          <rPr>
            <b/>
            <sz val="9"/>
            <color indexed="81"/>
            <rFont val="Tahoma"/>
            <family val="2"/>
          </rPr>
          <t xml:space="preserve"> </t>
        </r>
        <r>
          <rPr>
            <b/>
            <sz val="9"/>
            <color indexed="81"/>
            <rFont val="돋움"/>
            <family val="3"/>
            <charset val="129"/>
          </rPr>
          <t>단위는</t>
        </r>
        <r>
          <rPr>
            <b/>
            <sz val="9"/>
            <color indexed="81"/>
            <rFont val="Tahoma"/>
            <family val="2"/>
          </rPr>
          <t xml:space="preserve"> ppm, mg/kg, wt%</t>
        </r>
        <r>
          <rPr>
            <b/>
            <sz val="9"/>
            <color indexed="81"/>
            <rFont val="돋움"/>
            <family val="3"/>
            <charset val="129"/>
          </rPr>
          <t>가</t>
        </r>
        <r>
          <rPr>
            <b/>
            <sz val="9"/>
            <color indexed="81"/>
            <rFont val="Tahoma"/>
            <family val="2"/>
          </rPr>
          <t xml:space="preserve"> </t>
        </r>
        <r>
          <rPr>
            <b/>
            <sz val="9"/>
            <color indexed="81"/>
            <rFont val="돋움"/>
            <family val="3"/>
            <charset val="129"/>
          </rPr>
          <t xml:space="preserve">있음
</t>
        </r>
        <r>
          <rPr>
            <b/>
            <sz val="9"/>
            <color indexed="81"/>
            <rFont val="Tahoma"/>
            <family val="2"/>
          </rPr>
          <t>1. ppm
: part per million</t>
        </r>
        <r>
          <rPr>
            <b/>
            <sz val="9"/>
            <color indexed="81"/>
            <rFont val="돋움"/>
            <family val="3"/>
            <charset val="129"/>
          </rPr>
          <t>의</t>
        </r>
        <r>
          <rPr>
            <b/>
            <sz val="9"/>
            <color indexed="81"/>
            <rFont val="Tahoma"/>
            <family val="2"/>
          </rPr>
          <t xml:space="preserve"> </t>
        </r>
        <r>
          <rPr>
            <b/>
            <sz val="9"/>
            <color indexed="81"/>
            <rFont val="돋움"/>
            <family val="3"/>
            <charset val="129"/>
          </rPr>
          <t>약어</t>
        </r>
        <r>
          <rPr>
            <b/>
            <sz val="9"/>
            <color indexed="81"/>
            <rFont val="Tahoma"/>
            <family val="2"/>
          </rPr>
          <t xml:space="preserve">, </t>
        </r>
        <r>
          <rPr>
            <b/>
            <sz val="9"/>
            <color indexed="81"/>
            <rFont val="돋움"/>
            <family val="3"/>
            <charset val="129"/>
          </rPr>
          <t>백만분의</t>
        </r>
        <r>
          <rPr>
            <b/>
            <sz val="9"/>
            <color indexed="81"/>
            <rFont val="Tahoma"/>
            <family val="2"/>
          </rPr>
          <t xml:space="preserve"> 1. 10^-6
2. mg/kg
: mg/kg</t>
        </r>
        <r>
          <rPr>
            <b/>
            <sz val="9"/>
            <color indexed="81"/>
            <rFont val="돋움"/>
            <family val="3"/>
            <charset val="129"/>
          </rPr>
          <t>은</t>
        </r>
        <r>
          <rPr>
            <b/>
            <sz val="9"/>
            <color indexed="81"/>
            <rFont val="Tahoma"/>
            <family val="2"/>
          </rPr>
          <t xml:space="preserve"> 1kg</t>
        </r>
        <r>
          <rPr>
            <b/>
            <sz val="9"/>
            <color indexed="81"/>
            <rFont val="돋움"/>
            <family val="3"/>
            <charset val="129"/>
          </rPr>
          <t>당</t>
        </r>
        <r>
          <rPr>
            <b/>
            <sz val="9"/>
            <color indexed="81"/>
            <rFont val="Tahoma"/>
            <family val="2"/>
          </rPr>
          <t xml:space="preserve"> 1mg </t>
        </r>
        <r>
          <rPr>
            <b/>
            <sz val="9"/>
            <color indexed="81"/>
            <rFont val="돋움"/>
            <family val="3"/>
            <charset val="129"/>
          </rPr>
          <t xml:space="preserve">존재
</t>
        </r>
        <r>
          <rPr>
            <b/>
            <sz val="9"/>
            <color indexed="81"/>
            <rFont val="Tahoma"/>
            <family val="2"/>
          </rPr>
          <t xml:space="preserve">3.wt%
: wt% </t>
        </r>
        <r>
          <rPr>
            <b/>
            <sz val="9"/>
            <color indexed="81"/>
            <rFont val="돋움"/>
            <family val="3"/>
            <charset val="129"/>
          </rPr>
          <t>중량백율</t>
        </r>
        <r>
          <rPr>
            <b/>
            <sz val="9"/>
            <color indexed="81"/>
            <rFont val="Tahoma"/>
            <family val="2"/>
          </rPr>
          <t>, 100g</t>
        </r>
        <r>
          <rPr>
            <b/>
            <sz val="9"/>
            <color indexed="81"/>
            <rFont val="돋움"/>
            <family val="3"/>
            <charset val="129"/>
          </rPr>
          <t>당</t>
        </r>
        <r>
          <rPr>
            <b/>
            <sz val="9"/>
            <color indexed="81"/>
            <rFont val="Tahoma"/>
            <family val="2"/>
          </rPr>
          <t xml:space="preserve"> </t>
        </r>
        <r>
          <rPr>
            <b/>
            <sz val="9"/>
            <color indexed="81"/>
            <rFont val="돋움"/>
            <family val="3"/>
            <charset val="129"/>
          </rPr>
          <t xml:space="preserve">함유량
</t>
        </r>
        <r>
          <rPr>
            <b/>
            <sz val="9"/>
            <color indexed="81"/>
            <rFont val="Tahoma"/>
            <family val="2"/>
          </rPr>
          <t>1000ppm = 1000mg/kg = 0.1wt%</t>
        </r>
        <r>
          <rPr>
            <sz val="9"/>
            <color indexed="81"/>
            <rFont val="Tahoma"/>
            <family val="2"/>
          </rPr>
          <t xml:space="preserve">
</t>
        </r>
      </text>
    </comment>
  </commentList>
</comments>
</file>

<file path=xl/sharedStrings.xml><?xml version="1.0" encoding="utf-8"?>
<sst xmlns="http://schemas.openxmlformats.org/spreadsheetml/2006/main" count="11065" uniqueCount="2305">
  <si>
    <t>Sn</t>
    <phoneticPr fontId="1" type="noConversion"/>
  </si>
  <si>
    <t>Ag</t>
    <phoneticPr fontId="1" type="noConversion"/>
  </si>
  <si>
    <t>Cu</t>
    <phoneticPr fontId="1" type="noConversion"/>
  </si>
  <si>
    <t>Bi</t>
    <phoneticPr fontId="1" type="noConversion"/>
  </si>
  <si>
    <t>In</t>
    <phoneticPr fontId="1" type="noConversion"/>
  </si>
  <si>
    <t>Ni</t>
    <phoneticPr fontId="1" type="noConversion"/>
  </si>
  <si>
    <t>Ge</t>
    <phoneticPr fontId="1" type="noConversion"/>
  </si>
  <si>
    <t>Co</t>
    <phoneticPr fontId="1" type="noConversion"/>
  </si>
  <si>
    <t>구성성분</t>
    <phoneticPr fontId="1" type="noConversion"/>
  </si>
  <si>
    <t>등록번호</t>
    <phoneticPr fontId="1" type="noConversion"/>
  </si>
  <si>
    <t>KR1142814B1</t>
    <phoneticPr fontId="1" type="noConversion"/>
  </si>
  <si>
    <t>KR0421634B1</t>
    <phoneticPr fontId="1" type="noConversion"/>
  </si>
  <si>
    <t>lower_bound</t>
    <phoneticPr fontId="1" type="noConversion"/>
  </si>
  <si>
    <t>upper_bound</t>
    <phoneticPr fontId="1" type="noConversion"/>
  </si>
  <si>
    <t>-</t>
    <phoneticPr fontId="1" type="noConversion"/>
  </si>
  <si>
    <t>KR1142814B1</t>
    <phoneticPr fontId="1" type="noConversion"/>
  </si>
  <si>
    <t>KR0421634B1</t>
    <phoneticPr fontId="1" type="noConversion"/>
  </si>
  <si>
    <t>KR1142814B2</t>
  </si>
  <si>
    <t>KR0421634B2</t>
  </si>
  <si>
    <t>KR1142814B3</t>
  </si>
  <si>
    <t>KR0421634B3</t>
  </si>
  <si>
    <t>KR1142814B4</t>
  </si>
  <si>
    <t>KR0421634B4</t>
  </si>
  <si>
    <t>KR1142814B5</t>
  </si>
  <si>
    <t>KR0421634B5</t>
  </si>
  <si>
    <t>KR1142814B6</t>
  </si>
  <si>
    <t>KR0421634B6</t>
  </si>
  <si>
    <t>KR1142814B7</t>
  </si>
  <si>
    <t>Sn</t>
  </si>
  <si>
    <t>Cu</t>
  </si>
  <si>
    <t>Bi</t>
  </si>
  <si>
    <t>In</t>
  </si>
  <si>
    <t>Ni</t>
  </si>
  <si>
    <t>Ge</t>
  </si>
  <si>
    <t>Co</t>
  </si>
  <si>
    <t>청구항</t>
  </si>
  <si>
    <t>청구항</t>
    <phoneticPr fontId="1" type="noConversion"/>
  </si>
  <si>
    <t>text1</t>
    <phoneticPr fontId="1" type="noConversion"/>
  </si>
  <si>
    <t>text2</t>
    <phoneticPr fontId="1" type="noConversion"/>
  </si>
  <si>
    <t>text3</t>
    <phoneticPr fontId="1" type="noConversion"/>
  </si>
  <si>
    <t>text4</t>
  </si>
  <si>
    <t>text5</t>
  </si>
  <si>
    <t>text6</t>
  </si>
  <si>
    <t>text7</t>
  </si>
  <si>
    <t>text8</t>
  </si>
  <si>
    <t>text9</t>
  </si>
  <si>
    <t>text10</t>
  </si>
  <si>
    <t>text11</t>
  </si>
  <si>
    <t>text12</t>
  </si>
  <si>
    <t>text13</t>
  </si>
  <si>
    <t>* 1000 ppm =0.1wt%</t>
    <phoneticPr fontId="1" type="noConversion"/>
  </si>
  <si>
    <t>wt%</t>
    <phoneticPr fontId="1" type="noConversion"/>
  </si>
  <si>
    <t>Sn제외</t>
    <phoneticPr fontId="1" type="noConversion"/>
  </si>
  <si>
    <t>combination</t>
    <phoneticPr fontId="1" type="noConversion"/>
  </si>
  <si>
    <t>Se</t>
    <phoneticPr fontId="1" type="noConversion"/>
  </si>
  <si>
    <t>Sr</t>
    <phoneticPr fontId="1" type="noConversion"/>
  </si>
  <si>
    <t>P</t>
    <phoneticPr fontId="1" type="noConversion"/>
  </si>
  <si>
    <t>Zn</t>
    <phoneticPr fontId="1" type="noConversion"/>
  </si>
  <si>
    <t>Sb</t>
    <phoneticPr fontId="1" type="noConversion"/>
  </si>
  <si>
    <t>Fe</t>
    <phoneticPr fontId="1" type="noConversion"/>
  </si>
  <si>
    <t>Mn</t>
    <phoneticPr fontId="1" type="noConversion"/>
  </si>
  <si>
    <t>Cr</t>
    <phoneticPr fontId="1" type="noConversion"/>
  </si>
  <si>
    <t>Mo</t>
    <phoneticPr fontId="1" type="noConversion"/>
  </si>
  <si>
    <t>Ga</t>
    <phoneticPr fontId="1" type="noConversion"/>
  </si>
  <si>
    <t>Ti</t>
    <phoneticPr fontId="1" type="noConversion"/>
  </si>
  <si>
    <t>Al</t>
    <phoneticPr fontId="1" type="noConversion"/>
  </si>
  <si>
    <t>Mg</t>
    <phoneticPr fontId="1" type="noConversion"/>
  </si>
  <si>
    <t>Zn(combination)</t>
    <phoneticPr fontId="1" type="noConversion"/>
  </si>
  <si>
    <t>Pb</t>
    <phoneticPr fontId="1" type="noConversion"/>
  </si>
  <si>
    <t>Te</t>
    <phoneticPr fontId="1" type="noConversion"/>
  </si>
  <si>
    <t>Au</t>
    <phoneticPr fontId="1" type="noConversion"/>
  </si>
  <si>
    <t>Pt</t>
    <phoneticPr fontId="1" type="noConversion"/>
  </si>
  <si>
    <t>Pd</t>
    <phoneticPr fontId="1" type="noConversion"/>
  </si>
  <si>
    <t>Si</t>
    <phoneticPr fontId="1" type="noConversion"/>
  </si>
  <si>
    <t>W</t>
    <phoneticPr fontId="1" type="noConversion"/>
  </si>
  <si>
    <t>La</t>
    <phoneticPr fontId="1" type="noConversion"/>
  </si>
  <si>
    <t>Ce</t>
    <phoneticPr fontId="1" type="noConversion"/>
  </si>
  <si>
    <t>Pr</t>
    <phoneticPr fontId="1" type="noConversion"/>
  </si>
  <si>
    <t>Nd</t>
    <phoneticPr fontId="1" type="noConversion"/>
  </si>
  <si>
    <t>Ca</t>
    <phoneticPr fontId="1" type="noConversion"/>
  </si>
  <si>
    <t>Zr</t>
    <phoneticPr fontId="1" type="noConversion"/>
  </si>
  <si>
    <t>희토류원소(rare earth element)</t>
    <phoneticPr fontId="1" type="noConversion"/>
  </si>
  <si>
    <t>기타(탈산제; deoxidizer)</t>
    <phoneticPr fontId="1" type="noConversion"/>
  </si>
  <si>
    <t>Li</t>
    <phoneticPr fontId="1" type="noConversion"/>
  </si>
  <si>
    <t>V</t>
    <phoneticPr fontId="1" type="noConversion"/>
  </si>
  <si>
    <t>As</t>
    <phoneticPr fontId="1" type="noConversion"/>
  </si>
  <si>
    <t>Sc</t>
    <phoneticPr fontId="1" type="noConversion"/>
  </si>
  <si>
    <t>Y</t>
    <phoneticPr fontId="1" type="noConversion"/>
  </si>
  <si>
    <t>Cd</t>
    <phoneticPr fontId="1" type="noConversion"/>
  </si>
  <si>
    <t>Hg</t>
    <phoneticPr fontId="1" type="noConversion"/>
  </si>
  <si>
    <t>No</t>
    <phoneticPr fontId="1" type="noConversion"/>
  </si>
  <si>
    <t>원소 구성</t>
    <phoneticPr fontId="1" type="noConversion"/>
  </si>
  <si>
    <t>참고</t>
    <phoneticPr fontId="1" type="noConversion"/>
  </si>
  <si>
    <t>출원인</t>
    <phoneticPr fontId="1" type="noConversion"/>
  </si>
  <si>
    <t>출원번호</t>
    <phoneticPr fontId="1" type="noConversion"/>
  </si>
  <si>
    <t>권리상태</t>
    <phoneticPr fontId="1" type="noConversion"/>
  </si>
  <si>
    <t>청구항(원문_</t>
    <phoneticPr fontId="1" type="noConversion"/>
  </si>
  <si>
    <t>total</t>
    <phoneticPr fontId="1" type="noConversion"/>
  </si>
  <si>
    <t>min</t>
    <phoneticPr fontId="1" type="noConversion"/>
  </si>
  <si>
    <t>max</t>
    <phoneticPr fontId="1" type="noConversion"/>
  </si>
  <si>
    <r>
      <t>阿尔法</t>
    </r>
    <r>
      <rPr>
        <sz val="9"/>
        <color theme="1"/>
        <rFont val="맑은 고딕"/>
        <family val="2"/>
        <charset val="129"/>
        <scheme val="minor"/>
      </rPr>
      <t>组</t>
    </r>
    <r>
      <rPr>
        <sz val="9"/>
        <color theme="1"/>
        <rFont val="맑은 고딕"/>
        <family val="3"/>
        <charset val="129"/>
        <scheme val="minor"/>
      </rPr>
      <t>装解</t>
    </r>
    <r>
      <rPr>
        <sz val="9"/>
        <color theme="1"/>
        <rFont val="맑은 고딕"/>
        <family val="2"/>
        <charset val="129"/>
        <scheme val="minor"/>
      </rPr>
      <t>决</t>
    </r>
    <r>
      <rPr>
        <sz val="9"/>
        <color theme="1"/>
        <rFont val="맑은 고딕"/>
        <family val="3"/>
        <charset val="129"/>
        <scheme val="minor"/>
      </rPr>
      <t>方案公司</t>
    </r>
  </si>
  <si>
    <t>CN201380003661</t>
  </si>
  <si>
    <t>Alive</t>
    <phoneticPr fontId="1" type="noConversion"/>
  </si>
  <si>
    <t>1.The lead-free and antimony,free solder alloy is composed, of the following elements. Silver 3-4.5wt.%Bismuth-2.7-4.5wt.% containing bismuthCopper 0.4-1.0wt.%Nickel 0.05-0.5wt.%Titanium 0.005-1wt.% oxideThe balance is tin, (Sn), together with any unavoidable impurities.</t>
  </si>
  <si>
    <t>1.一种无铅、无锑焊接合金，由以下元素组成：3-4.5wt.％的银2.7-4.5wt.％的铋0.4-1.0wt.％的铜0.05-0.5wt.％的镍0.005-1wt.％的钛余量为锡，连同任何不可避免的杂质一起。</t>
  </si>
  <si>
    <r>
      <t>松下</t>
    </r>
    <r>
      <rPr>
        <sz val="9"/>
        <color theme="1"/>
        <rFont val="맑은 고딕"/>
        <family val="2"/>
        <charset val="129"/>
        <scheme val="minor"/>
      </rPr>
      <t>电</t>
    </r>
    <r>
      <rPr>
        <sz val="9"/>
        <color theme="1"/>
        <rFont val="맑은 고딕"/>
        <family val="3"/>
        <charset val="129"/>
        <scheme val="minor"/>
      </rPr>
      <t>器</t>
    </r>
    <r>
      <rPr>
        <sz val="9"/>
        <color theme="1"/>
        <rFont val="맑은 고딕"/>
        <family val="2"/>
        <charset val="129"/>
        <scheme val="minor"/>
      </rPr>
      <t>产业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社|千住金</t>
    </r>
    <r>
      <rPr>
        <sz val="9"/>
        <color theme="1"/>
        <rFont val="맑은 고딕"/>
        <family val="2"/>
        <charset val="129"/>
        <scheme val="minor"/>
      </rPr>
      <t>属</t>
    </r>
    <r>
      <rPr>
        <sz val="9"/>
        <color theme="1"/>
        <rFont val="맑은 고딕"/>
        <family val="3"/>
        <charset val="129"/>
        <scheme val="minor"/>
      </rPr>
      <t>工</t>
    </r>
    <r>
      <rPr>
        <sz val="9"/>
        <color theme="1"/>
        <rFont val="맑은 고딕"/>
        <family val="2"/>
        <charset val="129"/>
        <scheme val="minor"/>
      </rPr>
      <t>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t>
    </r>
  </si>
  <si>
    <t>CN96197287</t>
  </si>
  <si>
    <t>Dead</t>
  </si>
  <si>
    <t>1. A lead-free solder alloy, consists essentially of the following components: 7 - 10% Of the weight of the Zn, 0. 01 - 1 Weight % of Ni, 0.1 - 3.5% of the weight of the Ag and 0.1 - 3% of the weight of the at least one of Cu, 0 - 6% Of the weight of the Bi, 0 - 3% Of the weight of the In, 0 - 1% Of the weight of the P, The rest is Sn.</t>
  </si>
  <si>
    <t>1.一种无铅的钎料合金，基本上由以下成分组成： 7-10重量％的Zn， 0.01-1重量％的Ni、0.1-3.5重量％的Ag以及0.1-3重量％ 的Cu中的至少一种， 0-6重量％的Bi， 0-3重量％的In， 0-1重量％的P， 其余为Sn。</t>
  </si>
  <si>
    <t>페이스트</t>
    <phoneticPr fontId="1" type="noConversion"/>
  </si>
  <si>
    <r>
      <t>千住金</t>
    </r>
    <r>
      <rPr>
        <sz val="9"/>
        <color theme="1"/>
        <rFont val="맑은 고딕"/>
        <family val="2"/>
        <charset val="129"/>
        <scheme val="minor"/>
      </rPr>
      <t>属</t>
    </r>
    <r>
      <rPr>
        <sz val="9"/>
        <color theme="1"/>
        <rFont val="맑은 고딕"/>
        <family val="3"/>
        <charset val="129"/>
        <scheme val="minor"/>
      </rPr>
      <t>工</t>
    </r>
    <r>
      <rPr>
        <sz val="9"/>
        <color theme="1"/>
        <rFont val="맑은 고딕"/>
        <family val="2"/>
        <charset val="129"/>
        <scheme val="minor"/>
      </rPr>
      <t>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t>
    </r>
  </si>
  <si>
    <t>CN201280024986</t>
  </si>
  <si>
    <t>Alive</t>
  </si>
  <si>
    <t>1. A lead-free solder paste, it will lead-free solder alloy of the solder powder mixed with the flux, whereinThe lead-free solder alloy containing 0.2% -1.2 quality quality % of Ag, 0.6% -0.9 quality quality % of Cu, 1.2 mass % -3.0 quality of % Bi, 0.02 mass % -1.0 quality of % Sb, 0.01 mass % -2.0 In % of the quality, the rest is composed of a Sn,The content of Bi In % taken into account as to the quality of the content of 4 times,As the soldering flux for use in organic acid, uses the self-succinic acid, adipic acid, unsaturated fatty acid by selecting more than one of organic acid, the organic acid to the total quantity of 0.5% is and the quality of more than 5% quality.</t>
  </si>
  <si>
    <t>1.一种无铅焊膏，其将无铅焊料合金的焊料粉末与助焊剂混合而成，其中，该无铅焊料合金含有0.2质量％～1.2质量％的Ag、0.6质量％～0.9质量％的Cu、1.2质 量％～3.0质量％的Bi、0.02质量％～1.0质量％的Sb、0.01质量％～2.0质量％的In，余量 由Sn构成，所述Bi的含量以质量％计为In的含量的4倍以上，作为该助焊剂中使用的有机酸，使用了自琥珀酸、已二酸、壬二酸中选择的一种以上的 有机酸，该有机酸总量为0.5质量％以上且不足5质量％。</t>
  </si>
  <si>
    <t>CN201380042579</t>
  </si>
  <si>
    <t>1. A high temperature lead-free solder alloy, with the same quality of % comprising Sb:35-40%, Ag:8-25%, cu:5-10%, Al is selected from the group consisting of and: 0.003-1.0%, Fe: 0.01-0.2% and Ti: 0.005-0.4 group consisting of at least one of in, and Sn alloy composition of the.</t>
  </si>
  <si>
    <t>1.一种高温无铅焊料合金，其具有以质量％计包含Sb：35～40％、Ag： 8～25％、Cu：5～10％、以及选自由Al：0.003～1.0％、Fe：0.01～0.2％和Ti：0.005～0.4 组成的组中的至少一种、以及余量Sn的合金组成。</t>
  </si>
  <si>
    <t>CN200880106791</t>
  </si>
  <si>
    <t>1. A heat cycle resistance excellent vehicle-mounted circuit with lead-free solder, characterized in that Comprising 2.8-4% Ag the quality of, 1.5-6% of the quality Bi, 0.8-1.2% cu of the quality, the total amount is 0.005-0.05 mass % is selected from the group consisting of Ni, Fe and Co in the group consisting of at least 1 kind of, and Sn of the overmeasure, The in -55 and + 125 the- [...][...] are respectively kept under 30 minutes, as in the operation 1 a circulation, to 1500 a circulation, the chip element and the bonding strength is the average joint 20N the above, the minimum value for 15N the above, The liquidus temperature of the solder for the 240 [...] the following, The solder has precipitate de-emphasis sosoloid organizations.</t>
  </si>
  <si>
    <t>1.一种耐热循环性优异的车载电路用无铅焊料，其特征在于， 包含2.8～4质量％的Ag、1.5～6质量％的Bi、0.8～1.2质量％的Cu、总量 为0.005～0.05质量％的选自由Ni、Fe及Co构成的组中的至少1种、和剩余量 的Sn， 并且在-55℃～+125℃下分别保持30分钟，以该操作为1个循环，进行 1500个循环，芯片零件的接合部的接合强度为平均20N以上，最小值为15N 以上， 所述焊料的液相线温度为240℃以下， 所述焊料具有析出物复元型固溶体组织。</t>
  </si>
  <si>
    <t>CN200880107090</t>
  </si>
  <si>
    <t>1. A heat cycle resistance excellent vehicle-mounted with lead-free solder, characterized in that Comprising Ag: 2.8-3.5 mass %, In: 3.0-4.0 mass %, cu: 0.5-1.0 mass %, Bi: 1.5-3 mass %, the residual part of the Sn, the -55 [...] -+ 150 the under [...] , the temperature is kept 30 minutes of 1000 time after the heat cycle test for the bonding strength of the average value of 30N the above and the minimum value is 20N the above.</t>
  </si>
  <si>
    <t>1.一种耐热循环性优异的车载用无铅焊料，其特征在于， 包含Ag：2.8～3.5质量％、In：3.0～4.0质量％、Cu：0.5～1.0质量％、Bi：1.5～3 质量％、残余部分Sn，-55℃～+150℃下、各温度保持30分钟的1000次 热循环试验后的接合强度的平均值为30N以上且最小值为20N以上。</t>
  </si>
  <si>
    <r>
      <rPr>
        <sz val="9"/>
        <color theme="1"/>
        <rFont val="맑은 고딕"/>
        <family val="2"/>
        <charset val="129"/>
        <scheme val="minor"/>
      </rPr>
      <t>爱</t>
    </r>
    <r>
      <rPr>
        <sz val="9"/>
        <color theme="1"/>
        <rFont val="맑은 고딕"/>
        <family val="3"/>
        <charset val="129"/>
        <scheme val="minor"/>
      </rPr>
      <t>尔</t>
    </r>
    <r>
      <rPr>
        <sz val="9"/>
        <color theme="1"/>
        <rFont val="맑은 고딕"/>
        <family val="2"/>
        <charset val="129"/>
        <scheme val="minor"/>
      </rPr>
      <t>发</t>
    </r>
    <r>
      <rPr>
        <sz val="9"/>
        <color theme="1"/>
        <rFont val="맑은 고딕"/>
        <family val="3"/>
        <charset val="129"/>
        <scheme val="minor"/>
      </rPr>
      <t>加</t>
    </r>
    <r>
      <rPr>
        <sz val="9"/>
        <color theme="1"/>
        <rFont val="맑은 고딕"/>
        <family val="2"/>
        <charset val="129"/>
        <scheme val="minor"/>
      </rPr>
      <t>热</t>
    </r>
    <r>
      <rPr>
        <sz val="9"/>
        <color theme="1"/>
        <rFont val="맑은 고딕"/>
        <family val="3"/>
        <charset val="129"/>
        <scheme val="minor"/>
      </rPr>
      <t>有限公司</t>
    </r>
  </si>
  <si>
    <t>CN200580045736</t>
  </si>
  <si>
    <t>1. A process suitable for wave soldering, reflow soldering process, hot air leveling process, ball grid array or chip-size package alloy, the alloy includes: 0.08-1 weight. % Bi of; 0.15-1.5 weight. % of the cubic; 0.1-1.1 weight. % of Ag; One kind or two kinds of the following ingredients: 0.02-0.3 weight. % of Ni and/or 0.02-0.3 weight. % of Fe; And optionally one or more of the following ingredients: The 0-0.1wt. % P; Ge of 0-0.1wt. %; The Ga 0-0.1wt. %; 0-0.3wt. % of one or more rare earth elements, the one or more selected from the rare earth element contains Ce, La, and Pr Nd of one or more kinds of elements; In of 0-0.3wt. %; Milligram of 0-0.3wt. %; Ca of 0-0.3wt. %; 0-0.3wt. % of Si; Al of 0-0.3wt. %; 0-0.3wt. % of Zn; 0.008-0.2 weight. The % Mn; 0.01-0.3 weight. % Co of; 0.01-0.3 weight. % of Cr; and 0.008-0.1 weight. The % Zr; And the balance of Sn and inevitable impurities.</t>
  </si>
  <si>
    <t>1.一种适用于波峰焊接工艺、回流焊接工艺、热风整平工艺、球 栅阵列或芯片尺寸封装的合金，该合金包含： 0.08～1wt.％的Bi； 0.15～1.5wt.％的Cu； 0.1～1.1wt.％的Ag； 一种或两种以下成分： 0.02～0.3wt.％的Ni和/或 0.02～0.3wt.％的Fe； 和任选一种或更多种以下成分： 0～0.1wt.％的P； 0～0.1wt.％的Ge； 0～0.1wt.％的Ga； 0～0.3wt.％的一种或更多种稀土元素，所述一种或更多种稀土元素 包含选自Ce、La、Nd和Pr的一种或更多种元素； 0～0.3wt.％的In； 0～0.3wt.％的Mg； 0～0.3wt.％的Ca； 0～0.3wt.％的Si； 0～0.3wt.％的Al； 0～0.3wt.％的Zn； 0.008～0.2wt.％的Mn； 0.01～0.3wt.％的Co； 0.01～0.3wt.％的Cr；和 0.008～0.1wt.％的Zr； 和余量的锡以及不可避免的杂质。</t>
  </si>
  <si>
    <r>
      <t>千住金</t>
    </r>
    <r>
      <rPr>
        <sz val="9"/>
        <color theme="1"/>
        <rFont val="맑은 고딕"/>
        <family val="2"/>
        <charset val="129"/>
        <scheme val="minor"/>
      </rPr>
      <t>属</t>
    </r>
    <r>
      <rPr>
        <sz val="9"/>
        <color theme="1"/>
        <rFont val="맑은 고딕"/>
        <family val="3"/>
        <charset val="129"/>
        <scheme val="minor"/>
      </rPr>
      <t>工</t>
    </r>
    <r>
      <rPr>
        <sz val="9"/>
        <color theme="1"/>
        <rFont val="맑은 고딕"/>
        <family val="2"/>
        <charset val="129"/>
        <scheme val="minor"/>
      </rPr>
      <t>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社|株式</t>
    </r>
    <r>
      <rPr>
        <sz val="9"/>
        <color theme="1"/>
        <rFont val="맑은 고딕"/>
        <family val="2"/>
        <charset val="129"/>
        <scheme val="minor"/>
      </rPr>
      <t>会</t>
    </r>
    <r>
      <rPr>
        <sz val="9"/>
        <color theme="1"/>
        <rFont val="맑은 고딕"/>
        <family val="3"/>
        <charset val="129"/>
        <scheme val="minor"/>
      </rPr>
      <t>社村田制作所</t>
    </r>
  </si>
  <si>
    <t>CN200680028432</t>
  </si>
  <si>
    <t>1. A lead-free solder paste for electronic component, is composed of a solder alloy powder and the soldering paste of the soldering flux, characterized in that the quality of the solder alloy containing in terms of % 70-98% Bi of; to the total from 0-0.5% Ag, cu, Sb, In, Zn, Ni, Cr, Fe, Mo, P, selected Ge and Ga 1 or more kinds of elements, the rest is composed of a Sn, the flux containing bisphenol type epoxy resin and A from dibasic carboxylic acid and carboxylic acid anhydride hardener is selected.</t>
  </si>
  <si>
    <t>1.一种电子部件用无铅焊膏，是由焊料合金粉末和助焊剂组成的焊 膏，其特征在于，所述焊料合金以质量％计含有70～98％的Bi；合计为 0～0.5％的从Ag、Cu、Sb、In、Zn、Ni、Cr、Fe、Mo、P、Ge以及Ga中 选出的1种以上的元素，余量由Sn构成，所述助焊剂含有双酚A型环氧 树脂和从二元羧酸及羧酸酐中选出的硬化剂。</t>
  </si>
  <si>
    <t>wt%</t>
  </si>
  <si>
    <t>No</t>
  </si>
  <si>
    <t>참고</t>
  </si>
  <si>
    <t>출원인</t>
  </si>
  <si>
    <t>출원번호</t>
  </si>
  <si>
    <t>권리상태</t>
  </si>
  <si>
    <t>청구항(원문_</t>
  </si>
  <si>
    <t>total</t>
  </si>
  <si>
    <t>min</t>
  </si>
  <si>
    <t>max</t>
  </si>
  <si>
    <t>阿尔法组装解决方案公司</t>
  </si>
  <si>
    <t>松下电器产业株式会社|千住金属工业株式会社</t>
  </si>
  <si>
    <t>페이스트</t>
  </si>
  <si>
    <t>千住金属工业株式会社</t>
  </si>
  <si>
    <t>爱尔发加热有限公司</t>
  </si>
  <si>
    <t>千住金属工业株式会社|株式会社村田制作所</t>
  </si>
  <si>
    <t>Se</t>
  </si>
  <si>
    <t>Sr</t>
  </si>
  <si>
    <t>P</t>
  </si>
  <si>
    <t>Zn</t>
  </si>
  <si>
    <t>Sb</t>
  </si>
  <si>
    <t>Fe</t>
  </si>
  <si>
    <t>Mn</t>
  </si>
  <si>
    <t>Cr</t>
  </si>
  <si>
    <t>Mo</t>
  </si>
  <si>
    <t>Ga</t>
  </si>
  <si>
    <t>Ti</t>
  </si>
  <si>
    <t>Al</t>
  </si>
  <si>
    <t>Mg</t>
  </si>
  <si>
    <t>Pb</t>
  </si>
  <si>
    <t>Te</t>
  </si>
  <si>
    <t>Au</t>
  </si>
  <si>
    <t>Pt</t>
  </si>
  <si>
    <t>Pd</t>
  </si>
  <si>
    <t>Si</t>
  </si>
  <si>
    <t>W</t>
  </si>
  <si>
    <t>La</t>
  </si>
  <si>
    <t>Ce</t>
  </si>
  <si>
    <t>Pr</t>
  </si>
  <si>
    <t>Nd</t>
  </si>
  <si>
    <t>Ca</t>
  </si>
  <si>
    <t>Zr</t>
  </si>
  <si>
    <t>희토류원소(rare earth element)</t>
  </si>
  <si>
    <t>기타(탈산제; deoxidizer)</t>
  </si>
  <si>
    <t>Li</t>
  </si>
  <si>
    <t>V</t>
  </si>
  <si>
    <t>As</t>
  </si>
  <si>
    <t>Sc</t>
  </si>
  <si>
    <t>Y</t>
  </si>
  <si>
    <t>Cd</t>
  </si>
  <si>
    <t>Hg</t>
  </si>
  <si>
    <t xml:space="preserve">Search </t>
    <phoneticPr fontId="1" type="noConversion"/>
  </si>
  <si>
    <t>startFilterRow</t>
  </si>
  <si>
    <t>endFilterRow</t>
  </si>
  <si>
    <t>startFilterColumn</t>
  </si>
  <si>
    <t>endFilterColumn</t>
  </si>
  <si>
    <t>startDataRow</t>
  </si>
  <si>
    <t>endDataRow</t>
  </si>
  <si>
    <t>startDataColumn</t>
  </si>
  <si>
    <t>endDataColumn</t>
  </si>
  <si>
    <t>조성만</t>
    <phoneticPr fontId="1" type="noConversion"/>
  </si>
  <si>
    <t>CN200580039071</t>
  </si>
  <si>
    <t>1. Electric fuses for the production of the alloy, the alloy includes: Copper -1.5-3% by weight Silver -0.2-0.6 weight % Antimony -0.5-2 weight % Bismuthite -0.1-1.3 weight % Zinc-0-1 weight % Nickel-0-0.3 weight % Cobalt-0-0.3 weight % Phosphorus-0-0.01 weight % Indium-0-0.2 weight % Germanium-0-0.03 weight % And the balance tin, and unavoidable impurities.</t>
    <phoneticPr fontId="1" type="noConversion"/>
  </si>
  <si>
    <t>1.一种用于生产电熔丝的合金，该合金包含： 铜-1.5～3重量％ 银-0.2～0.6重量％ 锑-0.5～2重量％ 铋-0.1～1.3重量％ 锌-0～1重量％ 镍-0～0.3重量％ 钴-0～0.3重量％ 磷-0～0.01重量％ 铟-0～0.2重量％ 锗-0～0.03重量％ 和余量的锡，以及不可避免的杂质。</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</si>
  <si>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t>
    </r>
  </si>
  <si>
    <t>JP2019-098196A</t>
  </si>
  <si>
    <t>권리있음</t>
  </si>
  <si>
    <t>【청구항1】 수지, 글리콜계 용제, 탄소수가 16∼18의 일가 알코올 및 유기산을 포함하는, 땜납 붙임(외상)용 플럭스; 및 As: 25∼300질량ppm과, Pb: 0질량ppm 넘어 5100질량ppm이하와, Sb: 0질량ppm 넘어 3000질량ppm이하와, Bi: 0질량ppm이상 10000질량ppm이하와, 잔부: Sn과, (으)로 이루어지는 합금조성을 갖고, 아래 (1)식 및 (2)식: 275≤2As+Sb+Bi+Pb (1) 0. 01≤ (2As+Sb)/ (Bi+Pb)≤ 10. 00 (2) [상기 (1)식 및 (2)식 중, As, Sb, Bi 및 Pb는 각각 상기 합금조성에서의 함유량 (질량ppm)을 나타낸다] 을 충족시키는 땜납 합금; (으)로 이루어지고, 상기 플럭스중의 상기 글리콜계 용제의 함유량이, 10∼60질량%이며, 상기 플럭스중의 상기 탄소수가 16∼18의 일가 알코올 함유량이, 0. 5질량%이상 30질량%이하이며, 상기 글리콜계 용제의 함유량 (질량%)에 대한, 상기 탄소수가 16∼18의 일가 알코올 함유량 (질량%)의 비율 (탄소수가 16∼18의 일가 알콜 함유량/글리콜계 용제의 함유량)이, 0. 01∼1. 25이며, 상기 플럭스중의 상기 유기산의 함유량이, 1∼15질량%인, 땜납 페이스트.</t>
  </si>
  <si>
    <t>【請求項１】 樹脂、グリコール系溶剤、炭素数が１６～１８の一価のアルコール、及び有機酸を含む、はんだ付け用フラックス；及び Ａｓ：２５～３００質量ｐｐｍと、Ｐｂ：０質量ｐｐｍ超え５１００質量ｐｐｍ以下と、Ｓｂ：０質量ｐｐｍ超え３０００質量ｐｐｍ以下と、Ｂｉ：０質量ｐｐｍ以上１００００質量ｐｐｍ以下と、残部：Ｓｎと、からなる合金組成を有し、下記（１）式及び（２）式： ２７５≦２Ａｓ＋Ｓｂ＋Ｂｉ＋Ｐｂ （１） ０．０１≦（２Ａｓ＋Ｓｂ）／（Ｂｉ＋Ｐｂ）≦１０．００ （２） ［上記（１）式及び（２）式中、Ａｓ、Ｓｂ、Ｂｉ、及びＰｂは各々前記合金組成での含有量（質量ｐｐｍ）を表す］ を満たすはんだ合金；からなり、前記フラックス中の前記グリコール系溶剤の含有量が、１０～６０質量％であり、前記フラックス中の前記炭素数が１６～１８の一価のアルコールの含有量が、０．５質量％以上３０質量％以下であり、前記グリコール系溶剤の含有量（質量％）に対する、前記炭素数が１６～１８の一価のアルコールの含有量（質量％）の比（炭素数が１６～１８の一価のアルコール含有量／グリコール系溶剤の含有量）が、０．０１～１．２５であり、前記フラックス中の前記有機酸の含有量が、１～１５質量％である、はんだペースト。</t>
  </si>
  <si>
    <t>JP2019-098194A</t>
  </si>
  <si>
    <t>【청구항1】 수지, 글리콜계 용제, 탄소수가 16∼18의 일가 알코올 및 유기산을 포함하는, 땜납 붙임(외상)용 플럭스; 및 As: 25∼300질량ppm, Bi: 0질량ppm이상 25000질량ppm이하, Pb: 0질량ppm 넘어 8000질량ppm이하 및 잔부가 Sn으로부터 이루어지는 합금조성을 갖고, 아래 (1)식 및 (2)식: 275≤2As+Bi+Pb (1) 0 &amp;lt;2. 3×10-4×Bi+8. 2×10-4×Pb≤7 (2) [상기 (1)식 및 (2)식 중, As, Bi 및 Pb는 각각 상기 합금조성에서의 함유량 (질량ppm)을 나타낸다] 을 충족시키는 땜납 합금; (으)로 이루어지고, 상기 플럭스중의 상기 글리콜계 용제의 함유량이, 10∼60질량%이며, 상기 플럭스중의 상기 탄소수가 16∼18의 일가 알코올 함유량이, 0. 5질량%이상 30질량%이하이며, 상기 글리콜계 용제의 함유량 (질량%)에 대한, 상기 탄소수가 16∼18의 일가 알코올 함유량 (질량%)의 비율 (탄소수가 16∼18의 일가 알콜 함유량/글리콜계 용제의 함유량)이, 0. 01∼1. 25이며, 상기 플럭스중의 상기 유기산의 함유량이, 1∼15질량%인, 땜납 페이스트.</t>
  </si>
  <si>
    <t>【請求項１】 樹脂、グリコール系溶剤、炭素数が１６～１８の一価のアルコール、及び有機酸を含む、はんだ付け用フラックス；及び Ａｓ：２５～３００質量ｐｐｍ、Ｂｉ：０質量ｐｐｍ以上２５０００質量ｐｐｍ以下、Ｐｂ：０質量ｐｐｍ超え８０００質量ｐｐｍ以下、及び残部がＳｎからなる合金組成を有し、下記（１）式及び（２）式： ２７５≦２Ａｓ＋Ｂｉ＋Ｐｂ （１） ０＜２．３×１０-4×Ｂｉ＋８．２×１０-4×Ｐｂ≦７ （２） ［上記（１）式及び（２）式中、Ａｓ、Ｂｉ、及びＰｂは各々前記合金組成での含有量（質量ｐｐｍ）を表す］ を満たすはんだ合金； からなり、前記フラックス中の前記グリコール系溶剤の含有量が、１０～６０質量％であり、前記フラックス中の前記炭素数が１６～１８の一価のアルコールの含有量が、０．５質量％以上３０質量％以下であり、前記グリコール系溶剤の含有量（質量％）に対する、前記炭素数が１６～１８の一価のアルコールの含有量（質量％）の比（炭素数が１６～１８の一価のアルコール含有量／グリコール系溶剤の含有量）が、０．０１～１．２５であり、前記フラックス中の前記有機酸の含有量が、１～１５質量％である、はんだペースト。</t>
  </si>
  <si>
    <t>JP2017-255303A</t>
  </si>
  <si>
    <t>【청구항1】 질량%에서, Cu: 0. 8∼10%, 잔부Sn으로부터 이루어지는 합금조성을 갖는 동시에 금속간 화합물을 갖는 땜납 합금이며, 상기 땜납 합금의 표면에서의 두께가 50μm이상의 영역에 있어서, 상기 금속간 화합물의 최대결정 입경이 100μm이하인 것을 특징으로 하는 땜납 합금.</t>
  </si>
  <si>
    <t>【請求項１】 質量％で、Ｃｕ：０．８～１０％、残部Ｓｎからなる合金組成を有するとともに金属間化合物を有するはんだ合金であって、前記はんだ合金の表面からの厚さが５０μｍ以上の領域において、前記金属間化合物の最大結晶粒径が１００μｍ以下であることを特徴とするはんだ合金。</t>
  </si>
  <si>
    <t>JP2016-178879A</t>
  </si>
  <si>
    <t>【청구항1】 질량%에서, Bi: 0. 1%이상 2. 0%미만, Cu: 0. 1∼1. 0%, Ni: 0. 01∼0. 20%, Ge: 0. 006∼0. 09%, Co: 0. 003%이상 0. 05%미만, 잔부가 Sn으로부터 이루어지는 합금조성을 갖는 것을 특징으로 하는 땜납 합금.</t>
  </si>
  <si>
    <t>【請求項１】 質量％で、Ｂｉ：０．１％以上２．０％未満、Ｃｕ：０．１～１．０％、Ｎｉ：０．０１～０．２０％、Ｇｅ：０．００６～０．０９％、Ｃｏ：０．００３％以上０．０５％未満、残部がＳｎからなる合金組成を有することを特徴とするはんだ合金。</t>
  </si>
  <si>
    <t>JP2015-085702A</t>
  </si>
  <si>
    <t>【청구항1】 Ni도금층이 형성된 전극면을 갖는 회로 소자가, Ni도금층이 형성된 리드 프레임의 다이 퍼트 전극면에, Sb가 10∼11질량% (11질량%은 제외한다), 잔부가 Sn 및 불순물로부터 이루어지고, 불순물로서의 Cu의 함유량이 0. 01질량%이하다 (Sn-Sb)계 땜납 재료를 이용하고, 땜납 붙임(외상) 된 면구현 부품을, 회로기판의 기판단자부에 도포된 Ag가 3∼3. 5질량%, Cu가 0. 5∼1. 0질량%, Bi가 3∼7질량%, 잔부가 Sn 및 불순물로부터 된다 (Sn-Ag-Cu-Bi)계 땜납 재료를 구현용 땜납 재료로 해서 이용해서 땜납 붙임(외상) 하는 것을 특징으로 하는 면구현 부품의 땜납 붙임(외상) 방법.</t>
  </si>
  <si>
    <t>【請求項１】 Ｎｉメッキ層が形成された電極面を有する回路素子が、Ｎｉメッキ層が形成されたリードフレームのダイパット電極面に、Ｓｂが１０～１１質量％（１１質量％は除く）、残部がＳｎ及び不純物からなり、不純物としてのＣｕの含有量が０．０１質量％以下である（Ｓｎ－Ｓｂ）系はんだ材料を用いて、はんだ付けされた面実装部品を、回路基板の基板端子部に塗布されたＡｇが３～３．５質量％、Ｃｕが０.５～１.０質量％、Ｂｉが３～７質量％、残部がＳｎ及び不純物からなる（Ｓｎ－Ａｇ－Ｃｕ－Ｂｉ）系はんだ材料を実装用はんだ材料として用いてはんだ付けすることを特徴とする面実装部品のはんだ付け方法。</t>
  </si>
  <si>
    <t>JP2015-510145A</t>
  </si>
  <si>
    <t>【청구항1】 Ag: 3. 2∼3. 8질량%, Cu: 0. 6∼0. 8질량%, Sb: 2∼5질량%, Ni: 0. 01∼0. 2질량%, Bi: 1. 5∼5. 5질량%, 잔부Sn으로부터 이루어지는 것을 특징으로 하는 차량용전자회로용 납 프리 땜납 합금.</t>
  </si>
  <si>
    <t>【請求項１】 Ａｇ：３．２～３．８質量％、Ｃｕ：０．６～０．８質量％、Ｓｂ：２～５質量％、Ｎｉ：０．０１～０．２質量％、Ｂｉ：１．５～５．５質量％、残部Ｓｎからなることを特徴とする車載電子回路用鉛フリーはんだ合金。</t>
  </si>
  <si>
    <t>JP2003-301801A</t>
  </si>
  <si>
    <t>권리없음</t>
  </si>
  <si>
    <t>(57) 【청구항1】 Cu0. 1∼3질량%, P0. 001∼0. 1질량%, 융점저하 원소인 Bi5질량%이하, 잔부Sn으로부터 이루어지는 것을 특징으로 하는 납 프리 땜납 합금.</t>
  </si>
  <si>
    <t>(57)【請求項１】 Ｃｕ０．１～３質量％、Ｐ０．００１～０．１質量％、融点低下元素であるＢｉ５質量％以下、残部Ｓｎからなることを特徴とする鉛フリーはんだ合金。</t>
  </si>
  <si>
    <t>센주긴조쿠고교 가부시키가이샤</t>
  </si>
  <si>
    <t>KR20107003111A</t>
  </si>
  <si>
    <t>Ag : 2.8 ∼ 4 질량％, Bi : 1.5 ∼ 6 질량％, Cu : 0.8 ∼ 1.2 질량％, Ni, Fe 및 Co 로 이루어지는 군에서 선택한 적어도 1 종을 합계량으로 0.005 ∼ 0.05 질량％, 잔부 Sn 으로 이루어지고,－55 ℃ ∼ ＋125 ℃ 로 각각 30 분씩 유지시키는 열사이클 시험후의 접합 강도의 평균값이 20 N 이상, 최소값이 15 N 이상인 내열사이클성이 우수한 것을 특징으로 하는 차재용 무납 땜납.</t>
  </si>
  <si>
    <t>Senju Metal Industry Co., Ltd</t>
  </si>
  <si>
    <t>EP2020166279</t>
  </si>
  <si>
    <t>A solder alloy having an alloy composition consisting of, in mass%, Ag: from 3.2 to 3.8%, Cu: from 0.6 to 0.8%, Ni: from 0.01 to 0.2%, Sb: from 2 to 5.5%, Bi: from 1.5 to 5.5%, Co: from 0.001 to 0.1%, Ge: from 0.001 to 0.1%, and optionally at least one of Mg, Ti, Cr, Mn, Fe, Ga, Zr, Nb, Pd, Pt, Au, La and Ce: 0.1% or less in total, with the balance being Sn and unavoidable impurities, wherein the alloy composition satisfies the following relationship (1): 2.93≤Ge/Sn+Bi/Ge×Bi/Sn wherein in the relationship (1), each of Sn, Ge, and Bi represents the content (mass%) in the alloy composition.</t>
  </si>
  <si>
    <t>EP2014779645</t>
  </si>
  <si>
    <t>A lead-free solder alloy consisting of: 1 to 4 wt% of Ag; 0.6 to 0.8 wt% of Cu; 3 to 5 wt% of Sb; 0.01 to 0.2 wt% of Ni; 5.0 to 5.5 wt% of Bi, optionally Co in an amount of 0.001 to 0.1 wt%; and a balance of Sn.</t>
  </si>
  <si>
    <t>EP2013882069</t>
  </si>
  <si>
    <t>A lead-free solder alloy for joining a Cu electrode which contains an Ni plating layer, the solder alloy having an alloy composition which consists of 31 to 59 mass % of Bi, 0.3 to 1.0 mass % of Cu, 0.01 to 0.06 mass % of Ni, and at least one element selected from the group consisting of 0.001 to 0.07 mass % P and 0.001 to 0.03 mass % Ge, and a balance of Sn wherein the solder alloy has a melting point of 185 degrees C or less, a tensile strength of 70 MPa or more and elongation of 65 % or more.</t>
  </si>
  <si>
    <t>CN201611082455</t>
  </si>
  <si>
    <t>1. The fillet weld for forming a soft brazing filler alloy, characterized in that has the following alloy composition:% meter to quality,Bi: 0.3 - 0.8%,P: 0.001 - 0.1%,The rest is composed of Sn,The corner weld for forming the soft solder alloy in the 235 °C for solid phase rate of 0.02 volume % following and 210 °C liquid phase rate is under 5.0 volume % the following.</t>
  </si>
  <si>
    <t>1.一种角焊缝形成用软钎料合金，其特征在于，具有如下合金组成：以质量％计，Bi：0.3～0.8％、P：0.001～0.1％、余量由Sn组成，所述角焊缝形成用软钎料合金在235℃下的固相率为0.02体积％以下且210℃下的液 相率为5.0体积％以下。</t>
  </si>
  <si>
    <t>SENJU METAL INDUSTRY CO., LTD.</t>
  </si>
  <si>
    <t>EP2001400534</t>
  </si>
  <si>
    <t>A Pb-free solder paste for soldering chip components consisting in a mixture of a powder of a lead-free Sn-based twin-peak solder alloy powder mixed with a flux, the solder alloy consisting of 0.2 - 1.0 mass percent of Ag, at least one of the below-listed (i)-(iii), and the balance of Sn and having a first peak of heat absorption in a differential scanning calorimeter curve at the start of melting of the solder alloy and a second peak when the major portion of the solder alloy subsequently melts: (i) at least one element of Sb and Cu in a total amount of at most 1.0 mass percent;(ii) at least one element selected from the group consisting of Ni, Co, Fe, Mn, Cr and Mo in a total amount of at most 0.3 mass percent;(iii) at least one element selected from the group consisting of P, Ga and Ge in a total amount of at most 0.2 mass percent.</t>
  </si>
  <si>
    <t>EP2014834922</t>
  </si>
  <si>
    <t>An electrically conductive joining agent containing: electrically conductive metallic powder including Sn of 40 % or more; thermosetting resin; an acid-anhydride-based hardening agent; and an organic acid, wherein the electrically conductive metallic powder and the organic acid are reacted to produce an organic acid metal salt and the organic acid metal salt is used as hardening accelerator.</t>
  </si>
  <si>
    <t>CN200980122267</t>
  </si>
  <si>
    <t>1. tin acute communicable disease will not take place a lead-free solder, characterized in that in the cold area is the use of solder, brazing used for the electronic component on a printed circuit board, the soldering of the in -40 ° C placed 10000 hours with white tin that is, after the crystallization of the βSn, wherein the quality of the lead-free solder to containing cu of % : 0.5% above 0.8% the following, Bi: 0.1% or more less than 1%, Ni: 0.02% above 0.04% the following, excess Sn to 98.16% or more.</t>
  </si>
  <si>
    <t>1.一种不会发生锡瘟的无铅焊料，其特征在于，是在寒冷区域使用 的焊料，用于将电子部件钎焊在印刷基板上，所得到的钎焊部在-40℃放 置10000小时后仍具有白色锡即βSn的结晶，其中，所述无铅焊料以质量％ 计含有Cu：0.5％以上0.8％以下、Bi：0.1％以上低于1％、Ni：0.02％以上 0.04％以下，余量Sn为98.16％以上。</t>
  </si>
  <si>
    <r>
      <t>千住金</t>
    </r>
    <r>
      <rPr>
        <sz val="9"/>
        <color theme="1"/>
        <rFont val="맑은 고딕"/>
        <family val="2"/>
        <charset val="129"/>
        <scheme val="minor"/>
      </rPr>
      <t>属</t>
    </r>
    <r>
      <rPr>
        <sz val="9"/>
        <color theme="1"/>
        <rFont val="맑은 고딕"/>
        <family val="3"/>
        <charset val="129"/>
        <scheme val="minor"/>
      </rPr>
      <t>工</t>
    </r>
    <r>
      <rPr>
        <sz val="9"/>
        <color theme="1"/>
        <rFont val="맑은 고딕"/>
        <family val="2"/>
        <charset val="129"/>
        <scheme val="minor"/>
      </rPr>
      <t>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社|松下</t>
    </r>
    <r>
      <rPr>
        <sz val="9"/>
        <color theme="1"/>
        <rFont val="맑은 고딕"/>
        <family val="2"/>
        <charset val="129"/>
        <scheme val="minor"/>
      </rPr>
      <t>电</t>
    </r>
    <r>
      <rPr>
        <sz val="9"/>
        <color theme="1"/>
        <rFont val="맑은 고딕"/>
        <family val="3"/>
        <charset val="129"/>
        <scheme val="minor"/>
      </rPr>
      <t>器</t>
    </r>
    <r>
      <rPr>
        <sz val="9"/>
        <color theme="1"/>
        <rFont val="맑은 고딕"/>
        <family val="2"/>
        <charset val="129"/>
        <scheme val="minor"/>
      </rPr>
      <t>产业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t>
    </r>
  </si>
  <si>
    <t>CN200480008055</t>
  </si>
  <si>
    <t>1. A kind of soldering paste, the alloy powder mixed and soldering flux, characterized in that the alloy powder is, from Sn-Zn alloy powder, alloy powder Sn-Zn-Bi, Sn-Zn-In alloy powder, Sn-Zn-Cu alloy powder, alloy powder Sn-Zn-Sb, Sn-Zn-Bi-In alloy powder, alloy powder Sn-Zn-Cu-Bi, Sn-Zn-Cu-In alloy powder, alloy powder Sn-Zn-Cu-Sb, Sn-Zn-Bi-Sb alloy powder, alloy powder Sn-Zn-In-Sb, Sn-Zn-Cu-Bi-In alloy powder, alloy powder Sn-Zn-Cu-Bi-Sb, Sn-Zn-Cu-In-Sb alloy powder, Sn-Zn-Bi-In-Sb alloy powder, alloy powder Sn-Zn-Cu-Bi-In-Sb, Sn-Ag alloy powder, alloy powder Sn-Ag-Cu, Sn-Ag-Bi alloy powder, alloy powder Sn-Ag-In, Sn-Ag-Sb alloy powder, alloy powder Sn-Ag-Cu-Bi, Sn-Ag-Cu-In alloy powder, alloy powder Sn-Ag-Bi-In, Sn-Ag-Cu-Sb alloy powder, alloy powder Sn-Ag-Bi-Sb, Sn-Ag-In-Sb alloy powder, alloy powder Sn-Ag-Cu-Bi-In, Sn-Ag-Cu-Bi-Sb alloy powder, alloy powder Sn-Ag-Cu-In-Sb, Sn-Ag-Bi-In-Sb alloy powder, selection of Sn-Ag-Cu-Bi-In-Sb alloy powder in the mixed powder at least more than two; the composition of the mixed powder is Zn:5-10 quality %, Ag: 0.005-1.5 mass %, and is selected from the group consisting of cu: 0.002-1.0 mass %, Bi: 0.005-15% quality, In: 0.005-15% quality, Sb: 0.005-1.0 mass % in the group consisting of 1 or 2 or more, the rest is Sn.</t>
  </si>
  <si>
    <t>1.一种焊膏，将合金粉和助焊剂混合而成，其特征在于，此合金粉 为，从Sn—Zn合金粉、Sn—Zn—Bi合金粉、Sn—Zn—In合金粉、Sn— Zn—Cu合金粉、Sn—Zn—Sb合金粉、Sn—Zn—Bi—In合金粉、Sn—Zn —Cu—Bi合金粉、Sn—Zn—Cu—In合金粉、Sn—Zn—Cu—Sb合金粉、 Sn—Zn—Bi—Sb合金粉、Sn—Zn—In—Sb合金粉、Sn—Zn—Cu—Bi—In 合金粉、Sn—Zn—Cu—Bi—Sb合金粉、Sn—Zn—Cu—In—Sb合金粉、Sn —Zn—Bi—In—Sb合金粉、Sn—Zn—Cu—Bi—In—Sb合金粉、Sn—Ag合 金粉、Sn—Ag—Cu合金粉、Sn—Ag—Bi合金粉、Sn—Ag—In合金粉、 Sn—Ag—Sb合金粉、Sn—Ag—Cu—Bi合金粉、Sn—Ag—Cu—In合金粉、 Sn—Ag—Bi—In合金粉、Sn—Ag—Cu—Sb合金粉、Sn—Ag—Bi—Sb合 金粉、Sn—Ag—In—Sb合金粉、Sn—Ag—Cu—Bi—In合金粉、Sn—Ag —Cu—Bi—Sb合金粉、Sn—Ag—Cu—In—Sb合金粉、Sn—Ag—Bi—In— Sb合金粉、Sn—Ag—Cu—Bi—In—Sb合金粉中选择的至少两种以上的混 合粉；此混合粉的组成是Zn：5～10质量％、Ag：0.005～1.5质量％、以 及选自由Cu：0.002～1.0质量％、Bi：0.005～15质量％、In：0.005～15 质量％、Sb：0.005～1.0质量％组成的一组中的1种或2种以上，剩余部 分为Sn。</t>
  </si>
  <si>
    <t>Bi 함량 미기재</t>
    <phoneticPr fontId="1" type="noConversion"/>
  </si>
  <si>
    <t>EP1998901406</t>
  </si>
  <si>
    <t>A lead-free solder containing indium and a grain refiner which consists of:(a) indium in an amount of up to 0.25% by weight;(b) a grain refiner in an amount of from 0.01% to 0.5% by weight which is an alloy consisting of, by weight, 2.5 to 10% aluminium, 1 to 5% magnesium and balance zinc;(c) optionally silver and/or copper and/or bismuth and/or antimony; and/or zinc, and/or titanium;(d) the balance tin in an amount of at least 90% by weight.</t>
  </si>
  <si>
    <t>청구항 7, Bi 함량 미기재</t>
    <phoneticPr fontId="1" type="noConversion"/>
  </si>
  <si>
    <t>KR20087000568A</t>
  </si>
  <si>
    <t>부등록결정</t>
  </si>
  <si>
    <t>Sn 주성분이고, 게다가 P 가 0.03 ∼ 0.1 질량％ 첨가된 Sn-P-Ag 계 및 Sn-P-Cu 계에서 선택된 어느 하나의 납 프리 땜납으로, 무전해 Ni 도금이 실시된 납땜부를 납땜함으로써, 납땜부의 접합 강도를 향상시킨 것을 특징으로 하는 무전해 Ni 도금부의 납땜 방법.</t>
  </si>
  <si>
    <t>WO1998GB000254</t>
  </si>
  <si>
    <t>1. A lead-free tin alloy for solder joints comprising up to 0.25% by weight of indium and a grain refiner which is an alloy consisting of, by weight, 2.5 to 10% aluminium, 1 to 5% magnesium and balance zinc.</t>
  </si>
  <si>
    <t>JP2020-552045A</t>
  </si>
  <si>
    <t>【청구항1】 땜납 분말과, 플럭스와, 를 함유하는, 땜납 페이스트이며, 상기 땜납 분말은, As: 10질량ppm이상 40질량ppm미만 및 Bi: 0∼10000질량ppm, Pb: 0∼5100질량ppm 및 Sb: 0∼3000질량ppm의 적어도 1종 및 잔부가 Sn으로부터 이루어지는 합금조성을 갖고, 아래 (1)식 및 (2)식을 충족시키는 땜납 합금으로 이루어지는, 땜납 페이스트 . 300≤3As+Sb+Bi+Pb ( 1) 0. 1≤{ (3As+Sb)/ (Bi+Pb)}×100≤200 (2) 상기 (1)식 및 (2)식 중, As, Sb, Bi 및 Pb는 각각 상기 합금조성에서의 함유량 (질량ppm)을 나타낸다.</t>
  </si>
  <si>
    <t>【請求項1】 はんだ粉末と、フラックスと、を含有する、はんだペーストであって、 前記はんだ粉末は、Ａｓ：１０質量ｐｐｍ以上４０質量ｐｐｍ未満、並びにＢｉ：０～１００００質量ｐｐｍ、Ｐｂ：０～５１００質量ｐｐｍ、およびＳｂ：０～３０００質量ｐｐｍの少なくとも１種、並びに残部がＳｎからなる合金組成を有し、下記（１）式および（２）式を満たすはんだ合金からなる、はんだペースト。 ３００≦３Ａｓ＋Ｓｂ＋Ｂｉ＋Ｐｂ （１） ０．１≦｛（３Ａｓ＋Ｓｂ）／（Ｂｉ＋Ｐｂ）｝×１００≦２００ （２） 上記（１）式および（２）式中、Ａｓ、Ｓｂ、ＢｉおよびＰｂは各々前記合金組成での含有量（質量ｐｐｍ）を表す。</t>
  </si>
  <si>
    <t>JP2020-552047A</t>
  </si>
  <si>
    <t>【청구항1】 땜납 분말과, 플럭스와, 를 함유하는, 땜납 페이스트이며, 상기 땜납 분말은, As: 10질량ppm이상 40질량ppm미만 및 Bi: 0∼25000질량ppm 및 Pb: 0∼8000질량ppm의 적어도 1종 및 잔부가 Sn으로부터 이루어지는 합금조성을 갖고, 아래 (1)식 및 (2)식을 충족시키는 땜납 합금을 포함하는, 땜납 페이스트 . 300≤3As+Bi+Pb ( 1) 0 &amp;lt;2. 3×10-4×Bi+8. 2×10-4×Pb≤7 (2)상기 (1)식 및 (2)식 중, As, Bi 및 Pb는 각각 상기 합금조성에서의 함유량 (질량ppm)을 나타낸다.</t>
  </si>
  <si>
    <t>【請求項1】はんだ粉末と、フラックスと、を含有する、はんだペーストであって、 前記はんだ粉末は、Ａｓ：１０質量ｐｐｍ以上４０質量ｐｐｍ未満、並びにＢｉ：０～２５０００質量ｐｐｍおよびＰｂ：０～８０００質量ｐｐｍの少なくとも１種、並びに残部がＳｎからなる合金組成を有し、下記（１）式および（２）式を満たすはんだ合金を含む、はんだペースト。 ３００≦３Ａｓ＋Ｂｉ＋Ｐｂ （１） ０＜２．３×１０－４×Ｂｉ＋８．２×１０－４×Ｐｂ≦７ （２） 上記（１）式および（２）式中、Ａｓ、ＢｉおよびＰｂは各々前記合金組成での含有量（質量ｐｐｍ）を表す。</t>
  </si>
  <si>
    <t>JPH06-011308A</t>
  </si>
  <si>
    <t>【청구항1】 Pb를주성분이라고 해서 Bi를 1중량%이상으로 Pb에 대하여 실온에서 용해한계이내, Sn를 2중량%이상으로 Pb에 대하여 실온에서 용해한계이내첨가 하면서, Te, Ge, Ni, Ga, Cu, In, Ag노어느 것이나 1종이상을 Pb에 대하여 실온에서 용해한계이내를 한도로서 첨가해 있어, 게다가 용융선온도가 230도이상에 있는 것을 특징으로 하는 고온씨다.</t>
  </si>
  <si>
    <t>【請求項１】 Ｓｎ／Ｐｂ／Ｂｉ組成の基材に対して、ＡｇとＣｕを添加したことを特徴とする低融点合金。</t>
  </si>
  <si>
    <t>SENJU METAL INDUSTRY CO., LTD.|NISSAN CHEMICAL INDUSTRIES LTD.</t>
  </si>
  <si>
    <t>EP1990300990</t>
  </si>
  <si>
    <t>A soldering flux which comprises, as a main fluxing agent, a resinous reaction product of at least one carboxyl-containing compound having 8 or less carbon atoms, selected from the group consisting of monocarboxylic acids, polycarboxylic acids, and hydroxy-carboxylic acids with tris-(2,3-epoxypropyl)-isocyanurate, and an activating agent.</t>
  </si>
  <si>
    <t>함량미기재</t>
    <phoneticPr fontId="1" type="noConversion"/>
  </si>
  <si>
    <t>US07/472522</t>
  </si>
  <si>
    <t>1. A soldering flux which comprises, as a main fluxing agent, a resinous reaction product of at least one-carboxyl-containing compound having 8 or less carbon atoms, selected from the group consisting of monocarboxylic acids, polycarboxylic acids, and hydroxy-carboxylic acids with tris(2,3-epoxypropyl)-isocyanurate, and an activating agent.</t>
  </si>
  <si>
    <t>JP2000-201514A</t>
  </si>
  <si>
    <t>【청구항1】 Ga0. 005~0. 2질량%, 잔부Sn으로부터 이루어지는 것을 특징으로 하는 납 프리 땜납 합금.</t>
  </si>
  <si>
    <t>【請求項1】 直径が ３０～７００μｍの円形電極に、少なくともＳｎとＣｕを含み、そのうちＣｕが０．００１～０．１質量％含有された鉛フリーはんだからなるはんだボール、またはソルダペーストではんだバンプが形成されていることを特徴とするリードレス部品。</t>
  </si>
  <si>
    <t>JP2020-545365A</t>
  </si>
  <si>
    <t>【청구항1】 질량%에서, Ag: 1∼4%, Cu: 0. 5∼1. 0%, Bi: 1. 5∼5. 5% 및 Sb: 1. 0∼5. 3% 또는 Bi: 5. 5%초과 7. 0% 이하 및 Sb: 2. 0∼5. 3%, Ni: 0. 01∼0. 2%, As: 0. 0040∼0. 0250%, 잔부가 Sn으로부터 되어,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</si>
  <si>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【請求項１】 質量％で、Ａｇ：１～４％、Ｃｕ：０．５～１．０％、Ｂｉ：１．５～５．５％及びＳｂ：１．０～５．３％又はＢｉ：５．５％超７．０％以下及びＳｂ：２．０～５．３％、Ｎｉ：０．０１～０．２％、Ａｓ：０．００４０～０．０２５０％、残部がＳｎからなり、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徴とするはんだ合金。 （判定基準） ５．０ｍｍ×５．０ｍｍの大きさのサンプル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 ここで、 Ｓ１：ＸＰＳ分析のチャートにおいて、ＳｉＯ２換算の深さが０～２×Ｄ１（ｎｍ）の領域におけるＡｓの検出強度の積分値 Ｓ２：ＸＰＳ分析のチャートにおいて、ＳｉＯ２換算の深さが２×Ｄ１～４×Ｄ１（ｎｍ）の領域におけるＡｓの検出強度の積分値 Ｄ１：ＸＰＳ分析のチャートにおいて、Ｏ原子の検出強度が最大となったＳｉＯ２換算の深さ（Ｄｏ・ｍａｘ（ｎｍ））より深い部分において、Ｏ原子の検出強度が最大検出強度（Ｄｏ・ｍａｘにおける強度）の１／２の強度となる最初のＳｉＯ２換算の深さ（ｎｍ）。</t>
  </si>
  <si>
    <t>JP2020-545364A</t>
  </si>
  <si>
    <t>【청구항1】 질량%에서, Ag: 0. 2∼1. 2%, Cu: 0. 6∼0. 9%, Bi: 1. 2∼3. 0%, In: 0. 01∼2. 0%, Sb: 0. 02∼1. 0%, As: 0. 0040∼0. 025% 함유하고, 잔부가 Sn으로부터 되어,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</si>
  <si>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【請求項１】 質量％で、Ａｇ：０．２～１．２％、Ｃｕ：０．６～０．９％、Ｂｉ：１．２～３．０％、Ｉｎ：０．０１～２．０％、Ｓｂ：０．０２～１．０％、Ａｓ：０．００４０～０．０２５％含有し、残部がＳｎからなり、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徴とするはんだ合金。 （判定基準） ５．０ｍｍ×５．０ｍｍの大きさのサンプル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 ここで、 Ｓ１：ＸＰＳ分析のチャートにおいて、ＳｉＯ２換算の深さが０～２×Ｄ１（ｎｍ）の領域におけるＡｓの検出強度の積分値 Ｓ２：ＸＰＳ分析のチャートにおいて、ＳｉＯ２換算の深さが２×Ｄ１～４×Ｄ１（ｎｍ）の領域におけるＡｓの検出強度の積分値 Ｄ１：ＸＰＳ分析のチャートにおいて、Ｏ原子の検出強度が最大となったＳｉＯ２換算の深さ（Ｄｏ・ｍａｘ（ｎｍ））より深い部分において、Ｏ原子の検出強度が最大検出強度（Ｄｏ・ｍａｘにおける強度）の１／２の強度となる最初のＳｉＯ２換算の深さ（ｎｍ）。</t>
  </si>
  <si>
    <t>JP2019-098607A</t>
  </si>
  <si>
    <t>【청구항1】 아래일반식 (1)로 나타내지는 화합물과, 로진과, 용제를 함유하는 플럭스와, As: 25∼300질량ppm, Bi: 0질량ppm이상 25000질량ppm이하, Pb: 0질량ppm 넘어 8000질량ppm이하 및 잔부가 Sn으로부터 이루어지는 합금조성을 갖고, 아래 (1)식 및 (2)식: 275≤2As+Bi+Pb ( 1) 0 &amp;lt;2. 3×10-4×Bi+8. 2×10-4×Pb≤7 (2) [상기 (1)식 및 (2)식 중, As, Bi 및 Pb는 각각 상기 합금조성에서의 함유량 (질량ppm)을 나타낸다] 를 충족시키는 땜납 합금과, (으)로 이루어지고, 상기 플럭스는 상기 일반식 (1)로 나타내지는 화합물을 0. 5wt%이상 7. 0wt%이하 포함하는, 땜납 페이스트. 【화1】 [식 (1)안, R1, R2, R3및R4은, 각각 독립으로, 수소 원자 또는 탄소수 1∼4의 알킬 기를 나타낸다. ]</t>
  </si>
  <si>
    <t>【請求項１】 下記一般式（１）で表される化合物と、ロジンと、溶剤とを含有するフラックスと、 Ａｓ：２５～３００質量ｐｐｍ、Ｂｉ：０質量ｐｐｍ以上２５０００質量ｐｐｍ以下、Ｐｂ：０質量ｐｐｍ超え８０００質量ｐｐｍ以下、及び残部がＳｎからなる合金組成を有し、下記（１）式及び（２）式： ２７５≦２Ａｓ＋Ｂｉ＋Ｐｂ （１） ０＜２．３×１０-4×Ｂｉ＋８．２×１０-4×Ｐｂ≦７ （２） ［上記（１）式及び（２）式中、Ａｓ、Ｂｉ、及びＰｂは各々前記合金組成での含有量（質量ｐｐｍ）を表す］ を満たすはんだ合金と、 からなり、 前記フラックスは前記一般式（１）で表される化合物を０．５ｗｔ％以上７．０ｗｔ％以下含む、 はんだペースト。【化１】0006676244.tif?000016 ［式（１）中、Ｒ1、Ｒ2、Ｒ3及びＲ4は、それぞれ独立に、水素原子または炭素数１～４のアルキル基を示す。］</t>
  </si>
  <si>
    <t>JP2019-098535A</t>
  </si>
  <si>
    <t>【청구항1】 아래일반식 (1)로 나타내지는 화합물과, 로진과, 용제를 함유하는 플럭스; 및, As: 25∼300질량ppm과, Pb: 0질량ppm 넘어 5100질량ppm이하와, Sb: 0질량ppm 넘어 3000질량ppm이하와, Bi: 0질량ppm이상 10000질량ppm이하와, 잔부: Sn과, (으)로 이루어지는 합금조성을 갖고, 아래 (1)식 및 (2)식: 275≤2As+Sb+Bi+Pb (1) 0. 01≤ (2As+Sb)/ (Bi+Pb)≤ 10. 00 (2) [상기 (1)식 및 (2)식 중, As, Sb, Bi 및 Pb는 각각 상기 합금조성에서의 함유량 (질량ppm)을 나타낸다] 을 충족시키는 땜납 합금; (으)로 이루어지고, 상기 플럭스는 상기 일반식 (1)로 나타내지는 화합물을 0. 5wt%이상 7. 0wt%이하 포함하는, 땜납 페이스트. 【화1】 [식 (1)안, R1, R2, R3및R4은, 각각 독립으로, 수소 원자 또는 탄소수 1∼4의 알킬 기를 나타낸다. ]</t>
  </si>
  <si>
    <t>【請求項１】 下記一般式（１）で表される化合物と、ロジンと、溶剤とを含有するフラックス； 及び、 Ａｓ：２５～３００質量ｐｐｍと、Ｐｂ：０質量ｐｐｍ超え５１００質量ｐｐｍ以下と、Ｓｂ：０質量ｐｐｍ超え３０００質量ｐｐｍ以下と、Ｂｉ：０質量ｐｐｍ以上１００００質量ｐｐｍ以下と、残部：Ｓｎと、からなる合金組成を有し、下記（１）式及び（２）式： ２７５≦２Ａｓ＋Ｓｂ＋Ｂｉ＋Ｐｂ （１） ０．０１≦（２Ａｓ＋Ｓｂ）／（Ｂｉ＋Ｐｂ）≦１０．００ （２） ［上記（１）式及び（２）式中、Ａｓ、Ｓｂ、Ｂｉ、及びＰｂは各々前記合金組成での含有量（質量ｐｐｍ）を表す］ を満たすはんだ合金； からなり、 前記フラックスは前記一般式（１）で表される化合物を０．５ｗｔ％以上７．０ｗｔ％以下含む、 はんだペースト。【化１】0006676243.tif?000016 ［式（１）中、Ｒ１、Ｒ２、Ｒ３及びＲ４は、それぞれ独立に、水素原子または炭素数１～４のアルキル基を示す。］</t>
  </si>
  <si>
    <t>청구항 3</t>
    <phoneticPr fontId="1" type="noConversion"/>
  </si>
  <si>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社|松下電器産業株式</t>
    </r>
    <r>
      <rPr>
        <sz val="9"/>
        <color theme="1"/>
        <rFont val="맑은 고딕"/>
        <family val="2"/>
        <charset val="129"/>
        <scheme val="minor"/>
      </rPr>
      <t>会</t>
    </r>
    <r>
      <rPr>
        <sz val="9"/>
        <color theme="1"/>
        <rFont val="맑은 고딕"/>
        <family val="3"/>
        <charset val="129"/>
        <scheme val="minor"/>
      </rPr>
      <t>社</t>
    </r>
  </si>
  <si>
    <t>JPH07-275030A</t>
  </si>
  <si>
    <t>(57) 【청구항1】 Zn7∼10중량%, Ni0. 01∼1중량%, 잔부Sn으로부터 이루어지는 것을 특징으로 하는 납 프리 땜납 합금.</t>
  </si>
  <si>
    <t>(57)【請求項１】Ｚｎが５～１０質量％、ＦｅおよびＳｂから選ばれた少なくとも１種をそれぞれ０．００５～１．０質量％、Ｂｉを３～１０質量％、残部Ｓｎからなる、銅表面へのはんだ付け用であって耐酸化腐食性を有することを特徴とする鉛フリーはんだ。</t>
  </si>
  <si>
    <t>JP2016-044779A</t>
  </si>
  <si>
    <t>【청구항1】 Mn을 0. 005질량%이상 0. 1질량%이하, Ge를 0. 001질량%이상 0. 05질량%미만, 더욱이, Ag를 0질량% 초4질량%이하, 또는, Cu를 0질량% 초1질량%이하로 포함하고, 잔부를 Sn으로 한 것을 특징으로 하는 땜납 합금.</t>
  </si>
  <si>
    <t>【請求項１】 Ｍｎを０．００５質量％以上０．１質量％以下、Ｇｅを０．００１質量％以上０．０５質量％未満、更に、Ａｇを０質量％超４質量％以下、または、Ｃｕを０質量％超１質量％以下で含み、残部をＳｎとした ことを特徴とするはんだ合金。</t>
  </si>
  <si>
    <t>EP2008791286</t>
  </si>
  <si>
    <t>A lead-free solder characterized by consisting of: Ag: 2.8 - 3.5 mass %,In: 3.0 - 4.0 mass %,Cu: 0.8 - 1.0 mass %,Bi: 1.5 - 3 mass %, optionally, (i) at least one element selected from the group consisting of Ni, Fe, and Co in a total amount of 0.005 - 0.05 mass %(ii) at least one of P and Ge in a total amount of 0.0002 - 0.02 mass %(iii) at most 1 mass % of Zn, and Sn: a remainder, and. the solder being capable of withstanding 1000 cycles in a heat cycle test in which the temperature is maintained at -55øC and +150øC for 30 minutes at each temperature.</t>
  </si>
  <si>
    <t>EP2009733918</t>
  </si>
  <si>
    <t>A lead-free solder characterized by consisting of, in mass %, Cu: at least 0.5 % and at most 0.8 %, Bi: at least 0.1 % and less than 1 %, Ni: at least 0.02 % and at most 0.04 %, and a remainder of Sn and unavoidable impurities.</t>
  </si>
  <si>
    <t>WO1996JP002774</t>
  </si>
  <si>
    <t>함량 미기재</t>
    <phoneticPr fontId="1" type="noConversion"/>
  </si>
  <si>
    <t>JPH08-221907A</t>
  </si>
  <si>
    <t>【청구항1】 Bi지만 20중량%을 넘어 40중량%이하, Ag지만 0. 1중량%이상으로 3중량%이하, 그리고 잔부가 Sn으로부터 이루어지는 것을 특징으로 하는 납 프리 땜납 합금.</t>
  </si>
  <si>
    <t>【請求項１】 はんだが付着しにくい材料で形成された凹面容器内に粉末はんだを置いて該粉末はんだをはんだの融点以下に加熱するとともに、凹面容器内の粉末はんだを球面体で擦り合わせてはんだの微少塊を形成し、その後、該微小塊を溶融して溶融はんだの表面張力で球状化させることを特徴とするはんだボールの製造方法。</t>
  </si>
  <si>
    <t>JPH10-146697A</t>
  </si>
  <si>
    <t>【청구항1】 땜납이 부착되기 어려운 재료로 형성된 요면용기내에 분말 땜납을 두어서 해당 분말 땜납을 땜납의 융점이하에 가열 하면서, 요면용기내의 분말 땜납을 구면체로 서로 문지르게 해서 땜납의 미소덩어리를 형성하고, 그 후, 해당 미소(微小)덩어리를 용융해서 용융씨든지 표면장력으로 원형화시키는 것을 특징으로 하는 솔더볼의 제조 방법.</t>
  </si>
  <si>
    <t>【請求項１】Sn-Pb系のはんだボール用合金において、Snが２～65質量％、Sbが0.1～１質量％、Cu が0.01～0.1質量％、Bi が0.01質量％～0.1質量％未満からなることを特徴とするはんだボール用合金。</t>
  </si>
  <si>
    <t>내용 없음</t>
    <phoneticPr fontId="1" type="noConversion"/>
  </si>
  <si>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t>
    </r>
  </si>
  <si>
    <t>JPS52-139936A</t>
  </si>
  <si>
    <t>(57) 【請求項１】 Ｚｎ６重量％を超え１０重量％以下、Ｂｉ１０～３０重量％、Ａｇ０．０５～２重量％、残部Ｓｎからなり、しかも液相線温度が２００℃以下であるとともにピ－ク温度が１７０℃以上であることを特徴とする鉛フリーはんだ合金。</t>
  </si>
  <si>
    <t>JPH11-024326A</t>
  </si>
  <si>
    <t>【청구항1】 Sn3. 0~6. 0중량%, Ag0. 3~1. 5중량%, Bi8. 0~14. 0중량%, In0. 3~2. 0중량%, Sb0. 1~1. 0중량%, 잔부Pb로부터 이루어지고, 액체화곡선온도가 300도미만인 것을 특징으로 하는 리드용 땜납 합금.</t>
  </si>
  <si>
    <t>【請求項1】 噴流はんだ槽から噴流するＢｉを含まないＳｎ主成分のＰｂフリーはんだにプリント基板のはんだ付け部を接触させた後、プリント基板の表面と裏面に温度が０～－３０℃の乾燥した冷気を当ててプリント基板を急冷することを特徴とするプリント基板のはんだ付け方法。</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</si>
  <si>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社|松下電器産業株式</t>
    </r>
    <r>
      <rPr>
        <sz val="10"/>
        <color theme="1"/>
        <rFont val="맑은 고딕"/>
        <family val="2"/>
        <charset val="129"/>
        <scheme val="minor"/>
      </rPr>
      <t>会</t>
    </r>
    <r>
      <rPr>
        <sz val="10"/>
        <color theme="1"/>
        <rFont val="맑은 고딕"/>
        <family val="3"/>
        <charset val="129"/>
        <scheme val="minor"/>
      </rPr>
      <t>社|タツタ電線株式</t>
    </r>
    <r>
      <rPr>
        <sz val="10"/>
        <color theme="1"/>
        <rFont val="맑은 고딕"/>
        <family val="2"/>
        <charset val="129"/>
        <scheme val="minor"/>
      </rPr>
      <t>会</t>
    </r>
    <r>
      <rPr>
        <sz val="10"/>
        <color theme="1"/>
        <rFont val="맑은 고딕"/>
        <family val="3"/>
        <charset val="129"/>
        <scheme val="minor"/>
      </rPr>
      <t>社|千代田ケミカル株式</t>
    </r>
    <r>
      <rPr>
        <sz val="10"/>
        <color theme="1"/>
        <rFont val="맑은 고딕"/>
        <family val="2"/>
        <charset val="129"/>
        <scheme val="minor"/>
      </rPr>
      <t>会</t>
    </r>
    <r>
      <rPr>
        <sz val="10"/>
        <color theme="1"/>
        <rFont val="맑은 고딕"/>
        <family val="3"/>
        <charset val="129"/>
        <scheme val="minor"/>
      </rPr>
      <t>社</t>
    </r>
  </si>
  <si>
    <t>JPH08-168663A</t>
  </si>
  <si>
    <t>(57) 【청구항1】 Sn주성분에서 Zn이 3∼15중량%함유되어, 더욱 온도저하, 강도나 땜납 붙임(외상) 향상을 위해서 Bi, In, Ag, Cu, Ni, P를 1원소이상 첨가한 Sn-Zn계 합금분말과 송지주성분의 페이스트 형 플럭스를 혼화한 솔더 페이스트에 있어서, 상기 플럭스중에, 분자량 200이하이며 1분자중에 카르복실레이트 기와 수산기를 동시에 1개이상 갖는 유기산과 프탈산 디메틸, 프탈산 디에틸, 디부틸 프탈레이트인 프탈산 에스테르 또는, 솔비탄 모노올레이트인 솔비탄 지방족 에스테르의 유기계 화합물이 동시에 첨가되고 있는 것을 특징으로 하는 솔더 페이스트.</t>
  </si>
  <si>
    <t>(57)【請求項１】 Ｚｎ６．０～８．０質量％、Ａｌ０．０１～０．５０質量％及びＩｎ６．０～１１．０質量％を含有し、残部がＳｎ及び不可避不純物からなることを特徴とするはんだ合金。</t>
  </si>
  <si>
    <t>함럄 미확인</t>
    <phoneticPr fontId="1" type="noConversion"/>
  </si>
  <si>
    <t>JPS57-184685A</t>
  </si>
  <si>
    <t xml:space="preserve">(1) Sn 22∼42중량계, Bi 17∼80중량계, 51) 0. 1∼8중량계, 잔pb로 된 저온씨다. </t>
    <phoneticPr fontId="1" type="noConversion"/>
  </si>
  <si>
    <t>【請求項１】 ６３Ｓｎ／３７ＰｂまたはＳｎ／Ｐｂ／Ｂｉ組成の金属粉末を含有し、６３Ｓｎ／３７Ｐｂはんだのリフロー温度で加熱溶融するクリームはんだ組成物において、 加熱前の金属粉末が、６３Ｓｎ／３７Ｐｂ組成の金属粉末を主成分とするＳｎ／Ｐｂ／Ｂｉ組成の金属粉末との混合体であり、加熱溶融後の合金組成としてＢｉを０．１～８％含むことを特徴とするクリームはんだ組成物。</t>
  </si>
  <si>
    <t>청구항 9</t>
    <phoneticPr fontId="1" type="noConversion"/>
  </si>
  <si>
    <t>JPH07-177784A</t>
  </si>
  <si>
    <t>【청구항1】 Sn/Pb/Bi조성의 기재에 대하여, Ag와 Cu를 첨가한 것을 특징으로 하는 저융점 합금.</t>
  </si>
  <si>
    <t>【請求項１】 はんだ合金の粉末とペースト状フラックスとを混和したソルダペーストにおいて、はんだ合金の粉末がＳｎ－Ｚｎ系鉛フリーはんだ合金の第１粉末と、該第１粉末よりも濡れ性に優れ、しかも第１粉末よりも低い溶融温度のＳｎ－Ｚｎ－Ｂｉ系鉛フリーはんだ合金の第２粉末を混合した混合粉からなり、第１粉末と第２粉末を溶融させた後のＳｎ－Ｚｎ－Ｂｉ系鉛フリーはんだ合金は液相線温度が２１０℃以下であることを特徴とするソルダペースト。</t>
  </si>
  <si>
    <t>CN201480014034</t>
  </si>
  <si>
    <t>1. A lead-free solder, characterized in that for semiconductor package,The states without the lead soft solder comprising: Ag: 2 - 4.5 quality %, Cu: 0.25 - 0.75% quality, Bi: 3 - 5 quality %, Ni: 0.01 - less than 0.1% quality, excess Sn,By the use of soft solder states without the lead through the gas in the production of dry-making the diameter of 0.3 mm of the solder ball, in accordance with the following steps heat-resisting fatigue test, carried out 1000 times of temperature temperature cycle of the semiconductor package and the resistance value of the initial electric resistance value of less than 2 times:Step i) is used as the flux of thousands of live metal industries Company manufacturing of FLUXWF - 6400, the same composed of a solder ball is placed in the size of 7 × 7 mm of the WL - CSP on the electrode of the chip, reflow, making WL - CSP chip as the sample chip;Step ii) in size 30 × 120 mm, thickness 0.8 mm of glass epoxy resin on the base plate in accordance with the electrode pattern printing paste, after loading the sample chip, in 220 °C and peak temperature more than 245 °C under the condition of 40 seconds reflow soldering processing, making the evaluation of the base plate;Step iii) using step ii) made in the evaluation substrate, by measuring the resistance value of the series circuit of the PCB, wherein the use of ESPEC Corp. manufacturing cold impact device TSA101LA, -40 °C will in under 10 minutes later, in the + 125 °C under 10 minutes is set as 1 temperature cycle of the applied load, then, each temperature cycle is obtained in the resistance value, the resistance value of the electric resistance value will be from the initial rise to 2 times is set as the fatigue failure of the situation, the temperature of the accumulated to the number of the, wherein in the actual measure for determining the initial resistance value to a resistance of 2 times until the above, however, if in the 1000 cycle when the initial electric resistance value of the resistance value of less than 2 times the upper limit of the number of the to be 1000 times so far.</t>
  </si>
  <si>
    <t>1.一种无铅软钎料，其特征在于，用于半导体封装体，所述无铅软钎料包含：Ag:2～4.5质量％、Cu:0.25～0.75质量％、Bi:3～5质量％、Ni： 0.01～不足0.1质量％、余量Sn，使用由所述无铅软钎料通过气中造球法制作的直径0.3mm的焊料球，按照如下的步骤 进行耐热疲劳试验时，进行了1000次温度循环时的所述半导体封装体的电阻值不足初始电 阻值的2倍：步骤i)使用作为助焊剂的千住金属工业株式会社制造的FLUXWF-6400，将同一组成的 焊料球放置在尺寸为7×7mm的WL-CSP芯片的电极上，进行回流焊，制作WL-CSP芯片作为试 样芯片；步骤ii)在尺寸30×120mm、厚度0.8mm的玻璃环氧树脂基板上用焊膏按照电极图案进 行印刷，之后搭载试样芯片，在220℃以上且峰值温度245℃的条件下进行40秒回流焊处理， 制作评价基板；步骤iii)使用步骤ii)中制作的评价基板，通过串联电路常时测定电阻值，其中，使用 ESPEC Corp.制造的冷热冲击装置TSA101LA，将在-40℃下10分钟后、在+125℃下10分钟设 为1个温度循环来施加负荷，然后，求出各个温度循环中的电阻值，将电阻值从初始电阻值 升高至2倍的情况设为疲劳破坏，累计至此的温度循环数，其中，在实际测定中测定至电阻 值达到初始电阻值的2倍以上为止，但是，若在进行了1000次循环时电阻值不足初始电阻值 的2倍则循环数上限至1000次为止。</t>
  </si>
  <si>
    <t>CN201080048231</t>
  </si>
  <si>
    <t>1. Component for a joint, characterized in that The component for the package and the heat radiation member for a jointing, member for the joint with the metal substrate, the metal substrate and the surface of the alloy layer of the lead-free solder; In the engagement member for, hands over to states lead-free solder alloy layer, the bonding member is supported and connected, the package and connected to the component for heat radiation, and, with the lead-free solder alloy layer of % by mass, comprising Sn: 0.1-3%, and/or Bi: 0.1-2%, to the junction In and unavoidable impurity of chemical composition, The metal substrate has cu content is 95% or more of the quality of the chemical composition.</t>
  </si>
  <si>
    <t>1.一种接合用构件，其特征在于， 为将封装与散热用构件接合的接合用构件，所述接合用构件具备金属 基材、和设于所述金属基材的表面的无铅焊料合金层； 所述接合用构件中，介由所述无铅焊料合金层，所述接合用构件被抵 接、接合于所述封装和散热用构件，并且，所述无铅焊料合金层具有以质 量％计，具有包含Sn：0.1～3％、和/或Bi：0.1～2％、余部为In及不 可避免的杂质的化学组成， 所述金属基材具有Cu含量为95质量％以上的化学组成。</t>
  </si>
  <si>
    <t>JPH07-275029A</t>
  </si>
  <si>
    <t>【청구항1】 Zn7~10중량% 및 Ag0. 1~3. 5중량% 및 / 또는 Cu0. 1~3중량%, 잔부Sn으로부터 이루어지는 것을 특징으로 하는 납 프리 땜납 합금.</t>
  </si>
  <si>
    <t>【請求項１】 Ｂｉが２０重量％を越え４０重量％以下、Ａｇが０．１重量％以上で３重量％以下、そして残部がＳｎからなることを特徴とする鉛フリーはんだ合金。</t>
  </si>
  <si>
    <t>JPH06-011309A</t>
  </si>
  <si>
    <t>【청구항1】 Bi를 1중량%이상으로 Pb에 대하여 실온에서 용해한계이내, Sn를 2중량%이상으로 Pb에 대하여 실온에서 용해한계이내첨가한 Pb주성분의 매트릭스중에, Ni 3Ge, Ni 3Ga, NiBi 3, Ti 3Sn, Ag 3Te, Bi 2Te 3, Ag 2Sn, Ag 3In, Ni 3In노안의 임의의 1종이상을 5부피%이내를 한도로서 분산되게 해 있어, 게다가 용융선온도가 230도이상에 있는 것을 특징으로 하는 고온씨다.</t>
  </si>
  <si>
    <t>【請求項１】 融点が異なる２つのはんだ金属を用いて行うはんだ付け方法において、一方のはんだ金属粉末を含むソルダーペーストを母材表面に印刷し、そして、他方のはんだ金属が予め接合部に施されたはんだ付け対象物をこの母材表面に配してはんだ付けすることを特徴とするはんだ付け方法。</t>
  </si>
  <si>
    <t xml:space="preserve">함량 미확인, </t>
    <phoneticPr fontId="1" type="noConversion"/>
  </si>
  <si>
    <r>
      <t>松下电</t>
    </r>
    <r>
      <rPr>
        <sz val="10"/>
        <color theme="1"/>
        <rFont val="맑은 고딕"/>
        <family val="3"/>
        <charset val="129"/>
        <scheme val="minor"/>
      </rPr>
      <t>器</t>
    </r>
    <r>
      <rPr>
        <sz val="10"/>
        <color theme="1"/>
        <rFont val="맑은 고딕"/>
        <family val="2"/>
        <charset val="129"/>
        <scheme val="minor"/>
      </rPr>
      <t>产业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社|千住金</t>
    </r>
    <r>
      <rPr>
        <sz val="10"/>
        <color theme="1"/>
        <rFont val="맑은 고딕"/>
        <family val="2"/>
        <charset val="129"/>
        <scheme val="minor"/>
      </rPr>
      <t>属</t>
    </r>
    <r>
      <rPr>
        <sz val="10"/>
        <color theme="1"/>
        <rFont val="맑은 고딕"/>
        <family val="3"/>
        <charset val="129"/>
        <scheme val="minor"/>
      </rPr>
      <t>工</t>
    </r>
    <r>
      <rPr>
        <sz val="10"/>
        <color theme="1"/>
        <rFont val="맑은 고딕"/>
        <family val="2"/>
        <charset val="129"/>
        <scheme val="minor"/>
      </rPr>
      <t>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t>
    </r>
  </si>
  <si>
    <t>CN98801109</t>
  </si>
  <si>
    <t>1. A Zn-containing solder alloy particles and mixed with the soldering flux residue, characterized in that in the states the rock drill medicinal preparation is mixed with 0.5 - 5 wt % of ethylene oxide is added to the cyclohexylamine is formed in the compound, the compound expressed by following formula: N=1 - 3.</t>
  </si>
  <si>
    <t>1.一种包含Zn系钎料合金粒子和与之相混合的钎剂的钎料膏，其 特征在于所述钎剂中混有0.5-5wt％的一种由环氧乙烷加入到环己胺 中所形成的化合物，该化合物由下式表示：                                        n＝1～3。</t>
  </si>
  <si>
    <t>솔더 페이스트</t>
    <phoneticPr fontId="1" type="noConversion"/>
  </si>
  <si>
    <r>
      <t>松下電器産業株式会</t>
    </r>
    <r>
      <rPr>
        <sz val="10"/>
        <color theme="1"/>
        <rFont val="맑은 고딕"/>
        <family val="3"/>
        <charset val="129"/>
        <scheme val="minor"/>
      </rPr>
      <t>社|千住金</t>
    </r>
    <r>
      <rPr>
        <sz val="10"/>
        <color theme="1"/>
        <rFont val="맑은 고딕"/>
        <family val="2"/>
        <charset val="129"/>
        <scheme val="minor"/>
      </rPr>
      <t>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t>
    </r>
  </si>
  <si>
    <t>JPH11-506865A</t>
  </si>
  <si>
    <t>(57) 【청구항1】 화 1로 나타내지는 시클로헥실아민에 에틸렌 옥사이드를 부가한 화합물이 0. 5∼5중량%첨가되고 있는 로진계 플럭스와 Sn-Zn계 땜납 합금의 분말이 혼화되고 있는 것을 특징으로 하는 솔더 페이스트 . 화 1</t>
  </si>
  <si>
    <t>(57)【請求項１】 Ｓｎ基鉛フリーはんだの粉末をロジン系フラックスと混和してなるソルダペーストであって、前記ロジン系フラックスが、サリチルアミドおよびその誘導体から選ばれた少なくとも１種のサリチルアミド化合物を０．０１～１０．０質量％含有することを特徴とするソルダペースト。</t>
  </si>
  <si>
    <t>JPH07-177783A</t>
  </si>
  <si>
    <t>【청구항1】 융점이 다른 2개의 땜납 금속을 이용해서 행하는 납땜 방법에 있어서, 한 쪽 땜납 금속가루를 포함하는 솔더 페이스트를 모재표면에 인쇄하고, 그리고, 다른 방향의 땜납 금속이 미리 접합부에 실시된 납땜 대상물을 이 모재표면에 배치해서 납땜 하는 것을 특징으로 하는 납땜 방법.</t>
  </si>
  <si>
    <t>【請求項１】 Ｐｂ２～８重量％、残部Ｓｎからなるはんだ合金に、Ａｇ０．１～５重量％、Ｃｕ０．１～３重量％、Ｚｎ１～１５重量％、Ｂｉ０．１～２０重量％、Ｉｎ０．１～２０重量％、Ｎｉ０．００５～１重量％、Ｐ０．００１～０．１重量％のうちから選ばれた１種以上が添加されており、液相線温度が２２０℃以下となっていることを特徴とするはんだ合金。</t>
  </si>
  <si>
    <t>JPH09-049225A</t>
  </si>
  <si>
    <t>【청구항1】 금속판의 한 면에 납땜이 클래드 된 납땜 압착 금속판으로 이루어지는 것을 특징으로 하는, 반도체 패키지 공기 밀봉체용 금속제 뚜껑체.</t>
  </si>
  <si>
    <t>【請求項１】 Ｓｎ３．０～６．０重量％、Ａｇ０．３～１．５重量％、Ｂｉ８．０～１４．０重量％、Ｉｎ０．３～２．０重量％、Ｓｂ０．１～１．０重量％、残部Ｐｂからなり、液相線温度が３００℃未満であることを特徴とするリッド用はんだ合金。</t>
  </si>
  <si>
    <t>청구항 4</t>
    <phoneticPr fontId="1" type="noConversion"/>
  </si>
  <si>
    <t>JPH11-234345A</t>
  </si>
  <si>
    <t>(57) 【청구항1】 Ag: 0. 2∼1. 0중량%, Sn: 90중량%이상의 납 프리의 Sn기 땜납 합금이며, 또한 시차이 열분석에 있어서의 열흡수의 제1 피크가 녹아 처음에 현상, 그 후 대부분이 녹을 때에 더욱 큰 제2 피크가 나타난다고 말하는 열표적특성을 나타내는 융점이 220도이상인 납 프리의 Sn기 땜납 합금인 땜납 합금의 분말과 페이스트 형 또는 액상의 플럭스를 혼화한 것을 특징으로 하는 미소(微小) 팁(칩) 부품의 역류 접합시의 팁(칩) 서기를 방지하는 미소(微小) 팁(칩) 부품접합용 솔더 페이스트.</t>
  </si>
  <si>
    <t>(57)【請求項１】 Ａｇ：０．２～１．０重量％、Ｓｎ：９０重量％以上の鉛フリーのＳｎ基はんだ合金であって、かつ示差熱分析における熱吸収の第１ピークが溶け始めに現れ、その後大部分が溶けるときにさらに大きな第２ピークが現れるという熱的特性を示す融点が２２０℃以上である鉛フリーのＳｎ基はんだ合金であるはんだ合金の粉末とペースト状または液状のフラックスとを混和したことを特徴とする微小チップ部品のリフロー接合時のチップ立ちを防止する微小チップ部品接合用ソルダペースト。</t>
  </si>
  <si>
    <t>청구항 7</t>
    <phoneticPr fontId="1" type="noConversion"/>
  </si>
  <si>
    <t>US09/637922</t>
  </si>
  <si>
    <t>1. A soldering method comprising performing reflow soldering of leadless chip components on a printed circuit board using a lead-free solder paste which comprises a lead-free solder alloy powder mixed with a flux, the solder alloy powder having a twin-peak alloy composition including 0.2-1.0 mass % of Ag and at least 90 mass % of Sn and having a first peak of heat absorption in a differential scanning calorimeter curve at the start of melting of the solder alloy and a second peak when the major portion of the solder alloy subsequently melts.</t>
  </si>
  <si>
    <t>JPS59-250425A</t>
  </si>
  <si>
    <t>【특허청구의 범위】
1 Sn-Pb계 공정납의 분말중에 Bi를 포함하는 융점 170도 이하의 저온씨든지 분말을 3∼20중량%
배합하고, 더욱 액상 혹은 페이스트상 플럭스를 혼화해서 이루어지는 크림씨다.</t>
    <phoneticPr fontId="1" type="noConversion"/>
  </si>
  <si>
    <t>(57) 【請求項１】 固相線温度がＰｂ－Ｓｎの共晶温度（１８３℃）以上で、液相線温度が４５０℃以下の高温はんだであって、Ｓｎを主成分とし、添加剤として重量％で、Ａｇ３．０％超５．０％以下、Ｂｉ １．２％超３．０％以下のみを添加した合金から成る、耐熱疲労特性に優れたはんだ付け部を形成する高温はんだ。</t>
  </si>
  <si>
    <t>JP2020-545362A</t>
  </si>
  <si>
    <t>【청구항1】 질량%에서, Ag: 2. 8∼4%, Bi: 1. 5∼6%, Cu: 0. 8∼1. 2%, As: 0. 0040∼0. 025%, 잔부가 Sn으로부터 이루어지는 합금조성을 갖고,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여기서 ,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</si>
  <si>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【請求項１】 質量％で、Ａｇ：２．８～４％、Ｂｉ：１．５～６％、Ｃｕ：０．８～１．２％、Ａｓ：０．００４０～０．０２５％、残部がＳｎからなる合金組成を有し、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徴とするはんだ合金。 （判定基準） ５．０ｍｍ×５．０ｍｍの大きさのサンプル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 ここで、 Ｓ１：ＸＰＳ分析のチャートにおいて、ＳｉＯ２換算の深さが０～２×Ｄ１（ｎｍ）の領域におけるＡｓの検出強度の積分値 Ｓ２：ＸＰＳ分析のチャートにおいて、ＳｉＯ２換算の深さが２×Ｄ１～４×Ｄ１（ｎｍ）の領域におけるＡｓの検出強度の積分値 Ｄ１：ＸＰＳ分析のチャートにおいて、Ｏ原子の検出強度が最大となったＳｉＯ２換算の深さ（Ｄｏ・ｍａｘ（ｎｍ））より深い部分において、Ｏ原子の検出強度が最大検出強度（Ｄｏ・ｍａｘにおける強度）の１／２の強度となる最初のＳｉＯ２換算の深さ（ｎｍ）。</t>
  </si>
  <si>
    <t>JPH08-118188A</t>
  </si>
  <si>
    <t>【청구항1】 땜납 합금의 분말과 페이스트상 플럭스를 혼화한 솔더 페이스트에 있어서, 땜납 합금의 분말이 Sn-Zn계 납 프리 땜납 합금의 제1 분말과, 해당 제1 분말보다도 젖음성에 뛰어나, 게다가 제1 분말보다도 낮은 용융 온도의 Sn-Zn-Bi계 납 프리 땜납 합금의 제2 분말을 혼합한 혼합분말로부터 되어, 제1 분말과 제2 분말을 용융시킨 뒤(후)의 Sn-Zn-Bi계 납 프리 땜납 합금은 액체화곡선온도가 210도 이하인 것을 특징으로 하는 솔더 페이스트.</t>
  </si>
  <si>
    <t>【請求項１】 Ｓｎ４７～５８重量％、Ａｇ０．２～１．５重量％、Ｃｕ０．１～０．４５重量％、Ｂｉ３～６、残部Ｐｂからなる粉末はんだと、ペースト状フラックスとを混和したことを特徴とする面実装部品のはんだ付け用ソルダペースト。</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</si>
  <si>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社|松下電器産業株式</t>
    </r>
    <r>
      <rPr>
        <sz val="10"/>
        <color theme="1"/>
        <rFont val="맑은 고딕"/>
        <family val="2"/>
        <charset val="129"/>
        <scheme val="minor"/>
      </rPr>
      <t>会</t>
    </r>
    <r>
      <rPr>
        <sz val="10"/>
        <color theme="1"/>
        <rFont val="맑은 고딕"/>
        <family val="3"/>
        <charset val="129"/>
        <scheme val="minor"/>
      </rPr>
      <t>社</t>
    </r>
  </si>
  <si>
    <t>JPH08-352540A</t>
  </si>
  <si>
    <t>(57) 【청구항1】 X1- (CH2)n-X2 (n=1∼6 X1, X2은 Cl 또는 Br)의 식으로 나타내지는 직쇄의 할로겐화 포화 지방족화합물을 2∼20중량%첨가한 솔더 페이스트용 플럭스와, Sn-Zn합금 및 Sn-Zn합금에 Ag, Cu, Bi, In, Ni, P를 첨가한 Sn-Zn땜납 합금의 분말을 혼화한 것을 특징으로 하는 납 프리 솔더 페이스트.</t>
  </si>
  <si>
    <t>(57)【請求項１】下記一般式で示されるグリシジルエーテル化合物を０．１～５．０質量％含有するロジンフラックスと、Ｓｎ－Ｚｎ系はんだ合金の粉末、とが混和されていることを特徴とする、鉛フリーのＳｎ－Ｚｎ系ソルダペースト。【化１】0003800964.tif?000005 式中、Ｒはアルキル、アルケニルおよびアリールよりなる群から選ばれた基であり、ｎ＝１～４の整数である。</t>
  </si>
  <si>
    <t>JP2020-545361A</t>
  </si>
  <si>
    <t>【청구항1】 질량%에서, Bi: 31∼59%, Cu: 0. 3∼1. 0%, Ni: 0. 01∼0. 06%, As: 0. 0040∼0. 025%, 잔부가 Sn으로부터 이루어지는 합금조성을 갖고,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여기서 ,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</si>
  <si>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r>
      <t>千住金属</t>
    </r>
    <r>
      <rPr>
        <sz val="10"/>
        <color theme="1"/>
        <rFont val="맑은 고딕"/>
        <family val="3"/>
        <charset val="129"/>
        <scheme val="minor"/>
      </rPr>
      <t>工</t>
    </r>
    <r>
      <rPr>
        <sz val="10"/>
        <color theme="1"/>
        <rFont val="맑은 고딕"/>
        <family val="2"/>
        <charset val="129"/>
        <scheme val="minor"/>
      </rPr>
      <t>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社|松下</t>
    </r>
    <r>
      <rPr>
        <sz val="10"/>
        <color theme="1"/>
        <rFont val="맑은 고딕"/>
        <family val="2"/>
        <charset val="129"/>
        <scheme val="minor"/>
      </rPr>
      <t>电</t>
    </r>
    <r>
      <rPr>
        <sz val="10"/>
        <color theme="1"/>
        <rFont val="맑은 고딕"/>
        <family val="3"/>
        <charset val="129"/>
        <scheme val="minor"/>
      </rPr>
      <t>器</t>
    </r>
    <r>
      <rPr>
        <sz val="10"/>
        <color theme="1"/>
        <rFont val="맑은 고딕"/>
        <family val="2"/>
        <charset val="129"/>
        <scheme val="minor"/>
      </rPr>
      <t>产业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t>
    </r>
  </si>
  <si>
    <t>CN01117345</t>
  </si>
  <si>
    <t>1. A lead-free solder paste, comprising a flux containing a Zn lead-free solder alloy powder, characterized in that to the added to a flux glycidyl ether compound, in order to solder is 0.1 - 5.0% (weight).</t>
  </si>
  <si>
    <t>1.一种无铅焊膏，它含有与焊剂混合的含Zn无铅焊料合金的粉末，其特征 在于向焊剂中添加缩水甘油醚化合物，以焊剂计其量为0.1-5.0％(重量)。</t>
  </si>
  <si>
    <t>SENJU METAL INDUSTRY CO., LTD.|MATSUSHITA ELECTRIC INDUSTRIAL CO., LTD.</t>
  </si>
  <si>
    <t>EP2001400249</t>
  </si>
  <si>
    <t>A lead-free solder paste comprising a powder of a zinc-containing, lead-free solder alloy in admixture with a soldering flux characterized in that a glycidyl ether compound is added to the soldering flux in an amount of from 0.1% to 5.0% by weight based on the flux.</t>
  </si>
  <si>
    <t>JP2001-023600A</t>
  </si>
  <si>
    <t>(57) 【청구항1】 아래일반식에서 나타내지는 글리시딜 에테르 화합물을 0. 1∼5. 0질량%함유하는 로진 플럭스와, Sn-Zn계 땜납 합금의 분말, 허물(과오) 혼화되고 있는 것을 특징으로 하는, 납 프리의 Sn-Zn계 솔더 페이스트. 【화1】 식 중, R은 알킬, 알케닐 및 아릴 로 된 군으로부터 뽑힌 기이며, n=1∼4의 정수다.</t>
  </si>
  <si>
    <t>(57)【請求項１】 電子部品と銅焼成の回路導体とを有するハイブリッドＩＣの、前記電子部品と前記回路導体とをリフローではんだ付けする時に用いる鉛フリーはんだ合金において、Ｓｂ１～１０重量％、Ｃｕ１～４重量％、Ｂｉ１～６重量％、Ｉｎ１～５重量％、残部Ｓｎであるとともに、固相線温度が２００℃以上であることを特徴とする鉛フリーはんだ合金。</t>
  </si>
  <si>
    <t>US09/774011</t>
  </si>
  <si>
    <t>1. A lead-free solder paste comprising a powder of a zinc-containing, lead-free solder alloy in admixture with a soldering flux with a glycidyl ether compound being added to the soldering flux in an amount of from 0.1% to 5.0% by weight based on the flux.</t>
  </si>
  <si>
    <t>청구항 2</t>
    <phoneticPr fontId="1" type="noConversion"/>
  </si>
  <si>
    <r>
      <t xml:space="preserve">石田  </t>
    </r>
    <r>
      <rPr>
        <sz val="9"/>
        <color theme="1"/>
        <rFont val="맑은 고딕"/>
        <family val="2"/>
        <charset val="129"/>
        <scheme val="minor"/>
      </rPr>
      <t>清</t>
    </r>
    <r>
      <rPr>
        <sz val="9"/>
        <color theme="1"/>
        <rFont val="맑은 고딕"/>
        <family val="3"/>
        <charset val="129"/>
        <scheme val="minor"/>
      </rPr>
      <t>仁</t>
    </r>
  </si>
  <si>
    <t>JP2000-170521A</t>
  </si>
  <si>
    <t>(57) 【청구항1】 Zn6. 0∼8. 0질량%, Al0. 01∼0. 50질량% 및 In6. 0∼11. 0질량%을 함유하고, 잔부가 Sn 및 불가피불순물로 이루어지는 것을 특징으로 하는 땜납 합금.</t>
  </si>
  <si>
    <t>(57)【請求項１】裏金上に焼結形成されるＣｕ合金から成る多孔質部から成り、該多孔質部に低融点合金が溶浸され、かつ多孔質部が摺動表面を構成する摺動材料であって、前記低融点合金が、Ｂｉを２０～７０質量％含有するとともに、２００℃以下の液相線温度を有するＰｂフリーの低融点合金であることを特徴とする摺動材料。</t>
  </si>
  <si>
    <t>JP2018-197327A</t>
  </si>
  <si>
    <t>【청구항1】 질량%에서, Bi: 35∼68%, Sb: 0. 1∼2. 0%, Ni: 0. 01∼0. 10%, 잔부가 Sn으로부터 이루어지는 합금조성을 갖는 것을 특징으로 하는 땜납 합금.</t>
  </si>
  <si>
    <t>【請求項１】 質量％で、Ｂｉ：３５～６８％、Ｓｂ：０．１～２．０％、Ｎｉ：０．０１～０．１０％、残部がＳｎからなる合金組成を有することを特徴とするはんだ合金。</t>
  </si>
  <si>
    <t>JP2018-138511A</t>
  </si>
  <si>
    <t>【청구항1】 질량%에서, Bi: 35∼68%, In: 0. 5∼3. 0%, Pd: 0. 01∼0. 10%, 잔부가 Sn으로부터 이루어지는 합금조성을 갖는 것을 특징으로 하는 땜납 합금.</t>
  </si>
  <si>
    <t>【請求項１】 質量％で、Ｂｉ：３５～６８％、Ｉｎ：０．５～３．０％、Ｐｄ：０．０１～０．１０％、残部がＳｎからなる合金組成を有することを特徴とするはんだ合金。</t>
  </si>
  <si>
    <t>JP2013-272222A</t>
  </si>
  <si>
    <t>【청구항1】 Ni도금층이 형성된 전극면을 갖는 회로 소자가, Ni도금층이 형성된 리드 프레임의 다이 퍼트 전극면에, Sb가 10∼11질량% (11질량%은 제외한다), Cu의 함유량이 0. 01질량%이하 (0질량%은 제외한다), 잔부가 Sn이다 (Sn-Sb-Cu)계 땜납 재료를 이용하고, 땜납 붙임(외상) 된 면구현 부품을, 회로기판의 기판단자부에 도포된 Ag가 3∼3. 5질량%, Cu가 0. 5∼1. 0질량%, Bi가 3∼7질량%, 잔부가 Sn이다 (Sn-Ag-Cu-Bi)계 땜납 재료를 구현용 땜납 재료로 해서 이용해서 땜납 붙임(외상) 하는 것을 특징으로 하는 면구현 부품의 땜납 붙임(외상) 방법.</t>
  </si>
  <si>
    <t>【請求項１】 Ｎｉメッキ層が形成された電極面を有する回路素子が、Ｎｉメッキ層が形成されたリードフレームのダイパット電極面に、Ｓｂが１０～１１質量％（１１質量％は除く）、Ｃｕの含有量が０．０１質量％以下（０質量％は除く）、残部がＳｎである（Ｓｎ－Ｓｂ－Ｃｕ）系はんだ材料を用いて、はんだ付けされた面実装部品を、回路基板の基板端子部に塗布されたＡｇが３～３．５質量％、Ｃｕが０．５～１．０質量％、Ｂｉが３～７質量％、残部がＳｎである（Ｓｎ－Ａｇ－Ｃｕ－Ｂｉ）系はんだ材料を実装用はんだ材料として用いてはんだ付けする ことを特徴とする面実装部品のはんだ付け方法。</t>
  </si>
  <si>
    <t>CN01819770</t>
  </si>
  <si>
    <t>1. Comprising a based on rosin flux mixed with the Sn-based lead-free solder powder in the solder paste, characterized in that the rosin-based flux comprising 0.01 - 10.0% by weight of at least one of the salicylamide compound, the salicylamide compound is selected from salicylamide and its derivatives.</t>
  </si>
  <si>
    <t>1.一种包含与基于松香的助熔剂相混合的基于Sn的无铅焊料粉末的 焊锡膏，其特征在于所述基于松香的助熔剂包含0.01-10.0重量％ 的至少一种水杨酰胺化合物，所述水杨酰胺化合物选自水杨酰胺和 它的衍生物。</t>
  </si>
  <si>
    <t>JP2002-545879A</t>
  </si>
  <si>
    <t>(57) 【청구항1】 Sn기납 프리씨든지 분말을 로진계 플럭스와 혼화해서 이루어지는 솔더 페이스트이며, 상기 로진계 플럭스가, 살리실 아미드 및 그 유도체로부터 뽑힌 적어도 1종의 살리실 아미드 화합물을 0. 01∼10. 0질량%함유하는 것을 특징으로 하는 솔더 페이스트.</t>
  </si>
  <si>
    <t>(57)【請求項１】 ランプの口金とリード線を接続するためのランプ用はんだにおいて、はんだ組成はSbが10～40質量％、Cuが１～10質量％、残部Snであり、しかも固相線温度が235℃以上であることを特徴とするランプ用高温鉛フリーはんだ。</t>
  </si>
  <si>
    <t>Senju Metal Industry Co., Ltd.|Matsushita Electric Industrial Co., Ltd.</t>
  </si>
  <si>
    <t>US10/432844</t>
  </si>
  <si>
    <t>1. A solder paste comprising a powder of an Sn-based, lead-free solder mixed with a rosin-based flux, the rosin-based flux containing 0.01-10.0 wt % of at least one salicylamide compound selected from salicylamide and derivatives thereof.</t>
  </si>
  <si>
    <t>EP2001998186</t>
  </si>
  <si>
    <t>A solder paste comprising a powder of an Sn-based, lead-free solder mixed with a rosin-based flux, characterized in that the rosin-based flux contains 0.01 - 10.0 wt% of at least one salicylamide compound selected from salicylamide, decamethylenedicarboxylic acid disalicyloyl hydrazide, and 3-(N-salicyloyl)-amino-1,2,4-triazole.</t>
  </si>
  <si>
    <t>KR20037007186A</t>
  </si>
  <si>
    <t>로진계 플럭스와 혼합된 Sn계의 납 프리 땜납의 분말을 포함하는 땜납 페이스트로서, 로진계 플럭스가 살리실아미드 및 이의 유도체로부터 선택된 하나 이상의 살리실아미드 화합물을 0.01 - 10.0 중량% 함유하는 것을 특징으로 하는 땜납 페이스트.</t>
  </si>
  <si>
    <t>CN02142912</t>
  </si>
  <si>
    <t>1. A lead-free solder alloy, which is composed of the following elements: 0.1%-3 wt % of cu, 0.001%-0.1 wt % of P, optionally a 0.001-0.1 wt % Ge of, and the balance of Sn.</t>
  </si>
  <si>
    <t>1.一种无铅焊料合金，其由下述元素组成：0.1％-3wt％的Cu， 0.001％-0.1wt％的P，任选的0.001-0.1wt％的Ge，和余量的Sn。</t>
  </si>
  <si>
    <t>JP2014-510997A</t>
  </si>
  <si>
    <t>【청구항1】 질량%로, Sb: 35∼40%, Ag: 8∼25%, Cu: 5∼10% 및 Al: 0. 003∼1. 0%, Fe: 0. 01∼0. 2% 및 Ti: 0. 005∼0. 4로부터 이루어지는 군으로부터 선택되는 적어도 일종 및 잔부Sn으로부터 이루어지는 합금조성을 갖는 고온납 프리 땜납 합금.</t>
  </si>
  <si>
    <t>【請求項１】 質量％で、Ｓｂ：３５～４０％、Ａｇ：８～２５％、Ｃｕ：５～１０％、ならびにＡｌ：０．００３～１．０％、Ｆｅ：０．０１～０．２％、およびＴｉ：０．００５～０．４からなる群から選択される少なくとも一種、および残部Ｓｎから成る合金組成を有する高温鉛フリーはんだ合金。</t>
  </si>
  <si>
    <t>JP2002-184931A</t>
  </si>
  <si>
    <t>(57) 【청구항1】 Cu 0. 1∼3질량%, P0. 001∼0. 1질량%, 잔부Sn으로부터 이루어지는 것을 특징으로 하는, 제로·크로스 시간에서 평가되는 땜납 젖은 성분에 뛰어난 납 프리 땜납 합금 (단, Cu 1. 2질량%, 첨가한 기타 원소P 0. 002질량%, P를 포함하는 기타 원소합계0. 007질량%, 잔부Sn으로부터 이루어지는 땜납 볼을 제외한다).</t>
  </si>
  <si>
    <t>(57) 【請求項1】 Cu 0.1 ～３質量％、Ｐ0.001 ～0.1 質量％、残部Snからなることを特徴とする、ゼロ・クロス時間で評価されるはんだぬれ性に優れた鉛フリーはんだ合金 (ただし、Cu 1.2質量％、添加したその他元素P 0.002 質量％、Ｐを含むその他元素合計0.007 質量％、残部Snから成るはんだボールを除く) 。</t>
  </si>
  <si>
    <t>EP2007117095</t>
  </si>
  <si>
    <t>A lead-free solder alloy, consisting of: 0.1 - 3 wt% of Cu,0.3 - 2 wt% Ag,0.001 - 0.01 wt% of P,optionally 0.001-0.1 wt% of Ge, anda balance of Sn.</t>
  </si>
  <si>
    <t>Bi 미포함</t>
    <phoneticPr fontId="1" type="noConversion"/>
  </si>
  <si>
    <t>JP2009-051984A</t>
  </si>
  <si>
    <t>【청구항1】 Cu0. 1∼3질량%, P0. 001%이상 0. 05질량%미만, Ni0. 5질량%이하, 잔부Sn으로부터 이루어지는 것을 특징으로 하는 플로우 땜납 붙임(외상)용 납 프리 땜납 합금.</t>
  </si>
  <si>
    <t>【請求項１】 Ｃｕ０．１～３質量％、Ｐ０．００１％以上０．０５質量％未満、Ｎｉ０．５質量％以下、残部Ｓｎからなることを特徴とするフローはんだ付け用鉛フリーはんだ合金。</t>
  </si>
  <si>
    <t>JP2013-501162A</t>
  </si>
  <si>
    <t>【청구항1】 5∼100kA/cm2의 전류밀도의 전류가 흐르는 이음새를 갖는 전자 디바이스용의 땜납 합금이며, 2∼4질량%의 Ag, 2∼4질량%의 Bi, 2∼5질량%의 In, 잔부Sn으로부터 구성되는 땜납 합금.</t>
  </si>
  <si>
    <t>【請求項１】 ５～１００ｋＡ／ｃｍ２の電流密度の電流が流れる継手を有する電子デバイス用のはんだ合金であって、２～４質量％のＡｇ，２～４質量％のＢｉ，２～５質量％のＩｎ、残部Ｓｎから構成されるはんだ合金。</t>
  </si>
  <si>
    <t>Senju Metal Industry Co., Ltd.</t>
  </si>
  <si>
    <t>US11/889356</t>
  </si>
  <si>
    <t>1. A lead-free solder alloy consisting of 0.1-1.5 wt % of Cu, 0.003-0.01 wt % of P, 0.3-3 wt % of Ag, 0-0.1 wt % of Ge, a total of 0-0.5 wt % of at least one of Ni, Co, Fe, Mn, Cr, and Mo, and a balance of Sn.</t>
  </si>
  <si>
    <t>US10/666129</t>
  </si>
  <si>
    <t>1. A lead-free solder alloy consisting of 0.1-1.5 wt % of Cu, 0.00.1-0.1 wt % of P, greater than 0 and at most 0.3 wt % of Ni, and a balance of Sn.</t>
  </si>
  <si>
    <t>청구항 미기재, 요약 기재</t>
    <phoneticPr fontId="1" type="noConversion"/>
  </si>
  <si>
    <t>JP2006-245929A</t>
  </si>
  <si>
    <t>(57) 【청구항1】 Cu0. 1∼3질량%, P0. 001∼0. 1질량%, Ag2질량%미만, 잔부Sn으로부터 이루어지는 것을 특징으로 하는 납 프리 땜납 합금.</t>
  </si>
  <si>
    <t>(57)【請求項１】 Ｉｎ：１２～１８質量％、 Ａｇ：２～２．８質量％、残部Ｓｎからなるはんだ合金。</t>
  </si>
  <si>
    <t>Bi 미기재</t>
    <phoneticPr fontId="1" type="noConversion"/>
  </si>
  <si>
    <t>US12/659815</t>
  </si>
  <si>
    <t>1. A lead-free solder alloy consisting of 0.1-1.5 wt % of Cu, 0.001-0.1 wt % of P, 0.001-0.1 wt % of Ge, 0.03-0.3 wt % of Ni, and a balance of Sn.</t>
  </si>
  <si>
    <t>EP2003770084</t>
  </si>
  <si>
    <t>A lead-free solder comprising 5 - 10 mass percent of Zn, a total of 0.005 - 1.0 mass percent of at least one substance selected from the group consisting of Au, Pt, Pd, Fe, and Sb, a total of 0 - 15 mass percent of at least one substance selected from Bi and In, and a remainder of Sn.</t>
  </si>
  <si>
    <t>CN201010271240</t>
  </si>
  <si>
    <t>NotGranted</t>
  </si>
  <si>
    <t>1. A kind of electronic part bonding lead-free low-temperature solder, is for In 50-52.0 quality %, the rest is composed of a lead-free low-temperature solder Bi, characterized in that the solidus temperature is 85 the above , the liquidus temperature is 110 the following , in this lead-free low-temperature solder existing in the organization BiIn 2 intermetallic compound, and from Bi 3 In 5, BiIn selected one or more of the intermetallic compound.</t>
  </si>
  <si>
    <t>1.一种Cu芯球，其特征在于，具备作为核的Cu球、以及覆盖该Cu球的 表面的焊料镀覆膜， 该Cu球是纯度为99.9％以上且99.995％以下、U为5ppb以下的含量且Th 为5ppb以下的含量、Pb和或Bi的总含量为1ppm以上、球形度为0.95以上、α 射线量为0.0200cph/cm2以下的Cu球， 所述焊料镀覆膜为Sn焊料镀覆膜或由以Sn作为主要成分的无铅焊料合 金形成的焊料镀覆膜， 所述Cu芯球的算术平均表面粗糙度为0.3μm以下。</t>
  </si>
  <si>
    <t>JP2011-005551A</t>
  </si>
  <si>
    <t>【청구항1】 납 프리 땜납 분말과 유기할로겐 도깨비를 함유한 플럭스를 혼화 밑이나 되는 (으)로 이루어지는 솔더 페이스트에 있어서, 해당 납 프리 땜납 분말은, Sn-P합금, Ag-P합금, Cu-P합금, Bi-P합금, Sn-Ag-Cu-P합금, Sn-Cu-P합금, 인산, 인산 소다, 차아린산, 하이포아인산나트륨, 피로인산 소다, 메타 인산 소다, 헥사메타인산 소다로부터 선택되는 1종이상의 인 합금 또는, 무기인 화합물을 용융 땜납중에 첨가하고, 인과 합금화한 납 프리 땜납을 이용해서 분말로 한 것을 특징으로 하는 솔더 페이스트.</t>
  </si>
  <si>
    <t>【請求項１】 第１粉末成分と第２粉末成分とのブレンドを含み、前記第１粉末成分が第１はんだ合金であり、前記第２粉末成分が第２はんだ合金、または金属である、はんだ組成物。</t>
  </si>
  <si>
    <t>US10/244477</t>
  </si>
  <si>
    <t>1 . A lead-free solder alloy for use in soldering electronic devices to a printed circuit board, which consists essentially of: from 5 to 9 mass % of Zn, from 2 to 15 mass % of Bi, and a balance of Sn.</t>
  </si>
  <si>
    <t>TW20020113519</t>
  </si>
  <si>
    <t>청구항 5</t>
    <phoneticPr fontId="1" type="noConversion"/>
  </si>
  <si>
    <t>CN02154527</t>
  </si>
  <si>
    <t>1. A lead-free solder paste, the solder paste containing flux mixed with Sn - Zn-based lead-free soldering, wherein the flux contains 0.1 - 10.0% by quality selected from among containing a hydroxy aromatic carboxylic acid and containing at least two hydroxyl groups of the aromatic carboxylic acid from the group consisting of at least one aromatic hydroxy carboxylic acid.</t>
  </si>
  <si>
    <t>1、一种无铅焊锡膏，该焊锡膏含有与熔剂混合的Sn-Zn基无铅 焊锡粉，其中的熔剂含有0.1-10.0质量％的选自由在间位含有一个羟基 的芳香族羧酸和含有至少两个羟基的芳香族羧酸组成的组中的至少一种 芳香族羟基羧酸。</t>
  </si>
  <si>
    <t>Senju Metal Industry Co., Ltd|Panasonic Corporation</t>
  </si>
  <si>
    <t>EP2002292989</t>
  </si>
  <si>
    <t>A lead-free solder paste comprising an Sn-Zn based lead-free solder powder mixed with a flux, wherein the flux contains at least one aromatic hydroxycarboxylic acid selected from the group consisting of aromatic carboxylic acids having one hydroxyl group in a meta position and aromatic carboxylic acids having at least two hydroxyl groups in an amount of 0.1 - 10.0 mass%.</t>
  </si>
  <si>
    <t>US10/308167</t>
  </si>
  <si>
    <t>1. A lead-flee solder paste comprising an Sn—Zn based lead-free solder powder mixed with a flux, wherein the flux contains at least one aromatic hydroxycarboxylic acid selected from the group consisting of aromatic carboxylic acids having one hydroxyl group in a meta position and aromatic carboxylic acids having at least two hydroxyl groups in an amount of 0.1-10.0 mass %.</t>
  </si>
  <si>
    <t>WO2001US027326</t>
  </si>
  <si>
    <t>1. A method for producing solder balls comprising the steps of: atomizing molten solder to form a spray of molten solder balls; and generating a mist of liquid coolant droplets in the path of the molten solder ball spray, the liquid coolant having a temperature and droplet size that enable the coolant droplets to contact the molten solder balls and be flash vaporized upon contact with the solder balls.</t>
  </si>
  <si>
    <t>US08/785699</t>
  </si>
  <si>
    <t>1. A VOC-free soldering flux comprising: 40-50 weight percent of a reactive epoxy resin; 25-35 weight percent of a non-volatile liquid epoxy diluent; 20-35 weight percent of a soldering activating and epoxy curing agent; and 2-3.5 weight percent of a thixotropic agent, the soldering flux having a viscosity of from about 10 Poise to about 50 Poise and being formulated such that, when used in combination with solder, activation, reflow, and curing of the resin occurs with no loss in weight.</t>
  </si>
  <si>
    <t>JP2012-522559A</t>
  </si>
  <si>
    <t>【청구항1】 Bi를 90질량%이상, Sn이 1∼5질량% 및 Sb0. 5∼5질량%, 잔부Bi로부터 이루어지는 조성을 갖는 것을 특징으로 하는 250도이상의 고체선온도를 갖는 고온 땜납 합금.</t>
  </si>
  <si>
    <t>【請求項１】 Biを９０質量％以上、Snが１～５質量％、ならびにSb０．５～５質量％、残部Biからなる組成を有することを特徴とする250℃以上の固相線温度を有する高温はんだ合金。</t>
  </si>
  <si>
    <t>산화분말</t>
    <phoneticPr fontId="1" type="noConversion"/>
  </si>
  <si>
    <t>US11/628297</t>
  </si>
  <si>
    <t>12. A solder pellet for die bonding a semiconductor chip and a substrate of an electronic component to each other, the pellet forming a colorless transparent protective film having a thickness of 0.5-20 nm on the surface of a lead-free solder alloy having Sn as a main constituent when heated for soldering, the protective film having a composition selected from: a composition comprising 30-50 atomic % of O, 5-15 atomic % of P, and a remainder essentially of Sn, anda composition comprising 10-30 atomic % of In, 40-60 atomic % of O, 5-15 atomic % of P, and a remainder essentially of Sn.</t>
  </si>
  <si>
    <t>JP2009-249113A</t>
  </si>
  <si>
    <t>【청구항1】 Cu0. 1∼3질량%, P0. 001∼0. 1질량%, Sb4질량%이하, Bi5질량%이하, 잔부Sn으로부터 이루어지는 납 프리 땜납 합금.</t>
  </si>
  <si>
    <t>【請求項１】 Cu0.1～３質量％、Ｐ0.001～0.1質量％、Sb４質量％以下、Bi５質量％以下、残部Snからなる鉛フリーはんだ合金。</t>
  </si>
  <si>
    <t>JP2000-025859A</t>
  </si>
  <si>
    <t>(57) 【청구항1】 Cu함유 납 프리 땜납을 넣은 땜납 조(槽)에 땜납을 추가 공급하는 방법에 있어서, 정해진 조성의 납 프리씨이기 때문에 Cu성분만을 제거한 합금, 또는 정해진 조성의 납 프리씨든지 Cu함유량보다도 Cu성분이 적은 합금을 땜납 조(槽)에 공급해서 Cu성분을 소정의 납 프리씨든지 성분과 거의 동등하게 조정하는 것을 특징으로 하는 땜납 조(槽)에의 땜납 추가 공급 방법.</t>
  </si>
  <si>
    <t>(57) 【請求項１】 Ｓｎ主成分でＺｎが３～１５重量％含有され、さらに温度低下、強度やはんだ付け向上のためにＢｉ、Ｉｎ、Ａｇ、Ｃｕ、Ｎｉ、Ｐを１元素以上添加したＳｎ－Ｚｎ系合金粉末と松脂主成分のペースト状フラックスとを混和したソルダペーストにおいて、前記フラックス中に、分子量２００以下であって１分子中にカルボキシル基と水酸基をともに１個以上有する有機酸とフタル酸ジメチル、フタル酸ジエチル、フタル酸ジブチルであるフタル酸エステルまたは、ソルビタンモノオレエートであるソルビタン脂肪族エステルの有機系化合物がともに添加されていることを特徴とするソルダペースト。</t>
  </si>
  <si>
    <t>US09/904096</t>
  </si>
  <si>
    <t>1. A soldering method comprising preparing a solder bath of a Cu-containing lead-free molten solder having a predetermined chemical composition, successively performing flow soldering of a plurality of members in the solder bath, the flow soldering including contacting exposed Cu on the members with the molten solder, and replenishing the solder bath with a lead-free metallic material having a lower Cu content than the predetermined composition.</t>
  </si>
  <si>
    <t>JP2003-000787A</t>
  </si>
  <si>
    <t>【청구항1】 직경이 30∼700μm의 원형전극에, 적어도 Sn과 Cu를 포함하고, 그중 Cu가 0. 001~0. 1질량%함유된 납 프리씨이기 때문에 이루어지는 솔더볼, 또는 솔더 페이스트에서 땜납 범프가 형성되고 있는 것을 특징으로 하는 리드레스 부품.</t>
  </si>
  <si>
    <t>【請求項１】 鉛フリーはんだ粉末と有機ハロゲン化物を含有したフラックスを混和したものからなるソルダペーストにおいて、該鉛フリーはんだ粉末は、Sn-P合金、Ag-P合金、Cu-P合金、Bi-P合金、Sn-Ag-Cu-P合金、 Sn-Cu-P合金、リン酸、リン酸ソーダ、次亜リン酸、次亜リン酸ナトリウム、ピロリン酸ソーダ、メタリン酸ソーダ、ヘキサメタリン酸ソーダから選択される１種以上のリン合金又は、無機リン化合物を溶融はんだ中に添加して、リンと合金化した鉛フリーはんだを用いて粉末としたことを特長とするソルダペースト。</t>
  </si>
  <si>
    <t>JP2009-523647A</t>
  </si>
  <si>
    <t>【청구항1】 Ag: 2. 8∼4질량%, Bi: 1. 5∼6질량%, Cu: 0. 8∼1. 2질량%, Ni, Fe 및 Co로부터 이루어지는 군으로부터 고른 적어도 1종을 합계량으로 0. 005∼0. 05질량%, 잔부Sn으로부터 이루어지는 것을 특징으로 하는 차재용납 프리씨다.</t>
  </si>
  <si>
    <t>【請求項１】Ａｇ:２．８～４質量％、Ｂｉ:１．５～６質量％、Ｃｕ:０．８～１．２質量％、Ｎｉ、ＦｅおよびＣｏからなる群から選んだ少なくとも１種を合計量で０．００５～０．０５質量％、残部Ｓｎからなることを特徴とする車載用鉛フリーはんだ。</t>
  </si>
  <si>
    <t>JP2010-509183A</t>
  </si>
  <si>
    <t>【청구항1】 질량%로, Cu: 0. 5%이상, 0. 8% 이하, Bi: 0. 1%이상, 1%미만, Ni: 0. 02%이상, 0. 04% 이하, 잔부Sn으로부터 이루어지는 것을 특징으로 하는 납 프리씨다.</t>
  </si>
  <si>
    <t>【請求項１】 質量％で、Ｃｕ：０.５％以上、０.８％以下、Ｂｉ：０.１％以上、１％未満、Ｎｉ：０.０２％以上、０.０４％以下、残部Ｓｎからなることを特徴とする鉛フリーはんだ。</t>
  </si>
  <si>
    <t>EP2018908704</t>
  </si>
  <si>
    <t>A solder alloy having an alloy composition consisting of 35 to 68 mass% of Bi, 0.5 to 3.0 mass% of In, 0.01 to 0.10 mass% of Pd, optionally at least one of Co, Ti, Al and Mn in total amount of 0.1 mass% or less, optionally at least one of P, Ge, and Ga in total amount of 0.1 mass% or less, and a balance of Sn and unavoidable impurities.</t>
  </si>
  <si>
    <t>EP2014783264</t>
  </si>
  <si>
    <t>Solder-joint-forming solder paste adapted for soldering a substrate, the solder paste comprising: a metal powder component comprising: an intermetallic compound powder whose surface is coated with at least one metal selected from the group consisting of Sn and Ni and that consists of Cu and Sn, with a mass ratio of Sn to Cu within a range of 8:2 to 2:8, and including Cu3Sn; and a Sn-Bi solder powder containing, as a main component, Sn, and the solder paste also comprising: a flux component, characterized in that 10 to 70% by mass of the intermetallic compound powder consisting of Cu and Sn and 30 to 90% by mass of the Sn-Bi solder powder containing, as a main component, Sn are contained in the metal powder component, and a surface of the intermetallic compound powder consisting of Cu and Sn is coated on its surface with a metal plating containing at least one metal selected from the group consisting of Sn and Ni, wherein the metal powder component has an average particle size of 50 µm or less, wherein the Sn-Bi solder powder has an Sn content of 40 % by mass or more, and optionally comprises one or more elements selected from Ag, Cu, In, Ni, Co, Sb, Ge, Ga, P, Fe, Zn, Al and Ti in a content of each element of 5% by mass or less, wherein the solder paste is made of 80% to 90% metal powder component and 10% to 20% flux.</t>
  </si>
  <si>
    <t>EP2014782314</t>
  </si>
  <si>
    <t>Solder-joint-forming solder paste adapted for soldering of a substrate, the solder paste comprising: a metal powder component comprising: an intermetallic compound powder consisting of Cu and Sn, and including Cu3Sn, with a mass ratio of Sn to Cu within a range of 8:2 to 2:8; and a Sn-Bi solder powder containing, as a main component, Sn, and a flux component, characterized in that 50 to 70% by mass of the intermetallic compound powder consisting of Cu and Sn and 30 to 50% by mass of the solder powder containing, as a main component, Sn are contained in the metal powder component, wherein the metal powder component has an average particle size of 50 µm or less, and wherein the solder powder has an Sn content of 40% by mass or more and, optionally, one or more elements selected from Ag, Cu, In, Ni, Co, Sb, Ge, Ga, P, Fe, Zn, Al and Ti, in a content of each element of 5% by mass or less, and wherein the solder-joint forming solder paste comprises 80 to 90% by mass of the metal powder component and 10 to 20% by mass of the flux component.</t>
  </si>
  <si>
    <t>EP2013828210</t>
  </si>
  <si>
    <t>A high-temperature lead-free solder alloy having an alloy composition consisting of: 35 to 40 wt% of Sb, 8 to 25 wt% of Ag, 5 to 10 wt% of Cu as well as at least one selected from the group consisting of 0.003 to 1.0 wt% of Al, 0.01 to 0.2 wt% of Fe and 0.005 to 0.4 wt% of Ti, optionally at least one selected from the group consisting of P, Ge and Ga in a total amount of 0.002 to 0.1 wt%, optionally at least one selected from the group consisting of Ni, Co and Mn in a total amount of 0.01 to 0.5 wt%, optionally at least one selected from the group consisting of Zn and Bi in a total amount of 0.005 to 0.5 wt%, optionally at least one selected from the group consisting of Au, Ce, In, Mo, Nb, Pd, Pt, V, Ca, Mg and Zr in a total amount of 0.0005 to 1 wt%, optionally unavoidable impurities, and a balance of Sn.</t>
  </si>
  <si>
    <t>EP2012764138</t>
  </si>
  <si>
    <t>A lead-free solder ball which is used for electrodes by mounting on a module substrate for a BGA or CSP and which has a solder composition consisting of 0.5 - 1.1 mass % of Ag, 0.7 - 0.8 mass % of Cu, 0.05 - 0.08 mass % of Ni, optionally at least one element selected from Fe, Co, and Pt in a total amount of 0.003 - 0.1 mass %, optionally at least one element selected from Bi, In, Sb, P, and Ge in a total amount of 0.003 - 0.1 mass %, and a remainder of Sn.</t>
  </si>
  <si>
    <t>WO2003JP013996</t>
  </si>
  <si>
    <t>CN201880088604</t>
  </si>
  <si>
    <t>1.A solder alloy comprising, by mass %, an alloy composed of Bi: 35 - 68%, In: 0.5 - 3.0%, Pd: 0.01 - 0.08%, and the balance Sn.</t>
  </si>
  <si>
    <t>1.一种焊料合金，其特征在于，以质量％计，具有由Bi:35～68％、In:0.5～3.0％、Pd:0.01～0.08％、余量为Sn构成的合金组成。</t>
  </si>
  <si>
    <t>JP2002-173883A</t>
  </si>
  <si>
    <t>【청구항1】 분류 땜납 조(槽)로 분류하는 Bi를 포함하지 않는 Sn주성분의 Pb프리씨조차 프린트 기판의 납땜부를 접촉시킨 후, 프린트 기판의 표면과 뒷면에 온도가 0∼-30도의 건조한 냉기를 대서 프린트 기판을 급냉 하는 것을 특징으로 하는 프린트 기판의 납땜 방법.</t>
  </si>
  <si>
    <t>【請求項１】 Ｃｕ０．１～３質量％、Ｐ０．００１～０．１質量％、Ｓｂ４質量％以下、残部ＳｎからなるＳｎ－Ｃｕ－Ｓｂ－Ｐ鉛フリーはんだ合金を溶融させ、成分中のＰの酸化物が溶融はんだの表面を覆うことによってはんだの酸化を防止する、Ｓｎ－Ｃｕ－Ｓｂ－Ｐ鉛フリーはんだ合金のはんだ付け方法。</t>
  </si>
  <si>
    <t>JP2006-504308A</t>
  </si>
  <si>
    <t>【청구항1】 주성분으로서의 Sn (주석(석))에 더해서, 10중량% 또는 그것미만의 Ag (은), 10중량% 또는 그것미만의 Bi (비스머스), 10중량% 또는 그것미만의 Sb (안티몬) 및 3중량% 또는 그것미만의 Cu (구리)을 포함해서 이루어지는 합금을 포함해서 되어, 합금이 더욱, 1. 0중량% 또는 그것미만의 Ni (니켈)을 포함해서 이루어지는 땜납 물질.</t>
  </si>
  <si>
    <t>【請求項１】 Niを0.5～10.0質量％、Siを0.1～5.0質量％、Crを0.1～5.0質量％含み、残部がCuと不可避的な不純物からなり、不純物レベルでSnを含む ことを特徴とする摺動材料。</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</si>
  <si>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社|日本テキサス</t>
    </r>
    <r>
      <rPr>
        <sz val="10"/>
        <color theme="1"/>
        <rFont val="맑은 고딕"/>
        <family val="2"/>
        <charset val="129"/>
        <scheme val="minor"/>
      </rPr>
      <t>・</t>
    </r>
    <r>
      <rPr>
        <sz val="10"/>
        <color theme="1"/>
        <rFont val="맑은 고딕"/>
        <family val="3"/>
        <charset val="129"/>
        <scheme val="minor"/>
      </rPr>
      <t>インスツルメンツ株式</t>
    </r>
    <r>
      <rPr>
        <sz val="10"/>
        <color theme="1"/>
        <rFont val="맑은 고딕"/>
        <family val="2"/>
        <charset val="129"/>
        <scheme val="minor"/>
      </rPr>
      <t>会</t>
    </r>
    <r>
      <rPr>
        <sz val="10"/>
        <color theme="1"/>
        <rFont val="맑은 고딕"/>
        <family val="3"/>
        <charset val="129"/>
        <scheme val="minor"/>
      </rPr>
      <t>社</t>
    </r>
  </si>
  <si>
    <t>JP2003-112287A</t>
  </si>
  <si>
    <t>(57) 【청구항1】 Ag0. 05∼2질량%, Cu0. 01∼0. 5질량% 및 P, Ge, Al, Si의 임의의 1종 또는 2종이상을 합계로 0. 001∼0. 01질량%, 잔부Sn으로부터 이루어지는 것을 특징으로 하는 납 프리씨다.</t>
  </si>
  <si>
    <t>(57)【請求項１】 Ａｇ０．０５～２質量％、Ｃｕ０．０１～０．５質量％、およびＰ、Ｇｅ、Ａｌ、Ｓｉのいずれか１種または２種以上を合計で０．００１～０．０１質量％、残部Ｓｎからなることを特徴とする鉛フリーはんだ。</t>
  </si>
  <si>
    <t>CN201180041967</t>
  </si>
  <si>
    <t>1. A high-temperature welding joint, characterized in that it has in the electronic part of the interior of the silicon chip and the Cu of the lead frame through the lead wire by the Cu plating of the solidus temperature is 250 °C above the engagement of the solder alloy of the solder joint,The solder alloy has the following composition: 1 - 3% of the quality of the Sn, 0.5 - 3% of the quality of the Sb, the rest is 94% of the quality of the more than Bi.</t>
  </si>
  <si>
    <t>1.一种高温焊接接头，其特征在于，其具有在电子部件内部将硅芯片和Cu引线框的经 Cu镀覆的引线通过固相线温度为250℃以上的焊料合金进行接合而成的焊料接合部，所述焊料合金具有如下的组成：1～3质量％的Sn、0.5～3质量％的Sb、余量为94质量％ 以上的Bi。</t>
  </si>
  <si>
    <t>US10/824647</t>
  </si>
  <si>
    <t>1. A lead-free solder consisting of 0.05-5 mass % of Ag, 0.01-0.5 mass % of Cu, 0.001-0.05 mass % of P, at least 0.001 mass % of at least one of Ni and Co with the total amount of Ni and Co being at most 0.1 mass %, and a remainder of Sn.</t>
  </si>
  <si>
    <t>CN201280020363</t>
  </si>
  <si>
    <t>1. A solder joint, characterized in that the solder joints the interior of an electronic device, or is connected to the solder joints of the electronic device, the solder joint will cu electrode or Ni joint electrode and electronic device, the solder joint is to utilize 2-4 quality of % Ag, 2-4 Bi % of the quality, 2-5 In % of the quality, of the excess solder of Sn of the solder alloy, the solder joint has the circulation 5-100kA/cm 2 of the current density of the welding current is increased until the resistance of the 10% of the time is 400 or more hours of life.</t>
  </si>
  <si>
    <t>1.一种焊料接头，其特征在于，其为电子器件内部的焊料接头、或连接 于电子器件的焊料接头，所述焊料接头将Cu电极或Ni电极与电子器件接合， 所述焊料接头是利用2～4质量％的Ag、2～4质量％的Bi、2～5质量％的In、余量 的Sn的焊料组成的焊料合金制成的，所述焊料接头具有在流通5～100kA/cm2的电流密度的电流时直至焊接部的电阻值增加10％为止的时间为400小时以 上的寿命。</t>
  </si>
  <si>
    <t>CN200980122268</t>
  </si>
  <si>
    <t>1. A lead-free solder alloy, it has the following composition, by mass % comprising Ag of: 0.1-1.5%, Bi: 3.0-5.0%, but not containing 3.0%, cu: 0.5-1.0%, Ni: 0.015-0.035%, Ge and Ga in one kind or two kinds of:0-0.01%, the balance being Sn and inevitable impurities, and, of the joint after the braze welding, bore length is 1 mm the following.</t>
  </si>
  <si>
    <t>1.一种无铅焊料合金，其具有如下组成，以质量%计含有Ag：0.1～ 1.5%、Bi：3.0～5.0%但不含3.0%、Cu：0.5～1.0%、Ni：0.015～0.035%、 Ge和Ga中的一种或两种：0～0.01%，余量是Sn和不可避免的杂质，并且， 进行钎焊后的接合部的缩孔长度为1mm以下。</t>
  </si>
  <si>
    <t>JP2020-070927A</t>
  </si>
  <si>
    <t>【청구항1】 U: 5질량ppb미만, Th: 5질량ppb미만, Pb: 5질량ppm미만, As: 5질량ppm미만, Ni: 0질량ppm이상 600질량ppm이하 및 Fe: 0질량ppm이상 100질량ppm이하 및 잔부가 Sn으로부터 이루어지는 합금조성을 갖고, 아래 (1)식을 충족시키고, 동시에, α선량이 0. 02cph/cm2이하인, 땜납 합금 . 20≤Ni+Fe≤700 (1) (1)식 중, Ni 및 Fe는, 각각 상기 합금조성에서의 함유량 (질량ppm)을 나타낸다.</t>
  </si>
  <si>
    <t>【請求項１】 Ｕ：５質量ｐｐｂ未満、Ｔｈ：５質量ｐｐｂ未満、Ｐｂ：５質量ｐｐｍ未満、Ａｓ：５質量ｐｐｍ未満、Ｎｉ：０質量ｐｐｍ以上６００質量ｐｐｍ以下、及びＦｅ：０質量ｐｐｍ以上１００質量ｐｐｍ以下、並びに残部がＳｎからなる合金組成を有し、 下記（１）式を満たし、かつ、 α線量が０．０２ｃｐｈ／ｃｍ２以下である、はんだ合金。 ２０≦Ｎｉ＋Ｆｅ≦７００ （１） （１）式中、Ｎｉ及びＦｅは、各々前記合金組成での含有量（質量ｐｐｍ）を表す。</t>
  </si>
  <si>
    <t>US10/547539</t>
  </si>
  <si>
    <t>1. A solder paste comprising an alloy powder blended with a flux, wherein the alloy powder is a powder mixture consisting of a plurality of powders each of which is a Sn—Zn based alloy powder not containing Ag or a Sn—Ag based alloy not containing Zn, each of the plurality of powders is selected from a Sn—Zn binary alloy powder, a Sn—Zn—Bi ternary alloy powder, a Sn—Zn—In ternary alloy powder, a Sn—Zn—Cu ternary alloy powder, a Sn—Zn—Sb ternary alloy powder, a Sn—Zn—Bi—In quaternary alloy powder, a Sn—Zn—Cu—Bi quaternary alloy powder, a Sn—Zn—Cu—In quaternary alloy powder, a Sn—Zn—Cu—Sb quaternary alloy powder, a Sn—Zn—Bi—Sb quaternary alloy powder, a Sn—Zn—In—Sb quaternary alloy powder, a Sn—Zn—Cu—Bi—In five-element alloy powder, a Sn—Zn—Cu—Bi—Sb five-element alloy powder, a Sn—Zn—Cu—In—Sb five-element alloy powder, a Sn—Zn—Bi—In—Sb five-element alloy powder, a Sn—Zn—Cu—Bi—In—Sb six-element alloy powder, a Sn—Ag binary alloy powder, a Sn—Ag—Cu ternary alloy powder, a Sn—Ag—In ternary alloy powder, a Sn—Ag—Sb ternary alloy powder, a Sn—Ag—Cu—Bi quaternary alloy powder, a Sn—Ag—Cu—In quaternary alloy powder, a Sn—Ag—Bi—In quaternary alloy powder, a Sn—Ag—Cu—Sb quaternary alloy powder, a Sn—Ag—Bi—Sb quaternary alloy powder, a Sn—Ag—In—Sb quaternary alloy powder, a Sn—Ag—Cu—Bi—In five-element alloy powder, a Sn—Ag—Cu—Bi—Sb five-element alloy powder, a Sn—Ag—Cu—In—Sb five-element alloy powder, a Sn—Ag—Bi—In—Sb five-element alloy powder, and a Sn—Ag—Cu—Bi—In—Sb six-element alloy powder, and the composition of the powder mixture consists of 5-10 mass % of Zn, 0.005-1.5 mass % of Ag, one or more selected from the group consisting of 0.002-1.0 mass % of Cu, 0.005-15 mass % of Si, 0.005-15 mass % of In, and 0.005-1.0 mass % of Sb, and a remainder of Sn.</t>
  </si>
  <si>
    <t>EP2005743795</t>
  </si>
  <si>
    <t>A soldering method using a solder pellet for die bonding to bond a semiconductor chip and a substrate to each other in an electronic component, the pellet forming a colorless transparent protective film having a thickness of 0.5 - 20 nm and comprising 30 - 50 atomic % of O, 5 - 15 atomic % of P, and a remainder essentially of Sn on the surface of a lead-free solder alloy comprising Sn as a main constituent when heated for soldering.</t>
  </si>
  <si>
    <t>TW20040109131</t>
  </si>
  <si>
    <t>WO2004JP004653</t>
  </si>
  <si>
    <t>JP2019-098343A</t>
  </si>
  <si>
    <t>【청구항1】 수지, 글리콜계 용제, 유기산 에스테르 및 유기산을 포함하는, 땜납 붙임(외상)용 플럭스; 및 As: 25∼300질량ppm과, Pb: 0질량ppm 넘어 5100질량ppm이하와, Sb: 0질량ppm 넘어 3000질량ppm이하와, Bi: 0질량ppm이상 10000질량ppm이하와, 잔부: Sn과, (으)로 이루어지는 합금조성을 갖고, 아래 (1)식 및 (2)식: 275≤2As+Sb+Bi+Pb (1) 0. 01≤ (2As+Sb)/ (Bi+Pb)≤ 10. 00 (2) [상기 (1)식 및 (2)식 중, As, Sb, Bi 및 Pb는 각각 상기 합금조성에서의 함유량 (질량ppm)을 나타낸다] 을 충족시키는 땜납 합금; (으)로 이루어지고, 상기 플럭스중의 상기 글리콜계 용제의 함유량이, 10∼60질량%이며, 상기 플럭스중의 상기 유기산 에스테르의 함유량이, 0. 5질량%이상 30질량%이하이며, 상기 글리콜계 용제의 함유량 (질량%)에 대한, 상기 유기산 에스테르의 함유량 (질량%)의 비율 (유기산 에스테르 함유량/글리콜계 용제의 함유량)이, 0. 01∼1. 92이며, 상기 플럭스중의 상기 유기산의 함유량이, 1∼15질량%인, 땜납 페이스트.</t>
  </si>
  <si>
    <t>【請求項１】 樹脂、グリコール系溶剤、有機酸エステル、及び有機酸を含む、はんだ付け用フラックス；及び Ａｓ：２５～３００質量ｐｐｍと、Ｐｂ：０質量ｐｐｍ超え５１００質量ｐｐｍ以下と、Ｓｂ：０質量ｐｐｍ超え３０００質量ｐｐｍ以下と、Ｂｉ：０質量ｐｐｍ以上１００００質量ｐｐｍ以下と、残部：Ｓｎと、からなる合金組成を有し、下記（１）式及び（２）式： ２７５≦２Ａｓ＋Ｓｂ＋Ｂｉ＋Ｐｂ （１） ０．０１≦（２Ａｓ＋Ｓｂ）／（Ｂｉ＋Ｐｂ）≦１０．００ （２） ［上記（１）式及び（２）式中、Ａｓ、Ｓｂ、Ｂｉ、及びＰｂは各々前記合金組成での含有量（質量ｐｐｍ）を表す］ を満たすはんだ合金；からなり、前記フラックス中の前記グリコール系溶剤の含有量が、１０～６０質量％であり、前記フラックス中の前記有機酸エステルの含有量が、０．５質量％以上３０質量％以下であり、前記グリコール系溶剤の含有量（質量％）に対する、前記有機酸エステルの含有量（質量％）の比（有機酸エステル含有量／グリコール系溶剤の含有量）が、０．０１～１．９２であり、前記フラックス中の前記有機酸の含有量が、１～１５質量％である、はんだペースト。</t>
  </si>
  <si>
    <t>JP2019-098341A</t>
  </si>
  <si>
    <t>【청구항1】 수지, 글리콜계 용제, 유기산 에스테르 및 유기산을 포함하는, 땜납 붙임(외상)용 플럭스; 및 As: 25∼300질량ppm, Bi: 0질량ppm이상 25000질량ppm이하, Pb: 0질량ppm 넘어 8000질량ppm이하 및 잔부가 Sn으로부터 이루어지는 합금조성을 갖고, 아래 (1)식 및 (2)식: 275≤2As+Bi+Pb (1) 0 &amp;lt;2. 3×10-4×Bi+8. 2×10-4×Pb≤7 (2) [상기 (1)식 및 (2)식 중, As, Bi 및 Pb는 각각 상기 합금조성에서의 함유량 (질량ppm)을 나타낸다] 를 충족시키는 땜납 합금; (으)로 이루어지고, 상기 플럭스중의 상기 글리콜계 용제의 함유량이, 10∼60질량%이며, 상기 플럭스중의 상기 유기산 에스테르의 함유량이, 0. 5질량%이상 30질량%이하이며, 상기 글리콜계 용제의 함유량 (질량%)에 대한, 상기 유기산 에스테르의 함유량 (질량%)의 비율 (유기산 에스테르 함유량/글리콜계 용제의 함유량)이, 0. 01∼1. 92이며, 상기 플럭스중의 상기 유기산의 함유량이, 1∼15질량%인, 땜납 페이스트.</t>
  </si>
  <si>
    <t>【請求項１】 樹脂、グリコール系溶剤、有機酸エステル、及び有機酸を含む、はんだ付け用フラックス；及び Ａｓ：２５～３００質量ｐｐｍ、Ｂｉ：０質量ｐｐｍ以上２５０００質量ｐｐｍ以下、Ｐｂ：０質量ｐｐｍ超え８０００質量ｐｐｍ以下、及び残部がＳｎからなる合金組成を有し、下記（１）式及び（２）式： ２７５≦２Ａｓ＋Ｂｉ＋Ｐｂ （１） ０＜２．３×１０-4×Ｂｉ＋８．２×１０-4×Ｐｂ≦７ （２） ［上記（１）式及び（２）式中、Ａｓ、Ｂｉ、及びＰｂは各々前記合金組成での含有量（質量ｐｐｍ）を表す］ を満たすはんだ合金；からなり、前記フラックス中の前記グリコール系溶剤の含有量が、１０～６０質量％であり、前記フラックス中の前記有機酸エステルの含有量が、０．５質量％以上３０質量％以下であり、前記グリコール系溶剤の含有量（質量％）に対する、前記有機酸エステルの含有量（質量％）の比（有機酸エステル含有量／グリコール系溶剤の含有量）が、０．０１～１．９２であり、前記フラックス中の前記有機酸の含有量が、１～１５質量％である、はんだペースト。</t>
  </si>
  <si>
    <t>JP2015-522302A</t>
  </si>
  <si>
    <t>【청구항1】 Ag: 1. 2∼4. 5질량% (단, 1. 2∼1. 5질량%을 제외한다), Cu: 0. 25∼0. 75질량%, Bi: 1∼5. 8질량% (단, 1. 0∼1. 3질량%을 제외한다), Ni: 0. 01초∼0. 1질량%미만, 잔부Sn으로부터 이루어지는 것을 특징으로 하는 납 프리씨다.</t>
  </si>
  <si>
    <t>【請求項１】 Ａｇ:１．２～４．５質量％（ただし、１．２～１．５質量％を除く）、Ｃｕ:０．２５～０．７５質量％、Ｂｉ:１～５．８質量％（ただし、１．０～１．３質量％を除く）、Ｎｉ：０．０１超～０．１質量％未満、残部Ｓｎからなる ことを特徴とする鉛フリーはんだ。</t>
  </si>
  <si>
    <t>JP2015-251535A</t>
  </si>
  <si>
    <t>【청구항1】 Ag: 3. 2∼3. 8질량%, Cu: 0. 6∼0. 8질량%, Sb: 2∼5질량%, Ni: 0. 01∼0. 2질량%, Bi: 1. 5∼5. 5 질량%, 잔부Sn으로부터 이루어지는 것을 특징으로 하는 납 프리 땜납 합금.</t>
  </si>
  <si>
    <t>【請求項１】 Ａｇ：３．２～３．８質量％、Ｃｕ：０．６～０．８質量％、Ｓｂ：２～５質量％、Ｎｉ：０．０１～０．２質量％、Ｂｉ：１．５～５．５質量％、残部Ｓｎからなることを特徴とする鉛フリーはんだ合金。</t>
  </si>
  <si>
    <t>JP2007-107100A</t>
  </si>
  <si>
    <t>【청구항1】 Cu0. 1~3질량%, P0. 001~0. 1질량%, Sb4질량%이하, 잔부Sn으로부터 이루어지는 Sn-Cu-Sb-P납 프리 땜납 합금을 용융시켜, 성분중의 P의 산화물이 용융씨든지 표면을 덮는 것에 의해 땜납의 산화를 방지하는, Sn-Cu-Sb-P납 프리 땜납 합금의 납땜 방법.</t>
  </si>
  <si>
    <t>【請求項１】 側面の電極が該側面の面積の３０％以下である部品とＡｌ基板とを接合したモジュールに用いるはんだ合金であって、質量％で、Ｓｂ：１～１０％、残部Ｓｎからなるはんだ合金。</t>
  </si>
  <si>
    <t>JP2015-233363A</t>
  </si>
  <si>
    <t>【청구항1】 질량%로, Bi: 0. 1∼0. 8%, Ag: 0∼0. 3%, Cu: 0∼0. 7%, P: 0. 001∼0. 1%, 잔부가 Sn으로부터 이루어지고, Ag와 Bi의 함유량의 합계: 0. 3∼0. 8%인 합금조성을 갖는 것을 특징으로 하는 fillet 형성용 땜납 합금.</t>
  </si>
  <si>
    <t>【請求項１】 質量％で、 Ｂｉ：０．１～０．８％、 Ａｇ：０～０．３％、Ｃｕ：０～０．７％、Ｐ：０．００１～０．１％、 残部がＳｎからなり、 ＡｇとＢｉの含有量の合計：０．３～０．８％である合金組成を有する ことを特徴とするフィレット形成用はんだ合金。</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</si>
  <si>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社|ＴＤＫ株式</t>
    </r>
    <r>
      <rPr>
        <sz val="9"/>
        <color theme="1"/>
        <rFont val="맑은 고딕"/>
        <family val="2"/>
        <charset val="129"/>
        <scheme val="minor"/>
      </rPr>
      <t>会</t>
    </r>
    <r>
      <rPr>
        <sz val="9"/>
        <color theme="1"/>
        <rFont val="맑은 고딕"/>
        <family val="3"/>
        <charset val="129"/>
        <scheme val="minor"/>
      </rPr>
      <t>社</t>
    </r>
  </si>
  <si>
    <t>JP2003-095499A</t>
  </si>
  <si>
    <t>(57) 【청구항1】 Sb가 10∼40질량%, Cu가 0. 5∼10질량%, 잔부Sn으로부터 이루어지는 것을 특징으로 하는 형상이 분말 및 솔더 페이스트를 제외하는 고온납 프리 땜납 재료.</t>
  </si>
  <si>
    <t>(57)【請求項１】Sbが10～40質量％、Cuが0.5～10質量％、残部Snからなることを特徴とする形状が粉末およびソルダペーストを除く高温鉛フリーはんだ材料。</t>
  </si>
  <si>
    <t>JP2014-517929A</t>
  </si>
  <si>
    <t>【청구항1】 질량%로, In: 1. 0∼7. 0%, Bi: 1. 5∼5. 5%, Ag: 1. 0∼4. 0%, Ni: 0. 01∼0. 2%, Sb: 0. 01∼0. 15% 및 잔부Sn으로부터 이루어지는 합금조성을 갖는 납 프리 땜납 합금.</t>
  </si>
  <si>
    <t>【請求項１】 質量％で、Ｉｎ：１．０～７．０％、Ｂｉ：１．５～５．５％、Ａｇ：１．０～４．０％、Ｎｉ：０．０１～０．２％、Ｓｂ：０．０１～０．１５％、および残部Ｓｎから成る合金組成を有する鉛フリーはんだ合金。</t>
  </si>
  <si>
    <t>JP2014-520097A</t>
  </si>
  <si>
    <t>【청구항1】 질량%로, Bi: 31∼59%, Cu: 0. 3∼1. 0%, Ni: 0. 01∼0. 06%, 잔부Sn으로부터 이루어지는 합금조성을 갖고, 융점 185도 이하, 잡아 당기기 강도 70MPa이상, 성장이 65%이상인, 납 프리 땜납 합금.</t>
  </si>
  <si>
    <t>【請求項１】 質量％で、Ｂｉ：３１～５９％、Ｃｕ：０．３～１．０％、Ｎｉ：０．０１～０．０６％、残部Ｓｎからなる合金組成を有し、融点１８５℃以下、引っ張り強度７０MＰａ以上、伸びが６５％以上である、鉛フリーはんだ合金。</t>
  </si>
  <si>
    <t>JP2011-529936A</t>
  </si>
  <si>
    <t>【청구항1】 질량%로, Sn: 0. 1∼3% 및 / 또는, Bi: 0. 1∼2%, 잔부In 및 불가피적 불순물로 이루어지는 화학조성을 갖는 것을 특징으로 하는 납 프리 땜납 합금.</t>
  </si>
  <si>
    <t>【請求項１】 質量％で、Ｓｎ：０．１～３％、および／または、Ｂｉ：０．１～２％、残部Ｉｎおよび不可避的不純物からなる化学組成を有することを特徴とする鉛フリーはんだ合金。</t>
  </si>
  <si>
    <t>JP2009-523670A</t>
  </si>
  <si>
    <t>【청구항1】 Ag: 2. 8∼3. 5질량%, In: 3. 0∼4. 0질량%, Cu: 0. 5∼1. 0질량%, Bi: 1. 5∼3질량%, 잔부Sn으로부터 이루어지는 것을 특징으로 하는 납 프리씨다.</t>
  </si>
  <si>
    <t>【請求項１】Ａｇ:２．８～３．５質量％、Ｉｎ:３．０～４．０質量％、Ｃｕ:０．５～１．０質量％、Ｂｉ:１．５～３質量％、残部Ｓｎからなることを特徴とする鉛フリーはんだ。</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</si>
  <si>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社|パナソニック株式</t>
    </r>
    <r>
      <rPr>
        <sz val="9"/>
        <color theme="1"/>
        <rFont val="맑은 고딕"/>
        <family val="2"/>
        <charset val="129"/>
        <scheme val="minor"/>
      </rPr>
      <t>会</t>
    </r>
    <r>
      <rPr>
        <sz val="9"/>
        <color theme="1"/>
        <rFont val="맑은 고딕"/>
        <family val="3"/>
        <charset val="129"/>
        <scheme val="minor"/>
      </rPr>
      <t>社</t>
    </r>
  </si>
  <si>
    <t>JP2005-505223A</t>
  </si>
  <si>
    <t>(57) 【청구항1】 합금분과 플럭스를 배치 밑 솔더 페이스트에 있어서, 해당 합금분이, Sn-Zn 합금분, Sn-Zn-Bi합금분, Sn-Zn-In합금분, Sn-Zn-Cu합금분, Sn-Zn-Sb합금분, Sn-Zn-Bi-In 합금분, Sn-Zn-Cu-Bi 합금분, Sn-Zn-Cu-In 합금분, Sn-Zn-Cu-Sb 합금분, Sn-Zn-Bi-Sb 합금분, Sn-Zn-In-Sb 합금분, Sn-Zn-Cu-Bi-In합금분, Sn-Zn-Cu-Bi-Sb합금분, Sn-Zn-Cu-In-Sb합금분, Sn-Zn-Bi-In-Sb합금분, Sn-Zn-Cu-Bi-In-Sb 합금분, Sn-Ag 합금분, Sn-Ag-Cu합금분, Sn-Ag-Bi합금분, Sn-Ag-In합금분, Sn-Ag-Sb합금분, Sn-Ag-Cu-Bi 합금분, Sn-Ag-Cu-In 합금분, Sn-Ag-Bi-In 합금분, Sn-Ag-Cu-Sb 합금분, Sn-Ag-Bi-Sb 합금분, Sn-Ag-In-Sb 합금분, Sn-Ag-Cu-Bi-In합금분, Sn-Ag-Cu-Bi-Sb합금분, Sn-Ag-Cu-In-Sb합금분, Sn-Ag-Bi-In-Sb합금분, Sn-Ag-Cu-Bi-In-Sb 합금분 안(속)에서 선택한 적어도 이종(두가지 종류)이상의 혼합분이며, 이 혼합분의 조성이, Zn이 5∼10질량%, Ag가 0. 005∼1. 5질량% 및 Cu가 0. 002∼1. 0질량%, Bi가 0. 005∼15질량%, In이 0. 005∼15질량% 및 Sb가 0. 005∼1. 0질량%의 군으로부터 고른 1종 또는 2종이상, 잔부Sn인, 솔더 페이스트.</t>
  </si>
  <si>
    <t>(57)【請求項１】 合金粉とフラックスを混練したソルダペーストにおいて、該合金粉が、Sn-Zn 合金粉、Sn-Zn-Bi合金粉、Sn-Zn-In合金粉、Sn-Zn-Cu合金粉、Sn-Zn-Sb合金粉、Sn-Zn-Bi-In 合金粉、Sn-Zn-Cu-Bi 合金粉、Sn-Zn-Cu-In 合金粉、Sn-Zn-Cu-Sb 合金粉、Sn-Zn-Bi-Sb 合金粉、Sn-Zn-In-Sb 合金粉、Sn-Zn-Cu-Bi-In合金粉、Sn-Zn-Cu-Bi-Sb合金粉、Sn-Zn-Cu-In-Sb合金粉、Sn-Zn-Bi-In-Sb合金粉、Sn-Zn-Cu-Bi-In-Sb 合金粉、Sn-Ag 合金粉、Sn-Ag-Cu合金粉、Sn-Ag-Bi合金粉、Sn-Ag-In合金粉、Sn-Ag-Sb合金粉、Sn-Ag-Cu-Bi 合金粉、Sn-Ag-Cu-In 合金粉、Sn-Ag-Bi-In 合金粉、Sn-Ag-Cu-Sb 合金粉、Sn-Ag-Bi-Sb 合金粉、Sn-Ag-In-Sb 合金粉、Sn-Ag-Cu-Bi-In合金粉、Sn-Ag-Cu-Bi-Sb合金粉、Sn-Ag-Cu-In-Sb合金粉、Sn-Ag-Bi-In-Sb合金粉、Sn-Ag-Cu-Bi-In-Sb 合金粉の中から選んだ少なくとも二種以上の混合粉であり、この混合粉の組成が、Znが 5～10質量％、Agが 0.005～1.5 質量％、ならびにCuが 0.002～1.0 質量％、Biが 0.005～15質量％、Inが 0.005～15質量％、およびSbが 0.005～1.0 質量％の群から選んだ１種または２種以上、残部Snである、ソルダペースト。</t>
  </si>
  <si>
    <t>JPH10-375890A</t>
  </si>
  <si>
    <t>(57) 【청구항1】 0. 1∼2. 5중량%Cu와 잔부Sn으로부터 이루어지는 합금중에, 1∼15중량%Bi와 1∼15중량%In이 첨가되고 있는 것을 특징으로 하는 납 프리 땜납 합금.</t>
  </si>
  <si>
    <t>(57) 【請求項１】０．１～２．５重量％Cuと残部Snからなる合金中に、１～１５重量％Biと１～１５重量％Inが添加されていることを特徴とする鉛フリーはんだ合金。</t>
  </si>
  <si>
    <t>Matsushita Electric Industrial Co., Ltd.|Senju Metal Industry Co., Ltd.</t>
  </si>
  <si>
    <t>US09/828164</t>
  </si>
  <si>
    <t>1. A lead-free solder alloy consisting essentially of: from 2 to 10 wt % of Zn, from 15 to 25 wt % of Bi, from 0.05 to 2 wt % of Ag, and a balance of Sn, and having a liquidus temperature of 200° C. or lower and peak temperature of 170° C. or higher.</t>
  </si>
  <si>
    <t>US09/050078</t>
  </si>
  <si>
    <t>1. A lead-free solder Sn alloy containing Zn, characterized in that it consists essentailly of: from 7 to 10 wt % of Zn, at least one of from 0.01 to 1 wt % of Ni, from 0.1 to 3.5 wt % of Ag, and from 0.1 to 3 wt % of Cu, from 0 to 6 wt % of Bi, from 0 to 3 wt % of In, from 0.001 to 1 wt % of P, and a balance of Sn.</t>
  </si>
  <si>
    <t>EP2014843437</t>
  </si>
  <si>
    <t>Semiconductor circuit in which a WL-CSP chip is used, the semiconductor circuit being characterized by solder joints comprising lead-free solder that consists of Ag of 1.2 mass % through 4.5 mass %; Cu of 0.25 mass % through 0.75 mass %; Bi of 1 mass % through 5.8 mass %; Ni of 0.01 mass % through 0.03 mass %; and Sn as the remainder, wherein the semiconductor circuit has a resistance value thereof when 1000 cycles are performed as one thermal cycle in which the temperature of -40° C is applied during 10 minutes and then a temperature of +125° C is applied during 10 minutes, the resistance value being less than a double resistance value as an initial resistance value thereof, and wherein the lead-free solder to which a total amount of 0.0002 mass % through 0.05 mass% of at least one selected from the group consisting of P and Ge is optionally added.</t>
  </si>
  <si>
    <t>EP2012749274</t>
  </si>
  <si>
    <t>A use of a solder alloy for preventing electromigration of a solder joint of an electronic device, the solder joint carrying a current with a current density of 5 - 100 kA/cm2, the solder alloy consisting of: - at least 2 mass% and at most 4 mass% of Ag, - at least 2 mass% and at most 4 mass% of Bi, - at least 2 mass% and at most 5 mass % of In, optionally at least one element selected from 0.01 - 0.3 mass % of Ni, 0.01 - 0.3 mass % of Co, and 0.01 - 0.1 mass % of Fe, and a remainder of Sn.</t>
  </si>
  <si>
    <t>JP2003-354628A</t>
  </si>
  <si>
    <t>(57) 【청구항1】 램프의 꼭지와 도선을 접속하기 위한 램프용 땜납에 있어서, 땜납 조성은 Sb가 10∼40질량%, Cu가 1∼10질량%, 잔부Sn이며, 게다가 고체선온도가 235도이상인 것을 특징으로 하는 램프용 고온납 프리씨다.</t>
  </si>
  <si>
    <t>(57)【請求項１】第一はんだ合金粉末は１０～４５質量％Bi、残部Snからなる合金の粉末であり、第二はんだ合金粉末は９～１５質量％Zn、残部Snからなる合金の粉末であって、１０～３０容積％の第一はんだ合金粉末と７０～９０容積％の第二はんだ合金粉末を均一に混合した混合粉の溶融後の組成が７～１１質量％Zn、１～５質量％Bi、残部Snとなるように第一はんだ合金粉末と第二混合粉末を混合した混合粉とフラックスとが混和されていることを特徴とするソルダペ－スト。</t>
  </si>
  <si>
    <t>Fry's Metals, Inc.</t>
  </si>
  <si>
    <t>US10/722288</t>
  </si>
  <si>
    <t>1. A thermal interface material for bonding components of electronic devices, the thermal interface material comprising: a solder component comprising a bonding component selected from the group consisting of In, Sn, Cu, Pb, Sb, Au, Ag, alloys thereof, Bi alloys, and mixtures thereof; andan additive component comprising an uncoated CTE modifying component having a coefficient of thermal expansion that is less than about 10 μm/m°C.</t>
  </si>
  <si>
    <t>CN200480042305</t>
  </si>
  <si>
    <t>1. A kind of soldering paste, solder alloy powder by the 1st, and 2nd solder alloy powder and a flux, solder alloy powder and characterized in that 1st 2nd solder alloy powder, measured by differential thermal analysis of the difference in the temperature of the uncured 10 the above [...] , and the 1st and 2nd solder alloy powder after melting of the mixed powder of the composition, by mass % as Ag:3-4%, In:3-10%, the rest is Sn, wherein the 1st solder alloy powder is the Ag % by mass: 3-4%, In:6-20%, and the rest: of a Sn alloy powder, the 2nd solder alloy powder is the % by mass of Ag:3-4%, and the rest: of a Sn alloy powder.</t>
  </si>
  <si>
    <t>1.一种焊膏，由第一焊锡合金粉末、和第二焊锡合金粉末和助焊剂 构成，其特征在于，第一焊锡合金粉末和第二焊锡合金粉末，由差示热分 析测定的主峰值温度的差在10℃以上，且所述第一和第二焊锡合金粉末的 混合粉末的熔化后的组成，以质量％计为Ag：3～4％、In：3～10％、余 量为Sn，其中，所述第一焊锡合金粉末是以质量％计由Ag：3～4％、In： 6～20％、余量：Sn构成的合金粉末，所述第二焊锡合金粉末是以质量％ 计由Ag：3～4％、余量：Sn构成的合金粉末。</t>
  </si>
  <si>
    <t>JP2005-518736A</t>
  </si>
  <si>
    <t>(57) 【청구항1】 제1 땜납 합금분말과, 제 2 땜납 합금분말과, 플럭스와 (으)로 이루어지는 솔더 페이스트이며, 제1 땜납 합금분말과 제 2 땜납 합금분말이란, 시차이 열분석으로 측정한 메인의 피크 온도의 차이가 10도이상이며, 상기 제1 땜납 합금분말은, 질량%에서, Ag: 3∼4%, In: 6∼20%, 잔부Sn으로부터 이루어지는 합금의 분말이며, 상기 제 2 땜납 합금분말은, 질량%에서, Ag: 3∼4%, 잔부Sn으로부터 이루어지는 합금의 분말이며, 또한 상기 제1 및 제 2 땜납 합금분말의 혼합 분말의 용융후의 조성이, 질량%에서, Ag: 3∼4%, In: 3∼10%, 잔부Sn이 되는 것을 특징으로 하는 솔더 페이스트.</t>
  </si>
  <si>
    <t>(57)【請求項１】 第一はんだ合金粉末と、第二はんだ合金粉末と、フラックスとからなるソルダペーストであって、第一はんだ合金粉末と第二はんだ合金粉末とは、示差熱分析で測定したメインのピーク温度の差が１０℃以上であり、前記第一はんだ合金粉末は、質量％で、Ag: ３～４％、In: ６～２０％、残部Snからなる合金の粉末であり、前記第二はんだ合金粉末は、質量％で、Ag: ３～４％、残部Snからなる合金の粉末であり、かつ前記第一および第二はんだ合金粉末の混合粉末の溶融後の組成が、質量％で、Ag: ３～４％、In: ３～１０％、残部Snとなることを特徴とするソルダペースト。</t>
  </si>
  <si>
    <t>EP2016799609</t>
  </si>
  <si>
    <t>A solder alloy characterized in that the solder alloy consists of: 0.005 mass% or more and 0.1 mass% or less of Mn; 0.001 mass% or more and 0.1 mass% or less of Ge; optionally one or more of 0 mass% or more and 4 mass% or less of Ag; more than 0 mass% and 1 mass% or less of Cu; 0.002 mass% or more and 0.1 mass% or less of Ga; a total amount of 0.005 mass% or more and 0.3 mass% or less of at least one species selected from a group of Ni, Co and Fe; a total amount of 0.1 mass% or more and 10 mass% or less of at least one species selected from a group of Bi and In; and a balance of Sn.</t>
  </si>
  <si>
    <t>KR20067016859A</t>
  </si>
  <si>
    <t>제 1 땜납 합금 분말과, 제 2 땜납 합금 분말과, 플럭스로 이루어지는 솔더 페이스트로서, 제 1 땜납 합금 분말과 제 2 땜납 합금 분말은, 시차열분석으로 측정한 메인 피크 온도의 차가 10℃ 이상이고, 또한 제 1 및 제 2 땜납 합금 분말의 혼합 분말의 용융 후의 조성이, 질량％ 로, Ag: 3∼4％, In: 3∼10％, 잔부가 Sn 이 되는 것을 특징으로 하는 솔더 페이스트.</t>
  </si>
  <si>
    <t>EP2016200965</t>
  </si>
  <si>
    <t>A solder alloy for forming a fillet, the solder alloy having an alloy composition consisting of, in mass %: Bi: 0.1 to 0.8%;Ag: 0 to 0.3%;Cu: 0 to 0.7%, andP: 0.001 to 0.1%, with the balance being Sn and unavoidable impurities, wherein the total amount of Ag and Bi is from 0.3 to 0.8%, and the solder alloy does not contain In, Ni, Zn, Al and Sb, and wherein the solder alloy has a solid phase ratio at 235øC of 0.02 vol.% or less, and a liquid phase ratio at 210øC of 5.0 vol.% or less, the solid phase ratio and liquid phase ratio being calculated using "Pandat" manufactured by Material Design Technology Co. Ltd.</t>
  </si>
  <si>
    <t>EP2012879828</t>
  </si>
  <si>
    <t>A lead-free solder ball which is installed for use as an electrode on a rear surface of a module substrate for a BGA or a CSP to be soldered to a printed circuit board using a solder paste, the solder ball having a solder composition consisting of 1.6 - 2.9 mass % of Ag, 0.7 - 0.8 mass % of Cu, 0.05 - 0.08 mass % of Ni, optionally at least one of the following (i) and (ii), and a remainder of Sn: (i): at least one element selected from Fe, Co, and Pt in a total amount of 0.003 - 0.1 mass %, and(ii): at least one element selected from Bi, In, Sb, P, and Ge in a total amount of 0.003 - 0.1 mass %.</t>
  </si>
  <si>
    <t>EP2008791141</t>
  </si>
  <si>
    <t>A vehicle-mounted electronic circuit having a soldered joint with a lead-free solder,characterized in that the lead-free solder consists of Ag: 3 - 4 mass %, Bi: 2.5 - 5 mass %, Cu: 0.8 - 1.2 mass %, at least one element selected from the group consisting of Ni, Fe, and Co in a total amount of 0.005 - 0.05 mass %, optionally at least one element selected from the following groups (i) - (iii), and a remainder of Sn: (i) at least one element selected from the group consisting of P, Ge, and Ga in a total amount of 0.0002 - 0.02 mass%; and(ii) at most 1 mass % of In; and(iii) at most 1 mass % of Zn, and wherein the solder alloy has an alloy structure which at room temperature comprises either a supersaturated solid solution of Bi or a solid solution with Bi precipitated therefrom as fine precipitates formed from a supersaturated solid solution, and which at a temperature of 100øC or above in a heat cycle environment comprises a solid solution in which Bi is again dissolved in a Sn matrix.</t>
  </si>
  <si>
    <t>JP2006-511176A</t>
  </si>
  <si>
    <t>(57) 【청구항1】 Sn-Ag계씨인, Sn-Cu계 땜납 및 Sn-Ag-Cu계씨든지 쳐 어느쪽인가의 납 프리씨이기 때문에 이루어지는 땜납 볼이며, 2∼4질량%Ag 및 0. 5∼0. 7질량%Cu 가운데 적어도 임의의 1종을 함유하고, 0. 0005∼0. 003질량%Cr을 첨가 하면서, 잔부Sn으로 구성되는 것을 특징으로 하는 납 프리 땜납 볼.</t>
  </si>
  <si>
    <t>(57)【請求項１】 Ｃｕ０．１～３質量％、Ｐ０．００１～０．１質量％、Ａｇ２質量％未満、残部Ｓｎからなることを特徴とする鉛フリーはんだ合金。</t>
  </si>
  <si>
    <t>EP2014195850</t>
  </si>
  <si>
    <t>A lead-free solder comprising: Cu in a range from about 0.1 wt% to about 0.8 wt%;Pd in a range from about 0.001 wt% to about 0.1 wt%;Al in a range from about 0.001 wt% to about 0.1 wt%;Si in a range from about 0.001 wt% to about 0.1 wt%; andSn and inevitable impurities as remainders.</t>
  </si>
  <si>
    <t>EP2006756815</t>
  </si>
  <si>
    <t>A lead-free solder alloy consisting of, in mass percent, (1) Ag : 0.8-2.0%, (2) Cu : 0.05 - 0.3%, (3) one or more elements selected from In: at least 0.01% and less than 0.1%, Ni; 0.01 -0.04% and Pt: 0.01 - 0.10%, optionally one or more elements selected from Sb, Bi, and Zn, in a total amount of 0.01- 0.1% and a remainder of Sn and impurities.</t>
  </si>
  <si>
    <r>
      <t>千住金属</t>
    </r>
    <r>
      <rPr>
        <sz val="10"/>
        <color theme="1"/>
        <rFont val="맑은 고딕"/>
        <family val="3"/>
        <charset val="129"/>
        <scheme val="minor"/>
      </rPr>
      <t>工</t>
    </r>
    <r>
      <rPr>
        <sz val="10"/>
        <color theme="1"/>
        <rFont val="맑은 고딕"/>
        <family val="2"/>
        <charset val="129"/>
        <scheme val="minor"/>
      </rPr>
      <t>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t>
    </r>
  </si>
  <si>
    <t>CN200580021535</t>
  </si>
  <si>
    <t>1. A chip soft solder particles for welding, joining electronic parts of the semiconductor element and the base plate, characterized in that The particle is a particle, i.e., when heating in the soldering, the lead-free Sn as a main component of the soft solder alloy is formed on the surface of the: colorless and transparent the thickness is 0.5-20 nm, and by 10-30 In of atomic %, 40-60 atom. The % O, 5-15 atomic % Sn P and the balance substantially of a protective film, and, with the engagement of the base plate is substantially the same as the shape of the semiconductor element.</t>
  </si>
  <si>
    <t>1.一种芯片焊接用软钎料颗粒，其接合电子零件的半导体元件和基板，其特征在于，该颗粒是如下一种颗粒，即，在软钎焊加热时，在Sn为主成分的无铅软钎料合金的表面形成有：无色透明的厚度为0.5～20nm，且由10～30原子％的In、40～60原子.％的O、5～15原子％的P以及余量实质Sn构成的保护膜，而且，与接合于基板的半导体元件的形状大致相同。</t>
  </si>
  <si>
    <t>JP2006-514079A</t>
  </si>
  <si>
    <t>【청구항1】 아래 (1)∼ (3)로부터 뽑힌 땜납 합금으로 이루어지는 다이 본딩용 펠렛을 거의 동일형상의 기판과 반도체소자와의 사이에 끼우고, 50ppm이하의 산소를 포함하는 수소질소혼합 가스 분위기아래로 235도이상에 3분간, 피크 온도 280도로 가열해서 플럭스레스의 역류 땜납 붙임(외상)을 행해 이 때의 땜납 붙임(외상)의 가열에 의해, 다이 본딩 접합의 땜납 합금표면에, 땜납 합금 (1) 및 (2), 또는 (3)에 각각 대응하고, 아래 (I) 또는 (II)에 규정하는 두께 0. 5∼20nm의 무색 투명의 보호막을 형성시키는 것을 특징으로 하는, 다이 본딩 접합 방법 . (1)Cu0. 3∼1. 0질량%, Ni0. 01∼0. 1질량%, P0. 0001∼0. 02질량%, 잔부Sn으로부터 이루어지는 땜납 합금, (2)Ag3. 0∼4. 0질량%, Cu0. 3∼1. 0질량%, P0. 0001∼0. 02질량%, 잔부Sn으로부터 이루어지는 땜납 합금 및 (3)In0. 2∼2. 0질량%, P0. 0001∼0. 02질량%, 잔부Sn으로부터 이루어지는 땜납 합금; (I) 30∼50원자%0 (산소), 5∼15원자%P 및 잔부Sn으로부터 이루어지는 보호막 (II) 10∼30원자%In, 40∼60원자%0 (산소), 5∼15원자%P 및 잔부Sn으로부터 이루어지는 보호막.</t>
  </si>
  <si>
    <t>【請求項１】 下記（１）～（３）から選ばれたはんだ合金からなるダイボンディング用ペレットを略同一形状の基板と半導体素子との間に挟み込み、５０ppm以下の酸素を含む水素窒素混合ガス雰囲気下で２３５℃以上に３分間、ピーク温度２８０℃で加熱してフラックスレスのリフローはんだ付けを行い、このときのはんだ付けの加熱により、ダイボンディング接合のはんだ合金表面に、はんだ合金（１）および（２）、または（３）にそれぞれ対応して、下記（I）または(II)に規定する厚さ0.5～20ｎｍの無色透明の保護膜を形成させることを特徴とする、ダイボンディング接合方法。 （１）Ｃｕ０．３～１．０質量％、Ｎｉ０．０１～０．１質量％、Ｐ０．０００１～０．０２質量％、残部Ｓｎからなるはんだ合金、 （２）Ａｇ３．０～４．０質量％、Ｃｕ０．３～１．０質量％、Ｐ０．０００１～０．０２質量％、残部Ｓｎからなるはんだ合金、および （３）Ｉｎ０．２～２．０質量％、Ｐ０．０００１～０．０２質量％、残部Ｓｎからなるはんだ合金； （I）３０～５０原子％０(酸素)、５～１５原子％Ｐおよび残部Ｓｎからなる保護膜 （II）１０～３０原子％Ｉｎ、４０～６０原子％０(酸素)、５～１５原子％Ｐおよび残部Ｓｎからなる保護膜。</t>
  </si>
  <si>
    <t>EP2004822206</t>
  </si>
  <si>
    <t>A sliding material comprising a porous portion comprising a sintered Cu alloy atop a backing plate and a low melting point alloy penetrated into the porous portion, characterized in that the low melting point alloy is a lead-free low melting point alloy containing at least 20 mass % of Bi and having a liquidus temperature of at most 200øC.</t>
  </si>
  <si>
    <t>US13/261199</t>
  </si>
  <si>
    <t>7. A lead-free solder alloy consisting essentially of (A) at least one of Sn: 0.1-3 mass % and Bi: 0.1-2 mass %, and (B) a remainder of In and unavoidable impurities.</t>
  </si>
  <si>
    <t>JP2006-527780A</t>
  </si>
  <si>
    <t>(57) 【청구항1】 뒷돈위로 소결(sintering) 형성되는 Cu합금으로부터 이루어지는 다공질부에서 이루어지고, 해당 다공질부에 저융점합금이 용 담가져, 또한 다공질부가 슬라이딩 표면을 구성하는 슬라이딩 재료이며, 상기 저융점합금이, Bi를 20∼70질량%함유 하면서, 200도 이하의 액체 상태 선온도를 갖는 Pb프리의 저융점합금인 것을 특징으로 하는 슬라이딩 재료.</t>
  </si>
  <si>
    <t>EP2005750722</t>
  </si>
  <si>
    <t>A method of soldering a portion plated by electroless Ni plating characterized in that a portion to be soldered plated by electroless Ni plating is soldered with a lead-free solder having Sn as a main component and which is selected from a Sn-P-Ag based solder and a Sn-P-Cu based solder to which 0.03 - 0.1 mass percent of P is added, thereby increasing the bonding strength of the resulting soldered joint.</t>
  </si>
  <si>
    <t>WO2004JP016823</t>
  </si>
  <si>
    <t>플럭스</t>
    <phoneticPr fontId="1" type="noConversion"/>
  </si>
  <si>
    <t>CN200580028452</t>
  </si>
  <si>
    <t>1. A flux for soldering, which is composed of resin, the resin of the surfactant and solvent of such flux, flux for which the heated with respect to added with 0.05-5 mass % tetrazole or its derivatives of the substance, The tetrazole or its derivative as 1H-tetrazole, 2H-tetrazole, 5-amino -1H-tetrazole, 5-phenyl -1H-tetrazole, 5-methyl -1H-tetrazole, 1-methyl-5-ethyl -1H-tetrazole, 1-methyl-5-mercapto -1H-tetrazole, 1-phenyl-5-mercapto -1, 2, 3, 4-tetrazole, 1-(2-dimethyl amino-ethyl)-5-mercapto -1H-tetrazole, 5, 5 the [...] -bi -1H-tetrazole, 5, 5 the- [...]azo pair -1H-tetrazole.</t>
  </si>
  <si>
    <t>1.一种软钎焊用焊剂，其是由树脂、活性剂及溶剂构成的树脂类焊 剂，由相对于所述软钎焊用焊剂添加有0.05～5质量％的四唑或其衍生物 的物质构成， 所述四唑或其衍生物为1H-四唑、2H-四唑、5-氨基-1H-四唑、5-苯基 -1H-四唑、5-甲基-1H-四唑、1-甲基-5-乙基-1H-四唑、1-甲基-5-巯基-1H- 四唑、1-苯基-5-巯基-1、2、3、4-四唑、1-(2-二甲基氨基乙基)-5-巯基-1H- 四唑、5、5’-联-1H-四唑、5、5’-偶氮双-1H-四唑。</t>
  </si>
  <si>
    <t>JP2006-543117A</t>
  </si>
  <si>
    <t>(57) 【청구항1】 Ag2∼12질량%, Au40∼55질량%, 잔부Sn으로부터 이루어지는 것을 특징으로 하는 용융 밀봉용 고온납 프리 땜납 합금.</t>
  </si>
  <si>
    <t>(57)【請求項１】 Ａｇ２～１２質量％、Ａｕ４０～５５質量％、残部Ｓｎからなることを特徴とする溶融封止用高温鉛フリーはんだ合金。</t>
  </si>
  <si>
    <t>Ag-Sn-(Bi-Cu-Ni-P)</t>
    <phoneticPr fontId="1" type="noConversion"/>
  </si>
  <si>
    <t>EP2009175462</t>
  </si>
  <si>
    <t>Use of a Pb-free solder paste consisting of a mixture of a powder of a lead-free Sn-based twin-peak solder alloy powder and a flux for preventing tombstoning during reflow soldering of leadless chip components, the solder alloy consisting of 0.2 -1.0 mass percent of Ag, optionally at least one of the below-listed (i)-(iv), and the balance of Sn: (i) at least one element selected from the group consisting of Bi, In, and Zn in a total amount of at least 0.5 mass percent and at most 3 mass percent,(ii) at least one element of Sb and Cu in a total amount of at most 1 mass percent,(iii) at least one element selected from the group consisting of Ni, Co, Fe, Mn, Cr and Mo in a total amount of at most 0.3 mass percent; and(iv) at least one element selected from the group consisting of P, Ga, and Ge in a total amount of at most 0.2 mass percent.</t>
  </si>
  <si>
    <r>
      <t>三菱マテリアル株式</t>
    </r>
    <r>
      <rPr>
        <sz val="9"/>
        <color theme="1"/>
        <rFont val="맑은 고딕"/>
        <family val="2"/>
        <charset val="129"/>
        <scheme val="minor"/>
      </rPr>
      <t>会</t>
    </r>
    <r>
      <rPr>
        <sz val="9"/>
        <color theme="1"/>
        <rFont val="맑은 고딕"/>
        <family val="3"/>
        <charset val="129"/>
        <scheme val="minor"/>
      </rPr>
      <t>社|千住金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t>
    </r>
  </si>
  <si>
    <t>JP2004-355797A</t>
  </si>
  <si>
    <t>(57) 【청구항1】 땜납 분말과, 로진, 활성제, 용제 및 농축제로부터 이루어지는 플럭스와에 의해 형성되어, 페이스트에 포함되는 땜납 분말의 함유 비율이 85∼95중량%의 범위내인 땜납 페이스트에 있어서, 상기 땜납 페이스트가 플립칩을 구현하기 위한 패턴 필름 인쇄법에 의해 땜납 범프를 형성하기 위한 페이스트이며, 상기 땜납 분말의 액체 상태 선이 200도미만이며, 상기 플럭스중에 포함되는 활성제가 디페닐 구아니딘 할로겐화 수소산염 또는 【지에치루아니린하로겐】화 수소산염의 적어도 1종을 포함하고, 상기 플럭스중에 포함되는 용제가 상기 땜납 분말의 액체 상태 선온도보다 높은 비점을 갖는 유동 파라핀, engine oil 또는 피스톤 오일의 적어도 1종을 포함하고, 상기 플럭스중에 포함되는 농축제가 수소첨가 피마자유, 나사 (p-메틸벤질리덴)소르비톨 또는 나사 (벤질리덴)소르비톨의 적어도 1종을 포함하고, 상기 플럭스중에 포함되는 활성제의 함유 비율이 0. 05∼4. 0중량%, 용제의 함유 비율이 20∼50중량%, 농축제의 함유 비율이 1. 0∼10중량% 및 로진이 잔부이며, N2가스 분위기유량 200ml/분, 승온 속도 10도/분의 조건에서 상기 페이스트를 【사마루구라비메토리】법에 의해 측정했을 때, 상기 페이스트의 중량감소율이 땜납의 액체 상태 선온도보다 25도 높은 온도로 1. 0% 이하, 또한 땜납의 액체 상태 선온도보다 50도 높은 온도로 1. 5% 이하이며, 페이스트 점도가 60Pa·s이상 250Pa·s미만의 범위내인 것을 특징으로 하는 범프 형성용 땜납 페이스트.</t>
  </si>
  <si>
    <t>【請求項１】 質量％で、Ａｇ：０.１～１.５％、Ｂｉ：２.５～５.０％、Ｃｕ：０.５～１.０％、Ｎｉ：０～０．０３５％、残部がＳｎおよび不可避不純物よりなる組成を有する、鉛フリーはんだ合金。</t>
  </si>
  <si>
    <t>Ag-Sn-(Bi-Cu-Ni-Ga)</t>
    <phoneticPr fontId="1" type="noConversion"/>
  </si>
  <si>
    <t>US11/065764</t>
  </si>
  <si>
    <t>1. A method for preparing metallic particles for electrokinetic or electrostatic deposition comprising the steps of: contacting the metallic particles with a fully concentrated organic acid to form an organic acid surface film on the particles wherein the organic acid is selected from the group consisting of acetic acid, dicholoroacetic acid, trichloroacetic acid, propionic acid, maleic acid, glutaric acid, and methacryclic acid; and wherein the particles are solder metal particles; andcontacting the metallic particles with a charge director medium which adheres to the organic acid surface film to impart an electrical charge to the particles;wherein the contacting the metallic particles with the fully concentrated organic acid comprises contacting the metallic particles with the fully concentrated organic acid in a ratio of weight of organic acid to weight of metallic particles in a range between about 0.2:1 to about 2:1.</t>
  </si>
  <si>
    <t>JP2005-037175A</t>
  </si>
  <si>
    <t>(57) 【청구항1】 강판위로 Cu-Sn계 합금의 다공질층이 형성되어, 해당 다공질층에 폴리 테트라플루오로 에틸렌이 함침된 슬라이딩 재료에 있어서, 폴리 테트라플루오로 에틸렌이, 비결정질이 되고 있는 동시에 섬유형의 결정이 존재하지 않고 사이가 없는 상태가 되고 있는 것을 특징으로 하는 슬라이딩 재료.</t>
  </si>
  <si>
    <t>CN200680023109</t>
  </si>
  <si>
    <t>1. A lead-free solder alloy, wherein containing meter % by mass (1) Ag: 0.8-2.0% ; (2) cu: 0.05-0.2% ; and (3) from In: 0.01% or more less than 0.1%, Ni: 0.01-0.04%, and Pt: 0.01-0.1% of the selected in 1 or 2 above, the rest is essentially Sn and impurities.</t>
  </si>
  <si>
    <t>1.一种无铅焊料合金，其中，以质量％计含有(1)Ag：0.8～2.0％； (2)Cu：0.05～0.2％；和(3)从In：0.01％以上低于0.1％、Ni：0.01～ 0.04％、和Pt：0.01～0.1％中选择的1种或2种以上，余量本质上是Sn和 杂质。</t>
  </si>
  <si>
    <t>JP2007-519038A</t>
  </si>
  <si>
    <t>(57) 【청구항1】 질량%에서, (1) Ag: 0. 8∼2. 0%, (2) Cu: 0. 05∼0. 3% 및 (3) In: 0. 01%이상, 0. 1%미만, Ni: 0. 01∼0. 04% 및 Pt: 0. 01∼0. 1%로부터 뽑힌 1종 혹은 2종이상, 잔부Sn 및 불순물로부터 이루어지는 납 프리 땜납 합금.</t>
  </si>
  <si>
    <t>(57)【請求項１】 質量％で、(1) Ag: 0.8～2.0％、(2) Cu: 0.05～0.3％、ならびに (3) In: 0.01％以上、0.1％未満、Ni: 0.01～0.04％、およびPt: 0.01～0.1％から選ばれた1種もしくは2種以上、残部Snおよび不純物からなる鉛フリーはんだ合金。</t>
  </si>
  <si>
    <t>KR20077028005A</t>
  </si>
  <si>
    <t>질량％ 로 (1) Ag : 0.8 ∼ 2.0％, (2) Cu : 0.05 ∼ 0.3％, 그리고 (3) In : 0.01％ 이상, 0.1％ 미만, Ni : 0.01 ∼ 0.04％, 및 Pt : 0.01 ∼ 0.1％ 에서 선택된 1 종 혹은 2 종 이상, 잔부 Sn 및 불순물로 이루어지는 Cu 전극을 구비하는 초소형 다기능 패키지 또는 칩의 납땜용 납프리 땜납 합금.</t>
  </si>
  <si>
    <t>Ag-Sn-(Bi-Cu-Ni-Ge)</t>
    <phoneticPr fontId="1" type="noConversion"/>
  </si>
  <si>
    <t>US11/920961</t>
  </si>
  <si>
    <t>1. A lead-free solder alloy consisting of, in mass percent, Ag: 0.8-2.0%, Cu: 0.05-0.3%, In: 0.01-0.08%, Ni: 0.01-0.04%, and a remainder of Sn and impurities.</t>
  </si>
  <si>
    <t>KR20137024708A</t>
  </si>
  <si>
    <t>5 내지 100㎄/㎠의 전류 밀도의 전류가 흐르는 조인트를 갖는 전자 디바이스용의 땜납 합금으로서, 2 내지 4 질량％의 Ag, 2 내지 4 질량％의 Bi, 2 내지 5 질량％의 In, 잔량부 Sn으로 본질적으로 구성되는 땜납 합금.</t>
  </si>
  <si>
    <t>WO2006JP310882</t>
  </si>
  <si>
    <t>JP2007-520005A</t>
  </si>
  <si>
    <t>【청구항1】 Ag: 1. 0∼4. 0질량%, Cu: 0. 1∼1. 0질량%, P: 0. 04∼0. 08질량%, 잔부Sn으로부터 이루어지는, 직경이 0. 04∼0. 76mm의 납 프리 땜납 볼을 사용하고, 무전해Ni도금이 실시된 땜납 붙임(외상)부를 땜납 붙임(외상) 하고, 땜납 붙임(외상)부에 생성하는 SnNi금속간 화합물의 두께가 0. 5μm이하인 땜납 붙임(외상)부로 하는 것을 특징으로 하는, 역류 땜납 붙임(외상) 방법.</t>
  </si>
  <si>
    <t>【請求項１】第一金属成分と第二金属成分と第三金属成分とを含み、前記第三金属成分の少なくとも一部が第三金属成分の粉末として含有されている金属粉末成分と、フラックス成分とが混練されたソルダペーストであって、 前記第一金属成分は、Ｂｉであり、 前記第二金属成分は、前記第一金属成分が有する固相線温度を低下させる特性と、前記第三金属成分との間で金属間化合物を形成する特性とを有するものであり、 前記金属粉末成分の合計量を１００質量％とした場合、前記第二金属成分が０．７～６質量％、前記第三金属成分が１．３～１０質量％、残部第一金属成分の割合で配合されており、前記第二金属成分の量は、はんだ付けの際、前記第二金属成分の全てが前記第三金属成分と金属間化合物になりうる量であることを特徴とするソルダペースト。</t>
  </si>
  <si>
    <t>EP2006794884</t>
  </si>
  <si>
    <t>KR20087007514A</t>
  </si>
  <si>
    <t>In 48 ∼ 52.5 질량％ 및 잔부 Bi 로 이루어지는 무연 저온 땜납으로서, 고상선 온도 85℃ 이상, 액상선 온도 110℃ 이하이며, 그 무연 저온 땜납의 조직 내에 BiIn2 의 금속간 화합물이 존재하고 있는 것을 특징으로 하는 전자 부품 접합용 무연 저온 땜납.</t>
  </si>
  <si>
    <t>Ag-Sn-(Bi-Cu-Co-P)</t>
    <phoneticPr fontId="1" type="noConversion"/>
  </si>
  <si>
    <t>Ag-Sn-(Bi-Cu-Co-Ga)</t>
    <phoneticPr fontId="1" type="noConversion"/>
  </si>
  <si>
    <t>Ag-Sn-(Bi-Cu-Co-Ge)</t>
    <phoneticPr fontId="1" type="noConversion"/>
  </si>
  <si>
    <t>Ag-Sn-(Bi-Cu-Fe-P)</t>
    <phoneticPr fontId="1" type="noConversion"/>
  </si>
  <si>
    <t>TW20060129690</t>
  </si>
  <si>
    <t>WO2006JP315920</t>
  </si>
  <si>
    <t>파라</t>
    <phoneticPr fontId="1" type="noConversion"/>
  </si>
  <si>
    <t>EP2014905617</t>
  </si>
  <si>
    <t>A solder material containing a core that keeps a space between a joining object and an object to be joined, and a covering layer that covers the core, characterized in that the covering layer is composed of a solder alloy comprising Sn in a content of 80 mass % or more and Ge of 20 ppm or more and 220 ppm or less; the sphericity of the core is 0.95 or more; the diameter of the core is 1-1000 µm; and lightness of the solder material is equal to or more than 65 in the L*a*b* color space and yellowness thereof is equal to or less than 7.0 in the L*a*b* color space.</t>
    <phoneticPr fontId="1" type="noConversion"/>
  </si>
  <si>
    <t xml:space="preserve">Sn 미기재 </t>
    <phoneticPr fontId="1" type="noConversion"/>
  </si>
  <si>
    <t>JP2007-531042A</t>
  </si>
  <si>
    <t>【청구항1】 In이 48∼52. 5질량%, 잔부Bi로부터 이루어지는 납 프리 저온 땜납이며, 고체선온도 85도이상, 액체 상태 선온도 110도 이하이며, 해당 납 프리 저온씨든지 조직중에 BiIn2의 금속간 화합물과, Bi3In5 및 BiIn으로부터 뽑힌 1종이상의 금속간 화합물이 존재하고 있는 것을 특징으로 하는 전자 부품 접합용 납 프리 저온씨다.</t>
  </si>
  <si>
    <t>【請求項１】 Ｉｎが４８～５２．５質量％、残部Ｂｉからなる鉛フリー低温はんだであって、固相線温度８５℃以上、液相線温度１１０℃以下であり、該鉛フリー低温はんだの組織中にＢｉＩｎ２の金属間化合物と、Ｂｉ３Ｉｎ５およびＢｉＩｎから選ばれた１種以上の金属間化合物とが存在していることを特徴とする電子部品接合用鉛フリー低温はんだ。</t>
  </si>
  <si>
    <t>EP2006796561</t>
  </si>
  <si>
    <t>A lead-free low-temperature solder for bonding electronic parts characterized in that the solder comprises an alloy composition consisting of: - 50.0-52.0 mass% of In,- at least one of 0.01-0.4 mass% of Zn, 0.01-0.4 mass% of La, and 0.001 - 0.01 mass% of P, and- a balance of Bi, wherein the alloy composition has a solidus temperature of at least 85øC and a liquidus temperature of at most 110øC and wherein the alloy composition has a structure comprising at least one intermetallic compound selected from BiIn and Bi3In5 dispersed in a phase of a BiIn2 intermetallic compound.</t>
  </si>
  <si>
    <t>US11/990518</t>
  </si>
  <si>
    <t>1. A lead-free low-temperature solder for bonding electronic parts consisting of 50-52 mass % of In, at least one of 0.01-0.4 mass % of Zn and 0.01-0.4 mass % of La, optionally 0.001-0.01 mass % of P, and a balance of Bi and having a solidus temperature of at least 85° C. and a liquidus temperature of at most 110° C. and having a BiIn2 intermetallic compound and at least one intermetallic compound selected from Bi3In5 and BiIn present in its structure.</t>
  </si>
  <si>
    <t>CN201210384775</t>
  </si>
  <si>
    <t>1. A vehicle-mounted with lead-free solder, characterized in that comprising 2.8-4% Ag the quality of, 1.5-6% of the quality Bi, 0.9-1.2% of the quality cu, and Sn of the overmeasure.</t>
  </si>
  <si>
    <t>1.一种铜球，其U的含量为5ppb以下、Th的含量为5ppb以下、纯度为 99.995％以下、α射线量为0.0200cph/cm2以下。</t>
  </si>
  <si>
    <t>KR20107020078A</t>
  </si>
  <si>
    <t>질량% 로 Ag : 0.8 ~ 2.0%, Cu : 0.05 ~ 0.2%, In : 0.01% 이상, 0.1% 미만, Ni : 0.01 ~ 0.04 %, 및 Pt : 0.01 ~ 0.1% 에서 선택된 1 종 혹은 2 종 이상, 잔부 Sn 및 불순물로 이루어지는 납프리 땜납 합금.</t>
  </si>
  <si>
    <t>WO2006JP316258</t>
  </si>
  <si>
    <t>SENJU METAL INDUSTRY CO., LTD.|Murata Manufacturing Co. Ltd.</t>
  </si>
  <si>
    <t>EP2006832493</t>
  </si>
  <si>
    <t>A solder paste comprising a metal powder component mixed with a flux component, characterized in that: - the metal powder component consists of a first metal, a second metal and a third metal with at least a portion of the third metal being in the form of a metal powder of the third metal;- the first metal is Bi or a Bi alloy;- the second metal has a function of reducing the solidus temperature of the first metal and forming an intermetallic compound with the third metal, the second metal being at least one selected from the group consisting of Sn, In, and their alloys;- the third metal being at least one selected from the group consisting of Cu, Ag, Sb, Ni, Fe, Co, Pd, Pt, Ti, Cu-Ag alloys, and Cu-Sb alloys- optionally, when the first and second metal are alloyed with each other, the total amount of the first and second metal is taken as the amount of the first and second metals,- optionally, the third metal may be alloyed with the first metal, and in such a case at least a portion of the third metal is incorporated into the metal powder component in the form of powder of a third metal, which can form an intermetallic compound with the second metal, and the metal powder component comprising 0.7-6 mass % of the second metal, 1.3-10 mass % of the third metal, and a balance of the first metal with respect to 100 mass % of the metal powder component.</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</si>
  <si>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社|株式</t>
    </r>
    <r>
      <rPr>
        <sz val="10"/>
        <color theme="1"/>
        <rFont val="맑은 고딕"/>
        <family val="2"/>
        <charset val="129"/>
        <scheme val="minor"/>
      </rPr>
      <t>会</t>
    </r>
    <r>
      <rPr>
        <sz val="10"/>
        <color theme="1"/>
        <rFont val="맑은 고딕"/>
        <family val="3"/>
        <charset val="129"/>
        <scheme val="minor"/>
      </rPr>
      <t>社村田製作所</t>
    </r>
  </si>
  <si>
    <t>JP2007-544190A</t>
  </si>
  <si>
    <t>【청구항1】 제1금속성분과 제 2 금속성분과 제 3 금속성분을 포함하고, 상기 제 3 금속성분의 적어도 일부가 제 3 금속성분의 분말로서 함유되고 있는 금속분말성분과, 플럭스 성분이 배치 된 솔더 페이스트이며, 상기 제1금속성분은, Bi이며, 상기 제 2 금속성분은, 상기 제1금속성분이 갖는 고체선온도를 저하되게 하는 특성과, 상기 제 3 금속성분과의 사이에서 금속간 화합물을 형성하는 특성을 갖는 것이며, 상기 금속분말성분의 합계량을 100질량%로 했을 경우, 상기 제 2 금속성분이 0. 7∼6질량%, 상기 제 3 금속성분이 1. 3∼10질량%, 잔부제1금속성분 의 비율로 배합되고 있어, 상기 제 2 금속성분의 양은, 땜납 붙임(외상)의 즈음, 상기 제 2 금속성분의 모두가 상기 제 3 금속성분과 금속간 화합물이 될 수 있는 양인 것을 특징으로 하는 솔더 페이스트.</t>
  </si>
  <si>
    <t>【請求項１】 ウェーブはんだプロセス、リフローはんだ付けプロセス、ホットエアレベリングプロセス、ボールグリッドアレイまたはチップスケールパッケージにおける使用に適した合金であって、０．０８～１ｗｔ％のＢｉと、０．５～１．５ｗｔ％のＣｕと、０．１～１．１ｗｔ％のＡｇと、０．０２～０．３ｗｔ％のＮｉと、 ０～０．１ｗｔ％のＰと、 ０～０．１ｗｔ％のＧｅと、 ０～０．１ｗｔ％のＧａと、 ０～０．３ｗｔ％の１種または複数種の希土類元素と、 ０～０．３ｗｔ％のＩｎと、 ０～０．３ｗｔ％のＭｇと、 ０～０．３ｗｔ％のＣａと、 ０～０．３ｗｔ％のＳｉと、 ０～０．３ｗｔ％のＡｌと、 ０～０．３ｗｔ％のＺｎと、任意選択で ０．００８～０．２ｗｔ％のＭｎ、 ０．０１～０．３ｗｔ％のＣｏ、 ０．０１～０．３ｗｔ％のＣｒ、０．０２～０．３ｗｔ％のＦｅおよび ０．００８～０．１ｗｔ％のＺｒ、 のうち１種または複数種と、 残余のＳｎとを、不可避の不純物と共に含む合金。</t>
  </si>
  <si>
    <t>Ag-Sn-(Bi-Cu-Fe-Ga)</t>
    <phoneticPr fontId="1" type="noConversion"/>
  </si>
  <si>
    <t>KR20087013676A</t>
  </si>
  <si>
    <t>제 1 금속과 제 2 금속과 제 3 금속으로 이루어지는 금속 분말 성분으로, 제 3 금속의 적어도 일부가 제 3 금속의 분말로서 함유되어 있는 금속 분말 성분과, 플럭스 성분이 혼련된 솔더 페이스트로서, 상기 제 1 금속은, Bi 또는 Bi 합금의 적어도 일방에서 선택되고, 상기 제 2 금속은, 상기 제 1 금속이 갖는 고상선 온도를 저하시키는 특성과, 상기 제 3 금속 사이에서 금속간 화합물을 형성하는 특성을 갖는 것으로,상기 금속 분말 성분을 100 질량％ 로 한 경우, 상기 제 2 금속의 분말이 0.7 ∼ 6 질량％, 상기 제 3 금속의 분말이 1.3 ∼ 10 질량％, 잔부 제 1 금속 분말의 비율로 배합되어 있는 것을 특징으로 하는 솔더 페이스트.</t>
  </si>
  <si>
    <t>CN201510058686</t>
  </si>
  <si>
    <t>1. A core ball , characterized in that comprises: As a nuclear spherical metal powder, and Covering the metal powder solder plating film of the surface of the, The metal powder is a metal of purity is 99.9% or more and 99.995% the following, and/or Pb Bi and the total content is 1 PPM more, the sphericity 0.95 ball of the above, In order to contain the solder plating film 40-60 quality of %Bi Sn-Bi series non-Pb solder alloy, the content of the and U respectively Th 5ppb the following, and, states the core ball of the α ray to 0.0200cph/cm 2 the following.</t>
  </si>
  <si>
    <t>1.一种高温无铅焊锡，其特征在于，其由2～12质量％的Ag、40～55 质量％的Au、余量的Sn构成。</t>
  </si>
  <si>
    <t>TW20060141856</t>
  </si>
  <si>
    <t>WO2006JP322441</t>
  </si>
  <si>
    <t>JP2005-298005A</t>
  </si>
  <si>
    <t>(57) 【청구항1】 In: 12∼18질량%, Ag: 2∼2. 8질량%, 잔부Sn으로부터 이루어지는 땜납 합금.</t>
  </si>
  <si>
    <t>【請求項１】Ag: 1.0～4.0質量％、Cu：0.1～1.0質量％、P:0.04～0.08質量％、残部Snから成る、直径が0.04～0.76ｍｍの鉛フリーはんだボールを使用して、無電解Niめっきが施されたはんだ付け部をはんだ付けして、はんだ付け部に生成するSnNi金属間化合物の厚みが0.5μｍ以下であるはんだ付け部とすることを特徴とする、リフローはんだ付け方法。</t>
  </si>
  <si>
    <t>CN200780023893</t>
  </si>
  <si>
    <t>1. Cu using the soldering paste of the powder, the powder is mixed with Sn or Sn-based lead-free solder powder and cu powder in the mixed powder of the soldering flux of the solder paste is mixed, characterized in that a powder cu formed on the surface of the Ni plating layer, the Ni plating layer is exposed.</t>
  </si>
  <si>
    <t>1.一种使用了Cu粉末的焊膏，是在混合有Sn粉末或Sn基无铅焊料 的粉末和Cu粉末的混合粉末中混合了助焊剂的焊膏，其特征在于，在Cu 粉末表面形成有Ni镀层，该镀敷层Ni露出。</t>
  </si>
  <si>
    <t>JP2008-513190A</t>
  </si>
  <si>
    <t>【청구항1】 Sn분말 또는 Sn기납 프리씨든지 분말과 Cu분말을 혼합한 혼합 분말에 플럭스를 혼화한 솔더 페이스트이며, Cu분말표면에 Ni도금층이 형성되어, 해당 Cu분말이, 표면이 Ni도금층으로부터 형성된 Cu분말이며, 해당 도금층은 Ni가 노출하고 있는 것을 특징으로 하는 Cu분말을 사용한 솔더 페이스트.</t>
  </si>
  <si>
    <t>【請求項１】 Sn粉末またはSn基鉛フリーはんだの粉末とCu粉末とを混合した混合粉末にフラックスを混和したソルダペーストであって、Cu粉末表面にNiめっき層が形成され、該Cu粉末が、表面がNiめっき層から形成されたCu粉末であって、該めっき層はNiが露出していることを特徴とするCu粉末を使用したソルダペースト。</t>
  </si>
  <si>
    <t>KR20087028952A</t>
  </si>
  <si>
    <t>Sn 분말 또는 Sn 기 납 프리 땜납의 분말과 Cu 분말을 혼합한 혼합 분말에 플럭스를 혼화한 솔더 페이스트에 있어서, Cu 분말 표면에 Ni 도금층이 형성되고, 상기 도금층은 Ni 가 노출되어 있는 것을 특징으로 하는 솔더 페이스트.</t>
  </si>
  <si>
    <t>EP2007742163</t>
  </si>
  <si>
    <t>A solder paste comprising a flux mixed with a powder mixture, the powder mixture comprising a first powder selected from Sn powder and a Sn based lead-free solder alloy powder, and a second powder which is selected from Ni-plated Cu powder having Ni plating forming an outer surface and Ni-plated Ag powder having Ni plating as an outer surface,characterized in that the Ni plating layer to coat the surface of the Cu powder is formed such that the Ni content of the coated Cu powder is 0.2 - 2.0 mass % based on the coated Cu powder as a whole, andcharacterized in that the Ni plating layer to coat the surface of the Ag powder is formed such that the Ni content of the coated Ag powder is 0.5 - 3.0 mass % based on the coated Ag powder as a whole.</t>
  </si>
  <si>
    <t>US12/226653</t>
  </si>
  <si>
    <t>1. A lead-free solder paste comprising a flux mixed with a powder mixture, the powder mixture comprising a first powder selected from Sn powder and an Sn based lead-free solder alloy powder, and a second powder which has a particle diameter of 2-15 μm and which is selected from Ni-plated Cu powder having Ni plating forming an outer surface and Ni-plated Ag powder having Ni plating forming an outer surface.</t>
  </si>
  <si>
    <t>청구항 5 참고, 대표청구항에 Bi 미포함</t>
    <phoneticPr fontId="1" type="noConversion"/>
  </si>
  <si>
    <r>
      <t>フライズ・</t>
    </r>
    <r>
      <rPr>
        <sz val="10"/>
        <color theme="1"/>
        <rFont val="맑은 고딕"/>
        <family val="3"/>
        <charset val="129"/>
        <scheme val="minor"/>
      </rPr>
      <t>メタルズ</t>
    </r>
    <r>
      <rPr>
        <sz val="10"/>
        <color theme="1"/>
        <rFont val="맑은 고딕"/>
        <family val="2"/>
        <charset val="129"/>
        <scheme val="minor"/>
      </rPr>
      <t>・</t>
    </r>
    <r>
      <rPr>
        <sz val="10"/>
        <color theme="1"/>
        <rFont val="맑은 고딕"/>
        <family val="3"/>
        <charset val="129"/>
        <scheme val="minor"/>
      </rPr>
      <t>インコ</t>
    </r>
    <r>
      <rPr>
        <sz val="10"/>
        <color theme="1"/>
        <rFont val="맑은 고딕"/>
        <family val="2"/>
        <charset val="129"/>
        <scheme val="minor"/>
      </rPr>
      <t>ー</t>
    </r>
    <r>
      <rPr>
        <sz val="10"/>
        <color theme="1"/>
        <rFont val="맑은 고딕"/>
        <family val="3"/>
        <charset val="129"/>
        <scheme val="minor"/>
      </rPr>
      <t>ポレイテッド</t>
    </r>
  </si>
  <si>
    <t>JP2009-533505A</t>
  </si>
  <si>
    <t>【청구항1】 전기장치에 있어서 2개이상의 전기부품의 사이에 전기적 접속을 설치하는 방법이며, 상기 방법은, 2개이상의 전기부품이 있는 부분 위 또는 사이에 이단 납땜을 배치하는 스텝을 포함하고, 이단 납땜은, 베이스 납땜 구성 요소위로 배치된 저융점 납땜 구성 요소를 갖고, 게다가, 저융점성분 및 베이스 납땜 구성 요소로부터 납땜 합금 또는 금속간 화합물을 형성하는데도 유효한 온도로 이단 납땜의 저융점 납땜 구성 요소를 용융시키는 스텝과, 납땜 합금을 납땜 붙임(외상) 하고, 2개이상의 전기부품의 사이에 전기적 접속을 설치하는 스텝을 포함하고, 납땜 붙임(외상) 하는 상기 스텝은, 납땜 붙임(외상) 되는 접합부위로, 제로CTE재료와 혼합된 이단 납땜을 배치하는 스텝을 포함하고, 상기 이단 납땜은, 납땜과 납땜 붙임(외상) 되는 접합부에 있어서의 재료와의 열팽창계수의 부정합을 감소시키는데도 유효한 양의 제로CTE재료와 혼합되어, 납땜은 저융점 납땜 구성 요소를 갖고, 상기 제로CTE재료는 베타 유크립타이트인, 방법.</t>
  </si>
  <si>
    <t>【請求項１】 母材上にニッケル皮膜及び錫合金めっき皮膜が順次設けられ、かつ、当該錫合金めっき皮膜上に鉛フリーの溶融はんだがコート処理されて表面処理が施された金属部材からなるはんだコート部品であって、 前記表面処理された金属部材は、はんだ付けされる接合部分を含む蓋部材、シールドケース及び基板補強用フレームの少なくともいずれか１つの形状に加工されて成り、 少なくとも、前記接合部分がはんだ付け面となされ、前記はんだ付け面に表面処理によって所定の膜厚のニッケル皮膜、錫合金めっき皮膜及び溶融はんだ皮膜が順次形成されていることを特徴とするはんだコート部品。</t>
  </si>
  <si>
    <t>US11/873838</t>
  </si>
  <si>
    <t>1. A method of providing an electrical connection in a solar cell assembly comprising a circuit board and a silicon-containing layer, the method comprising: disposing a two-step solder on or between the circuit board and the silicon-containing layer, the two-step solder comprising a low melt solder component disposed on a base solder component; subjecting the low melt solder component to a first processing step of melting the low melt solder component of the two-step solder to form a solder alloy or an intermetallic from the low melt solder component and the base solder component; and thereafter laser soldering the solar cell assembly at an effective temperature to provide an electrical connection between the circuit board and the silicon-containing layer; wherein the solar cell assembly further comprising a backing layer coupled to the circuit board and a protective covering coupled to the silicon-containing layer.</t>
  </si>
  <si>
    <t>CN200880014828</t>
  </si>
  <si>
    <t>1. An anisotropic conductive material, it is in the heat-curable resin containing a plurality of electrically conductive particles in the anisotropic conductive material, characterized in that the conductive particle is the solidus temperature is 125 the above [...] , peak temperature is 200 the following [...] with the peak temperature and the solidus temperature is the temperature difference between the the 15 low melting point particles [...] above, the low melting point particle as the following alloy, that is, the composition range in In 13-22 mass %, of the Ag 1-9 quality %, the rest is in the range of the composition of Sn, having a solidus temperature is the 125 [...] the above and the peak temperature is 200 the following [...] , at the same time with the peak temperature of the solidus temperature is the temperature difference between the the 15 [...] the above properties of the alloy.</t>
  </si>
  <si>
    <t>1.一种各向异性导电材料，其是在热固化性树脂中含有多个导电性粒 子的各向异性导电材料，其特征在于，导电性粒子是固相线温度为125℃ 以上、峰值温度为200℃以下而且固相线温度与峰值温度间的温度差为 15℃以上的低熔点粒子，所述低熔点粒子为以下的合金，即，组成范围处 于In为13～22质量％、Ag为1～9质量％、余量为Sn的组成范围中的，具有 固相线温度为125℃以上且峰值温度为200℃以下、同时固相线温度与峰值 温度间的温度差为15℃以上的特性的合金。</t>
  </si>
  <si>
    <t>청구항 4, 5, 6, 7</t>
    <phoneticPr fontId="1" type="noConversion"/>
  </si>
  <si>
    <t>JP2009-504071A</t>
  </si>
  <si>
    <t>【청구항1】 열경화성수지중에 전기 전도성 입자를 포함하는 이방성 전기 전도 재료에 있어서, 상기 전기 전도성 입자는, 고체선온도가 125도이상이며, 피크 온도가 200도 이하임과 동시에, 고체선온도와 피크 온도와의 사이의 온도차이가 15도이상인 저융점입자인 것을 특징으로 하는 이방성 전기 전도 재료.</t>
  </si>
  <si>
    <t>【請求項１】熱硬化性樹脂中に導電性粒子を含む異方性導電材料において、前記導電性粒子は、固相線温度が125℃以上であり、ピーク温度が200℃以下であるとともに、固相線温度とピーク温度との間の温度差が15℃以上である低融点粒子であることを特徴とする異方性導電材料。</t>
  </si>
  <si>
    <t>Ag-Sn-(Bi-Cu-Fe-Ge)</t>
    <phoneticPr fontId="1" type="noConversion"/>
  </si>
  <si>
    <t>EP2008721933</t>
  </si>
  <si>
    <t>An anisotropic conductive material including a larger number of electric conductive particles in a thermosetting resin, characterized in that the electric conductive particles are low melting point particles having a solidus temperature of at least 125øC, a peak temperature of at most 200øC, and a temperature difference between the solidus temperature and the peak temperature of at least 15øC, and further characterized in that the low melting point particles are made of an alloy having a composition in the range of 13 - 22 mass % of In, 1 - 9 mass % of Ag, optionally a total of at most 1 mass % of at least one of Cu, Ni, Co, P, Ge, and Zn and a remainder of Sn.</t>
  </si>
  <si>
    <t>Ag-Sn-(Bi-Cu-Mn-P)</t>
    <phoneticPr fontId="1" type="noConversion"/>
  </si>
  <si>
    <t>Ag-Sn-(Bi-Cu-Mn-Ga)</t>
    <phoneticPr fontId="1" type="noConversion"/>
  </si>
  <si>
    <t>Ag-Sn-(Bi-Cu-Mn-Ge)</t>
    <phoneticPr fontId="1" type="noConversion"/>
  </si>
  <si>
    <t>Ag-Sn-(Bi-Cu-Cr-P)</t>
    <phoneticPr fontId="1" type="noConversion"/>
  </si>
  <si>
    <t>Ag-Sn-(Bi-Cu-Cr-Ga)</t>
    <phoneticPr fontId="1" type="noConversion"/>
  </si>
  <si>
    <t>Ag-Sn-(Bi-Cu-Cr-Ge)</t>
    <phoneticPr fontId="1" type="noConversion"/>
  </si>
  <si>
    <t>Ag-Sn-(Bi-Cu-Mo-P)</t>
    <phoneticPr fontId="1" type="noConversion"/>
  </si>
  <si>
    <t>Ag-Sn-(Bi-Cu-Mo-Ga)</t>
    <phoneticPr fontId="1" type="noConversion"/>
  </si>
  <si>
    <t>CN201410725376</t>
  </si>
  <si>
    <t>1. A lead-free solder, the lead-free solder comprising: In about 0.1 weight % to about 0.8 weight % cu in the range of; In about 0.001 weight % to about 0.1% of the weight in the range of Pd; In about 0.001 weight % to about 0.1 weight % Al in the range of; In about 0.001 weight % to about 0.1% by weight of Si in the range of; and Sn and inevitable impurities, the Sn and inevitable impurities as the balance.</t>
  </si>
  <si>
    <t>1.一种无铅焊料，所述无铅焊料包含： 在约0.1重量％至约0.8重量％的范围内的Cu； 在约0.001重量％至约0.1重量％的范围内的Pd； 在约0.001重量％至约0.1重量％的范围内的Al； 在约0.001重量％至约0.1重量％的范围内的Si；以及 Sn和不可避免的杂质，所述Sn和不可避免的杂质为余量。</t>
  </si>
  <si>
    <t>Ag-Sn-(Bi-Cu-Mo-Ge)</t>
    <phoneticPr fontId="1" type="noConversion"/>
  </si>
  <si>
    <t>EP2013160688</t>
  </si>
  <si>
    <t>An anisotropic conductive material including electric conductive particles dispersed in a thermosetting resin, characterized in that the electric conductive particles consist of low melting point particles having a solidus temperature of at least 125øC, a peak temperature of at most 200øC, and a temperature difference between the solidus temperature and the peak temperature of least 15øC and further characterized in that the low melting point particles are made of an alloy having a composition consisting of 25 -75 mass % of Bi, 0- 2 mass % of at least one of Ag, Cu, Ni, Cr, P, Ge, and Zn and a remainder of Sn.</t>
  </si>
  <si>
    <t>SENJU METAL INDUSTRY CO., LTD.|MURATA MANUFACTURING CO., LTD.</t>
  </si>
  <si>
    <t>EP2006796358</t>
  </si>
  <si>
    <t>A solder paste comprising a solder alloy powder and a flux, characterized in that the solder alloy has a volumetric expansion of at most 0.5% at the time of the melting, and consists essentially of, in mass percent, 70 - 98% of Bi, a total of 0 - 0.5% of at least one substance selected from Ag, Cu, Sb, In, Zn, Ni, Cr, Fe, Mo, P, Ge, and Ga, and a remainder of Sn, and in that the flux comprises a bisphenol A epoxy resin and a curing agent selected from a dicarboxylic acid and a carboxylic anhydride.</t>
  </si>
  <si>
    <t>WO2008JP062932</t>
  </si>
  <si>
    <r>
      <t>Ａｇ:２．８～４質量％、Ｉｎ:３～５．５質量％、Ｃｕ:０．５～１．１質量％、</t>
    </r>
    <r>
      <rPr>
        <sz val="9"/>
        <color theme="1"/>
        <rFont val="맑은 고딕"/>
        <family val="2"/>
        <charset val="129"/>
        <scheme val="minor"/>
      </rPr>
      <t>残</t>
    </r>
    <r>
      <rPr>
        <sz val="9"/>
        <color theme="1"/>
        <rFont val="맑은 고딕"/>
        <family val="3"/>
        <charset val="129"/>
        <scheme val="minor"/>
      </rPr>
      <t>部Ｓｎからなることを特</t>
    </r>
    <r>
      <rPr>
        <sz val="9"/>
        <color theme="1"/>
        <rFont val="맑은 고딕"/>
        <family val="2"/>
        <charset val="129"/>
        <scheme val="minor"/>
      </rPr>
      <t>徴</t>
    </r>
    <r>
      <rPr>
        <sz val="9"/>
        <color theme="1"/>
        <rFont val="맑은 고딕"/>
        <family val="3"/>
        <charset val="129"/>
        <scheme val="minor"/>
      </rPr>
      <t>とする、車載電子回路用鉛フリ</t>
    </r>
    <r>
      <rPr>
        <sz val="9"/>
        <color theme="1"/>
        <rFont val="맑은 고딕"/>
        <family val="2"/>
        <charset val="129"/>
        <scheme val="minor"/>
      </rPr>
      <t>ー</t>
    </r>
    <r>
      <rPr>
        <sz val="9"/>
        <color theme="1"/>
        <rFont val="맑은 고딕"/>
        <family val="3"/>
        <charset val="129"/>
        <scheme val="minor"/>
      </rPr>
      <t>はんだ。</t>
    </r>
  </si>
  <si>
    <t>CN202080006798</t>
  </si>
  <si>
    <t>1. A solder alloy, which is characterized by the fact that it contains six 8: 0.2-1.2% in terms of mass%, 0.6-0.9%, 11.2-3.0%, 1=: 0.01-2.0%, dagger 0.02-1.0%, 8: 0.0040-0.025%, the margin is composed of 5 dozen, with eight8 concentrated layers, the existence of the As thickened layer is confirmed by the following judgment benchmark, The As thickening layer is from the most surface of the solder alloy</t>
  </si>
  <si>
    <r>
      <t>阿尔法金</t>
    </r>
    <r>
      <rPr>
        <sz val="9"/>
        <color theme="1"/>
        <rFont val="맑은 고딕"/>
        <family val="2"/>
        <charset val="129"/>
        <scheme val="minor"/>
      </rPr>
      <t>属</t>
    </r>
    <r>
      <rPr>
        <sz val="9"/>
        <color theme="1"/>
        <rFont val="맑은 고딕"/>
        <family val="3"/>
        <charset val="129"/>
        <scheme val="minor"/>
      </rPr>
      <t>公司</t>
    </r>
  </si>
  <si>
    <t>CN201480071740</t>
  </si>
  <si>
    <t>1. An epoxy paste, comprising epoxy flux and alloy, the epoxy flux comprising:20 Weight % to 40 weight % of the organic high boiling point solvent;5 Weight % to 15 weight % of the multi-function epoxy resin;15 Weight % to 30 weight % of a high molecular weight epoxy resin;15 Weight % to 30 weight % of the hardener containing phenolic hydroxy;2 Weight % to 6% of the weight of the liquid hardening agent ;10 Weight % to 20 weight % of the carboxylic acid, as activator;2 Weight % to 8 weight % of the substituted aromatic amine, as a catalyst;1 Weight % to 5 weight % based on phosphorus heterocycle salt, as a catalyst;0. 1 Weight % to 2 weight % of amide-based catalyst;0. 1 Weight % to 2 weight % of the adhesive agent; and0. 1 Weight % to 4% of the weight of the liquid-type stress regulator, the alloy comprising:30 Weight % to 65 weight % of bismuth;Silver;At least one of the following components: gold, chromium, indium, phosphorus, copper, cobalt, germanium, manganese, nickel, zinc, titanium, gallium, iron, antimony, aluminum, tellurium, selenium, calcium, vanadium, molybdenum, ; andThe excess of tin, and unavoidable impurities,Wherein the configuration of the alloy in the range of 140 °C and 200 °C under the welding temperature between the reflow.</t>
  </si>
  <si>
    <t>1.一种防Fe腐蚀用软钎料合金，其用于抑制碳化物对烙铁头的附着，其特征在于，以质量％计具有如下合金组成：Fe：0.03～0.08％；Zr：超过0％且0.2％以下；Cu：0.1～4％；Sb：5～20％、Ag：4％以下和Bi：3％以下的1种以上；余量为Sn。</t>
  </si>
  <si>
    <t>CN201280077824</t>
  </si>
  <si>
    <t>1. A lead-free solder alloy, it has the following alloy composition, the alloy composition of comprising in mass %, In: 1.0-7.0%, Bi: 1.5-5.5%, Ag: 1.0-4.0%, Ni: 0.01-0.2%, Sb: 0.06-0.15%, and the balance Sn, At -40 ° C and + 125 °C keep the temperature of the 30 minutes after the heat cycle test, after 3000 does not exist after γSn cycle.</t>
  </si>
  <si>
    <t>1.一种无铅软钎料合金，其具有如下合金组成，该合金组成包含以质 量％计，In：1.0～7.0％、Bi：1.5～5.5％、Ag：1.0～4.0％、Ni：0.01～0.2％、Sb： 0.06～0.15％、和余量Sn， 在-40℃和+125℃的各温度下保持30分钟的热循环试验后，在经过3000 个循环后不存在γSn。</t>
  </si>
  <si>
    <t>JP2022-517181A</t>
  </si>
  <si>
    <t>【청구항1】 Ag: 3. 5질량%, Cu: 0. 8질량%, Bi: 1. 0∼2. 0질량%, Ni: 0. 05질량%, Ge: 0. 008질량%, 및, 잔부가 Sn으로부터 이루어지는 합금조성을 갖는, 납 프리 동시에 안티몬 프리의 땜납 합금.</t>
  </si>
  <si>
    <t>JP2018-141536A</t>
  </si>
  <si>
    <t>【청구항1】 땜납 재료와 플럭스와 (으)로 이루어지는 솔더 페이스트이며, 상기 땜납 재료가, Sn, 20∼300질량ppm의 As, 50질량ppm∼3. 0질량%의 Bi, 0. 0질량%이상 3. 5질량%이하의 Ag 및 0. 0질량%이상 1. 0질량%이하의 Cu (단지 하고, Sn, 170∼220질량ppm의 As, 0. 55∼1. 15질량%의 Bi, 0질량%이상 2. 05질량%이하의 Ag 및 0. 0질량%이상 0. 66질량%이하의 Cu로부터 이루어지는 납 프리 땜납 합금을 제외한다)로 되어, 상기 플럭스가, 부자유 페놀계 화합물을 함유하고, 상기 부자유 페놀계 화합물의 함유량이, 상기 플럭스 전체에 대하여, 0. 5∼10질량%인 솔더 페이스트.</t>
  </si>
  <si>
    <t>【請求項1】 Ａｇ：３．５質量％、Ｃｕ：０．８質量％、Ｂｉ：１．０～２．０質量％、Ｎｉ：０．０５質量％、Ｇｅ：０．００８質量％、及び、残部がＳｎからなる合金組成を有する、鉛フリーかつアンチモンフリーのはんだ合金。</t>
  </si>
  <si>
    <t>JP2018-141540A</t>
  </si>
  <si>
    <t>【청구항1】 땜납 재료와, 플럭스와 (으)로 이루어지는 솔더 페이스트이며, 상기 땜납 재료가, Sn, 20∼300질량ppm의 As, 50질량ppm∼3. 0질량%의 Bi, 0질량%이상 3. 5질량%이하의 Ag 및 0질량%이상 1. 0질량%이하의 Cu로부터 되어, 상기 플럭스가, 금속불활성화제를 함유하고, 상기 금속불활성화제가, 질소화합물을 함유하는 솔더 페이스트.</t>
  </si>
  <si>
    <t>【請求項１】 はんだ材料とフラックスとからなるソルダペーストであって、 前記はんだ材料が、Ｓｎ、２０～３００質量ｐｐｍのＡｓ、５０質量ｐｐｍ～３．０質量％のＢｉ、０．０質量％以上３．５質量％以下のＡｇ、及び０．０質量％以上１．０質量％以下のＣｕ（但し、Ｓｎ、１７０～２２０質量ｐｐｍのＡｓ、０．５５～１．１５質量％のＢｉ、０質量％以上２．０５質量％以下のＡｇ、及び０．０質量％以上０．６６質量％以下のＣｕからなる鉛フリーはんだ合金を除く）からなり、 前記フラックスが、ヒンダードフェノール系化合物を含有し、前記ヒンダードフェノール系化合物の含有量が、前記フラックス全体に対して、０．５～１０質量％であるソルダペースト。</t>
  </si>
  <si>
    <t>JP2019-098694A</t>
  </si>
  <si>
    <t>【청구항1】 땜납 재료와, 플럭스와 (으)로 이루어지는 솔더 페이스트이며, 상기 땜납 재료가, Sn 또는 Sn의 함유량이 40질량%초과인 Sn계 합금을 함유하고, 상기 플럭스가, 금속불활성화제, 수지 및 용제 및 유기산, 아민, 공유결합성 할로겐 및 아미노 할로겐화 수소산염으로 이루어지는 군으로부터 선택되는 적어도 1종의 활성제를 함유하고, 상기 금속불활성화제가, 멜라민계 질소화합물을 함유하고, 상기 멜라민계 질소화합물의 함유량이, 상기 플럭스 전체에 대하여, 0을 넘고, 10질량%이하이며, 상기 수지의 함유량이, 상기 플럭스 전체에 대하여, 30∼60질량%인, 솔더 페이스트 (단, 열경화성수지를 포함할 경우를 제외하는 . ).</t>
  </si>
  <si>
    <t>【請求項１】 はんだ材料と、フラックスとからなるソルダペーストであって、 前記はんだ材料が、Ｓｎ、２０～３００質量ｐｐｍのＡｓ、５０質量ｐｐｍ～３．０質量％のＢｉ、０質量％以上３．５質量％以下のＡｇ、及び０質量％以上１．０質量％以下のＣｕからなり、 前記フラックスが、金属不活性化剤を含有し、前記金属不活性化剤が、窒素化合物を含有するソルダペースト。</t>
  </si>
  <si>
    <t>JP2019-098184A</t>
  </si>
  <si>
    <t>【청구항1】 땜납 재료와, 플럭스와 (으)로 이루어지는 솔더 페이스트이며, 상기 땜납 재료가, Sn 또는 Sn의 함유량이 40질량%초과인 Sn계 합금을 함유하고, 상기 플럭스가, 9, 10-디히드로-9-옥사-10-포스파 페난트렌-10-옥사이드, 수지 및 용제 및 유기산, 아민, 공유결합성 할로겐 및 아미노 할로겐화 수소산염으로 이루어지는 군으로부터 선택되는 적어도 1종의 활성제를 함유하고, 상기 9, 10-디히드로-9-옥사-10-포스파 페난트렌-10-옥사이드의 함유량이, 상기 플럭스 전체에 대하여, 0. 05∼1질량%이며, 상기 수지의 함유량이, 상기 플럭스 전체에 대하여, 30∼60질량%인, 상기 솔더 페이스트.</t>
  </si>
  <si>
    <t>【請求項１】 はんだ材料と、フラックスとからなるソルダペーストであって、 前記はんだ材料が、Ｓｎ又はＳｎの含有量が４０質量％超であるＳｎ系合金を含有し、 前記フラックスが、金属不活性化剤、樹脂、及び溶剤、並びに有機酸、アミン、共有結合性ハロゲン及びアミノハロゲン化水素酸塩からなる群から選択される少なくとも１種の活性剤を含有し、 前記金属不活性化剤が、メラミン系窒素化合物を含有し、 前記メラミン系窒素化合物の含有量が、前記フラックス全体に対して、０を超え、１０質量％以下であり、 前記樹脂の含有量が、前記フラックス全体に対して、３０～６０質量％である、 ソルダペースト（ただし、熱硬化性樹脂を含む場合を除く。）。</t>
  </si>
  <si>
    <t>JP2019-099813A</t>
  </si>
  <si>
    <t>【청구항1】 15질량%을 넘어 70질량%이하의 AGA 친 산류와, 로진을 포함하는, 땜납 붙임(외상)의 플럭스에 이용하는 로진 화합물.</t>
  </si>
  <si>
    <t>【請求項１】 はんだ材料と、フラックスとからなるソルダペーストであって、 前記はんだ材料が、Ｓｎ又はＳｎの含有量が４０質量％超であるＳｎ系合金を含有し、 前記フラックスが、９，１０－ジヒドロ－９－オキサ－１０－フォスファフェナントレン－１０－オキサイド、樹脂、及び溶剤、並びに有機酸、アミン、共有結合性ハロゲン及びアミノハロゲン化水素酸塩からなる群から選択される少なくとも１種の活性剤を含有し、 前記９，１０－ジヒドロ－９－オキサ－１０－フォスファフェナントレン－１０－オキサイドの含有量が、前記フラックス全体に対して、０．０５～１質量％であり、 前記樹脂の含有量が、前記フラックス全体に対して、３０～６０質量％である、 前記ソルダペースト。</t>
  </si>
  <si>
    <t>JP2019-121359A</t>
  </si>
  <si>
    <t>【청구항1】 질량%에서, Cu: 0. 1∼2. 0%, Ni: 0. 01∼0. 4%, P: 0. 001∼0. 08%, Ge: 0. 001∼0. 08% 및 잔부가 Sn으로부터 이루어지는 합금조성을 갖고, 상기 합금조성은 아래 (1)식∼ (3)식을 충족시키는 것을 특징으로 하는 땜납 합금 . (Cu+5Ni)≤ 0. 945% (1)식 (P+Ge)≤ 0. 15% (2)식 2. 0≤ (Cu+5Ni)/ (P+Ge)≤1000 (3)식 상기 (1)식∼ (3)식 중, Cu, Ni, P 및 Ge는, 각각 땜납 합금중에서의 함유량 (질량%)을 나타낸다.</t>
  </si>
  <si>
    <t>【請求項１】 １５質量％を超え７０質量％以下のアガチン酸類と、ロジンとを含む、はんだ付けのフラックスに用いるロジン化合物。</t>
  </si>
  <si>
    <t>JP2019-098381A</t>
  </si>
  <si>
    <t>【청구항1】 땜납 재료와 플럭스와 (으)로 이루어지는 솔더 페이스트이며, 상기 땜납 재료가, As: 25∼300질량ppm, Bi: 0질량ppm이상 25000질량ppm이하, Pb: 0질량ppm 넘어 8000질량ppm이하 및 잔부가 Sn에서 이루어지는 합금조성을 갖고, 아래 (1)식 및 (2)식: 275≤2As+Bi+Pb ( 1) 0 &amp;lt;2. 3×10-4×Bi+8. 2×10-4×Pb≤7 (2) [상기 (1)식 및 (2)식 중, As, Bi 및 Pb는 각각 상기 합금조성에서의 함유량 (질량ppm)을 나타낸다] 을 충족시키고, 상기 플럭스가, 부자유 페놀계 화합물을 함유하고, 상기 부자유 페놀계 화합물의 함유량이, 상기 플럭스 전체에 대하여, 0. 5∼10질량%인, 솔더 페이스트.</t>
  </si>
  <si>
    <t>【請求項１】 質量％で、Ｃｕ：０．１～２．０％、Ｎｉ：０．０１～０．４％、Ｐ：０．００１～０．０８％、Ｇｅ：０．００１～０．０８％、および残部がＳｎからなる合金組成を有し、前記合金組成は下記（１）式～（３）式を満たすことを特徴とするはんだ合金。 （Ｃｕ＋５Ｎｉ）≦０．９４５％ （１）式 （Ｐ＋Ｇｅ）≦０．１５％ （２）式 ２．０≦（Ｃｕ＋５Ｎｉ）／（Ｐ＋Ｇｅ）≦１０００ （３）式 前記（１）式～（３）式中、Ｃｕ、Ｎｉ、Ｐ、およびＧｅは、各々はんだ合金中での含有量（質量％）を表す。</t>
  </si>
  <si>
    <t>JP2019-098427A</t>
  </si>
  <si>
    <t>【청구항1】 질량%에서, In을 13∼22%, Ag를 0. 5∼2. 8%, Bi를 0. 5∼5. 0%, Ni를 0. 002∼0. 05% 함유하고, 잔부가 Sn으로부터 이루어지는 합금조성을 갖는, 땜납 합금.</t>
  </si>
  <si>
    <t>【請求項１】 質量％で、Ｉｎを１３～２２％、Ａｇを０．５～２．８％、Ｂｉを０．５～５．０％、Ｎｉを０．００２～０．０５％含有し、残部がＳｎからなる合金組成を有する、はんだ合金。</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</si>
  <si>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社|ＴＤＫ株式</t>
    </r>
    <r>
      <rPr>
        <sz val="10"/>
        <color theme="1"/>
        <rFont val="맑은 고딕"/>
        <family val="2"/>
        <charset val="129"/>
        <scheme val="minor"/>
      </rPr>
      <t>会</t>
    </r>
    <r>
      <rPr>
        <sz val="10"/>
        <color theme="1"/>
        <rFont val="맑은 고딕"/>
        <family val="3"/>
        <charset val="129"/>
        <scheme val="minor"/>
      </rPr>
      <t>社</t>
    </r>
  </si>
  <si>
    <t>JP2009-171526A</t>
  </si>
  <si>
    <t>【청구항1】 땜납 붙임(외상)부의 땜납 조성이, Sb가 10질량%을 넘고, 40질량%이하, Cu가 0. 5질량%이상 10질량%이하, 잔부Sn으로부터 이루어지는 것을 특징으로 하는 땜납 붙임(외상) 조성물.</t>
  </si>
  <si>
    <t>【請求項１】 Ｂｉ－Ｓｎ系はんだを直径１０ｃｍ以下のリールに巻き付けたはんだ線であって、はんだ線に沿ってはんだ線表面に平行の加工線があることを特徴とするリール巻きはんだ線。</t>
  </si>
  <si>
    <t>Alpha Assembly Solutions Inc.</t>
  </si>
  <si>
    <t>EP2009793030</t>
  </si>
  <si>
    <t>A conductive composition, comprising: at least one metal;a solder or solder alloy;a resin; anda mono-acid hybrid comprising an unprotected, single reactive group at a first terminus and substantially non-reactive groups elsewhere such that the mono-acid hybrid is functional as a chain terminator,characterised in that the mono-acid hybrid is a compound having the following formula: wherein X equals 1 to 9 and R1 and R2 are each independently selected from the group consisting of H, C1-C6 alkyl groups, C1-C6 aliphatic groups, C1-C6 alkoxy groups, and up to C9 aromatic groups, any of which may be substituted with one or more functionalities that are substantially non-reactive to avoid cross-linking with other components of the composition.</t>
  </si>
  <si>
    <t>알파 메탈즈, 인코포레이티드</t>
  </si>
  <si>
    <t>KR20117009428A</t>
  </si>
  <si>
    <t>1종 이상의 금속; 땜납 또는 땜납 합금; 수지; 및 제 1 말단에 미보호 단일 반응성기를 포함하고 그 이외에는 실질적으로 비반응성기를 포함하여 연쇄 정지제로서 기능하는 모노산 하이브리드를 포함하고,상기 모노산 하이브리드는 하기 일반식을 갖는 화합물인 것을 특징으로 하는 전도성 조성물. [여기에서, X는 1~9이고, R1 및 R2는 각각 독립적으로 H, C1~C6 알킬기, C1~C6 지방족기, C1~C6 알콕시기 및 C1~C9 방향족기로 이루어지는 군에서 선택되며, 이들 중 어느 하나는 상기 조성물의 기타 성분과의 가교를 회피하기 위해서 실질적으로 비반응성인 1개 이상의 관능기로 치환되어도 좋다.]</t>
  </si>
  <si>
    <t>US15/148320</t>
  </si>
  <si>
    <t>1. A semiconductor component, comprising: a semiconductor chip with a solderable surface to provide one or more vertical interconnection pathways to a substrate with a solderable surface; andan electrically conductive composition comprising:a) at least one metal;b) a solder or solder alloy;c) a resin; andd) a mono-acid hybrid comprising an unprotected, single reactive group at a first terminus and substantially non-reactive groups elsewhere such that the mono-acid hybrid is functional as a chain terminator,wherein the mono-acid hybrid of the conductive composition is a compound having the following formula:wherein X equals 1 to 9 and R1 and R2 are each independently selected from the group consisting of H, C1-C6 alkyl groups, C1-C6 aliphatic groups, C1-C6 alkoxy groups, and C1-C9 aromatic groups, any of which may be substituted with one or more functionalities that are substantially non-reactive to avoid cross-linking with other components of the composition.</t>
  </si>
  <si>
    <t>JP2019-098806A</t>
  </si>
  <si>
    <t>【청구항1】 (A)로진계 수지, (B)활성제 및 (C)용제를 함유하는 플럭스와, (D)땜납 분말을 함유하고, 상기 (C)용제는, (C1)【헤키시루지구리코루】를 함유하고, 또한, (C2)탄소수 8∼12의 디카르복시산과 탄소수 4∼12의 알코올과의 에스테르 화합물, 및, (C3)【가무테레핀】오일로부터 유도된 알코올류로부터 이루어지는 군으로부터 선택되는 적어도 1종을 함유하고, 상기 (D)성분이, As: 25질량ppm이상 300질량ppm이하와, Pb: 0질량ppm 넘어 5100질량ppm이하와, Sb: 0질량ppm 넘어 3000질량ppm이하 및 Bi: 0질량ppm 넘어 10000질량ppm이하의 적어도 1종과, 잔부: Sn과, (으)로 이루어지는 합금조성을 갖고, 아래 (1-1)식 및 (1-2)식: 275≤2As+Sb+Bi+Pb (1-1) 0. 01≤ (2As+Sb)/ (Bi+Pb)≤ 10. 00 (1-2) [상기 (1-1)식 및 (1-2)식 중, As, Sb, Bi 및 Pb는 각각 상기 합금조성에서의 함유량 (질량ppm)을 나타내는 . ] 을 충족시키는 땜납 합금 (D1), 또는, As: 10질량ppm이상 40질량ppm미만과, Bi: 0질량ppm 넘어 10000질량ppm이하, Pb: 0질량ppm 넘어 5100질량ppm이하 및 Sb: 0질량ppm 넘어 3000질량ppm이하의 적어도 1종과, 잔부: Sn과, (으)로 이루어지는 합금조성을 갖고, 아래 (2-1)식 및 (2-2)식: 300≤3As+Sb+Bi+Pb ( 2-1) 0. 1≤{ (3As+Sb)/ (Bi+Pb)}×100≤200 (2-2) [상기 (2-1)식 및 (2-2)식 중, As, Sb, Bi 및 Pb는 각각 상기 합금조성에서의 함유량 (질량ppm)을 나타내는 . ] 을 충족시키는 땜납 합금 (D2)이며, 상기 (A)성분의 함유량은, 상기 플럭스100질량%에 대하여, 25질량%이상 50질량%이하이며, 상기 (B)성분의 함유량으로서는, 상기 플럭스100질량%에 대하여, 0. 1질량%이상 8질량%이하이며, 상기 (C)성분의 함유량은, 상기 플럭스100질량%에 대하여, 30질량%이상 60질량%이하이며, 상기 (C1)성분의 함유량은, 상기 (C1)성분, 상기 (C2)성분 및 상기 (C3)성분의 합계량 100질량%에 대하여, 20질량%이상 80질량%이하인, 제트 디스펜서용 땜납 조성물.</t>
  </si>
  <si>
    <t>CN201080022520</t>
  </si>
  <si>
    <t>1. A solder coating element, which is composed of the surface-treated metal component, the metal component is the implementation of the following processing: nickel are sequentially arranged on the base film, and the alloy film of tin plating, and the plating is coated on the tin alloy coating the lead-free molten solder surface treatment, characterized in that The above-mentioned is the implementation of the surface-treated metal component is processed into a containing the soldering of the joint portion of the cover member, the base plate and used for strengthening the shielding shell in the frame, the shape of the at least one person, At least the above-mentioned joint part become soldering tin surface , in the above-mentioned soldering surface are sequentially formed by surface treatment of a nickel coating of the film thickness, and tin plated alloy film of molten solder film.</t>
  </si>
  <si>
    <t>1.一种焊料涂布元件，其由被实施了表面处理的金属构件 构成，该金属构件被实施如下处理：在母材上依次设置镍皮膜 及镀锡合金皮膜、并且在该镀锡合金皮膜上涂布无铅熔融焊料 而实施表面处理，其特征在于， 上述被实施了表面处理的金属构件被加工成含有被实施锡 焊的接合部分的盖构件、屏蔽外壳以及基板加强用框中的至少 一者的形状， 至少上述接合部分成为焊锡面，在上述焊锡面上通过表面 处理依次形成有规定膜厚的镍皮膜、镀锡合金皮膜以及熔融焊 料皮膜。</t>
  </si>
  <si>
    <t>KR20117027704A</t>
  </si>
  <si>
    <t>모재 상에 니켈 피막 및 주석 합금 도금 피막이 순차 설치되고 또한 상기 주석 합금 도금 피막 상에 납 프리의 용융 땜납이 코팅 처리되는 표면 처리가 실시된 금속 부재로 이루어지는 땜납 코팅 부품이며,상기 표면 처리된 금속 부재는, 납땜되는 접합 부분을 포함하는 쉴드 케이스의 형상으로 가공되어서 이루어지고, 상기 쉴드 케이스는 차양 형상의 교축 단부를 포함하고, 상기 교축 단부는 단면 형상이 U자 형상으로 되도록 형성되어 있고,적어도, 상기 접합 부분이 납땜면으로 이루어져서, 상기 납땜면에 표면 처리에 의해 소정의 막두께의 니켈 피막, 주석 합금 도금 피막 및 용융 땜납 피막이 순차 형성되어 있는 것을 특징으로 하는 땜납 코팅 부품.</t>
  </si>
  <si>
    <t>JP2009-124716A</t>
  </si>
  <si>
    <t>【청구항1】 모재위로 니켈 피막 및 주석(석)합금 도금 피막이 순차 설치되고, 동시에, 해당 주석(석)합금 도금 피막위로 납 프리의 용융씨이지만 코팅 처리되어서 표면처리가 실시된 금속 부품으로부터 이루어지는 땜납 코팅 부품이며, 상기 표면처리 된 금속 부품은, 땜납 붙임(외상) 되는 접합 부분을 포함하는 뚜껑 부품, 실드 케이스 및 기판보강용 프레임의 적어도 임의의 1개의 형상에 가공되어서 이루어지고, 적어도, 상기 접합 부분이 땜납 붙임(외상)면과 행해지고, 상기 땜납 붙임(외상)면에 표면처리에 의해 소정의 막 두께의 니켈 피막, 주석(석)합금 도금 피막 및 용융 땜납 피막이 순차 형성되고 있는 것을 특징으로 하는 땜납 코팅 부품.</t>
  </si>
  <si>
    <t>【請求項１】 純度が９９．９％以上９９．９９５％以下であり、真球度が０．９０以上であり、ビッカース硬さが２０ＨＶ以上９０ＨＶ以下であるＮｉボール。</t>
  </si>
  <si>
    <t>KR20167023297A</t>
  </si>
  <si>
    <t>모재 상에 니켈 피막 및 주석 합금 도금 피막이 순차 설치되고 또한 상기 주석 합금 도금 피막 상에 납 프리의 용융 땜납이 코팅 처리된 표면 처리가 실시된 금속 부재로 이루어지는 땜납 코팅 부품이며, 상기 표면 처리된 금속 부재는, 납땜되는 접합 부분을 포함하는 뚜껑 부재, 쉴드 케이스 및 기판 보강용 프레임 중 적어도 어느 하나의 형상으로 가공되어서 이루어지고, 적어도, 상기 접합 부분이 납땜면으로 이루어져서, 상기 납땜면에 표면 처리에 의해 소정의 막두께의 니켈 피막, 주석 합금 도금 피막 및 용융 땜납 피막이 순차 형성되어 있고,상기 납 프리의 용융 땜납에는, Sn-Ag계, Sn-Cu계, Sn-Ag-Cu계, Sn-Bi계, Sn-Ag-Cu-Bi계, Sn-Bi-Ag(Cu)계, Sn-Ag-Cu-Ni계 또는 Sn-Ag-Cu-Sb계 합금 땜납이 사용되는 것을 특징으로 하는 땜납 코팅 부품.</t>
  </si>
  <si>
    <t>WO2010JP058466</t>
  </si>
  <si>
    <r>
      <t>母材上にニッケル皮膜及び錫合金めっき皮膜が順次設けられ、かつ、当</t>
    </r>
    <r>
      <rPr>
        <sz val="10"/>
        <color theme="1"/>
        <rFont val="맑은 고딕"/>
        <family val="3"/>
        <charset val="129"/>
        <scheme val="minor"/>
      </rPr>
      <t>該錫合金めっき皮膜上に鉛フリ</t>
    </r>
    <r>
      <rPr>
        <sz val="10"/>
        <color theme="1"/>
        <rFont val="맑은 고딕"/>
        <family val="2"/>
        <charset val="129"/>
        <scheme val="minor"/>
      </rPr>
      <t>ー</t>
    </r>
    <r>
      <rPr>
        <sz val="10"/>
        <color theme="1"/>
        <rFont val="맑은 고딕"/>
        <family val="3"/>
        <charset val="129"/>
        <scheme val="minor"/>
      </rPr>
      <t>の溶融はんだがコ</t>
    </r>
    <r>
      <rPr>
        <sz val="10"/>
        <color theme="1"/>
        <rFont val="맑은 고딕"/>
        <family val="2"/>
        <charset val="129"/>
        <scheme val="minor"/>
      </rPr>
      <t>ー</t>
    </r>
    <r>
      <rPr>
        <sz val="10"/>
        <color theme="1"/>
        <rFont val="맑은 고딕"/>
        <family val="3"/>
        <charset val="129"/>
        <scheme val="minor"/>
      </rPr>
      <t>ト</t>
    </r>
    <r>
      <rPr>
        <sz val="10"/>
        <color theme="1"/>
        <rFont val="맑은 고딕"/>
        <family val="2"/>
        <charset val="129"/>
        <scheme val="minor"/>
      </rPr>
      <t>処</t>
    </r>
    <r>
      <rPr>
        <sz val="10"/>
        <color theme="1"/>
        <rFont val="맑은 고딕"/>
        <family val="3"/>
        <charset val="129"/>
        <scheme val="minor"/>
      </rPr>
      <t>理された表面</t>
    </r>
    <r>
      <rPr>
        <sz val="10"/>
        <color theme="1"/>
        <rFont val="맑은 고딕"/>
        <family val="2"/>
        <charset val="129"/>
        <scheme val="minor"/>
      </rPr>
      <t>処</t>
    </r>
    <r>
      <rPr>
        <sz val="10"/>
        <color theme="1"/>
        <rFont val="맑은 고딕"/>
        <family val="3"/>
        <charset val="129"/>
        <scheme val="minor"/>
      </rPr>
      <t>理からなる金</t>
    </r>
    <r>
      <rPr>
        <sz val="10"/>
        <color theme="1"/>
        <rFont val="맑은 고딕"/>
        <family val="2"/>
        <charset val="129"/>
        <scheme val="minor"/>
      </rPr>
      <t>属</t>
    </r>
    <r>
      <rPr>
        <sz val="10"/>
        <color theme="1"/>
        <rFont val="맑은 고딕"/>
        <family val="3"/>
        <charset val="129"/>
        <scheme val="minor"/>
      </rPr>
      <t>部材を備えることを特</t>
    </r>
    <r>
      <rPr>
        <sz val="10"/>
        <color theme="1"/>
        <rFont val="맑은 고딕"/>
        <family val="2"/>
        <charset val="129"/>
        <scheme val="minor"/>
      </rPr>
      <t>徴</t>
    </r>
    <r>
      <rPr>
        <sz val="10"/>
        <color theme="1"/>
        <rFont val="맑은 고딕"/>
        <family val="3"/>
        <charset val="129"/>
        <scheme val="minor"/>
      </rPr>
      <t>とするはんだコ</t>
    </r>
    <r>
      <rPr>
        <sz val="10"/>
        <color theme="1"/>
        <rFont val="맑은 고딕"/>
        <family val="2"/>
        <charset val="129"/>
        <scheme val="minor"/>
      </rPr>
      <t>ー</t>
    </r>
    <r>
      <rPr>
        <sz val="10"/>
        <color theme="1"/>
        <rFont val="맑은 고딕"/>
        <family val="3"/>
        <charset val="129"/>
        <scheme val="minor"/>
      </rPr>
      <t>ト部品。</t>
    </r>
  </si>
  <si>
    <t>JP2019-098804A</t>
  </si>
  <si>
    <t>【청구항1】 (A)로진계 수지, (B)활성제, (C)용제 및 (D)지 똥제를 함유하는 플럭스 조성물과, (E)땜납 분말을 함유하고, 해당 땜납 조성물의 레오미터에 의해 측정한 항복 값이, 10Pa이상 100Pa이하이며, 상기 (E)성분이, As: 25질량ppm이상 300질량ppm이하와, Pb: 0질량ppm 넘어 5100질량ppm이하와, Sb: 0질량ppm 넘어 3000질량ppm이하 및 Bi: 0질량ppm 넘어 10000질량ppm이하의 적어도 1종과, 잔부: Sn과, (으)로 이루어지는 합금조성을 갖고, 아래 (1-1)식 및 (1-2)식: 275≤2As+Sb+Bi+Pb ( 1-1) 0. 01≤ (2As+Sb)/ (Bi+Pb)≤ 10. 00 (1-2) [상기 (1-1)식 및 (1-2)식 중, As, Sb, Bi 및 Pb는 각각 상기 합금조성에서의 함유량 (질량ppm)을 나타내는 . ] 을 충족시키는 땜납 합금 (E1), 또는, As: 10질량ppm이상 40질량ppm미만과, Bi: 0질량ppm 넘어 10000질량ppm이하, Pb: 0질량ppm 넘어 5100질량ppm이하 및 Sb: 0질량ppm 넘어 3000질량ppm이하의 적어도 1종과, 잔부: Sn과, (으)로 이루어지는 합금조성을 갖고, 아래 (2-1)식 및 (2-2)식: 300≤3As+Sb+Bi+Pb (2-1) 0. 1≤{ (3As+Sb)/ (Bi+Pb)}×100≤200 (2-2) [상기 (2-1)식 및 (2-2)식 중, As, Sb, Bi 및 Pb는 각각 상기 합금조성에서의 함유량 (질량ppm)을 나타내는 . ] 을 충족시키는 땜납 합금 (E2)이며, 상기 (A)성분의 배합량은, 상기 플럭스 조성물 100질량%에 대하여, 25질량%이상 50질량%이하이며, 상기 (B)성분의 배합량은, 상기 플럭스 조성물 100질량%에 대하여, 0. 1질량%이상 15질량%이하이며, 상기 (C)성분의 배합량은, 상기 플럭스 조성물 100질량%에 대하여, 30질량%이상 60질량%이하이며, 상기 (C)성분이, (C1)디 에틸렌글리콜 모노헥실에테르를 함유하고, 동시에, (C2)탄소수 8∼12의 디카르복시산과 탄소수 4∼12의 알코올과의 에스테르 화합물, 및, 【가무테레핀】오일로부터 유도된 알코올류로부터 이루어지는 군으로부터 선택되는 적어도 1종을 함유하고, 상기 (C1)성분의 배합량은, 상기 (C1)성분 및 상기 (C2)성분의 합계량 100질량%에 대하여, 20질량%이상 80질량%이하이며, 상기 (D)성분의 배합량은, 상기 플럭스 조성물 100질량%에 대하여, 3질량%이상 15질량%이하인, 제트 디스펜서용 땜납 조성물.</t>
  </si>
  <si>
    <t>【請求項１】 （Ａ）ロジン系樹脂、（Ｂ）活性剤及び（Ｃ）溶剤を含有するフラックスと、（Ｄ）はんだ粉末とを含有し、 前記（Ｃ）溶剤は、 （Ｃ１）ヘキシルジグリコールを含有し、且つ、 （Ｃ２）炭素数８～１２のジカルボン酸と炭素数４～１２のアルコールとのエステル化合物、及び、（Ｃ３）ガムテレピン油から誘導されたアルコール類からなる群から選択される少なくとも１種を含有し、 前記（Ｄ）成分が、 Ａｓ：２５質量ｐｐｍ以上３００質量ｐｐｍ以下と、Ｐｂ：０質量ｐｐｍ超え５１００質量ｐｐｍ以下と、Ｓｂ：０質量ｐｐｍ超え３０００質量ｐｐｍ以下及びＢｉ：０質量ｐｐｍ超え１００００質量ｐｐｍ以下の少なくとも１種と、残部：Ｓｎと、からなる合金組成を有し、下記（１－１）式及び（１－２）式： ２７５≦２Ａｓ＋Ｓｂ＋Ｂｉ＋Ｐｂ （１－１） ０．０１≦（２Ａｓ＋Ｓｂ）／（Ｂｉ＋Ｐｂ）≦１０．００ （１－２） ［上記（１－１）式及び（１－２）式中、Ａｓ、Ｓｂ、Ｂｉ、及びＰｂは各々前記合金組成での含有量（質量ｐｐｍ）を表す。］ を満たすはんだ合金（Ｄ１）、又は、 Ａｓ：１０質量ｐｐｍ以上４０質量ｐｐｍ未満と、Ｂｉ：０質量ｐｐｍ超え１００００質量ｐｐｍ以下、Ｐｂ：０質量ｐｐｍ超え５１００質量ｐｐｍ以下、及びＳｂ：０質量ｐｐｍ超え３０００質量ｐｐｍ以下の少なくとも１種と、残部：Ｓｎと、からなる合金組成を有し、下記（２－１）式及び（２－２）式： ３００≦３Ａｓ＋Ｓｂ＋Ｂｉ＋Ｐｂ （２－１） ０．１≦｛（３Ａｓ＋Ｓｂ）／（Ｂｉ＋Ｐｂ）｝×１００≦２００ （２－２） ［上記（２－１）式及び（２－２）式中、Ａｓ、Ｓｂ、Ｂｉ、及びＰｂは各々前記合金組成での含有量（質量ｐｐｍ）を表す。］ を満たすはんだ合金（Ｄ２）であり、 前記（Ａ）成分の含有量は、前記フラックス１００質量％に対して、２５質量％以上５０質量％以下であり、 前記（Ｂ）成分の含有量としては、前記フラックス１００質量％に対して、０．１質量％以上８質量％以下であり、 前記（Ｃ）成分の含有量は、前記フラックス１００質量％に対して、３０質量％以上６０質量％以下であり、 前記（Ｃ１）成分の含有量は、前記（Ｃ１）成分、前記（Ｃ２）成分及び前記（Ｃ３）成分の合計量１００質量％に対して、２０質量％以上８０質量％以下である、ジェットディスペンサー用はんだ組成物。</t>
  </si>
  <si>
    <t>JP2019-098802A</t>
  </si>
  <si>
    <t>【청구항1】 (A)로진계 수지, (B)활성제, (C)용제 및 (D)지 똥제를 함유하는 플럭스 조성물과, (E)땜납 분말을 함유하고, 해당 땜납 조성물중에 측정 봉을 침지하고, 상기 측정 봉을 500mm/min의 속도로 끌어 올리는 예실성 시험으로 요구되는 값이, 42mm이상 100mm 이하이며, 상기 (E)성분이, As: 25질량ppm이상 300질량ppm이하와, Pb: 0질량ppm 넘어 5100질량ppm이하와, Sb: 0질량ppm 넘어 3000질량ppm이하 및 Bi: 0질량ppm 넘어 10000질량ppm이하의 적어도 1종과, 잔부: Sn과, (으)로 이루어지는 합금조성을 갖고, 아래 (1-1)식 및 (1-2)식: 275≤2As+Sb+Bi+Pb (1-1) 0. 01≤ (2As+Sb)/ (Bi+Pb)≤ 10. 00 (1-2) [상기 (1-1)식 및 (1-2)식 중, As, Sb, Bi 및 Pb는 각각 상기 합금조성에서의 함유량 (질량ppm)을 나타내는 . ] 을 충족시키는 땜납 합금 (E1), 또는, As: 10질량ppm이상 40질량ppm미만과, Bi: 0질량ppm 넘어 10000질량ppm이하, Pb: 0질량ppm 넘어 5100질량ppm이하 및 Sb: 0질량ppm 넘어 3000질량ppm이하의 적어도 1종과, 잔부: Sn과, (으)로 이루어지는 합금조성을 갖고, 아래 (2-1)식 및 (2-2)식: 300≤3As+Sb+Bi+Pb (2-1) 0. 1≤{ (3As+Sb)/ (Bi+Pb)}×100≤200 (2-2) [상기 (2-1)식 및 (2-2)식 중, As, Sb, Bi 및 Pb는 각각 상기 합금조성에서의 함유량 (질량ppm)을 나타내는 . ] 을 충족시키는 땜납 합금 (E2)이며, 상기 (A)성분의 배합량은, 상기 플럭스 조성물 100질량%에 대하여, 25질량%이상 60질량%이하이며, 상기 (B)성분의 배합량은, 상기 플럭스 조성물 100질량%에 대하여, 0. 1질량%이상 15질량%이하이며, 상기 (C)성분의 배합량은, 상기 플럭스 조성물 100질량%에 대하여, 30질량%이상 60질량%이하이며, 상기 (C)성분이, (C1)디 에틸렌글리콜 모노헥실에테르를 함유하고, 동시에, (C2)탄소수 8∼12의 디카르복시산과 탄소수 4∼12의 알코올과의 에스테르 화합물, 및, 【가무테레핀】오일로부터 유도된 알코올류로부터 이루어지는 군으로부터 선택되는 적어도 1종을 함유하고, 상기 (C1)성분의 배합량은, 상기 (C1)성분 및 상기 (C2)성분의 합계량 100질량%에 대하여, 20질량%이상 80질량%이하이며, 상기 (D)성분의 배합량은, 상기 플럭스 조성물 100질량%에 대하여, 3질량%이상 15질량%이하이며, 상기 예실성 시험이, (i)해당 땜납 조성물을 60초간 휘젓고, (ii)온도 25도의 해당 땜납 조성물중에 예실부를 갖는 측정 봉을, 상기 예실부가 모두 침지하게, 침지하고, (iii)상기 측정 봉을 500mm/min의 속도로 끌어 올리고, 이 때에, 상기 예실부와 해당 땜납 조성물과의 사이에 형성되는 실이 절단했을 때의 길이 (mm)을 측정하는 시험이며, 상기 예실부는, 선단에 원추형상의 원추부와, 원주(円柱)형상의 원주(円柱)부와, 상기 원주(円柱)부와 상기 측정 봉을 연결하는 연결부를 갖추고, 상기 원추부 및 상기 원주(円柱)부의 직경이 10mm이며, 상기 원추부의 높이가 5mm이며, 상기 원주(円柱)부의 길이가 9mm이며, 상기 연결부의 길이가 3mm인, 제트 디스펜서용 땜납 조성물.</t>
  </si>
  <si>
    <t>【請求項１】 （Ａ）ロジン系樹脂、（Ｂ）活性剤、（Ｃ）溶剤及び（Ｄ）チクソ剤を含有するフラックス組成物と、（Ｅ）はんだ粉末とを含有し、 当該はんだ組成物のレオメーターにより測定した降伏値が、１０Ｐａ以上１００Ｐａ以下であり、 前記（Ｅ）成分が、 Ａｓ：２５質量ｐｐｍ以上３００質量ｐｐｍ以下と、Ｐｂ：０質量ｐｐｍ超え５１００質量ｐｐｍ以下と、Ｓｂ：０質量ｐｐｍ超え３０００質量ｐｐｍ以下及びＢｉ：０質量ｐｐｍ超え１００００質量ｐｐｍ以下の少なくとも１種と、残部：Ｓｎと、からなる合金組成を有し、下記（１－１）式及び（１－２）式： ２７５≦２Ａｓ＋Ｓｂ＋Ｂｉ＋Ｐｂ （１－１） ０．０１≦（２Ａｓ＋Ｓｂ）／（Ｂｉ＋Ｐｂ）≦１０．００ （１－２） ［上記（１－１）式及び（１－２）式中、Ａｓ、Ｓｂ、Ｂｉ、及びＰｂは各々前記合金組成での含有量（質量ｐｐｍ）を表す。］ を満たすはんだ合金（Ｅ１）、又は、 Ａｓ：１０質量ｐｐｍ以上４０質量ｐｐｍ未満と、Ｂｉ：０質量ｐｐｍ超え１００００質量ｐｐｍ以下、Ｐｂ：０質量ｐｐｍ超え５１００質量ｐｐｍ以下、及びＳｂ：０質量ｐｐｍ超え３０００質量ｐｐｍ以下の少なくとも１種と、残部：Ｓｎと、からなる合金組成を有し、下記（２－１）式及び（２－２）式： ３００≦３Ａｓ＋Ｓｂ＋Ｂｉ＋Ｐｂ （２－１） ０．１≦｛（３Ａｓ＋Ｓｂ）／（Ｂｉ＋Ｐｂ）｝×１００≦２００ （２－２） ［上記（２－１）式及び（２－２）式中、Ａｓ、Ｓｂ、Ｂｉ、及びＰｂは各々前記合金組成での含有量（質量ｐｐｍ）を表す。］ を満たすはんだ合金（Ｅ２）であり、 前記（Ａ）成分の配合量は、前記フラックス組成物１００質量％に対して、２５質量％以上５０質量％以下であり、 前記（Ｂ）成分の配合量は、前記フラックス組成物１００質量％に対して、０．１質量％以上１５質量％以下であり、 前記（Ｃ）成分の配合量は、前記フラックス組成物１００質量％に対して、３０質量％以上６０質量％以下であり、 前記（Ｃ）成分が、 （Ｃ１）ジエチレングリコールモノヘキシルエーテルを含有し、かつ、 （Ｃ２）炭素数８～１２のジカルボン酸と炭素数４～１２のアルコールとのエステル化合物、及び、ガムテレピン油から誘導されたアルコール類からなる群から選択される少なくとも１種を含有し、 前記（Ｃ１）成分の配合量は、前記（Ｃ１）成分及び前記（Ｃ２）成分の合計量１００質量％に対して、２０質量％以上８０質量％以下であり、 前記（Ｄ）成分の配合量は、前記フラックス組成物１００質量％に対して、３質量％以上１５質量％以下である、ジェットディスペンサー用はんだ組成物。</t>
  </si>
  <si>
    <t>JP2019-098489A</t>
  </si>
  <si>
    <t>【청구항1】 아졸 화합물과, 유기산과, 용제를 함유하는 플럭스; 및 As: 25∼300질량ppm과, Pb: 0질량ppm 넘어 5100질량ppm이하와, Sb: 0질량ppm 넘어 3000질량ppm이하와, Bi: 0질량ppm이상 10000질량ppm이하와, 잔부: Sn과, (으)로 이루어지는 합금조성을 갖고, 아래 (1)식 및 (2)식: 275≤2As+Sb+Bi+Pb (1) 0. 01≤ (2As+Sb)/ (Bi+Pb)≤ 10. 00 (2) [상기 (1)식 및 (2)식 중, As, Sb, Bi 및 Pb는 각각 상기 합금조성에서의 함유량 (질량ppm)을 나타낸다] 을 충족시키는 땜납 합금; (으)로 이루어지고, 상기 아졸 화합물을, 플럭스의 전질량에 대하여, 0. 1질량%이상 10질량%이하포함, 상기 유기산과 상기 아졸 화합물의 합계 함유량은, 플럭스의 전질량에 대하여, 10. 1질량%이상인, 땜납 페이스트.</t>
  </si>
  <si>
    <t>【請求項１】 （Ａ）ロジン系樹脂、（Ｂ）活性剤、（Ｃ）溶剤及び（Ｄ）チクソ剤を含有するフラックス組成物と、（Ｅ）はんだ粉末とを含有し、 当該はんだ組成物中に測定棒を浸漬し、前記測定棒を５００ｍｍ／ｍｉｎの速度で引き上げる曳糸性試験で求められる値が、４２ｍｍ以上１００ｍｍ以下であり、 前記（Ｅ）成分が、 Ａｓ：２５質量ｐｐｍ以上３００質量ｐｐｍ以下と、Ｐｂ：０質量ｐｐｍ超え５１００質量ｐｐｍ以下と、Ｓｂ：０質量ｐｐｍ超え３０００質量ｐｐｍ以下及びＢｉ：０質量ｐｐｍ超え１００００質量ｐｐｍ以下の少なくとも１種と、残部：Ｓｎと、からなる合金組成を有し、下記（１－１）式及び（１－２）式： ２７５≦２Ａｓ＋Ｓｂ＋Ｂｉ＋Ｐｂ （１－１） ０．０１≦（２Ａｓ＋Ｓｂ）／（Ｂｉ＋Ｐｂ）≦１０．００ （１－２） ［上記（１－１）式及び（１－２）式中、Ａｓ、Ｓｂ、Ｂｉ、及びＰｂは各々前記合金組成での含有量（質量ｐｐｍ）を表す。］ を満たすはんだ合金（Ｅ１）、又は、 Ａｓ：１０質量ｐｐｍ以上４０質量ｐｐｍ未満と、Ｂｉ：０質量ｐｐｍ超え１００００質量ｐｐｍ以下、Ｐｂ：０質量ｐｐｍ超え５１００質量ｐｐｍ以下、及びＳｂ：０質量ｐｐｍ超え３０００質量ｐｐｍ以下の少なくとも１種と、残部：Ｓｎと、からなる合金組成を有し、下記（２－１）式及び（２－２）式： ３００≦３Ａｓ＋Ｓｂ＋Ｂｉ＋Ｐｂ （２－１） ０．１≦｛（３Ａｓ＋Ｓｂ）／（Ｂｉ＋Ｐｂ）｝×１００≦２００ （２－２） ［上記（２－１）式及び（２－２）式中、Ａｓ、Ｓｂ、Ｂｉ、及びＰｂは各々前記合金組成での含有量（質量ｐｐｍ）を表す。］ を満たすはんだ合金（Ｅ２）であり、 前記（Ａ）成分の配合量は、前記フラックス組成物１００質量％に対して、２５質量％以上６０質量％以下であり、 前記（Ｂ）成分の配合量は、前記フラックス組成物１００質量％に対して、０．１質量％以上１５質量％以下であり、 前記（Ｃ）成分の配合量は、前記フラックス組成物１００質量％に対して、３０質量％以上６０質量％以下であり、 前記（Ｃ）成分が、 （Ｃ１）ジエチレングリコールモノヘキシルエーテルを含有し、かつ、 （Ｃ２）炭素数８～１２のジカルボン酸と炭素数４～１２のアルコールとのエステル化合物、及び、ガムテレピン油から誘導されたアルコール類からなる群から選択される少なくとも１種を含有し、 前記（Ｃ１）成分の配合量は、前記（Ｃ１）成分及び前記（Ｃ２）成分の合計量１００質量％に対して、２０質量％以上８０質量％以下であり、 前記（Ｄ）成分の配合量は、前記フラックス組成物１００質量％に対して、３質量％以上１５質量％以下であり、 前記曳糸性試験が、 （i）当該はんだ組成物を６０秒間攪拌し、 （ii）温度２５℃の当該はんだ組成物中に曳糸部を有する測定棒を、前記曳糸部が全て浸漬するように、浸漬し、 （iii）前記測定棒を５００ｍｍ／ｍｉｎの速度で引き上げ、このときに、前記曳糸部と当該はんだ組成物との間に形成される糸が切断したときの長さ（ｍｍ）を測定する試験であり、 前記曳糸部は、先端に円錐形状の円錐部と、円柱形状の円柱部と、前記円柱部と前記測定棒とを繋ぐ連結部とを備え、 前記円錐部及び前記円柱部の直径が１０ｍｍであり、前記円錐部の高さが５ｍｍであり、前記円柱部の長さが９ｍｍであり、前記連結部の長さが３ｍｍである、ジェットディスペンサー用はんだ組成物。</t>
  </si>
  <si>
    <t>JP2019-098483A</t>
  </si>
  <si>
    <t>【청구항1】 아졸 화합물과, 유기산과, 용제를 함유하는 플럭스; 및 As: 25∼300질량ppm, Bi: 0질량ppm이상 25000질량ppm이하, Pb: 0질량ppm 넘어 8000질량ppm이하 및 잔부가 Sn으로부터 이루어지는 합금조성을 갖고, 아래 (1)식 및 (2)식: 275≤2As+Bi+Pb ( 1) 0 &amp;lt;2. 3×10-4×Bi+8. 2×10-4×Pb≤7 (2) [상기 (1)식 및 (2)식 중, As, Bi 및 Pb는 각각 상기 합금조성에서의 함유량 (질량ppm)을 나타낸다] 을 충족시키는 땜납 합금; (으)로 이루어지고, 상기 아졸 화합물을, 플럭스의 전질량에 대하여, 0. 1질량%이상 10질량%이하포함, 상기 유기산과 상기 아졸 화합물의 합계 함유량은, 플럭스의 전질량에 대하여, 10. 1질량%이상인, 땜납 페이스트.</t>
  </si>
  <si>
    <t>【請求項１】 アゾール化合物と、有機酸と、溶剤とを含有するフラックス； 及び Ａｓ：２５～３００質量ｐｐｍと、Ｐｂ：０質量ｐｐｍ超え５１００質量ｐｐｍ以下と、Ｓｂ：０質量ｐｐｍ超え３０００質量ｐｐｍ以下と、Ｂｉ：０質量ｐｐｍ以上１００００質量ｐｐｍ以下と、残部：Ｓｎと、からなる合金組成を有し、下記（１）式及び（２）式： ２７５≦２Ａｓ＋Ｓｂ＋Ｂｉ＋Ｐｂ （１） ０．０１≦（２Ａｓ＋Ｓｂ）／（Ｂｉ＋Ｐｂ）≦１０．００ （２） ［上記（１）式及び（２）式中、Ａｓ、Ｓｂ、Ｂｉ、及びＰｂは各々前記合金組成での含有量（質量ｐｐｍ）を表す］ を満たすはんだ合金； からなり、 前記アゾール化合物を、フラックスの全質量に対して、０．１質量％以上１０質量％以下含み、 前記有機酸と前記アゾール化合物の合計含有量は、フラックスの全質量に対して、１０．１質量％以上である、はんだペースト。</t>
  </si>
  <si>
    <t>JP2019-098387A</t>
  </si>
  <si>
    <t>【청구항1】 땜납 재료와, 플럭스와 (으)로 이루어지는 솔더 페이스트이며, 상기 땜납 재료가, As: 25∼300질량ppm, Bi: 0질량ppm이상 25000질량ppm이하, Pb: 0질량ppm 넘어 8000질량ppm이하 및 잔부가 Sn으로부터 이루어지는 합금조성을 갖고, 아래 (1a)식 및 (2)식: 275≤2As+Bi+Pb≤25200 (1a) 0 &amp;lt;2. 3×10-4×Bi+8. 2×10-4×Pb≤7 (2) [상기 (1a)식 및 (2)식 중, As, Bi 및 Pb는 각각 상기 합금조성에서의 함유량 (질량ppm)을 나타낸다] 을 충족시키고, 상기 플럭스가, 금속불활성화제를 함유하고, 상기 금속불활성화제가, 질소화합물을 함유하고, 상기 질소화합물의 함유량이, 상기 플럭스 전체에 대하여, 0. 05∼10질량%인, 솔더 페이스트.</t>
  </si>
  <si>
    <t>【請求項１】 アゾール化合物と、有機酸と、溶剤とを含有するフラックス；及び Ａｓ：２５～３００質量ｐｐｍ、Ｂｉ：０質量ｐｐｍ以上２５０００質量ｐｐｍ以下、Ｐｂ：０質量ｐｐｍ超え８０００質量ｐｐｍ以下、及び残部がＳｎからなる合金組成を有し、下記（１）式及び（２）式： ２７５≦２Ａｓ＋Ｂｉ＋Ｐｂ （１） ０＜２．３×１０-4×Ｂｉ＋８．２×１０-4×Ｐｂ≦７ （２） ［上記（１）式及び（２）式中、Ａｓ、Ｂｉ、及びＰｂは各々前記合金組成での含有量（質量ｐｐｍ）を表す］ を満たすはんだ合金； からなり、 前記アゾール化合物を、フラックスの全質量に対して、０．１質量％以上１０質量％以下含み、 前記有機酸と前記アゾール化合物の合計含有量は、フラックスの全質量に対して、１０．１質量％以上である、はんだペースト。</t>
  </si>
  <si>
    <t>JP2019-098669A</t>
  </si>
  <si>
    <t>【청구항1】 땜납 분말과 플럭스와 (으)로 이루어지는, 땜납 페이스트이며, 상기 땜납 분말은, As: 25∼300질량ppm, Pb: 0질량ppm 넘어 5100질량ppm이하 및 Sb: 0질량ppm 넘어 3000질량ppm이하 및 Bi: 0질량ppm 넘어 10000질량ppm이하의 적어도 일종 및 잔부가 Sn으로부터 이루어지는 합금조성을 갖고, 아래 (1)식 및 (2)식을 충족시키는 땜납 합금으로 이루어지고, 상기 플럭스는, 로진과, 틱소오제와, 용제와, 를 포함하고, 상기 로진의 함유량은, 플럭스 전체의 총량에 대하여, 15질량%이상 70질량%이하이며, 상기 틱소오제의 함유량은, 플럭스 전체의 총량에 대하여, 2질량%이상 15질량%이하이며, 상기 틱소오제는, 디벤질리덴 소르비톨 및 나사 (4-메틸벤질리덴)소르비톨로부터 이루어지는 군보다 선택되는 적어도 일종인 소르비톨계 틱소오제를, 플럭스 전체의 총량에 대하여, 0. 2질량%이상 5. 0질량%이하포함, 상기 용제는, 지방족 글리콜계 용제 및 방향족 글리콜계 용제로 이루어지는 군보다 선택되는 적어도 일종인, 땜납 페이스트 . 275≤2As+Sb+Bi+Pb ( 1) 0. 01≤ (2As+Sb)/ (Bi+Pb)≤ 10. 00 (2) 상기 (1)식 및 (2)식 중, As, Sb, Bi 및 Pb는 각각 상기 합금조성에서의 함유량 (질량ppm)을 나타낸다.</t>
  </si>
  <si>
    <t>【請求項１】 はんだ材料と、フラックスとからなるソルダペーストであって、 前記はんだ材料が、Ａｓ：２５～３００質量ｐｐｍ、Ｂｉ：０質量ｐｐｍ以上２５０００質量ｐｐｍ以下、Ｐｂ：０質量ｐｐｍ超え８０００質量ｐｐｍ以下、及び残部がＳｎからなる合金組成を有し、下記（１ａ）式及び（２）式：２７５≦２Ａｓ＋Ｂｉ＋Ｐｂ≦２５２００ （１ａ） ０＜２．３×１０-4×Ｂｉ＋８．２×１０-4×Ｐｂ≦７ （２） ［上記（１ａ）式及び（２）式中、Ａｓ、Ｂｉ、及びＰｂは各々前記合金組成での含有量（質量ｐｐｍ）を表す］ を満たし、 前記フラックスが、金属不活性化剤を含有し、前記金属不活性化剤が、窒素化合物を含有し、前記窒素化合物の含有量が、前記フラックス全体に対して、０．０５～１０質量％である、ソルダペースト。</t>
  </si>
  <si>
    <t>JP2019-098668A</t>
  </si>
  <si>
    <t>【청구항1】 땜납 분말과 플럭스와 (으)로 이루어지는, 땜납 페이스트이며, 상기 땜납 분말은, As: 25∼300질량ppm, Pb: 0질량ppm 넘어 5100질량ppm이하 및 Sb: 0질량ppm 넘어 3000질량ppm이하 및 Bi: 0질량ppm 넘어 10000질량ppm이하의 적어도 일종 및 잔부가 Sn으로부터 이루어지는 합금조성을 갖고, 아래 (1)식 및 (2)식을 충족시키는 땜납 합금으로 이루어지고, 상기 플럭스는, 유기산과, 로진계 수지 및 아크릴수지로 이루어지는 군보다 선택되는 적어도 일종인 수지성분과, 아미드 화합물을 포함하는 틱소오제와, 용제와, 를 포함하고, 플럭스 전체의 총량에 대하여 상기 아미드 화합물을 1. 5질량%이상 15. 0질량%이하 포함하는, 땜납 페이스트 . 275≤2As+Sb+Bi+Pb ( 1) 0. 01≤ (2As+Sb)/ (Bi+Pb)≤ 10. 00 (2) 상기 (1)식 및 (2)식 중, As, Sb, Bi 및 Pb는 각각 상기 합금조성에서의 함유량 (질량ppm)을 나타낸다.</t>
  </si>
  <si>
    <t>【請求項１】 はんだ粉末とフラックスとからなる、はんだペーストであって、 前記はんだ粉末は、Ａｓ：２５～３００質量ｐｐｍ、Ｐｂ：０質量ｐｐｍ超え５１００質量ｐｐｍ以下、並びにＳｂ：０質量ｐｐｍ超え３０００質量ｐｐｍ以下、及びＢｉ：０質量ｐｐｍ超え１００００質量ｐｐｍ以下の少なくとも一種、並びに残部がＳｎからなる合金組成を有し、下記（１）式及び（２）式を満たすはんだ合金からなり、 前記フラックスは、ロジンと、チキソ剤と、溶剤と、を含み、前記ロジンの含有量は、フラックス全体の総量に対して、１５質量％以上７０質量％以下であり、前記チキソ剤の含有量は、フラックス全体の総量に対して、２質量％以上１５質量％以下であり、 前記チキソ剤は、ジベンジリデンソルビトール及びビス（４－メチルベンジリデン）ソルビトールからなる群より選択される少なくとも一種であるソルビトール系チキソ剤を、フラックス全体の総量に対して、０．２質量％以上５．０質量％以下含み、前記溶剤は、脂肪族グリコール系溶剤及び芳香族グリコール系溶剤からなる群より選択される少なくとも一種である、はんだペースト。 ２７５≦２Ａｓ＋Ｓｂ＋Ｂｉ＋Ｐｂ （１） ０．０１≦（２Ａｓ＋Ｓｂ）／（Ｂｉ＋Ｐｂ）≦１０．００ （２） 上記（１）式及び（２）式中、Ａｓ、Ｓｂ、Ｂｉ及びＰｂは各々前記合金組成での含有量（質量ｐｐｍ）を表す。</t>
  </si>
  <si>
    <t>JP2019-098667A</t>
  </si>
  <si>
    <t>【청구항1】 땜납 분말과 플럭스와 (으)로 이루어지는, 땜납 페이스트이며, 상기 땜납 분말은, As: 25∼300질량ppm과, Pb: 0질량ppm 넘어 5100질량ppm이하와, Sb: 0질량ppm 넘어 3000질량ppm이하와, Bi: 0질량ppm이상 10000질량ppm이하와, Sn: 잔부와, (으)로 이루어지는 합금조성을 갖고, 아래 (1)식 및 (2)식을 충족시키는 땜납 합금으로 이루어지고, 상기 플럭스는, 유기산과, 로진과, 틱소오제와, 용제와, 를 포함하고, 상기 유기산은, 모노카르본 산의 반응물로 2양체인 다이머 산, 다이머 산에 수소를 첨가한 물첨부 다이머 산, 모노카르본 산의 반응물로 3양체인 트리머 산 및 트리머 산에 수소를 첨가한 물첨부 트리머 산으로 이루어지는 군보다 선택되는 적어도 일종을 함유하고, 상기 유기산의 함유량은, 플럭스 전체의 총량에 대하여 0. 5질량%이상 20질량%이하인, 땜납 페이스트 . 275≤2As+Sb+Bi+Pb (1) 0. 01≤ (2As+Sb)/ (Bi+Pb)≤ 10. 00 (2) 상기 (1)식 및 (2)식 중, As, Sb, Bi 및 Pb는 각각 상기 합금조성에서의 함유량 (질량ppm)을 나타낸다.</t>
  </si>
  <si>
    <t>【請求項１】 はんだ粉末とフラックスとからなる、はんだペーストであって、 前記はんだ粉末は、Ａｓ：２５～３００質量ｐｐｍ、Ｐｂ：０質量ｐｐｍ超え５１００質量ｐｐｍ以下、並びにＳｂ：０質量ｐｐｍ超え３０００質量ｐｐｍ以下、及びＢｉ：０質量ｐｐｍ超え１００００質量ｐｐｍ以下の少なくとも一種、並びに残部がＳｎからなる合金組成を有し、下記（１）式及び（２）式を満たすはんだ合金からなり、 前記フラックスは、有機酸と、ロジン系樹脂及びアクリル樹脂からなる群より選択される少なくとも一種である樹脂成分と、アミド化合物を含むチキソ剤と、溶剤と、を含み、フラックス全体の総量に対して前記アミド化合物を１．５質量％以上１５．０質量％以下含む、はんだペースト。 ２７５≦２Ａｓ＋Ｓｂ＋Ｂｉ＋Ｐｂ （１） ０．０１≦（２Ａｓ＋Ｓｂ）／（Ｂｉ＋Ｐｂ）≦１０．００ （２） 上記（１）式及び（２）式中、Ａｓ、Ｓｂ、Ｂｉ及びＰｂは各々前記合金組成での含有量（質量ｐｐｍ）を表す。</t>
  </si>
  <si>
    <t>JP2009-211159A</t>
  </si>
  <si>
    <t>【청구항1】 땜납 도금의 도금 조(槽)내에서 이용되는 양극이 있어서, 해당 양극은 Sn-Bi땜납 합금으로 되고, 해당 양극표면의 결정 입자는 20∼200μm의 미세입자에서, 또한 해당 양극의 공 중심을 포함하는 단면의 결정 입자는 20∼200μm의 미세입자로부터 이루어지는 것을 특징으로 하는 원형의 양극.</t>
  </si>
  <si>
    <t>1.一种无铅焊料合金，其包含：8至15重量％的锑；0.05至2重量％的铋；2.5至5重量％的银；0.5至1.5重量％的铜；一种或多种下列元素：最高1重量％的镍；最高1重量％的钴；最高1重量％的钛；最高1重量％的锰；最高1重量％的锗；最高10重量％的铝；最高10重量％的硅；可选的一种或多种下列元素：最高5重量％的铟；最高1重量％的铬；最高1重量％的锌；最高1重量％的砷；最高1重量％的铁；最高1重量％的磷；最高1重量％的金；最高1重量％的镓；最高1重量％的碲；最高1重量％的硒；最高1重量％的钙；最高1重量％的钒；最高1重量％的钼；最高1重量％的铂；最高1重量％的稀土元素；剩余部分为锡与任何无法避免的杂质。</t>
  </si>
  <si>
    <t>US13/519217</t>
  </si>
  <si>
    <t>1. A method of soldering a surface-mount component, the method comprising the steps of: forming the surface-mount component by attaching a circuit element to a lead frame, the circuit element having an electrode surface on which a first Ni plating layer is present, and the lead frame having a die pad electrode surface on which a second Ni plating layer is present, and soldering the first Ni plating layer to the second Ni plating layer using (Sn—Sb)-based solder material wherein the (Sn—Sb)-based solder material consists of Sb in an amount of not less than 10% to less than 11% by mass, Cu within a range of 0.0001 to 0.01% by mass, a mechanical strength improvement component including P within a range of 0.0001% to 0.01% by mass and at least one element from the group consisting of Ni, Co, and Fe within a range of 0.01% through 0.1% by mass, and the balance of the (Sn—Sb)-based solder material being Sn and inevitable impurities, so as to prevent the (Sn—Sb)-based solder material from being melted when the surface-mount component is soldered onto a board terminal portion of a circuit board; and soldering the surface-mount component onto the board terminal portion of the circuit board, using (Sn—Ag—Cu—Bi)-based solder material applied on the board terminal portion.</t>
  </si>
  <si>
    <t>JP2011-097302A</t>
  </si>
  <si>
    <t>【청구항1】 Ni를 0. 5~10. 0질량%, Si를 0. 1~5. 0질량%, Cr를 0. 1~5. 0질량%포함, 잔부가 Cu와 불가피한 불순물로부터 이루어지고, 혼입물 준위에서 Sn을 포함한다 것을 특징으로 하는 접동 재료.</t>
  </si>
  <si>
    <t>【請求項１】 Ａｇが１～４質量％、Ｃｕが０．５～１．０質量％、Ｓｂが１～５質量％、Ｎｉが０．０１～０．２質量％、残部がＳｎの鉛フリーはんだ合金。</t>
  </si>
  <si>
    <t>JP2019-098666A</t>
  </si>
  <si>
    <t>【청구항1】 땜납 분말과 플럭스와 (으)로 이루어지는, 땜납 페이스트이며, 상기 땜납 분말은, As: 25∼300질량ppm, Bi: 0질량ppm이상 25000질량ppm이하, Pb: 0질량ppm 넘어 8000질량ppm이하 및 잔부가 Sn으로부터 이루어지는 합금조성을 갖고, 아래 (1)식 및 (2)식을 충족시키는 땜납 합금으로 이루어지고, 상기 플럭스는, 유기산과, 로진과, 틱소오제와, 용제라고, 를 포함하고, 상기 유기산은, 모노카르본 산의 반응물로 2양체인 다이머 산, 다이머 산에 수소를 첨가한 물첨부 다이머 산, 모노카르본 산의 반응물로 3양체인 트리머 산 및 트리머 산에 수소를 첨가한 물첨부 트리머 산으로 이루어지는 군보다 선택되는 적어도 일종을 함유하고, 상기 유기산의 함유량은, 플럭스 전체의 총량에 대하여 0. 5질량%이상 20질량%이하인, 땜납 페이스트 . 275≤2As+Bi+Pb ( 1) 0 &amp;lt;2. 3×10-4×Bi+8. 2×10-4×Pb≤7 (2) 상기 (1)식 및 (2)식 중, As, Bi 및 Pb는 각각 상기 합금조성에서의 함유량 (질량ppm)을 나타낸다.</t>
  </si>
  <si>
    <t>【請求項１】 はんだ粉末とフラックスとからなる、はんだペーストであって、 前記はんだ粉末は、Ａｓ：２５～３００質量ｐｐｍと、Ｐｂ：０質量ｐｐｍ超え５１００質量ｐｐｍ以下と、Ｓｂ：０質量ｐｐｍ超え３０００質量ｐｐｍ以下と、Ｂｉ：０質量ｐｐｍ以上１００００質量ｐｐｍ以下と、Ｓｎ：残部と、からなる合金組成を有し、下記（１）式及び（２）式を満たすはんだ合金からなり、 前記フラックスは、有機酸と、ロジンと、チキソ剤と、溶剤と、を含み、 前記有機酸は、モノカルボン酸の反応物で２量体であるダイマー酸、ダイマー酸に水素を添加した水添ダイマー酸、モノカルボン酸の反応物で３量体であるトリマー酸、及びトリマー酸に水素を添加した水添トリマー酸からなる群より選択される少なくとも一種を含有し、前記有機酸の含有量は、フラックス全体の総量に対して０．５質量％以上２０質量％以下である、はんだペースト。 ２７５≦２Ａｓ＋Ｓｂ＋Ｂｉ＋Ｐｂ （１） ０．０１≦（２Ａｓ＋Ｓｂ）／（Ｂｉ＋Ｐｂ）≦１０．００ （２） 上記（１）式及び（２）式中、Ａｓ、Ｓｂ、Ｂｉ及びＰｂは各々前記合金組成での含有量（質量ｐｐｍ）を表す。</t>
  </si>
  <si>
    <t>JP2019-098665A</t>
  </si>
  <si>
    <t>【청구항1】 땜납 분말과 플럭스와 (으)로 이루어지는, 땜납 페이스트이며, 상기 땜납 분말은, As: 25∼300질량ppm과, Pb: 0질량ppm 넘어 5100질량ppm이하와, Sb: 0질량ppm 넘어 3000질량ppm이하와, Bi: 0질량ppm이상 10000질량ppm이하와, Sn: 잔부와, (으)로 이루어지는 합금조성을 갖고, 아래 (1)식 및 (2)식을 충족시키는 땜납 합금으로 이루어지고, 상기 플럭스는, 로진과, 틱소오제와, 용제와, 를 포함하고, 상기 로진은 산변성 로진을 포함하고, 상기 로진의 함유량은, 플럭스 전체의 총량에 대하여 35질량%이상 60질량%이하이며, 상기 산변성 로진의 함유량은, 플럭스 전체의 총량에 대하여 5. 0질량%이상 60. 0질량%이하인, 땜납 페이스트 . 275≤2As+Sb+Bi+Pb ( 1) 0. 01≤ (2As+Sb)/ (Bi+Pb)≤ 10. 00 (2) 상기 (1)식 및 (2)식 중, As, Sb, Bi 및 Pb는 각각 상기 합금조성에서의 함유량 (질량ppm)을 나타낸다.</t>
  </si>
  <si>
    <t>【請求項１】 はんだ粉末とフラックスとからなる、はんだペーストであって、 前記はんだ粉末は、Ａｓ：２５～３００質量ｐｐｍ、Ｂｉ：０質量ｐｐｍ以上２５０００質量ｐｐｍ以下、Ｐｂ：０質量ｐｐｍ超え８０００質量ｐｐｍ以下、及び残部がＳｎからなる合金組成を有し、下記（１）式及び（２）式を満たすはんだ合金からなり、 前記フラックスは、有機酸と、ロジンと、チキソ剤と、溶剤と、を含み、 前記有機酸は、モノカルボン酸の反応物で２量体であるダイマー酸、ダイマー酸に水素を添加した水添ダイマー酸、モノカルボン酸の反応物で３量体であるトリマー酸、及びトリマー酸に水素を添加した水添トリマー酸からなる群より選択される少なくとも一種を含有し、前記有機酸の含有量は、フラックス全体の総量に対して０．５質量％以上２０質量％以下である、はんだペースト。 ２７５≦２Ａｓ＋Ｂｉ＋Ｐｂ （１） ０＜２．３×１０－４×Ｂｉ＋８．２×１０－４×Ｐｂ≦７ （２） 上記（１）式及び（２）式中、Ａｓ、Ｂｉ及びＰｂは各々前記合金組成での含有量（質量ｐｐｍ）を表す。</t>
  </si>
  <si>
    <t>JP2019-098663A</t>
  </si>
  <si>
    <t>【청구항1】 땜납 분말과 플럭스와 (으)로 이루어지는, 땜납 페이스트이며, 상기 땜납 분말은, As: 25∼300질량ppm, Pb: 0질량ppm 넘어 5100질량ppm이하 및 Sb: 0질량ppm 넘어 3000질량ppm이하 및 Bi: 0질량ppm 넘어 10000질량ppm이하의 적어도 일종 및 잔부가 Sn으로부터 이루어지는 합금조성을 갖고, 아래 (1)식 및 (2)식을 충족시키는 땜납 합금으로 이루어지고, 상기 플럭스는, 틱소오제와, 방향족 구아니딘 화합물과, 로진과, 유기산과, 용제를 포함하고, 플럭스 전체의 총량에 대하여 상기 방향족 구아니딘 화합물을 0. 5질량%이상 15질량%이하 넣는, 땜납 페이스트. 275≤2As+Sb+Bi+Pb ( 1) 0. 01≤ (2As+Sb)/ (Bi+Pb)≤ 10. 00 (2) 상기 (1)식 및 (2)식 중, As, Sb, Bi 및 Pb는 각각 상기 합금조성에서의 함유량 (질량ppm)을 나타낸다.</t>
  </si>
  <si>
    <t>【請求項１】 はんだ粉末とフラックスとからなる、はんだペーストであって、 前記はんだ粉末は、Ａｓ：２５～３００質量ｐｐｍと、Ｐｂ：０質量ｐｐｍ超え５１００質量ｐｐｍ以下と、Ｓｂ：０質量ｐｐｍ超え３０００質量ｐｐｍ以下と、Ｂｉ：０質量ｐｐｍ以上１００００質量ｐｐｍ以下と、Ｓｎ：残部と、からなる合金組成を有し、下記（１）式及び（２）式を満たすはんだ合金からなり、 前記フラックスは、ロジンと、チキソ剤と、溶剤と、を含み、前記ロジンは酸変性ロジンを含み、前記ロジンの含有量は、フラックス全体の総量に対して３５質量％以上６０質量％以下であり、前記酸変性ロジンの含有量は、フラックス全体の総量に対して５．０質量％以上６０．０質量％以下である、はんだペースト。 ２７５≦２Ａｓ＋Ｓｂ＋Ｂｉ＋Ｐｂ （１） ０．０１≦（２Ａｓ＋Ｓｂ）／（Ｂｉ＋Ｐｂ）≦１０．００ （２） 上記（１）式及び（２）式中、Ａｓ、Ｓｂ、Ｂｉ及びＰｂは各々前記合金組成での含有量（質量ｐｐｍ）を表す。</t>
  </si>
  <si>
    <t>JP2018-141543A</t>
  </si>
  <si>
    <t>【청구항1】 땜납 재료와 플럭스와 (으)로 이루어지는 솔더 페이스트이며, 상기 땜납 재료가, As: 20∼300질량ppm, Pb: 0질량ppm 넘어 5100질량ppm이하, Sb: 0질량ppm 넘어 3000질량ppm이하, Bi: 0질량ppm이상 10000질량ppm이하 및 잔부가 Sn으로부터 이루어지는 합금조성을 갖고, As, Sb, Bi 및 Pb의 함유량이, 아래식 (1) 및 식 (2)을 충족시키고, 275≤2As+Sb+Bi+Pb ( 1) 0. 01≤ (2As+Sb)/ (Bi+Pb)≤ 10. 00 (2) (단, 식 (1)및식 (2)안, As, Sb, Bi 및 Pb는, 각각의 땜납 재료중의 함유량 (질량ppm)을 나타낸다. ) 상기 플럭스가, 부자유 페놀계 화합물을 함유하고, 상기 부자유 페놀계 화합물의 함유량이, 상기 플럭스 전체에 대하여, 0. 5∼10질량%인 솔더 페이스트.</t>
  </si>
  <si>
    <t>【請求項１】 はんだ粉末とフラックスとからなる、はんだペーストであって、 前記はんだ粉末は、Ａｓ：２５～３００質量ｐｐｍ、Ｐｂ：０質量ｐｐｍ超え５１００質量ｐｐｍ以下、並びにＳｂ：０質量ｐｐｍ超え３０００質量ｐｐｍ以下、及びＢｉ：０質量ｐｐｍ超え１００００質量ｐｐｍ以下の少なくとも一種、並びに残部がＳｎからなる合金組成を有し、下記（１）式及び（２）式を満たすはんだ合金からなり、 前記フラックスは、チキソ剤と、芳香族グアニジン化合物と、ロジンと、有機酸と、溶剤とを含み、フラックス全体の総量に対して前記芳香族グアニジン化合物を０．５質量％以上１５質量％以下含む、はんだペースト。 ２７５≦２Ａｓ＋Ｓｂ＋Ｂｉ＋Ｐｂ （１） ０．０１≦（２Ａｓ＋Ｓｂ）／（Ｂｉ＋Ｐｂ）≦１０．００ （２） 上記（１）式及び（２）式中、Ａｓ、Ｓｂ、Ｂｉ及びＰｂは各々前記合金組成での含有量（質量ｐｐｍ）を表す。</t>
  </si>
  <si>
    <t>JP2015-178438A</t>
  </si>
  <si>
    <t>【청구항1】 Ag: 1∼4질량% (단지 하고, 1. 0∼1. 2질량%과 3. 2∼3. 8질량%을 제외한다), Cu: 0. 6∼0. 8질량%, Sb: 1∼5질량%, Ni: 0. 01∼0. 2질량%, Bi: 1. 5∼5. 5질량%, 잔부Sn으로부터 이루어지는 것을 특징으로 하는 납 프리 땜납 합금.</t>
  </si>
  <si>
    <t>【請求項１】 Ｉｎが０．１質量％以上１０質量％以下、残部がＳｎであり、 Ｌ*ａ*ｂ*表色系における黄色度（ｂ*）が２．８以上１５．０以下であり、Ｌ*ａ*ｂ*表色系における明度（Ｌ*）が６０以上１００以下である、 ハンダボール。</t>
  </si>
  <si>
    <t>KR20137004268A</t>
  </si>
  <si>
    <t>BGA나 CSP용 모듈 기판에 장착되어 전극용으로 사용하는 땜납 볼로서:Ag 1.6~2.9질량%, Cu 0.7~0.8질량%, Ni 0.05~0.08질량%, 잔부 Sn으로 이루어진 땜납 조성의 납프리 땜납 볼.</t>
  </si>
  <si>
    <t>TW20110122605</t>
  </si>
  <si>
    <r>
      <t>アルファ</t>
    </r>
    <r>
      <rPr>
        <sz val="9"/>
        <color theme="1"/>
        <rFont val="맑은 고딕"/>
        <family val="2"/>
        <charset val="129"/>
        <scheme val="minor"/>
      </rPr>
      <t>・</t>
    </r>
    <r>
      <rPr>
        <sz val="9"/>
        <color theme="1"/>
        <rFont val="맑은 고딕"/>
        <family val="3"/>
        <charset val="129"/>
        <scheme val="minor"/>
      </rPr>
      <t>メタルズ</t>
    </r>
    <r>
      <rPr>
        <sz val="9"/>
        <color theme="1"/>
        <rFont val="맑은 고딕"/>
        <family val="2"/>
        <charset val="129"/>
        <scheme val="minor"/>
      </rPr>
      <t>・</t>
    </r>
    <r>
      <rPr>
        <sz val="9"/>
        <color theme="1"/>
        <rFont val="맑은 고딕"/>
        <family val="3"/>
        <charset val="129"/>
        <scheme val="minor"/>
      </rPr>
      <t>インコ</t>
    </r>
    <r>
      <rPr>
        <sz val="9"/>
        <color theme="1"/>
        <rFont val="맑은 고딕"/>
        <family val="2"/>
        <charset val="129"/>
        <scheme val="minor"/>
      </rPr>
      <t>ー</t>
    </r>
    <r>
      <rPr>
        <sz val="9"/>
        <color theme="1"/>
        <rFont val="맑은 고딕"/>
        <family val="3"/>
        <charset val="129"/>
        <scheme val="minor"/>
      </rPr>
      <t>ポレイテッド</t>
    </r>
  </si>
  <si>
    <t>JP2014-523397A</t>
  </si>
  <si>
    <t>【청구항1】 35질량%로부터 59질량%의 Bi와 ; 0질량% 보다 많이 1. 0질량%까지의 Cu와 ; 0. 01질량%로부터 0. 07질량%까지의 Co와 ; 을 포함하고, 임의이어서, 0질량%로부터 1. 0질량%의 Ag와 ; 0질량% 보다 많이 1. 0질량%까지의 Al; 0. 01질량%로부터 1. 0질량%까지의 Ce; 0. 001질량%로부터 1. 0질량%까지의 Ge; 0질량% 보다 많이 1. 0질량%까지의 Mg; 0질량% 보다 많이 1. 0질량%까지의 Mn; 0. 01질량%로부터 1. 0질량%까지의 Ni; 및 0질량% 보다 많이 1. 0질량%까지의 Ti; 의 1개이상과, 를 포함하고, 잔부가 Sn 및 임의의 불가피불순물인, 땜납 합금인 합금.</t>
  </si>
  <si>
    <t>【請求項１】 ３５質量％から５９質量％のＢｉと； ０質量％より多く１．０質量％までのＣｕと； ０．０１質量％から０．０７質量％までのＣｏと； を含み、 任意で、 ０質量％から１．０質量％のＡｇと； ０質量％より多く１．０質量％までのＡｌ； ０．０１質量％から１．０質量％までのＣｅ； ０．００１質量％から１．０質量％までのＧｅ； ０質量％より多く１．０質量％までのＭｇ； ０質量％より多く１．０質量％までのＭｎ； ０．０１質量％から１．０質量％までのＮｉ；および ０質量％より多く１．０質量％までのＴｉ； の１つ以上と、 を含み、 残部がＳｎおよび任意の不可避不純物である、はんだ合金である合金。</t>
  </si>
  <si>
    <t>JP2015-085703A</t>
  </si>
  <si>
    <t>【청구항1】 Ni도금층이 형성된 전극면을 갖는 회로 소자가, Ni도금층이 형성된 리드 프레임의 다이 퍼트 전극면에, Sb가 10∼11질량% (11질량%은 제외한다), 잔부가 Sn이다 (Sn-Sb)계 땜납 재료를 이용하고, 땜납 붙임(외상) 된 면구현 부품을, 회로기판의 기판단자부에 도포된 Ag가 3∼3. 5질량%, Cu가 0. 5∼1. 0질량%, Bi가 3∼7질량%, 잔부가 Sn이다 (Sn-Ag-Cu-Bi)계 땜납 재료를 구현용 땜납 재료로 해서 이용해서 땜납 붙임(외상) 하는 것을 특징으로 하는 면구현 부품의 땜납 붙임(외상) 방법.</t>
  </si>
  <si>
    <t>アルファ  フライ  リミテッド</t>
  </si>
  <si>
    <t>JP2007-543916A</t>
  </si>
  <si>
    <t>【청구항1】 웨이브 땜납 프로세스, 역류 땜납 붙임(외상) 프로세스, 【홋토에아레베린구푸로세스】, 볼 그리드 어레이 또는 칩 스케일 패키지에 있어서의 사용에 알맞은 합금이며, 0. 08∼1wt%의 Bi와, 0. 5∼1. 5wt%의 Cu와, 0. 1∼1. 1wt%의 Ag와, 0. 02∼0. 3wt%의 Ni와, 0∼0. 1wt%의 P와, 0∼0. 1wt%의 Ge와, 0∼0. 1wt%의 Ga와, 0∼0. 3wt%의 1종 또는 복수종의 희토류 원소와, 0∼0. 3wt%의 In과, 0∼0. 3wt%의 Mg와, 0∼0. 3wt%의 Ca와, 0∼0. 3wt%의 Si와, 0∼0. 3wt%의 Al과, 0∼0. 3wt%의 Zn과, 임의선택으로 0. 008∼0. 2wt%의 Mn, 0. 01∼0. 3wt%의 Co, 0. 01∼0. 3wt%의 Cr, 0. 02∼0. 3wt%의 Fe 및 0. 008∼0. 1wt%의 Zr, 가운데 1종 또는 복수종과, 잔여의 Sn을, 불가피한 불순물과 함께 포함하는 합금.</t>
  </si>
  <si>
    <t>JP2002-317121A</t>
  </si>
  <si>
    <t>(57) 【청구항1】 Zn이 5∼10질량%, Fe 및 Sb로부터 뽑힌 적어도 1종을 각각 0. 005∼1. 0질량%, Bi를 3∼10질량%, 잔부Sn으로부터 이루어지는, 구리표면에의 땜납 붙임(외상)용이며 내산화 부식성을 갖는 것을 특징으로 하는 납 프리씨다.</t>
  </si>
  <si>
    <t>(57)【請求項１】Sn-Ag系はんだ、Sn-Cu系はんだ及びSn-Ag-Cu系はんだのうちいずれかの鉛フリーはんだからなるはんだボールであって、 ２～４質量％Ag及び0.5～0.7質量％Cuのうち少なくともいずれか１種を含有し、0.0005～0.003質量％Crを添加すると共に、残部Snで構成されることを特徴とする鉛フリーはんだボール。</t>
  </si>
  <si>
    <t>JPS56-006328A</t>
  </si>
  <si>
    <t>【특허청구의 범위】
1 Sn25∼45중량%, Sb0. 5∼3중량%, Bi1∼
5중량%, 잔부Pb로 된 타르 들어가기 선 땜납용 합금.</t>
    <phoneticPr fontId="1" type="noConversion"/>
  </si>
  <si>
    <t>(57) 【請求項１】 Ｚｎ７～１０重量％、Ｎｉ０．０１～１重量％、残部Ｓｎからなることを特徴とする鉛フリーはんだ合金。</t>
  </si>
  <si>
    <t>ALPHA ASSEMBLY SOLUTIONS INC.</t>
  </si>
  <si>
    <t>US14/698450</t>
  </si>
  <si>
    <t>1. A lead-free, antimony-free solder alloy consisting of: (a) 3 to 4.5 wt. % silver; (b) 2.90 to 3.02 wt. % bismuth; (c) 0.5 to 1.5 wt. % copper; (d) 0.05 to 0.25 wt. % nickel; (e) 0.005 to 0.05 wt. % of titanium; and (f) the balance tin, together with any unavoidable impurities.</t>
  </si>
  <si>
    <t>US14/005948</t>
  </si>
  <si>
    <t>1. A lead-free solder ball which is used for electrodes by mounting on a module substrate for a BGA or CSP and which has a solder composition consisting of 0.5-1.1 mass % of Ag, 0.7-0.8 mass % of Cu, 0.05-0.08 mass % of Ni, optionally at least one element selected from Fe, Co, Pt, Bi, In, Sb, P, and Ge, and a remainder of Sn.</t>
  </si>
  <si>
    <t>Alpha Metals, Inc.</t>
  </si>
  <si>
    <t>US11/720578</t>
  </si>
  <si>
    <t>1. A lead-free alloy for use in an application selected from the applications consisting of a wave solder process, a reflow soldering process, a hot air levelling process, a ball grid array, and a chip scale package, the alloy comprising: from 0.5-1.5 wt % copper,from 0.1-1.1 wt. % silver;from 0.02-0.3 wt % nickel;wherein the alloy contains Bi and the Bi content does not exceed 1 wt %;and optionally one or more offrom 0.02-0.3 wt % ironfrom 0-0.1 wt. % phosphorus,from 0-0.1 wt. % germanium,from 0-0.1 wt. % gallium,from 0-0.3 wt. % of one or more rare earth elements,from 0-0.3 wt. % indium,from 0-0.3 wt. % magnesium,from 0-0.3 wt. % calcium,from 0-0.3 wt. % silicon,from 0-0.3 wt. % aluminium,from 0-0.3 wt. % zinc,from 0.008-0.2 wt % manganese,from 0.01-0.3 wt % cobalt,from 0.01-0.3 wt % chromium, andfrom 0.008-0.1 wt % zirconium;and balance of tin, together with unavoidable impurities.</t>
  </si>
  <si>
    <t>KR20160160025A</t>
  </si>
  <si>
    <t>질량％로,Bi: 0.1∼0.8％,Ag: 0∼0.3％, Cu: 0∼0.7％,P: 0.001∼0.1％,잔부가 Sn으로 이루어지고,Ag와 Bi의 함유량의 합계: 0.3∼0.8％인 합금 조성을 갖고,235℃에서의 고상률이 0.02체적％ 이하인 동시에 210℃에서의 액상률이 5.0체적％ 이하인 것을 특징으로 하는, 필렛 형성용 납땜 합금.</t>
  </si>
  <si>
    <t>TW20120106527</t>
  </si>
  <si>
    <t>알파 프라이 리미티드</t>
  </si>
  <si>
    <t>KR20077015074A</t>
  </si>
  <si>
    <t>웨이브 솔더 공정, 리플로우 솔더링 공정, 핫 에어 레벨링 공정, 볼 그리드 어레이 또는 칩 스케일 패키지 공정 중 어느 하나의 공정에 이용하기에 적합한 합금으로서,0.08 내지 1 중량% 비스무트,0.5 내지 1.5 중량% 구리,0.1 내지 1.1 중량% 은,0.02 내지 0.3 중량% 니켈을 포함하고,0.02 내지 0.3 중량% 철0 내지 0.1 중량% 인,0 내지 0.1 중량% 게르마늄,0 내지 0.1 중량% 갈륨,0 내지 0.3 중량%의 하나 또는 그보다 많은 희토류 원소0 내지 0.3 중량% 인듐,0 내지 0.3 중량% 마그네슘,0 내지 0.3 중량% 칼슘,0 내지 0.3 중량% 실리콘,0 내지 0.3 중량% 알루미늄,0 내지 0.3 중량% 아연,0.008 내지 0.2 중량% 망간,0.01 내지 0.3 중량% 코발트,0.01 내지 0.3 중량% 크롬, 및0.008 내지 0.1 중량% 지르코늄 중 하나 이상을 선택적으로 포함하며, 불가피한 불순물과 함께 나머지의 주석을 포함하는합금.</t>
  </si>
  <si>
    <t>KR20107003337A</t>
  </si>
  <si>
    <t>Ag : 2.8 ～ 3.5 질량％, In : 3.0 ～ 4.0 질량％, Cu : 0.5 ～ 1.0 질량％, Bi : 1.5 ～ 3 질량％, 잔부 Sn 으로 이루어지고, -55 ℃ 및 ＋150 ℃ 의 각 온도로 30 분 유지시키는 열사이클 시험후의 접합 강도의 평균값이 30 N 이상, 최소값이 20 N 이상인 열사이클성이 우수한 차재용에 사용되는 것을 특징으로 하는 무납 땜납.</t>
  </si>
  <si>
    <t>파나소닉 주식회사|센주긴조쿠고교 가부시키가이샤</t>
  </si>
  <si>
    <t>KR20057016421A</t>
  </si>
  <si>
    <t>합금가루와 플럭스를 혼련한 솔더 페이스트에 있어서, 그 합금가루가, Sn-Zn 합금가루, Sn-Zn-Bi 합금가루, Sn-Zn-In 합금가루, Sn-Zn-Cu 합금가루, Sn-Zn-Sb 합금가루, Sn-Zn-Bi-In 합금가루, Sn-Zn-Cu-Bi 합금가루, Sn-Zn-Cu-In 합금가루, Sn-Zn-Cu-Sb 합금가루, Sn-Zn-Bi-Sb 합금가루, Sn-Zn-In-Sb 합금가루, Sn-Zn-Cu-Bi-In 합금가루, Sn-Zn-Cu-Bi-Sb 합금가루, Sn-Zn-Cu-In-Sb 합금가루, Sn-Zn-Bi-In-Sb 합금가루, Sn-Zn-Cu-Bi-In-Sb 합금가루 중에서 선택한 적어도 1 종 이상과,Sn-Ag 합금가루, Sn-Ag-Cu 합금가루, Sn-Ag-Bi 합금가루, Sn-Ag-In 합금가루, Sn-Ag-Sb 합금가루, Sn-Ag-Cu-Bi 합금가루, Sn-Ag-Cu-In 합금가루, Sn-Ag-Bi-In 합금가루, Sn-Ag-Cu-Sb 합금가루, Sn-Ag-Bi-Sb 합금가루, Sn-Ag-In-Sb 합금가루, Sn-Ag-Cu-Bi-In 합금가루, Sn-Ag-Cu-Bi-Sb 합금가루, Sn-Ag-Cu-In-Sb 합금가루, Sn-Ag-Bi-In-Sb 합금가루, Sn-Ag-Cu-Bi-In-Sb 합금가루 중에서 선택한 적어도 1 종 이상의 혼합가루이고,이 혼합가루의 조성이, Zn 이 5∼10질량%, Ag 가 0.005∼1.5질량%, 그리고 Cu 가 0.002∼1.0질량%, Bi 가 0.005∼15질량%, In 이 0.005∼I5질량%, 및 Sb 가 0.005∼1.0질량% 의 군으로부터 선택한 1종 또는 2종 이상, 잔부 Sn 인 솔더 페이스트.</t>
  </si>
  <si>
    <t>EP2017793110</t>
  </si>
  <si>
    <t>. A lead-free solder alloy comprising: from 8 to 15 wt.% antimony, from 0.05 to 2 wt.% bismuth, from 2.5 to 5.0 wt.% silver, from 0.5 to 1.5 wt.% copper, one or more of from 0.001 to 1 wt.% nickel, from 0.001 to 1 wt.% cobalt, from 0.001 to 1 wt.% titanium, from 0.001 to 1 wt.% manganese, from 0.001 to 1 wt.% germanium, from 0.001 to 10 wt.% aluminum, from 0.001 to 10 wt.% silicon, optionally one or more of up to 5 wt.% indium, up to 1 wt.% chromium, up to 1 wt.% zinc, up to 1 wt.% arsenic, up to 1 wt.% iron, up to 1 wt.% phosphorus, up to 1 wt.% gold, up to 1 wt.% gallium, up to 1 wt.% tellurium, up to 1 wt.% selenium, up to 1 wt.% calcium, up to 1 wt.% vanadium, up to 1 wt.% molybdenum, up to 1 wt.% platinum, up to 1 wt.% rare earth elements, the balance tin and any unavoidable impurities, the unavoidable impurities being in total 1 wt% or less of the composition.</t>
  </si>
  <si>
    <t>EP2014833782</t>
  </si>
  <si>
    <t>A lead-free solder alloy having an alloy composition consisting of, in mass percent, Bi: 31 - 59%, Sb: 0.15 - 0.75%, at least one element selected from the group consisting of Cu: 0.3 - 1.0% and P: 0.002 - 0.055%, and a balance of Sn, wherein said lead-free solder has a melting point of lower than 190 degrees C, a tensile strength of at least 70 MPa and an elongation of at least 70%.</t>
  </si>
  <si>
    <t>EP2020831263</t>
  </si>
  <si>
    <t>A solder alloy, having an alloy composition consisting of, in mass%: Cu: 0.1% to 2.0%; Ni: 0.01% to 0.4 %; P: 0.001% to 0.08%; and Ge: 0.001% to 0.08%, with the balance being Sn, wherein the alloy composition satisfies the following relations (1) to (3): Cu+5Ni≤0.945% P+Ge≤0.15% 2.0≤Cu+5Ni/P+Ge≤1000 wherein, in the above relations (1) to (3), Cu, Ni, P, and Ge each represents a content (mass%) thereof in the solder alloy.</t>
  </si>
  <si>
    <t>EP2012886725</t>
  </si>
  <si>
    <t>A soldering method using a SnBi-based low-temperature solder paste, wherein at least one type of preform selected from a Sn-Ag, Sn-Cu, and Sn-Ag-Cu solder composition is supplied to atop a printed SnBi-based low-temperature solder paste with the amount of the preform being at least 0.7 to at most 75 mass% of the amount of the solder paste to diffuse at least one solder composition selected from a Sn-Ag, a Sn-Cu, and a Sn-Ag-Cu solder composition into a SnBi-based low-temperature solder, wherein the SnBi-based low-temperature solder paste is made by mixing a solder powder having a composition of at least 35 mass% and at most 60 mass% of Bi, optionally at most 3 mass% of Ag, and a remainder of Sn with a flux.</t>
  </si>
  <si>
    <t>EP2012890361</t>
  </si>
  <si>
    <t>A lead-free solder alloy having an alloy composition comprising: 1.0 to 7.0 wt% of In, 1.5 to 5.5 wt% of Bi, 1.0 to 4.0 wt% of Ag, 0.01 to 0.2 wt% of Ni, 0.01 to 0.15 wt% of Sb, and a balance of Sn.</t>
  </si>
  <si>
    <t>EP2013777315</t>
  </si>
  <si>
    <t>A lead-free, antimony-free solder alloy consisting of: from 3 to 5 wt.% of silverfrom 2 to 5 wt.% of bismuthfrom 0.3 to 3 wt.% of copperfrom 0.03 to 1 wt.% of nickelat least one of the following elements from 0.005 to 1 wt.% of manganesefrom 0.005 to 1 wt.% of titaniumfrom 0.01 to 1 wt.% of cobaltthe balance tin, together with any unavoidable impurities.</t>
  </si>
  <si>
    <t>US16/435852</t>
  </si>
  <si>
    <t>1. A Cu core ball comprising: a Cu ball; and a solder layer for covering a surface of the Cu ball, wherein the Cu ball contains at least one element selected from a group of Fe, Ag and Ni in a total amount of 5.0 ppm by mass or more to 50.0 ppm by mass or lower, S in an amount of 0 ppm by mass or more to 1.0 ppm by mass or lower, P in an amount of 0 ppm by mass or more to less than 3.0 ppm by mass, and remainder of Cu and inevitable impurities, wherein the Cu ball contains purity which is 99.995% by mass or higher to 99.9995% by mass or lower, and sphericity which is 0.95 or higher, and wherein the solder layer contains Cu in an amount of 0.1% by mass or more to 3.0% by mass or lower, Bi in an amount of more than 0% by mass to 10.0% by mass or less, and remainder of Sn.</t>
  </si>
  <si>
    <t>Henkel AG &amp; Co. KGaA|Alpha Metals Inc.|Heraeus Deutschland GmbH &amp; Co. KG</t>
  </si>
  <si>
    <t>EP2004728514</t>
  </si>
  <si>
    <t>A solder material containing an alloy that forms a six-component system and consists, in addition to Sn (tin) as the main constituent, of 10 wt.% or less Ag (silver), 10 wt.% or less Bi (bismuth), 10 wt.% or less Sb (antimony), 3 wt.% or less Cu (copper) and 1.0 wt.% or less Ni (nickel).</t>
  </si>
  <si>
    <t>EP2012761518</t>
  </si>
  <si>
    <t>A lead-free solder alloy characterized by consisting of 0.2 - 1.2 mass % of Ag, 0.6 - 0.9 mass % of Cu, 1.2-3.0 mass % of Bi, 0.02 -1.0 mass % of Sb, 0.01 - 2.0 mass % of In, and a remainder of Sn and unavoidable impurities.</t>
  </si>
  <si>
    <t>Alpha Fry Limited</t>
  </si>
  <si>
    <t>EP2005811506</t>
  </si>
  <si>
    <t>A lead-free alloy for wave solder process, reflow soldering process, hot air levelling process, a ball grid array or chip scale package, the alloy consisting of: from 0.08 - 1 wt.% bismuth,from 0.5 - 1.5 wt.% copper,from 0.1 - 1.1 wt.% silver,from 0.02 - 0.3 wt% nickel, and optionally one or more of from 0 - 0.1 wt.% phosphorus,from 0 - 0.1 wt.% germanium,from 0 - 0.1 wt.% gallium,from 0 - 0.3 wt.% of one or more rare earth elements,from 0 - 0.3 wt.% indium,from 0 - 0.3 wt.% magnesium,from 0 - 0.3 wt.% calcium,from 0 - 0.3 wt.% silicon,from 0 - 0.3 wt.% aluminium,from 0 - 0.3 wt.% zinc,from 0.008 - 0.2 wt% manganese,from 0.01 - 0.3 wt% cobalt,from 0.01 - 0.3 wt% chromium,from 0.02 - 0.3 wt% iron, andfrom 0.008 - 0.1 wt% zirconium, and the balance tin, together with &amp;lt;1% unavoidable impurities.</t>
  </si>
  <si>
    <t>US15/426625</t>
  </si>
  <si>
    <t>1. A method of suppressing reaction in a solder paste, between a metal contained in a solder alloy and an activator included in a flux that is part of the solder paste, the method comprising: (a) providing a solder paste consisting of granules of a solder alloy and a quantity of flux including an activator and a solvent;(b) including an organic acid as part of the activating flux; and(c) including as part of the solvent in the flux a solvent of monoalkyl propylene glycol series in an amount equal to at least 75 mass percent of the solvent.</t>
  </si>
  <si>
    <t>EP2004718726</t>
  </si>
  <si>
    <t>A lead-free solder paste comprising: i) a first solder alloy powder,ii) a second solder alloy powder, andiii) a flux blended with the first solder alloy powder and the second solder alloy powder,characterized in thata) the solder alloy of the first solder alloy powder and the solder alloy of the second solder alloy powder have a difference of at least 10øC in their main peak temperatures measured by differential thermal analysis,b) the composition after melting of the mixed powders of the first and second lead-free solder alloy powders is, in mass %, 3 - 4% Ag, 3-10% In, optionally at most 1% Bi, optionally at most 1% Cu and a balance of Sn,c) the first solder alloy powder is a powder of an alloy comprising, in mass %, 3 - 4% Ag, 6 - 20% In, and a balance of Sn, andd) the second solder alloy powder is a powder of an alloy comprising, in mass %, 3 - 4% Ag, optionally at most 1% Cu and a balance of Sn,e) wherein the solder alloys of the first solder alloy powder and/or the second solder alloy powder optionally contain a total of at most 1 mass % of Bi.</t>
  </si>
  <si>
    <t>EP2004291027</t>
  </si>
  <si>
    <t>A lead-free solder consisting of 0.05-5 mass % of Ag, 0.01-0.5 mass % of Cu, at least one of P, Ge, Ga, Al, and Si in a total amount of 0.001-0.02 mass %, 0.01-0.05 mass % in a total amount of one or more transition elements selected from the group consisting of Ni, Co, Ti, W, Mn, La, and Au, 0-5 mass % of at least one of Bi, In, and Zn, 0-1 mass % of Sb, and a remainder of Sn.</t>
  </si>
  <si>
    <t>EP2010813768</t>
  </si>
  <si>
    <t>A lead-free solder alloy characterized by having a chemical composition consisting of, in mass %, Sn: 0.1 - 3 % and/or Bi: 0.1 - 2 %, optionally one or more of Al: at most 0.01 %, Ni: at most 0.1 %, and Cu: at most 0.1 %, and a remainder of In and unavoidable impurities.</t>
  </si>
  <si>
    <t>CN202080056357</t>
  </si>
  <si>
    <t>1. A lead-free and antimony-free soft brazing alloy, characterized in that it has the following alloy composition: Ag: 1.0 ~ 4.0% in terms of mass%, Cu: 0.1 ~ 1.0%, Ni: 0.005 ~ 0.3%, Co: 0.003 ~ 0.1%, Ge: 0.001 ~ 0.015%, and the margin is composed of Sn, the alloy composition satisfies the following formula (1),0.00030&amp;lt;(Ni/Co)×(1/Ag)×Ge&amp;lt;0.05 (1)In the formula (1), Ni, Co, Ag and Ge represent the mass % content of each alloy composition.</t>
  </si>
  <si>
    <t>CN201980045003</t>
  </si>
  <si>
    <t>1. A soft brazing alloy, which is characterized by having the following alloy composition:As: 25~ 300 mass ppm, Bi: 0 mass ppm above and 600 mass ppm or less, Pb: more than 0 mass ppm and 8000 mass ppm or less, and margin composed of Sn,and satisfies the following equations (1) and (2),275≤2As+Bi+Pb (1)0&amp;lt;2.3×10-4×Bi+8.2×10-4×Pb≤7 (2)In formulas (1) and (2), As, Bi and Pb respectively represent the content (mass ppm) in the composition of the alloy.</t>
  </si>
  <si>
    <t>1.一种软钎焊用树脂组合物，其特征在于，所述软钎焊用树脂组合物含有丙烯酸系树脂和松香系树脂，且含有14wt％以上且60wt％以下的所述丙烯酸系树脂，所述丙烯酸系树脂含有丙烯酸酯或甲基丙烯酸酯、或者含有丙烯酸酯和甲基丙烯酸酯，且通过使用飞行时间型质谱仪的质谱分析法得到的数均分子量为500以上且小于2000。</t>
  </si>
  <si>
    <r>
      <t>アルファ・</t>
    </r>
    <r>
      <rPr>
        <sz val="10"/>
        <color theme="1"/>
        <rFont val="맑은 고딕"/>
        <family val="3"/>
        <charset val="129"/>
        <scheme val="minor"/>
      </rPr>
      <t>アセンブリ</t>
    </r>
    <r>
      <rPr>
        <sz val="10"/>
        <color theme="1"/>
        <rFont val="맑은 고딕"/>
        <family val="2"/>
        <charset val="129"/>
        <scheme val="minor"/>
      </rPr>
      <t>ー・</t>
    </r>
    <r>
      <rPr>
        <sz val="10"/>
        <color theme="1"/>
        <rFont val="맑은 고딕"/>
        <family val="3"/>
        <charset val="129"/>
        <scheme val="minor"/>
      </rPr>
      <t>ソリュ</t>
    </r>
    <r>
      <rPr>
        <sz val="10"/>
        <color theme="1"/>
        <rFont val="맑은 고딕"/>
        <family val="2"/>
        <charset val="129"/>
        <scheme val="minor"/>
      </rPr>
      <t>ー</t>
    </r>
    <r>
      <rPr>
        <sz val="10"/>
        <color theme="1"/>
        <rFont val="맑은 고딕"/>
        <family val="3"/>
        <charset val="129"/>
        <scheme val="minor"/>
      </rPr>
      <t>ションズ</t>
    </r>
    <r>
      <rPr>
        <sz val="10"/>
        <color theme="1"/>
        <rFont val="맑은 고딕"/>
        <family val="2"/>
        <charset val="129"/>
        <scheme val="minor"/>
      </rPr>
      <t>・</t>
    </r>
    <r>
      <rPr>
        <sz val="10"/>
        <color theme="1"/>
        <rFont val="맑은 고딕"/>
        <family val="3"/>
        <charset val="129"/>
        <scheme val="minor"/>
      </rPr>
      <t>インコ</t>
    </r>
    <r>
      <rPr>
        <sz val="10"/>
        <color theme="1"/>
        <rFont val="맑은 고딕"/>
        <family val="2"/>
        <charset val="129"/>
        <scheme val="minor"/>
      </rPr>
      <t>ー</t>
    </r>
    <r>
      <rPr>
        <sz val="10"/>
        <color theme="1"/>
        <rFont val="맑은 고딕"/>
        <family val="3"/>
        <charset val="129"/>
        <scheme val="minor"/>
      </rPr>
      <t>ポレイテッド</t>
    </r>
  </si>
  <si>
    <t>JP2019-104821A</t>
  </si>
  <si>
    <t>【청구항1】 제1 분말성분과 제2 분말성분과 한층 더(가일층의) 분말성분과의 브랜드를 포함하고, 상기 제1 분말성분이 제1 땜납 합금이며, 상기 제1 땜납 합금은, SnBi이며, 상기 제2 분말성분이 Ag, Au, Cr, In, Sc, Y, Ce, Co, Ge, Mn 및 Ti, 또는 희토류 원소로 선택되는 금속이며, 상기 한층 더(가일층의) 분말성분은, Al2O3, SiO2, TiO 및 NiO로부터 선택되는, 땜납 조성물.</t>
  </si>
  <si>
    <t>【請求項１】 質量％で、Ａｇ：２．０～４．０％、Ｃｕ：０．５１～０．７９％、Ｂｉ：４．０％超え８．０％以下、および残部がＳｎからなる合金組成を有し、液相線温度が２１７℃未満であることを特徴とするはんだ合金。</t>
  </si>
  <si>
    <t>CN201980067543</t>
  </si>
  <si>
    <t>Pending</t>
  </si>
  <si>
    <t>1.A solder alloy comprising: a solder alloy. 40 Wt.% to 65 wt.% bismuth. 1 Wt % to 10 wt % indium. At least one of the following:0.1 Wt % to 5 wt % of gallium. 0.1 Wt.% to 5 wt.% zinc. 0.1 Wt.% to 2 wt.% copper. 0.01 Wt.% to 0.1 wt.% cobalt. 0.1 Wt % to 2 wt % of silver. 0.005 Wt % to 0.05 wt % titanium, and the like. 0.01 Wt.% to 1 wt.% nickel. Optionally one or more of the following:Up to 1 wt.% vanadium. Up to 1 wt.% of rare earth metals. Up 1 wt.% neodymium. Up to 1 wt.% chromium. Up 1 wt.% iron. Up to 1 wt.% aluminum. Up to 1 wt.% phosphorus. Up to 1 wt.% gold. Up 1 wt.% tellurium. Up 1 wt.% selenium. Up to 1% by weight calcium. Up to 1 wt.% vanadium. Up to 1 wt.% molybdenum. Up to 1 wt.% platinum. Up to 1 wt.% magnesium. Up 1 wt.% silicon, andUp to 1% by weight of manganese. sumResidual tin, and any unavoidable impurities.</t>
  </si>
  <si>
    <t>1.一种助焊剂，在用于含有助焊剂和金属粉末的焊膏的助焊剂中，该助焊剂含有(2-羧基烷基)异氰脲酸酯加成物，金属粉末具有以下的合金组成：As：25～300质量ppm，以及Sb：超过0质量ppm且3000质量ppm以下、Bi：超过0质量ppm且10000质量ppm以下和Pb：超过0质量ppm且5100质量ppm以下中的至少一种，余量由Sn构成，且满足下述式(1)和式(2)，275≤2As+Sb+Bi+Pb···(1)0.01≤(2As+Sb)/(Bi+Pb)≤10.00···(2)上述式(1)和式(2)中，As、Sb、Bi和Pb分别表示所述合金组成中的含量(质量ppm)。</t>
  </si>
  <si>
    <t>JP2021-521122A</t>
  </si>
  <si>
    <t>심사중</t>
  </si>
  <si>
    <t>【청구항1】 땜납 합금이며, 40∼65중량%의 비스머스와, 1∼10중량%의 인듐과, 이하 가운데 적어도 1개 : 0. 1∼5중량%의 갈륨, 0. 1∼5중량%의 아연, 0. 1∼이중량%의 구리, 0. 01∼0. 1중량%의 코발트, 0. 1∼이중량%의 은, 0. 005∼0. 05중량%의 티탄 및 0. 01∼1중량%의 니켈과, 임의선택적으로이하 가운데에 1개이상 : 최대 1중량%의 바나듐, 최대 1중량%의 희토류금속, 최대 1중량%의 네오디뮴, 최대 1중량%의 크롬, 최대 1중량%의 철, 최대 1중량%의 알루미늄, 최대 1중량%의 인, 최대 1중량%의 금, 최대 1중량%의 텔루리움, 최대 1중량%의 셀렌, 최대 1중량%의 칼슘, 최대 1중량%의 바나듐, 최대 1중량%의 몰리브덴, 최대 1중량%의 백금, 최대 1중량%의 마그네슘, 최대 1중량%의 규소 및 최대 1중량%의 망간과, 임의의 불가피불순물과 함께 잔부의 주석을 포함하는, 땜납 합금.</t>
  </si>
  <si>
    <t>【請求項1】 Ａｇ：１．０～４．０質量％、Ｃｕ：０．１～１．０質量％、Ｂｉ：０．１～９．０質量％、Ｎｉ：０．００５～０．３質量％、Ｇｅ：０．００１～０．０１５質量％、及び、残部がＳｎからなる合金組成を有する、鉛フリーかつアンチモンフリーのはんだ合金。</t>
  </si>
  <si>
    <t>JP2013-077289A</t>
  </si>
  <si>
    <t>【청구항1】 Ag지만 1∼4질량%, Cu지만 0. 5~1. 0질량%, Sb지만 1∼5질량%, Ni지만 0. 01~0. 2질량%, 잔부가 Sn의 납 프리 땜납 합금.</t>
  </si>
  <si>
    <t>【請求項１】 複数のはんだボールからなるボールシートであって、 前記はんだボールの粒径が１００～１０００μｍであり、 前記はんだボールを構成するはんだ合金の引張強度が５５ＭＰａ以上、０．２％耐力が４０ＭＰａ以上、伸びが４０％以下であり、 前記はんだボールが、前記ボールシートの面方向において、隣接するはんだボールと接合している ことを特徴とするボールシート。</t>
  </si>
  <si>
    <t>CN201980044984</t>
  </si>
  <si>
    <t>1. A soft brazing alloy, which is characterized by having the following alloy composition:As: 25~300 mass ppm and Pb: more than 0 mass ppm and 5100 mass ppm or less,and Sb: more than 0 mass ppm and 3000 mass ppm or less and Bi: more than 0 mass ppm and 600 mass ppm below at least 1, and the margin is composed of Sn,and satisfies the following equations (1) and (2),275≤2As+Sb+Bi+Pb (1)0.01≤(2As+Sb)/(Bi+Pb)≤10.00 (2)In the formulas (1) and (2), As, Sb, Bi and Pb respectively represent the content of the alloy composition in terms of mass ppm.</t>
  </si>
  <si>
    <t>1.一种软钎料合金，其特征在于，具有如下合金组成：As：25～300质量ppm、Bi：0质量ppm以上且600质量ppm以下、Pb：超过0质量ppm且8000质量ppm以下、和余量由Sn组成，且满足下述(1)式和(2)式，275≤2As+Bi+Pb (1)0&amp;lt;2.3×10-4×Bi+8.2×10-4×Pb≤7 (2)所述(1)式和(2)式中，As、Bi和Pb分别表示所述合金组成中的含量(质量ppm)。</t>
  </si>
  <si>
    <t>CN201880073066</t>
  </si>
  <si>
    <t>1. A soft brazing material, wherein, comprising: Sn or Sn alloy, and 40 ~ 320 mass ppm Of As, and has an As enrichment layer, the existence of the As enrichment layer is determined by the following judgment benchmark,Judgment Benchmark:In samples of size 5.0 mm × 5.0 mm, any 700 μm × 300 μm region was selected, and XPS analysis using ion sputtering was combined, for each sample, 1 region was selected, for 3 samples, 1 time each, a total of 3 times of analysis, all 3 times of the analysis became S1&amp;gt; S2, and the formation of an As enrichment layer was determined, wherein,S1: In the XPS analysis chart, SiO2 converts the integral value of the detection intensity of As in the region of 0 to 2× D1S2: In the XPS analysis chart, SiO2 converted the integration value of the detection intensity of As in the region of D1 to 4× D1 to 4× D1D1: In the graph of XPS analysis, in the part that is deeper than the depth of the SiO2 conversion that is the largest SiO2 conversion of the detection intensity of the O atom, the depth of the initial SiO2 conversion becomes 1/2 of the intensity at Do·max, where the unit of D1 is nm.</t>
  </si>
  <si>
    <t>1.一种软钎料合金，其特征在于，具有如下合金组成：As：25～300质量ppm和Pb：超过0质量ppm且5100质量ppm以下，以及Sb：超过0质量ppm且3000质量ppm以下和Bi：超过0质量ppm且600质量ppm以下中的至少1种、以及余量由Sn组成，且满足下述(1)式和(2)式，275≤2As+Sb+Bi+Pb (1)0.01≤(2As+Sb)/(Bi+Pb)≤10.00 (2)所述(1)式和(2)式中，As、Sb、Bi和Pb分别表示所述合金组成中的以质量ppm计的含量。</t>
  </si>
  <si>
    <t>CN201911087156</t>
  </si>
  <si>
    <t>1.A solder ball In which In is 0.1 mass % or more and 10 mass % or less, and the balance is Sn. The yellow index b * in L * colorimetric system of the solder ball is 2.8 or more and 15.0 or less. The luminance L * in L * colorimetric system of the solder ball is 60 or more and 100 or less. The additive is added. Ag: 0 or more and 4 mass % or less. Cu: 0 or more and 1.0 mass % or less. The total of the groups from Bi and Sb is 0-3 mass %. An element derived from Ni, Co, Fe, Ge, P in total is contained in an amount 0 - 0.1 mass % or more of at least 1%. The solder ball contains Ag: 3 mass %, Cu: 0.5 mass %, In: 0.2 mass %, and the balance Sn.</t>
  </si>
  <si>
    <t>1.一种焊料合金，其特征在于，以质量％计，具有含有Bi:35～68％、Sb:0.3～1.0％、Ni:0.01～0.05％、余量的Sn的合金组成，所述合金组成满足下述(1)式，0.0250 ≤ Ni/Sb ≤ 0.0429或0.0600 ≤ Ni/Sb ≤0.0750 (1)上述(1)式中，Ni及Sb表示所述焊料合金中各自的质量％含量。</t>
  </si>
  <si>
    <t>1. Cu : 0.1-0.5, Ag : 0-0.1</t>
    <phoneticPr fontId="1" type="noConversion"/>
  </si>
  <si>
    <t>JP2019-071097A</t>
  </si>
  <si>
    <t>【청구항1】 Cu50질량%이상을 함유하는 Cu합금 또는 Cu단체로부터 이루어지는 핵과, 상기 핵표면에 도금된 1층의 땜납층을 갖추고, 상기 땜납층은, Cu의 함유량이 0. 1질량%이상 3. 0질량%이하, Bi의 함유량이 0. 5질량%이상 5. 0질량%이하, Ag의 함유량이 0질량%이상 4. 5질량%이하, Ni의 함유량이 0질량%이상 0. 1질량%이하, Sn이 잔부인 Cu핵 볼이며 (단, Ag: 0. 1∼1. 5질량%, Bi: 2. 5∼5. 0질량%, Cu: 0. 5∼1. 0질량%, Ni: 0∼0. 035질량%, 잔부가 Sn 및 불가피불순물 로 된 조성 및 Ag: 1. 2∼4. 5질량%, Cu: 0. 25∼0. 75질량%, Bi: 1∼5. 8질량%, Ni: 0. 01 초0. 1질량%미만, 잔부가 Sn인 조성을 제외하는 ,), 상기 Cu핵 볼을 접합한 반도체 패키지 기판을 프린트배선판에 구현하고, 150도에 유지한 실리콘 오일배스중으로 전류밀도 12kA/cm2이 되게 전류를 흐르게 하고, 전류인가(印加)중에 연속적으로 전기저항을 측정하고, 초기 저항치로부터 20% 상승시를 시험 종료로서 시험 시간을 계측하는 일렉트로마이그레이션 시험에 있어서, 시험 시간이 800시간을 넘는 것을 특징으로 하는 Cu핵 볼.</t>
  </si>
  <si>
    <t>1.一种Ni球，其纯度为99.9％以上且99.995％以下，球形度为0.90以上，维氏硬度为 20HV以上且90HV以下。</t>
  </si>
  <si>
    <t>TW20130109284</t>
  </si>
  <si>
    <t>TW20160133059</t>
  </si>
  <si>
    <t>2. Cu : 0.1-0.5, Ag : 1.5-4.5</t>
    <phoneticPr fontId="1" type="noConversion"/>
  </si>
  <si>
    <t>3. Cu : 1.0-3.0 , Ag : 0-0.1</t>
    <phoneticPr fontId="1" type="noConversion"/>
  </si>
  <si>
    <t>CN201280024585</t>
  </si>
  <si>
    <t>1. A lead-free solder ball, it is mounted on the BGA, CSP for the module substrate, is used as the electrode for the solder ball, and the solder composition is by Ag0.5 - 1.1% quality, Cu0.7 - 0.8 mass %, Ni0.05 - 0.08 mass %, a residual Sn, not fused generation rate of not more than 4.9%.</t>
  </si>
  <si>
    <t>1.一种无铅焊料球，其为安装于BGA、CSP用的模块基板的、用作电极用的焊料球，其焊 料组成由Ag0.5～1.1质量％、Cu0.7～0.8质量％、Ni0.05～0.08质量％、余量Sn构成，未熔 合产生率不超过4.9％。</t>
  </si>
  <si>
    <t>4. Cu : 1.0-3.0 , Ag : 1.5-4.5</t>
    <phoneticPr fontId="1" type="noConversion"/>
  </si>
  <si>
    <t>Bi 미포함, 요약에 기재됨</t>
    <phoneticPr fontId="1" type="noConversion"/>
  </si>
  <si>
    <t>JP2012-551410A</t>
  </si>
  <si>
    <t>【청구항1】 BGA, CSP용의 모듈 기판에 장착되어지고, 전극용으로서 사용하는 땜납 볼이며, Ag0. 5∼1. 1질량%, Cu0. 7∼0. 8질량%, Ni0. 05∼0. 08질량%, 잔부Sn으로부터 이루어지는 땜납 조성의 납 프리 땜납 볼.</t>
  </si>
  <si>
    <t>【請求項１】 ＢＧＡ、ＣＳＰ用のモジュール基板に取り付けられ、電極用として使用するはんだボールであって、Ａｇ０．５～１．１質量％、Ｃｕ０．７～０．８質量％、Ｎｉ０．０５～０．０８質量％、残部Ｓｎからなるはんだ組成の鉛フリーはんだボール。</t>
  </si>
  <si>
    <t>5. Cu : 0.1-0.25</t>
    <phoneticPr fontId="1" type="noConversion"/>
  </si>
  <si>
    <t>US15/196227</t>
  </si>
  <si>
    <t>1. A process for mounting a BGA or CSP on a printed circuit board, the process comprising: melting and fusing together solder paste and a solder ball which has a solder composition comprising 0.5-1.1 mass % of Ag, 0.7-0.8 mass % of Cu, 0.05-0.08 mass % of Ni, and a remainder of Sn,wherein the solder ball is placed on an electrode of the BGA or CSP substrate and the solder paste is applied onto an opposing electrode of the printed circuit board.</t>
  </si>
  <si>
    <t>KR20150029851A</t>
  </si>
  <si>
    <t>1.0 내지 2.0wt%의 은(Ag);4.0 내지 8.0wt%의 인듐(In);10.0 내지 20.0wt%의 비스무스(Bi);0.005 내지 0.1 wt%의 탈산제; 및 잔부의 주석(Sn)을 함유하고,융점이 170 내지 190℃인 것을 특징으로 하는 솔더.</t>
  </si>
  <si>
    <t>KR20147020911A</t>
  </si>
  <si>
    <t>BGA부품 또는 CSP부품의 하면 전극에, Ag 1.6 ~ 2.9질량%, Cu 0.7 ~ 0.8질량%, Ni 0.05 ~ 0.08질량%, 잔부 Sn으로 이루어지는 조성의 납 프리 땜납 볼을 이용하여 땜납 범프를 형성하는 것, 실장 기판에 솔더 페이스트를 인쇄하는 것, 상기 땜납 범프와 실장 기판을 솔더 페이스트로 접합한 납땜 접합부를 개재하여 납땜하는 것을 특징으로 하는, 땜납 범프와 솔더 페이스트와의 납땜 접합부의 형성방법.</t>
  </si>
  <si>
    <t>TW20130109029</t>
  </si>
  <si>
    <t>WO2012JP058271</t>
  </si>
  <si>
    <r>
      <t>ＢＧＡ、ＣＳＰ用のモジュー</t>
    </r>
    <r>
      <rPr>
        <sz val="10"/>
        <color theme="1"/>
        <rFont val="맑은 고딕"/>
        <family val="3"/>
        <charset val="129"/>
        <scheme val="minor"/>
      </rPr>
      <t>ル基板に取り付けられ、電極用として使用するはんだボ</t>
    </r>
    <r>
      <rPr>
        <sz val="10"/>
        <color theme="1"/>
        <rFont val="맑은 고딕"/>
        <family val="2"/>
        <charset val="129"/>
        <scheme val="minor"/>
      </rPr>
      <t>ー</t>
    </r>
    <r>
      <rPr>
        <sz val="10"/>
        <color theme="1"/>
        <rFont val="맑은 고딕"/>
        <family val="3"/>
        <charset val="129"/>
        <scheme val="minor"/>
      </rPr>
      <t>ルであって、Ａｇ０．５～１．１質量％、Ｃｕ０．７～０．８質量％、Ｎｉ０．０５～０．０８質量％、</t>
    </r>
    <r>
      <rPr>
        <sz val="10"/>
        <color theme="1"/>
        <rFont val="맑은 고딕"/>
        <family val="2"/>
        <charset val="129"/>
        <scheme val="minor"/>
      </rPr>
      <t>残</t>
    </r>
    <r>
      <rPr>
        <sz val="10"/>
        <color theme="1"/>
        <rFont val="맑은 고딕"/>
        <family val="3"/>
        <charset val="129"/>
        <scheme val="minor"/>
      </rPr>
      <t>部Ｓｎからなるはんだ組成の鉛フリ</t>
    </r>
    <r>
      <rPr>
        <sz val="10"/>
        <color theme="1"/>
        <rFont val="맑은 고딕"/>
        <family val="2"/>
        <charset val="129"/>
        <scheme val="minor"/>
      </rPr>
      <t>ー</t>
    </r>
    <r>
      <rPr>
        <sz val="10"/>
        <color theme="1"/>
        <rFont val="맑은 고딕"/>
        <family val="3"/>
        <charset val="129"/>
        <scheme val="minor"/>
      </rPr>
      <t>はんだボ</t>
    </r>
    <r>
      <rPr>
        <sz val="10"/>
        <color theme="1"/>
        <rFont val="맑은 고딕"/>
        <family val="2"/>
        <charset val="129"/>
        <scheme val="minor"/>
      </rPr>
      <t>ー</t>
    </r>
    <r>
      <rPr>
        <sz val="10"/>
        <color theme="1"/>
        <rFont val="맑은 고딕"/>
        <family val="3"/>
        <charset val="129"/>
        <scheme val="minor"/>
      </rPr>
      <t>ル。</t>
    </r>
  </si>
  <si>
    <t>WO2011JP057532</t>
  </si>
  <si>
    <r>
      <t>BGA、CSP用のモジュー</t>
    </r>
    <r>
      <rPr>
        <sz val="10"/>
        <color theme="1"/>
        <rFont val="맑은 고딕"/>
        <family val="3"/>
        <charset val="129"/>
        <scheme val="minor"/>
      </rPr>
      <t>ル基板に取り付けられ、電極用として使用するはんだボ</t>
    </r>
    <r>
      <rPr>
        <sz val="10"/>
        <color theme="1"/>
        <rFont val="맑은 고딕"/>
        <family val="2"/>
        <charset val="129"/>
        <scheme val="minor"/>
      </rPr>
      <t>ー</t>
    </r>
    <r>
      <rPr>
        <sz val="10"/>
        <color theme="1"/>
        <rFont val="맑은 고딕"/>
        <family val="3"/>
        <charset val="129"/>
        <scheme val="minor"/>
      </rPr>
      <t>ルであって、Ag0.3～1.1質量％、Cu0.7～0.8質量％、Ni0.05～0.07質量％、</t>
    </r>
    <r>
      <rPr>
        <sz val="10"/>
        <color theme="1"/>
        <rFont val="맑은 고딕"/>
        <family val="2"/>
        <charset val="129"/>
        <scheme val="minor"/>
      </rPr>
      <t>残</t>
    </r>
    <r>
      <rPr>
        <sz val="10"/>
        <color theme="1"/>
        <rFont val="맑은 고딕"/>
        <family val="3"/>
        <charset val="129"/>
        <scheme val="minor"/>
      </rPr>
      <t>部Snからなるはんだ組成の鉛フリ</t>
    </r>
    <r>
      <rPr>
        <sz val="10"/>
        <color theme="1"/>
        <rFont val="맑은 고딕"/>
        <family val="2"/>
        <charset val="129"/>
        <scheme val="minor"/>
      </rPr>
      <t>ー</t>
    </r>
    <r>
      <rPr>
        <sz val="10"/>
        <color theme="1"/>
        <rFont val="맑은 고딕"/>
        <family val="3"/>
        <charset val="129"/>
        <scheme val="minor"/>
      </rPr>
      <t>はんだボ</t>
    </r>
    <r>
      <rPr>
        <sz val="10"/>
        <color theme="1"/>
        <rFont val="맑은 고딕"/>
        <family val="2"/>
        <charset val="129"/>
        <scheme val="minor"/>
      </rPr>
      <t>ー</t>
    </r>
    <r>
      <rPr>
        <sz val="10"/>
        <color theme="1"/>
        <rFont val="맑은 고딕"/>
        <family val="3"/>
        <charset val="129"/>
        <scheme val="minor"/>
      </rPr>
      <t>ル。</t>
    </r>
  </si>
  <si>
    <t>6. Cu : 0.75-3</t>
    <phoneticPr fontId="1" type="noConversion"/>
  </si>
  <si>
    <t>JP2020-168040A</t>
  </si>
  <si>
    <t>【청구항1】 땜납 분말과 플럭스와 (으)로 이루어지는 솔더 페이스트이며, 상기 땜납 분말은, U: 5질량ppb미만, Th: 5질량ppb미만, Pb: 5질량ppm미만, As: 5질량ppm미만 및 잔부가 Sn으로부터 이루어지는 합금조성을 갖고, 동시에, α선량이 0. 02cph/cm2이하인 땜납 합금으로 이루어지고, 상기 땜납 분말은, 평균 입자지름이 0. 1∼15μm의 땜납 합금입자군으로부터 이루어지고, 상기 플럭스는, 할로겐계 활성제와, 로진과, 틱소오제와, 용제를 포함하고, 상기 플럭스는, 탄소수가 5이하의 유기산을 포함하지 않고, 상기 플럭스의 함유량은, 상기 솔더 페이스트의 전질량 (100질량%)에 대하여, 5∼95질량%이며, 상기 할로겐계 활성제의 함유량은, 상기 플럭스의 총량에 대하여 0. 1질량%이상 4질량%이하인, 솔더 페이스트.</t>
  </si>
  <si>
    <t>【請求項１】 Ｃｕ５０質量％以上を含有するＣｕ合金またはＣｕ単体からなる核と、 前記核表面にめっきされた１層のはんだ層を備え、 前記はんだ層は、 Ｃｕの含有量が０．１質量％以上３．０質量％以下、 Ｂｉの含有量が０．５質量％以上５．０質量％以下、 Ａｇの含有量が０質量％以上４．５質量％以下、 Ｎｉの含有量が０質量％以上０．１質量％以下、 Ｓｎが残部であるＣｕ核ボールであり（ただし、Ａｇ：０．１～１．５質量％、Ｂｉ：２．５～５．０質量％、Ｃｕ：０．５～１．０質量％、Ｎｉ：０～０．０３５質量％、残部がＳｎ及び不可避不純物よりなる組成、並びにＡｇ：１．２～４．５質量％、Ｃｕ：０．２５～０．７５質量％、Ｂｉ：１～５．８質量％、Ｎｉ：０．０１超０．１質量％未満、残部がＳｎである組成を除く、）、前記Ｃｕ核ボールを接合した半導体パッケージ基板をプリント配線板に実装し、１５０℃に保持したシリコンオイルバス中で電流密度１２ｋＡ／ｃｍ２となるように電流を流し、電流印加中に連続的に電気抵抗を測定し、初期抵抗値から２０％上昇時を試験終了として試験時間を計測するエレクトロマイグレーション試験において、試験時間が８００時間を超えることを特徴とするＣｕ核ボール。</t>
  </si>
  <si>
    <t>JP2020-168039A</t>
  </si>
  <si>
    <t>【청구항1】 솔더 페이스트에 이용되는 플럭스이며, 물첨부 로진 산 메틸과, 아래일반식 (p1)로 나타내지는 화합물과, 용제를 함유하고, 물첨부 로진 산 메틸의 함유량은, 상기 플럭스의 총량에 대하여 5질량%이상 20질량%이하이며, 상기 일반식 (p1)로 나타내지는 화합물의 함유량은, 상기 플럭스의 총량에 대하여 2질량%이상 5질량%이하인, 플럭스. 【화1】 [식 (p1)안, R1, R2, R3및R4은, 각각 독립으로, 수소 원자 또는 탄소수 1∼4의 알킬 기를 나타낸다. ]</t>
  </si>
  <si>
    <t>【請求項１】 はんだ粉末とフラックスとからなるソルダペーストであって、 前記はんだ粉末は、Ｕ：５質量ｐｐｂ未満、Ｔｈ：５質量ｐｐｂ未満、Ｐｂ：５質量ｐｐｍ未満、Ａｓ：５質量ｐｐｍ未満、並びに残部がＳｎからなる合金組成を有し、かつ、α線量が０．０２ｃｐｈ／ｃｍ２以下であるはんだ合金からなり、前記はんだ粉末は、平均粒子径が０．１～１５μｍのはんだ合金粒子群からなり、 前記フラックスは、ハロゲン系活性剤と、ロジンと、チキソ剤と、溶剤とを含み、 前記フラックスは、炭素数が５以下の有機酸を含まず、前記フラックスの含有量は、前記ソルダペーストの全質量（１００質量％）に対して、５～９５質量％であり、 前記ハロゲン系活性剤の含有量は、前記フラックスの総量に対して０．１質量％以上４質量％以下である、ソルダペースト。</t>
  </si>
  <si>
    <t>JP2020-168038A</t>
  </si>
  <si>
    <t>【청구항1】 땜납 분말과 플럭스와 (으)로 이루어지는 솔더 페이스트이며, 상기 땜납 분말은, U: 5질량ppb미만, Th: 5질량ppb미만, Pb: 5질량ppm미만, As: 5질량ppm미만, Ni: 0질량ppm이상 600질량ppm이하 및 Fe: 0질량ppm이상 100질량ppm이하 및 잔부가 Sn으로부터 이루어지는 합금조성을 갖고, 아래 (1)식을 충족시키고, 동시에, α선량이 0. 02cph/cm2이하인 땜납 합금으로 이루어지고, 상기 땜납 분말은, 평균 입자지름이 0. 1∼15μm의 땜납 합금입자군으로부터 이루어지고, 상기 플럭스는, 물첨부 로진 산 메틸과, N, N, N””, N””-테트라 키스 (2-히드록시프로필)에틸렌다이아민과, 용제를 포함하고, 상기 플럭스중의 물첨부 로진 산 메틸의 함유량은, 상기 플럭스의 총량에 대하여 5질량%이상 20질량%이하이며, 상기 플럭스중의 N, N, N””, N””-테트라 키스 (2-히드록시프로필)에틸렌다이아민의 함유량은, 상기 플럭스의 총량에 대하여 5질량%이상 20질량%이하이며, 상기 플럭스중의 물첨부 로진 산 메틸과, N, N, N””, N””-테트라 키스 (2-히드록시프로필)에틸렌다이아민과의 합계의 함유량은, 상기 플럭스의 총량에 대하여 10질량%이상 40질량%이하이며, 상기 플럭스의 함유량은, 상기 솔더 페이스트의 전질량 (100질량%)에 대하여, 5∼95질량%인, 솔더 페이스트 . 20≤Ni+Fe≤700 (1) (1)식 중, Ni 및 Fe는, 각각 상기 합금조성에서의 함유량 (질량ppm)을 나타낸다.</t>
  </si>
  <si>
    <t>【請求項１】 ソルダペーストに用いられるフラックスであって、 水添ロジン酸メチルと、下記一般式（ｐ１）で表される化合物と、溶剤とを含有し、水添ロジン酸メチルの含有量は、前記フラックスの総量に対して５質量％以上２０質量％以下であり、前記一般式（ｐ１）で表される化合物の含有量は、前記フラックスの総量に対して２質量％以上５質量％以下である、フラックス。【化１】0006928295.tif?000033 ［式（ｐ１）中、Ｒ１、Ｒ２、Ｒ３及びＲ４は、それぞれ独立に、水素原子又は炭素数１～４のアルキル基を示す。］</t>
  </si>
  <si>
    <t>JP2020-107816A</t>
  </si>
  <si>
    <t>【청구항1】 Ag: 3. 1∼4. 0질량%, Cu: 0. 6∼0. 8질량%, Bi: 1. 5∼5. 5질량%, Sb: 1. 0∼6. 0질량%, Co: 0. 001∼0. 030질량%, Fe: 0. 02∼0. 05질량%, 잔부Sn으로부터 이루어지는, 땜납 합금.</t>
  </si>
  <si>
    <t>【請求項１】 はんだ粉末とフラックスとからなるソルダペーストであって、 前記はんだ粉末は、Ｕ：５質量ｐｐｂ未満、Ｔｈ：５質量ｐｐｂ未満、Ｐｂ：５質量ｐｐｍ未満、Ａｓ：５質量ｐｐｍ未満、Ｎｉ：０質量ｐｐｍ以上６００質量ｐｐｍ以下、及びＦｅ：０質量ｐｐｍ以上１００質量ｐｐｍ以下、並びに残部がＳｎからなる合金組成を有し、下記（１）式を満たし、かつ、α線量が０．０２ｃｐｈ／ｃｍ２以下であるはんだ合金からなり、前記はんだ粉末は、平均粒子径が０．１～１５μｍのはんだ合金粒子群からなり、 前記フラックスは、水添ロジン酸メチルと、Ｎ，Ｎ，Ｎ’，Ｎ’－テトラキス（２－ヒドロキシプロピル）エチレンジアミンと、溶剤とを含み、前記フラックス中の水添ロジン酸メチルの含有量は、前記フラックスの総量に対して５質量％以上２０質量％以下であり、前記フラックス中のＮ，Ｎ，Ｎ’，Ｎ’－テトラキス（２－ヒドロキシプロピル）エチレンジアミンの含有量は、前記フラックスの総量に対して５質量％以上２０質量％以下であり、前記フラックス中の水添ロジン酸メチルと、Ｎ，Ｎ，Ｎ’，Ｎ’－テトラキス（２－ヒドロキシプロピル）エチレンジアミンとの合計の含有量は、前記フラックスの総量に対して１０質量％以上４０質量％以下であり、前記フラックスの含有量は、前記ソルダペーストの全質量（１００質量％）に対して、５～９５質量％である、ソルダペースト。 ２０≦Ｎｉ＋Ｆｅ≦７００ （１） （１）式中、Ｎｉ及びＦｅは、各々前記合金組成での含有量（質量ｐｐｍ）を表す。</t>
  </si>
  <si>
    <t>US15/500740</t>
  </si>
  <si>
    <t>1. A solder alloy, comprising: 0.005 mass % or more and 0.1 mass % or less of Mn;0.001 mass % or more and 0.1 mass % or less of Ge; anda balance of Sn.</t>
  </si>
  <si>
    <t>JP2020-130472A</t>
  </si>
  <si>
    <t>【청구항1】 질량%에서, Ag: 0∼4%, Cu: 0. 1∼1. 0%, Ni: 0. 01∼0. 3%, Sb: 5. 1∼7. 5%, Bi: 0. 1∼4. 5%, Co: 0. 001∼0. 3%, P: 0. 001∼0. 2%, 및, 잔부가 Sn으로부터 이루어지는 합금조성을 갖는 것을 특징으로 하는 땜납 합금.</t>
  </si>
  <si>
    <t>【請求項１】 Ａｇ：３．１～４．０質量％、Ｃｕ：０．６～０．８質量％、Ｂｉ：１．５～５．５質量％、Ｓｂ：１．０～６．０質量％、Ｃｏ：０．００１～０．０３０質量％、Ｆｅ：０．０２～０．０５質量％、残部Ｓｎからなる、はんだ合金。</t>
  </si>
  <si>
    <t>JP2018-111874A</t>
  </si>
  <si>
    <t>【청구항1】 Cu볼과, 상기 Cu볼의 표면을 피복하는 땜납층을 갖추고, 상기 Cu볼은, Fe, Ag 및 Ni 가운데 적어도 1종의 함유량의 합계가 5. 0질량ppm이상 50. 0질량ppm이하이며, S의 함유량이 0질량ppm이상 1. 0질량ppm이하이며, P의 함유량이 0질량ppm이상 3. 0질량ppm미만이며, 잔부가 Cu및기타의 불순물원소이며, 상기 Cu볼의 순도가 99. 995질량%이상 99. 9995질량%이하이며, 진공도가 0. 95이상이며, 상기 땜납층은, Cu의 함유량이 0. 1질량%이상 3. 0질량%이하, Bi의 함유량이 0질량% 초10. 0질량%이하, Sn이 잔부인 Cu핵 볼.</t>
  </si>
  <si>
    <t>【請求項１】 フラックスと、金属粉からなるソルダペーストにおいて、 前記フラックスは、アクリル樹脂と、有機酸と、溶剤を含み、 アクリル樹脂を５．０ｗｔ％以上５０．０ｗｔ％以下含み、 金属粉は、 Ａｓ：２５～３００質量ｐｐｍ、並びにＳｂ：０質量ｐｐｍ超３０００質量ｐｐｍ以下、Ｂｉ：０質量ｐｐｍ超１００００質量ｐｐｍ以下、及びＰｂ：０質量ｐｐｍ超５１００質量ｐｐｍ以下の少なくとも１種、並びに残部がＳｎからなる合金組成を有し、下記数（１ｂ）式及び数（２）式を満たすソルダペースト。 ２７５≦２Ａｓ＋Ｓｂ＋Ｂｉ＋Ｐｂ≦５３００・・・（１ｂ） ０．０１≦（２Ａｓ＋Ｓｂ）／（Ｂｉ＋Ｐｂ）≦１０．００・・・（２） 上記数（１ｂ）式及び数（２）式中、Ａｓ、Ｓｂ、Ｂｉ、およびＰｂは各々前記合金組成での含有量（質量ｐｐｍ）を表す。</t>
  </si>
  <si>
    <t>JP2014-541836A</t>
  </si>
  <si>
    <t>【청구항1】 SnBi계 저온씨든지 솔더 페이스트를 이용한 땜납 붙임(외상) 방법에 있어서, 인쇄된 SnBi계 저온씨든지 솔더 페이스트 위로, Sn-Ag, Sn-Cu, Sn-Ag-Cu의 땜납 조성으로부터 선택된 1종이상의 프리폼을, 프리폼의 양이 솔더 페이스트의 양 0. 7질량%이상, 75질량%이하의 양으로 공급 하는 것에 의해, SnBi계 저온 땜납중에 Sn-Ag, Sn-Cu, Sn-Ag-Cu의 땜납 조성으로부터 선택된 1종이상의 땜납 조성을 솔더 페이스트중에 확산시키는 땜납 붙임(외상) 방법.</t>
  </si>
  <si>
    <t>【請求項１】 接合物と被接合物との間で間隔を確保する大きさを有した核層と、 前記核層を被覆する被覆層とを備え、 前記核層は、前記被覆層が溶融する温度で非溶融である融点を有したBiの金属単体、金属酸化物、金属混合酸化物、あるいは合金で構成され、 前記被覆層は、前記核層が非溶融である温度で溶融する融点を有し、凝固することで前記接合物と前記被接合物とを接合すると共に、前記核層、前記被覆層の内側に設けられる機能層と前記機能層の内側に設けられる前記核層の何れか、あるいは、前記核層と前記機能層の双方から放射されるα線を遮蔽して、前記被覆層を透過したα線量を0.0200cph/cm2以下とする厚さを有すると共に、前記被覆層自体から放射されるα線量を0.0200cph/cm2以下とした金属材料で構成され、 前記被覆層の厚さは、1μm以上1000μm以下で構成され、前記被覆層が凝固後に前記核層、前記機能層と前記核層の何れか、あるいは、前記核層と前記機能層の双方から放射されるα線量を0.0200cph/cm2以下とする厚さで前記核層を被覆する ことを特徴とするはんだ材料。</t>
  </si>
  <si>
    <t>JP2014-543718A</t>
  </si>
  <si>
    <t>【청구항1】 질량%로, Bi: 31∼59%, Sb: 0. 15∼0. 75%, 더욱 Cu: 0. 3∼1. 0% 및 P: 0. 002∼0. 055% (으)로 이루어지는 군으로부터 선택되는 1종 또는 2종을 함유하고, 잔부Sn으로부터 이루어지는 합금조성을 갖는 납 프리 땜납 합금.</t>
  </si>
  <si>
    <t>【請求項１】 質量％で、Ｂｉ：３１～５９％、Ｓｂ：０．１５～０．７５％、さらにＣｕ：０．３～１．０％およびＰ：０．００２～０．０５５％からなる群から選択される１種または２種を含有し、残部Ｓｎからなる合金組成を有する鉛フリーはんだ合金。</t>
  </si>
  <si>
    <t>JP2013-506040A</t>
  </si>
  <si>
    <t>【청구항1】 Ag가 0. 2∼1. 2질량%, Cu가 0. 6∼0. 9질량%, Bi가 1. 2∼3. 0질량%, Sb가 0. 02∼1. 0질량%, In을 0. 01∼2. 0질량%함유하고, 잔부Sn으로 구성되는 것을 특징으로 하는 납 프리 땜납 합금.</t>
  </si>
  <si>
    <t>CN201980022343</t>
  </si>
  <si>
    <t>1.一种粘性的经时变化得到抑制的焊膏，其特征在于，该焊膏包括：含有42质量％以上Sn的焊料粉末、氧化锆粉末和助焊剂，其中，相对于所述焊膏的总质量含有0.05-20.0质量％的所述氧化锆粉末。</t>
  </si>
  <si>
    <t>1.A solder paste having reduced viscosity over time, wherein the solder paste comprises: a solder powder containing 42 mass % or more Sn; a zirconia powder; and a flux. In this case, @datdatdatin @ mass % of the zirconia powder is contained 0.05-20 .0 with respect to the total mass of the solder paste.</t>
  </si>
  <si>
    <t>JP2008-335385A</t>
  </si>
  <si>
    <t>【청구항1】 Bi-Sn계 땜납을 직경 10cm 이하의 릴에 둘러 감은 땜납 선이며, 땜납 선에 따라 땜납 선표면에 평행의 가공 선이 있는 것을 특징으로 하는 릴 감음 땜납 선.</t>
  </si>
  <si>
    <t>【請求項１】電気装置において２つ以上の電気部品の間に電気的接続を設ける方法であって、前記方法は、２つ以上の電気部品のある部分の上または間に二段半田を配置するステップを含み、二段半田は、ベース半田構成要素上に配置された低融点半田構成要素を有し、さらに、低融点成分およびベース半田構成要素から半田合金または金属間化合物を形成するのに有効な温度で二段半田の低融点半田構成要素を溶融させるステップと、半田合金を半田付けして、２つ以上の電気部品の間に電気的接続を設けるステップとを含み、半田付けする前記ステップは、半田付けされる接合部上に、ゼロＣＴＥ材料と混合された二段半田を配置するステップを含み、前記二段半田は、半田と半田付けされる接合部における材料との熱膨張係数の不整合を減少させるのに有効な量のゼロＣＴＥ材料と混合され、半田は低融点半田構成要素を有し、前記ゼロＣＴＥ材料はベータユークリプタイトである、方法。</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</si>
  <si>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社|株式</t>
    </r>
    <r>
      <rPr>
        <sz val="9"/>
        <color theme="1"/>
        <rFont val="맑은 고딕"/>
        <family val="2"/>
        <charset val="129"/>
        <scheme val="minor"/>
      </rPr>
      <t>会</t>
    </r>
    <r>
      <rPr>
        <sz val="9"/>
        <color theme="1"/>
        <rFont val="맑은 고딕"/>
        <family val="3"/>
        <charset val="129"/>
        <scheme val="minor"/>
      </rPr>
      <t>社村田製作所</t>
    </r>
  </si>
  <si>
    <t>JP2007-529637A</t>
  </si>
  <si>
    <t>【청구항1】 땜납 합금의 분말과 플럭스와 (으)로 이루어지는 솔더 페이스트이며, 상기 땜납 합금은, 질량%에서, Bi: 70∼98%, Ag, Cu, Sb, In, Zn, Ni, P 및 Ge로부터 뽑힌 1종이상: 합계0∼0. 5%, 잔부: Sn으로부터 이루어지고, 상기 플럭스는, 비스페놀A형 에폭시 수지와, 디카르복시산 및 가르봉 산 무수 화합물로 뽑힌 경화제를 함유하는 것을 특징으로 하는 납 프리 솔더 페이스트.</t>
  </si>
  <si>
    <t>【請求項１】 はんだ合金の粉末とフラックスとからなるソルダペーストであって、前記はんだ合金は、質量％で、Bi: 70～98％、Ag、Cu、Sb、In、Zn、Ni、P、およびGeから選ばれた１種以上: 合計0～0.5％、残部: Snからなり、前記フラックスは、ビスフェノールＡ型エポキシ樹脂と、ジカルボン酸およびカルボン酸無水物から選ばれた硬化剤とを含有することを特徴とする鉛フリーソルダペースト。</t>
  </si>
  <si>
    <t>KR20167008201A</t>
  </si>
  <si>
    <t>하나 또는 그 초과의 아민(amine)들을 포함하는, 용제.</t>
  </si>
  <si>
    <t>TW20170108905</t>
  </si>
  <si>
    <t>TW20130136585</t>
  </si>
  <si>
    <t>JP2000-306006A</t>
  </si>
  <si>
    <t>(57) 【청구항1】 제1 땜납 합금분말은 10∼45질량%Bi, 잔부Sn으로부터 이루어지는 합금의 분말이며, 제 2 땜납 합금분말은 9∼15질량%Zn, 잔부Sn으로부터 이루어지는 합금의 분말이며, 10∼30용적%의 제1 땜납 합금분말과 70∼90용적%의 제 2 땜납 합금분말을 균일하게 혼합한 혼합분의 용융후의 조성이 7∼11질량%Zn, 1∼5질량%Bi, 잔부Sn이 되게 제1 땜납 합금분말과 제 2 혼합 분말을 혼합한 혼합분과 플럭스가 혼화되고 있는 것을 특징으로 하는 솔더 페이스트.</t>
  </si>
  <si>
    <t>(57)【請求項１】 鋼板上にＣｕ－Ｓｎ系合金の多孔質層が形成され、該多孔質層にポリテトラフルオロエチレンが含浸された摺動材料において、ポリテトラフルオロエチレンが、非晶質となっているとともに繊維状の結晶が存在せず切れ目のない状態になっていることを特徴とする摺動材料。</t>
  </si>
  <si>
    <t>CN201610934617</t>
  </si>
  <si>
    <t>1. A module substrate comprising an electrode to which a solder ball is bonded, wherein the solder ball has the following composition: Ag1.6~2.9 mass %, Cu0.7~0.8%, Ni0.05~0.08%, and the balance Sn, and the balance Sn. The module substrate is mounted on the printed board by causing an electrode side having the solder ball to face downward and melting the solder ball together with a solder paste provided on a printed circuit board.</t>
  </si>
  <si>
    <t>1.一种模块基板，其具备接合有焊料球的电极，所述焊料球具有如下组成：Ag1.6～2.9 质量％、Cu0.7～0.8质量％、Ni0.05～0.08质量％、余量Sn，所述模块基板通过使具有该焊料球的电极侧朝下并使所述焊料球与设置于印刷基板 的焊膏一起熔融从而搭载于该印刷基板。</t>
  </si>
  <si>
    <t>CN201280075513</t>
  </si>
  <si>
    <t>1. A lead-free solder ball, which is selected from electrolytic Ni/Au electrode having, non-electrolytic Ni/Pd/Au electrode, Cu - OSP electrode of a electrode in the BGA, CSP module used in the backside of the substrate electrode provided as the use of the solder ball, it is used for forming the welded to the mounting substrate is provided with a solder paste of the solder bump, the lead-free solder ball of solder composition comprises Ag1.6 - 2.9% quality, Cu0.7 - 0.8 mass %, Ni0.05 - 0.08 mass %, excess Sn.</t>
  </si>
  <si>
    <t>1.一种无铅焊料球，其为在具有选自电解Ni/Au电极、无电解Ni/Pd/Au电极、Cu-OSP电 极中的电极的BGA、CSP用的模块基板的背面作为电极用途而设置的焊料球，其用于形成焊 接到设有焊膏的安装基板上的焊料凸块，所述无铅焊料球的焊料组成包含Ag1.6～2.9质 量％、Cu0.7～0.8质量％、Ni0.05～0.08质量％、余量Sn。</t>
  </si>
  <si>
    <t>JP2014-503897A</t>
  </si>
  <si>
    <t>【청구항1】 BGA나 CSP용의 모듈 기판의 뒷면에 전극으로서 이용되는 땜납 볼이며, 해당 땜납 볼은, 구현 기판에 설치된 솔더 페이스트와 융합 하는 것에 의해 상기 모듈 기판과 구현 기판을 접합하기 위한 물건으로, Ag1. 6∼2. 9질량%, Cu0. 7∼0. 8질량%, Ni0. 05∼0. 08질량%, 잔부Sn으로부터 이루어지는 땜납 조성의 납 프리 땜납 볼.</t>
  </si>
  <si>
    <t>【請求項１】 ＢＧＡやＣＳＰ用のモジュール基板の裏面に電極として用いられるはんだボールであって、該はんだボールは、実装基板に設けられたソルダペーストと融合することにより前記モジュール基板と実装基板とを接合するためのもので、Ａｇ１．６～２．９質量％、Ｃｕ０．７～０．８質量％、Ｎｉ０．０５～０．０８質量％、残部Ｓｎからなるはんだ組成の鉛フリーはんだボール。</t>
  </si>
  <si>
    <t>JPH09-251405A</t>
  </si>
  <si>
    <t>(57) 【청구항1】 전자 부품과 구리소성의 회로 도체를 갖는 하이브리드 IC의, 상기 전자 부품과 상기 회로 도체를 역류에서 땜납 붙임(외상) 할 때에 이용하는 납 프리 땜납 합금에 있어서, Sb1∼10중량%, Cu1∼4중량%, Bi1∼6중량%, In1∼5중량%, 잔부Sn임과 동시에, 고체선온도가 200도이상인 것을 특징으로 하는 납 프리 땜납 합금.</t>
  </si>
  <si>
    <t>(57)【請求項１】化１で示されるシクロヘキシルアミンにエチレンオキシドを付加した化合物が0.5～５重量％添加されているロジン系フラックスとSn－Zn系はんだ合金の粉末とが混和されていることを特徴とするソルダペースト。化１0003876446.tif?000005</t>
  </si>
  <si>
    <t>KR20147027281A</t>
  </si>
  <si>
    <t>BGA나 CSP용 모듈 기판의 이면에 전극으로 사용되는 땜납 볼로서,Ag 1.6~2.9질량%, Cu 0.7~0.8질량%, Ni 0.05~0.08질량%, 잔부 Sn으로 구성된 합금 조성이며,상기 땜납 볼은 상기 모듈 기판과 실장 기판을 접합하기 위해 상기 실장 기판에 마련된 솔더 페이스트의 상방에서 상기 솔더 페이스트와 융합하는 납프리 땜납 볼.</t>
  </si>
  <si>
    <t>KR20147020908A</t>
  </si>
  <si>
    <t>Ag 1.6 ~ 2.9질량%, Cu 0.7 ~ 0.8질량%, Ni 0.05 ~ 0.08질량%, 잔부 Sn으로 이루어지는 조성의 납 프리 땜납 볼을 이면에 전극용으로 설치한 BGA부품 또는 CSP부품과, 실장 기판을 솔더 페이스트로 접합한 납땜 접합부.</t>
  </si>
  <si>
    <t>US14/409412</t>
  </si>
  <si>
    <t>1. A lead-free solder ball which is installed for use as an electrode on a rear surface of a module substrate for a BGA or a CSP, the solder ball having a solder composition consisting of: 1.6-2.9 mass % of Ag,0.7-0.8 mass % of Cu, 0.05-0.08 mass % of Ni, anda remainder of Sn.</t>
  </si>
  <si>
    <t>US15/716963</t>
  </si>
  <si>
    <t>10. A method of assembly, comprising: applying low temperature solder paste to an electronic substrate to form a solder paste deposit;placing a high temperature preform in the solder paste deposit; andprocessing the electronic substrate at a reflow temperature that is appropriate for the low temperature solder paste to create a low temperature solder joint resulting from a dissolution of the high temperature solder preform into the low temperature solder paste deposit.</t>
  </si>
  <si>
    <t>KR20150012127A</t>
  </si>
  <si>
    <t>Cu 볼로 구성되는 핵층과,상기 핵층을 피복하는 땜납층을 구비한 Cu 핵 볼이며,상기 핵층은,방사되는 α선량이 0.0200cph/㎠ 이하이고, Cu의 순도가 99.9％ 이상 99.995％ 이하이고, U의 함유량이 5ppb 이하이고, Th의 함유량이 5ppb 이하이고, Pb 또는 Bi 중 어느 하나의 함유량, 혹은 Pb 및 Bi의 합계의 함유량이 1ppm 이상이고, 진구도가 0.95 이상이고,상기 땜납층은, Sn을 40％ 이상 함유하고, Ge를 20ppm 이상 220ppm 이하로 함유하고,Cu 핵 볼로부터 방사되는 α선량이 0.0200cph/㎠ 이하인 것을 특징으로 하는, Cu 핵 볼.</t>
  </si>
  <si>
    <t>KR20147027283A</t>
  </si>
  <si>
    <t>Ag 1.6~2.9질량%, Cu 0.7~0.8질량%, Ni 0.05~0.08질량%, 잔부 Sn으로 이루진 땜납 조성의 납프리 땜납 볼.</t>
  </si>
  <si>
    <t>KR20137027902A</t>
  </si>
  <si>
    <t>BGA, CSP용의 모듈 기판에 장착되고, 전극용으로서 사용하는 땜납 볼이며, Ag 0.5∼1.1질량％, Cu 0.7∼0.8질량％, Ni 0.05∼0.08질량％, 잔량부 Sn으로 이루어지는 땜납 조성의, 납 프리 땜납 볼.</t>
  </si>
  <si>
    <t>TW20130122957</t>
  </si>
  <si>
    <t>WO2012JP066822</t>
  </si>
  <si>
    <r>
      <t>ＢＧＡやＣＳＰ用のモジュー</t>
    </r>
    <r>
      <rPr>
        <sz val="10"/>
        <color theme="1"/>
        <rFont val="맑은 고딕"/>
        <family val="3"/>
        <charset val="129"/>
        <scheme val="minor"/>
      </rPr>
      <t>ル基板に取り付けられ、電極用として使用するはんだボ</t>
    </r>
    <r>
      <rPr>
        <sz val="10"/>
        <color theme="1"/>
        <rFont val="맑은 고딕"/>
        <family val="2"/>
        <charset val="129"/>
        <scheme val="minor"/>
      </rPr>
      <t>ー</t>
    </r>
    <r>
      <rPr>
        <sz val="10"/>
        <color theme="1"/>
        <rFont val="맑은 고딕"/>
        <family val="3"/>
        <charset val="129"/>
        <scheme val="minor"/>
      </rPr>
      <t>ルであって、Ａｇ１．６～２．９質量％、Ｃｕ０．７～０．８質量％、Ｎｉ０．０５～０．０８質量％、</t>
    </r>
    <r>
      <rPr>
        <sz val="10"/>
        <color theme="1"/>
        <rFont val="맑은 고딕"/>
        <family val="2"/>
        <charset val="129"/>
        <scheme val="minor"/>
      </rPr>
      <t>残</t>
    </r>
    <r>
      <rPr>
        <sz val="10"/>
        <color theme="1"/>
        <rFont val="맑은 고딕"/>
        <family val="3"/>
        <charset val="129"/>
        <scheme val="minor"/>
      </rPr>
      <t>部Ｓｎからなるはんだ組成の鉛フリ</t>
    </r>
    <r>
      <rPr>
        <sz val="10"/>
        <color theme="1"/>
        <rFont val="맑은 고딕"/>
        <family val="2"/>
        <charset val="129"/>
        <scheme val="minor"/>
      </rPr>
      <t>ー</t>
    </r>
    <r>
      <rPr>
        <sz val="10"/>
        <color theme="1"/>
        <rFont val="맑은 고딕"/>
        <family val="3"/>
        <charset val="129"/>
        <scheme val="minor"/>
      </rPr>
      <t>はんだボ</t>
    </r>
    <r>
      <rPr>
        <sz val="10"/>
        <color theme="1"/>
        <rFont val="맑은 고딕"/>
        <family val="2"/>
        <charset val="129"/>
        <scheme val="minor"/>
      </rPr>
      <t>ー</t>
    </r>
    <r>
      <rPr>
        <sz val="10"/>
        <color theme="1"/>
        <rFont val="맑은 고딕"/>
        <family val="3"/>
        <charset val="129"/>
        <scheme val="minor"/>
      </rPr>
      <t>ル。</t>
    </r>
  </si>
  <si>
    <t>JPH08-091814A</t>
  </si>
  <si>
    <t>(57) 【청구항1】 Zn6중량%을 넘어 10중량%이하, Bi10∼30중량%, Ag0. 05∼이중량%, 잔부Sn으로부터 이루어지고, 게다가 액체 상태 선온도가 200도 이하임과 동시에 피크 온도가 170도이상인 것을 특징으로 하는 납 프리 땜납 합금.</t>
  </si>
  <si>
    <t>(57) 【請求項１】 Ｘ1－（ＣＨ2）n－Ｘ2（ｎ＝１～６ Ｘ1、Ｘ2はＣｌ又はＢｒ）の式で表される直鎖のハロゲン化飽和脂肪族化合物を２～２０重量％添加したソルダペースト用フラックスと、Ｓｎ－Ｚｎ合金及びＳｎ－Ｚｎ合金にＡｇ、Ｃｕ、Ｂｉ、Ｉｎ、Ｎｉ、Ｐを添加したＳｎ－Ｚｎはんだ合金の粉末とを混和したことを特徴とする鉛フリーソルダペースト。</t>
  </si>
  <si>
    <t>US15/613895</t>
  </si>
  <si>
    <t>1. A lead-free solder alloy having an alloy composition consisting of: 1.0 to 6.5 wt % of In, more than 3.0 wt % but not more than 4.0 wt % of Bi, 1.0 to 3.0 wt % of Ag, 0.02 to 0.06 wt % of Ni, 0.06 to 0.09 wt % of Sb, and a balance of Sn.</t>
  </si>
  <si>
    <t>US15/326180</t>
  </si>
  <si>
    <t>1. A lead-free, antimony-free solder alloy consisting of: (a) from 1 to 4 wt. % silver (b) from 0.5 to 6 wt. % bismuth (c) from 7 to 12 wt % indium (d) from 0.01 to 3 wt % copper (e) from 0.005 to 1 wt. % of titanium (f) one or more of the following elements 0 to 1 wt. % nickel 0 to 1 wt. % manganese 0 to 1 wt. % of rare earths, such as cerium 0 to 1 wt. % of chromium 0 to 1 wt. % germanium 0 to 1 wt. % of gallium 0 to 1 wt. % of cobalt 0 to 1 wt. % of iron 0 to 1 wt. % of aluminum 0 to 1 wt. % of phosphorus 0 to 1 wt. % of gold 0 to 1 wt. % of tellurium 0 to 1 wt. % of selenium 0 to 1 wt. % of calcium 0 to 1 wt. % of vanadium 0 to 1 wt. % of molybdenum 0 to 1 wt. % of platinum 0 to 1 wt. % of magnesium (g) the balance tin, together with any unavoidable impurities.</t>
  </si>
  <si>
    <t>US14/420413</t>
  </si>
  <si>
    <t>1. A high-temperature lead-free solder alloy having an alloy composition comprising: 35 to 40 wt % of Sb, 8 to 25 wt % of Ag, 5 to 10 wt % of Cu as well as at least one selected from the group consisting of 0.003 to 1.0 wt % of Al, 0.01 to 0.2 wt % of Fe and 0.005 to 0.4 wt % of Ti, and a balance of Sn.</t>
  </si>
  <si>
    <t>WO2013JP070473</t>
  </si>
  <si>
    <r>
      <t>質量％で、Ｓｂ：３５～４０％、Ａｇ：８～２５％、Ｃｕ：５～１０％、ならびにＡｌ：０．００３～１．０％、Ｆｅ：０．０１～０．２％、およびＴｉ：０．００５～０．４からなる群から選択</t>
    </r>
    <r>
      <rPr>
        <sz val="10"/>
        <color theme="1"/>
        <rFont val="맑은 고딕"/>
        <family val="3"/>
        <charset val="129"/>
        <scheme val="minor"/>
      </rPr>
      <t>される少なくとも一種、および</t>
    </r>
    <r>
      <rPr>
        <sz val="10"/>
        <color theme="1"/>
        <rFont val="맑은 고딕"/>
        <family val="2"/>
        <charset val="129"/>
        <scheme val="minor"/>
      </rPr>
      <t>残</t>
    </r>
    <r>
      <rPr>
        <sz val="10"/>
        <color theme="1"/>
        <rFont val="맑은 고딕"/>
        <family val="3"/>
        <charset val="129"/>
        <scheme val="minor"/>
      </rPr>
      <t>部Ｓｎから成る合金組成を有する高</t>
    </r>
    <r>
      <rPr>
        <sz val="10"/>
        <color theme="1"/>
        <rFont val="맑은 고딕"/>
        <family val="2"/>
        <charset val="129"/>
        <scheme val="minor"/>
      </rPr>
      <t>温</t>
    </r>
    <r>
      <rPr>
        <sz val="10"/>
        <color theme="1"/>
        <rFont val="맑은 고딕"/>
        <family val="3"/>
        <charset val="129"/>
        <scheme val="minor"/>
      </rPr>
      <t>鉛フリ</t>
    </r>
    <r>
      <rPr>
        <sz val="10"/>
        <color theme="1"/>
        <rFont val="맑은 고딕"/>
        <family val="2"/>
        <charset val="129"/>
        <scheme val="minor"/>
      </rPr>
      <t>ー</t>
    </r>
    <r>
      <rPr>
        <sz val="10"/>
        <color theme="1"/>
        <rFont val="맑은 고딕"/>
        <family val="3"/>
        <charset val="129"/>
        <scheme val="minor"/>
      </rPr>
      <t>はんだ合金。</t>
    </r>
  </si>
  <si>
    <t>CN201480072248</t>
  </si>
  <si>
    <t>1. A Cu , characterized in that possess: spherical core layer;Comprising Sn and Cu of the soft solder alloy to form a solder and covering said core,For the core layer,The purity of the Cu is 99.9% or more and 99.995% the following,In the Pb or Bi content of any of the, or Pb and Bi total content of 1 ppm or more,U content of 5 ppb the following,The content of the Th 5 ppb the following,For the degree of sphericity of 0.95 or more,Emissions for the α ray 0.0200 cph/cm2 The following,For the solder layer,U content of 5 ppb the following,The content of the Th 5 ppb the following,By Cu emit α ray is of 0.0200 cph/cm2 The following,The solder layer containing 0.1% or more and 3.0% the following Cu, and the rest of Sn and impurities,The impurity content is 1000 ppm the following.</t>
  </si>
  <si>
    <t>1.一种Cu芯球，其特征在于，具备：球状的芯层；由包含Sn和Cu的软钎料合金构成且覆盖所述芯层的焊料层，对于所述芯层，Cu的纯度为99.9％以上且99.995％以下，Pb或Bi中任一者的含量、或者Pb和Bi的总含量为1ppm以上，U的含量为5ppb以下，Th的含量为5ppb以下，球形度为0.95以上，放射出的α射线量为0.0200cph/cm2以下，对于所述焊料层，U的含量为5ppb以下，Th的含量为5ppb以下，由Cu芯球放射出的α射线量为0.0200cph/cm2以下，所述焊料层含有0.1％以上且3.0％以下的Cu，余量由Sn和杂质构成，所述杂质的含量为1000ppm以下。</t>
  </si>
  <si>
    <t>Cu 핵볼</t>
    <phoneticPr fontId="1" type="noConversion"/>
  </si>
  <si>
    <t>JP2015-546641A</t>
  </si>
  <si>
    <t>【청구항1】 원형의 핵층과, Sn과 Cu로부터 이루어지는 땜납 합금으로 구성되어, 상기 핵층을 피복하는 땜납층을 갖춘 Cu핵 볼이며, 상기 핵층은, Cu의 순도가 99. 9%이상 99. 995% 이하이며, Pb 또는 Bi의 어느쪽인가의 함유량, 혹은, Pb 및 Bi의 합계의 함유량이 1ppm이상이며, U의 함유량이 5ppb이하이며, Th의 함유량이 5ppb이하이며, 진공도가 0. 95이상이며, 방사되는 α선량이 0. 0200cph/cm2이하이며, 상기 땜납층은, U의 함유량이 5ppb이하이며, Th의 함유량이 5ppb이하이며, Cu핵 볼로 방사되는 α선량이 0. 0200cph/cm2이하다 것을 특징으로 하는 Cu핵 볼.</t>
  </si>
  <si>
    <t>【請求項１】球状の核層と、 ＳｎとＣｕからなるはんだ合金で構成され、前記核層を被覆するはんだ層とを備えたＣｕ核ボールであって、前記核層は、Ｃｕの純度が９９．９％以上９９．９９５％以下であり、ＰｂまたはＢｉのいずれかの含有量、あるいは、ＰｂおよびＢｉの合計の含有量が１ｐｐｍ以上であり、Ｕの含有量が５ｐｐｂ以下であり、Ｔｈの含有量が５ｐｐｂ以下であり、真球度が０．９５以上であり、放射されるα線量が０．０２００ｃｐｈ／ｃｍ２以下であり、前記はんだ層は、Ｕの含有量が５ｐｐｂ以下であり、Ｔｈの含有量が５ｐｐｂ以下であり、Ｃｕ核ボールから放射されるα線量が０．０２００ｃｐｈ／ｃｍ２以下である ことを特徴とするＣｕ核ボール。</t>
  </si>
  <si>
    <t>EP2014860167</t>
  </si>
  <si>
    <t>A Cu core ball comprising: a Cu ball; anda solder layer made of a solder alloy composed not less than 0.1% through not more than 3.0% by mass of Cu, the remainder being composed of Sn and impurities, the solder layer covering the Cu ball, wherein in the Cu ball, purity of Cu is not less than 99.9% through not more than 99.995%;a content of either Pb or Bi, or a total content of Pb and Bi is 1 ppm or more;a content of U is 5 ppb or less;a content of Th is 5 ppb or less;sphericity is 0.95 or more; andan emitting a dose is 0.0200 cph/cm2 or less; andwherein in the solder layer, a content of U is 5 ppb or less;a content of Th is 5 ppb or less; andan a dose emitting from the Cu core ball is 0.0200 cph/cm2 or less.</t>
  </si>
  <si>
    <t>US15/034194</t>
  </si>
  <si>
    <t>1. A Cu core ball comprising: a spherical core layer; and a solder layer made of a solder alloy composed of Sn and Cu, the solder layer covering the core layer, wherein in the core layer, purity of Cu is not less than 99.9% through not more than 99.995%; a content of Pb is 10 ppm to 50 ppm; a content of Bi is 10 ppm to 50 ppm; a content of U is 5 ppb or less; a content of Th is 5 ppb or less; sphericity is 0.95 or more; and an emitting α dose is 0.0200 cph/cm2 or less; wherein in the solder layer, a content of U is 5 ppb or less; and a content of Th is 5 ppb or less; and wherein an α dose emitting from the Cu core ball is 0.0200 cph/cm2 or less.</t>
  </si>
  <si>
    <t>KR20167014464A</t>
  </si>
  <si>
    <t>구형의 핵층과,Sn과 Cu로 이루어지는 땜납 합금으로 구성되고, 상기 핵층을 피복하는 땜납층을 구비한 Cu 핵 볼이며,상기 핵층은,Cu의 순도가 99.9％ 이상 99.995％ 이하이고,Pb 또는 Bi 중 어느 하나의 함유량, 혹은 Pb 및 Bi의 합계의 함유량이 1ppm 이상이며,U의 함유량이 5ppb 이하이고,Th의 함유량이 5ppb 이하이며,진구도가 0.95 이상이고,방사되는 α선량이 0.0200cph/㎠ 이하이며,상기 땜납층은,U의 함유량이 5ppb 이하이고,Th의 함유량이 5ppb 이하이며,Cu 핵 볼로부터 방사되는 α선량이 0.0200cph/㎠ 이하이고,상기 땜납층은, Cu를 0.1％ 이상 3.0％ 이하로 포함하고, 잔부가 Sn과 불순물로 구성되는 것을 특징으로 하는, Cu 핵 볼.</t>
  </si>
  <si>
    <t>JP2013-540152A</t>
  </si>
  <si>
    <t>【청구항1】 Cu볼과, 해당 Cu볼의 표면을 피복하는 땜납 도금 피막과 갖추는 Cu핵 볼이며, 상기 땜납 도금 피막은, Sn땜납 도금 피막 또는 Sn을 주성분으로 하는 납 프리 땜납 합금으로 이루어지는 땜납 도금 피막이며, U의 함유량이 5ppb이하이며, Th의 함유량이 5ppb이하이며, 해당 Cu볼의 순도는 99. 9%이상 99. 995% 이하이며, Pb 및 / 또는 Bi의 함유량의 합계량이 1ppm이상, 진공도가 0. 95이상이며, 그리고 Cu핵 볼의 α선량이 0. 0200cph/cm2이하인 것을 특징으로 하는 Cu핵 볼.</t>
  </si>
  <si>
    <t>【請求項１】 Ｃｕボールと、該Ｃｕボールの表面を被覆するはんだめっき被膜と備えるＣｕ核ボールであって、 前記はんだめっき被膜は、Ｓｎはんだめっき被膜またはＳｎを主成分とする鉛フリーはんだ合金からなるはんだめっき被膜であり、Ｕの含有量が５ｐｐｂ以下であり、Ｔｈの含有量が５ｐｐｂ以下であり、 該Ｃｕボールの純度は９９．９％以上９９．９９５％以下であり、Ｐｂおよび/またはＢｉの含有量の合計量が１ppm以上、真球度が０．９５以上であり、そして Ｃｕ核ボールのα線量が０．０２００ｃｐｈ／ｃｍ２以下である ことを特徴とするＣｕ核ボール。</t>
  </si>
  <si>
    <t>EP2013887342</t>
  </si>
  <si>
    <t>A Cu core ball containing a Cu ball and a solder plating film that coats the surface of the Cu ball, wherein the solder plating film is an Sn solder plating film or a solder plating film which is made of lead-free solder alloy, a principal ingredient of the lead-free solder alloy being Sn of 40 mass % or more; the solder plating film contains U content of 5 ppb or less and Th content of 5 ppb or less, and impurities of 150 ppm or less; the Cu ball includes purity of not less than 99.9 % through not more than 99.995%, Pb and Bi contents including a total of 1 ppm or more, and a sphericity of 0.95 or more; and a dose of the Cu core ball is 0.0200 cph/cm2or less.</t>
  </si>
  <si>
    <t>CN201380077610</t>
  </si>
  <si>
    <t>1. A Cu core ball, characterized in that it possesses the Cu ball and covering the Cu ball surface of the soft solder plating film,The soft solder plating film is soft solder plating film or by Sn to Sn as the main component of the lead-free solder alloy forming the battery cover plating film, the content of the U 5ppb following, the content of the Th 5ppb the following,The Cu ball of purity is 99.9% or more and 99.995% the following, Pb and/or Bi of the content of the total amount of 1 ppm or more, the degree of sphericity of 0.95 or more, and,For the α ray of Cu core ball 0.0200 cph/cm2 The following.</t>
  </si>
  <si>
    <t>1.一种Cu芯球的制造方法，其特征在于，其具备如下的阶段：提供作为核的Cu球的阶段，该Cu球是纯度为99.9％以上且99.995％以下、U为5ppb以下的含量且Th为5ppb以下的含量、Pb和/或Bi的总含量为1ppm以上、球形度为0.95以上、α射线量为0.0200cph/cm2以下的Cu球；提供覆盖所述Cu球的表面的焊料镀覆膜的阶段，所述焊料镀覆膜为Sn焊料镀覆膜或由以Sn作为主要成分的无铅焊料合金形成的焊料镀覆膜，对Cu芯球进行平滑化处理的阶段，该阶段中，通过在将Cu芯球浸渍于镀液的状态下照射超声波来对Cu芯球进行平滑化处理，使所述Cu芯球的算术平均表面粗糙度为0.3μm以下。</t>
  </si>
  <si>
    <t>US14/899378</t>
  </si>
  <si>
    <t>1. A Cu core ball containing a Cu ball and a solder plating film that coats a surface of the Cu ball, wherein the solder plating film comprises a Sn solder plating film or a solder plating film which is made of lead-free solder alloy, a principal ingredient of the lead-free solder alloy being Sn; the solder plating film contains U content of 5 ppb or less and Th content of 5 ppb or less; the Cu ball includes purity of not less than 99.9% Cu and not more than 99.995% Cu; Pb and/or Bi at a total of 1 ppm or more; and a dose of the Cu core ball is 0.0200 cph/cm2 or less, wherein the sphericity of the Cu core ball is 0.95 or more, and wherein the solder plating film has a thickness of 20-100 μm.</t>
  </si>
  <si>
    <t>TW20140113348</t>
  </si>
  <si>
    <t>WO2013JP066827</t>
  </si>
  <si>
    <r>
      <t>Ｃｕボー</t>
    </r>
    <r>
      <rPr>
        <sz val="10"/>
        <color theme="1"/>
        <rFont val="맑은 고딕"/>
        <family val="3"/>
        <charset val="129"/>
        <scheme val="minor"/>
      </rPr>
      <t>ルと、該Ｃｕボ</t>
    </r>
    <r>
      <rPr>
        <sz val="10"/>
        <color theme="1"/>
        <rFont val="맑은 고딕"/>
        <family val="2"/>
        <charset val="129"/>
        <scheme val="minor"/>
      </rPr>
      <t>ー</t>
    </r>
    <r>
      <rPr>
        <sz val="10"/>
        <color theme="1"/>
        <rFont val="맑은 고딕"/>
        <family val="3"/>
        <charset val="129"/>
        <scheme val="minor"/>
      </rPr>
      <t>ルの表面を被覆するはんだめっき被膜と備えるＣｕ核ボ</t>
    </r>
    <r>
      <rPr>
        <sz val="10"/>
        <color theme="1"/>
        <rFont val="맑은 고딕"/>
        <family val="2"/>
        <charset val="129"/>
        <scheme val="minor"/>
      </rPr>
      <t>ー</t>
    </r>
    <r>
      <rPr>
        <sz val="10"/>
        <color theme="1"/>
        <rFont val="맑은 고딕"/>
        <family val="3"/>
        <charset val="129"/>
        <scheme val="minor"/>
      </rPr>
      <t>ルであって、 前記はんだめっき被膜は、Ｓｎはんだめっき被膜またはＳｎを主成分とする鉛フリ</t>
    </r>
    <r>
      <rPr>
        <sz val="10"/>
        <color theme="1"/>
        <rFont val="맑은 고딕"/>
        <family val="2"/>
        <charset val="129"/>
        <scheme val="minor"/>
      </rPr>
      <t>ー</t>
    </r>
    <r>
      <rPr>
        <sz val="10"/>
        <color theme="1"/>
        <rFont val="맑은 고딕"/>
        <family val="3"/>
        <charset val="129"/>
        <scheme val="minor"/>
      </rPr>
      <t>はんだ合金からなるはんだめっき被膜であり、Ｕの含有量が５ｐｐｂ以下であり、Ｔｈの含有量が５ｐｐｂ以下であり、 該Ｃｕボ</t>
    </r>
    <r>
      <rPr>
        <sz val="10"/>
        <color theme="1"/>
        <rFont val="맑은 고딕"/>
        <family val="2"/>
        <charset val="129"/>
        <scheme val="minor"/>
      </rPr>
      <t>ー</t>
    </r>
    <r>
      <rPr>
        <sz val="10"/>
        <color theme="1"/>
        <rFont val="맑은 고딕"/>
        <family val="3"/>
        <charset val="129"/>
        <scheme val="minor"/>
      </rPr>
      <t>ルの純度は９９．９％以上９９．９９５％以下であり、Ｐｂおよび/またはＢｉの含有量の合計量が１ppm以上、</t>
    </r>
    <r>
      <rPr>
        <sz val="10"/>
        <color theme="1"/>
        <rFont val="맑은 고딕"/>
        <family val="2"/>
        <charset val="129"/>
        <scheme val="minor"/>
      </rPr>
      <t>真</t>
    </r>
    <r>
      <rPr>
        <sz val="10"/>
        <color theme="1"/>
        <rFont val="맑은 고딕"/>
        <family val="3"/>
        <charset val="129"/>
        <scheme val="minor"/>
      </rPr>
      <t>球度が０．９５以上であり、そしてＣｕ核ボ</t>
    </r>
    <r>
      <rPr>
        <sz val="10"/>
        <color theme="1"/>
        <rFont val="맑은 고딕"/>
        <family val="2"/>
        <charset val="129"/>
        <scheme val="minor"/>
      </rPr>
      <t>ー</t>
    </r>
    <r>
      <rPr>
        <sz val="10"/>
        <color theme="1"/>
        <rFont val="맑은 고딕"/>
        <family val="3"/>
        <charset val="129"/>
        <scheme val="minor"/>
      </rPr>
      <t>ルのα線量が０．０２００ｃｐｈ／ｃｍ ２以下であることを特</t>
    </r>
    <r>
      <rPr>
        <sz val="10"/>
        <color theme="1"/>
        <rFont val="맑은 고딕"/>
        <family val="2"/>
        <charset val="129"/>
        <scheme val="minor"/>
      </rPr>
      <t>徴</t>
    </r>
    <r>
      <rPr>
        <sz val="10"/>
        <color theme="1"/>
        <rFont val="맑은 고딕"/>
        <family val="3"/>
        <charset val="129"/>
        <scheme val="minor"/>
      </rPr>
      <t>とするＣｕ核ボ</t>
    </r>
    <r>
      <rPr>
        <sz val="10"/>
        <color theme="1"/>
        <rFont val="맑은 고딕"/>
        <family val="2"/>
        <charset val="129"/>
        <scheme val="minor"/>
      </rPr>
      <t>ー</t>
    </r>
    <r>
      <rPr>
        <sz val="10"/>
        <color theme="1"/>
        <rFont val="맑은 고딕"/>
        <family val="3"/>
        <charset val="129"/>
        <scheme val="minor"/>
      </rPr>
      <t>ル。</t>
    </r>
  </si>
  <si>
    <t>EP2012889581</t>
  </si>
  <si>
    <t>Cu ball characterized in that the Cu ball contains Pb and/or Bi contents of a total of 1 ppm or more, sphericity of 0.95 or more, a purity from 99.9% or more to 99.995% or less, a dose of 0.0200 cph/cm2 or less, U content of 5 ppb or less and Th content of 5 ppb or less.</t>
  </si>
  <si>
    <t>JP2013-539069A</t>
  </si>
  <si>
    <t>【청구항1】 Pb 및 / 또는 Bi의 함유량의 합계량이 1ppm이상이며, U의 함유량이 5ppb이하이며, Th의 함유량이 5ppb이하이며, 순도가 99. 9%이상 99. 995% 이하이며, α선량이 0. 0200cph/cm2이하이며, 진공도가 0. 95이상인 것을 특징으로 하는 Cu볼. 【청구항3】 α선량이 0. 0020cph/cm2이하인, 청구항 1에 기재된 Cu볼 . 【청구항4】 α선량이 0. 0010cph/cm2이하인, 청구항 1 또는 3에 기재된 Cu볼 . 【청구항6】 직경이 1∼1000μm인, 청구항 1, 3 및 4의 임의의 1항에 기재된 Cu볼. 【청구항7】 청구항 1, 3, 4 및 6의 임의의 1항에 기재된 Cu볼과, 해당 Cu볼을 피복하는 땜납 도금을 갖추는 것을 특징으로 하는 Cu핵 볼 . 【청구항8】 청구항 1, 3, 4 및 6의 임의의 1항에 기재된 Cu볼과, 해당 Cu볼을 피복하는 Ni도금과, 해당 Ni도금을 피복하는 땜납 도금을 갖추는 것을 특징으로 하는 Cu핵 볼 . 【청구항9】 청구항 1, 3, 4 및 6의 임의의 1항에 기재된 Cu볼을 사용한 땜납 이음새 . 【청구항10】 청구항 7 또는 8에 기재된 Cu핵 볼을 사용한 땜납 이음새.</t>
  </si>
  <si>
    <t>【請求項１】 Ｐｂおよび／またはＢｉの含有量の合計量が１ｐｐｍ以上であり、Ｕの含有量が５ｐｐｂ以下であり、Ｔｈの含有量が５ｐｐｂ以下であり、純度が９９．９％以上９９．９９５％以下であり、α線量が０．０２００ｃｐｈ／ｃｍ２以下であり、真球度が０．９５以上であることを特徴とするＣｕボール。【請求項３】 α線量が０．００２０ｃｐｈ／ｃｍ２以下である、請求項１に記載のＣｕボール。【請求項４】 α線量が０．００１０ｃｐｈ／ｃｍ２以下である、請求項１または３に記載のＣｕボール。【請求項６】 直径が１～１０００μｍである、請求項１、３および４のいずれか１項に記載のＣｕボール。【請求項７】 請求項１、３、４および６のいずれか１項に記載のＣｕボールと、該Ｃｕボールを被覆するはんだめっきとを備えることを特徴とするＣｕ核ボール。【請求項８】 請求項１、３、４および６のいずれか１項に記載のＣｕボールと、該Ｃｕボールを被覆するＮｉめっきと、該Ｎｉめっきを被覆するはんだめっきとを備えることを特徴とするＣｕ核ボール。【請求項９】 請求項１、３、４および６のいずれか１項に記載のＣｕボールを使用したはんだ継手。【請求項１０】 請求項７または８に記載のＣｕ核ボールを使用したはんだ継手。</t>
  </si>
  <si>
    <t>CN201380075708</t>
  </si>
  <si>
    <t>1. A lead-free solder alloy, with the same quality of % comprising Bi:31-59%, cu: 0.3-1.0%, Ni: 0.01-0.06%, the alloy composition of the Sn.</t>
  </si>
  <si>
    <t>1、一种焊膏，其混炼金属粉末成分和助焊剂成分而成，其中，所述金 属粉末成分是由第一金属和第二金属和第三金属构成的金属粉末成分，在 所述金属粉末成分中，第三金属的至少一部分作为第三金属的粉末而含 有，该焊膏的特征在于， 所述第一金属为从Bi或Bi合金中选出的至少一种， 所述第二金属为具有使所述第一金属所具有的固相线温度降低的特性 和在与所述第三金属间形成金属间化合物的特性的金属， 在将所述金属粉末成分定为100质量％时，以下述比率进行配合：所 述第二金属的粉末为0.7～6质量％，所述第三金属的粉末为1.3～10质量％， 余量为第一金属的粉末。</t>
  </si>
  <si>
    <t>WO2012JP081622</t>
  </si>
  <si>
    <r>
      <t>Ｕの含有量が５ｐｐｂ以下であり、Ｔｈの含有量が５ｐｐｂ以下であり、純度が９９．９９５％以下であり、α線量が０．０２００ｃｐｈ／ｃｍ ２以下であるＣｕボー</t>
    </r>
    <r>
      <rPr>
        <sz val="10"/>
        <color theme="1"/>
        <rFont val="맑은 고딕"/>
        <family val="3"/>
        <charset val="129"/>
        <scheme val="minor"/>
      </rPr>
      <t>ル。</t>
    </r>
  </si>
  <si>
    <t>US14/782142</t>
  </si>
  <si>
    <t>1. A lead-free solder alloy consisting of: 3.2 to 3.8 wt % of Ag;0.6 to 0.8 wt % of Cu;2 to 5 wt% of Sb;0.01 to 0.2 wt % of Ni;5 to 5.5 wt % of Bi;0.001 to 0.01 wt% of Co; anda balance of Sn.</t>
  </si>
  <si>
    <t>US12/736625</t>
  </si>
  <si>
    <t>1. A soldering method comprising applying a solder paste to a printed circuit board, placing a surface mounted electronic part on the solder paste, and carrying out reflow soldering of the solder paste to form a soldered joint which connects the electronic part to the printed circuit board, the solder paste containing a lead-free solder alloy which consists of, in mass %, Ag: 0.3 - 1.5%, Bi: 3.5 - 5%, Cu: 0.5 - 1.0%, Ni: 0.015 - 0.035%, and a remainder of Sn and unavoidable impurities and which has a bonding strength of at least 20 N after 1000 heat cycles from -55° C. to +125° C. for 30 minutes at each temperature.</t>
  </si>
  <si>
    <t>US12/084793</t>
  </si>
  <si>
    <t>1. A solder paste comprising a metal powder component mixed with a flux component, wherein: the metal powder component consists of Bi powder, a powder selected from Sn, In, Sn—In alloys, Bi—In alloys, and Bi—Sn alloys, and a powder selected from Cu, Ag, Sb, Ni, Fe, Co, Pd, Pt, Ti, Cu—Ag alloys, and Cu—Sb alloys in a coated or uncoated state,the metal powder component has an overall composition consisting of at least 84 mass % of Bi, a total of 0.7-6 mass % of at least one of Sn and In, and a total of 1.3-10 mass % of at least one of Cu, Ag, Sb, Ni, Fe, Co, Pd, Pt, and Ti,an alloy having a composition which is the same as the overall composition of the metal powder component has a solidus temperature of at least 255° C., andwhen the solder paste is applied with a thickness of 150 μm to Cu lands of a printed circuit board and the solder paste and the printed circuit board undergo reflow soldering with a peak temperature of 280° C. to form solder layers on the Cu lands, more than 70% of the area of the lands is covered by the solder layers.</t>
  </si>
  <si>
    <t>US12/452665</t>
  </si>
  <si>
    <t>1. A vehicle-mounted electronic circuit mounted in a vicinity of an engine of a vehicle in a location where the temperature reaches at least 100° C. during operation of the engine, the circuit having a soldered joint formed from a lead-free solder consisting of Ag: 2.8-3.5 mass %, In: 3.0-4.0 mass %, Cu: 0.5-1.0 mass %, Bi: 1.5-3 mass %, optionally at least one of Ni, Fe, and Co in a total amount of 0.005-0.05 mass %, optionally at least one of P and Ge in a total amount of 0.0002-0.02 mass %, optionally greater than 0 to at most 1 mass % of Zn, and a remainder of Sn, wherein when a lead-free solder paste made from the solder is applied by printing to a thickness of 150 μm to patterned portions measuring 1.6×1.2 mm of a printed circuit board, chip resistor parts measuring 3.2×1.6×0.6 mm are mounted on the solder paste, the chip resistor parts and the printed circuit board are heated in a reflow furnace with a peak temperature of 245° C. to solder the chip resistor parts to the patterned portions, and then the printed circuit board and the chip resistor parts are subjected to a heat cycle test comprising 1000 cycles of holding for 30 minutes at −55° and +150° C. at each temperature, the chip resistor parts have a minimum peel strength of at least 20 N.</t>
  </si>
  <si>
    <t>US12/036497</t>
  </si>
  <si>
    <t>1. An alloy suitable for use in a ball grid array or chip scale package, the alloy comprising: from 0.05-1.5 wt. % copper;from 0.1-2 wt. % silver;from 0.005-0.3 wt % nickel;from 0.003-0.3 wt % chromium;from 0-0.1 wt. % phosphorus;from 0-0.1 wt. % germanium;from 0-0.1 wt. % gallium;from 0-0.3 wt. % of one or more rare earth elements;from 0-0.3 wt. % indium;from 0-0.3 wt. % magnesium;from 0-0.3 wt. % calcium;from 0-0.3 wt. % silicon;from 0-0.3 wt. % aluminum;from 0-0.3 wt. % zinc;from 0-2 wt. % bismuth;from 0-1 wt. % antimony;from 0-0.2 wt % manganese;from 0-0.3 wt % cobalt;from 0-0.3 wt % iron;from 0-0.1 wt % zirconium; andthe balance tin, together with unavoidable impurities.</t>
  </si>
  <si>
    <t>Sn-Bi</t>
    <phoneticPr fontId="1" type="noConversion"/>
  </si>
  <si>
    <t>Senju Metal Industry Co., Ltd.|Murata Manufacturing Co., Ltd.</t>
  </si>
  <si>
    <t>US11/990278</t>
  </si>
  <si>
    <t>1. A solder paste comprising a solder alloy powder and a flux, the solder alloy comprising 70-98 mass % of Bi and a remainder of Sn and having volumetric expansion of at most 0.5% at the time of melting, the flux containing a bisphenol A epoxy resin and a curing agent selected from a dicarboxylic acid and a carboxylic anhydride.</t>
  </si>
  <si>
    <t>US12/736624</t>
  </si>
  <si>
    <t>1. A lead-free solder consisting of Cu: at least 0.5 mass % and at most 0.8 mass %, Bi: at least 0.1 mass % and less than 1 mass %, Ni: at least 0.02 mass % and at most 0.04 mass %, and a remainder of Sn.</t>
  </si>
  <si>
    <t>CN201380062716</t>
  </si>
  <si>
    <t>1. In a heterogenous electrode for bonding laminated soft solder, characterized in that it possesses the article 1 sheet-like soft solder and 2 sheet soft solder, the xenogeneic electrode for bonding laminated soft solder is used for the implementation of the Cu or Cu by the plating material formed article 1 electrode, and by the implementation of the Ni/Au plating or Ag - Pd alloy coating formed of a material of the article 2 electrode joint,The states heterogeneously electrode for engagement of the laminated flexible solder has 1 sheet-like soft solder of a plane, and the section 2 sheet soft solder on one plane of the lamination of the stated 1 sheet-like soft solder and the article 2 sheet soft solder in the form of a two-layer structure,The article 1 with the sheet-like soft solder of a plane different from the plane of another plane with said article 1 surface of the electrode, the part 2 of the sheet-like soft solder with a plane different from the plane of another plane with said article 2 surface of the electrode, andThe article 1 from the sheet-like soft solder is Sn, Ag, Cu, Ni, Sb, Bi, Ge, Al, Ga, In, Zn, Au, Pd, Pt, Co, Fe, Mn, Cr, Ti of at least one element selected from the group of more than one type of element to the battery cover, and, the article 2 sheet soft solder from Sn, Ag, Cu, Ni, Sb, Bi, Ge, Al, Ga, In, Zn, Au, Pd, Pt, Pb, Co, Fe, Mn, Cr, Ti of at least one element selected from the group of more than one type of element to the battery cover, and said first 2 sheet soft solder is selected from the element in the group with the article 1 sheet-like soft solder into the different combinations of the elements of the battery cover,In the article 1 on the electrode engaging the article 1 sheet-like soft solder, in the section 2 on the electrode engaging the section 2 when the sheet-shaped soft solder, in the paragraph 1 sheet-like soft braze alloy and the article 1 is contacted with the electrode, and said first 2 sheet soft braze alloy and the article 2 electrode contact state, with the article 1 and the sheet-shaped soft solder section 2 sheet soft solder in, the solidus temperature of the lower sheet soft solder having a solidus temperature the same or lower than the temperature of the heating, therefore,In the paragraph 1 sheet-like soft solder and the article 2 sheet soft solder the respective remaining under the state of the joint by the following way:The article 1 sheet-like soft braze alloy and the article 2 sheet soft solder-output form the solid phase diffusion layer and the article 1 sheet-like soft solder of the stated with respect to the 2 sheet soft solder joint of the article 2 electrode as a diffusion barrier layer,The solid phase diffusion layer and the article 2 sheet soft solder of the stated with respect to the 1 sheet-like soft solder joint of the article 1 electrode as a diffusion barrier layer.</t>
  </si>
  <si>
    <t>1.一种异种电极接合用层叠软钎料，其特征在于，其具备第1片状软钎料和第2片状软 钎料，该异种电极接合用层叠软钎料用于将由Cu或实施了Cu镀覆的材料形成的第1电极、和 由实施了Ni/Au镀覆或Ag-Pd合金镀覆的材料形成的第2电极接合，所述异种电极接合用层叠软钎料具有介由所述第1片状软钎料的一个平面、以及所述 第2片状软钎料的一个平面层叠所述第1片状软钎料和所述第2片状软钎料而成的两层结 构，所述第1片状软钎料的与所述一个平面不同的另一个平面为与所述第1电极的接合面， 所述第2片状软钎料的与所述一个平面不同的另一个平面为与所述第2电极的接合面，以及所述第1片状软钎料为从Sn、Ag、Cu、Ni、Sb、Bi、Ge、Al、Ga、In、Zn、Au、Pd、Pt、Co、Fe、Mn、 Cr、Ti的元素组中选择至少一种以上的元素而成的软钎料，且，所述第2片状软钎料为从Sn、 Ag、Cu、Ni、Sb、Bi、Ge、Al、Ga、In、Zn、Au、Pd、Pt、Pb、Co、Fe、Mn、Cr、Ti的元素组中选择至少一 种以上的元素而成的软钎料，且所述第2片状软钎料为从所述元素组中选择与所述第1片状 软钎料不同组合的元素而成的软钎料，在所述第1电极上接合所述第1片状软钎料、在所述第2电极上接合所述第2片状软钎料 时，在所述第1片状软钎料与所述第1电极接触、且所述第2片状软钎料与所述第2电极接触 的状态下，在与所述第1片状软钎料以及所述第2片状软钎料中的、固相线温度较低的片状 软钎料的固相线温度相同或比其更低的温度下进行加热，由此，在所述第1片状软钎料以及所述第2片状软钎料各自残存的状态下以如下方式进行接 合：所述第1片状软钎料与所述第2片状软钎料的层叠面形成的固相扩散层以及所述第1片 状软钎料相对于与所述第2片状软钎料接合的所述第2电极成为扩散阻挡层，所述固相扩散层以及所述第2片状软钎料相对于与所述第1片状软钎料接合的所述第1 电极成为扩散阻挡层。</t>
  </si>
  <si>
    <t>JP2014-550134A</t>
  </si>
  <si>
    <t>【청구항1】 제1의 판자형 땜납 재료와 제2의 판자형 땜납 재료를 갖추고, Cu 또는 Cu도금을 실시된 재료로 이루어지는 제1의 전극이라고, Ni/Au도금 또는 Ag-Pd합금 도금을 실시된 재료로 이루어지는 제2의 전극을 접합하기 위한 다른 종류 전극접합용 적층 땜납 재료이며, 상기 다른 종류 전극접합용 적층 땜납 재료는, 상기 제1의 판자형 땜납 재료 및 상기 제2의 판자형 땜납 재료가, 상기 제1의 판자형 땜납 재료에 있어서의 1의 평면 및 상기 제2의 판자형 땜납 재료에 있어서의 1의 평면을 통해서 적층되어서 이루어지는 2층 구조를 갖는 것, 상기 제1의 판자형 땜납 재료에 있어서의 상기 1의 평면과는 다른 다른 1의 평면이, 상기 제1의 전극과의 접합면이며, 상기 제2의 판자형 땜납 재료에 있어서의 상기 1의 평면과는 다른 다른 1의 평면이, 상기 제2의 전극과의 접합면인 것, 상기 제1의 판자형 땜납 재료 및 상기 제2의 판자형 땜납 재료는, Sn, Ag, Cu, Ni, Sb, Bi, Ge, Al, Ga, In, Zn, Au, Pd, Pt, Pb, Co, Fe, Mn, Cr, Ti의 원소의 군으로부터 적어도 1종이상의 원소를 선택하고, 동시에, 상기 제1의 판자형 땜납 재료는, 상기 제2의 전극 재료인 Ni, Pd를 제외하고, 상기 제2의 판자형 땜납 재료는, 상기 제1의 전극 재료인 Cu를 제외하고, 더욱이, 상기 제2의 판자형 땜납 재료는, 상기 제1의 판자형 땜납 재료와는 다른 조합의 원소를 상기 원소군으로부터 적어도 1종이상 선택해서 되어, 각각 다른 화학조성을 갖는 것, 상기 제1의 전극과 상기 제1의 땜납 재료를 접합하고, 상기 제2의 전극과 상기 제2의 땜납 재료를 접합하는 때는, 상기 제1의 판자형 땜납 재료가 상기 제1의 전극에 접하는 동시에 상기 제2의 판자형 땜납 재료가 상기 제2의 전극에 접한 상태에서, 상기 제1의 판자형 땜납 재료 및 상기 제2의 판자형 땜납 재료 가운데, 고체선온도가 낮은 쪽의 판자형 땜납 재료의 고체선온도와 같을지 그것보다도 낮은 온도로 가열되는 것으로, 상기 제1의 판자형 땜납 재료 및 상기 제2의 판자형 땜납 재료가 각각 잔존한 상태에서, 상기 제1의 판자형 땜납 재료와 상기 제2의 판자형 땜납 재료의 적층면에 형성된 고체확산층 및 상기 제1의 판자형 땜납 재료가, 상기 제2의 판자형 땜납 재료와 접합된 상기 제2의 전극에 대한 확산 배리어가 되고, 상기 고체확산층 및 상기 제2의 판자형 땜납 재료가, 상기 제1의 판자형 땜납 재료와 접합된 상기 제1의 전극에 대한 확산 배리어가 되게 접합되는 것 을 특징으로 하는 다른 종류 전극접합용 적층 땜납 재료.</t>
  </si>
  <si>
    <t>【請求項１】Ｚｎが０．２～２．２質量％、残部がＳｎからなり、 球径が０．１～１２０μｍであり、 Ｌ＊ａ＊ｂ＊表色系における黄色度（ｂ＊）が２．７０以上９．５２以下である ことを特徴とするハンダボール。</t>
  </si>
  <si>
    <t>EP2013859516</t>
  </si>
  <si>
    <t>A pair of bonded electrodes comprising: a first electrode made of Cu or on which Cu is plated; and a second electrode on which Ni is plated and on which Au is plated over the Ni, or on which Ag-Pd alloy is plated; a layered solder material containing a first plate-like solder material of Sn-Ag-Cu series or Sn-Sb series, and a second plate-like solder material of Sn-Ag-Cu-Ni series or Sn-Pb series, wherein the first and second plate-like solder materials are layered with a first plane of the first plate-like solder material and a first plane of the second plate-like solder material, being joined together as a two-layer structure with a solid-phase diffusion layer between the first and second plate-like solder materials, and wherein a surface of another plane of the first plate-like solder material that is different from the first plane of the first plate-like solder material is bonded to the first electrode and a surface of another plane of the second plate-like solder material that is different from the first plane of the second plate-like solder material is bonded to the second electrode.</t>
  </si>
  <si>
    <t>US14/648031</t>
  </si>
  <si>
    <t>1. A layered solder material for bonding different species of electrodes, the layered solder material being used for bonding a first electrode made of a first material and a second electrode made of a second material that is different from the first material, the layered solder material containing a first plate-like solder material of Sn—Ag—Cu series or Sn—Sb series and a second plate-like solder material of Sn—Ag—Cu—Ni series or Sn—Pb series, characterized in that the first and second plate-like solder materials are layered, with a first plane of the first plate-like solder material and a first plane of the second plate-like solder material being joined together as a two-layer structure, a surface of another plane of the first plate-like solder material that is different from the first plane of the first plate-like solder material and a surface of another plane of the second plate-like solder material that is different from the first plane of the second plate-like solder material are both available to be bonded to the first electrode or the second electrode, andwherein the first plate-like solder material and the second plate-like solder material have chemical compositions that are different from each other, andwherein, when bonding the first plate-like solder material to the first electrode and bonding the second plate-like solder material to the second electrode, a solid-phase diffusion layer is formed within the first and second plate-like solder materials, and wherebythe first and second electrodes can be soldered with the first plate-like solder material being attached to the first electrode and the second plate-like solder material being attached to the second electrode.</t>
  </si>
  <si>
    <t>KR20157016945A</t>
  </si>
  <si>
    <t>제1 판상 땜납재와 제2 판상 땜납재를 구비하고, Cu 또는 Cu 도금을 실시한 재료로 이루어지는 제1 전극과 Ni/Au 도금 또는 Ag-Pd 합금 도금을 실시한 재료로 이루어지는 제2 전극을 접합하기 위한 이종 전극 접합용 적층 땜납재이며,상기 이종 전극 접합용 적층 땜납재는,상기 제1 판상 땜납재 및 상기 제2 판상 땜납재가, 상기 제1 판상 땜납재에 있어서의 하나의 평면, 및 상기 제2 판상 땜납재에 있어서의 하나의 평면을 통해 적층되어 이루어지는 2층 구조를 갖는 것,상기 제1 판상 땜납재에 있어서의 상기 하나의 평면과는 상이한 다른 하나의 평면이 상기 제1 전극과의 접합면이고, 상기 제2 판상 땜납재에 있어서의 상기 하나의 평면과는 상이한 다른 하나의 평면이 상기 제2 전극과의 접합면인 것,상기 제1 판상 땜납재 및 상기 제2 판상 땜납재는, Sn, Ag, Cu, Ni, Sb, Bi, Ge, Al, Ga, In, Zn, Au, Pd, Pt, Pb, Co, Fe, Mn, Cr, Ti의 원소의 군으로부터 적어도 1종 이상의 원소를 선택하고, 또한 상기 제1 판상 땜납재는 상기 제2 전극의 재료인 Ni, Pd를 제외하고, 상기 제2 판상 땜납재는 상기 제1 전극의 재료인 Cu를 제외하며, 또한 상기 제2 판상 땜납재는 상기 제1 판상 땜납재와는 다른 조합의 원소를 상기 원소군으로부터 적어도 1종 이상 선택하여 이루어지고, 각각 다른 화학 조성을 갖는 것,상기 제1 전극과 상기 제1 땜납재를 접합하고, 상기 제2 전극과 상기 제2 땜납재를 접합할 때에는, 상기 제1 판상 땜납재가 상기 제1 전극에 접함과 함께 상기 제2 판상 땜납재가 상기 제2 전극에 접한 상태에서, 상기 제1 판상 땜납재 및 상기 제2 판상 땜납재 중 고상선 온도가 낮은 쪽의 판상 땜납재의 고상선 온도와 동일하거나 그것보다도 낮은 온도로 가열되는 것,상기 제1 판상 땜납재 및 상기 제2 판상 땜납재가 각각 잔존한 상태에서,상기 제1 판상 땜납재와 상기 제2 판상 땜납재의 적층면에 형성된 고상 확산층 및 상기 제1 판상 땜납재가, 상기 제2 판상 땜납재와 접합된 상기 제2 전극에 대한 확산 배리어로 되며,상기 고상 확산층 및 상기 제2 판상 땜납재가, 상기 제1 판상 땜납재와 접합된 상기 제1 전극에 대한 확산 배리어로 되도록 접합되는 것을 특징으로 하는, 이종 전극 접합용 적층 땜납재.</t>
  </si>
  <si>
    <t>KR20217029140A</t>
  </si>
  <si>
    <t>As: 10 질량 ppm 이상 25 질량 ppm 미만, 및 Bi: 0~10000 질량 ppm 및 Pb: 0~5100 질량 ppm의 적어도 1종, 및 Sb: 0 질량 ppm 초과 3000 질량 ppm 이하, 및 잔부가 Sn으로 이루어지는 합금 조성을 갖고, Bi를 함유하는 경우의 Bi 함유량의 하한은 0 질량 ppm 초과이며, Pb를 함유하는 경우의 Pb 함유량의 하한은 0 질량 ppm 초과이고, 하기 (1) 식 및 (2) 식을 만족시키는 것을 특징으로 하는 납땜 합금. 300≤3As+Sb+Bi+Pb (1)0.1≤{(3As+Sb)/(Bi+Pb)}×100≤200 (2) 상기 (1) 식 및 (2) 식 중, As, Sb, Bi, 및 Pb는 각각 상기 합금 조성에서의 함유량(질량 ppm)을 나타낸다.</t>
  </si>
  <si>
    <t>KR20217025616A</t>
  </si>
  <si>
    <t>플럭스와 금속분(紛)으로 이루어지는 솔더 페이스트에 있어서,상기 플럭스는, 이소시아누르산 (카르복시알킬) 부가체를 포함하고,상기 금속분은,As: 25~300 질량ppm, 및 Sb: 0 질량ppm 초과 3000 질량ppm 이하, Bi: 0 질량ppm 초과 10000 질량ppm 이하, 및 Pb: 0 질량ppm 초과 5100 질량ppm 이하의 적어도 1종, 및 잔부가 Sn으로 이루어지는 합금 조성을 갖고, 하기 (1) 식 및 (2) 식을 만족시키는 납땜 합금으로 이루어지는 솔더 페이스트. 275≤2As+Sb+Bi+Pb···(1)0.01≤(2As+Sb)/(Bi+Pb)≤10.00···(2) 상기 (1) 식 및 (2) 식 중, As, Sb, Bi, 및 Pb는 각각 상기 합금 조성에서의 함유량(질량ppm)을 나타낸다.</t>
  </si>
  <si>
    <t>알파 어셈블리 솔루션스 인크.</t>
  </si>
  <si>
    <t>KR20147005614A</t>
  </si>
  <si>
    <t>무연 땜납 합금으로서,35 내지 59 wt% Bi,0.4 내지 1.0 wt% Ag,0.005 내지 1.0 wt% Sb,0.01 내지 0.5 wt%의 Co,임의 성분으로서, 0보다 크고 1.0 wt%까지의 Cu,0.01 내지 1.0 wt% Ni,0보다 크고 1.0 wt%까지의 Ti,0.001 내지 1.0 wt% Ge, 및0 내지 1.0 wt% P,중 하나 또는 그 초과와,임의의 불가피한 불순물과 함께 잔여부 Sn으로 이루어져 있는(consisting of),무연 땜납 합금.</t>
  </si>
  <si>
    <t>KR20167034690A</t>
  </si>
  <si>
    <t>Ag: 1∼4질량％, Cu: 0.6∼0.8질량％, Sb: 2∼5질량％, Ni: 0.01∼0.2질량％, Bi: 5.0∼5.5질량％, 잔부 Sn으로 이루어지며,상기 Bi는 Sn 매트릭스 내의 Sb와 치환되어 원자 배열의 격자를 변형시키는 것을 특징으로 하는, 차량 탑재 전자 회로용 무연 땜납 합금.</t>
  </si>
  <si>
    <t>KR20167005623A</t>
  </si>
  <si>
    <t>질량％로, Bi:31 내지 59％, Sb:0.15 내지 0.75％, 또한 Cu:0.3 내지 1.0％ 및 P:0.002 내지 0.055％로 이루어지는 군으로부터 선택되는 1종 또는 2종을 함유하고, 잔부 Sn으로 이루어지는 합금 조성을 갖는 무연 땜납 합금.</t>
  </si>
  <si>
    <t>KR20187013242A</t>
  </si>
  <si>
    <t>Ni 도금층을 갖는 Cu 전극 상에 저융점에서 연성이 우수한 무연 땜납 합금을 사용하여 형성된 땜납 조인트이며,상기 무연 땜납 합금은 질량％로, Bi: 35∼45％, Cu: 0.3∼1.0％, Ni: 0.01∼0.06％와 P 및 Ge를 포함하는 군으로부터 선택되는 1종 이상을 합계로 0.003∼0.05％와 잔부 Sn을 포함하는 합금 조성을 갖고, 융점 185℃ 이하, 인장 강도 70㎫ 이상, 연신율이 65％ 이상이고,상기 Ni 도금층은 P를 함유하는 무전해 도금층이며,상기 무연 땜납 합금과 상기 Cu 전극의 접합 계면인 상기 Ni 도금층 상에서 P 리치층의 성장과 CuSn 화합물의 형성이 억제되고,P 리치층의 막 두께가 0.014㎛ 이하, 땜납 조인트의 전단 강도가 2.60N 이상인 것을 특징으로 하는, 땜납 조인트.</t>
  </si>
  <si>
    <t>TW20130146647</t>
  </si>
  <si>
    <t>KR20167017967A</t>
  </si>
  <si>
    <t>5 내지 100㎄/㎠의 전류 밀도의 전류가 흐르는 전자 디바이스의 땜납 조인트로서, 상기 조인트의 땜납 조성은 2 내지 4 질량％의 Ag; 2 내지 4 질량％의 Bi; 2 내지 5 질량％의 In; 잔량부 Sn으로 이루어지고, 125℃, 20A 통전 후에 c축 방향으로 결정방위가 랜덤하며,통전에 의해 가열된 125℃로부터 냉각에 의해 100℃ 이하가 되는 것에 의해, 초정의 γ-SnIn으로부터 고상 변태한 β-Sn 상이 형성되고, 결정 입자의 크기가 50μm 이하로 되고,상기 조인트의 땜납 조성이 0.01 내지 0.3 질량％의 Co, 0.01 내지 0.1 질량％의 Fe로부터 선택된 1종 이상을 더 포함하는 것을 특징으로 하는, 땜납 조인트.</t>
  </si>
  <si>
    <t>Ni 볼</t>
    <phoneticPr fontId="1" type="noConversion"/>
  </si>
  <si>
    <t>JP2014-501124A</t>
  </si>
  <si>
    <t>【청구항1】 U의 함유량이 5ppb이하이며, Th의 함유량이 5ppb이하이며, 순도가 99. 9%이상 99. 995% 이하이며, α선량이 0. 0200cph/cm2이하이며, Pb 또는 Bi의 어느쪽인가의 함유량, 혹은, Pb 및 Bi의 합계의 함유량이 1ppm이상이며, 진공도가 0. 90이상인 것을 특징으로 하는 Ni볼.</t>
  </si>
  <si>
    <t>【請求項１】 Ｕの含有量が５ｐｐｂ以下であり、Ｔｈの含有量が５ｐｐｂ以下であり、純度が９９．９％以上９９．９９５％以下であり、α線量が０．０２００ｃｐｈ／ｃｍ２以下であり、ＰｂまたはＢｉのいずれかの含有量、あるいは、ＰｂおよびＢｉの合計の含有量が１ｐｐｍ以上であり、真球度が０．９０以上である ことを特徴とするＮｉボール。</t>
  </si>
  <si>
    <t>EP2013893958</t>
  </si>
  <si>
    <t>An Ni ball comprising: an element U, a content thereof being 5 ppb or less; andan element Th, a content thereof being 5 ppb or less;wherein a purity of the Ni ball is 99.9% or more but 99.995% or less, an a-ray dose radiated thereof is 0.0200 cph/cm2 or less, a content of either Pb or Bi, or a total content of both Pb and Bi is 1 ppm or more, and a sphericity thereof is 0.90 or more.</t>
  </si>
  <si>
    <t>CN201380081022</t>
  </si>
  <si>
    <t>1. A Ni ball, characterized in that U content of 5 ppb following, Th content of 5 ppb following, the purity is 99.9% or more and 99.995% the following, for the α ray 0.0200 cph/cm2 The following, Pb content is 1 ppm or more, the sphericity is 0.90 or more.</t>
  </si>
  <si>
    <t>1.一种焊料球，其In为0.1质量％以上且10质量％以下、且余量为Sn，所述焊料球的L*a*b*色度体系中的黄色度b*为2.8以上且15.0以下，所述焊料球的L*a*b*色度体系中的亮度L*为60以上且100以下，其中，添加有：Ag：0以上且4质量％以下、Cu：0以上且1.0质量％以下、来自Bi、Sb的组的总计为0～3质量％、来自Ni、Co、Fe、Ge、P的组的总计为0～0.1质量％中的至少1种以上的元素，其中，除Ag：3质量％、Cu：0.5质量％、In：0.2质量％、余量为Sn的焊料球之外。</t>
  </si>
  <si>
    <t>US15/022320</t>
  </si>
  <si>
    <t>1. An Ni ball comprising: an element U, a content thereof being 5 ppb or less; andan element Th, a content thereof being 5 ppb or less;wherein a purity of the Ni ball is 99.9% by mass or more but 99.995% by mass or less, an α dose thereof is 0.0200 cph/cm2 or less, a content of either Pb or Bi, or a total content of both Pb and Bi is 1 ppm or more, and a sphericity thereof is 0.90 or more.</t>
  </si>
  <si>
    <t>KR20167009751A</t>
  </si>
  <si>
    <t>U의 함유량이 5ppb 이하이며, Th의 함유량이 5ppb 이하이며, 순도가 99.9％ 이상 99.995％ 이하이며, α선량이 0.0200cph/㎠ 이하이며, Pb 또는 Bi 중 어느 하나의 함유량, 혹은, Pb 및 Bi의 합계의 함유량이 1ppm 이상이며, 진구도가 0.90 이상인 것을 특징으로 하는, Ni 볼.</t>
  </si>
  <si>
    <t>TW20140125808</t>
  </si>
  <si>
    <t>WO2013JP075288</t>
  </si>
  <si>
    <r>
      <t>Ｕの含有量が５ｐｐｂ以下であり、Ｔｈの含有量が５ｐｐｂ以下であり、純度が９９．９％以上９９．９９５％以下であり、α線量が０．０２００ｃｐｈ／ｃｍ ２以下であり、ＰｂまたはＢｉのいずれかの含有量、あるいは、ＰｂおよびＢｉの合計の含有量が１ｐｐｍ以上であり、真</t>
    </r>
    <r>
      <rPr>
        <sz val="10"/>
        <color theme="1"/>
        <rFont val="맑은 고딕"/>
        <family val="3"/>
        <charset val="129"/>
        <scheme val="minor"/>
      </rPr>
      <t>球度が０．９０以上である ことを特</t>
    </r>
    <r>
      <rPr>
        <sz val="10"/>
        <color theme="1"/>
        <rFont val="맑은 고딕"/>
        <family val="2"/>
        <charset val="129"/>
        <scheme val="minor"/>
      </rPr>
      <t>徴</t>
    </r>
    <r>
      <rPr>
        <sz val="10"/>
        <color theme="1"/>
        <rFont val="맑은 고딕"/>
        <family val="3"/>
        <charset val="129"/>
        <scheme val="minor"/>
      </rPr>
      <t>とするＮｉボ</t>
    </r>
    <r>
      <rPr>
        <sz val="10"/>
        <color theme="1"/>
        <rFont val="맑은 고딕"/>
        <family val="2"/>
        <charset val="129"/>
        <scheme val="minor"/>
      </rPr>
      <t>ー</t>
    </r>
    <r>
      <rPr>
        <sz val="10"/>
        <color theme="1"/>
        <rFont val="맑은 고딕"/>
        <family val="3"/>
        <charset val="129"/>
        <scheme val="minor"/>
      </rPr>
      <t>ル。</t>
    </r>
  </si>
  <si>
    <t>CN201610917148</t>
  </si>
  <si>
    <t>1. A method of manufacturing , characterized in that comprises the following stages:The provision of the metal powder of the stage, which is provided as a nuclear spherical metal powder stage, the metal powder is a metal of purity is 99.9% or more and 99.995% following, and Pb and/or Bi of the content of the total amount of 1 ppm or more, the degree of sphericity of 0.95 or more ball;The stage of providing solder plating film, metal powder and it is through the plating solution flow and make the radioactive isotope to salt precipitates in the form of plating to provide covers the metal powder of solder plating film on the surface of the stage, the solder plating film containing 40 - 60% of the quality of the Sn - Bi Bi-Pb-free solder alloy, and U respectively Th content of 5 ppb the following,The α ray is states the core ball of 0.0200 cph/cm2 The following.</t>
  </si>
  <si>
    <t>1.一种制造芯球的方法，其特征在于，包括如下的阶段：提供金属粉的阶段，其为提供作为核的球状的金属粉的阶段，所述金属粉是金属的纯 度为99.9％以上且99.995％以下、并且Pb和/或Bi的含量的总量为1ppm以上、球形度为0.95 以上的球体；提供焊料镀覆膜的阶段，其为通过使金属粉和镀液流动并使放射性同位素以盐的形式 沉淀的电镀而提供覆盖所述金属粉的表面的焊料镀覆膜的阶段，所述焊料镀覆膜为含有40 ～60质量％的Bi的Sn-Bi系无Pb焊料合金，U和Th的含量分别为5ppb以下，所述芯球的α射线量为0.0200cph/cm2以下。</t>
  </si>
  <si>
    <t>U, Th 불순물</t>
    <phoneticPr fontId="1" type="noConversion"/>
  </si>
  <si>
    <t>JP2014-019720A</t>
  </si>
  <si>
    <t>【청구항1】 코어가 되는 원형의 금속분과, 해당 금속분의 표면을 피복하는 땜납 도금 피막을 갖춘 핵 볼이며, 상기 금속분은, 금속의 순도가 99. 9%이상 99. 995% 이하로, Pb 및 또는 Bi의 함유량의 합계량이 1ppm이상과 행해진, 진공도가 0. 95이상의 구체이며, 상기 땜납 도금 피막은, Bi를 40∼60질량%함유한 Sn-Bi계Pb프리 땜납 합금으로, U와 Th의 함유량이 각각 5ppb이하와 행해진다 동시에, 상기 핵 볼의 α선량이 0. 0200cph/cm2이하와 행해진 것을 특징으로 하는 핵 볼.</t>
  </si>
  <si>
    <t>【請求項１】 コアとなる球状の金属粉と、 該金属粉の表面を被覆するはんだめっき被膜を備えた核ボールであって、 前記金属粉は、金属の純度が９９．９％以上９９．９９５％以下で、ＰｂおよびまたはＢｉの含有量の合計量が１ppm以上となされた、真球度が０．９５以上の球体であり、 前記はんだめっき被膜は、Ｂｉを４０～６０質量％含有したＳｎ－Ｂｉ系Ｐｂフリーはんだ合金で、ＵとＴｈの含有量がそれぞれ５ｐｐｂ以下となされると共に、 前記核ボールのα線量が０．０２００ｃｐｈ／ｃｍ2以下となされた ことを特徴とする核ボール。</t>
  </si>
  <si>
    <t>US14/613175</t>
  </si>
  <si>
    <t>1. A core ball, comprising: a sphere-shaped metallic powder forming a core; anda solder plating film coating the surface of said metallic powder;wherein said metallic powder is a sphere in which a metallic degree of purity is equal to or higher than 99.9% but equal to or less than 99.995%, a total contained amount of Pb and/or Bi is equal to or larger than 1 ppm and its sphericity is equal to or higher than 0.95;said solder plating film is a Sn—Bi based Pb-free solder alloy including Bi in an amount of 40-60 mass percent and in which a contained amount of U and Th is equal to or less than 5 ppb respectively; andthe alpha dose of said core ball is equal to or less than 0.0200 cph/cm2.</t>
  </si>
  <si>
    <t>KR20150178046A</t>
  </si>
  <si>
    <t>핵 볼을 제조하는 방법이며,코어로 되는 구상의 금속 분말을 제공하는 단계로서, 상기 금속 분말은 금속의 순도가 99.9％ 이상 99.995％ 이하이며, Pb 및 Bi 중 하나 이상의 함유량의 합계량이 1ppm 이상으로 되고, 진구도가 0.95 이상인 구체인, 금속 분말을 제공하는 단계와,도금액을 유동시켜 방사성 동위체를 염으로 침전시키는 전해 도금에 의해 상기 금속 분말의 표면을 피복하는 땜납 도금 피막을 제공하는 단계로서, 상기 땜납 도금 피막은,　α선량이 높아지지 않는 Bi를 40∼60질량％ 함유한 Sn-Bi계 Pb 프리 땜납 합금이며, U와 Th의 함유량이 각각 5ppb 이하로 된, 땜납 도금 피막을 제공하는 단계를 포함하고,상기 핵 볼의 α선량이 0.0200cph/㎠ 이하로 된 것을 특징으로 하는, 핵 볼을 제조하는 방법.</t>
  </si>
  <si>
    <t>KR20147011276A</t>
  </si>
  <si>
    <t>(a) 3 내지 5 중량%의 은,(b) 2.5 내지 5 중량%의 비스무트,(c) 0.3 내지 3 중량%의 구리,(d) 0.01 내지 1 중량%의 니켈,(e) 하기 원소들 중 하나 이상, 0.005 내지 1 중량%의 망간, 0.005 내지 1 중량%의 티탄, 0.01 내지 1 중량%의 비소,(f) 임의적으로, 하기 원소들 중 하나 이상, 0 내지 1 중량%의 크롬, 0 내지 1 중량%의 게르마늄, 0 내지 1 중량%의 철, 0 내지 1 중량%의 알루미늄, 0 내지 1 중량%의 인, 0 내지 1 중량%의 금, 0 내지 1 중량%의 갈륨, 0 내지 1 중량%의 텔루륨, 0 내지 1 중량%의 셀레늄, 0 내지 1 중량%의 칼슘, 0 내지 1 중량%의 바나듐, 0 내지 1 중량%의 몰리브덴, 0 내지 1 중량%의 백금, 0 내지 1 중량%의 마그네슘, 0 내지 1 중량%의 희토류 원소, 0.01 내지 1 중량%의 코발트, 0.01 내지 1 중량%의 아연,(g) 임의의 불가피한 불순물들과 함께, 잔부의 주석을 포함하는, 무납, 무안티몬 땜납 합금(solder alloy).</t>
  </si>
  <si>
    <t>KR20127002274A</t>
  </si>
  <si>
    <t>Ag : 2.8 ∼ 4 질량％, Bi : 1.5 ∼ 6 질량％, Cu : 0.9 ∼ 1.2 질량％, 잔부 Sn 으로 이루어지고, 석출물 복원형 고용체 조직을 구비하고, 칩 저항 부품을 실장한 프린트 기판을, －55 ℃ ~ ＋125 ℃ 로 각각 30 분씩 유지하는 것을 1 사이클로 하는 열사이클 시험을 1500 사이클 실시했을 때에 상기 칩 저항 부품의 접합 강도가 평균으로 20 N 이상, 최소가 15 N 이상임을 특징으로 하는 차재용 무납 땜납.</t>
  </si>
  <si>
    <t>TW20150102049</t>
  </si>
  <si>
    <t>KR20127008315A</t>
  </si>
  <si>
    <t>질량％ 로, Sn : 0.1 ∼ 3 ％ 및 Bi : 0.1 ∼ 2 ％ 로부터 선택된 적어도 1종, 잔부 In 및 불가피적 불순물로 이루어지는 화학 조성을 갖는 것을 특징으로 하는 납프리 땜납 합금.</t>
  </si>
  <si>
    <t>EP2012756540</t>
  </si>
  <si>
    <t>A lead-free solder alloy, comprising: from 35 to 59 %wt Bi; from 0.003 to 0.5 %wt Co; from 0.05 to 1.0 %wt Cu; from 0 to 1.0 wt% Ag, and the balance Sn, together with any unavoidable impurities being not more than 1.0 %wt.</t>
  </si>
  <si>
    <r>
      <t>阿尔法组</t>
    </r>
    <r>
      <rPr>
        <sz val="10"/>
        <color theme="1"/>
        <rFont val="맑은 고딕"/>
        <family val="3"/>
        <charset val="129"/>
        <scheme val="minor"/>
      </rPr>
      <t>装解</t>
    </r>
    <r>
      <rPr>
        <sz val="10"/>
        <color theme="1"/>
        <rFont val="맑은 고딕"/>
        <family val="2"/>
        <charset val="129"/>
        <scheme val="minor"/>
      </rPr>
      <t>决</t>
    </r>
    <r>
      <rPr>
        <sz val="10"/>
        <color theme="1"/>
        <rFont val="맑은 고딕"/>
        <family val="3"/>
        <charset val="129"/>
        <scheme val="minor"/>
      </rPr>
      <t>方案公司</t>
    </r>
  </si>
  <si>
    <t>CN201480046702</t>
  </si>
  <si>
    <t>1. A soldering flux, comprising:From 10 to 40 wt.% of mono-ethanolamine;From 15 to 30 wt.% triethanolamine;From 10 to 35 wt.% of the aminoethyl ethanolamine;From 5 to 20 wt.% ethoxylated animal fat amine; andFrom 1 to 10 wt.% ethoxylated polyamines.</t>
  </si>
  <si>
    <t>1.一种助焊剂，包含：从10至40wt.％的单乙醇胺；从15至30wt.％的三乙醇胺；从10至35wt.％的氨乙基乙醇胺；从5至20wt.％的乙氧基化动物脂胺；以及从1至10wt.％的乙氧基化多胺。</t>
  </si>
  <si>
    <t>US14/909888</t>
  </si>
  <si>
    <t>1. A method of processing an aluminum surface comprising: contacting the aluminum surface with a flux, wherein the flux comprises: from 10 to 45% by weight monoethanol amine;from 15 to 30% by weight triethanol amine;from 10 to 35% by weight aminoethylethanol amine;from 5 to 36% by weight ethoxylated tallow amines; andfrom 1 to 10% by weight ethoxylated polyamine, and thereafter;contacting the aluminum surface with a molten liquid comprising tin or tin alloy.</t>
  </si>
  <si>
    <t>EP2014759052</t>
  </si>
  <si>
    <t>A flux comprising one or more amines, wherein the flux comprises: from 10 to 40 % by weight monoethanol amine,from 15 to 30 % by weight triethanol amine,from 10 to 35 % by weight aminoethylethanol amine,from 5 to 20 % by weight ethoxylated tallow amines, andfrom 1 to 10 % by weight ethoxylated polyamine.</t>
  </si>
  <si>
    <t>JP2016-537384A</t>
  </si>
  <si>
    <t>【청구항1】 10∼45중량%의 상품 에탄올아민과, 15∼30중량%의 트리에타놀아민과, 10∼35중량%의 아미노 에틸 에탄올아민과, 5∼36중량%의 에톡시화 탤로 아민과, 1∼10중량%의 에톡시화 폴리 아민을 포함하는 플럭스.</t>
  </si>
  <si>
    <t>KR20157018025A</t>
  </si>
  <si>
    <t>Ag: 1.2∼4.5질량％, Cu: 0.25∼0.75질량％, Bi: 1∼5.8질량％, Ni: 0.01∼0.15질량％, 잔부 Sn을 포함하는 것을 특징으로 하는, 무연 땜납.</t>
  </si>
  <si>
    <t>WO2014GB052623</t>
  </si>
  <si>
    <t>1 . A flux comprising one or more amines.</t>
  </si>
  <si>
    <t>TW20140145414</t>
  </si>
  <si>
    <t>WO2014JP052097</t>
  </si>
  <si>
    <r>
      <t>Ｃｕボー</t>
    </r>
    <r>
      <rPr>
        <sz val="10"/>
        <color theme="1"/>
        <rFont val="맑은 고딕"/>
        <family val="3"/>
        <charset val="129"/>
        <scheme val="minor"/>
      </rPr>
      <t>ルと、</t>
    </r>
    <r>
      <rPr>
        <sz val="10"/>
        <color theme="1"/>
        <rFont val="맑은 고딕"/>
        <family val="2"/>
        <charset val="129"/>
        <scheme val="minor"/>
      </rPr>
      <t>当</t>
    </r>
    <r>
      <rPr>
        <sz val="10"/>
        <color theme="1"/>
        <rFont val="맑은 고딕"/>
        <family val="3"/>
        <charset val="129"/>
        <scheme val="minor"/>
      </rPr>
      <t>該Ｃｕボ</t>
    </r>
    <r>
      <rPr>
        <sz val="10"/>
        <color theme="1"/>
        <rFont val="맑은 고딕"/>
        <family val="2"/>
        <charset val="129"/>
        <scheme val="minor"/>
      </rPr>
      <t>ー</t>
    </r>
    <r>
      <rPr>
        <sz val="10"/>
        <color theme="1"/>
        <rFont val="맑은 고딕"/>
        <family val="3"/>
        <charset val="129"/>
        <scheme val="minor"/>
      </rPr>
      <t>ルの表面を被覆するイミダゾ</t>
    </r>
    <r>
      <rPr>
        <sz val="10"/>
        <color theme="1"/>
        <rFont val="맑은 고딕"/>
        <family val="2"/>
        <charset val="129"/>
        <scheme val="minor"/>
      </rPr>
      <t>ー</t>
    </r>
    <r>
      <rPr>
        <sz val="10"/>
        <color theme="1"/>
        <rFont val="맑은 고딕"/>
        <family val="3"/>
        <charset val="129"/>
        <scheme val="minor"/>
      </rPr>
      <t>ル化合物を含有する有機被膜とを備えるＯＳＰ</t>
    </r>
    <r>
      <rPr>
        <sz val="10"/>
        <color theme="1"/>
        <rFont val="맑은 고딕"/>
        <family val="2"/>
        <charset val="129"/>
        <scheme val="minor"/>
      </rPr>
      <t>処</t>
    </r>
    <r>
      <rPr>
        <sz val="10"/>
        <color theme="1"/>
        <rFont val="맑은 고딕"/>
        <family val="3"/>
        <charset val="129"/>
        <scheme val="minor"/>
      </rPr>
      <t>理Ｃｕボ</t>
    </r>
    <r>
      <rPr>
        <sz val="10"/>
        <color theme="1"/>
        <rFont val="맑은 고딕"/>
        <family val="2"/>
        <charset val="129"/>
        <scheme val="minor"/>
      </rPr>
      <t>ー</t>
    </r>
    <r>
      <rPr>
        <sz val="10"/>
        <color theme="1"/>
        <rFont val="맑은 고딕"/>
        <family val="3"/>
        <charset val="129"/>
        <scheme val="minor"/>
      </rPr>
      <t>ルであって、 前記Ｃｕボ</t>
    </r>
    <r>
      <rPr>
        <sz val="10"/>
        <color theme="1"/>
        <rFont val="맑은 고딕"/>
        <family val="2"/>
        <charset val="129"/>
        <scheme val="minor"/>
      </rPr>
      <t>ー</t>
    </r>
    <r>
      <rPr>
        <sz val="10"/>
        <color theme="1"/>
        <rFont val="맑은 고딕"/>
        <family val="3"/>
        <charset val="129"/>
        <scheme val="minor"/>
      </rPr>
      <t>ルは、純度が９９．９％以上９９．９９５％以下であり、Ｕの含有量が５ｐｐｂ以下であり、Ｔｈの含有量が５ｐｐｂ以下であり、ＰｂまたはＢｉの含有量もしくはＰｂおよびＢｉの</t>
    </r>
    <r>
      <rPr>
        <sz val="10"/>
        <color theme="1"/>
        <rFont val="맑은 고딕"/>
        <family val="2"/>
        <charset val="129"/>
        <scheme val="minor"/>
      </rPr>
      <t>両</t>
    </r>
    <r>
      <rPr>
        <sz val="10"/>
        <color theme="1"/>
        <rFont val="맑은 고딕"/>
        <family val="3"/>
        <charset val="129"/>
        <scheme val="minor"/>
      </rPr>
      <t>者を</t>
    </r>
    <r>
      <rPr>
        <sz val="10"/>
        <color theme="1"/>
        <rFont val="맑은 고딕"/>
        <family val="2"/>
        <charset val="129"/>
        <scheme val="minor"/>
      </rPr>
      <t>併</t>
    </r>
    <r>
      <rPr>
        <sz val="10"/>
        <color theme="1"/>
        <rFont val="맑은 고딕"/>
        <family val="3"/>
        <charset val="129"/>
        <scheme val="minor"/>
      </rPr>
      <t>せた含有量の合計量が１ｐｐｍ以上であり、</t>
    </r>
    <r>
      <rPr>
        <sz val="10"/>
        <color theme="1"/>
        <rFont val="맑은 고딕"/>
        <family val="2"/>
        <charset val="129"/>
        <scheme val="minor"/>
      </rPr>
      <t>真</t>
    </r>
    <r>
      <rPr>
        <sz val="10"/>
        <color theme="1"/>
        <rFont val="맑은 고딕"/>
        <family val="3"/>
        <charset val="129"/>
        <scheme val="minor"/>
      </rPr>
      <t>球度が０．９５以上であり、α線量が０．０２００ｃｐｈ／ｃｍ ２以下である ことを特</t>
    </r>
    <r>
      <rPr>
        <sz val="10"/>
        <color theme="1"/>
        <rFont val="맑은 고딕"/>
        <family val="2"/>
        <charset val="129"/>
        <scheme val="minor"/>
      </rPr>
      <t>徴</t>
    </r>
    <r>
      <rPr>
        <sz val="10"/>
        <color theme="1"/>
        <rFont val="맑은 고딕"/>
        <family val="3"/>
        <charset val="129"/>
        <scheme val="minor"/>
      </rPr>
      <t>とするＯＳＰ</t>
    </r>
    <r>
      <rPr>
        <sz val="10"/>
        <color theme="1"/>
        <rFont val="맑은 고딕"/>
        <family val="2"/>
        <charset val="129"/>
        <scheme val="minor"/>
      </rPr>
      <t>処</t>
    </r>
    <r>
      <rPr>
        <sz val="10"/>
        <color theme="1"/>
        <rFont val="맑은 고딕"/>
        <family val="3"/>
        <charset val="129"/>
        <scheme val="minor"/>
      </rPr>
      <t>理Ｃｕボ</t>
    </r>
    <r>
      <rPr>
        <sz val="10"/>
        <color theme="1"/>
        <rFont val="맑은 고딕"/>
        <family val="2"/>
        <charset val="129"/>
        <scheme val="minor"/>
      </rPr>
      <t>ー</t>
    </r>
    <r>
      <rPr>
        <sz val="10"/>
        <color theme="1"/>
        <rFont val="맑은 고딕"/>
        <family val="3"/>
        <charset val="129"/>
        <scheme val="minor"/>
      </rPr>
      <t>ル。</t>
    </r>
  </si>
  <si>
    <t>EP2014877119</t>
  </si>
  <si>
    <t>An epoxy solder paste comprising an epoxy flux and an alloy, the epoxy flux including: 20 to 40 % by weight organic high-boiling solvent; 5 to 15 % by weight multi-functional type epoxy resin; 15 to 30 % by weight epoxy resin with high molecular weight; 15 to 30 % by weight phenolic group containing hardening agent; 2 to 6 % by weight anhydride based liquid hardener; 10 to 20 % by weight carboxylic acid as an activator; 2 to 8 % by weight substituted aromatic amine as catalyst; 1 to 5 % by weight phosphine based salt as catalyst; 0.1 to 2 % by weight amide based catalyst; 0.1 to 2 % by weight bonding agent; and 0.1 to 4 % by weight liquid type stress modifier, the alloy including: 30 to 65 % by weight bismuth; at least one selected from the group consisting of silver, gold, chromium, indium, phosphorus, copper, cobalt, germanium, manganese, nickel, zinc, titanium, gallium, iron, antimony, aluminium, tellurium, selenium, calcium, vanadium, molybdenum, platinum, and magnesium; and balance tin, together with unavoidable impurities.</t>
  </si>
  <si>
    <t>EP2011800638</t>
  </si>
  <si>
    <t>A high-temperature solder alloy characterized by having an alloy composition consisting essentially of at least 90 mass % of Bi, 1.5 - 5 mass % of Sn, Sb in an amount of 0.5 - 5 mass %, optionally Ag in an amount of 0.5 - 5 mass %, optionally 0.0004 - 0.01 mass % of P, and a remainder of Bi.</t>
  </si>
  <si>
    <t>EP2009734301</t>
  </si>
  <si>
    <t>A lead-free solder alloy having a composition consisting of, in mass %, Ag: 0.1 - 1.5 %, Bi: 2.5 - 5.0 %, Cu: 0.5 - 1.0 %, Ni: 0.015 - 0.035 %, optionally at least one of Ge and Ga: in a total amount of 0.0005 - 0.01 %, and a remainder of Sn and unavoidable impurities.</t>
  </si>
  <si>
    <t>MATSUSHITA ELECTRIC INDUSTRIAL CO., LTD.|SENJU METAL INDUSTRY CO., LTD.</t>
  </si>
  <si>
    <t>EP1996931990</t>
  </si>
  <si>
    <t>A lead-free solder alloy containing Zn, characterized in that it consists essentially of:7 to 10 wt% of Zn0.01 to 1 wt% of Ni0 to 3 wt% of In0 to 6 wt% of Bi0 to 1 wt % of Pand a balance of Sn.</t>
  </si>
  <si>
    <t>CN201480020217</t>
  </si>
  <si>
    <t>1. A lead-free solder alloy, characterized in that includes Ag:1-4 quality %, cu: 0.6-0.8% quality, Sb:1-5 mass %, Ni: 0.01-0.2 mass %, the residual Sn.</t>
  </si>
  <si>
    <t>1.一种无铅软钎料合金，其特征在于，包含Ag：1～4质量％、Cu：0.6～0.8 质量％、Sb：1～5质量％、Ni：0.01～0.2质量％、余量Sn。</t>
  </si>
  <si>
    <t>CN202080014645</t>
  </si>
  <si>
    <t>1. A solder alloy, characterized in that it has an alloy composition of Ag: 2.8 ~ 4% in terms of mass, Bi: 1.5 ~ 6%, Cu: 0.8 ~ 1.2%, As: 0.0040 ~ 0.025%, the margin is Sn, and has an As enrichment layer, the existence of the As thickening layer is confirmed according to the following determination benchmark, the As thickening layer is from the most surface of the solder alloy to the depth ofSiO2 converted depth gauge 2×D1 so far, TheSiO2 conversion thickness of the As enrichment layer is 0.5~8.0nm,Judgment Criteria:In samples of 5.0 mm × 5.0 mm, any 700 μm × 300 μm area was selected and XPS analysis was performed with ion sputtering; Select a region for each sample, and analyze the three samples once each and three times in total; When S1 &amp;gt; S2 were found in all three analyses, it was judged that an As enriched layer was formed.thereintoS1: In the XPS analysis plot, the integral value of the detection intensity of As in the region ofSiO2 conversion depth of 0 to 2× D1S2: In the XPS analysis plot, the integral value of the detection intensity of As in the region ofSiO2 conversion depth of 2× D1 to 4× D1D1: In the plot of XPS analysis, in the depth of the Doo·max conversion than the detection intensity of the O atom becomes the largestSiO2 conversion depth, the detection intensity of the O atom becomes 1/2 of the intensity of the maximum detection intensity of the initialSiO2 conversion depth, the maximum detection intensity is the intensity at Do·max,Both D1 and Do·max are in nm.</t>
  </si>
  <si>
    <t>1.一种焊料合金，其特征在于，具有以质量％计含有Ag：2.8～4％、Bi：1.5～6％、Cu：0.8～1.2％、As：0.0040～0.025％、余量为Sn的合金组成，且具有As浓化层，所述As浓化层的存在是根据以下的判定基准确认的，所述As浓化层是从焊料合金的最表面起至以SiO2换算的深度计2×D1为止的区域，所述As浓化层的SiO2换算的厚度为0.5～8.0nm，判定基准：在5.0mm×5.0mm大小的样品中，选定任意的700μm×300μm的区域，进行并用了离子溅射的XPS分析；对每个样品选定一个区域，对三个样品分别各进行一次、合计进行三次分析；在全部三次分析中均S1＞S2时，判断为形成有As浓化层，其中，S1：在XPS分析的图中，在SiO2换算的深度为0～2×D1的区域中的As的检测强度的积分值S2：在XPS分析的图中，在SiO2换算的深度为2×D1～4×D1的区域中的As的检测强度的积分值D1：在XPS分析的图中，在比O原子的检测强度成为最大的SiO2换算的深度Do·max更深的部分中，O原子的检测强度成为最大检测强度的1/2的强度的最初的SiO2换算的深度，所述最大检测强度为Do·max处的强度，D1和Do·max的单位均为nm。</t>
  </si>
  <si>
    <t>KR20167022883A</t>
  </si>
  <si>
    <t>Ag 0.5∼1.1질량％, Cu 0.7∼0.8질량％, Ni 0.05∼0.08질량％, 잔량부 Sn으로 이루어지는 땜납 조성을 갖고, BGA, CSP용의 모듈 기판에 장착되고, 전극용으로서 사용하는 땜납 볼을 실장 기판에 마련된 솔더 페이스트의 상방에서 상기 솔더 페이스트와 융합하여, 상기 모듈 기판과 실장 기판을 접합하는, 납땜 접합부.</t>
  </si>
  <si>
    <t>KR20157027093A</t>
  </si>
  <si>
    <t>Ag: 1∼4질량％, Cu: 0.6∼0.8질량％, Sb: 1∼5질량％, Ni: 0.01∼0.2질량％, 잔부 Sn을 포함하는 것을 특징으로 하는, 무연 땜납 합금.</t>
  </si>
  <si>
    <t>TW20140112960</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</si>
  <si>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社|三菱電機株式</t>
    </r>
    <r>
      <rPr>
        <sz val="9"/>
        <color theme="1"/>
        <rFont val="맑은 고딕"/>
        <family val="2"/>
        <charset val="129"/>
        <scheme val="minor"/>
      </rPr>
      <t>会</t>
    </r>
    <r>
      <rPr>
        <sz val="9"/>
        <color theme="1"/>
        <rFont val="맑은 고딕"/>
        <family val="3"/>
        <charset val="129"/>
        <scheme val="minor"/>
      </rPr>
      <t>社</t>
    </r>
  </si>
  <si>
    <t>JP2021-038141A</t>
  </si>
  <si>
    <t>【청구항1】 질량%에서, Ag: 2. 0∼4. 0%, Cu: 0. 51∼0. 79%, Bi: 4. 0% 넘어 8. 0% 이하 및 잔부가 Sn으로부터 이루어지는 합금조성을 갖고, 액체 상태 선온도가 217도미만인 것을 특징으로 하는 땜납 합금.</t>
  </si>
  <si>
    <t>【請求項1】質量％で、Ａｇ：２．５～３．７％、Ｃｕ：０．２５～０．９５％、Ｂｉ：３．０～３．９％、Ｉｎ：０．５～２．３％、および残部がＳｎからなる合金組成を有し、前記合金組成は下記（１）式および（２）式を満たすことを特徴とするはんだ合金。 ８．１≦Ａｇ＋２Ｃｕ＋Ｂｉ＋Ｉｎ≦１１．５ （１） １．００≦（Ｂｉ＋Ｉｎ）／Ａｇ≦１．６６ （２） 上記（１）式および（２）式中、Ａｇ、Ｃｕ、Ｂｉ、およびＩｎは、各々前記合金組成の含有量（質量％）を表す。</t>
  </si>
  <si>
    <t>JP2014-523134A</t>
  </si>
  <si>
    <t>【청구항1】 Cu볼과, 상기 Cu볼의 표면을 피복하는 Ni, Co, Fe로부터 선택되는 1이상의 원소로부터 이루어지는 금속층과, 를 갖추고, 상기 Cu볼은, 순도가 99. 9%이상 99. 995% 이하이며, U의 함유량이 5ppb이하이며, Th의 함유량이 5ppb이하이며, Pb 및 Bi의 적어도 한 쪽 함유량의 합계량이 1ppm이상이며, 진공도가 0. 95이상이며, α선량이 0. 0200cph/cm2이하인 것을 특징으로 하는 Cu핵 볼.</t>
  </si>
  <si>
    <t>【請求項１】 Ｃｕボールと、 前記Ｃｕボールの表面を被覆するＮｉ、Ｃｏ、Ｆｅから選択される１以上の元素からなる金属層と、を備え、 前記Ｃｕボールは、純度が９９．９％以上９９．９９５％以下であり、Ｕの含有量が５ｐｐｂ以下であり、Ｔｈの含有量が５ｐｐｂ以下であり、ＰｂおよびＢｉの少なくとも一方の含有量の合計量が１ｐｐｍ以上であり、真球度が０．９５以上であり、α線量が０．０２００ｃｐｈ／ｃｍ２以下である ことを特徴とするＣｕ核ボール。</t>
  </si>
  <si>
    <t>TW20209117353</t>
  </si>
  <si>
    <r>
      <t>クックソン</t>
    </r>
    <r>
      <rPr>
        <sz val="9"/>
        <color theme="1"/>
        <rFont val="맑은 고딕"/>
        <family val="2"/>
        <charset val="129"/>
        <scheme val="minor"/>
      </rPr>
      <t>・</t>
    </r>
    <r>
      <rPr>
        <sz val="9"/>
        <color theme="1"/>
        <rFont val="맑은 고딕"/>
        <family val="3"/>
        <charset val="129"/>
        <scheme val="minor"/>
      </rPr>
      <t>エレクトロニクス</t>
    </r>
    <r>
      <rPr>
        <sz val="9"/>
        <color theme="1"/>
        <rFont val="맑은 고딕"/>
        <family val="2"/>
        <charset val="129"/>
        <scheme val="minor"/>
      </rPr>
      <t>・</t>
    </r>
    <r>
      <rPr>
        <sz val="9"/>
        <color theme="1"/>
        <rFont val="맑은 고딕"/>
        <family val="3"/>
        <charset val="129"/>
        <scheme val="minor"/>
      </rPr>
      <t>アッセンブリ</t>
    </r>
    <r>
      <rPr>
        <sz val="9"/>
        <color theme="1"/>
        <rFont val="맑은 고딕"/>
        <family val="2"/>
        <charset val="129"/>
        <scheme val="minor"/>
      </rPr>
      <t>ー・</t>
    </r>
    <r>
      <rPr>
        <sz val="9"/>
        <color theme="1"/>
        <rFont val="맑은 고딕"/>
        <family val="3"/>
        <charset val="129"/>
        <scheme val="minor"/>
      </rPr>
      <t>マテリアルズ</t>
    </r>
    <r>
      <rPr>
        <sz val="9"/>
        <color theme="1"/>
        <rFont val="맑은 고딕"/>
        <family val="2"/>
        <charset val="129"/>
        <scheme val="minor"/>
      </rPr>
      <t>・</t>
    </r>
    <r>
      <rPr>
        <sz val="9"/>
        <color theme="1"/>
        <rFont val="맑은 고딕"/>
        <family val="3"/>
        <charset val="129"/>
        <scheme val="minor"/>
      </rPr>
      <t>グル</t>
    </r>
    <r>
      <rPr>
        <sz val="9"/>
        <color theme="1"/>
        <rFont val="맑은 고딕"/>
        <family val="2"/>
        <charset val="129"/>
        <scheme val="minor"/>
      </rPr>
      <t>ー</t>
    </r>
    <r>
      <rPr>
        <sz val="9"/>
        <color theme="1"/>
        <rFont val="맑은 고딕"/>
        <family val="3"/>
        <charset val="129"/>
        <scheme val="minor"/>
      </rPr>
      <t>プ</t>
    </r>
    <r>
      <rPr>
        <sz val="9"/>
        <color theme="1"/>
        <rFont val="맑은 고딕"/>
        <family val="2"/>
        <charset val="129"/>
        <scheme val="minor"/>
      </rPr>
      <t>・</t>
    </r>
    <r>
      <rPr>
        <sz val="9"/>
        <color theme="1"/>
        <rFont val="맑은 고딕"/>
        <family val="3"/>
        <charset val="129"/>
        <scheme val="minor"/>
      </rPr>
      <t>アルファ</t>
    </r>
    <r>
      <rPr>
        <sz val="9"/>
        <color theme="1"/>
        <rFont val="맑은 고딕"/>
        <family val="2"/>
        <charset val="129"/>
        <scheme val="minor"/>
      </rPr>
      <t>・</t>
    </r>
    <r>
      <rPr>
        <sz val="9"/>
        <color theme="1"/>
        <rFont val="맑은 고딕"/>
        <family val="3"/>
        <charset val="129"/>
        <scheme val="minor"/>
      </rPr>
      <t>メタルズ</t>
    </r>
    <r>
      <rPr>
        <sz val="9"/>
        <color theme="1"/>
        <rFont val="맑은 고딕"/>
        <family val="2"/>
        <charset val="129"/>
        <scheme val="minor"/>
      </rPr>
      <t>・</t>
    </r>
    <r>
      <rPr>
        <sz val="9"/>
        <color theme="1"/>
        <rFont val="맑은 고딕"/>
        <family val="3"/>
        <charset val="129"/>
        <scheme val="minor"/>
      </rPr>
      <t>レ</t>
    </r>
    <r>
      <rPr>
        <sz val="9"/>
        <color theme="1"/>
        <rFont val="맑은 고딕"/>
        <family val="2"/>
        <charset val="129"/>
        <scheme val="minor"/>
      </rPr>
      <t>ー</t>
    </r>
    <r>
      <rPr>
        <sz val="9"/>
        <color theme="1"/>
        <rFont val="맑은 고딕"/>
        <family val="3"/>
        <charset val="129"/>
        <scheme val="minor"/>
      </rPr>
      <t>トジュステ</t>
    </r>
    <r>
      <rPr>
        <sz val="9"/>
        <color theme="1"/>
        <rFont val="맑은 고딕"/>
        <family val="2"/>
        <charset val="129"/>
        <scheme val="minor"/>
      </rPr>
      <t>ー</t>
    </r>
    <r>
      <rPr>
        <sz val="9"/>
        <color theme="1"/>
        <rFont val="맑은 고딕"/>
        <family val="3"/>
        <charset val="129"/>
        <scheme val="minor"/>
      </rPr>
      <t>メ</t>
    </r>
    <r>
      <rPr>
        <sz val="9"/>
        <color theme="1"/>
        <rFont val="맑은 고딕"/>
        <family val="2"/>
        <charset val="129"/>
        <scheme val="minor"/>
      </rPr>
      <t>・</t>
    </r>
    <r>
      <rPr>
        <sz val="9"/>
        <color theme="1"/>
        <rFont val="맑은 고딕"/>
        <family val="3"/>
        <charset val="129"/>
        <scheme val="minor"/>
      </rPr>
      <t>ゲゼルシャフト</t>
    </r>
    <r>
      <rPr>
        <sz val="9"/>
        <color theme="1"/>
        <rFont val="맑은 고딕"/>
        <family val="2"/>
        <charset val="129"/>
        <scheme val="minor"/>
      </rPr>
      <t>・</t>
    </r>
    <r>
      <rPr>
        <sz val="9"/>
        <color theme="1"/>
        <rFont val="맑은 고딕"/>
        <family val="3"/>
        <charset val="129"/>
        <scheme val="minor"/>
      </rPr>
      <t>ミット</t>
    </r>
    <r>
      <rPr>
        <sz val="9"/>
        <color theme="1"/>
        <rFont val="맑은 고딕"/>
        <family val="2"/>
        <charset val="129"/>
        <scheme val="minor"/>
      </rPr>
      <t>・</t>
    </r>
    <r>
      <rPr>
        <sz val="9"/>
        <color theme="1"/>
        <rFont val="맑은 고딕"/>
        <family val="3"/>
        <charset val="129"/>
        <scheme val="minor"/>
      </rPr>
      <t>ベシュレンクテル</t>
    </r>
    <r>
      <rPr>
        <sz val="9"/>
        <color theme="1"/>
        <rFont val="맑은 고딕"/>
        <family val="2"/>
        <charset val="129"/>
        <scheme val="minor"/>
      </rPr>
      <t>・</t>
    </r>
    <r>
      <rPr>
        <sz val="9"/>
        <color theme="1"/>
        <rFont val="맑은 고딕"/>
        <family val="3"/>
        <charset val="129"/>
        <scheme val="minor"/>
      </rPr>
      <t>ハフツング|ヘンケル</t>
    </r>
    <r>
      <rPr>
        <sz val="9"/>
        <color theme="1"/>
        <rFont val="맑은 고딕"/>
        <family val="2"/>
        <charset val="129"/>
        <scheme val="minor"/>
      </rPr>
      <t>・</t>
    </r>
    <r>
      <rPr>
        <sz val="9"/>
        <color theme="1"/>
        <rFont val="맑은 고딕"/>
        <family val="3"/>
        <charset val="129"/>
        <scheme val="minor"/>
      </rPr>
      <t>アクチェンゲゼルシャフト</t>
    </r>
    <r>
      <rPr>
        <sz val="9"/>
        <color theme="1"/>
        <rFont val="맑은 고딕"/>
        <family val="2"/>
        <charset val="129"/>
        <scheme val="minor"/>
      </rPr>
      <t>・</t>
    </r>
    <r>
      <rPr>
        <sz val="9"/>
        <color theme="1"/>
        <rFont val="맑은 고딕"/>
        <family val="3"/>
        <charset val="129"/>
        <scheme val="minor"/>
      </rPr>
      <t>ウント</t>
    </r>
    <r>
      <rPr>
        <sz val="9"/>
        <color theme="1"/>
        <rFont val="맑은 고딕"/>
        <family val="2"/>
        <charset val="129"/>
        <scheme val="minor"/>
      </rPr>
      <t>・</t>
    </r>
    <r>
      <rPr>
        <sz val="9"/>
        <color theme="1"/>
        <rFont val="맑은 고딕"/>
        <family val="3"/>
        <charset val="129"/>
        <scheme val="minor"/>
      </rPr>
      <t>コムパニ</t>
    </r>
    <r>
      <rPr>
        <sz val="9"/>
        <color theme="1"/>
        <rFont val="맑은 고딕"/>
        <family val="2"/>
        <charset val="129"/>
        <scheme val="minor"/>
      </rPr>
      <t>ー・</t>
    </r>
    <r>
      <rPr>
        <sz val="9"/>
        <color theme="1"/>
        <rFont val="맑은 고딕"/>
        <family val="3"/>
        <charset val="129"/>
        <scheme val="minor"/>
      </rPr>
      <t>コマンディットゲゼルシャフト</t>
    </r>
    <r>
      <rPr>
        <sz val="9"/>
        <color theme="1"/>
        <rFont val="맑은 고딕"/>
        <family val="2"/>
        <charset val="129"/>
        <scheme val="minor"/>
      </rPr>
      <t>・</t>
    </r>
    <r>
      <rPr>
        <sz val="9"/>
        <color theme="1"/>
        <rFont val="맑은 고딕"/>
        <family val="3"/>
        <charset val="129"/>
        <scheme val="minor"/>
      </rPr>
      <t>アウフ</t>
    </r>
    <r>
      <rPr>
        <sz val="9"/>
        <color theme="1"/>
        <rFont val="맑은 고딕"/>
        <family val="2"/>
        <charset val="129"/>
        <scheme val="minor"/>
      </rPr>
      <t>・</t>
    </r>
    <r>
      <rPr>
        <sz val="9"/>
        <color theme="1"/>
        <rFont val="맑은 고딕"/>
        <family val="3"/>
        <charset val="129"/>
        <scheme val="minor"/>
      </rPr>
      <t>アクチェン|ヘレ</t>
    </r>
    <r>
      <rPr>
        <sz val="9"/>
        <color theme="1"/>
        <rFont val="맑은 고딕"/>
        <family val="2"/>
        <charset val="129"/>
        <scheme val="minor"/>
      </rPr>
      <t>ー</t>
    </r>
    <r>
      <rPr>
        <sz val="9"/>
        <color theme="1"/>
        <rFont val="맑은 고딕"/>
        <family val="3"/>
        <charset val="129"/>
        <scheme val="minor"/>
      </rPr>
      <t>ウス  マテリアルズ  テクノロジ</t>
    </r>
    <r>
      <rPr>
        <sz val="9"/>
        <color theme="1"/>
        <rFont val="맑은 고딕"/>
        <family val="2"/>
        <charset val="129"/>
        <scheme val="minor"/>
      </rPr>
      <t>ー</t>
    </r>
    <r>
      <rPr>
        <sz val="9"/>
        <color theme="1"/>
        <rFont val="맑은 고딕"/>
        <family val="3"/>
        <charset val="129"/>
        <scheme val="minor"/>
      </rPr>
      <t xml:space="preserve">  ゲゼルシャフト  ミット  ベシュレンクテル  ハフツング  ウント  コンパニ</t>
    </r>
    <r>
      <rPr>
        <sz val="9"/>
        <color theme="1"/>
        <rFont val="맑은 고딕"/>
        <family val="2"/>
        <charset val="129"/>
        <scheme val="minor"/>
      </rPr>
      <t>ー</t>
    </r>
    <r>
      <rPr>
        <sz val="9"/>
        <color theme="1"/>
        <rFont val="맑은 고딕"/>
        <family val="3"/>
        <charset val="129"/>
        <scheme val="minor"/>
      </rPr>
      <t xml:space="preserve">  コマンディ</t>
    </r>
    <r>
      <rPr>
        <sz val="9"/>
        <color theme="1"/>
        <rFont val="맑은 고딕"/>
        <family val="2"/>
        <charset val="129"/>
        <scheme val="minor"/>
      </rPr>
      <t>ー</t>
    </r>
    <r>
      <rPr>
        <sz val="9"/>
        <color theme="1"/>
        <rFont val="맑은 고딕"/>
        <family val="3"/>
        <charset val="129"/>
        <scheme val="minor"/>
      </rPr>
      <t>トゲゼルシャフト</t>
    </r>
  </si>
  <si>
    <t>JP2011-257917A</t>
  </si>
  <si>
    <t>【청구항1】 SnAg3. 3-4. 7Cu0. 3-1. 7Bi2Sb1Ni0. 2로 나타내지는 조성을 갖는 땜납 물질.</t>
  </si>
  <si>
    <t>【請求項１】 接着性を有すると共に熱で硬化する熱硬化性の樹脂、樹脂を硬化させる硬化剤、活性剤、及びチキソ剤とを少なくとも含むフラックスと、はんだ合金が混合されたソルダペーストを、測定対象の基板の非金属箇所に塗布する工程と、 測定対象の基板の非金属箇所に塗布されたソルダペーストを、はんだ溶融温度域で加熱する工程と、 樹脂が硬化することで生成されたフラックス残渣と、測定対象の基板の非金属箇所との接着強度を測定する工程と を有することを特徴とするフラックス残渣の接着強度測定方法。</t>
  </si>
  <si>
    <t>JP2014-524606A</t>
  </si>
  <si>
    <t>【청구항1】 순도가 99. 9%이상 99. 995% 이하이며, 진공도가 0. 95이상이며, 비커스 경도가 20HV이상 60HV이하인 Cu볼.</t>
  </si>
  <si>
    <t>【請求項１】 純度が９９．９％以上９９．９９５％以下であり、真球度が０．９５以上であり、ビッカース硬さが２０ＨＶ以上６０ＨＶ以下であるＣｕボール。</t>
  </si>
  <si>
    <t>EP2014881480</t>
  </si>
  <si>
    <t>A Cu ball having: purity which is equal to or higher than 99.9% and equal to or lower than 99.995%,sphericity, being an arithmetic mean value calculated by dividing a diameter of each 500 of Cu balls by a length of the longest axis of each Cu ball, which is equal to or higher than 0.95,Vickers hardness which is equal to or higher than 20HV and equal to or less than 60HV as measured in accordance with Vickers hardness test method JIS Z2244,a content of U is equal to or less than 5 ppb;a content of Th is equal to or less than 5 ppb;a total content of at least one of Pb and Bi is equal to or more than 1 ppm; andan alpha dose is equal to or less than 0.0200 cph/cm2.</t>
  </si>
  <si>
    <t>CN201480074929</t>
  </si>
  <si>
    <t>1. A Cu ball, its purity is 99.9% or more and 99.995% the following, for the degree of sphericity of 0.95 or more, has a Vickers hardness of 20 HV or more and 60 HV the following,U content of 5 ppb following, Th content of 5 ppb the following,The Cu ball containing Pb and Bi in at least any one person, in the case of containing Pb its content is 1 ppm and not more than 1 ppm, in the case of containing Bi its content is 1 ppm and not more than 1 ppm,For the α ray 0.0200 cph/cm2 The following.</t>
  </si>
  <si>
    <t>1.一种Cu球，其纯度为99.9％以上且99.995％以下，球形度为0.95以上，维氏硬度为 20HV以上且60HV以下，U的含量为5ppb以下，Th的含量为5ppb以下，所述Cu球含有Pb和Bi中的至少任一者，在含有Pb的情况下其含量为1ppm以上且不包括 1ppm，在含有Bi的情况下其含量为1ppm以上且不包括1ppm，α射线量为0.0200cph/cm2以下。</t>
  </si>
  <si>
    <t>US15/116271</t>
  </si>
  <si>
    <t>1. A Cu ball containing: purity which is equal to or higher than 99.9% and equal to or lower than 99.995%, sphericity which is equal to or higher than 0.95, and Vickers hardness which is equal to or higher than 20 HV and equal to or less than 60 HV, wherein a content of U is equal to or less than 5 ppb, a content of Th is equal to or less than 5 ppb, a content of at least one of Pb and Bi is more than 1 ppm, and an alpha dose is equal to or less than 0.0200 cph/cm2.</t>
  </si>
  <si>
    <t>KR20177017531A</t>
  </si>
  <si>
    <t>순도가 99.9％ 이상 99.995％ 이하이고, 진구도가 0.95 이상이며, 비커스 경도가 55.8HV 이상 57.9HV 이하인, Cu 볼.</t>
  </si>
  <si>
    <t>KR20187011106A</t>
  </si>
  <si>
    <t>접합물과 피접합물 사이에서 간격을 확보하는 핵과, 상기 핵을 피복하는 피복층을 구비한 납땜 재료에 있어서,상기 피복층은 Sn 또는 Sn을 40질량％ 이상 함유하는 납땜 합금으로 구성되고,상기 납땜 재료의 L*a*b* 표색계에 있어서의 명도가 65 이상, 또한 L*a*b* 표색계에 있어서의 황색도가 7.0 이하인 것을 특징으로 하는 납땜 재료.</t>
  </si>
  <si>
    <t>WO2014JP052265</t>
  </si>
  <si>
    <r>
      <t>Ｃｕボー</t>
    </r>
    <r>
      <rPr>
        <sz val="10"/>
        <color theme="1"/>
        <rFont val="맑은 고딕"/>
        <family val="3"/>
        <charset val="129"/>
        <scheme val="minor"/>
      </rPr>
      <t xml:space="preserve">ルで構成される核層と、 前記核層を被覆するフラックス層とを備え、 前記核層は、 放射されるが０．０２００ｃｐｈ／ｃｍ ２以下であり、 Ｃｕの純度が９９．９％以上９９．９９５％以下であり、 Ｕの含有量が５ｐｐｂ以下であり、 Ｔｈの含有量が５ｐｐｂ以下であり、 ＰｂまたはＢｉのいずれかの含有量、あるいは、ＰｂおよびＢｉの合計の含有量が１ｐｐｍ以上であり、 </t>
    </r>
    <r>
      <rPr>
        <sz val="10"/>
        <color theme="1"/>
        <rFont val="맑은 고딕"/>
        <family val="2"/>
        <charset val="129"/>
        <scheme val="minor"/>
      </rPr>
      <t>真</t>
    </r>
    <r>
      <rPr>
        <sz val="10"/>
        <color theme="1"/>
        <rFont val="맑은 고딕"/>
        <family val="3"/>
        <charset val="129"/>
        <scheme val="minor"/>
      </rPr>
      <t>球度が０．９５以上である ことを特</t>
    </r>
    <r>
      <rPr>
        <sz val="10"/>
        <color theme="1"/>
        <rFont val="맑은 고딕"/>
        <family val="2"/>
        <charset val="129"/>
        <scheme val="minor"/>
      </rPr>
      <t>徴</t>
    </r>
    <r>
      <rPr>
        <sz val="10"/>
        <color theme="1"/>
        <rFont val="맑은 고딕"/>
        <family val="3"/>
        <charset val="129"/>
        <scheme val="minor"/>
      </rPr>
      <t>とするフラックスコ</t>
    </r>
    <r>
      <rPr>
        <sz val="10"/>
        <color theme="1"/>
        <rFont val="맑은 고딕"/>
        <family val="2"/>
        <charset val="129"/>
        <scheme val="minor"/>
      </rPr>
      <t>ー</t>
    </r>
    <r>
      <rPr>
        <sz val="10"/>
        <color theme="1"/>
        <rFont val="맑은 고딕"/>
        <family val="3"/>
        <charset val="129"/>
        <scheme val="minor"/>
      </rPr>
      <t>トボ</t>
    </r>
    <r>
      <rPr>
        <sz val="10"/>
        <color theme="1"/>
        <rFont val="맑은 고딕"/>
        <family val="2"/>
        <charset val="129"/>
        <scheme val="minor"/>
      </rPr>
      <t>ー</t>
    </r>
    <r>
      <rPr>
        <sz val="10"/>
        <color theme="1"/>
        <rFont val="맑은 고딕"/>
        <family val="3"/>
        <charset val="129"/>
        <scheme val="minor"/>
      </rPr>
      <t>ル。</t>
    </r>
  </si>
  <si>
    <t>EP2014881484</t>
  </si>
  <si>
    <t>A Ni ball, having: a purity which is equal to or higher than 99.9% and equal to or lower than 99.995%,a content of U is equal to or less than 5 ppb;a content of Th is equal to or less than 5 ppb;an alpha dose is equal to or less than 0.0200 cph/cm2;a sphericity, being an arithmetic mean value calculated by dividing a diameter of each of 500 Ni balls by a length of the longest axis of each Ni ball, which is equal to or higher than 0.90, anda Vickers hardness which is equal to or higher than 20HV and equal to or less than 90HV as measured in accordance with Vickers hardness test method JIS Z2244.</t>
  </si>
  <si>
    <t>CN201480074896</t>
  </si>
  <si>
    <t>1. A Ni ball, its purity is 99.9% or more and 99.995% the following, spherical degrees is 0.90 or more, has a Vickers hardness of 20 HV or more and 90 HV the following.</t>
  </si>
  <si>
    <t>1.一种Ni球，其特征在于，U的含量为5ppb以下，Th的含量为5ppb以下，纯度为99.9％以 上且99.995％以下，α射线量为0.0200cph/cm2以下，Pb的含量为1ppm以上，球形度为0.90以 上。</t>
  </si>
  <si>
    <t>JP2014-524607A</t>
  </si>
  <si>
    <t>【청구항1】 순도가 99. 9%이상 99. 995% 이하이며, 진공도가 0. 90이상이며, 비커스 경도가 20HV이상 90HV이하인 Ni볼.</t>
  </si>
  <si>
    <t>【請求項１】 Agが0.2～1.2質量％、Cuが0.6～0.9質量％、Biが1.2～3.0質量％、Sbが0.02～1.0質量％、Inを0.01～2.0質量％含有し、残部Snで構成されることを特徴とする鉛フリーはんだ合金。</t>
  </si>
  <si>
    <t>US15/116280</t>
  </si>
  <si>
    <t>1. A Ni ball, containing: purity which is equal to or higher than 99.9% by mass and equal to or lower than 99.995% by mass,sphericity which is equal to or higher than 0.90, andVickers hardness which is equal to or higher than 20HV and equal to or less than 90HV.</t>
  </si>
  <si>
    <t>KR20167023982A</t>
  </si>
  <si>
    <t>순도가 99.9％ 이상 99.995％ 이하이고, 진구도가 0.90 이상이고, 비커스 경도가 20HV 이상 90HV 이하인, Ni 볼.</t>
  </si>
  <si>
    <t>WO2014JP052569</t>
  </si>
  <si>
    <r>
      <t>純度が９９．９％以上９９．９９５％以下であり、真</t>
    </r>
    <r>
      <rPr>
        <sz val="10"/>
        <color theme="1"/>
        <rFont val="맑은 고딕"/>
        <family val="3"/>
        <charset val="129"/>
        <scheme val="minor"/>
      </rPr>
      <t>球度が０．９５以上であり、ビッカ</t>
    </r>
    <r>
      <rPr>
        <sz val="10"/>
        <color theme="1"/>
        <rFont val="맑은 고딕"/>
        <family val="2"/>
        <charset val="129"/>
        <scheme val="minor"/>
      </rPr>
      <t>ー</t>
    </r>
    <r>
      <rPr>
        <sz val="10"/>
        <color theme="1"/>
        <rFont val="맑은 고딕"/>
        <family val="3"/>
        <charset val="129"/>
        <scheme val="minor"/>
      </rPr>
      <t>ス硬さが２０ＨＶ以上６０ＨＶ以下であるＣｕボ</t>
    </r>
    <r>
      <rPr>
        <sz val="10"/>
        <color theme="1"/>
        <rFont val="맑은 고딕"/>
        <family val="2"/>
        <charset val="129"/>
        <scheme val="minor"/>
      </rPr>
      <t>ー</t>
    </r>
    <r>
      <rPr>
        <sz val="10"/>
        <color theme="1"/>
        <rFont val="맑은 고딕"/>
        <family val="3"/>
        <charset val="129"/>
        <scheme val="minor"/>
      </rPr>
      <t>ル。</t>
    </r>
  </si>
  <si>
    <t>JP2010-509218A</t>
  </si>
  <si>
    <t>【청구항1】 질량%로, Ag: 0. 1∼1. 5%, Bi: 2. 5∼5. 0%, Cu: 0. 5∼1. 0%, Ni: 0∼0. 035%, 잔부가 Sn 및 불가피불순물 로 된 조성을 갖는, 납 프리 땜납 합금.</t>
  </si>
  <si>
    <t>【請求項１】SnAg3.3-4.7Cu0.3-1.7Bi2Sb1Ni0.2で示される組成を有するはんだ物質。</t>
  </si>
  <si>
    <r>
      <t>松下電器産業株式</t>
    </r>
    <r>
      <rPr>
        <sz val="9"/>
        <color theme="1"/>
        <rFont val="맑은 고딕"/>
        <family val="2"/>
        <charset val="129"/>
        <scheme val="minor"/>
      </rPr>
      <t>会</t>
    </r>
    <r>
      <rPr>
        <sz val="9"/>
        <color theme="1"/>
        <rFont val="맑은 고딕"/>
        <family val="3"/>
        <charset val="129"/>
        <scheme val="minor"/>
      </rPr>
      <t>社|千住金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t>
    </r>
  </si>
  <si>
    <t>JPH04-035021A</t>
  </si>
  <si>
    <t>(57) 【청구항1】 고체선온도가 Pb-Sn의 공정온도 (183도)이상으로, 액체 상태 선온도가 450도 이하의 고온 땜납이며, Sn을 주성분이라고 해서 첨가제로서 중량%에서, Ag3. 0%초과 5. 0% 이하, Bi 1. 2%초과 3. 0% 이하만을 첨가한 합금으로부터 이루어지는, 내열피로 특성에 뛰어난 땜납 붙임(외상)부를 형성하는 고온씨다.</t>
  </si>
  <si>
    <t>(57) 【請求項１】 Cu含有鉛フリーはんだを入れたはんだ槽にはんだを追加供給する方法において、所定組成の鉛フリーはんだからCu成分だけを除去した合金、または所定組成の鉛フリーはんだのCu含有量よりもCu成分が少ない合金をはんだ槽に供給してCu成分を所定の鉛フリーはんだの成分と略同等に調整することを特徴とするはんだ槽へのはんだ追加供給方法。</t>
  </si>
  <si>
    <t>JPS52-066557A</t>
  </si>
  <si>
    <t>【특허청구의 범위】
1세라믹 콘덴서 또는 알루미나기판의 실버 전극에 리드 붙임(외상) 하기 위한 땜납 합금으로 아연고, Bi20∼35중량%, Sn1∼10중량%, Sb2∼
9중량%, Ag0. 1∼1. 5중량%, 잔부Pb로 된 조성을 갖는 것을 특징으로 하는 땜납 합금.</t>
    <phoneticPr fontId="1" type="noConversion"/>
  </si>
  <si>
    <t>US17/010990</t>
  </si>
  <si>
    <t>1. A process for preventing electromigration in a solder joint in which a current with a current density of 5-100 kA/cm2 flows through at least a portion thereof, comprising: providing a solder joint between an electronic part and a Cu land or Ni land of a printed circuit board; and applying the current having the current density of 5-100 kA/cm2 through at least the portion of the solder joint, wherein the solder joint is formed of a solder alloy consisting of 2-4 mass % of Ag, 2-4 mass % of Bi, 2-5 mass % of In, optionally at least one element selected from 0.05-0.3 mass % of Ni and 0.01-0.32 mass % of Co, and a remainder of Sn, and wherein a reaction layer comprised of an intermetallic compound of (CuNi)6(SnIn)5 or (CuCo)6(SnIn)5 is formed between the solder alloy and the land, so that electromigration is prevented under a current density of 5-100 kA/cm2.</t>
  </si>
  <si>
    <t>US16/083225</t>
  </si>
  <si>
    <t>1. A solder alloy, consisting of: 0.005% by mass or more and 0.1% by mass or less of Mn; 0.005% by mass or more and 0.1% by mass or less of Ge; more than 0% by mass and 4% by mass or less of Ag; 0.1% by mass or more and 10% by mass or less of Sb; optionally, a total amount of 0.1% by mass or more and 10% by mass or less of at least one element selected from the group consisting of Bi and In; optionally, 0.002% by mass or more and 0.1% by mass or less of Ga; optionally, a total amount of 0.005% by mass or more and 0.3% by mass or less of at least one element selected from the group consisting of Ni, Co and Fe; and remainder of Sn, wherein, when the solder alloy includes at least one element selected from the group consisting of Bi and In, the total amount of Bi, In, and Sb is 0.1% by mass or more and 10% by mass or less, and wherein the amount of Mn is equal to or less than the amount of Ge.</t>
  </si>
  <si>
    <t>CN201580046808</t>
  </si>
  <si>
    <t>1. Lead-free antimony solder alloy, comprising:(A) from 1 to 4 weight % silver(B) from 0.5 to 6 weight % bismuth(C) from the 3.55 to 15 weight % indium(D) 3 weight % or less of copper(E) optionally the following elements of one or more:0 to 1 weight % nickel0 to 1 weight % titanium0 to 1 weight % manganese0 to 1 weight % of the rare earth, for example cerium0 to 1 weight % chromium0 to 1 weight % germanium0 to 1 weight % of the gallium0 to 1 weight % of cobalt0 to 1% of the weight of the iron0 to 1 weight % of the aluminum0 to 1% of the weight of the phosphorus0 to 1 weight % of gold0 to 1 weight % of tellurium0 to 1 weight % selenium0 to 1% of the weight of the calcium0 to 1 weight % of vanadium0 to 1 weight % of molybdenum0 to 1 weight % of platinum0 to 1% of the weight of the magnesium(F) the remainder tin together with any unavoidable impurity.</t>
  </si>
  <si>
    <t>1.一种锡(Sn)基焊球，所述锡基焊球包含： 约0.3至3.0重量％的银(Ag)； 约0.4至0.8重量％的铜(Cu)； 约0.01至0.09重量％的镍(Ni)； 约0.1％至0.5重量％的铋(Bi)；以及 余量的锡(Sn)和不可避免的杂质。</t>
  </si>
  <si>
    <t>Senju Metal Indsutry Co., Ltd.</t>
  </si>
  <si>
    <t>US14/916730</t>
  </si>
  <si>
    <t>1. A lead-free solder comprising Ag of 2.0 mass % through 4.5 mass %; Cu of 0.25 mass % through 0.75 mass %; Bi of 3.0 mass % through 5.8 mass %; Ni of 0.01 mass % through 0.03 mass % and Sn as the remainder.</t>
  </si>
  <si>
    <t>KR20167001382A</t>
  </si>
  <si>
    <t>(a) 3 내지 5 중량%의 은,(b) 1 내지 7 중량%의 비스무트,(c) 0.2 내지 0.8 중량%의 구리,(d) 0.005 내지 0.3 중량%의 니켈,(e) 0.005 내지 0.02 중량%의 게르마늄 및(f) 임의의 불가피한 불순물들과 함께, 잔부의 주석을 포함하는, 무납, 무안티몬 땜납 합금(solder alloy).</t>
  </si>
  <si>
    <t>WO2014JP059902</t>
  </si>
  <si>
    <r>
      <t>Ａｇ：１～４質量％、Ｃｕ：０．６～０．８質量％、Ｓｂ：１～５質量％、Ｎｉ：０．０１～０．２質量％、残</t>
    </r>
    <r>
      <rPr>
        <sz val="10"/>
        <color theme="1"/>
        <rFont val="맑은 고딕"/>
        <family val="3"/>
        <charset val="129"/>
        <scheme val="minor"/>
      </rPr>
      <t>部Ｓｎからなることを特</t>
    </r>
    <r>
      <rPr>
        <sz val="10"/>
        <color theme="1"/>
        <rFont val="맑은 고딕"/>
        <family val="2"/>
        <charset val="129"/>
        <scheme val="minor"/>
      </rPr>
      <t>徴</t>
    </r>
    <r>
      <rPr>
        <sz val="10"/>
        <color theme="1"/>
        <rFont val="맑은 고딕"/>
        <family val="3"/>
        <charset val="129"/>
        <scheme val="minor"/>
      </rPr>
      <t>とする鉛フリ</t>
    </r>
    <r>
      <rPr>
        <sz val="10"/>
        <color theme="1"/>
        <rFont val="맑은 고딕"/>
        <family val="2"/>
        <charset val="129"/>
        <scheme val="minor"/>
      </rPr>
      <t>ー</t>
    </r>
    <r>
      <rPr>
        <sz val="10"/>
        <color theme="1"/>
        <rFont val="맑은 고딕"/>
        <family val="3"/>
        <charset val="129"/>
        <scheme val="minor"/>
      </rPr>
      <t>はんだ合金。</t>
    </r>
  </si>
  <si>
    <t>US10/554274</t>
  </si>
  <si>
    <t>1. A lead free soldering material consisting essentially of Sn (tin), 2 to 10 wt. % Ag, Bi, 1 to 3 wt. % Sb, 0.5 to 3 wt. % Cu and 0.05 to 0.3 wt. % Ni, wherein the Sb:Bi wt. % ratio is from 1:1.5-3.</t>
  </si>
  <si>
    <t>US15/362421</t>
  </si>
  <si>
    <t>1. A solder alloy for forming a fillet, the solder alloy having an alloy composition consisting of, in mass %: Bi: 0.3 to 0.8%; Ag: 0 to less than 0.2%; and P: 0.001 to 0.1%, with the balance being Sn, and a total amount of Ag and Bi being from 0.3 to 0.8%, whereby deterioration of the alloy by thermal fatigue and fillet abnormality is suppressed.</t>
  </si>
  <si>
    <t>CN201480032795</t>
  </si>
  <si>
    <t>1. A kind of soldering paste, characterized in that in the wiring with the conductor of the soldering surface multi-layer stacked substrate using the in, and the soldering paste comprising Cu and Sn intermetallic compound powder, Sn content is 40 - 100% and does not include the quality of Sn is 100% of the quality of the Sn - Bi soft brazing filler metal powder and flux component to form, comprising Cu and Sn in said intermetallic compound powder and the Sn - Bi in soft solder powder comprising 10 - 65% of the quality of the Cu and Sn comprising the intermetallic compound powder and 30 - 90% of the quality of the Sn - Bi soft solder powder, and comprises Cu and Sn of the intermetallic compound powder is by the addition of Cu is other than 1 or more of the metal elements to form the coating of the metal coating on the surface of the obtained, wherein the solder paste used for forming the brazing joint, the brazing joint by containing Cu and Sn of the intermetallic compound powder with the Sn - Bi soft solder powder of Sn reactions to generate the new intermetallic compound, comprising Cu and Sn in the intermetallic compound powder of formed between the network structure, said comprising Cu and Sn intermetallic compound powder containing Cu3 Sn.</t>
  </si>
  <si>
    <t>1.一种焊膏，其特征在于，在将布线有导体的面多层层叠的基板的软钎焊中使用所述 焊膏，且该焊膏由包含Cu及Sn的金属间化合物粉末、Sn含量为40～100质量％且不包括Sn为 100质量％的情况的Sn-Bi软钎料粉末和助焊剂成分构成，在包含Cu及Sn的所述金属间化合 物粉末和所述Sn-Bi软钎料粉末中包含10～65质量％的包含Cu及Sn的所述金属间化合物粉 末和30～90质量％的所述Sn-Bi软钎料粉末，且包含Cu及Sn的该金属间化合物粉末是被由 除Cu以外的1种以上的金属元素形成的金属镀层被覆表面而得到的，其中，该焊膏用于形成 钎焊接头，该钎焊接头通过包含Cu及Sn的所述金属间化合物粉末与所述Sn-Bi软钎料粉末 的Sn反应而产生的新的金属间化合物，在包含Cu及Sn的所述金属间化合物粉末之间形成网 络结构，所述包含Cu及Sn的金属间化合物粉末含有Cu3Sn。</t>
  </si>
  <si>
    <t>CN201480032811</t>
  </si>
  <si>
    <t>1. A kind of soldering paste, characterized in that in the wiring with the conductor of the soldering surface multi-layer stacked substrate using the in, and the soldering paste comprising Cu and Sn intermetallic compound powder, Sn content is 40 - 100% and does not include the quality of Sn is 100% of the quality of the Sn - Bi soft brazing filler metal powder and flux component to form, comprising Cu and Sn in said intermetallic compound powder and the Sn - Bi in soft solder powder comprising 50 - 70% of the quality comprising Cu and Sn of the intermetallic compound powder and 30 - 90% of the quality of the Sn - Bi soft solder powder, wherein the solder paste used for forming the brazing joint, the brazing joint by containing Cu and Sn of the intermetallic compound powder with the Sn - Bi soft solder powder of Sn reactions to generate the new intermetallic compound, comprising Cu and Sn of the intermetallic compound powder formed between the network structure.</t>
  </si>
  <si>
    <t>1.一种焊膏，其特征在于，在将布线有导体的面多层层叠的基板的软钎焊中使用所述 焊膏，且该焊膏由包含Cu及Sn的金属间化合物粉末、Sn含量为40～100质量％且不包括Sn为 100质量％的情况的Sn-Bi软钎料粉末和助焊剂成分构成，在包含Cu及Sn的所述金属间化合 物粉末和所述Sn-Bi软钎料粉末中包含50～70质量％的包含Cu及Sn的所述金属间化合物粉 末和30～90质量％的所述Sn-Bi软钎料粉末，其中，该焊膏用于形成钎焊接头，该钎焊接头 通过包含Cu及Sn的所述金属间化合物粉末与所述Sn-Bi软钎料粉末的Sn反应而产生的新的 金属间化合物，在包含Cu及Sn的所述金属间化合物粉末之间形成网络结构。</t>
  </si>
  <si>
    <t>JP2015-511209A</t>
  </si>
  <si>
    <t>【청구항1】 도체의 배선되고 있는 면을 복수적층하는 기판의 땜납 붙임(외상)에 이용되는 솔더 페이스트이며, Cu 및 Sn으로부터 이루어지는 금속간 화합물분말과, Sn함유량이 40∼100질량%이다 (단, Sn100질량%의 경우를 제외한다) Sn-Bi땜납 분말과, 플럭스 성분과로부터 구성되어, Cu 및 Sn으로부터 이루어지는 상기 금속간 화합물분말과 상기 Sn-Bi땜납 분말과에 있어서, Cu 및 Sn으로부터 이루어지는 상기 금속간 화합물분말 10∼65질량% 및 상기 Sn-Bi땜납 분말 30∼90질량%로부터 이루어지고, Cu 및 Sn으로부터 이루어지는 해당 금속간 화합물분말이, 표면을 Cu이외의 1종이상의 금속 원소로 이루어지는 금속 도금으로 피복되고 있는 것을 특징으로 하는, Cu 및 Sn으로부터 이루어지는 상기 금속간 화합물분말과 상기 Sn-Bi땜납 분말의 Sn과의 반응에 의한 새로운 금속간 화합물에 의해, Cu 및 Sn으로부터 이루어지는 상기 금속간 화합물분말의 사이에 그물눈구조가 형성되는 땜납 이음새형성용의 솔더 페이스트.</t>
  </si>
  <si>
    <t>【請求項１】 導体の配線されている面を複数積層する基板のはんだ付けに用いられるソルダペーストであって、ＣｕおよびＳｎからなる金属間化合物粉末と、Ｓｎ含有量が４０～１００質量%である（ただし、Ｓｎ１００質量%の場合を除く）Ｓｎ－Ｂｉはんだ粉末と、フラックス成分とから構成され、ＣｕおよびＳｎからなる前記金属間化合物粉末と前記Ｓｎ-Ｂｉはんだ粉末とにおいて、ＣｕおよびＳｎからなる前記金属間化合物粉末１０～６５質量％および前記Ｓｎ-Ｂｉはんだ粉末３０～９０質量％からなり、ＣｕおよびＳｎからなる該金属間化合物粉末が、表面をＣｕ以外の１種以上の金属元素からなる金属めっきで被覆されていることを特徴とする、ＣｕおよびＳｎからなる前記金属間化合物粉末と前記Ｓｎ-Ｂｉはんだ粉末のＳｎとの反応による新たな金属間化合物により、ＣｕおよびＳｎからなる前記金属間化合物粉末の間に網目構造が形成されるはんだ継手形成用のソルダペースト。</t>
  </si>
  <si>
    <t>JP2015-511208A</t>
  </si>
  <si>
    <t>【청구항1】 도체의 배선되고 있는 면을 복수적층하는 기판의 땜납 붙임(외상)에 이용되는 솔더 페이스트이며, Cu 및 Sn으로부터 이루어지는 금속간 화합물분말과, Sn함유량이 40∼100질량%이다 (단, Sn100질량%의 경우를 제외한다) Sn-Bi땜납 분말과, 플럭스 성분과로부터 구성되어, Cu 및 Sn으로부터 이루어지는 상기 금속간 화합물분말과 상기 Sn-Bi땜납 분말과에 있어서, Cu 및 Sn으로부터 이루어지는 상기 금속간 화합물분말 10∼65질량% 및 상기 Sn-Bi땜납 분말 30∼90질량%로부터 이루어지는 것을 특징으로 하는, Cu 및 Sn으로부터 이루어지는 상기 금속간 화합물분말과 상기 Sn-Bi땜납 분말의 Sn과의 반응에 의한 새로운 금속간 화합물에 의한, Cu 및 Sn으로부터 이루어지는 상기 금속간 화합물분말의 사이에 그물눈구조가 형성되는 땜납 이음새형성용의 솔더 페이스트.</t>
  </si>
  <si>
    <t>【請求項１】 導体の配線されている面を複数積層する基板のはんだ付けに用いられるソルダペーストであって、ＣｕおよびＳｎからなる金属間化合物粉末と、Ｓｎ含有量が４０～１００質量%である（ただし、Ｓｎ100質量%の場合を除く）Ｓｎ-Ｂｉはんだ粉末と、フラックス成分とから構成され、ＣｕおよびＳｎからなる前記金属間化合物粉末と前記Ｓｎ-Ｂｉはんだ粉末とにおいて、ＣｕおよびＳｎからなる前記金属間化合物粉末１０～６５質量％および前記Ｓｎ-Ｂｉはんだ粉末３０～９０質量％からなることを特徴とする、ＣｕおよびＳｎからなる前記金属間化合物粉末と前記Ｓｎ-Ｂｉはんだ粉末のＳｎとの反応による新たな金属間化合物による、ＣｕおよびＳｎからなる前記金属間化合物粉末の間に網目構造が形成されるはんだ継手形成用のソルダペースト。</t>
  </si>
  <si>
    <t>US14/783269</t>
  </si>
  <si>
    <t>1. A solder paste, comprising: a metal powder component; and a flux component, wherein the metal powder component comprises: 50 to 70% by mass of an intermetallic compound powder containing Cu3Sn; and 30 to 50% by mass of a solder powder that includes Sn, wherein a surface of the intermetallic compound powder is coated with a metal barrier layer, and wherein a mass ratio of Sn to Cu in the intermetallic compound powder is within a range of 8:2 to 1:9.</t>
  </si>
  <si>
    <t>US14/783230</t>
  </si>
  <si>
    <t>1. A solder-joint-forming solder paste adapted for soldering of a substrate, the solder paste comprising: a metal powder component comprising: an intermetallic compound powder comprising Cu3Sn; anda Sn-Bi solder powder containing, as a main component, Sn; anda flux component,wherein the metal powder component comprises 50 to 70% by mass of the intermetallic compound powder containing Cu3Sn and 30 to 50% by mass of the solder powder containing, as a main component, Sn,wherein the metal powder component has an average particle size of 50 μm or less, andwherein the solder powder has a Sn content of 40 to 100% by mass (excluding 100% by mass Sn).</t>
  </si>
  <si>
    <t>KR20157031705A</t>
  </si>
  <si>
    <t>도체가 배선되어 있는 면을 복수 적층하는 기판의 솔더링에 사용되는 솔더 페이스트이며, 금속 분말 및 플럭스 성분으로 구성되고,상기 금속 분말은 Cu 및 Sn을 포함하는 금속간 화합물 분말과, Sn을 포함하는 Sn-Bi 땜납 분말을 포함하고,상기 땜납 분말 중의 Sn 함유량은 40~100질량％(단, Sn 100질량％인 경우를 제외함)이고,상기 금속 분말은 Cu 및 Sn을 포함하는 상기 금속간 화합물 분말 10~65질량％ 및 Sn을 포함하는 상기 땜납 분말 30~90질량％를 포함하고,Cu 및 Sn을 포함하는 상기 금속간 화합물 분말이, 표면을 Cu 이외의 1종 이상의 금속 원소를 포함하는 금속 도금으로 피복되어 있고,Cu 및 Sn을 포함하는 상기 금속간 화합물 분말은 Cu3Sn을 더 포함하고,Cu 및 Sn을 포함하는 상기 금속간 화합물 분말과 Sn을 포함하는 상기 땜납 분말의 Sn과의 반응에 의한 새로운 금속간 화합물에 의하여, Cu 및 Sn을 포함하는 상기 금속간 화합물 분말의 사이에 메쉬 구조가 형성되는, 땜납 조인트 형성용, 솔더 페이스트.</t>
  </si>
  <si>
    <t>KR20157031702A</t>
  </si>
  <si>
    <t>도체가 배선되어 있는 면을 복수 적층하는 기판의 솔더링에 사용되는 솔더 페이스트이며, 금속 분말 및 플럭스 성분으로 구성되고, 상기 금속 분말은 Cu 및 Sn을 포함하는 금속간 화합물 분말과, Sn을 포함하는 Sn-Bi 땜납 분말을 포함하고,상기 땜납 분말 중의 Sn 함유량은 40~100질량％(단, Sn 100질량％인 경우를 제외함)이고,상기 금속 분말은 Cu 및 Sn을 포함하는 상기 금속간 화합물 분말 10~65질량％ 및 Sn을 포함하는 상기 땜납 분말 30~90질량％를 포함하고,Cu 및 Sn을 포함하는 상기 금속간 화합물 분말은 Cu3Sn을 더 포함하고,Cu 및 Sn을 포함하는 상기 금속간 화합물 분말과 Sn을 포함하는 상기 땜납 분말의 Sn과의 반응에 의한 새로운 금속간 화합물에 의하여, Cu 및 Sn을 포함하는 상기 금속간 화합물 분말의 사이에 메쉬 구조가 형성되는, 땜납 조인트 형성용, 솔더 페이스트.</t>
  </si>
  <si>
    <t>JP2014-013528A</t>
  </si>
  <si>
    <t>【청구항1】 코어가 되는 Cu볼과, 해당 Cu볼의 표면을 피복하는 땜납 도금 피막과 갖추는 Cu핵 볼이며, 해당 Cu볼은 순도가 99. 9%이상 99. 995% 이하로, U가 5ppb이하로, Th가 5ppb이하의 함유량과 행해지고, Pb 및 또는 Bi의 함유량의 합계량이 1ppm이상과 행해진, 진공도가 0. 95이상, α선량이 0. 0200cph/cm2이하의 Cu볼이며, 상기 땜납 도금 피막은, Sn땜납 도금 피막 또는 Sn을 주성분으로 하는 납 프리 땜납 합금으로 이루어지는 땜납 도금 피막이며, 상기 Cu핵 볼의 산술평균 표면거칠기는 0. 3μm이하와 행해진 것을 특징으로 하는 Cu핵 볼.</t>
  </si>
  <si>
    <t>【請求項１】 コアとなるＣｕボールと、該Ｃｕボールの表面を被覆するはんだめっき被膜と備えるＣｕ核ボールであって、 該Ｃｕボールは純度が９９．９％以上９９．９９５％以下で、Ｕが５ｐｐｂ以下で、Ｔｈが５ｐｐｂ以下の含有量となされ、ＰｂおよびまたはＢｉの含有量の合計量が１ppm以上となされた、真球度が０．９５以上、α線量が０．０２００ｃｐｈ／ｃｍ2以下のＣｕボールであり、 前記はんだめっき被膜は、Ｓｎはんだめっき被膜またはＳｎを主成分とする鉛フリーはんだ合金からなるはんだめっき被膜であり、 上記Ｃｕ核ボールの算術平均表面粗さは０．３μｍ以下となされた ことを特徴とするＣｕ核ボール。</t>
  </si>
  <si>
    <t>CN201610835984</t>
  </si>
  <si>
    <t>1. Cu-core ball manufacturing method, comprising the following stages: a process for producing a Cu-core ball. The Cu ball is a Cu ball serving as nuclei, and the Cu ball is 99.9% unitless 99.995% or less, U is 5 ppb or less, Th is equal to or greater 5 ppb, Pb and/or Bi in total content, 1 ppm and the sphericity is 0.95 or more, α-ray amount is 0.0200cph/cm2 Cu balls; and the following Cu balls. A solder plating film covering a surface of the Cu ball, wherein the solder plating film is Sn solder plating or a solder plating film formed of a lead-free solder alloy containing Sn as a main component, and a solder plating film, or a lead-free solder alloy containing Sn as a main component. In a stage, Cu pellets are subjected to smoothing treatment in a state in which Cu pellets are immersed in a plating solution, and Cu pellets are subjected to smoothing treatment, so that the arithmetic mean surface roughness of the Cu core balls is 0.3 μm</t>
  </si>
  <si>
    <t>1.一种环氧焊料膏，包含环氧焊剂和合金，该环氧焊剂包含：20重量％至40重量％的有机高沸点溶剂；5重量％至15重量％的多官能型环氧树脂；15重量％至30重量％的具有高分子量的环氧树脂；15重量％至30重量％的含有酚基的硬化剂；2重量％至6重量％的基于酐的液体硬化剂；10重量％至20重量％的羧酸，作为活化剂；2重量％至8重量％的经取代的芳族胺，作为催化剂；1重量％至5重量％的基于磷杂环戊二烯的盐，作为催化剂；0.1重量％至2重量％的基于酰胺的催化剂；0.1重量％至2重量％的粘结剂；及0.1重量％至4重量％的液体型应力调节剂，该合金包含：30重量％至65重量％的铋；银；至少一种以下组分：金、铬、铟、磷、铜、钴、锗、锰、镍、锌、钛、镓、铁、锑、铝、碲、硒、钙、钒、钼、铂和镁；和余量的锡，以及不可避免的杂质，其中配置该合金以在介于140℃与200℃之间的焊接温度下软熔。</t>
  </si>
  <si>
    <t>EP2015152403</t>
  </si>
  <si>
    <t>A Cu core ball comprising a Cu ball as an inside ball, and a solder plating film for coating a surface of said Cu ball, the Cu core ball characterized in that in said Cu ball, its pure degree is equal to or higher than 99.9% and equal to or less than 99.995%, a contained amount of U is equal to or less than 5 ppb, a contained amount of Th is equal to or less than 5 ppb, a total contained amount of Pb and/or Bi is equal to or larger than 1 ppm, its sphericity is equal to or higher than 0.95 and its alpha dose is equal to or less than 0.0200 cph/cm2; said solder plating film is a solder plating film comprising a lead free solder alloy, and its primary component is Sn or a Sn solder plating film; an arithmetic average roughness of said Cu core ball is equal to or less than 0.3 æm; and the contained amount of U in said solder plating film is equal to or less than 5 ppb and the contained amount of Th in said solder plating film is equal to or less than 5 ppb.</t>
  </si>
  <si>
    <t>US15/461866</t>
  </si>
  <si>
    <t>1. A method of manufacturing a Cu core ball, comprising: providing a Cu ball as an inside ball, of least 99.9 mass percent but not more than 99.995 mass percent of said Cu ball being Cu, said Cu ball having a contained amount of U equal to or less than 5 ppb by mass, a contained amount of Th equal to or less than 5 ppb by mass, a total contained amount of at least one of Pb and Bi equal to or larger than 1 ppm by mass, and a sphericity equal to or higher than 0.95; surrounding the inside ball with a solder plating film of a lead free solder alloy whose primary component is Sn; thereafter, placing the inside ball, surrounded by the solder plating film, into a quantity of a plating solution and irradiating the inside ball, the solder plating film, and the plating solution with an ultrasonic wave for a period time that is sufficient to provide a Cu core ball having an arithmetic roughness equal to or less than 0.3 μm.</t>
  </si>
  <si>
    <t>CN201280077545</t>
  </si>
  <si>
    <t>1. A copper ball, the content of the U thereof 5ppb the following, the content of the Th 5ppb the following, the purity of 99.995% the following, the α ray 0.0200cph/cm 2 the following.</t>
  </si>
  <si>
    <t>1.无铅无锑的焊料合金，其包含：(a)从1至4重量％银(b)从0.5至6重量％铋(c)从3.55至15重量％铟(d)3重量％或更少的铜(e)任选地下列元素中的一种或多种：0至1重量％镍0至1重量％的钛0至1重量％锰0至1重量％的稀土，例如铈0至1重量％的铬0至1重量％锗0至1重量％的镓0至1重量％的钴0至1重量％的铁0至1重量％的铝0至1重量％的磷0至1重量％的金0至1重量％的碲0至1重量％的硒0至1重量％的钙0至1重量％的钒0至1重量％的钼0至1重量％的铂0至1重量％的镁(f)余量为锡连同任何不可避免的杂质。</t>
  </si>
  <si>
    <t>US14/434470</t>
  </si>
  <si>
    <t>1. A lead-free, antimony-free solder alloy comprising: (a) 3 to 5 wt % of silver(b) 2.5 to 5 wt % of bismuth(c) 0.3 to 2 wt % of copper(d) at least one of the following elements up to 1 wt. % of nickelup to 1 wt. % of titaniumup to 1 wt. % of cobaltup to 3.5 wt. % of indiumup to 1 wt. % of zincup to 1 wt. % of arsenic(e) optionally one or more of the following elements0 to 1 wt. % of manganese0 to 1 wt. % of chromium0 to 1 wt. % of germanium0 to 1 wt. % of iron0 to 1 wt. % of aluminum0 to 1 wt. % of phosphorus0 to 1 wt. % of gold0 to 1 wt. % of gallium0 to 1 wt. % of tellurium0 to 1 wt. % of selenium0 to 1 wt. % of calcium0 to 1 wt. % of vanadium0 to 1 wt. % of molybdenum0 to 1 wt. % of platinum0 to 1 wt. % of magnesium0 to 1 wt. % of rare earths(f) the balance tin, together with any unavoidable impurities;wherein the alloy affirmatively contains said Ni in a concentration of 0.01 to 1 wt %; andwherein the alloy affirmatively contains said Ge in a concentration of 0.005 to 1.</t>
  </si>
  <si>
    <t>TW20150102488</t>
  </si>
  <si>
    <t>CN201510059764</t>
  </si>
  <si>
    <t>1. A Ag ball, characterized in that U content of 5 ppb the following,The content of the Th 5 ppb the following,The purity is 99.9% or more and 99.9995% the following,For the α ray 0.0200 cph/cm2 The following,Pb or Bi content of any of the more than 1 ppm, the sphericity is 0.90 or more.</t>
  </si>
  <si>
    <t>1.一种Ag球，其特征在于，U的含量为5ppb以下，Th的含量为5ppb以下，纯度为99.9％以上且99.9995％以下，α射线量为0.0200cph/cm2以下，Pb或Bi任一者的含量超过1ppm，球形度为0.90以上。</t>
  </si>
  <si>
    <t>EP2015153374</t>
  </si>
  <si>
    <t>An Ag ball characterized in that a contain of an element U is equal to or less than 5 ppb; and a contain of an element Th is equal to or less than 5 ppb; wherein a purity of said Ag ball is equal to or more than 99.9% but equal to or less than 99.9995%; an alpha dose of said Ag ball is equal to or less than 0.0200 cph/cm2; the content of either Pb or Bi or the total content of both Pb and Bi is equal to or more than 1 ppm; and a sphericity of said Ag ball is equal to or more than 0.90.</t>
  </si>
  <si>
    <t>Ag 볼</t>
    <phoneticPr fontId="1" type="noConversion"/>
  </si>
  <si>
    <t>JP2014-019718A</t>
  </si>
  <si>
    <t>【청구항1】 U의 함유량이 5ppb이하이며, Th의 함유량이 5ppb이하이며, 순도가 99. 9%이상 99. 9995% 이하이며, α선량이 0. 0200cph/cm2이하이며, Pb 또는 Bi의 어느쪽인가의 함유량, 혹은, Pb 및 Bi의 합계의 함유량이 1ppm이상이며, 진공도가 0. 90이상인 것을 특징으로 하는 Ag볼.</t>
  </si>
  <si>
    <t>【請求項１】 Ｃｕボールで構成される核層と、 前記核層を被覆するフラックス層とを備え、 前記核層は、 放射されるα線量が０．０２００ｃｐｈ／ｃｍ２以下であり、 Ｃｕの純度が９９．９％以上９９．９９５％以下であり、 Ｕの含有量が５ｐｐｂ以下であり、 Ｔｈの含有量が５ｐｐｂ以下であり、 ＰｂまたはＢｉのいずれかの含有量、あるいは、ＰｂおよびＢｉの合計の含有量が１ｐｐｍ以上であり、 真球度が０．９５以上である ことを特徴とするフラックスコートボール。</t>
  </si>
  <si>
    <t>US14/613256</t>
  </si>
  <si>
    <t>1. An Ag ball, comprising: an element U, a content thereof being equal to or less than 5 ppb; andan element Th, a content thereof being equal to or less than 5 ppb;wherein a purity of said Ag ball is equal to or more than 99.9% but equal to or less than 99.9995%;an alpha dose of said Ag ball is equal to or less than 0.0200 cph/cm2;a content of either Pb or Bi or a total content of both Pb and Bi is equal to or more than 1 ppm; anda sphericity of said Ag ball is equal to or more than 0.90.</t>
  </si>
  <si>
    <t>KR20150014899A</t>
  </si>
  <si>
    <t>U의 함유량이 5ppb 이하이고,Th의 함유량이 5ppb 이하이고,순도가 99.9％ 이상 99.9995％ 이하이고,α선량이 0.0200cph/㎠ 이하이고,Pb 또는 Bi 중 어느 하나의 함유량, 혹은 Pb 및 Bi의 합계의 함유량이 1ppm 이상이고, 진구도가 0.90 이상인 것을 특징으로 하는, Ag 볼.</t>
  </si>
  <si>
    <t>TW20150102048</t>
  </si>
  <si>
    <t>US15/109352</t>
  </si>
  <si>
    <t>1. A flux for an epoxy solder paste, the flux comprising: 20 to 40% by weight organic high-boiling solvents;5 to 15% by weight multi-functional type epoxy resin;15 to 30% by weight epoxy resin with high molecular weight;15 to 30% by weight phenolic group containing hardening agent;2 to 6% by weight anhydride based liquid hardener;10 to 20% by weight carboxylic acid as an activator;2 to 8% by weight substituted aromatic amine as catalyst;1 to 5% by weight phosphene based salt as catalyst;0.1 to 2% by weight amide based catalyst;0.1 to 2% by weight bonding agent; and0.1 to 4% by weight liquid type stress modifier.</t>
  </si>
  <si>
    <t>1. Sn-Bi-Ag-In</t>
    <phoneticPr fontId="1" type="noConversion"/>
  </si>
  <si>
    <t>US10/588647</t>
  </si>
  <si>
    <t>1. A lead-free solder paste comprising a first solder alloy powder of a first solder alloy, a second solder alloy powder of a second solder alloy, and a flux mixed with the first and second solder alloy powders, wherein the main peak temperature of the first solder alloy measured by differential thermal analysis is at least 10° C. lower than the main peak temperature of the second solder alloy measured by differential thermal analysis, the first solder alloy has a composition consisting of 3-4 mass % of Ag, 12-20 mass % of In, 0-1 mass % of Bi, and a balance of Sn, the second solder alloy has a composition consisting of 3-4 mass % of Ag, 0-1 mass % of Cu, 0-1 mass % of Bi, and a balance of Sn, and the overall composition after melting of the first and second solder alloy powders consists of 3-4 mass % of Ag, 3-10 mass % of In, 0-1 mass % of Bi, 0-1 mass % of Cu, and a balance of Sn.</t>
  </si>
  <si>
    <t>2. Sn-Bi-Ag-Cu</t>
    <phoneticPr fontId="1" type="noConversion"/>
  </si>
  <si>
    <t>T. Sn-Bi-Ag-Cu-In</t>
    <phoneticPr fontId="1" type="noConversion"/>
  </si>
  <si>
    <t>JP2015-516356A</t>
  </si>
  <si>
    <t>【청구항1】 접합물과 피접합물과의 사이에서 간격을 확보하는 크기를 갖은 핵층과, 상기 핵층을 피복하는 피복층을 갖추고, 상기 핵층은, 상기 피복층이 용융하는 온도로 비용융인 융점을 갖은 Bi의 금속단체, 금속산화물, 금속혼합 산화물, 혹은 합금에서 구성되어, 상기 피복층은, 상기 핵층이 비용융인 온도로 용융하는 융점을 갖고, 응고하는 것으로 상기 접합물과 상기 피접합물을 접합 하면서, 상기 핵층, 상기 피복층의 안쪽에 설치되는 기능층과 상기 기능층의 안쪽에 설치되는 상기 핵층의 어느 것인가, 혹은, 상기 핵층과 상기 기능층의 쌍방으로부터 방사되는 α선을 차폐하고, 상기 피복층을 투과한 α선량을 0. 0200cph/cm2이하로 하는 두께를 가짐과 동시에, 상기 피복층 자체로부터 방사되는 α선량을 0. 0200cph/cm2이하로 한 금속재료에서 구성되어, 상기 피복층의 두께는, 1μm이상 1000μm이하로 구성되어, 상기 피복층이 응고후에 상기 핵층, 상기 기능층과 상기 핵층의 어느 것인가, 혹은, 상기 핵층과 상기 기능층의 쌍방으로부터 방사되는 α선량을 0. 0200cph/cm2이하로 하는 두께로 상기 핵층을 피복하는 것을 특징으로 하는 땜납 재료.</t>
  </si>
  <si>
    <t>【請求項１】 接合物と被接合物との間で間隔を確保する球状の核の表面に、前記核が非溶融である温度で溶融する融点を有するとともにＳｎを主成分としてＡｇを０～２質量％含有するはんだ被覆層を被覆して、球径が１～２３０μｍ、真球度が０．９５以上のはんだ材料を製造する工程を有し、 前記工程において、前記はんだ被覆層を形成するためのめっき液に光沢剤を添加することで前記はんだ被覆層の結晶粒の粒径を３μｍ以下とする ことを特徴とするはんだ材料の製造方法。</t>
  </si>
  <si>
    <t>WO2013JP067829</t>
  </si>
  <si>
    <r>
      <t>接合物と被接合物との間で間隔を確保する大きさを有した核層と、 前記核層を被覆する被覆層とを備え、 前記被覆層は、前記核層が非溶融である温</t>
    </r>
    <r>
      <rPr>
        <sz val="10"/>
        <color theme="1"/>
        <rFont val="맑은 고딕"/>
        <family val="3"/>
        <charset val="129"/>
        <scheme val="minor"/>
      </rPr>
      <t>度で溶融する融点を有し、凝固することで前記接合物と前記被接合物とを接合すると共に、前記核層、前記被覆層の</t>
    </r>
    <r>
      <rPr>
        <sz val="10"/>
        <color theme="1"/>
        <rFont val="맑은 고딕"/>
        <family val="2"/>
        <charset val="129"/>
        <scheme val="minor"/>
      </rPr>
      <t>内</t>
    </r>
    <r>
      <rPr>
        <sz val="10"/>
        <color theme="1"/>
        <rFont val="맑은 고딕"/>
        <family val="3"/>
        <charset val="129"/>
        <scheme val="minor"/>
      </rPr>
      <t>側に設けられる機能層と前記機能層の</t>
    </r>
    <r>
      <rPr>
        <sz val="10"/>
        <color theme="1"/>
        <rFont val="맑은 고딕"/>
        <family val="2"/>
        <charset val="129"/>
        <scheme val="minor"/>
      </rPr>
      <t>内</t>
    </r>
    <r>
      <rPr>
        <sz val="10"/>
        <color theme="1"/>
        <rFont val="맑은 고딕"/>
        <family val="3"/>
        <charset val="129"/>
        <scheme val="minor"/>
      </rPr>
      <t>側に設けられる前記核層の何れか、あるいは、前記核層と前記機能層の</t>
    </r>
    <r>
      <rPr>
        <sz val="10"/>
        <color theme="1"/>
        <rFont val="맑은 고딕"/>
        <family val="2"/>
        <charset val="129"/>
        <scheme val="minor"/>
      </rPr>
      <t>双</t>
    </r>
    <r>
      <rPr>
        <sz val="10"/>
        <color theme="1"/>
        <rFont val="맑은 고딕"/>
        <family val="3"/>
        <charset val="129"/>
        <scheme val="minor"/>
      </rPr>
      <t>方から放射されるα線を遮蔽して、前記被覆層を透過したα線量を0.0200cph/cm 2以下とする厚さを有すると共に、前記被覆層から放射されるα線量を0.0200cph/cm 2以下とした金</t>
    </r>
    <r>
      <rPr>
        <sz val="10"/>
        <color theme="1"/>
        <rFont val="맑은 고딕"/>
        <family val="2"/>
        <charset val="129"/>
        <scheme val="minor"/>
      </rPr>
      <t>属</t>
    </r>
    <r>
      <rPr>
        <sz val="10"/>
        <color theme="1"/>
        <rFont val="맑은 고딕"/>
        <family val="3"/>
        <charset val="129"/>
        <scheme val="minor"/>
      </rPr>
      <t>材料で構成される ことを特</t>
    </r>
    <r>
      <rPr>
        <sz val="10"/>
        <color theme="1"/>
        <rFont val="맑은 고딕"/>
        <family val="2"/>
        <charset val="129"/>
        <scheme val="minor"/>
      </rPr>
      <t>徴</t>
    </r>
    <r>
      <rPr>
        <sz val="10"/>
        <color theme="1"/>
        <rFont val="맑은 고딕"/>
        <family val="3"/>
        <charset val="129"/>
        <scheme val="minor"/>
      </rPr>
      <t>とするはんだ材料。</t>
    </r>
  </si>
  <si>
    <t>JP2014-019717A</t>
  </si>
  <si>
    <t>【청구항1】 Cu볼로 구성되는 핵층이라고, 상기 핵층을 피복하는 땜납층을 갖춘 Cu핵 볼이며, 상기 핵층은, 방사되는 α선량이 0. 0200cph/cm2이하이며, Cu의 순도가 99. 9%이상 99. 995% 이하이며, U의 함유량이 5ppb이하이며, Th의 함유량이 5ppb이하이며, Pb 또는 Bi의 어느쪽인가의 함유량, 혹은, Pb 및 Bi의 합계의 함유량이 1ppm이상이며, 진공도가 0. 95이상이며, 상기 땜납층은, Sn을 40%이상 함유하고, Ge를 20ppm이상 220ppm이하로 함유하고, Cu핵 볼로 방사되는 α선량이 0. 0200cph/cm2이하인 것을 특징으로 하는 Cu핵 볼.</t>
  </si>
  <si>
    <t>【請求項１】 Ｃｕボールで構成される核層と、 前記核層を被覆するはんだ層とを備えたＣｕ核ボールであって、 前記核層は、 放射されるα線量が０．０２００ｃｐｈ／ｃｍ2以下であり、Ｃｕの純度が９９．９％以上９９．９９５％以下であり、Ｕの含有量が５ｐｐｂ以下であり、Ｔｈの含有量が５ｐｐｂ以下であり、ＰｂまたはＢｉのいずれかの含有量、あるいは、ＰｂおよびＢｉの合計の含有量が１ｐｐｍ以上であり、真球度が０．９５以上であり、 前記はんだ層は、Ｓｎを４０％以上含有し、Ｇｅを２０ｐｐｍ以上２２０ｐｐｍ以下で含有し、Ｃｕ核ボールから放射されるα線量が０．０２００ｃｐｈ／ｃｍ2以下である ことを特徴とするＣｕ核ボール。</t>
  </si>
  <si>
    <t>KR20150014755A</t>
  </si>
  <si>
    <t>코어로 되는 구상의 금속 분말과,상기 금속 분말의 표면을 피복하는 땜납 도금 피막을 구비한 핵 볼이며,상기 금속 분말은, 금속의 순도가 99.9％ 이상 99.995％ 이하이며, Pb 및 Bi 중 하나 이상의 함유량의 합계량이 1ppm 이상으로 된, 진구도가 0.95 이상인 구체이며,상기 땜납 도금 피막은, Bi를 40∼60질량％ 함유한 Sn-Bi계 Pb 프리 땜납 합금이며, U와 Th의 함유량이 각각 5ppb 이하로 됨과 함께,상기 핵 볼의 α선량이 0.0200cph/㎠ 이하로 된 것을 특징으로 하는, 핵 볼.</t>
  </si>
  <si>
    <t>JP2014-019719A</t>
  </si>
  <si>
    <t>【청구항1】 Ni볼로 구성되는 핵층과, 상기 핵층을 피복하는 플럭스층을 갖추고, 상기 핵층은, 방사되는 α선량이 0. 0200cph/cm2이하이며, Ni의 순도가 99. 9%이상 99. 995% 이하이며, U의 함유량이 5ppb이하이며, Th의 함유량이 5ppb이하이며, Pb 또는 Bi의 어느쪽인가의 함유량, 혹은, Pb 및 Bi의 합계의 함유량이 1ppm이상이며, 진공도가 0. 90이상인 것을 특징으로 하는 【후랏쿠스코토보루】.</t>
  </si>
  <si>
    <t>【請求項１】 Ｎｉボールで構成される核層と、 前記核層を被覆するフラックス層とを備え、 前記核層は、 放射されるα線量が０．０２００ｃｐｈ／ｃｍ2以下であり、 Ｎｉの純度が９９．９％以上９９．９９５％以下であり、 Ｕの含有量が５ｐｐｂ以下であり、 Ｔｈの含有量が５ｐｐｂ以下であり、 ＰｂまたはＢｉのいずれかの含有量、あるいは、ＰｂおよびＢｉの合計の含有量が１ｐｐｍ以上であり、真球度が０．９０以上である ことを特徴とするフラックスコートボール。</t>
  </si>
  <si>
    <t>US12/452610</t>
  </si>
  <si>
    <t>1. An automotive vehicle having an electronic circuit mounted on a portion of the vehicle which reaches a temperature of at least 100° C. during operation of an engine of the vehicle, the electronic circuit including a soldered joint made from a lead-free solder consisting of Ag:2.8-4 mass %, Bi:2-6 mass %, Cu:0.8-1.2 mass %, optionally at least one of Ni, Fe, and Co in a total amount of 0.005-0.05 mass %, optionally at least one of P, Ge, and Ga in a total amount of 0.0002-0.02 mass %, optionally greater than 0 to at most 1 mass % of In, optionally greater than 0 to at most 1 mass % of Zn, and a remainder of Sn, the soldered joint having a precipitate-reversion solid solution structure in which Bi is present in the soldered joint in a supersaturated solid solution in Sn or as fine precipitates from a supersaturated solid solution at room temperature and is in solid solution in Sn at 125° C.</t>
  </si>
  <si>
    <t>US10/533288</t>
  </si>
  <si>
    <t>1. A lead-free solder consisting of 5-10 mass percent of Zn, a total of 0.005-1.0 mass percent of at least one substance selected from the group consisting of Au, Pt, Pd, Fe, and Sb, 0.5-12 mass percent of Bi, and a remainder of Sn.</t>
  </si>
  <si>
    <t>CN200580036464</t>
  </si>
  <si>
    <t>1. A high temperature lead-free solder, characterized in that it comprises 2 - 12% of the quality of Ag, 40 - 55% of the quality of Au, Sn and the rest of the form.</t>
  </si>
  <si>
    <t>US14/606948</t>
  </si>
  <si>
    <t>1. A Cu core ball, comprising: a Cu ball as an inside ball; anda solder plating film for coating a surface of said Cu ball;wherein in said Cu ball, its pure degree is equal to or higher than 99.9% and equal to or less than 99.995%, a contained amount of U is equal to or less than 5 ppb, a contained amount of Th is equal to or less than 5 ppb, a total contained amount of Pb and/or Bi is equal to or larger than 1 ppm, its sphericity is equal to or higher than 0.95 and its alpha dose is equal to or less than 0.0200 cph/cm2;wherein said solder plating film is a solder plating film comprising a lead free solder alloy, and its primary component is Sn or a Sn solder plating film; andwherein an arithmetic average roughness of said Cu core ball is equal to or less than 0.3 μm.</t>
  </si>
  <si>
    <t>TW20140126715</t>
  </si>
  <si>
    <t>CN201480044068</t>
  </si>
  <si>
    <t>1. A conductive cement, characterized in thatComprising Sn40% more conductive metal powder, epoxy resin, curing agent and organic acid, does not include the curing accelerator, the acid anhydride-based curing agent states the firming agent,The organic acid comprising glutaric acid,The heating in the containing Sn40% more than the conductivity of the metal powder with the organic acid in the reaction, and the generated menthyl Sn salt as the curing accelerator to use, the epoxy resin in the reflow process in curing.</t>
  </si>
  <si>
    <t>1.一种导电性接合剂，其特征在于，包含含有Sn40％以上的导电性金属粉末、环氧树脂、固化剂以及有机酸，不包含固化促 进剂，所述固化剂为酸酐系固化剂，所述有机酸包含戊二酸，在加热中所述含有Sn40％以上的导电性金属粉末与所述有机酸发生反应，并且将所生 成的戊二酸Sn盐作为固化促进剂来使用，所述环氧树脂在回流处理中固化。</t>
  </si>
  <si>
    <t>JP2015-530727A</t>
  </si>
  <si>
    <t>【청구항1】 Sn40%이상 함유의 전기 전도성 금속분말, 에폭시 수지, 경화제 및 유기산을 포함하고, 상기 경화제는 무수탄산계 경화제이며, 가열중에 상기 Sn40%이상 함유의 전기 전도성 금속분말과 상기 유기산이 반응하고, 생성되는 유기산금속염을 경화촉진제로서 사용하고, 상기 에폭시 수지가 역류 처리중에 경화하는 것을 특징으로 하는 전기 전도성 접합제.</t>
  </si>
  <si>
    <t>【請求項１】 Ｓｎ４０％以上含有の導電性金属粉末、エポキシ樹脂、硬化剤および有機酸を含み、前記硬化剤は酸無水物系硬化剤であり、 加熱中に前記Ｓｎ４０％以上含有の導電性金属粉末と前記有機酸が反応して、生成される有機酸金属塩を硬化促進剤として使用し、前記エポキシ樹脂がリフロー処理中に硬化する ことを特徴とする導電性接合剤。</t>
  </si>
  <si>
    <t>JP2015-530726A</t>
  </si>
  <si>
    <t>【청구항1】 Sn85중량%이상함유의 전기 전도성 금속분말, 에폭시 수지, 무수탄산계 경화제 및 유기산을 포함하고, 가열중에 상기 Sn85중량%이상함유의 전기 전도성 금속분말과 상기 유기산이 반응하고, 생성되는 유기산금속염을 경화촉진제로서 사용한, 전기 전도성 접착제에 의해 접착한 기판의 체적저항률이 1×10-3Ωcm미만인 것을 특징으로 하는 전기 전도성 접착제.</t>
  </si>
  <si>
    <t>【請求項１】 Ｓｎ８５重量％以上含有の導電性金属粉末、エポキシ樹脂、酸無水物系硬化剤および有機酸を含み、 加熱中に前記Ｓｎ８５重量％以上含有の導電性金属粉末と前記有機酸が反応して、生成される有機酸金属塩を硬化促進剤として使用した、導電性接着剤によって接着した基板の体積抵抗率が１×１０－３Ωｃｍ未満であることを特徴とする導電性接着剤。</t>
  </si>
  <si>
    <t>EP2014834727</t>
  </si>
  <si>
    <t>An electrically conductive adhesive agent containing: electrically conductive metallic powder; bisphenol type epoxy resin; succinic anhydride as hardening agent; and glutaric acid, wherein the electrically conductive metallic powder includes Sn of 85 weight % or more based on the total amount of the electrically conductive metal powder, wherein the electrically conductive metallic powder and the glutaric acid are reacted during heating process to produce a glutaric acid metal salt and the glutaric acid metal salt is used as hardening accelerator, and wherein the electrically conductive metallic powder contained in the electrically conductive adhesive agent is between 88 and 90 wt.% based on the total weight of the adhesive agent.</t>
  </si>
  <si>
    <t>EP2015744284</t>
  </si>
  <si>
    <t>WO2014JP060729</t>
  </si>
  <si>
    <r>
      <t>Ｓｎ４０％以上含有の導電性金属</t>
    </r>
    <r>
      <rPr>
        <sz val="10"/>
        <color theme="1"/>
        <rFont val="맑은 고딕"/>
        <family val="3"/>
        <charset val="129"/>
        <scheme val="minor"/>
      </rPr>
      <t>粉末、熱硬化性樹脂、酸無水物系硬化</t>
    </r>
    <r>
      <rPr>
        <sz val="10"/>
        <color theme="1"/>
        <rFont val="맑은 고딕"/>
        <family val="2"/>
        <charset val="129"/>
        <scheme val="minor"/>
      </rPr>
      <t>剤</t>
    </r>
    <r>
      <rPr>
        <sz val="10"/>
        <color theme="1"/>
        <rFont val="맑은 고딕"/>
        <family val="3"/>
        <charset val="129"/>
        <scheme val="minor"/>
      </rPr>
      <t>および有機酸を含み、加熱中に導電性金</t>
    </r>
    <r>
      <rPr>
        <sz val="10"/>
        <color theme="1"/>
        <rFont val="맑은 고딕"/>
        <family val="2"/>
        <charset val="129"/>
        <scheme val="minor"/>
      </rPr>
      <t>属</t>
    </r>
    <r>
      <rPr>
        <sz val="10"/>
        <color theme="1"/>
        <rFont val="맑은 고딕"/>
        <family val="3"/>
        <charset val="129"/>
        <scheme val="minor"/>
      </rPr>
      <t>粉末と有機酸が反</t>
    </r>
    <r>
      <rPr>
        <sz val="10"/>
        <color theme="1"/>
        <rFont val="맑은 고딕"/>
        <family val="2"/>
        <charset val="129"/>
        <scheme val="minor"/>
      </rPr>
      <t>応</t>
    </r>
    <r>
      <rPr>
        <sz val="10"/>
        <color theme="1"/>
        <rFont val="맑은 고딕"/>
        <family val="3"/>
        <charset val="129"/>
        <scheme val="minor"/>
      </rPr>
      <t>して、生成される有機酸金</t>
    </r>
    <r>
      <rPr>
        <sz val="10"/>
        <color theme="1"/>
        <rFont val="맑은 고딕"/>
        <family val="2"/>
        <charset val="129"/>
        <scheme val="minor"/>
      </rPr>
      <t>属</t>
    </r>
    <r>
      <rPr>
        <sz val="10"/>
        <color theme="1"/>
        <rFont val="맑은 고딕"/>
        <family val="3"/>
        <charset val="129"/>
        <scheme val="minor"/>
      </rPr>
      <t>塩を硬化促進</t>
    </r>
    <r>
      <rPr>
        <sz val="10"/>
        <color theme="1"/>
        <rFont val="맑은 고딕"/>
        <family val="2"/>
        <charset val="129"/>
        <scheme val="minor"/>
      </rPr>
      <t>剤</t>
    </r>
    <r>
      <rPr>
        <sz val="10"/>
        <color theme="1"/>
        <rFont val="맑은 고딕"/>
        <family val="3"/>
        <charset val="129"/>
        <scheme val="minor"/>
      </rPr>
      <t>として使用する ことを特</t>
    </r>
    <r>
      <rPr>
        <sz val="10"/>
        <color theme="1"/>
        <rFont val="맑은 고딕"/>
        <family val="2"/>
        <charset val="129"/>
        <scheme val="minor"/>
      </rPr>
      <t>徴</t>
    </r>
    <r>
      <rPr>
        <sz val="10"/>
        <color theme="1"/>
        <rFont val="맑은 고딕"/>
        <family val="3"/>
        <charset val="129"/>
        <scheme val="minor"/>
      </rPr>
      <t>とする導電性接合</t>
    </r>
    <r>
      <rPr>
        <sz val="10"/>
        <color theme="1"/>
        <rFont val="맑은 고딕"/>
        <family val="2"/>
        <charset val="129"/>
        <scheme val="minor"/>
      </rPr>
      <t>剤</t>
    </r>
    <r>
      <rPr>
        <sz val="10"/>
        <color theme="1"/>
        <rFont val="맑은 고딕"/>
        <family val="3"/>
        <charset val="129"/>
        <scheme val="minor"/>
      </rPr>
      <t>。</t>
    </r>
  </si>
  <si>
    <t>US09/014754</t>
  </si>
  <si>
    <t>1. A lead-free solder consists of: a) indium in an amount of greater than zero and up to 0.25% by weight; b) a grain refiner in an amount of from 0.01% to 0.5% by weight, said grain refiner consisting of, by weight, 2.5 to 10% aluminum, 1 to 5% magnesium and 85 to 96.5% zinc; c) up to about 9.25% of metals selected from the group consisting of silver, copper, bismuth, antimony, zinc, titanium, and combinations thereof; and d) the balance tin.</t>
  </si>
  <si>
    <t>KR20217037981A</t>
  </si>
  <si>
    <t>As: 10 질량 ppm 이상 25 질량 ppm 미만, 및 Bi: 0~25000 질량 ppm 및 Pb: 0~8000 질량 ppm의 적어도 1종, 및 잔부가 Sn으로 이루어지는 합금 조성을 갖고, Bi를 함유하는 경우의 Bi 함유량의 하한은 0 질량 ppm 초과이며, Pb를 함유하는 경우의 Pb 함유량의 하한은 0 질량 ppm 초과이고, 하기 (1) 식 및 (2) 식을 만족시키는 것을 특징으로 하는 납땜 합금. 300≤3As+Bi+Pb (1) 0&amp;lt;2.3×10-4×Bi+8.2×10-4×Pb≤7 (2) 상기 (1) 식 및 (2) 식 중, As, Bi, 및 Pb는 각각 상기 합금 조성에서의 함유량(질량 ppm)을 나타낸다.</t>
  </si>
  <si>
    <t>KR20217037980A</t>
  </si>
  <si>
    <t>질량%로, Bi: 31~59%, Cu: 0.3~1.0%, Ni: 0.01~0.06%, As: 0.0040~0.025%, 잔부가 Sn으로 이루어지는 합금 조성을 갖고, As 농화층을 갖고, 상기 As 농화층의 존재는 이하의 판정 기준에 의해 확인되는 것이고, 상기 As 농화층은, 납땜 합금의 최표면으로부터 SiO2 환산의 깊이로 2×D1(nm)까지의 영역이며, 상기 As 농화층의 SiO2 환산의 두께가 0.5~8.0 nm인 것을 특징으로 하는 납땜 합금. (판정 기준)5.0mm×5.0mm의 크기의 샘플에 있어서, 임의의 700μm×300μm의 에어리어를 선정하고, 이온 스퍼터링을 병용한 XPS 분석을 수행한다. 샘플 1개에 대해 1개의 에어리어를 선정하고, 3개의 샘플에 대해 각각 1회씩, 합계 3회의 분석을 수행한다. 전체 3회의 분석의 모두에 있어서 S1&amp;amp;gt;S2가 되는 경우, As 농화층이 형성되어 있다고 판단한다. 여기서,S1: XPS 분석의 차트에 있어서, SiO2 환산의 깊이가 0~2×D1(nm)의 영역에 있어서의 As의 검출 강도의 적분치S2: XPS 분석의 차트에 있어서, SiO2 환산의 깊이가 2×D1~4×D1(nm)의 영역에 있어서의 As의 검출 강도의 적분치D1: XPS 분석의 차트에 있어서, O 원자의 검출 강도가 최대가 된 SiO2 환산의 깊이(Do·max(nm))보다 깊은 부분에 있어서, O 원자의 검출 강도가 최대 검출 강도(Do·max에서의 강도)의 1/2의 강도가 되는 최초의 SiO2 환산의 깊이(nm).</t>
  </si>
  <si>
    <t>TW20140119666</t>
  </si>
  <si>
    <t>KR20217019763A</t>
  </si>
  <si>
    <t>질량%로, In을 13∼22%, Ag를 0.5∼2.8%, Bi를 0.5∼5.0%, Ni를 0.002∼0.05% 함유하고, 잔부가 Sn으로 이루어지는 합금 조성을 갖는, 땜납 합금.</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</si>
  <si>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社|四</t>
    </r>
    <r>
      <rPr>
        <sz val="10"/>
        <color theme="1"/>
        <rFont val="맑은 고딕"/>
        <family val="2"/>
        <charset val="129"/>
        <scheme val="minor"/>
      </rPr>
      <t>国</t>
    </r>
    <r>
      <rPr>
        <sz val="10"/>
        <color theme="1"/>
        <rFont val="맑은 고딕"/>
        <family val="3"/>
        <charset val="129"/>
        <scheme val="minor"/>
      </rPr>
      <t>化成工業株式</t>
    </r>
    <r>
      <rPr>
        <sz val="10"/>
        <color theme="1"/>
        <rFont val="맑은 고딕"/>
        <family val="2"/>
        <charset val="129"/>
        <scheme val="minor"/>
      </rPr>
      <t>会</t>
    </r>
    <r>
      <rPr>
        <sz val="10"/>
        <color theme="1"/>
        <rFont val="맑은 고딕"/>
        <family val="3"/>
        <charset val="129"/>
        <scheme val="minor"/>
      </rPr>
      <t>社</t>
    </r>
  </si>
  <si>
    <t>JP2014-014702A</t>
  </si>
  <si>
    <t>【청구항1】 Cu볼과, 해당 Cu볼의 표면을 피복하는 Ag도금 피막을 갖추는 Cu핵 볼이며, 상기 Cu볼의 순도가 99. 9%이상 99. 995% 이하이며, U의 함유량이 5ppb이하이며, Th의 함유량이 5ppb이하이며, Pb 또는 Bi의 함유량 혹은 Pb 및 Bi의 양자를 맞춘 함유량의 합계량이 1ppm이상이며, 진공도가 0. 95이상이며, α선량이 0. 0200cph/cm2이하이며, 상기 Ag도금 피막의 막 두께가 5μm이하인 Cu핵 볼.</t>
  </si>
  <si>
    <t>【請求項１】 SnBi系低温はんだのソルダペーストを用いたはんだ付け方法において、印刷されたSnBi系低温はんだのソルダペースト上に、Sn-Ag、Sn-Cu、Sn-Ag-Cuのはんだ組成から選択された１種以上のプリフォームを、プリフォームの量がソルダペーストの量の０．７質量％以上、７５質量％以下の量で供給することにより、SnBi系低温はんだ中にSn-Ag、Sn-Cu、Sn-Ag-Cuのはんだ組成から選択された１種以上のはんだ組成をソルダペースト中に拡散させるはんだ付け方法。</t>
  </si>
  <si>
    <t>KR20207020922A</t>
  </si>
  <si>
    <t>질량%로, Bi: 35∼68%, In: 0.5∼3.0%, Pd: 0.01∼0.10%, 잔부가 Sn으로 이루어지는 합금 조성을 갖는 것을 특징으로 하는 땜납 합금.</t>
  </si>
  <si>
    <t>KR20207008591A</t>
  </si>
  <si>
    <t>질량%로, Bi: 35∼68%, Sb: 0.1∼2.0%, Ni: 0.01∼0.10%, 잔부가 Sn으로 이루어지는 합금 조성을 갖는 것을 특징으로 하는 땜납 합금.</t>
  </si>
  <si>
    <t>EP2017763297</t>
  </si>
  <si>
    <t>A solder alloy characterized in that the solder alloy comprises: 0.005 % by mass or more and 0.1 % by mass or less of Mn;0.001 % by mass or more and 0.1 % by mass or less of Ge;more than 0 % by mass and 4 % by mass or less of Ag; andremainder of Sn.</t>
  </si>
  <si>
    <t>KR20147026343A</t>
  </si>
  <si>
    <t>전자 기판에 솔더 페이스트를 도포하여 솔더 페이스트 용착물을 형성하는 단계와,상기 솔더 페이스트보다 낮은 녹는점을 갖는 저온 프리폼을 상기 솔더 페이스트 용착물 내에 선택적으로 위치시키는 단계와,상기 솔더 페이스트의 리플로우 온도에서 상기 전자 기판을 처리하여 저온 솔더 접합재를 생성하는 단계와,상기 솔더 페이스트의 상기 리플로우 온도보다 낮은 리플로우 온도에서 상기 저온 솔더 접합재를 처리하는 단계와, 상기 저온 솔더 접합재에 전자 부품을 부착하는 단계를 포함하며,상기 저온 솔더 접합재는, 상기 솔더 페이스트보다 낮은 녹는점을 갖고, 상기 저온 프리폼보다 높은 녹는점을 갖는 것인 조립 방법.</t>
  </si>
  <si>
    <t>KR20177004644A</t>
  </si>
  <si>
    <t>무연 무안티몬 솔더 합금(lead-free, antimony-free solder alloy)으로서,(a) 1 내지 4중량%의 은, (b) 0.5 내지 6중량%의 비스무트, (c) 3.55 내지 15중량%의 인듐, (d) 0.01 내지 3중량%의 구리,(e) 0.005 내지 0.1중량%의 티타늄,(f) 아래의 원소들 중의 하나 이상: 0 내지 1중량%의 망간, 0 내지 1중량%의 희토류 원소(rare earths) 또는 세륨, 0 내지 1중량%의 크롬, 0 내지 1중량%의 게르마늄, 0 내지 1중량%의 갈륨, 0 내지 1중량%의 코발트, 0 내지 1중량%의 철, 0 내지 1중량%의 알루미늄, 0 내지 1중량%의 인, 0 내지 1중량%의 금, 0 내지 1중량%의 텔루륨, 0 내지 1중량%의 셀레늄, 0 내지 1중량%의 칼슘, 0 내지 1중량%의 바나듐, 0 내지 1중량%의 몰리브덴, 0 내지 1중량%의 백금, 0 내지 1중량%의 마그네슘,(g) 잔여량의(the balance) 주석및 임의의 불가피한 불순물로 이루어진, 무연 무안티몬 솔더 합금.</t>
  </si>
  <si>
    <t>KR20217018871A</t>
  </si>
  <si>
    <t>질량％로, Sb: 9.0 내지 33.0％, Ag: 4.0％ 초과 11.0％ 미만, Cu: 2.0％ 초과 6.0％ 미만, 및 잔부가 Sn을 포함하는 합금 조성을 갖는 것을 특징으로 하는, 땜납 합금.</t>
  </si>
  <si>
    <t>KR20187028445A</t>
  </si>
  <si>
    <t>P, Ga로 이루어지는 군으로부터 선택되는 적어도 1종을 합계로 0.002질량％ 이상 0.1질량％ 이하,Ni, Co, Fe로 이루어지는 군으로부터 선택되는 적어도 1종을 합계로 0.005질량％ 이상 0.3질량％ 이하,Bi를 0.1질량％ 이상 10질량％ 이하, 및In을 0.1질량％ 이상 10질량％ 이하,중 임의의 1종 이상과;Mn을 0.005질량％ 이상 0.1질량％ 이하;Ge을 0.001질량％ 이상 0.1질량％ 이하;Ag을 0질량％ 초과 4질량％ 이하;Sb를 0.1질량％ 이상 10질량％ 이하로 포함하고, 잔부를 Sn으로 하며,Bi, In 중 적어도 1종을 포함하는 경우에는, Sb, Bi, In의 합계가 0.1질량％ 이상 10질량％ 이하인것을 특징으로 하는 땜납 합금.</t>
  </si>
  <si>
    <t>KR20177012946A</t>
  </si>
  <si>
    <t>(a) 3 내지 5 중량%의 은,(b) 2.5 내지 5 중량%의 비스무트,(c) 0.3 내지 3 중량%의 구리,(d) 0.01 내지 1 중량%의 니켈,(e) 하기 원소들 중 하나 이상, 0.005 내지 1 중량%의 게르마늄, 0.03 내지 0.3 중량%의 코발트, (f) 임의의 불가피한 불순물들과 함께, 잔부의 주석으로 이루어진, 무납, 무안티몬 땜납 합금(solder alloy).</t>
  </si>
  <si>
    <t>KR20177002126A</t>
  </si>
  <si>
    <t>Ag: 0질량％ 이상 4질량％ 이하,Cu: 0질량％ 초과 1질량％ 이하,P, Ga으로 이루어지는 군에서 선택되는 적어도 1종의 합계: 0.002질량％ 이상 0.1질량％ 이하,Ni, Co, Fe로 이루어지는 군에서 선택되는 적어도 1종의 합계: 0.005질량％ 이상 0.3질량％ 이하,Bi, In으로 이루어지는 군에서 선택되는 적어도 1종의 합계: 0.1질량％ 이상 10질량％ 이하,중 임의의 하나 이상과,Mn 0.005질량％ 이상 0.1질량％ 이하, Ge 0.001질량％ 이상 0.1질량％ 이하로 이루어지고,잔부를 Sn으로 한 것을 특징으로 하는, 땜납 합금.</t>
  </si>
  <si>
    <t>KR20167022266A</t>
  </si>
  <si>
    <t>전자 디바이스를 프린트 기판의 Cu 배선과 전기적으로 접속시키고, 5 내지 100㎄/㎠의 전류 밀도의 전류가 흐르는 조인트에 사용하는 땜납 합금이며, 2 내지 4 질량％의 Ag; 2 내지 4 질량％의 Bi; 2 내지 5 질량％의 In; 0.01 내지 0.3 질량％의 Co; 잔량부 Sn으로 구성되고,상기 Cu 배선과의 땜납 접속부의 결정 입자가 랜덤한 결정 방위를 갖는 것을 특징으로 하는 땜납 합금.</t>
  </si>
  <si>
    <t>KR20107025971A</t>
  </si>
  <si>
    <t>질량% 로 Ag : 0.3∼1.5 %, Bi : 2.5∼4.5 %, Cu : 0.5∼1.0 %, Ni : 0.015∼0.035 %, Ge 및 Ga 의 1 종 혹은 2 종 : 0∼0.01 %, 잔부가 Sn 및 불가피 불순물로 이루어지는 조성을 가지고 납땜 후의 수축공 길이가 1mm 이하가 되는 납프리 땜납 합금.</t>
  </si>
  <si>
    <t>JP2015-512821A</t>
  </si>
  <si>
    <t>【청구항1】 Cu볼로 구성되는 핵층과, 상기 핵층을 피복하는 플럭스층을 갖추고, 상기 핵층은, 방사되는 α선량이 0. 0200cph/cm2이하이며, Cu의 순도가 99. 9%이상 99. 995% 이하이며, U의 함유량이 5ppb이하이며, Th의 함유량이 5ppb이하이며, Pb 또는 Bi의 어느쪽인가의 함유량, 혹은, Pb 및 Bi의 합계의 함유량이 1ppm이상이며, 진공도가 0. 95이상인 것을 특징으로 하는 【후랏쿠스코토보루】.</t>
  </si>
  <si>
    <t>【請求項１】 Ｎｉメッキ層が形成された電極面を有する回路素子が、Ｎｉメッキ層が形成されたリードフレームのダイパット電極面に、Ｓｂが１０～１１質量％（１１質量％は除く）、残部がＳｎである（Ｓｎ－Ｓｂ）系はんだ材料を用いて、はんだ付けされた面実装部品を、回路基板の基板端子部に塗布されたＡｇが３～３．５質量％、Ｃｕが０．５～１．０質量％、Ｂｉが３～７質量％、残部がＳｎである（Ｓｎ－Ａｇ－Ｃｕ－Ｂｉ）系はんだ材料を実装用はんだ材料として用いてはんだ付けする ことを特徴とする面実装部品のはんだ付け方法。</t>
  </si>
  <si>
    <t>KR20107025975A</t>
  </si>
  <si>
    <t>질량％ 로, Cu : 0.5 ％ 이상, 0.8 ％ 이하, Bi : 0.1 ％ 이상, 1 ％ 미만, Ni : 0.02 ％ 이상, 0.04 ％ 이하, 잔부 Sn 으로 이루어지는 것을 특징으로 하는 납프리 땜납.</t>
  </si>
  <si>
    <t>WO2014JP052099</t>
  </si>
  <si>
    <r>
      <t>Ｃｕボー</t>
    </r>
    <r>
      <rPr>
        <sz val="10"/>
        <color theme="1"/>
        <rFont val="맑은 고딕"/>
        <family val="3"/>
        <charset val="129"/>
        <scheme val="minor"/>
      </rPr>
      <t>ルと、 前記Ｃｕボ</t>
    </r>
    <r>
      <rPr>
        <sz val="10"/>
        <color theme="1"/>
        <rFont val="맑은 고딕"/>
        <family val="2"/>
        <charset val="129"/>
        <scheme val="minor"/>
      </rPr>
      <t>ー</t>
    </r>
    <r>
      <rPr>
        <sz val="10"/>
        <color theme="1"/>
        <rFont val="맑은 고딕"/>
        <family val="3"/>
        <charset val="129"/>
        <scheme val="minor"/>
      </rPr>
      <t>ルの表面を被覆するＮｉ、Ｃｏ、Ｆｅから選</t>
    </r>
    <r>
      <rPr>
        <sz val="10"/>
        <color theme="1"/>
        <rFont val="맑은 고딕"/>
        <family val="2"/>
        <charset val="129"/>
        <scheme val="minor"/>
      </rPr>
      <t>択</t>
    </r>
    <r>
      <rPr>
        <sz val="10"/>
        <color theme="1"/>
        <rFont val="맑은 고딕"/>
        <family val="3"/>
        <charset val="129"/>
        <scheme val="minor"/>
      </rPr>
      <t>される１以上の元素からなる金</t>
    </r>
    <r>
      <rPr>
        <sz val="10"/>
        <color theme="1"/>
        <rFont val="맑은 고딕"/>
        <family val="2"/>
        <charset val="129"/>
        <scheme val="minor"/>
      </rPr>
      <t>属</t>
    </r>
    <r>
      <rPr>
        <sz val="10"/>
        <color theme="1"/>
        <rFont val="맑은 고딕"/>
        <family val="3"/>
        <charset val="129"/>
        <scheme val="minor"/>
      </rPr>
      <t>層と、を備え、 前記Ｃｕボ</t>
    </r>
    <r>
      <rPr>
        <sz val="10"/>
        <color theme="1"/>
        <rFont val="맑은 고딕"/>
        <family val="2"/>
        <charset val="129"/>
        <scheme val="minor"/>
      </rPr>
      <t>ー</t>
    </r>
    <r>
      <rPr>
        <sz val="10"/>
        <color theme="1"/>
        <rFont val="맑은 고딕"/>
        <family val="3"/>
        <charset val="129"/>
        <scheme val="minor"/>
      </rPr>
      <t>ルは、純度が９９．９％以上９９．９９５％以下であり、Ｕの含有量が５ｐｐｂ以下であり、Ｔｈの含有量が５ｐｐｂ以下であり、ＰｂおよびＢｉの少なくとも一方の含有量の合計量が１ｐｐｍ以上であり、</t>
    </r>
    <r>
      <rPr>
        <sz val="10"/>
        <color theme="1"/>
        <rFont val="맑은 고딕"/>
        <family val="2"/>
        <charset val="129"/>
        <scheme val="minor"/>
      </rPr>
      <t>真</t>
    </r>
    <r>
      <rPr>
        <sz val="10"/>
        <color theme="1"/>
        <rFont val="맑은 고딕"/>
        <family val="3"/>
        <charset val="129"/>
        <scheme val="minor"/>
      </rPr>
      <t>球度が０．９５以上であり、α線量が０．０２００ｃｐｈ／ｃｍ ２以下である ことを特</t>
    </r>
    <r>
      <rPr>
        <sz val="10"/>
        <color theme="1"/>
        <rFont val="맑은 고딕"/>
        <family val="2"/>
        <charset val="129"/>
        <scheme val="minor"/>
      </rPr>
      <t>徴</t>
    </r>
    <r>
      <rPr>
        <sz val="10"/>
        <color theme="1"/>
        <rFont val="맑은 고딕"/>
        <family val="3"/>
        <charset val="129"/>
        <scheme val="minor"/>
      </rPr>
      <t>とするＣｕ核ボ</t>
    </r>
    <r>
      <rPr>
        <sz val="10"/>
        <color theme="1"/>
        <rFont val="맑은 고딕"/>
        <family val="2"/>
        <charset val="129"/>
        <scheme val="minor"/>
      </rPr>
      <t>ー</t>
    </r>
    <r>
      <rPr>
        <sz val="10"/>
        <color theme="1"/>
        <rFont val="맑은 고딕"/>
        <family val="3"/>
        <charset val="129"/>
        <scheme val="minor"/>
      </rPr>
      <t>ル。</t>
    </r>
  </si>
  <si>
    <t>EP2018804800</t>
  </si>
  <si>
    <t>A lead-free solder alloy comprising: 3.1 to 3.8 wt. % silver; 0.5 to 0.8 wt. % copper; 0.0 to 3.2 wt. % bismuth; 0.03 to 1.0 wt. % cobalt; 0.005 to 0.02 wt. % titanium; optionally 0.01 to 0.1 wt. % nickel; and balance tin, together with any unavoidable impurities.</t>
  </si>
  <si>
    <t>EP2014856974</t>
  </si>
  <si>
    <t>A solder alloy comprising: 0.001 to 0.800 % by weight copper; 0.080 to 0.120 % by weight bismuth; 0.030 to 0.050 % by weight nickel; 0.008 to 0.012 % by weight phosphorus; and balance tin, together with unavoidable impurities, optionally further comprising one or more of the following: 0.10 % by weight maximum silver; 0.05 % by weight maximum lead; 0.05 % by weight maximum antimony; 0.030 % by weight maximum arsenic; 0.001 % by weight maximum cadmium; 0.001 % maximum zinc; 0.020 % by weight maximum iron; 0.001 % by weight maximum aluminum; 0.050 % by weight maximum indium; 0.050 % by weight maximum gold; 0.10 % by weight maximum chromium; and 0.10 % by weight maximum mercury.</t>
  </si>
  <si>
    <t>EP2015873226</t>
  </si>
  <si>
    <t>A joining material characterized in that the joining material comprises: a spherical core that provides space between a joint object and another object to be joined to the joint object; andan Ni-containing coated layer that contains Ni and coats the core, whereinthe Ni-containing coated layer has an average grain diameter of crystal grains of 1 æm or less, andthe joining material has a spherical diameter of 1 to 230 æm and a sphericity of 0.95 or more.</t>
  </si>
  <si>
    <t>EP1996111060</t>
  </si>
  <si>
    <t>A low-melting alloy comprising a base material of a composition of Sn. Bi and Pb wherein the ranges of the elements of said composition are 24,0 to 28,5wt% Sn, 25wt% Bi and balance Pb and further comprising 0,5 to 3,0wt% Ag and 0,05 to 0,3wt% Cu both ranges based on said base material.</t>
  </si>
  <si>
    <t>TW20150123598</t>
  </si>
  <si>
    <t>WO2014JP052571</t>
  </si>
  <si>
    <r>
      <t>純度が９９．９％以上９９．９９５％以下であり、真</t>
    </r>
    <r>
      <rPr>
        <sz val="10"/>
        <color theme="1"/>
        <rFont val="맑은 고딕"/>
        <family val="3"/>
        <charset val="129"/>
        <scheme val="minor"/>
      </rPr>
      <t>球度が０．９０以上であり、ビッカ</t>
    </r>
    <r>
      <rPr>
        <sz val="10"/>
        <color theme="1"/>
        <rFont val="맑은 고딕"/>
        <family val="2"/>
        <charset val="129"/>
        <scheme val="minor"/>
      </rPr>
      <t>ー</t>
    </r>
    <r>
      <rPr>
        <sz val="10"/>
        <color theme="1"/>
        <rFont val="맑은 고딕"/>
        <family val="3"/>
        <charset val="129"/>
        <scheme val="minor"/>
      </rPr>
      <t>ス硬さが２０ＨＶ以上９０ＨＶ以下であるＮｉボ</t>
    </r>
    <r>
      <rPr>
        <sz val="10"/>
        <color theme="1"/>
        <rFont val="맑은 고딕"/>
        <family val="2"/>
        <charset val="129"/>
        <scheme val="minor"/>
      </rPr>
      <t>ー</t>
    </r>
    <r>
      <rPr>
        <sz val="10"/>
        <color theme="1"/>
        <rFont val="맑은 고딕"/>
        <family val="3"/>
        <charset val="129"/>
        <scheme val="minor"/>
      </rPr>
      <t>ル。</t>
    </r>
  </si>
  <si>
    <t>CN201780026976</t>
  </si>
  <si>
    <t>1.A lead-free solder alloy comprising:8 To 15 wt.% antimony. 0.05 To 2 wt.% bismuth. 2.5 To 5 wt % silver. 0.5 To 1.5 wt.% copper. One or more of the following elements:Up 1 wt.% nickel. Up 1 wt.% cobalt. Up 1% by weight of titanium. Up 1% by weight of manganese. Up 1% by weight germanium. Up 10% by weight aluminum. Up 10 wt.% silicon. One or more of the following elements are optional. Up 5% by weight indium. Up 1% by weight of chromium. Up 1 wt.% zinc. Up 1% by weight of arsenic. Up 1% by weight of iron. Up 1 wt.% phosphorus. Up 1% by weight of gold. Up 1% by weight gallium. Up 1 wt.% tellurium. Up 1 wt.% selenium. Up 1% by weight calcium. Up 1% by weight vanadium. Up 1 wt.% molybdenum. Up 1% by weight of platinum. Up 1% by weight of the rare earth element. The remainder is tin and any unavoidable impurities.</t>
  </si>
  <si>
    <t>CN201480080357</t>
  </si>
  <si>
    <t>1. A soft solder material, characterized in that possess: soft brazing, comprising by the Sn content is 40% or more of the alloy of the metal material or Sn content is 100% of the metal material; and covering the soft brazing of the surface of the covering layer, the soft solder material diameter of 1 - 1000 μm of the ball,The cover layer in the soft brazing is formed outside the SnO film, and the film is formed outside the SnO SnO2 Film, the cover layer has a thickness greater than 0 nm and is 4.5 nm the following.</t>
  </si>
  <si>
    <t>1.一种软钎料材料，其特征在于，具备：软钎料层，其包含由Sn含量为40％以上的合金 构成的金属材料或Sn含量为100％的金属材料；和覆盖所述软钎料层的表面的覆盖层，该软 钎料材料为直径1～1000μm的球体，所述覆盖层在所述软钎料层的外侧形成SnO膜，且在所述SnO膜的外侧形成SnO2膜，所述 覆盖层的厚度大于0nm且为4.5nm以下。</t>
  </si>
  <si>
    <t>JP2015-525662A</t>
  </si>
  <si>
    <t>【청구항1】 Sn의 함유량이 40%이상의 합금으로부터 이루어지는 금속재료 또는 Sn의 함유량이 100%인 금속재료로부터 이루어지는 땜납층과, 상기 땜납층의 표면을 피복하는 피복층을 갖춘 직경이 1∼1000μm의 구체이며, 상기 피복층은, 상기 땜납층의 외측에 SnO막이 형성되어, 상기 SnO막의 외측에 SnO2막이 형성되어, 상기 피복층의 두께는, 0nm보다 크게 4. 5nm이하인 것을 특징으로 하는 땜납 재료.</t>
  </si>
  <si>
    <t>【請求項１】 Ｓｎの含有量が４０％以上の合金からなる金属材料またはＳｎの含有量が１００％である金属材料からなるはんだ層と、 前記はんだ層の表面を被覆する被覆層を備えた直径が１～１０００μmの球体であり、 前記被覆層は、前記はんだ層の外側にＳｎＯ膜が形成され、前記ＳｎＯ膜の外側にＳｎＯ2膜が形成され、前記被覆層の厚さは、０ｎｍより大きく４．５ｎｍ以下である ことを特徴とするはんだ材料。</t>
  </si>
  <si>
    <t>EP2014900789</t>
  </si>
  <si>
    <t>A solder material containing: a solder layer composed of either a metal material containing an alloy including Sn content of 40 mass% and more, or a metal material including Sn content of 100 mass%; and a covering layer covering the surface of the solder layer, the solder material being a sphere having a diameter of 1 to 1000µm, wherein the covering layer includes a SnO film which is formed outside the solder layer and a SnO2 film which is formed outside the SnO film, and a thickness of the covering layer is more than 0nm and equal to or less than 4.5nm.</t>
  </si>
  <si>
    <t>KR20167036699A</t>
  </si>
  <si>
    <t>Sn의 함유량이 40％ 이상인 합금을 포함하는 금속 재료 또는 Sn의 함유량이 100％인 금속 재료를 포함하는 땜납층과,상기 땜납층의 표면을 피복하는 피복층을 구비한 직경이 1∼1000㎛인 구체이고,상기 피복층은, 상기 땜납층의 외측에 SnO막이 형성되고, 상기 SnO막의 외측에 SnO2막이 형성되고, 상기 피복층의 두께는 0㎚보다 크고 4.5㎚ 이하인 것을 특징으로 하는, 땜납 재료.</t>
  </si>
  <si>
    <t>US15/327510</t>
  </si>
  <si>
    <t>1. A solder material comprising: a solder layer composed of either a metal material containing an alloy including Sn content of 40% and more, or a metal material including Sn content of 100%; and a covering layer covering a surface of the solder layer, wherein the covering layer includes a SnO film which is formed outside the solder layer and a SnO2 film which is formed outside the SnO film, a thickness of the covering layer is more than 0 nm and equal to or less than 4.5 nm, a yellow chromaticity in L*a*b* color space is equal to or less than 5.7, the solder material is a solder ball having a diameter of 1 to 1000 μm, and the solder ball is a sphere.</t>
  </si>
  <si>
    <t>JP2009-161769A</t>
  </si>
  <si>
    <t>【청구항1】 강철로 만든 제품 레일과 신호 케이블의 결속 단자와의 접합에 이용하는 저온용접로 서로 데쳐서, 고체선온도가 200도 이하, 액체 상태 선온도가 260도 이하이며, 고체선온도와 액체 상태 선온도의 차이가 30도이상 있는 것을 특징으로 하는 레일 본드용 저온용접로우.</t>
  </si>
  <si>
    <t>【請求項1】ロジン（Ｐ）と、 下記一般式（ｓａ）で表される化合物（ＳＡ）と、 活性剤（ただし、前記化合物（ＳＡ）に該当するものを除く）と、 溶剤（ただし、前記化合物（ＳＡ）に該当するものを除く）と、 を含有し、 前記ロジン（Ｐ）は、軟化点が１００℃超であるロジン（ＰＡ）と、軟化点が１００℃以下であるロジン（ＰＢ）と、を含み、 前記ロジン（ＰＡ）と前記ロジン（ＰＢ）との混合比率は、（ＰＡ）／（ＰＢ）で表される質量比として、（ＰＡ）／（ＰＢ）＝５／５～９／１であり、 前記化合物（ＳＡ）の含有量は、フラックスの総質量（１００質量％）に対して、０．１質量％以上６質量％以下である、フラックス。 TIFF 0007075028000020.tif 13 170 ［式（ｓａ）中、Ｒ１１は、ヒドロキシ基を有してもよい炭化水素基を表す。Ｒ１２及びＲ１３は、それぞれ独立に、置換基を有してもよい炭素数５以下の炭化水素基、ヒドロキシ基又は水素原子を表す。ｍは、正の整数を表す。］</t>
  </si>
  <si>
    <t>US16/766259</t>
  </si>
  <si>
    <t>1. A solder powder or solder ball comprising Sn or a Sn-containing alloy and 40 to 320 ppm by mass of As, the solder powder or solder ball including an As-enriched layer that is present at least in part on a surface side of the solder powder or solder ball.</t>
  </si>
  <si>
    <t>【請求項１】 １０～４５重量％のモノエタノールアミンと、 １５～３０重量％のトリエタノールアミンと、 １０～３５重量％のアミノエチルエタノールアミンと、 ５～３６重量％のエトキシル化タローアミンと、 １～１０重量％のエトキシル化ポリアミンと を含むフラックス。</t>
  </si>
  <si>
    <t>CN201480083214</t>
  </si>
  <si>
    <t>1. A soldering material, it possesses conjugates is used for ensuring that the interval between the conjugates with the core, and covering the core cover, characterized in thatThe covering layer is made of Sn or Sn as a main component is formed of the soft solder alloy,The material in the L * a * b * color system and a temperature in the luminance is 65 or more, and in the L * a * b * chromaticity system for yellow chromaticity 7.0 the following.</t>
  </si>
  <si>
    <t>1.一种软钎焊材料，其具备用于确保接合物与被接合物之间的间隔的芯、和覆盖所述 芯的覆盖层，其特征在于，所述覆盖层由Sn或将Sn作为主要成分的软钎料合金构成，所述软钎焊材料在L*a*b*色度体系中的亮度为65以上，且在L*a*b*色度体系中的黄色 度为7.0以下。</t>
  </si>
  <si>
    <t>CN200680034253</t>
  </si>
  <si>
    <t>1. A kind of electronic part bonding lead-free low-temperature solder, that contains the In 48-52.5 quality %, also contains Zn: 0.01-0.4 La the quality and/or % : 0.01-0.4 mass %, the rest is composed of a lead-free low-temperature solder Bi, characterized in that the solidus temperature is 85 the above [...] , the liquidus temperature is 110 the following [...] , in this lead-free low-temperature solder existing in the organization BiIn 2 intermetallic compound and from Bi 3 In 5, BiIn selected one or more of the intermetallic compound.</t>
  </si>
  <si>
    <t>1.一种电子零件接合用无铅低温焊料，是含有In为48～52.5质量％， 还含有Zn：0.01～0.4质量％和/或La：0.01～0.4质量％，余量由Bi构成 的无铅低温焊料，其特征在于，固相线温度为85℃以上，液相线温度为 110℃以下，在该无铅低温焊料的组织中存在BiIn2金属间化合物和从 Bi3In5、BiIn中选出的一种以上的金属间化合物。</t>
  </si>
  <si>
    <t>KR20177014982A</t>
  </si>
  <si>
    <t>JP2015-539902A</t>
  </si>
  <si>
    <t>【청구항1】 접합물과 피접합물과의 사이에서 간격을 확보하는 핵과, 상기 핵을 피복하는 피복층을 갖춘 땜납 재료에 있어서, 상기 피복층은, Sn 또는 Sn을 주성분으로 하는 땜납 합금으로 구성되어, 상기 땜납 재료의 L*a*b*표 색계에 있어서의 밝기가 65이상, 동시에, L*a*b*표 색계에 있어서의 황색도가 7. 0이하인 것을 특징으로 하는 땜납 재료.</t>
  </si>
  <si>
    <t>【請求項１】 接合物と被接合物との間で間隔を確保する核と、前記核を被覆する被覆層とを備えたはんだ材料において、 前記被覆層は、ＳｎまたはＳｎを主成分とするはんだ合金から構成され、 前記はんだ材料のＬ*ａ*ｂ*表色系における明度が６５以上、かつ、Ｌ*ａ*ｂ*表色系における黄色度が７．０以下である ことを特徴とするはんだ材料。</t>
  </si>
  <si>
    <t>US15/523714</t>
  </si>
  <si>
    <t>1. A solder material containing a spherical or cylindrical core for keeping a space between a joining object and an object to be joined, and a covering layer that covers the core, wherein the covering layer is composed of Sn or a solder alloy having a main component of Sn; and lightness of the solder material is equal to or more than 65 in a L*a*b* color space and yellowness thereof is equal to or less than 7.0 in the L*a*b* color space.</t>
  </si>
  <si>
    <t>KR20197011220A</t>
  </si>
  <si>
    <t>합금, 바람직하게는 무연 땜납 합금으로서,35 내지 59 wt% Bi,0 내지 1.0 wt% Ag,0 내지 1.0 wt% Au,0 내지 1.0 wt% Cr,0 내지 2.0 wt% In,0 내지 1.0 wt% P,0 내지 1.0 wt% Sb,0 내지 1.0 wt% Sc,0 내지 1.0 wt% Y,0 내지 1.0 wt% Zn, 및0 내지 1.0 wt% 희토류 원소를 포함하고,0보다 크고 1.0 wt%까지의 Al,0.01 내지 1.0 wt% Ce,0보다 크고 1.0 wt%까지의 Co,0보다 크고 1.0 wt%까지의 Cu,0.001 내지 1.0 wt% Ge,0보다 크고 1.0 wt%까지의 Mg,0보다 크고 1.0 wt%까지의 Mn,0.01 내지 1.0 wt% Ni, 및0보다 크고 1.0 wt%까지의 Ti중 하나 이상과,임의의 불가피한 불순물과 함께 잔여부 Sn을 포함하는,합금.</t>
  </si>
  <si>
    <t>WO2014JP072803</t>
  </si>
  <si>
    <r>
      <t>Ｓｎの含有量が４０％以上の合金からなる金属</t>
    </r>
    <r>
      <rPr>
        <sz val="10"/>
        <color theme="1"/>
        <rFont val="맑은 고딕"/>
        <family val="3"/>
        <charset val="129"/>
        <scheme val="minor"/>
      </rPr>
      <t>材料またはＳｎの含有量が１００％である金</t>
    </r>
    <r>
      <rPr>
        <sz val="10"/>
        <color theme="1"/>
        <rFont val="맑은 고딕"/>
        <family val="2"/>
        <charset val="129"/>
        <scheme val="minor"/>
      </rPr>
      <t>属</t>
    </r>
    <r>
      <rPr>
        <sz val="10"/>
        <color theme="1"/>
        <rFont val="맑은 고딕"/>
        <family val="3"/>
        <charset val="129"/>
        <scheme val="minor"/>
      </rPr>
      <t>材料からなるはんだ層と、 　前記はんだ層の表面を被覆する被覆層を備え、 　前記被覆層は、前記はんだ層の外側にＳｎＯ膜が形成され、前記ＳｎＯ膜の外側にＳｎＯ2膜が形成され、前記被覆層の厚さは、０ｎｍより大きく４．５ｎｍ以下である 　ことを特</t>
    </r>
    <r>
      <rPr>
        <sz val="10"/>
        <color theme="1"/>
        <rFont val="맑은 고딕"/>
        <family val="2"/>
        <charset val="129"/>
        <scheme val="minor"/>
      </rPr>
      <t>徴</t>
    </r>
    <r>
      <rPr>
        <sz val="10"/>
        <color theme="1"/>
        <rFont val="맑은 고딕"/>
        <family val="3"/>
        <charset val="129"/>
        <scheme val="minor"/>
      </rPr>
      <t>とするはんだ材料。</t>
    </r>
  </si>
  <si>
    <t>CN201680039077</t>
  </si>
  <si>
    <t>1. A soft solder material, it possesses:For conjugates with conjugates is to ensure that the interval between the core; and,Coating the core by Sn or Sn as a main component of the soft solder alloy to form the coating,Characterized in thatIn the located in the temperature is 25 °C, humidity is 40% the chamber 150 °C constant temperature tank of 72 hours after the baking test, in L* a* b* After detection system in the luminance is 62.5 above,The toasting before testing solder material in L* a* b* After detection of the brightness in the system is 65 or more and in L* a* b* After detection in the system is yellow chromaticity 7.0 the following.</t>
  </si>
  <si>
    <t>1.一种软钎料材料，其具备：用于在接合物与被接合物之间确保间隔的芯；以及，被覆所述芯的由Sn或以Sn为主要成分的软钎料合金构成的被覆层，其特征在于，在位于温度为25℃、湿度为40％的室内的150℃的恒温槽中的72小时的烘烤试验后，在 L*a*b*表色系统中的亮度为62.5以上，所述烘烤试验前的所述软钎料材料在L*a*b*表色系统中的亮度为65以上且在L*a*b*表 色系统中的黄色度为7.0以下。</t>
  </si>
  <si>
    <t>JP2015-129649A</t>
  </si>
  <si>
    <t>【청구항1】 접합물과 피접합물과의 사이에서 간격을 확보하는 핵과, 상기 핵을 피복하는 Sn 또는 Sn을 주성분으로 하는 땜납 합금으로 구성되는 피복층을 갖춘 땜납 재료에 있어서, 온도가 25도, 습도가 40%의 실내에 있어서의 150도의 항온조에서의 72시간의 구이 시험후의 L*a*b*표 색계에 있어서의 밝기가 62. 5이상이며, 상기 구이 시험전의 상기 땜납 재료의 L*a*b*표 색계에 있어서의 밝기가 65이상, 동시에, L*a*b*표 색계에 있어서의 황색도가 7. 0이하인 것을 특징으로 하는 땜납 재료.</t>
  </si>
  <si>
    <t>【請求項１】 接合物と被接合物との間で間隔を確保する核と、 前記核を被覆するＳｎまたはＳｎを主成分とするはんだ合金から構成される被覆層とを備えたはんだ材料において、温度が２５℃、湿度が４０％の室内における１５０℃の恒温槽での７２時間の焼き試験後のＬ*ａ*ｂ*表色系における明度が６２．５以上であり、 前記焼き試験前の前記はんだ材料のＬ*ａ*ｂ*表色系における明度が６５以上、かつ、Ｌ*ａ*ｂ*表色系における黄色度が７．０以下である ことを特徴とするはんだ材料。</t>
  </si>
  <si>
    <t>US15/740484</t>
  </si>
  <si>
    <t>1. A soldering material comprising: a spherical or cylindrical core that provides a space between a joining object and an object to be joined; and a covering layer coating the core and comprising Sn or a solder alloy primarily including Sn, wherein the Sn content of the covering layer is equal to or greater than 90 mass %, the soldering material having lightness greater than or equal to 62.5 in L*a*b* color space subsequent to a heating storage test performed for 72 hours in a temperature-controlled bath at 150° C. set in a room with a temperature of 25° C. and 40% humidity, the soldering material, prior to the heating storage test, having lightness greater than or equal to 65 in the L*a*b* color space and yellowness less than or equal to 7.0 in the L*a*b* color space, wherein the core is coated with a layer comprising one or more elements selected from the group consisting of Ni and Co, and is then coated with the covering layer.</t>
  </si>
  <si>
    <t>KR20187002608A</t>
  </si>
  <si>
    <t>접합물과 피접합물 사이에서 간격을 확보하는 핵과,상기 핵을 피복하는 Sn 또는 Sn을 주성분으로 하는 땜납 합금으로 구성되는 피복층을 구비한 땜납 재료에 있어서,온도가 25℃, 습도가 40%인 실내에 있어서의 150℃의 항온조에서의 72시간의 연소 시험 후의 L*a*b* 표색계에 있어서의 명도가 62.5 이상이고,상기 연소 시험 전의 상기 땜납 재료의 L*a*b* 표색계에 있어서의 명도가 65 이상, 또한 L*a*b* 표색계에 있어서의 황색도가 7.0 이하인것을 특징으로 하는 땜납 재료.</t>
  </si>
  <si>
    <t>EP2018168385</t>
  </si>
  <si>
    <t>A lead-free, silver-free solder alloy consisting essentially of: 0.001 to 0.800 % by weight copper;0.001 to 0.050 % by weight nickel;0.001 to 0.012 % by weight phosphorus or germanium;0.001 to 0.008 % by weight gallium; andbalance tin, together with unavoidable impurities.</t>
  </si>
  <si>
    <t>US16/530053</t>
  </si>
  <si>
    <t>1. A soldering material comprising a soldering component M1 and a soldering component M2, wherein the soldering component M1, in addition to Sn as a major component, comprises 2-5 wt % Ag, 3-12 wt % Bi, and 0.5-1.5 wt % Cu, and wherein the soldering component M2, in addition to Sn as a major component, comprises 2-5 wt % Ag, 0.5-1.5 wt % Cu, and 1 wt % Ni, and does not include Bi, wherein on fusing the soldering components, M1 and M2, an alloy is formed that, in addition to Sn (tin) as the major constituent, comprises 10 wt. % or less Ag (silver), 10 wt. % or less Bi (bismuth), 10 wt. % or less Sb (antimony) and 3 wt. % or less Cu (copper).</t>
  </si>
  <si>
    <t>【請求項１】 はんだめっきのめっき槽内で用いられる陽極において、該陽極はSn-Biはんだ合金からなり、該陽極表面の結晶粒子は２０～２００μmの微細粒子で、かつ該陽極の球の中心を含む断面の結晶粒子は２０～２００μmの微細粒子からなることを特徴とする球状の陽極。</t>
  </si>
  <si>
    <t>CN201680002148</t>
  </si>
  <si>
    <t>1. A solder ball, characterized in that it is composed of a soft solder alloy, the soft solder alloy containing 0.005% and the quality of more than 0.1% of the following quality of Mn, 0.001% and the quality of more than 0.1% of the quality of the following Ge, the rest is Sn.</t>
  </si>
  <si>
    <t>1.一种焊料球，其特征在于，其由软钎料合金制成，所述软钎料合金包含0.005质量％ 以上且0.1质量％以下的Mn、0.001质量％以上且0.1质量％以下的Ge，余量为Sn。</t>
  </si>
  <si>
    <t>청구항 6</t>
    <phoneticPr fontId="1" type="noConversion"/>
  </si>
  <si>
    <t>JP2015-106315A</t>
  </si>
  <si>
    <t>【청구항1】 Mn을 0. 005질량%이상 0. 1질량%이하, Ge를 0. 001질량%이상 0. 1질량%이하로 포함하고, 잔부를 Sn으로 한 것을 특징으로 하는 땜납 합금.</t>
  </si>
  <si>
    <t>【請求項１】 Ｍｎを０．００５質量％以上０．１質量％以下、Ｇｅを０．００１質量％以上０．１質量％以下で含み、残部をＳｎとした ことを特徴とするはんだ合金。</t>
  </si>
  <si>
    <t>US16/022330</t>
  </si>
  <si>
    <t>1. A lead-free, silver-free solder alloy consisting of: 0.5 to 0.9 wt % copper; 1.2 to 3.5 wt % bismuth; 0.02 to 0.08 wt % cobalt; 0.02 to 0.08 wt % antimony; and balance tin, together with any unavoidable impurities.</t>
  </si>
  <si>
    <t>【請求項１】 鋼製レールと信号ケーブルの結束端子との接合に用いる低温溶接ろうであって、固相線温度が２００℃以下、液相線温度が２６０℃以下であって、固相線温度と液相線温度の差が３０℃以上あることを特徴とするレールボンド用低温溶接ろう。</t>
  </si>
  <si>
    <t>US16/098367</t>
  </si>
  <si>
    <t>1. A lead-free solder alloy comprising: from 8 to 15 wt. % antimony, from 0.05 to 2 wt. % bismuth, from 2.5 to 5 wt. % silver, from 0.5 to 1.5 wt. % copper, and from 0.01 to 0.5 wt. % nickel, one or more of: from 0.001-1 wt. % cobalt, from 0.001-1 wt. % titanium, from 0.001-1 wt. % manganese, from 0.001-1 wt. % germanium, from 0.001-10 wt % aluminum, from 0.001-10 wt. % silicon, optionally one or more of up to 5 wt. % indium, up to 1 wt. % chromium, up to 1 wt. % zinc, up to 1 wt. % arsenic, up to 1 wt. % iron, up to 1 wt. % phosphorus, up to 1 wt. % gold, up to 1 wt. % gallium, up to 1 wt. % tellurium, up to 1 wt. % selenium, up to 1 wt. % calcium, up to 1 wt. % vanadium, up to 1 wt. % molybdenum, up to 1 wt. % platinum, up to 1 wt. % rare earth elements, the balance tin and any unavoidable impurities.</t>
  </si>
  <si>
    <t>US16/677011</t>
  </si>
  <si>
    <t>1. A solder ball comprising: 0.1% by mass or more and 10% by mass or less of In; and a remainder of Sn, wherein the solder ball has a yellowness (b*) in an L*a*b* color system of 2.8 or more and 15.0 or less and a lightness (L*) in the L*a*b* color system of 60 or more and 100 or less, and wherein the solder ball further includes at least one element selected from a group consisting of: 0% by mass or more and 4% by mass or less of Ag; 0% by mass or more and 1.0% by mass or less of Cu; 0% to 3% by mass in total of an element selected from a group consisting of Bi and Sb; and 0% to 0.1% by mass in total of an element selected from a group consisting of Ni, Co, Fe, Ge, and P, provided that a solder ball including 3% by mass of Ag, 0.5% by mass of Cu, 0.2% by mass of In and a remainder of Sn is excluded.</t>
  </si>
  <si>
    <t>WO2015JP086136</t>
  </si>
  <si>
    <r>
      <t>接合物と被接合物との間で間隔を確保する球状</t>
    </r>
    <r>
      <rPr>
        <sz val="10"/>
        <color theme="1"/>
        <rFont val="맑은 고딕"/>
        <family val="3"/>
        <charset val="129"/>
        <scheme val="minor"/>
      </rPr>
      <t>の核と、 Ｎｉを含有し、前記核を被覆するＮｉ含有被覆層と、を備える接合材料であって、 前記Ｎｉ含有被覆層は、結晶粒の平均粒</t>
    </r>
    <r>
      <rPr>
        <sz val="10"/>
        <color theme="1"/>
        <rFont val="맑은 고딕"/>
        <family val="2"/>
        <charset val="129"/>
        <scheme val="minor"/>
      </rPr>
      <t>径</t>
    </r>
    <r>
      <rPr>
        <sz val="10"/>
        <color theme="1"/>
        <rFont val="맑은 고딕"/>
        <family val="3"/>
        <charset val="129"/>
        <scheme val="minor"/>
      </rPr>
      <t>が１μｍ以下であり、 前記接合材料は、球</t>
    </r>
    <r>
      <rPr>
        <sz val="10"/>
        <color theme="1"/>
        <rFont val="맑은 고딕"/>
        <family val="2"/>
        <charset val="129"/>
        <scheme val="minor"/>
      </rPr>
      <t>径</t>
    </r>
    <r>
      <rPr>
        <sz val="10"/>
        <color theme="1"/>
        <rFont val="맑은 고딕"/>
        <family val="3"/>
        <charset val="129"/>
        <scheme val="minor"/>
      </rPr>
      <t>が１～２３０μｍであり、</t>
    </r>
    <r>
      <rPr>
        <sz val="10"/>
        <color theme="1"/>
        <rFont val="맑은 고딕"/>
        <family val="2"/>
        <charset val="129"/>
        <scheme val="minor"/>
      </rPr>
      <t>真</t>
    </r>
    <r>
      <rPr>
        <sz val="10"/>
        <color theme="1"/>
        <rFont val="맑은 고딕"/>
        <family val="3"/>
        <charset val="129"/>
        <scheme val="minor"/>
      </rPr>
      <t>球度が０．９５以上である ことを特</t>
    </r>
    <r>
      <rPr>
        <sz val="10"/>
        <color theme="1"/>
        <rFont val="맑은 고딕"/>
        <family val="2"/>
        <charset val="129"/>
        <scheme val="minor"/>
      </rPr>
      <t>徴</t>
    </r>
    <r>
      <rPr>
        <sz val="10"/>
        <color theme="1"/>
        <rFont val="맑은 고딕"/>
        <family val="3"/>
        <charset val="129"/>
        <scheme val="minor"/>
      </rPr>
      <t>とする接合材料。</t>
    </r>
  </si>
  <si>
    <t>US14/809533</t>
  </si>
  <si>
    <t>1. A method of forming a solder bump on an electrode, the method comprising: forming a solder bump on an electrode containing Ni with a solder ball containing Bi as a main component and Sn as a sub component, wherein said solder ball contains the Bi in a range from 80.0 mass % or more.</t>
  </si>
  <si>
    <t>TW20209117352</t>
  </si>
  <si>
    <t>TW20160113666</t>
  </si>
  <si>
    <t>US14/006538</t>
  </si>
  <si>
    <t>1. A lead-free solder alloy consisting of 0.2-1.0 mass % of Ag, 0.6-0.9 mass % of Cu, 1.2-2.0 mass % of Bi, 0.02-0.5 mass % of Sb, 0.01-0.3 mass % of In, and a remainder of Sn, wherein the mass % of Bi is at least 4 times greater than the mass % of In.</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</si>
  <si>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社|信</t>
    </r>
    <r>
      <rPr>
        <sz val="10"/>
        <color theme="1"/>
        <rFont val="맑은 고딕"/>
        <family val="2"/>
        <charset val="129"/>
        <scheme val="minor"/>
      </rPr>
      <t>号</t>
    </r>
    <r>
      <rPr>
        <sz val="10"/>
        <color theme="1"/>
        <rFont val="맑은 고딕"/>
        <family val="3"/>
        <charset val="129"/>
        <scheme val="minor"/>
      </rPr>
      <t>器材株式</t>
    </r>
    <r>
      <rPr>
        <sz val="10"/>
        <color theme="1"/>
        <rFont val="맑은 고딕"/>
        <family val="2"/>
        <charset val="129"/>
        <scheme val="minor"/>
      </rPr>
      <t>会</t>
    </r>
    <r>
      <rPr>
        <sz val="10"/>
        <color theme="1"/>
        <rFont val="맑은 고딕"/>
        <family val="3"/>
        <charset val="129"/>
        <scheme val="minor"/>
      </rPr>
      <t>社</t>
    </r>
  </si>
  <si>
    <t>JP2014-246057A</t>
  </si>
  <si>
    <t>【청구항1】 Sn과, Zn과, In, Ti, Co, Mn, V 및 Ni로부터 이루어지는 군으로부터 선택되는 1종과, 를 함유하고, Zn의 함유량이 1∼12질량%이며, In을 선택할 경우의 함유량이 0. 1∼4질량%이며, 동시에, Ti, Co, Mn, V 및 Ni로부터 이루어지는 군으로부터 선택할 경우의 함유량이 각각 0. 001∼0. 5질량%이며, 잔부가 Sn으로부터 이루어지는, 레일 본드용 땜납 합금.</t>
  </si>
  <si>
    <t>【請求項１】 第１粉末成分と第２粉末成分と更なる粉末成分とのブレンドを含み、 前記第１粉末成分が第１はんだ合金であり、前記第１はんだ合金は、ＳｎＢｉであり、 前記第２粉末成分がＡｇ、Ａｕ、Ｃｒ、Ｉｎ、Ｓｃ、Ｙ、Ｃｅ、Ｃｏ、Ｇｅ、ＭｎおよびＴｉ、または希土類元素から選択される金属であり、前記更なる粉末成分は、Ａｌ２Ｏ３、ＳｉＯ２、ＴｉＯおよびＮｉＯから選択される、はんだ組成物。</t>
  </si>
  <si>
    <t>CN201580071179</t>
  </si>
  <si>
    <t>1. A soldering material, characterized in that possess:With the conjugates is used for ensuring that conjugates of the interval between the spherical core; and,Soft solder cover, it has in the core layer of the non-melting temperature of the melting point of the melt, containing 80% or more of the quality of Sn, 0 - 2% of the quality of Ag, and covers the core,The soft solder layer of the grain of the average particle size of 3 μm the following,And a temperature of the material of the sphere is 1 - 230 μm, and the sphericity is 0.95 or more.</t>
  </si>
  <si>
    <t>1.一种软钎焊材料，其特征在于，具备：用于确保接合物与被接合物之间的间隔的球状的芯；和，软钎料覆盖层，其具有在所述芯的芯层非熔融的温度下熔融的熔点，含有80质量％以上的Sn、0～2质量％的Ag，且覆盖所述芯，所述软钎料覆盖层的晶粒的平均粒径为3μm以下，所述软钎焊材料的球径为1～230μm，且球形度为0.95以上。</t>
  </si>
  <si>
    <t>JP2014-264998A</t>
  </si>
  <si>
    <t>【청구항1】 접합물과 피접합물과의 사이에서 간격을 확보하는 원형의 핵 표면에, 상기 핵이 비용융인 온도로 용융하는 융점을 갖는 동시에 Sn을 주성분으로서 Ag를 0∼2질량%함유하는 땜납 피복층을 피복하고, 공지름이 1∼230μm, 진구도가 0. 95이상의 땜납 재료를 제조하는 공정을 갖고, 상기 공정에 있어서, 상기 땜납 피복층을 형성하기 위한 도금액에 광택제를 첨가하는 것으로 상기 땜납 피복층의 결정입 입경을 3μm이하로 하는 것을 특징으로 하는 땜납 재료의 제조 방법.</t>
  </si>
  <si>
    <t>【請求項１】 Ｃｕボールと、 前記Ｃｕボールの表面を被覆するはんだ層とを備え、 前記Ｃｕボールは、 Ｆｅ、Ａｇ及びＮｉのうち少なくとも１種の含有量の合計が５．０質量ｐｐｍ以上５０．０質量ｐｐｍ以下であり、 Ｓの含有量が０質量ｐｐｍ以上１．０質量ｐｐｍ以下であり、 Ｐの含有量が０質量ｐｐｍ以上３．０質量ｐｐｍ未満であり、 残部がＣｕ及びその他の不純物元素であり、前記Ｃｕボールの純度が９９．９９５質量％以上９９．９９９５質量％以下であり、 真球度が０．９５以上であり、 前記はんだ層は、Ｓｎ、Ｂｉ、またはＳｎとＢｉを含有する Ｃｕ核ボール。</t>
  </si>
  <si>
    <t>US15/539323</t>
  </si>
  <si>
    <t>1. A solder material characterized in that the solder material comprises: a spherical core that provides space between a joint object and another object to be joined to the joint object; and a solder coated layer that has a melting point at which a core layer of the core is not melted, contains Sn as a main ingredient and 0 to 2 mass % of Ag, and coats the core, wherein the solder coated layer has an average grain diameter of crystal grains of 3 μm or less, the solder material has a spherical diameter of 1 to 230 μm and a sphericity of 0.95 or more, and the solder coated layer contains a brightener.</t>
  </si>
  <si>
    <t>KR20177020530A</t>
  </si>
  <si>
    <t>접합물과 피접합물의 사이에서 간격을 확보하는 구상의 핵과,상기 핵이 비용융인 온도에서 용융하는 융점을 갖고, Sn을 포함하고 Ag를 0 내지 2질량％ 함유하고, 상기 핵을 피복하는 땜납 피복층을 구비하는 땜납 재료이며,상기 땜납 피복층은, 결정립의 평균 입경이 3㎛ 이하이고,상기 땜납 재료는, 구경이 1 내지 230㎛이며, 각 땜납 재료의 직경을 긴 직경으로 나눌 때 산출되는 산술 평균값인 진구도가 0.95 이상이고,상기 땜납 피복층은, 광택제를 함유하는 것을 특징으로 하는, 땜납 재료.</t>
  </si>
  <si>
    <t>EP2016817812</t>
  </si>
  <si>
    <t>A soldering material comprising: a core that provides a space between a joining object and an object to be joined; anda covering layer coating the core and comprising Sn or a solder alloy primarily consisting of Sn,the soldering material having lightness greater than or equal to 62.5 in L*a*b* color space subsequent to a heating storage test performed for 72 hours in a temperature-controlled bath at 150øC with a temperature of 25øC and 40% humidity,the soldering material, prior to the heating storage test, having lightness greater than or equal to 65 in the L*a*b* color space and yellowness less than or equal to 7.0 in the L*a*b* color space.</t>
  </si>
  <si>
    <t>WO2014JP079347</t>
  </si>
  <si>
    <r>
      <t>接合物と被接合物との間で間隔を確保する核と、前記核を被覆する被覆層とを備えたはんだ材料において、 　前記被覆層は、ＳｎまたはＳｎを主成分とするはんだ合金から構成され、 　前記はんだ材料のＬ*ａ*ｂ*表色系における明度が６５以上、かつ、Ｌ*ａ*ｂ*表色系における黄</t>
    </r>
    <r>
      <rPr>
        <sz val="10"/>
        <color theme="1"/>
        <rFont val="맑은 고딕"/>
        <family val="3"/>
        <charset val="129"/>
        <scheme val="minor"/>
      </rPr>
      <t>色度が７．０以下である 　ことを特</t>
    </r>
    <r>
      <rPr>
        <sz val="10"/>
        <color theme="1"/>
        <rFont val="맑은 고딕"/>
        <family val="2"/>
        <charset val="129"/>
        <scheme val="minor"/>
      </rPr>
      <t>徴</t>
    </r>
    <r>
      <rPr>
        <sz val="10"/>
        <color theme="1"/>
        <rFont val="맑은 고딕"/>
        <family val="3"/>
        <charset val="129"/>
        <scheme val="minor"/>
      </rPr>
      <t>とするはんだ材料。</t>
    </r>
  </si>
  <si>
    <t>US14/386601</t>
  </si>
  <si>
    <t>1. A method of assembly, comprising: applying SAC solder paste to an electronic substrate to form a solder paste deposit;placing a low temperature preform in the SAC solder paste deposit, wherein the low temperature preform has a melting temperature below the melting temperature of the SAC solder paste;processing the electronic substrate at a reflow temperature of the SAC solder paste to create a low temperature solder joint; andprocessing the low temperature solder joint at a reflow temperature that is lower than the reflow temperature of the SAC solder paste;wherein the reflow temperature of the low temperature solder joint is between 138-170° C.</t>
  </si>
  <si>
    <t>US14/314043</t>
  </si>
  <si>
    <t>1. An electronic part comprising: a connecting member comprising a metal backing member which has a chemical composition with a Cu content of at least 95 mass %, a first side having a first connection region and a second side having a second connection region, a first layer of a lead-free solder alloy which is formed on the entire first side of the backing member, and a second layer of the lead-free solder alloy which is formed on the entire second side of the backing member, the lead-free solder alloy consisting of (A) at least one of Sn: 0.1-3 mass % and Bi: 0.1-2 mass %, (B) at least 95 mass % of In, and (C) a remainder of unavoidable impurities; anda packaged electronic component contacting the first connection region and a heat sink contacting the second connection region of the backing member and being connected with each other through the connecting member by reflow heating of the connecting member, the packaged electronic component, and the heat sink in the presence of a flux.</t>
  </si>
  <si>
    <t>US14/435333</t>
  </si>
  <si>
    <t>1. A soldering method using a SnBi-based low-temperature solder paste, wherein at least one type of preform selected from a Sn—Ag, Sn—Cu, and Sn—Ag—Cu solder composition is supplied to atop a printed SnBi-based low-temperature solder paste with the amount of the preform being at least 0.7 to at most 75 mass % of the amount of the solder paste to diffuse at least one solder composition selected from a Sn—Ag, a Sn—Cu, and a Sn—Ag—Cu solder composition into a SnBi-based low-temperature solder.</t>
  </si>
  <si>
    <t>US13/261554</t>
  </si>
  <si>
    <t>1. A high-temperature solder alloy consisting of 1-5 mass % of Sn, 1-5 mass % of Sb, optionally 0.0004-0.01 mass % of P, and a remainder of Bi.</t>
  </si>
  <si>
    <t>US14/558089</t>
  </si>
  <si>
    <t>1. A primarily tin (Sn), lead-free solder comprising: Cu in a range from about 0.1 wt % to about 0.8 wt %;Pd in a range from about 0.001 wt % to about 0.1 wt %;Al in a range from about 0.001 wt % to about 0.1 wt %;Si in a range from about 0.001 wt % to about 0.1 wt %; andSn and inevitable impurities as remainders.</t>
  </si>
  <si>
    <t>US12/019687</t>
  </si>
  <si>
    <t>1. A lead free solder consisting essentially of 1.5 wt % to about 2.5 wt % silver (Ag), about 3 wt % to about 6 wt % bismuth (Bi), about 0.005 wt % to about 0.1 wt % of a deoxidizing agent, and a balance of tin (Sn).</t>
  </si>
  <si>
    <t>US10/242797</t>
  </si>
  <si>
    <t>1. A solder ball comprising a solder alloy consisting essentially of about 2–10 mass % of Sn, 0–5 mass % of Ag, about 0.1–1 mass % of Sb, about 0.01–0.1 mass % of Cu, about 0.01–0.1 mass % of Bi, and a balance of Pb and incidental impurities.</t>
  </si>
  <si>
    <t>US09/559062</t>
  </si>
  <si>
    <t>1. A lead-free solder alloy for use in soldering electronic devices to a printed circuit board, which consists essentially of: from 5 to 9 mass % of Zn, from 2 to 15 mass % of Bi, from 0.001 to 1 mass % of P and/or from 0.001 to 1 mass % of Ge, and a balance of Sn.</t>
  </si>
  <si>
    <t>TW20160139223</t>
  </si>
  <si>
    <t>JP2015-207324A</t>
  </si>
  <si>
    <t>【청구항1】 접착성을 가짐과 동시에 열로 경화하는 열변화성의 수지, 수지를 경화시키는 경화제, 활성제 및 틱소오제를 적어도 포함하는 플럭스와, 땜납 합금이 혼합된 솔더 페이스트를, 측정대상의 기판 비금속부분에 도포하는 공정과, 측정대상의 기판 비금속부분에 도포된 솔더 페이스트를, 땜납 용융 온도영역에서 가열하는 공정과, 수지가 경화하는 것으로 생성된 플럭스 찌꺼기와, 측정대상의 기판 비금속부분과의 접착 강도를 측정하는 공정을 갖는 것을 특징으로 하는 플럭스 찌꺼기의 접착 강도 측정 방법.</t>
  </si>
  <si>
    <t>【請求項１】 Ｓｎと、Ｚｎと、Ｉｎ、Ｔｉ、Ｃｏ、Ｍｎ、ＶおよびＮｉからなる群から選択される１種と、を含有し、 Ｚｎの含有量が１～１２質量％であり、 Ｉｎを選択する場合の含有量が０．１～４質量％であり、かつ、Ｔｉ、Ｃｏ、Ｍｎ、ＶおよびＮｉからなる群から選択する場合の含有量がそれぞれ０．００１～０．５質量％であり、 残部がＳｎからなる、レールボンド用はんだ合金。</t>
  </si>
  <si>
    <t>US09/970036</t>
  </si>
  <si>
    <t>1. A solder paste comprising a solder alloy powder and a flux, wherein the older alloy powder is a mixture of from 10 to 30 vol % of a first powder of an Sn—Bi alloy consisting essentially of 10-45 wt % of Bi and a balance of Sn and from 70 to 90 vol % of a second powder of an Sn—Zn alloy consisting essentially of 9-15 wt % of Zn and a balance of Sn, the mixture having a composition which consists essentially of 7-11 wt % of Zn, 1-5 wt % of Bi, and a balance of Sn.</t>
  </si>
  <si>
    <t>a) Sn-Bi-Cu-Ni-Ge-Co-(Fe, P)</t>
    <phoneticPr fontId="1" type="noConversion"/>
  </si>
  <si>
    <t>EP2017850875</t>
  </si>
  <si>
    <t>A solder alloy having a) an alloy composition consisting of, in mass%: Bi: 0.1% or more and less than 2.0%, Cu: 0.1 to 1.0%, Ni: 0.01 to 0.20%, Ge: 0.006 to 0.09%, and Co: 0.003% or more and less than 0.05%, and optionally Fe: 0.005 to 0.015% and optionally P: 0.1% or less, with the balance being Sn, wherein the alloy composition satisfies the following relation (1) and relation (2): 72×10−6≤Ge/Sn≤920×10-6 0.027≤Bi×Ge/Cu×Ni≤2.4 wherein in the relation (1) and relation (2), Bi, Ge, Cu, Ni and Sn each represents the content (mass%) in the solder alloy or b) an alloy composition consisting of, in mass%: Bi: 0.1% or more and less than 2.0%, Cu: 0.1 to 1.0%, Ni: 0.01 to 0.20%, and Ge: 0.006 to 0.09%, and optionally P: 0.1% or less, with the balance being Sn, wherein the alloy composition satisfies the following relation (1) and relation (2): 72×10−6≤Ge/Sn≤920⊗10−6 0.027≤Bi×Ge/Cu×Ni≤2.4 wherein in the relation (1) and relation (2), Bi, Ge, Cu, Ni and Sn each represents the content (mass%) in the solder alloy.</t>
  </si>
  <si>
    <t>b) Sn-Bi-Cu-Ni-Ge-(P)</t>
    <phoneticPr fontId="1" type="noConversion"/>
  </si>
  <si>
    <t>CN201780004176</t>
  </si>
  <si>
    <t>1.A solder alloy characterized by having, an alloy composition, in which the following: alloy composition % is, Bi:0.1% composed of the following alloy composition Sn in, a mass ratio of up to or, more than and equal to or greater than a mass of less than or equal to and equal 2.0%, Cu:0.1-1.0%, Ni:0.01-0.20%, Ge:0.006-0.09%, Co:0.003%-0.047%, to or greater than about {fraction ((1) %)} of the alloy composition as defined in the following formula (I). 72 × 10-6 ≤Ge/Sn≤920 × 10-6 (1)In the formula (I, Ge (1) Sn), the content of each of % the contents of the. solder alloy represented by the mass-by-mass of the solder alloy represented by the formula (I) and the content of the solder in the solder alloy is represented by the following formula (I).</t>
  </si>
  <si>
    <t>1.一种软钎料合金，其特征在于，具有如下合金组成：以质量％计、Bi：0.1％以上且低于2.0％、Cu：0.1～1.0％、Ni：0.01～0.20％、Ge：0.006～0.09％、Co：0.003％～0.047％、余量由Sn组成，所述合金组成满足下述(1)式，72×10-6≤Ge/Sn≤920×10-6 (1)所述(1)式中，Ge和Sn表示软钎料合金中以质量％计的各含量。</t>
  </si>
  <si>
    <t>JP2016-178880A</t>
  </si>
  <si>
    <t>【청구항1】 질량%에서, Bi: 0. 1%이상 2. 0%미만, Cu: 0. 1∼1. 0%, Ni: 0. 01∼0. 20%, Ge: 0. 006∼0. 09%, 잔부가 Sn으로부터 이루어지는 합금조성을 갖고, 아래 (1)식 및 (2)식을 충족시킨다 것을 특징으로 하는 땜납 합금 . 72×10-6≤Ge/Sn≤920×10-6 (1) 0. 027≤ (Bi×Ge)/ (Cu×Ni)≤ 2. 4 (2) 상기 (1)식 및 (2)식 중, Bi, Ge, Cu, Ni 및 Sn은 각각 땜납 합금중에서의 함유량 (질량%)을 나타낸다.</t>
  </si>
  <si>
    <t>【請求項１】 質量％で、Ｂｉ：０．１％以上２．０％未満、Ｃｕ：０．１～１．０％、Ｎｉ：０．０１～０．２０％、Ｇｅ：０．００６～０．０９％、残部がＳｎからなる合金組成を有し、下記（１）式および（２）式を満たす ことを特徴とするはんだ合金。 ７２×１０－６≦Ｇｅ／Ｓｎ≦９２０×１０－６ （１） ０．０２７≦（Ｂｉ×Ｇｅ）／（Ｃｕ×Ｎｉ）≦２．４ （２） 前記（１）式および（２）式中、Ｂｉ、Ｇｅ、Ｃｕ、Ｎｉ、およびＳｎは各々はんだ合金中での含有量（質量％）を表す。</t>
  </si>
  <si>
    <t>US15/780543</t>
  </si>
  <si>
    <t>1. A solder alloy consisting of, in mass %: Bi: 0.1% or more and less than 2.0%; Cu: 0.1 to 1.0%; Ni: 0.01 to 0.20%; Ge: 0.006 to 0.09%; Co: 0.003% or more and less than 0.05%; P: 0.1% or less; and optionally Fe: 0.005 to 0.15%, with the balance being Sn, wherein the alloy composition satisfies the following relation (1) and relation (2): &lt;?in-line-formulae description="In-line Formulae" end="lead"?&gt;72×10−6≤Ge/Sn≤920×10−6  (1)&lt;?in-line-formulae description="In-line Formulae" end="tail"?&gt; &lt;?in-line-formulae description="In-line Formulae" end="lead"?&gt;0.027≤(Bi×Ge)/(Cu×Ni)≤2.4  (2)&lt;?in-line-formulae description="In-line Formulae" end="tail"?&gt; where in the relation (1) and the relation (2), Bi, Ge, Cu, Ni and Sn each represents a content (mass %) in the solder alloy.</t>
  </si>
  <si>
    <t>KR20187014845A</t>
  </si>
  <si>
    <t>질량%로, Bi: 0.1% 이상 2.0% 미만, Cu: 0.1 내지 1.0%, Ni: 0.01 내지 0.20%, Ge: 0.006 내지 0.09%, Co: 0.003% 이상 0.047% 이하, 잔부가 Sn으로 이루어지는 합금 조성을 갖고, 상기 합금 조성은 하기 (1) 식 및 (2) 식을 만족시키는 것을 특징으로 하는, 땜납 합금.72×10-6≤Ge/Sn≤920×10-6 (1)0.027≤(Bi×Ge)/(Cu×Ni)≤2.4 (2)상기 (1) 식 및 (2) 식 중, Bi, Ge, Cu, Ni 및 Sn은 각각 땜납 합금 중에서의 함유량(질량%)을 나타낸다.</t>
  </si>
  <si>
    <t>TW20170131142</t>
  </si>
  <si>
    <t>US08/679500</t>
  </si>
  <si>
    <t>1. A low-melting alloy having good wettability consisting of Ag and Cu added to a Sn/Pb/Bi base material composition, wherein the weight % of the components in the Sn/Pb/Bi base material composition is: (20-30)Sn/(balance)Pb/(15-35)Bi and 0.1 to 5.0 wt % of Ag and 0.05 to 1.0 wt % of Cu are added, and wherein said alloy has a bonding strength of at least 630 gf.</t>
  </si>
  <si>
    <t>US15/644331</t>
  </si>
  <si>
    <t>21. A lead-free solder alloy, comprising: from 35 to 59 wt % Bi;from greater than 0 to 1.0 wt % Cu;from 0.003 to 0.5 wt % Co;from 0.01-1.0 wt % Ag;optionallyfrom 0 to 1.0 wt % Au;from 0 to 1.0 wt % Cr;from 0 to 2.0 wt % In;from 0 to 1.0 wt % P;from 0 to 1.0 wt % Sb;from 0 to 1.0 wt % Sc;from 0 to 1.0 wt % Y;from 0 to 1.0 wt % Zn;from 0 to 1.0 wt % rare earth elements;from greater than 0 to 1.0 wt % Al;from 0.01 to 1.0 wt % Ce;from 0.001 to 1.0 wt % Ge;from greater than 0 to 1.0 wt % Mg;from greater than 0 to 1.0 wt % Mn;from 0.01 to 1.0 wt % Ni; andfrom greater than 0 to 1.0 wt % Ti,and the balance Sn, together with any unavoidable impurities.</t>
  </si>
  <si>
    <t>CN201780016058</t>
  </si>
  <si>
    <t>1. A soft solder alloy, characterized in that comprising 0.005 mass % or more and 0.1% the following of the quality of the Mn, 0.001% and the quality of more than 0.1% of the quality of the following Ge, more than 0% and the quality of 4% of the quality of the following Ag, the rest is Sn.</t>
  </si>
  <si>
    <t>1.一种软钎料合金，其特征在于，包含0.005质量％以上且0.1质量％以下的Mn、0.001质量％以上且0.1质量％以下的Ge、超过0质量％且4质量％以下的Ag，余量为Sn。</t>
  </si>
  <si>
    <t>KR20210098965A</t>
  </si>
  <si>
    <t>질량％로, Ag: 0 내지 4％, Cu: 0.1 내지 1.0％, Ni: 0.01 내지 0.3％, Sb: 5.1 내지 7.5％, Bi: 0.1 내지 4.5％, Co: 0.001 내지 0.3％, P: 0.001 내지 0.2％, 및 잔부가 Sn으로 이루어지는 합금 조성을 갖는 것을 특징으로 하는 땜납 합금.</t>
  </si>
  <si>
    <t>KR20207015585A</t>
  </si>
  <si>
    <t>45 내지 59 wt% Bi,0.1 내지 0.3 wt% Cu,0.02 내지 0.07 wt% Co, 및임의의 불가피한 불순물들과 함께, 잔부 Sn으로 이루어지는,무연 땜납 합금.</t>
  </si>
  <si>
    <t>KR20167012910A</t>
  </si>
  <si>
    <t>0.001 ~ 0.800중량%의 구리,0.080 ~ 0.120중량%의 비스무트,0.030 ~ 0.050중량%의 니켈,0.008 ~ 0.012중량%의 인, 및잔부는 주석과 불가결한 불순물을 포함하며,선택적으로0.10중량% 이하의 은,0.05중량% 이하의 납,0.05중량% 이하의 안티몬,0.030중량% 이하의 비소,0.001중량% 이하의 카드뮴,0.001중량% 이하의 아연,0.020중량% 이하의 철,0.001중량% 이하의 알루미늄,0.050중량% 이하의 인듐,0.050중량% 이하의 금,0.10중량% 이하의 크롬, 및0.10중량% 이하의 수은 중 하나 이상을 더 포함하는 솔더 합금.</t>
  </si>
  <si>
    <t>EP2018760689</t>
  </si>
  <si>
    <t>A solder material comprising: a core of a metal and, a solder layer coating the core, wherein the solder layer has: a Cu content of 0.1 mass% or more and 3.0 mass% or less, a Bi content of 0.5 mass% or more and 5.0 mass% or less, a Ag content of 0 mass% or more and 4.5 mass% or less, and a Ni content of 0 mass% or more and 0.1 mass% or less, with Sn being the balance.</t>
  </si>
  <si>
    <t>WO2016JP054345</t>
  </si>
  <si>
    <r>
      <t>Ｍｎを０．００５質量％以上０．１質量％以下、Ｇｅを０．００１質量％以上０．１質量％以下で含み、残</t>
    </r>
    <r>
      <rPr>
        <sz val="10"/>
        <color theme="1"/>
        <rFont val="맑은 고딕"/>
        <family val="3"/>
        <charset val="129"/>
        <scheme val="minor"/>
      </rPr>
      <t>部をＳｎとした 　ことを特</t>
    </r>
    <r>
      <rPr>
        <sz val="10"/>
        <color theme="1"/>
        <rFont val="맑은 고딕"/>
        <family val="2"/>
        <charset val="129"/>
        <scheme val="minor"/>
      </rPr>
      <t>徴</t>
    </r>
    <r>
      <rPr>
        <sz val="10"/>
        <color theme="1"/>
        <rFont val="맑은 고딕"/>
        <family val="3"/>
        <charset val="129"/>
        <scheme val="minor"/>
      </rPr>
      <t>とするはんだ合金。</t>
    </r>
  </si>
  <si>
    <t>JP2016-237468A</t>
  </si>
  <si>
    <t>【청구항1】 핵표면에 전기 땜납 도금된 Sn과 Bi로부터 된다 (Sn-Bi)계 땜납 합금의 전기 땜납 도금층을 갖는 핵재료에 있어서, 상기 핵은, Cu, Ni, Ag, Bi, Pb, Al, Sn, Fe, Zn, In, Ge, Sb, Co, Mn, Au, Si, Pt, Cr, La, Mo, Nb, Pd, Ti, Zr, Mg의 금속단체인가 이 이종(두가지 종류)이상의 합금, 금속산화물, 혹은 금속혼합 산화물로부터 이루어지고, 상기 땜납 도금층중에 포함되는 Bi의 농도비를, 농도비 (%)=Bi의 계측 값 (질량%)/목표로 하는 Bi함유량 (질량%)혹은, 농도비 (%)=Bi의 계측 값의 평균 값 (질량%)/목표로 하는 Bi함유량 (질량%)로서 나타냈을 때, 상기 농도비는, 91. 4∼106. 7%의 범위내와 행해진 것을 특징으로 하는 핵재료.</t>
  </si>
  <si>
    <t>【請求項１】核表面に 電気はんだめっきされたＳｎとＢｉからなる（Ｓｎ－Ｂｉ）系はんだ合金の電気はんだめっき層を有する核材料において、 前記核は、Ｃｕ、Ｎｉ、Ａｇ、Ｂｉ、Ｐｂ、Ａｌ、Ｓｎ、Ｆｅ、Ｚｎ、Ｉｎ、Ｇｅ、Ｓｂ、Ｃｏ、Ｍｎ、Ａｕ、Ｓｉ、Ｐｔ、Ｃｒ、Ｌａ、Ｍｏ、Ｎｂ、Ｐｄ、Ｔｉ、Ｚｒ、Ｍｇの金属単体かこれらの二種以上の合金、金属酸化物、あるいは金属混合酸化物からなり、上記はんだめっき層中に含まれるＢｉの濃度比を、濃度比（％）＝Ｂｉの計測値（質量％）／目標とするＢｉ含有量（質量％）あるいは、濃度比（％）＝Ｂｉの計測値の平均の値（質量％）／目標とするＢｉ含有量（質量％）として表したとき、上記濃度比は、９１．４～１０６．７％の範囲内となされた ことを特徴とする核材料。</t>
  </si>
  <si>
    <t>US15/832905</t>
  </si>
  <si>
    <t>1. A core material, comprising: a core; and an electric solder plating layer of an (Sn—Bi)-based solder alloy made of Sn and Bi in an amount of a target content having a value in a range of 3 to 58 mass % on a surface of the core, wherein the core includes a metal simple substance of Cu, Ni, Ag, Bi, Pb, Al, Sn, Fe, Zn, In, Ge, Sb, Co, Mn, Au, Si, Pt, Cr, La, Mo, Nb, Pd, Ti, Zr, or Mg, or an alloy of two or more thereof, a metal oxide thereof, or a metal mixed oxide thereof, and when a concentration ratio of Bi contained in the solder plating layer is set to &lt;?in-line-formulae description="In-line Formulae" end="lead"?&gt;Concentration Ratio (%)=(Measured Value of Bi (mass %)/Target Bi Content (mass %))*100, or&lt;?in-line-formulae description="In-line Formulae" end="tail"?&gt; &lt;?in-line-formulae description="In-line Formulae" end="lead"?&gt;Concentration Ratio (%)=(Average Value of Measured Values of Bi (mass %)/Target Bi Content (mass %))*100,&lt;?in-line-formulae description="In-line Formulae" end="tail"?&gt; the concentration ratio is in a range of 91.4% to 106.7% across the entire electric solder plating layer.</t>
  </si>
  <si>
    <t>KR19997006860A</t>
  </si>
  <si>
    <t>중량비로 0.25%까지의 인듐과, 중량비로 알루미늄 2.5-10%, 마그네슘 1-5% 그리고 이들을 제외한 중량비를 갖는 아연으로 구성되는 합금인 결정립 미세화제로 이루어지는 납접 이음용 무연 주석 합금.</t>
  </si>
  <si>
    <t>KR20217000461A</t>
  </si>
  <si>
    <t>As: 25 내지 300질량ppm, Bi: 0질량ppm 이상 25000질량ppm 이하, Pb: 0질량ppm 초과 8000질량ppm 이하 및 잔부가 Sn으로 이루어지는 합금 조성을 갖고, 하기 (1) 식 및 (2) 식을 만족시키는 것을 특징으로 하는 땜납 합금.275≤2As+Bi+Pb (1)0&amp;amp;lt;2.3×10-4×Bi+8.2×10-4×Pb≤7 (2)상기 (1) 식 및 (2) 식 중, As, Bi 및 Pb는 각각 합금 조성에서의 함유량(질량ppm)을 나타낸다.</t>
  </si>
  <si>
    <t>KR20207036427A</t>
  </si>
  <si>
    <t>As: 25 내지 300질량ppm, Pb: 0질량ppm 초과 5100질량ppm 이하, 그리고 Sb: 0질량ppm 초과 3000질량ppm 이하 및 Bi: 0질량ppm 초과 10000질량ppm 이하의 적어도 1종, 그리고 잔부가 Sn으로 이루어지는 합금 조성을 갖고, 하기 (1)식 및 (2)식을 만족시키는 것을 특징으로 하는 땜납 합금.상기 (1)식 및 (2)식 중, As, Sb, Bi 및 Pb은 각각 상기 합금 조성에서의 함유량(질량ppm)을 나타낸다.</t>
  </si>
  <si>
    <t>KR20187031405A</t>
  </si>
  <si>
    <t>무연(lead-free) 납땜 합금에 있어서,8wt.% 내지 15wt.%의 안티몬,0.05wt.% 내지 2wt.%의 비스무트,2.5wt.% 내지 5wt.%의 은 및0.5wt.% 내지 1.5wt.%의 구리를 포함하고, 1wt.%까지의 니켈, 1wt.%까지의 코발트, 1wt.%까지의 티타늄, 1wt.%까지의 망간, 1wt.%까지의 게르마늄, 10wt.%까지의 알루미늄 및 10wt.%까지의 실리콘의 하나 또는 그 이상을 포함하며,선택적으로, 5wt.%까지의 인듐, 1wt.%까지의 크롬, 1wt.%까지의 아연, 1wt.%까지의 비소, 1wt.%까지의 철, 1wt.%까지의 인, 1wt.%까지의 금, 1wt.%까지의 갈륨, 1wt.%까지의 텔루륨, 1wt.%까지의 셀레늄, 1wt.%까지의 칼슘, 1wt.%까지의 바나듐, 1wt.%까지의 몰리브덴, 1wt.%까지의 백금 및 1wt.%까지의 희토류 원소들의 하나 또는 그 이상을 포함하고,밸런스(balance) 주석, 그리고 임의의 불가피한 불순물들을 포함하는 것을 특징으로 하는 납땜 합금.</t>
  </si>
  <si>
    <t>KR20190140750A</t>
  </si>
  <si>
    <t>In이 0.1질량％ 이상 10질량％ 이하이고,Ag: 0 이상 4질량％ 이하,Cu: 0 이상 1.0질량％ 이하,Bi, Sb의 군에서 합계로 0 내지 3질량％,Ni, Co의 군에서 합계로 0 내지 0.1질량％이고, 임의로, Ag, Cu, Bi, Sb, Ni, Co 중 적어도 1종 이상의 원소가 첨가되고,잔부가 Sn이며,L*a*b* 표색계에 있어서의 황색도(b*)가 2.8 이상 15.0 이하이고,L*a*b* 표색계에 있어서의 명도(L*)가 60 이상 100 이하인,땜납 볼(단, Ag: 3질량％, Cu: 0.5질량％, In: 0.2질량％, 잔부가 Sn으로 이루어지는 땜납 볼을 제외함).</t>
  </si>
  <si>
    <t>KR20177000110A</t>
  </si>
  <si>
    <t>전자 부품 내부에, 실리콘 칩과 Cu 리드 프레임의 Cu 도금한 리드를 고상선 온도가 250℃ 이상인 땜납 합금에 의해 접합하여 이루어진 접합부를 갖고, 상기 땜납 합금의 조성이 1.5~5질량%의 Sn, 0.5~5질량%의 Sb, 잔부가 90질량% 이상의 Bi인 것을 특징으로 하는 고온 땜납 이음.</t>
  </si>
  <si>
    <t>WO2016JP068673</t>
  </si>
  <si>
    <r>
      <t>接合物と被接合物との間で間隔を確保する核と、 　前記核を被覆するＳｎまたはＳｎを主成分とするはんだ合金から構成される被覆層とを備えたはんだ材料において、 　温</t>
    </r>
    <r>
      <rPr>
        <sz val="10"/>
        <color theme="1"/>
        <rFont val="맑은 고딕"/>
        <family val="3"/>
        <charset val="129"/>
        <scheme val="minor"/>
      </rPr>
      <t>度が２５℃、</t>
    </r>
    <r>
      <rPr>
        <sz val="10"/>
        <color theme="1"/>
        <rFont val="맑은 고딕"/>
        <family val="2"/>
        <charset val="129"/>
        <scheme val="minor"/>
      </rPr>
      <t>湿</t>
    </r>
    <r>
      <rPr>
        <sz val="10"/>
        <color theme="1"/>
        <rFont val="맑은 고딕"/>
        <family val="3"/>
        <charset val="129"/>
        <scheme val="minor"/>
      </rPr>
      <t>度が４０％の室</t>
    </r>
    <r>
      <rPr>
        <sz val="10"/>
        <color theme="1"/>
        <rFont val="맑은 고딕"/>
        <family val="2"/>
        <charset val="129"/>
        <scheme val="minor"/>
      </rPr>
      <t>内</t>
    </r>
    <r>
      <rPr>
        <sz val="10"/>
        <color theme="1"/>
        <rFont val="맑은 고딕"/>
        <family val="3"/>
        <charset val="129"/>
        <scheme val="minor"/>
      </rPr>
      <t>における１５０℃の恒</t>
    </r>
    <r>
      <rPr>
        <sz val="10"/>
        <color theme="1"/>
        <rFont val="맑은 고딕"/>
        <family val="2"/>
        <charset val="129"/>
        <scheme val="minor"/>
      </rPr>
      <t>温</t>
    </r>
    <r>
      <rPr>
        <sz val="10"/>
        <color theme="1"/>
        <rFont val="맑은 고딕"/>
        <family val="3"/>
        <charset val="129"/>
        <scheme val="minor"/>
      </rPr>
      <t>槽での７２時間の</t>
    </r>
    <r>
      <rPr>
        <sz val="10"/>
        <color theme="1"/>
        <rFont val="맑은 고딕"/>
        <family val="2"/>
        <charset val="129"/>
        <scheme val="minor"/>
      </rPr>
      <t>焼</t>
    </r>
    <r>
      <rPr>
        <sz val="10"/>
        <color theme="1"/>
        <rFont val="맑은 고딕"/>
        <family val="3"/>
        <charset val="129"/>
        <scheme val="minor"/>
      </rPr>
      <t>き試</t>
    </r>
    <r>
      <rPr>
        <sz val="10"/>
        <color theme="1"/>
        <rFont val="맑은 고딕"/>
        <family val="2"/>
        <charset val="129"/>
        <scheme val="minor"/>
      </rPr>
      <t>験</t>
    </r>
    <r>
      <rPr>
        <sz val="10"/>
        <color theme="1"/>
        <rFont val="맑은 고딕"/>
        <family val="3"/>
        <charset val="129"/>
        <scheme val="minor"/>
      </rPr>
      <t>後のＬ*ａ*ｂ*表色系における明度が６２．５以上であり、 　前記</t>
    </r>
    <r>
      <rPr>
        <sz val="10"/>
        <color theme="1"/>
        <rFont val="맑은 고딕"/>
        <family val="2"/>
        <charset val="129"/>
        <scheme val="minor"/>
      </rPr>
      <t>焼</t>
    </r>
    <r>
      <rPr>
        <sz val="10"/>
        <color theme="1"/>
        <rFont val="맑은 고딕"/>
        <family val="3"/>
        <charset val="129"/>
        <scheme val="minor"/>
      </rPr>
      <t>き試</t>
    </r>
    <r>
      <rPr>
        <sz val="10"/>
        <color theme="1"/>
        <rFont val="맑은 고딕"/>
        <family val="2"/>
        <charset val="129"/>
        <scheme val="minor"/>
      </rPr>
      <t>験</t>
    </r>
    <r>
      <rPr>
        <sz val="10"/>
        <color theme="1"/>
        <rFont val="맑은 고딕"/>
        <family val="3"/>
        <charset val="129"/>
        <scheme val="minor"/>
      </rPr>
      <t>前の前記はんだ材料のＬ*ａ*ｂ*表色系における明度が６５以上、かつ、Ｌ*ａ*ｂ*表色系における</t>
    </r>
    <r>
      <rPr>
        <sz val="10"/>
        <color theme="1"/>
        <rFont val="맑은 고딕"/>
        <family val="2"/>
        <charset val="129"/>
        <scheme val="minor"/>
      </rPr>
      <t>黄</t>
    </r>
    <r>
      <rPr>
        <sz val="10"/>
        <color theme="1"/>
        <rFont val="맑은 고딕"/>
        <family val="3"/>
        <charset val="129"/>
        <scheme val="minor"/>
      </rPr>
      <t>色度が７．０以下である 　ことを特</t>
    </r>
    <r>
      <rPr>
        <sz val="10"/>
        <color theme="1"/>
        <rFont val="맑은 고딕"/>
        <family val="2"/>
        <charset val="129"/>
        <scheme val="minor"/>
      </rPr>
      <t>徴</t>
    </r>
    <r>
      <rPr>
        <sz val="10"/>
        <color theme="1"/>
        <rFont val="맑은 고딕"/>
        <family val="3"/>
        <charset val="129"/>
        <scheme val="minor"/>
      </rPr>
      <t>とするはんだ材料。</t>
    </r>
  </si>
  <si>
    <t>CN201780004316</t>
  </si>
  <si>
    <t>1.An anti-corrosion Fe soft solder alloy for inhibiting, the adhesion of carbide to a soldering tip, characterized in that, it is characterized in that it is characterized in that it has a % mass-by-weight basis. Fe:0.02-0.1%. A value of Zr: more than or equal to and equal 0% to or less than and 0.2% equal to or less than, and equal to orAlloy composition with the balance being of Sn the. following formula (I).</t>
  </si>
  <si>
    <t>1.一种防Fe腐蚀用软钎料合金，其用于抑制碳化物对烙铁头的附着，其特征在于，以质量％计具有Fe：0.02～0.1％、Zr：超过0％且0.2％以下、余量为Sn的合金组成。</t>
  </si>
  <si>
    <t>JP2016-248419A</t>
  </si>
  <si>
    <t>【청구항1】 질량%에서, Fe: 0. 02∼0. 1%, Zr: 0. 001∼0. 2%, 잔부가 Sn으로부터 이루어지는 합금조성을 갖는 것을 특징으로 하는, 탄화물의 인두처에의 부착이 억제된 Fe먹혀 방지용 땜납 합금.</t>
  </si>
  <si>
    <t>【請求項１】 質量％で、Ｆｅ：０．０２～０．１％、Ｚｒ：０．００１～０．２％、残部がＳｎからなる合金組成を有することを特徴とする、炭化物の鏝先への付着が抑制されたＦｅ食われ防止用はんだ合金。</t>
  </si>
  <si>
    <t>EP2017841542</t>
  </si>
  <si>
    <t>A solder alloy for preventing Fe leaching, which prevents adhesion of a carbide to an iron tip, the solder alloy having an alloy composition consisting of, in mass %: Fe: 0.02 to 0.1%; and Zr: 0.001% or more and 0.2% or less; and optionally Cu: 0.1 to 4%; optionally at least one of Sb: 5 to 20%, Ag: 4% or less and Bi: 3% or less; optionally at least one of Ni: 0.3% or less and Co: 0.2% or less; and optionally at least one of P: 0.1% or less, Ge: 0.1% or less and Ga: 0.1% or less, with the balance being Sn.</t>
  </si>
  <si>
    <t>CN201911366024</t>
  </si>
  <si>
    <t>1.A solder alloy for preventing Fe corrosion, which is used for inhibiting adhesion of carbide to a soldering tip, and is characterized by comprising the following alloy in mass %. Fe: 0.03 - 0.08%. Zr: More than 0% and 0.2% or less. Cu: 0.1 - 4%. Sb: 5 - 20%, Ag: 4% Or less and Bi: 3% or lower; 1 or more. The margin is Sn.</t>
  </si>
  <si>
    <t>1.一种焊料合金，其特征在于，以质量％计含有Ag：0.2-1.2％、Cu：0.6-0.9％、Bi：1.2-3.0％、In：0.01-2.0％、Sb：0.02-1.0％、As：0.0040-0.025％，余量由Sn构成，具有As浓化层，所述As浓化层的存在通过以下的判定基准确认，所述As浓化层是从焊料合金的最表面起至以SiO2换算的深度计2×D1为止的区域，所述As浓化层的SiO2换算的厚度为0.5-8.0nm；判定基准：在5.0mm×5.0mm大小的样品中，选定任意的700μm×300μm的区域，进行并用了离子溅射的XPS分析；对每个样品选定一个区域，对三个样品分别各进行一次、合计进行三次分析；在全部三次分析中均S1＞S2时，判断为形成有As浓化层；其中，S1：在XPS分析的图中，在SiO2换算的深度为0～2×D1的区域中的As的检测强度的积分值S2：在XPS分析的图中，在SiO2换算的深度为2×D1～4×D1的区域中的As的检测强度的积分值D1：在XPS分析的图中，在比O原子的检测强度成为最大的SiO2换算的深度Do·max更深的部分中，O原子的检测强度成为最大检测强度的1/2的强度的最初的SiO2换算的深度，所述最大检测强度为Do·max处的强度D1和Do·max的单位均为nm。</t>
  </si>
  <si>
    <t>US16/066956</t>
  </si>
  <si>
    <t>1. A solder alloy for preventing Fe leaching, in which adhesion of a carbide to an iron tip is controlled, the solder alloy consisting of, in mass %: Fe in an amount of 0.02 to 0.1%; Zr in an amount of 0.001% or more to 0.2% or less; Cu in an amount of 4% or less; at least one of Sb in an amount of 20% or less, Ag in an amount of 4% or less and Bi in an amount of 3% or less; at least one of Ni in an amount of 0.3% or less and Co in an amount of 0.2% or less; at least one of P in an amount of 0.1% or less, Ge in an amount of 0.1% or less and Ga in an amount of 0.1% or less; and a balance being Sn.</t>
  </si>
  <si>
    <t>KR20187015662A</t>
  </si>
  <si>
    <t>질량％로, Fe: 0.02 내지 0.1％, Zr: 0.001％ 내지 0.2％, 잔부가 Sn을 포함하는 합금 조성을 갖는 것을 특징으로 하는, 탄화물의 인두 끝에의 부착이 억제된 Fe 침식 방지용 땜납 합금.</t>
  </si>
  <si>
    <t>WO2017JP009169</t>
  </si>
  <si>
    <r>
      <t>Ｍｎを０．００５質量％以上０．１質量％以下、Ｇｅを０．００１質量％以上０．１質量％以下、Ａｇを０質量％超４質量％以下で含み、残</t>
    </r>
    <r>
      <rPr>
        <sz val="10"/>
        <color theme="1"/>
        <rFont val="맑은 고딕"/>
        <family val="3"/>
        <charset val="129"/>
        <scheme val="minor"/>
      </rPr>
      <t>部をＳｎとした 　ことを特</t>
    </r>
    <r>
      <rPr>
        <sz val="10"/>
        <color theme="1"/>
        <rFont val="맑은 고딕"/>
        <family val="2"/>
        <charset val="129"/>
        <scheme val="minor"/>
      </rPr>
      <t>徴</t>
    </r>
    <r>
      <rPr>
        <sz val="10"/>
        <color theme="1"/>
        <rFont val="맑은 고딕"/>
        <family val="3"/>
        <charset val="129"/>
        <scheme val="minor"/>
      </rPr>
      <t>とするはんだ合金。</t>
    </r>
  </si>
  <si>
    <t>KR20157015238A</t>
  </si>
  <si>
    <t>질량%로 In: 1.0~7.0%, Bi: 3.0 초과 5.5% 이하, Ag: 1.0~4.0%, Ni: 0.01~0.2%, Sb: 0.01~0.15%, 및 잔부 Sn으로 이루어진 합금 조성을 갖고,-40℃ 및 +125℃의 각 온도에서 30분 유지하는 히트 사이클 시험 후에 있어서, 3000 사이클 경과 후에 γSn이 존재하지 않는 납 프리 땜납 합금.</t>
  </si>
  <si>
    <t>KR20130149999A</t>
  </si>
  <si>
    <t>구리 (Cu) 0.1 중량% 내지 0.8 중량%;팔라듐 (Pd) 0.001 중량% 내지 0.1 중량%;알루미늄 (Al) 0.001 중량% 내지 0.1 중량%; 및실리콘 (Si) 0.001 중량% 내지 0.1 중량%;포함하고 잔부가 주석(Sn) 및 불가피 불순물인 무연 솔더.</t>
  </si>
  <si>
    <t>KR20070059517A</t>
  </si>
  <si>
    <t>1.5 wt% 내지 2.3 wt%의 은(Ag), 3 wt% 내지 6 wt%의 비스무스(Bi), 0.005 wt% 내지 0.05 wt%의 알루미늄(Al), 망간(Mn), 티타늄(Ti) 및 리튬(Li)으로 이루어진 군에서 선택되는 하나의 금속, 및 잔부의(a balance of) 주석(Sn)을 함유하는 것을 특징으로 하는 무연솔더.</t>
  </si>
  <si>
    <t>EP2022161813</t>
  </si>
  <si>
    <t>A lead-free solder alloy comprising: from 8 to 15 wt.% antimony, from 0.05 to 5 wt.% bismuth, from 0.1 to 10 wt.% silver, from 0.1 to 4 wt.% copper, one or more of up to 1 wt.% nickel, up to 1 wt.% cobalt, up to 1 wt.% titanium, up to 1 wt.% manganese, up to 1 wt.% germanium, up to 10 wt.% aluminum, up to 10 wt.% silicon, optionally one or more of up to 5 wt.% indium, up to 1 wt.% chromium, up to 1 wt.% zinc, up to 1 wt.% arsenic, up to 1 wt.% iron, up to 1 wt.% phosphorus, up to 1 wt.% gold, up to 1 wt.% gallium, up to 1 wt.% tellurium, up to 1 wt.% selenium, up to 1 wt.% calcium, up to 1 wt.% vanadium, up to 1 wt.% molybdenum, up to 1 wt.% platinum, up to 1 wt.% rare earth elements, the balance tin and any unavoidable impurities.</t>
  </si>
  <si>
    <t>EP2021829696</t>
  </si>
  <si>
    <t>A solder alloy comprising Ag: 3.1 to 4.0% by mass, Cu: 0.6 to 0.8% by mass, Bi: 1.5 to 5.5% by mass, Sb: 1.0 to 6.0% by mass, Co: 0.001 to 0.030% by mass, Fe: 0.02 to 0.05% by mass, and a balance Sn.</t>
  </si>
  <si>
    <t>CN201880028510</t>
  </si>
  <si>
    <t>1.A solder alloy comprising Cu in mass % @datdatdatas, the balance consisting of Sn, 0.8-10% and having an intermetallic compound having a maximum grain diameter of 50 μm or less in a region of 100 μm or more from the surface of the solder alloy.</t>
  </si>
  <si>
    <t>1.一种软钎料合金，其特征在于，具有以质量％计为0.8～10％的Cu、余量由Sn组成的合金组成，且具有金属间化合物，距离所述软钎料合金的表面的厚度为50μm以上的区域中，所述金属间化合物的最大晶粒直径为100μm以下。</t>
  </si>
  <si>
    <t>EP2018896544</t>
  </si>
  <si>
    <t>A bar solder, having an alloy composition comprising, in mass%, 0.8% to 10% of Cu, 0.03% to 0.4% of Ni, optionally at least one of 0.3% or less of P, 0.3% or less of Ge, and 0.3% or less of Ga, optionally at least one selected from at least one group of a group consisting of at least one of In, Sb, Zn and Ag in a total amount of 5% or less, and a group consisting of at least one of Mn, Cr, Co, Fe, Si, Al, Ti, and rare earth elements in a total amount of 1% or less with the balance being Sn and including an intermetallic compound, wherein the intermetallic compound has a maximum grain size of 100 µm or less in a region at least 50 µm away from a surface of the bar solder, wherein the intermetallic compound is mainly (Cu, Ni)6Sn5.</t>
  </si>
  <si>
    <t>US16/605744</t>
  </si>
  <si>
    <t>1. A solder alloy consisting of, in mass %: 0.8% to 8% of Cu; optionally 0.4% or less of Ni; optionally at least one of 0.3% or less of P, 0.3% or less of Ge, and 0.3% or less of Ga; and optionally at least one element selected from at least one group of a group consisting of at least one of In and Zn in a total amount of 5% or less, and a group consisting of at least one of Mn, Cr, Fe, Si, Al, Ti, and rare earth elements in a total amount of 1% or less; and a balance of Sn, wherein an intermetallic compound is formed in the solder alloy, said intermetallic compound having a maximum grain size of 100 μm or less in a region at least 50 μm away from a surface of the solder alloy.</t>
  </si>
  <si>
    <t>KR20197031277A</t>
  </si>
  <si>
    <t>질량％로, Cu: 0.8 내지 10％, 잔부 Sn으로 이루어지는 합금 조성을 가짐과 함께 금속 간 화합물을 갖는 땜납 합금이며, 상기 땜납 합금의 표면으로부터의 두께가 50㎛ 이상인 영역에 있어서, 상기 금속 간 화합물의 최대 결정 입경이 100㎛ 이하인 것을 특징으로 하는 땜납 합금.</t>
  </si>
  <si>
    <t>EP2020878745</t>
  </si>
  <si>
    <t>A core material comprising: a core having 0.95 or more sphericity; a solder layer made of a (Sn-Bi)-based solder alloy provided on an outer side of the core; and a Sn layer provided on an outer side of the solder layer, wherein when a concentration ratio of Bi contained in the solder layer is aconcentrationratio%=ameasuredvalueofBi%bymass/atargetBicontent%bymass, or aconcetrationratio%=anaveragevalueofmeasuredvaluesofBi%bymass/atargetBicontent%bymass, the concentration ratio is 91.4% to 106.7%, a thickness of the solder layer on one side is 1 µm or more, a thickness of the Sn layer is 0.1 µm to 12 µm on one side, and the thickness of the Sn layer is 0.215% or more and 36% or less of the thickness of the solder layer.</t>
  </si>
  <si>
    <t>JP2017-205457A</t>
  </si>
  <si>
    <t>【청구항1】 핵표면에 전기 땜납 도금된 Sn이 0. 1∼30. 0질량%의 Sb로부터 된다 (Sn-Sb)계 땜납 합금의 전기 땜납 도금층을 갖는 핵재료에 있어서, 상기 핵은, Cu, Ni, Ag, Bi, Pb, Al, Sn, Fe, Zn, In, Ge, Sb, Co, Mn, Au, Si, Pt, Cr, La, Mo, Nb, Pd, Ti, Zr, Mg의 금속단체인가 이 이종(두가지 종류)이상의 합금, 금속산화물, 혹은 금속혼합 산화물로부터 이루어지고, 상기 땜납 도금층중에 포함되는 Sb의 농도비율 (%)을, 농도비율 (%)= (계측 값 (질량%)/목표로 하는 함유량 (질량%))×100, 혹은, 농도비율 (%)= (계측 값의 평균 값 (질량%)/목표로 하는 함유량 (질량%))×100로서 나타냈을 때, 상기 농도비율은, 79. 1∼118. 8%의 범위내와 행해진 것을 특징으로 하는 핵재료.</t>
  </si>
  <si>
    <t>【請求項１】 核表面に電気はんだめっきされたＳｎと０．１～３０．０質量％のＳｂからなる（Ｓｎ－Ｓｂ）系はんだ合金の電気はんだめっき層を有する核材料において、 前記核は、Ｃｕ、Ｎｉ、Ａｇ、Ｂｉ、Ｐｂ、Ａｌ、Ｓｎ、Ｆｅ、Ｚｎ、Ｉｎ、Ｇｅ、Ｓｂ、Ｃｏ、Ｍｎ、Ａｕ、Ｓｉ、Ｐｔ、Ｃｒ、Ｌａ、Ｍｏ、Ｎｂ、Ｐｄ、Ｔｉ、Ｚｒ、Ｍｇの金属単体かこれらの二種以上の合金、金属酸化物、あるいは金属混合酸化物からなり、 前記はんだめっき層中に含まれるＳｂの濃度比率（％）を、 濃度比率（％）＝（計測値（質量％）／目標とする含有量（質量％））×１００、 あるいは、 濃度比率（％）＝（計測値の平均の値（質量％）／目標とする含有量（質量％））×１００として表したとき、 前記濃度比率は、７９．１～１１８．８％の範囲内となされた ことを特徴とする核材料。</t>
  </si>
  <si>
    <t>CN201811242303</t>
  </si>
  <si>
    <t>1.A core material, comprising a solder plated layer Sn of 0.1-30.0-series solder alloy containing % and Sb mass (Sn-Sb) of,series solder alloy plated with solder at the core surface, characterized in. The core comprises Cu, Ni, Ag, Bi, Pb, Al, Sn, Fe, Zn, In, Ge, Sb, Co, Mn, Au, Si, Pt, Cr, La, Mo, Nb, Pd, Ti, Zr, Mg metal elementary substance or two or more kinds of alloy, metal oxide, or metal mixed oxide. The concentration ratio Sb (%) contained in the solder plating layer is represented :The concentration ratio (%)＝(measures a value (mass %)/ target content (mass %)) × 100. Or. The concentration ratio (%)＝(is (when the average %)/ mass (of the measured value is %)) × 100 mass. Said concentration ratio is in the range 79.1-118.8%.</t>
  </si>
  <si>
    <t>1.一种芯材料，其具有在芯表面进行了软钎料电镀的包含Sn和0.1～30.0质量％的Sb的(Sn-Sb)系软钎料合金的软钎料电镀层，其特征在于，所述芯包含Cu、Ni、Ag、Bi、Pb、Al、Sn、Fe、Zn、In、Ge、Sb、Co、Mn、Au、Si、Pt、Cr、La、Mo、Nb、Pd、Ti、Zr、Mg的金属单质或它们的两种以上的合金、金属氧化物、或者金属混合氧化物，将所述软钎料镀覆层中所含的Sb的浓度比率(％)表示为：浓度比率(％)＝(测量值(质量％)/目标含量(质量％))×100、或者浓度比率(％)＝(测量值的平均值(质量％)/目标含量(质量％))×100时，所述浓度比率为79.1～118.8％的范围内。</t>
  </si>
  <si>
    <t>KR20180124944A</t>
  </si>
  <si>
    <t>핵 표면에 전기 땜납 도금된 Sn과 0.1 내지 30.0질량％의 Sb로 이루어지는 (Sn-Sb)계 땜납 합금의 전기 땜납 도금층을 갖는 핵재료에 있어서,상기 핵은, Cu, Ni, Ag, Bi, Pb, Al, Sn, Fe, Zn, In, Ge, Sb, Co, Mn, Au, Si, Pt, Cr, La, Mo, Nb, Pd, Ti, Zr, Mg의 금속 단체 또는 이들의 2종 이상의 합금, 금속 산화물, 혹은 금속 혼합 산화물로 이루어지고,땜납 도금층 중에 포함되는 Sb의 농도 비율(％)을,농도 비율(％)＝(계측값(질량％)/목표로 하는 함유량(질량％))×100,혹은,농도 비율(％)＝(계측값의 평균의 값(질량％)/목표로 하는 함유량(질량％))×100으로서 나타냈을 때, 상기 농도 비율은 79.1 내지 118.8％의 범위 내로 하는 것을 특징으로 하는 핵재료.</t>
  </si>
  <si>
    <t>EP2021187465</t>
  </si>
  <si>
    <t>A lead-free solder alloy, comprising: from 35 to 59 %wt Bi; from 0.01 to 0.5 %wt Ni; one or both of: from 0.05 to 1.0 %wt Cu, and from 0.01 to 1.0 wt% Ag; from 0 to 1.0 %wt Sb; and the balance Sn, together with any unavoidable impurities being not more than 1.0 wt.%.</t>
  </si>
  <si>
    <t>EP2015167985</t>
  </si>
  <si>
    <t>A Pb-free solder paste for soldering chip components consisting of a mixture of a powder of a lead-free Sn-based twin-peak solder alloy powder and a flux, the solder alloy consisting of 0.2 -1.0 mass percent of Ag, at least one element selected from the group consisting of Bi, and In a total amount of at least 0.5 mass percent and at most 3.0 mass percent, at least one of the below-listed (i)-(iii), and the balance of Sn: (i) at least one element of Sb and Cu in a total amount of at most 1.0 mass percent,(ii) at least one element selected from the group consisting of Ni, Co, Fe, Mn, Cr and Mo in a total amount of at most 0.3 mass percent; and(iii) at least one element selected from the group consisting of P, Ga, and Ge. in a total amount of at most 0.2 mass percent.</t>
  </si>
  <si>
    <t>EP2004724798</t>
  </si>
  <si>
    <t>A solder paste formed by blending an alloy powder and a flux, wherein the alloy powder is a powder mixture of at least two powders selected from a Sn-Zn alloy powder, a Sn-Zn-Bi alloy powder, a Sn-Zn-In alloy powder, a Sn-Zn-Cu alloy powder, a Sn-Zn-Sb alloy powder, a Sn-Zn-Bi-In alloy powder, a Sn-Zn-Cu-Bi alloy powder, a Sn-Zn-Cu-In alloy powder, a Sn-Zn-Cu-Sb alloy powder, a Sn-Zn-Bi-Sb alloy powder, a Sn-Zn-In-Sb alloy powder, a Sn-Zn-Cu-Bi-In alloy powder, a Sn-Zn-Cu-Bi-Sb alloy powder, a Sn-Zn-Cu-In-Sb alloy powder, a Sn-Zn-Bi-In-Sb alloy powder, a Sn-Zn-Cu-Bi-In-Sb alloy powder, a Sn-Ag alloy powder, a Sn-Ag-Cu alloy powder, a Sn-Ag-Bi alloy powder, a Sn-Ag-In alloy powder, a Sn-Ag-Sb alloy powder, a Sn-Ag-Cu-Bi alloy powder, a Sn-Ag-Cu-In alloy powder, a Sn-Ag-Bi-In alloy powder, a Sn-Ag-Cu-Sb alloy powder, a Sn-Ag-Bi-Sb alloy powder, a Sn-Ag-In-Sb alloy powder, a Sn-Ag-Cu-Bi-In alloy powder, a Sn-Ag-Cu-Bi-Sb alloy powder, a Sn-Ag-Cu-In-Sb alloy powder, a Sn-Ag-Bi-In-Sb alloy powder, and a Sn-Ag-Cu-Bi-In-Sb alloy powder, and the composition of the powder mixture consists essentially of 5 - 10 mass % ofZn, 0.005 - 1.5 mass % of Ag, optionally 0.002 - 1.0 mass % of Cu, optionally 0.005 - 15 mass % of Bi, optionally 0.005 - 15 mass % of In, optionally 0.005 - 1.0 mass % of Sb, and a remainder of Sn.</t>
  </si>
  <si>
    <t>EP2002291590</t>
  </si>
  <si>
    <t>A lead-free solder alloy which consists essentially of 0.1 - 3 wt% of Cu, 0.001 - 0.1 wt% of P, optionally 0.001 - 0.1 wt% of Ge, optionally one or more strength-improving elements, optionally one or more melting point-lowering elements, and a balance of Sn.</t>
  </si>
  <si>
    <t>CN202080038891</t>
  </si>
  <si>
    <t>1. A solder alloy, which is characterized in that the solder alloy has at least one of cu: 0.55~ 0.75 mass, Ni: 0.0350 ~ 0.0600 mass, Ge: 0.0035 ~ 0.0200 mass, As: 25 ~ 300 mass ppm, and Sb: 0 ~ 3000 mass ppm, Bi: 0 ~ 10000 mass ppm and Pb: 0 ~ 5100 quality ppm, and the alloy composition of the residual Sn, And meet the following equations (1) ~ formula (3),275≤2As+Sb+Bi+Pb (1)0.01≤(2As+Sb)/(Bi+Pb)≤10.00 (2)10.83≤Cu/Ni≤18.57 (3)In the above equations (1) ~ formula (3), Cu, Ni, As, Sb, Bi and Pb respectively represent the content (mass ppm) in the alloy composition.</t>
  </si>
  <si>
    <t>CN202080066345</t>
  </si>
  <si>
    <t>1. A solder material used in electronic components, the solder material comprising:Solder layer; andCore layer, the core layer comprises a core material, the core layer is sandwiched between the solder layers,thereinto:The thermal conductivity of the core material is greater than the thermal conductivity of the solder.</t>
  </si>
  <si>
    <t>EP2019776738</t>
  </si>
  <si>
    <t>A solder paste in which change in viscosity over time is suppressed, the solder paste comprising: a solder powder containing 42 mass% or more of Sn, a zirconium oxide powder, and a flux, wherein the solder paste contains 0.05 to 20.0% by mass of zirconium oxide powder with respect to the total mass of the solder paste.</t>
  </si>
  <si>
    <t>CN202110862858</t>
  </si>
  <si>
    <t>1. A solder alloy, wherein the solder alloy having an alloy composed of the following composition in terms of mass %:Ag: 0%-4%, Cu:0.1%-1.0%, Ni:0.01%-0.3%, Sb:5.1%-7.5%, Bi:0.1%-4.5%, Co:0.001%-0.3%, P:0.001%-0.2%, Sn.</t>
  </si>
  <si>
    <t>1.一种焊料合金，其中，所述焊料合金包含：Ag：3.1质量％～4.0质量％、Cu：0.6质量％～0.8质量％、Bi：1.5质量％～5.5质量％、Sb：1.0质量％～6.0质量％、Co：0.001质量％～0.030质量％、Fe：0.02质量％～0.05质量％和余量的Sn。</t>
  </si>
  <si>
    <t>CN202111151354</t>
  </si>
  <si>
    <t>1. A flux, which is a flux for solder paste, which contains hydrogenated methyl rosinate, compounds and solvents shown in the general formula (p1) below,[Chemical Formula 1]In formula (p1), R1, R2, R3, and R4 independently represent alkyl groups of hydrogen atoms or carbon atoms number 1 to 4, respectively.</t>
  </si>
  <si>
    <t>1.一种焊料合金，其特征在于，该焊料合金具有含有Cu：0.55～0.75质量％、Ni：0.0350～0.0600质量％、Ge：0.0035～0.0200质量％、As：25～300质量ppm、以及Sb：0～3000质量ppm、Bi：0～10000质量ppm和Pb：0～5100质量ppm中的至少一种、以及余量Sn的合金组成，且满足下述式(1)～式(3)，275≤2As+Sb+Bi+Pb (1)0.01≤(2As+Sb)/(Bi+Pb)≤10.00 (2)10.83≤Cu/Ni≤18.57 (3)上述式(1)～式(3)中，Cu、Ni、As、Sb、Bi和Pb分别表示所述合金组成中的含量(质量ppm)。</t>
  </si>
  <si>
    <t>US16/770305</t>
  </si>
  <si>
    <t>1. A Solder paste comprising: Sn-based powder; SnSb-based alloy powder containing Sn and 10 mass % or more of Sb; and flux, wherein a liquidus temperature of the SnSb-based alloy powder is higher than a liquidus temperature of the Sn-based powder, and wherein a mass ratio of the Sn-based powder and the SnSb-based powder is 75:25 to 95:5.</t>
  </si>
  <si>
    <t>TW20187106789</t>
  </si>
  <si>
    <t>TW20180106789</t>
  </si>
  <si>
    <t>CN202111153746</t>
  </si>
  <si>
    <t>1. A solder paste, which is composed of a soft solder powder and flux, wherein,The soft filler powder is composed of a soft filler alloy, the soft brazing alloy having U: less than 5 mass ppb, Th: less than 5 mass ppb, Pb: less than 5 mass ppm, As: less than 5 mass ppm, and the remaining amount of alloy composed of Sn, and the α ray amount is 0.02cph / cm2 or less,The flux comprises a halogen-based active agent, rosin, thixotropic agent and solvent, and the flux does not contain an organic acid with a carbon atom number of 5 or less,Relative to the total amount of the flux, the halogen-based active agent content is 0.1 mass% or more and 4 mass % or less.</t>
  </si>
  <si>
    <t>1.一种在电子组件中使用的焊料材料，所述焊料材料包括：焊料层；和芯层，所述芯层包括芯材料，所述芯层被夹置在所述焊料层之间，其中：所述芯材料的热导率大于所述焊料的热导率。</t>
  </si>
  <si>
    <t>CN202111153728</t>
  </si>
  <si>
    <t>1. A solder paste, which is composed of a soft solder powder and flux, wherein,The soft filler powder is composed of a soft filler alloy, the soft brazing alloy having U: less than 5 mass ppb, Th: less than 5 mass ppb, Pb: less than 5 mass ppm, As: less than 5 mass ppm, Ni: 0 mass ppm or more and 600 mass ppm or less and Fe: 0 mass ppm or more and 100 mass ppm or less, and the residual alloy composed of Sn, satisfies the following formula (1), and the α ray amount is 0.02cph / cm2 hereinafterThe flux contains hydrogenated methyl rosinate, N,N,N',N'-tetra(2-hydroxypropyl)ethylenediamine and a solvent,20≤Ni+Fe≤700 (1)In formula (1), Ni and Fe respectively represent the content (mass ppm) in the composition of the alloy.</t>
  </si>
  <si>
    <t>1.一种焊料合金，其特征在于，所述焊料合金具有以质量％计由如下构成的合金组成：Ag：0％～4％、Cu：0.1％～1.0％、Ni：0.01％～0.3％、Sb：5.1％～7.5％、Bi：0.1％～4.5％、Co：0.001％～0.3％、P：0.001％～0.2％，余量为Sn。</t>
  </si>
  <si>
    <t>JP2018-538810A</t>
  </si>
  <si>
    <t>【청구항1】 질량%에서, Ag: 1∼4%, Cu: 0. 5∼0. 8%, Bi: 4. 8% 넘어 5. 5% 이하, Sb: 1. 5% 넘어 5. 5% 이하, Ni: 0. 01%이상 0. 1%미만, Co: 0. 001% 넘어 0. 1% 이하 및 잔부가 Sn으로부터 이루어지는 합금조성을 갖고, 상기 합금조성은, 아래 (1)식∼ (3)식을 충족시키는 것을 특징으로 하는 땜납 합금 . 0. 020%≤Ni+Co≤ 0. 050% (1) 9. 1%≤Sb+Bi≤ 10. 4% (2) 4. 05×10-3≤ (Ni+Co)/ (Bi+Sb)≤ 1. 00×10-2 (3) 상기 (1)식∼ (3)식 중, Ni, Co, Bi 및 Sb는, 각각 상기 땜납 합금중에서의 함유량 (질량%)을 나타낸다.</t>
  </si>
  <si>
    <t>【請求項１】 質量％で、Ａｇ：１～４％、Ｃｕ：０．５～０．８％、Ｂｉ：４．８％超え５．５％以下、Ｓｂ：１．５％超え５．５％以下、Ｎｉ：０．０１％以上０．１％未満、Ｃｏ：０．００１％超え０．１％以下、および残部がＳｎからなる合金組成を有し、前記合金組成は、下記（１）式～（３）式を満たすことを特徴とするはんだ合金。 ０．０２０％≦Ｎｉ＋Ｃｏ≦０．０５０％ （１） ９．１％≦Ｓｂ＋Ｂｉ≦１０．４％ （２） ４．０５×１０－３≦（Ｎｉ＋Ｃｏ）／（Ｂｉ＋Ｓｂ）≦１．００×１０－２ （３） 上記（１）式～（３）式中、Ｎｉ、Ｃｏ、Ｂｉ、およびＳｂは、各々前記はんだ合金中での含有量（質量％）を表す。</t>
  </si>
  <si>
    <t>CN201880018715</t>
  </si>
  <si>
    <t>1.A solder alloy having an alloy composition of Ag: 1 - 4%, Cu: 0.5 - 0.8%, Bi: 4.9% or more and 5.5% or less, Sb: more than 1.5% and 5.5% or less, Ni: 0.01% or more and less than 0.1%, Co: more than 0.001% and 0.1% or less, and the balance being Sn. 0.020% ≤ Ni + Co ≤ 0.105% (1)9.1% ≤ Sb + Bi ≤ 10.4% (2)4.05×10-3 ≤ (Ni + Co)/(Bi + Sb) ≤ 1.00 ×10-2 (3)(1) In the formula - (3), Ni, Co, Bi and Sb each represent a content (mass %) in the solder alloy.</t>
  </si>
  <si>
    <t>1.一种软钎料合金，其特征在于，具有如下合金组成：以质量％计，Ag：1～4％、Cu：0.5～0.8％、Bi：4.9％以上且5.5％以下、Sb：超过1.5％且5.5％以下、Ni：0.01％以上且低于0.1％、Co：超过0.001％且0.1％以下、和余量由Sn组成；0.020％≤Ni+Co≤0.105％ (1)9.1％≤Sb+Bi≤10.4％ (2)4.05×10-3≤(Ni+Co)/(Bi+Sb)≤1.00×10-2 (3)所述(1)式～(3)式中，Ni、Co、Bi和Sb分别表示所述软钎料合金中的含量(质量％)。</t>
  </si>
  <si>
    <t>KR20197027240A</t>
  </si>
  <si>
    <t>질량％로, Ag: 1 내지 4％, Cu: 0.5 내지 0.8％, Bi: 4.8％ 초과 5.5％ 이하, Sb: 1.5％ 초과 5.5％ 이하, Ni: 0.01％ 이상 0.1％ 미만, Co: 0.001％ 초과 0.1％ 이하, 및 잔부가 Sn으로 이루어지는 합금 조성을 갖고, 상기 합금 조성은, 하기 (1)식 내지 (3)식을 만족시키는 것을 특징으로 하는 땜납 합금.0.020％≤Ni＋Co≤0.105％ (1)9.1％≤Sb＋Bi≤10.4％ (2)4.05×10-3≤(Ni＋Co)/(Bi＋Sb)≤1.00×10-2 (3)상기 (1)식 내지 (3)식 중, Ni, Co, Bi, 및 Sb는, 각각 상기 땜납 합금 중에서의 함유량(질량％)을 나타낸다.</t>
  </si>
  <si>
    <t>EP2018774478</t>
  </si>
  <si>
    <t>A solder alloy having an alloy composition consisting of, in mass%: Ag: 1% to 4%; Cu: 0.5% to 0.8%; Bi: 4.9% or more and 5.5% or less; Sb: more than 1.5% and 5.5% or less; Ni: 0.01% or more and less than 0.1%; Co: more than 0.001% and 0.1% or less; and the balance being Sn, wherein the alloy composition satisfies the following relationships (1) to (3): 0.020%≤Ni+Co≤0.105% 9.1%≤Sb+Bi≤10.4% 4.05×10−3≤Ni+Co/Bi+Sb≤1.00×10−2 wherein Ni, Co, Bi, and Sb each represent a content in mass% thereof in the solder alloy.</t>
  </si>
  <si>
    <t>US16/498843</t>
  </si>
  <si>
    <t>1. A solder alloy having an alloy composition consisting of, in mass %: Ag: 1% to 4%; Cu: 0.5% to 0.8%; Bi: 4.9% or more and 5.5% or less; Sb: more than 1.5% and 5.5% or less; Ni: 0.01% or more and less than 0.1%; Co: more than 0.001% and 0.1% or less; and the balance being Sn, wherein the alloy composition satisfies the following relationships (1) to (3): &lt;?in-line-formulae description="In-line Formulae" end="lead"?&gt;0.020% ≤Ni+Co≤0.105%   (1)&lt;?in-line-formulae description="In-line Formulae" end="tail"?&gt; &lt;?in-line-formulae description="In-line Formulae" end="lead"?&gt;9.1%≤Sb+Bi≤10.4%   (2)&lt;?in-line-formulae description="In-line Formulae" end="tail"?&gt; &lt;?in-line-formulae description="In-line Formulae" end="lead"?&gt;4.05×10−3≤(Ni+Co)/(Bi+Sb)≤1.00×10−2   (3), and&lt;?in-line-formulae description="In-line Formulae" end="tail"?&gt; wherein Ni, Co, Bi, and Sb each represent a content (mass %) thereof in the solder alloy.</t>
  </si>
  <si>
    <t>TW20187111117</t>
  </si>
  <si>
    <t>TW20180111117</t>
  </si>
  <si>
    <t>CN202080038885</t>
  </si>
  <si>
    <t>1. A solder alloy, wherein the solder alloy has an alloy composition containing As: 10 mass ppm or more and less than 25 mass ppm, and Bi: 0 ~ 25000 mass ppm and Pb: 0 ~ 8000 mass ppm, and the remaining amount of Sn alloy composition, and meet the following formula (1) and formula (2),300≤3As+Bi+Pb (1)0＜2.3×10-4×Bi+8.2×10-4×Pb≤7 (2)In equations (1) and (2) above, As, Bi and Pb respectively represent the content (mass ppm) in the composition of the alloy.</t>
  </si>
  <si>
    <t>CN202080038895</t>
  </si>
  <si>
    <t>1. A solder alloy, wherein the solder alloy has a mass % containing Bi: 31 ~ 59%, Cu: 0.3 ~ 1.0%, Ni: 0.01 ~ 0.06%, As: 0.0040 ~ 0.025%, residual Sn alloy composition, and has an As thickening layer, the existence of the As thickening layer is confirmed by the following determination reference, the As enrichment layer is from the most surface of the solder alloy to the depth of SiO2 conversion 2× Up to D1 (nm), the thickness of the As enriched layer in SiO2 conversion is 0.5 to 8.0 nm,(Judgment Criteria)In samples of 5.0 mm × 5.0 mm, any 700 μm × 300 μm area was selected and xpsus analysis was performed with ion sputtering; a region was selected for each sample, and the three samples were analyzed once and in total; when S1 &amp;gt; S2 were all three analyses, it was judged that an As enriched layer was formed.thereintoS1: In the plot of XPS analysis, the integral value of the detection intensity of As in the region where siO2 is converted to a depth of 0 to 2× D1(nm).S2: In the XPS analysis plot, the integral value of the detection intensity of As in the region of SiO2 conversion depth of 2× D1 to 4×D1(nm).D1: In the XPS analysis plot, in the part where the detection intensity of the O atom becomes the largest SiO2 conversion depth (Do·max(nm)), the detection intensity of the O atom becomes the intensity of 1/2 of the maximum detection intensity (the intensity at Do·max) the initial SiO2 conversion depth (nm).</t>
  </si>
  <si>
    <t>1.一种焊料合金，其特征在于，该焊料合金具有以质量％计含有Bi：31～59％、Cu：0.3～1.0％、Ni：0.01～0.06％、As：0.0040～0.025％、余量Sn的合金组成，且具有As浓化层，所述As浓化层的存在是通过以下的判定基准确认的，所述As浓化层是从焊料合金的最表面起至以SiO2换算的深度计2×D1(nm)为止的区域，所述As浓化层的以SiO2换算的厚度为0.5～8.0nm，(判定基准)在5.0mm×5.0mm大小的样品中，选定任意的700μm×300μm的区域，进行并用了离子溅射的XPS分析；对每个样品选定一个区域，对三个样品分别各进行一次、合计进行三次分析；在全部三次分析中均S1＞S2时，判断为形成有As浓化层，其中，S1：在XPS分析的图中，在SiO2换算的深度为0～2×D1(nm)的区域中的As的检测强度的积分值S2：在XPS分析的图中，在SiO2换算的深度为2×D1～4×D1(nm)的区域中的As的检测强度的积分值D1：在XPS分析的图中，在比O原子的检测强度成为最大的SiO2换算的深度(Do·max(nm))更深的部分中，O原子的检测强度成为最大检测强度(Do·max处的强度)的1/2的强度的最初的SiO2换算的深度(nm)。</t>
  </si>
  <si>
    <t>CN202080029156</t>
  </si>
  <si>
    <t>1. A soft brazing alloy, wherein the mass % has the following alloy composition: Cu: 0.1 ~ 2.0%, Ni: 0.01 ~ 0.4%, P: 0.001 ~ 0.08%, Ge: 0.001 ~ 0.08% and the margin is composed of Sn, the alloy composition satisfies the following (1) formula ~ (3) formula,(Cu + 5Ni) ≤0.945% (1) formula(P + Ge) ≤0.15% (2) formula2 · 0≤ (Cu + 5Ni) / (P + Ge) ≤ 1000 (3) equation(1) ~ (3), Cu, Ni, P and Ge represent the respective content (mass%) in the soft brazing alloy.</t>
  </si>
  <si>
    <t>1.一种焊料合金，其特征在于，该焊料合金以质量％计含有Ag：1～4％、Cu：0.5～1.0％、Bi：1.5～5.5％和Sb：1.0～5.3％或Bi：超过5.5％且7.0％以下和Sb：2.0～5.3％、Ni：0.01～0.2％、As：0.0040～0.0250％、余量Sn，且具有As浓化层，所述As浓化层的存在是通过以下的判定基准确认的，所述As浓化层是从焊料合金的最表面起至以SiO2换算的深度计2×D1(nm)为止的区域，所述As浓化层的SiO2换算的厚度为0.5～8.0nm，(判定基准)在5.0mm×5.0mm大小的样品中，选定任意的700μm×300μm的区域，进行并用了离子溅射的XPS分析；对每个样品选定一个区域，对三个样品分别各进行一次、合计进行三次分析；在全部三次分析中均S1＞S2时，判断为形成有As浓化层，其中，S1：在XPS分析的图中，在SiO2换算的深度为0～2×D1(nm)的区域中的As的检测强度的积分值S2：在XPS分析的图中，在SiO2换算的深度为2×D1～4×D1(nm)的区域中的As的检测强度的积分值D1：在XPS分析的图中，在比O原子的检测强度成为最大的SiO2换算的深度(Do·max(nm))更深的部分中，O原子的检测强度成为最大检测强度(Do·max处的强度)的1/2的强度的最初的SiO2换算的深度(nm)。</t>
  </si>
  <si>
    <t>CN202080060837</t>
  </si>
  <si>
    <t>1. A lead-free solder alloy, the lead-free solder alloy comprising:2.5% by weight to 5% by weight of silver;0.01% by weight to 5% by weight of bismuth;1% by weight to 7% by weight of antimony;0.01% by weight to 2% by weight of copper;One or more of the following:Up to 6% by weight of indium,Up to 0.5% by weight titanium,up to 0.5% by weight of germanium,Up to 0.5% by weight of rare earths,Up to 0.5% by weight of cobalt,Up to 5.0% by weight of aluminum,Up to 5.0% by weight of silicon,Up to 0.5% by weight of manganese,Up to 0.5% by weight of chromium,up to 0.5% by weight of iron,Up to 0.5% by weight of phosphorus,Up to 0.5% by weight of gold,Up to 1% by weight of gallium,Up to 0.5% by weight tellurium,Up to 0.5% by weight of selenium,Up to 0.5% by weight of calcium,up to 0.5% by weight of vanadium,up to 0.5% by weight of molybdenum,Up to 0.5% by weight of platinum, as wellUp to 0.5% by weight of magnesium;Optionally up to 0.5% by weight of nickel; andResidual tin, as well as any unavoidable impurities.</t>
  </si>
  <si>
    <t>1.一种无铅焊料合金，所述无铅焊料合金包含：2.5重量％至5重量％的银；0.01重量％至5重量％的铋；1重量％至7重量％的锑；0.01重量％至2重量％的铜；以下中的一种或多种：至多6重量％的铟，至多0.5重量％的钛，至多0.5重量％的锗，至多0.5重量％的稀土，至多0.5重量％的钴，至多5.0重量％的铝，至多5.0重量％的硅，至多0.5重量％的锰，至多0.5重量％的铬，至多0.5重量％的铁，至多0.5重量％的磷，至多0.5重量％的金，至多1重量％的镓，至多0.5重量％的碲，至多0.5重量％的硒，至多0.5重量％的钙，至多0.5重量％的钒，至多0.5重量％的钼，至多0.5重量％的铂，以及至多0.5重量％的镁；任选地至多0.5重量％的镍；和余量锡，以及任何不可避免的杂质。</t>
  </si>
  <si>
    <t>CN202080027863</t>
  </si>
  <si>
    <t>1.A solder alloy having an alloy composition comprising 13% -22% In, 0.5% - 2.8% Ag, 0.5% - 5.0% Bi, 0.002% - 0.05% Ni and the balance of Sn in mass %.</t>
  </si>
  <si>
    <t>1.一种芯材料，其特征在于，具备：球形度为0.95以上的芯；设置在所述芯的外侧的(Sn-Bi)系焊料合金的焊料层；和设置在所述焊料层的外侧的Sn层，其中在将所述焊料层中所含Bi的浓度比设为：浓度比(％)＝Bi测量值(质量％)/目标Bi含量(质量％)、或浓度比(％)＝Bi测量值的平均值(质量％)/目标Bi含量(质量％)时，上述浓度比为91.4％～106.7％，所述焊料层的厚度为单侧1μm以上，所述Sn层的厚度为单侧0.1～12μm，所述Sn层的厚度为所述焊料层的厚度的0.215％以上且36％以下。</t>
  </si>
  <si>
    <t>CN202080015741</t>
  </si>
  <si>
    <t>1.A solder alloy having an alloy composition of As:10 mass ppm or more and less than 25 mass ppm, and Bi: 0 - 10000 mass ppm and Pb: 0 - 5100 mass ppm, and Sb: more than 0 mass ppm and 3000 mass ppm or less, and balance being Sn, and the following formula (1) and Formula (2). 300 ≤ 3As+Sb+Bi+Pb (1)0.1 ≤ {(3 As + Sb)/(Bi + Pb)} × 100 ≤ 200 (2)In formulas (1) and (2), As, Sb, Bi and Pb each represent a content of the alloy composition (mass ppm).</t>
  </si>
  <si>
    <t>1.一种软钎料合金，其特征在于，以质量％计具有如下合金组成：Cu：0.1～2.0％、Ni：0.01～0.4％、P：0.001～0.08％、Ge：0.001～0.08％和余量由Sn组成，所述合金组成满足下述(1)式～(3)式，(Cu+5Ni)≤0.945％ (1)式(P+Ge)≤0.15％ (2)式2.0≤(Cu+5Ni)/(P+Ge)≤1000 (3)式所述(1)式～(3)式中，Cu、Ni、P和Ge表示各自在软钎料合金中的含量(质量％)。</t>
  </si>
  <si>
    <t>US17/042551</t>
  </si>
  <si>
    <t>1. A solder paste in which change in viscosity over time is suppressed, the solder paste comprising: a solder powder containing 42 mass % or more of Sn, a zirconium oxide powder, and a flux, wherein the solder paste contains 0.05 to 20.0% by mass of zirconium oxide powder with respect to the total mass of the solder paste.</t>
  </si>
  <si>
    <t>TW20198100308</t>
  </si>
  <si>
    <t>WO2018JP042943</t>
  </si>
  <si>
    <t>Ｓｎ又はＳｎ系合金と、４０～３２０質量ｐｐｍのＡｓを含み、Ａｓ濃化層を有する、はんだ材料。</t>
  </si>
  <si>
    <t>CN201980081823</t>
  </si>
  <si>
    <t>1.A solder alloy comprising the following components in mass %: Sb: 9.0 - 33.0%, Ag: more than 4.0% and less than 11.0%, Cu: more than 2.0% and less than 6.0%, and the balance consisting Sn.</t>
  </si>
  <si>
    <t>1.一种焊料合金，其具有下述合金组成：以质量％计，含有13％～22％In、0.5％～2.8％Ag、0.5％～5.0％Bi、0.002％～0.05％Ni，余量由Sn构成。</t>
  </si>
  <si>
    <t>CN201910434557</t>
  </si>
  <si>
    <t>1.A solder ball, comprising a solder ball. Zn is 0.2 - 2.2 mass % and the balance consists Sn. The ball diameter is 0.1 - 120 μm. L* a* b* Yellow index (b) in chroma system* A) is 2.70 or more and 9.52 or less.</t>
  </si>
  <si>
    <t>1.一种焊料球，其特征在于，Zn为0.2～2.2质量％、余量由Sn组成，球径为0.1～120μm，L＊a＊b＊色度体系中的黄色指数(b＊)为2.70以上且9.52以下。</t>
  </si>
  <si>
    <t>JP2018-100617A</t>
  </si>
  <si>
    <t>【청구항1】 Zn이 0. 2∼2. 2질량%, 잔부가 Sn으로부터 되고, 공지름이 0. 1∼120μm이며, L*a*b*표 색계에 있어서의 황색도 (b*)이 2. 70이상 9. 52이하인 것을 특징으로 하는 땜납 볼.</t>
  </si>
  <si>
    <t>【請求項１】 Ａｇ：１～４質量％（但し、１．０～１．２質量％と３．２～３．８質量％を除く）、Ｃｕ：０．６～０．８質量％、Ｓｂ：１～５質量％、Ｎｉ：０．０１～０．２質量％、Ｂｉ：１．５～５．５質量％、残部Ｓｎからなることを特徴とする鉛フリーはんだ合金。</t>
  </si>
  <si>
    <t>EP2019176330</t>
  </si>
  <si>
    <t>A solder ball comprising: 0.2 to 2.2% by mass of Zn; and a balance of Sn, wherein the solder ball has a spherical diameter of 0.1 to 120 µm, and wherein the solder ball has a yellowness (b*) in an L*a*b* color system of 2.70 or more and 9.52 or less and a thickness of an oxide film on a surface of the solder ball is 1.5 nm or more and 10.7 nm or less, wherein the thickness of the oxide film is measured using a FE-AES measuring device, and the yellowness of each of the solder balls was measured using CM-2600d spectrophotometer manufactured by Konica Minolta, Inc.</t>
  </si>
  <si>
    <t>US16/419294</t>
  </si>
  <si>
    <t>1. A solder ball comprising: 0.2 to 2.2% by mass of Zn; and a balance of Sn, wherein the solder ball has a spherical diameter of 0.1 to 120 μm, and wherein the solder ball has a yellowness (b*) in an L*a*b* color system of 2.70 or more and 9.52 or less and/or a thickness of an oxide film on a surface of the solder ball is 1.5 nm or more and 10.7 nm or less.</t>
  </si>
  <si>
    <t>KR20190060075A</t>
  </si>
  <si>
    <t>Zn이 0.2∼2.2질량％, 잔부가 Sn으로 이루어지고,구 직경이 0.1∼120㎛이고,L*a*b* 표색계에 있어서의 황색도(b*)가 2.70 이상 9.52 이하인것을 특징으로 하는 땜납 볼.</t>
  </si>
  <si>
    <t>EP2019764526</t>
  </si>
  <si>
    <r>
      <t>A solder alloy having a composition consisting of 35 to 68 mass% of Bi, 0.3 to 1.0 mass% of Sb, 0.01 to 0.05 mass% of Ni, optionally at least one of P, Ge, and Ga in total amount of 0.003 to 0.1 mass%, optionally at least one of Co, Ti, Al and Mn in total amount of 0.1 mass% or less, and a balance of Sn, wherein the alloy composition satisfies the following relationship (1), 0.0250</t>
    </r>
    <r>
      <rPr>
        <sz val="9"/>
        <color theme="1"/>
        <rFont val="맑은 고딕"/>
        <family val="2"/>
        <charset val="129"/>
        <scheme val="minor"/>
      </rPr>
      <t>≦</t>
    </r>
    <r>
      <rPr>
        <sz val="9"/>
        <color theme="1"/>
        <rFont val="맑은 고딕"/>
        <family val="3"/>
        <charset val="129"/>
        <scheme val="minor"/>
      </rPr>
      <t>Ni/Sb</t>
    </r>
    <r>
      <rPr>
        <sz val="9"/>
        <color theme="1"/>
        <rFont val="맑은 고딕"/>
        <family val="2"/>
        <charset val="129"/>
        <scheme val="minor"/>
      </rPr>
      <t>≦</t>
    </r>
    <r>
      <rPr>
        <sz val="9"/>
        <color theme="1"/>
        <rFont val="맑은 고딕"/>
        <family val="3"/>
        <charset val="129"/>
        <scheme val="minor"/>
      </rPr>
      <t>0.0750 wherein, in the relationship (1), Ni and Sb represent each content in the solder alloy in mass%.</t>
    </r>
  </si>
  <si>
    <t>CN201980078183</t>
  </si>
  <si>
    <t>1.A lead-free solder alloy comprising: a lead-free solder alloy. 1 Wt.% to 9 wt.% copper. At least one of the following:More than 0 wt.% to 1 wt.% nickel. More than 0 wt.% to 10 wt.% germanium. More than 0 wt.% to 1 wt.% manganese. More than 0 wt.% to 10 wt.% aluminum. More than 0 wt.% to 10 wt.% silicon. More than 0 wt.% to 9 wt.% bismuth. More than 0 wt.% to 5 wt.% indium. More than 0 wt.% to 1 wt.% titanium. More than 0 wt.% to 2 wt.% of lanthanum. More than 0 wt.% to 2 wt.% of neodymium. Optionally one or more of the following:Up to 1 wt.% chromium. Up 1 wt.% gallium. Up to 1 wt.% cobalt. Up 1 wt.% iron. Up to 1 wt.% phosphorus. Up to 1 wt.% gold. Up 1 wt.% tellurium. Up 1 wt.% selenium. Up to 1% by weight calcium. Up to 1 wt.% vanadium. Up to 1 wt.% molybdenum. Up to 1 wt.% platinum. Up to 1 wt.% magnesium. Up to 5 wt.% silver. Up to 1 wt.% zinc. Up 2 wt.% of rare earth metals excluding lanthanum and neodymium, and the like. Residual tin, and any unavoidable impurities.</t>
  </si>
  <si>
    <t>1.一种无铅焊料合金，所述无铅焊料合金包含：1重量％至9重量％的铜，以下中的至少一种：大于0重量％至1重量％的镍，大于0重量％至10重量％的锗，大于0重量％至1重量％的锰，大于0重量％至10重量％的铝，大于0重量％至10重量％的硅，大于0重量％至9重量％的铋，大于0重量％至5重量％的铟，大于0重量％至1重量％的钛，大于0重量％至2重量％的镧，大于0重量％至2重量％的钕，任选地以下中的一种或多种：多至1重量％的铬，多至1重量％的镓，多至1重量％的钴，多至1重量％的铁，多至1重量％的磷，多至1重量％的金，多至1重量％的碲，多至1重量％的硒，多至1重量％的钙，多至1重量％的钒，多至1重量％的钼，多至1重量％的铂，多至1重量％的镁，多至5重量％的银，多至1重量％的锌，多至2重量％不包括镧和钕的稀土金属，和余量锡，以及任何不可避免的杂质。</t>
  </si>
  <si>
    <t>CN201980004823</t>
  </si>
  <si>
    <t>1.A solder alloy comprising, by mass %, an alloy containing Bi:35 - 68%, Sb: 0.3 - 1.0%, Ni: 0.01 - 0.05% and the balance Sn. The alloy composition satisfies the following formula (1). 0.0250 ≤ Ni/Sb ≤ 0.0429 Or 0.0600 ≤ Ni/Sb ≤ 0.0750 (1)In the above formula (1), Ni and Sb represent the respective mass % content of the solder alloy.</t>
  </si>
  <si>
    <t>1.一种软钎料材料，其中，包含：Sn或Sn系合金、和40～320质量ppm的As，且具有As富集层，所述As富集层的存在通过以下判断基准确定，判断基准：在大小5.0mm×5.0mm的样品中，选定任意的700μm×300μm的区域，进行组合使用了离子溅射的XPS分析，对于每1个样品，选定1个区域，对于3个样品，进行分别各1次、总计3次的分析，全部3次的分析中全部成为S1&amp;gt;S2的情况下，判断形成As富集层，其中，S1：在XPS分析的图表中，SiO2换算的深度为0～2×D1的区域中的As的检测强度的积分值S2：在XPS分析的图表中，SiO2换算的深度为2×D1～4×D1的区域中的As的检测强度的积分值D1：在XPS分析的图表中，在比O原子的检测强度成为最大的SiO2换算的深度Do·max还深的部分中，成为Do·max处的强度的1/2的强度的最初的SiO2换算的深度，其中，D1的单位为nm。</t>
  </si>
  <si>
    <t>US16/642288</t>
  </si>
  <si>
    <t>1. A solder alloy comprising an alloy composition consisting of 35 to 68 mass % of Bi, 0.1 to 2.0 mass % of Sb, 0.01 to 0.10 mass % of Ni, and a balance of Sn, wherein the alloy composition satisfies the following relationship (1), &lt;?in-line-formulae description="In-line Formulae" end="lead"?&gt;0.0250≤Ni/Sb≤0.0429 or 0.0600≤Ni/Sb≤0.0714  (1)&lt;?in-line-formulae description="In-line Formulae" end="tail"?&gt; wherein, in the relationship (1), Ni and Sb represent each content in the solder alloy (mass %), and wherein the solder alloy does not contain Cu.</t>
  </si>
  <si>
    <t>CN201911227024</t>
  </si>
  <si>
    <t>1.A lead-free, antimony-free solder alloy, is composed: the following elements. 3-4.5wt.% Silver2.7-4.5wt.% Bismuth0.4-1.0wt.% Copper0.05-0.5wt.% Nickel0.01-0.6wt.% CobaltThe balance is tin, together with any unavoidable impurities.</t>
  </si>
  <si>
    <t>1.一种无铅、无锑焊接合金，由以下元素组成：3-4.5wt.％的银2.7-4.5wt.％的铋0.4-1.0wt.％的铜0.05-0.5wt.％的镍0.01-0.6wt.％的钴余量为锡，连同任何不可避免的杂质一起。</t>
  </si>
  <si>
    <t>TW20198107549</t>
  </si>
  <si>
    <t>조성</t>
    <phoneticPr fontId="1" type="noConversion"/>
  </si>
  <si>
    <t>TW20140146193</t>
  </si>
  <si>
    <t>JP2018-111875A</t>
  </si>
  <si>
    <t>【청구항1】 Cu볼과, 상기 Cu볼의 표면을 피복하는 땜납층을 갖추고, 상기 Cu볼은, Fe, Ag 및 Ni 가운데 적어도 1종의 함유량의 합계가 5. 0질량ppm이상 50. 0질량ppm이하이며, S의 함유량이 0질량ppm이상 1. 0질량ppm이하이며, P의 함유량이 0질량ppm이상 3. 0질량ppm미만이며, 잔부가 Cu및기타의 불순물원소이며, 상기 Cu볼의 순도가 99. 995질량%이상 99. 9995질량%이하이며, 진공도가 0. 95이상이며, 상기 땜납층은, Sn, Bi, 또는 Sn과 Bi를 함유하는 Cu핵 볼.</t>
  </si>
  <si>
    <t>【請求項１】 Ｃｕボールと、 前記Ｃｕボールの表面を被覆するはんだ層とを備え、 前記Ｃｕボールは、 Ｆｅ、Ａｇ及びＮｉのうち少なくとも１種の含有量の合計が５．０質量ｐｐｍ以上５０．０質量ｐｐｍ以下であり、 Ｓの含有量が０質量ｐｐｍ以上１．０質量ｐｐｍ以下であり、 Ｐの含有量が０質量ｐｐｍ以上３．０質量ｐｐｍ未満であり、 残部がＣｕ及びその他の不純物元素であり、前記Ｃｕボールの純度が９９．９９５質量％以上９９．９９９５質量％以下であり、 真球度が０．９５以上であり、 前記はんだ層は、Ｃｕの含有量が０．１質量％以上３．０質量％以下、Ｂｉの含有量が０質量％超１０．０質量％以下、Ｓｎが残部である Ｃｕ核ボール。</t>
  </si>
  <si>
    <t>TW20198120077</t>
  </si>
  <si>
    <t>CN201480060104</t>
  </si>
  <si>
    <t>1.A lead-free and silver-free solder alloy comprising:Copper 0.001-0.800 as a % by weight; it is preferable to use copper. The 0.080-0.120 bismuth is present in an amount of from about.% by weight. Nickel 0.030-0.050 at % wt. %. P 0.008-0.012 wt. % phosphorus; and. The balance of tin and unavoidable impurities.</t>
  </si>
  <si>
    <t>1.一种无铅、无银焊料合金，其包含：0.001-0.800重量％的铜；0.080-0.120重量％的铋；0.030-0.050重量％的镍；0.008-0.012重量％的磷；和余量的锡和不可避免的杂质。</t>
  </si>
  <si>
    <t>CN201880014631</t>
  </si>
  <si>
    <t>1. Welding material, characterized in that it has a metal core, and covers the above-mentioned nuclear solder, wherein in the above-mentioned solder layer, Cu content is 0.1% and the quality of the more than 3.0 mass % the following, Bi content is 0.5% or more and the quality of the 5.0% the following quality, Ag content is 0% and the quality of more than 4.5% of the following quality, Ni content is 0% and the quality of more than 0.1% of the following quality, and the rest is Sn.</t>
  </si>
  <si>
    <t>1.焊接材料，其特征在于，具备金属核、和覆盖上述核的焊料层，其中，上述焊料层中，Cu含量为0.1质量%以上且3.0质量%以下、Bi含量为0.5质量%以上且5.0质量%以下、Ag含量为0质量%以上且4.5质量%以下、Ni含量为0质量%以上且0.1质量%以下、Sn为余量。</t>
  </si>
  <si>
    <t>CN201910435147</t>
  </si>
  <si>
    <t>1. A lead-free solder alloy comprising Bi: Cu: Ni: and a balance Sn in % by mass, wherein the lead-free solder alloy has a melting point of equal to or lower, a tensile strength equal to or higher, and an elongation factor of more or more and a balance of Sn or more and alloys consisting of P and Ge are collectively or more, and an alloy of the balance Sn. 65% 35~40% 1 0.3~1.0% 0.01~0.06% 185 °C 0.003~0.05% 70 mpa</t>
  </si>
  <si>
    <r>
      <t>1.一种</t>
    </r>
    <r>
      <rPr>
        <sz val="9"/>
        <color theme="1"/>
        <rFont val="맑은 고딕"/>
        <family val="3"/>
        <charset val="129"/>
        <scheme val="minor"/>
      </rPr>
      <t>无</t>
    </r>
    <r>
      <rPr>
        <sz val="9"/>
        <color theme="1"/>
        <rFont val="맑은 고딕"/>
        <family val="2"/>
        <charset val="129"/>
        <scheme val="minor"/>
      </rPr>
      <t>铅软钎</t>
    </r>
    <r>
      <rPr>
        <sz val="9"/>
        <color theme="1"/>
        <rFont val="맑은 고딕"/>
        <family val="3"/>
        <charset val="129"/>
        <scheme val="minor"/>
      </rPr>
      <t>料合金，其具有以</t>
    </r>
    <r>
      <rPr>
        <sz val="9"/>
        <color theme="1"/>
        <rFont val="맑은 고딕"/>
        <family val="2"/>
        <charset val="129"/>
        <scheme val="minor"/>
      </rPr>
      <t>质</t>
    </r>
    <r>
      <rPr>
        <sz val="9"/>
        <color theme="1"/>
        <rFont val="맑은 고딕"/>
        <family val="3"/>
        <charset val="129"/>
        <scheme val="minor"/>
      </rPr>
      <t>量％</t>
    </r>
    <r>
      <rPr>
        <sz val="9"/>
        <color theme="1"/>
        <rFont val="맑은 고딕"/>
        <family val="2"/>
        <charset val="129"/>
        <scheme val="minor"/>
      </rPr>
      <t>计</t>
    </r>
    <r>
      <rPr>
        <sz val="9"/>
        <color theme="1"/>
        <rFont val="맑은 고딕"/>
        <family val="3"/>
        <charset val="129"/>
        <scheme val="minor"/>
      </rPr>
      <t>包含Bi：35～40％、Cu：0.3～1.0％、Ni：0.01～0.06％、</t>
    </r>
    <r>
      <rPr>
        <sz val="9"/>
        <color theme="1"/>
        <rFont val="맑은 고딕"/>
        <family val="2"/>
        <charset val="129"/>
        <scheme val="minor"/>
      </rPr>
      <t>总计</t>
    </r>
    <r>
      <rPr>
        <sz val="9"/>
        <color theme="1"/>
        <rFont val="맑은 고딕"/>
        <family val="3"/>
        <charset val="129"/>
        <scheme val="minor"/>
      </rPr>
      <t>0.003～0.05％的</t>
    </r>
    <r>
      <rPr>
        <sz val="9"/>
        <color theme="1"/>
        <rFont val="맑은 고딕"/>
        <family val="2"/>
        <charset val="129"/>
        <scheme val="minor"/>
      </rPr>
      <t>选</t>
    </r>
    <r>
      <rPr>
        <sz val="9"/>
        <color theme="1"/>
        <rFont val="맑은 고딕"/>
        <family val="3"/>
        <charset val="129"/>
        <scheme val="minor"/>
      </rPr>
      <t>自由P和Ge</t>
    </r>
    <r>
      <rPr>
        <sz val="9"/>
        <color theme="1"/>
        <rFont val="맑은 고딕"/>
        <family val="2"/>
        <charset val="129"/>
        <scheme val="minor"/>
      </rPr>
      <t>组</t>
    </r>
    <r>
      <rPr>
        <sz val="9"/>
        <color theme="1"/>
        <rFont val="맑은 고딕"/>
        <family val="3"/>
        <charset val="129"/>
        <scheme val="minor"/>
      </rPr>
      <t>成的</t>
    </r>
    <r>
      <rPr>
        <sz val="9"/>
        <color theme="1"/>
        <rFont val="맑은 고딕"/>
        <family val="2"/>
        <charset val="129"/>
        <scheme val="minor"/>
      </rPr>
      <t>组</t>
    </r>
    <r>
      <rPr>
        <sz val="9"/>
        <color theme="1"/>
        <rFont val="맑은 고딕"/>
        <family val="3"/>
        <charset val="129"/>
        <scheme val="minor"/>
      </rPr>
      <t>中的1</t>
    </r>
    <r>
      <rPr>
        <sz val="9"/>
        <color theme="1"/>
        <rFont val="맑은 고딕"/>
        <family val="2"/>
        <charset val="129"/>
        <scheme val="minor"/>
      </rPr>
      <t>种</t>
    </r>
    <r>
      <rPr>
        <sz val="9"/>
        <color theme="1"/>
        <rFont val="맑은 고딕"/>
        <family val="3"/>
        <charset val="129"/>
        <scheme val="minor"/>
      </rPr>
      <t>以上、以及余量Sn的合金</t>
    </r>
    <r>
      <rPr>
        <sz val="9"/>
        <color theme="1"/>
        <rFont val="맑은 고딕"/>
        <family val="2"/>
        <charset val="129"/>
        <scheme val="minor"/>
      </rPr>
      <t>组</t>
    </r>
    <r>
      <rPr>
        <sz val="9"/>
        <color theme="1"/>
        <rFont val="맑은 고딕"/>
        <family val="3"/>
        <charset val="129"/>
        <scheme val="minor"/>
      </rPr>
      <t>成，所述无</t>
    </r>
    <r>
      <rPr>
        <sz val="9"/>
        <color theme="1"/>
        <rFont val="맑은 고딕"/>
        <family val="2"/>
        <charset val="129"/>
        <scheme val="minor"/>
      </rPr>
      <t>铅软钎</t>
    </r>
    <r>
      <rPr>
        <sz val="9"/>
        <color theme="1"/>
        <rFont val="맑은 고딕"/>
        <family val="3"/>
        <charset val="129"/>
        <scheme val="minor"/>
      </rPr>
      <t>料合金的熔点</t>
    </r>
    <r>
      <rPr>
        <sz val="9"/>
        <color theme="1"/>
        <rFont val="맑은 고딕"/>
        <family val="2"/>
        <charset val="129"/>
        <scheme val="minor"/>
      </rPr>
      <t>为</t>
    </r>
    <r>
      <rPr>
        <sz val="9"/>
        <color theme="1"/>
        <rFont val="맑은 고딕"/>
        <family val="3"/>
        <charset val="129"/>
        <scheme val="minor"/>
      </rPr>
      <t>185℃以下，拉伸强度</t>
    </r>
    <r>
      <rPr>
        <sz val="9"/>
        <color theme="1"/>
        <rFont val="맑은 고딕"/>
        <family val="2"/>
        <charset val="129"/>
        <scheme val="minor"/>
      </rPr>
      <t>为</t>
    </r>
    <r>
      <rPr>
        <sz val="9"/>
        <color theme="1"/>
        <rFont val="맑은 고딕"/>
        <family val="3"/>
        <charset val="129"/>
        <scheme val="minor"/>
      </rPr>
      <t>70MPa以上，伸</t>
    </r>
    <r>
      <rPr>
        <sz val="9"/>
        <color theme="1"/>
        <rFont val="맑은 고딕"/>
        <family val="2"/>
        <charset val="129"/>
        <scheme val="minor"/>
      </rPr>
      <t>长</t>
    </r>
    <r>
      <rPr>
        <sz val="9"/>
        <color theme="1"/>
        <rFont val="맑은 고딕"/>
        <family val="3"/>
        <charset val="129"/>
        <scheme val="minor"/>
      </rPr>
      <t>率</t>
    </r>
    <r>
      <rPr>
        <sz val="9"/>
        <color theme="1"/>
        <rFont val="맑은 고딕"/>
        <family val="2"/>
        <charset val="129"/>
        <scheme val="minor"/>
      </rPr>
      <t>为</t>
    </r>
    <r>
      <rPr>
        <sz val="9"/>
        <color theme="1"/>
        <rFont val="맑은 고딕"/>
        <family val="3"/>
        <charset val="129"/>
        <scheme val="minor"/>
      </rPr>
      <t>65％以上。</t>
    </r>
  </si>
  <si>
    <t>CN201910285556</t>
  </si>
  <si>
    <t>1. A lead-free solder alloy is composed of the following components: From 35, unitunit_@, USA 59 wt % Bi. From 0.4, unitunit_@, USA 1.0 wt % Ag. From 0.005, unitz @, was found 1.0 wt % Sb to be. From 0.01, unitz @, was found 0.5 wt % Co to be. Optionally one or more: one or more of the following. From more than 0, unitunit_@, is preferred 1.0 wt % Cu. From 0.01, unitz @, was found 1.0 wt % Ni to be. From more than 0, unitunit_@, is preferred 1.0 wt % Ti. From 0.001, unitz @, was found 1.0 wt % Ge to be. From 0, unitz @, was found 1.0 wt % P to be. And the balance is Sn, together with any unavoidable impurities together.</t>
  </si>
  <si>
    <r>
      <t>1.一</t>
    </r>
    <r>
      <rPr>
        <sz val="9"/>
        <color theme="1"/>
        <rFont val="맑은 고딕"/>
        <family val="2"/>
        <charset val="129"/>
        <scheme val="minor"/>
      </rPr>
      <t>种</t>
    </r>
    <r>
      <rPr>
        <sz val="9"/>
        <color theme="1"/>
        <rFont val="맑은 고딕"/>
        <family val="3"/>
        <charset val="129"/>
        <scheme val="minor"/>
      </rPr>
      <t>无</t>
    </r>
    <r>
      <rPr>
        <sz val="9"/>
        <color theme="1"/>
        <rFont val="맑은 고딕"/>
        <family val="2"/>
        <charset val="129"/>
        <scheme val="minor"/>
      </rPr>
      <t>铅焊</t>
    </r>
    <r>
      <rPr>
        <sz val="9"/>
        <color theme="1"/>
        <rFont val="맑은 고딕"/>
        <family val="3"/>
        <charset val="129"/>
        <scheme val="minor"/>
      </rPr>
      <t>料合金，由以下各</t>
    </r>
    <r>
      <rPr>
        <sz val="9"/>
        <color theme="1"/>
        <rFont val="맑은 고딕"/>
        <family val="2"/>
        <charset val="129"/>
        <scheme val="minor"/>
      </rPr>
      <t>项组</t>
    </r>
    <r>
      <rPr>
        <sz val="9"/>
        <color theme="1"/>
        <rFont val="맑은 고딕"/>
        <family val="3"/>
        <charset val="129"/>
        <scheme val="minor"/>
      </rPr>
      <t>成：</t>
    </r>
    <r>
      <rPr>
        <sz val="9"/>
        <color theme="1"/>
        <rFont val="맑은 고딕"/>
        <family val="2"/>
        <charset val="129"/>
        <scheme val="minor"/>
      </rPr>
      <t>从</t>
    </r>
    <r>
      <rPr>
        <sz val="9"/>
        <color theme="1"/>
        <rFont val="맑은 고딕"/>
        <family val="3"/>
        <charset val="129"/>
        <scheme val="minor"/>
      </rPr>
      <t>35到59wt％Bi，</t>
    </r>
    <r>
      <rPr>
        <sz val="9"/>
        <color theme="1"/>
        <rFont val="맑은 고딕"/>
        <family val="2"/>
        <charset val="129"/>
        <scheme val="minor"/>
      </rPr>
      <t>从</t>
    </r>
    <r>
      <rPr>
        <sz val="9"/>
        <color theme="1"/>
        <rFont val="맑은 고딕"/>
        <family val="3"/>
        <charset val="129"/>
        <scheme val="minor"/>
      </rPr>
      <t>0.4到1.0wt％Ag，</t>
    </r>
    <r>
      <rPr>
        <sz val="9"/>
        <color theme="1"/>
        <rFont val="맑은 고딕"/>
        <family val="2"/>
        <charset val="129"/>
        <scheme val="minor"/>
      </rPr>
      <t>从</t>
    </r>
    <r>
      <rPr>
        <sz val="9"/>
        <color theme="1"/>
        <rFont val="맑은 고딕"/>
        <family val="3"/>
        <charset val="129"/>
        <scheme val="minor"/>
      </rPr>
      <t>0.005到1.0wt％Sb，</t>
    </r>
    <r>
      <rPr>
        <sz val="9"/>
        <color theme="1"/>
        <rFont val="맑은 고딕"/>
        <family val="2"/>
        <charset val="129"/>
        <scheme val="minor"/>
      </rPr>
      <t>从</t>
    </r>
    <r>
      <rPr>
        <sz val="9"/>
        <color theme="1"/>
        <rFont val="맑은 고딕"/>
        <family val="3"/>
        <charset val="129"/>
        <scheme val="minor"/>
      </rPr>
      <t>0.01到0.5wt％Co，可</t>
    </r>
    <r>
      <rPr>
        <sz val="9"/>
        <color theme="1"/>
        <rFont val="맑은 고딕"/>
        <family val="2"/>
        <charset val="129"/>
        <scheme val="minor"/>
      </rPr>
      <t>选</t>
    </r>
    <r>
      <rPr>
        <sz val="9"/>
        <color theme="1"/>
        <rFont val="맑은 고딕"/>
        <family val="3"/>
        <charset val="129"/>
        <scheme val="minor"/>
      </rPr>
      <t>地以下各</t>
    </r>
    <r>
      <rPr>
        <sz val="9"/>
        <color theme="1"/>
        <rFont val="맑은 고딕"/>
        <family val="2"/>
        <charset val="129"/>
        <scheme val="minor"/>
      </rPr>
      <t>项</t>
    </r>
    <r>
      <rPr>
        <sz val="9"/>
        <color theme="1"/>
        <rFont val="맑은 고딕"/>
        <family val="3"/>
        <charset val="129"/>
        <scheme val="minor"/>
      </rPr>
      <t>的一</t>
    </r>
    <r>
      <rPr>
        <sz val="9"/>
        <color theme="1"/>
        <rFont val="맑은 고딕"/>
        <family val="2"/>
        <charset val="129"/>
        <scheme val="minor"/>
      </rPr>
      <t>种</t>
    </r>
    <r>
      <rPr>
        <sz val="9"/>
        <color theme="1"/>
        <rFont val="맑은 고딕"/>
        <family val="3"/>
        <charset val="129"/>
        <scheme val="minor"/>
      </rPr>
      <t>或多</t>
    </r>
    <r>
      <rPr>
        <sz val="9"/>
        <color theme="1"/>
        <rFont val="맑은 고딕"/>
        <family val="2"/>
        <charset val="129"/>
        <scheme val="minor"/>
      </rPr>
      <t>种</t>
    </r>
    <r>
      <rPr>
        <sz val="9"/>
        <color theme="1"/>
        <rFont val="맑은 고딕"/>
        <family val="3"/>
        <charset val="129"/>
        <scheme val="minor"/>
      </rPr>
      <t>：</t>
    </r>
    <r>
      <rPr>
        <sz val="9"/>
        <color theme="1"/>
        <rFont val="맑은 고딕"/>
        <family val="2"/>
        <charset val="129"/>
        <scheme val="minor"/>
      </rPr>
      <t>从</t>
    </r>
    <r>
      <rPr>
        <sz val="9"/>
        <color theme="1"/>
        <rFont val="맑은 고딕"/>
        <family val="3"/>
        <charset val="129"/>
        <scheme val="minor"/>
      </rPr>
      <t>大于0到1.0wt％Cu，</t>
    </r>
    <r>
      <rPr>
        <sz val="9"/>
        <color theme="1"/>
        <rFont val="맑은 고딕"/>
        <family val="2"/>
        <charset val="129"/>
        <scheme val="minor"/>
      </rPr>
      <t>从</t>
    </r>
    <r>
      <rPr>
        <sz val="9"/>
        <color theme="1"/>
        <rFont val="맑은 고딕"/>
        <family val="3"/>
        <charset val="129"/>
        <scheme val="minor"/>
      </rPr>
      <t>0.01到1.0wt％Ni，</t>
    </r>
    <r>
      <rPr>
        <sz val="9"/>
        <color theme="1"/>
        <rFont val="맑은 고딕"/>
        <family val="2"/>
        <charset val="129"/>
        <scheme val="minor"/>
      </rPr>
      <t>从</t>
    </r>
    <r>
      <rPr>
        <sz val="9"/>
        <color theme="1"/>
        <rFont val="맑은 고딕"/>
        <family val="3"/>
        <charset val="129"/>
        <scheme val="minor"/>
      </rPr>
      <t>大于0到1.0wt％Ti，</t>
    </r>
    <r>
      <rPr>
        <sz val="9"/>
        <color theme="1"/>
        <rFont val="맑은 고딕"/>
        <family val="2"/>
        <charset val="129"/>
        <scheme val="minor"/>
      </rPr>
      <t>从</t>
    </r>
    <r>
      <rPr>
        <sz val="9"/>
        <color theme="1"/>
        <rFont val="맑은 고딕"/>
        <family val="3"/>
        <charset val="129"/>
        <scheme val="minor"/>
      </rPr>
      <t>0.001到1.0wt％Ge，</t>
    </r>
    <r>
      <rPr>
        <sz val="9"/>
        <color theme="1"/>
        <rFont val="맑은 고딕"/>
        <family val="2"/>
        <charset val="129"/>
        <scheme val="minor"/>
      </rPr>
      <t>从</t>
    </r>
    <r>
      <rPr>
        <sz val="9"/>
        <color theme="1"/>
        <rFont val="맑은 고딕"/>
        <family val="3"/>
        <charset val="129"/>
        <scheme val="minor"/>
      </rPr>
      <t>0到1.0wt％P，且余量</t>
    </r>
    <r>
      <rPr>
        <sz val="9"/>
        <color theme="1"/>
        <rFont val="맑은 고딕"/>
        <family val="2"/>
        <charset val="129"/>
        <scheme val="minor"/>
      </rPr>
      <t>为</t>
    </r>
    <r>
      <rPr>
        <sz val="9"/>
        <color theme="1"/>
        <rFont val="맑은 고딕"/>
        <family val="3"/>
        <charset val="129"/>
        <scheme val="minor"/>
      </rPr>
      <t>Sn，</t>
    </r>
    <r>
      <rPr>
        <sz val="9"/>
        <color theme="1"/>
        <rFont val="맑은 고딕"/>
        <family val="2"/>
        <charset val="129"/>
        <scheme val="minor"/>
      </rPr>
      <t>连</t>
    </r>
    <r>
      <rPr>
        <sz val="9"/>
        <color theme="1"/>
        <rFont val="맑은 고딕"/>
        <family val="3"/>
        <charset val="129"/>
        <scheme val="minor"/>
      </rPr>
      <t>同任何不可避免的</t>
    </r>
    <r>
      <rPr>
        <sz val="9"/>
        <color theme="1"/>
        <rFont val="맑은 고딕"/>
        <family val="2"/>
        <charset val="129"/>
        <scheme val="minor"/>
      </rPr>
      <t>杂质</t>
    </r>
    <r>
      <rPr>
        <sz val="9"/>
        <color theme="1"/>
        <rFont val="맑은 고딕"/>
        <family val="3"/>
        <charset val="129"/>
        <scheme val="minor"/>
      </rPr>
      <t>一起。</t>
    </r>
  </si>
  <si>
    <t>CN201910284698</t>
  </si>
  <si>
    <t>1. A lead-free solder alloy is composed of the following components: From 35, unitunit_@, USA 59 wt % Bi. From 0.05, unitunit_@, USA 1.0 wt % Cu. From 0.01, unitz 0.5 wt % Co and from 0.01, unitz, respectively, are selected from 0.5 wt % Ni the group consisting of unitz and unitz. Optionally one or more: one or more of the following. From 0, unitz @, was found 1.0 wt % Ag to be. From 0, unitunit_@, USA 1.0 wt % Sb. And the balance is Sn, together with any unavoidable impurities together.</t>
  </si>
  <si>
    <r>
      <t>1.一</t>
    </r>
    <r>
      <rPr>
        <sz val="11"/>
        <color theme="1"/>
        <rFont val="맑은 고딕"/>
        <family val="3"/>
        <charset val="129"/>
        <scheme val="minor"/>
      </rPr>
      <t>种</t>
    </r>
    <r>
      <rPr>
        <sz val="11"/>
        <color theme="1"/>
        <rFont val="맑은 고딕"/>
        <family val="2"/>
        <charset val="129"/>
        <scheme val="minor"/>
      </rPr>
      <t>无</t>
    </r>
    <r>
      <rPr>
        <sz val="11"/>
        <color theme="1"/>
        <rFont val="맑은 고딕"/>
        <family val="3"/>
        <charset val="134"/>
        <scheme val="minor"/>
      </rPr>
      <t>铅</t>
    </r>
    <r>
      <rPr>
        <sz val="11"/>
        <color theme="1"/>
        <rFont val="맑은 고딕"/>
        <family val="3"/>
        <charset val="129"/>
        <scheme val="minor"/>
      </rPr>
      <t>焊</t>
    </r>
    <r>
      <rPr>
        <sz val="11"/>
        <color theme="1"/>
        <rFont val="맑은 고딕"/>
        <family val="2"/>
        <charset val="129"/>
        <scheme val="minor"/>
      </rPr>
      <t>料合金，由以下各</t>
    </r>
    <r>
      <rPr>
        <sz val="11"/>
        <color theme="1"/>
        <rFont val="맑은 고딕"/>
        <family val="3"/>
        <charset val="134"/>
        <scheme val="minor"/>
      </rPr>
      <t>项组</t>
    </r>
    <r>
      <rPr>
        <sz val="11"/>
        <color theme="1"/>
        <rFont val="맑은 고딕"/>
        <family val="2"/>
        <charset val="129"/>
        <scheme val="minor"/>
      </rPr>
      <t>成：</t>
    </r>
    <r>
      <rPr>
        <sz val="11"/>
        <color theme="1"/>
        <rFont val="맑은 고딕"/>
        <family val="3"/>
        <charset val="128"/>
        <scheme val="minor"/>
      </rPr>
      <t>从</t>
    </r>
    <r>
      <rPr>
        <sz val="11"/>
        <color theme="1"/>
        <rFont val="맑은 고딕"/>
        <family val="2"/>
        <charset val="129"/>
        <scheme val="minor"/>
      </rPr>
      <t>35到59wt％Bi，</t>
    </r>
    <r>
      <rPr>
        <sz val="11"/>
        <color theme="1"/>
        <rFont val="맑은 고딕"/>
        <family val="3"/>
        <charset val="128"/>
        <scheme val="minor"/>
      </rPr>
      <t>从</t>
    </r>
    <r>
      <rPr>
        <sz val="11"/>
        <color theme="1"/>
        <rFont val="맑은 고딕"/>
        <family val="2"/>
        <charset val="129"/>
        <scheme val="minor"/>
      </rPr>
      <t>0.05到1.0wt％Cu，</t>
    </r>
    <r>
      <rPr>
        <sz val="11"/>
        <color theme="1"/>
        <rFont val="맑은 고딕"/>
        <family val="3"/>
        <charset val="128"/>
        <scheme val="minor"/>
      </rPr>
      <t>从</t>
    </r>
    <r>
      <rPr>
        <sz val="11"/>
        <color theme="1"/>
        <rFont val="맑은 고딕"/>
        <family val="2"/>
        <charset val="129"/>
        <scheme val="minor"/>
      </rPr>
      <t>0.01到0.5wt％Co和</t>
    </r>
    <r>
      <rPr>
        <sz val="11"/>
        <color theme="1"/>
        <rFont val="맑은 고딕"/>
        <family val="3"/>
        <charset val="128"/>
        <scheme val="minor"/>
      </rPr>
      <t>从</t>
    </r>
    <r>
      <rPr>
        <sz val="11"/>
        <color theme="1"/>
        <rFont val="맑은 고딕"/>
        <family val="2"/>
        <charset val="129"/>
        <scheme val="minor"/>
      </rPr>
      <t>0.01到0.5wt％Ni</t>
    </r>
    <r>
      <rPr>
        <sz val="11"/>
        <color theme="1"/>
        <rFont val="맑은 고딕"/>
        <family val="3"/>
        <charset val="134"/>
        <scheme val="minor"/>
      </rPr>
      <t>两</t>
    </r>
    <r>
      <rPr>
        <sz val="11"/>
        <color theme="1"/>
        <rFont val="맑은 고딕"/>
        <family val="2"/>
        <charset val="129"/>
        <scheme val="minor"/>
      </rPr>
      <t>者之一，可</t>
    </r>
    <r>
      <rPr>
        <sz val="11"/>
        <color theme="1"/>
        <rFont val="맑은 고딕"/>
        <family val="3"/>
        <charset val="134"/>
        <scheme val="minor"/>
      </rPr>
      <t>选</t>
    </r>
    <r>
      <rPr>
        <sz val="11"/>
        <color theme="1"/>
        <rFont val="맑은 고딕"/>
        <family val="2"/>
        <charset val="129"/>
        <scheme val="minor"/>
      </rPr>
      <t>地以下各</t>
    </r>
    <r>
      <rPr>
        <sz val="11"/>
        <color theme="1"/>
        <rFont val="맑은 고딕"/>
        <family val="3"/>
        <charset val="134"/>
        <scheme val="minor"/>
      </rPr>
      <t>项</t>
    </r>
    <r>
      <rPr>
        <sz val="11"/>
        <color theme="1"/>
        <rFont val="맑은 고딕"/>
        <family val="2"/>
        <charset val="129"/>
        <scheme val="minor"/>
      </rPr>
      <t>的一</t>
    </r>
    <r>
      <rPr>
        <sz val="11"/>
        <color theme="1"/>
        <rFont val="맑은 고딕"/>
        <family val="3"/>
        <charset val="129"/>
        <scheme val="minor"/>
      </rPr>
      <t>种</t>
    </r>
    <r>
      <rPr>
        <sz val="11"/>
        <color theme="1"/>
        <rFont val="맑은 고딕"/>
        <family val="2"/>
        <charset val="129"/>
        <scheme val="minor"/>
      </rPr>
      <t>或多</t>
    </r>
    <r>
      <rPr>
        <sz val="11"/>
        <color theme="1"/>
        <rFont val="맑은 고딕"/>
        <family val="3"/>
        <charset val="129"/>
        <scheme val="minor"/>
      </rPr>
      <t>种</t>
    </r>
    <r>
      <rPr>
        <sz val="11"/>
        <color theme="1"/>
        <rFont val="맑은 고딕"/>
        <family val="2"/>
        <charset val="129"/>
        <scheme val="minor"/>
      </rPr>
      <t>：</t>
    </r>
    <r>
      <rPr>
        <sz val="11"/>
        <color theme="1"/>
        <rFont val="맑은 고딕"/>
        <family val="3"/>
        <charset val="128"/>
        <scheme val="minor"/>
      </rPr>
      <t>从</t>
    </r>
    <r>
      <rPr>
        <sz val="11"/>
        <color theme="1"/>
        <rFont val="맑은 고딕"/>
        <family val="2"/>
        <charset val="129"/>
        <scheme val="minor"/>
      </rPr>
      <t>0到1.0wt％Ag，</t>
    </r>
    <r>
      <rPr>
        <sz val="11"/>
        <color theme="1"/>
        <rFont val="맑은 고딕"/>
        <family val="3"/>
        <charset val="128"/>
        <scheme val="minor"/>
      </rPr>
      <t>从</t>
    </r>
    <r>
      <rPr>
        <sz val="11"/>
        <color theme="1"/>
        <rFont val="맑은 고딕"/>
        <family val="2"/>
        <charset val="129"/>
        <scheme val="minor"/>
      </rPr>
      <t>0到1.0wt％Sb，且余量</t>
    </r>
    <r>
      <rPr>
        <sz val="11"/>
        <color theme="1"/>
        <rFont val="맑은 고딕"/>
        <family val="3"/>
        <charset val="134"/>
        <scheme val="minor"/>
      </rPr>
      <t>为</t>
    </r>
    <r>
      <rPr>
        <sz val="11"/>
        <color theme="1"/>
        <rFont val="맑은 고딕"/>
        <family val="2"/>
        <charset val="129"/>
        <scheme val="minor"/>
      </rPr>
      <t>Sn，</t>
    </r>
    <r>
      <rPr>
        <sz val="11"/>
        <color theme="1"/>
        <rFont val="맑은 고딕"/>
        <family val="3"/>
        <charset val="134"/>
        <scheme val="minor"/>
      </rPr>
      <t>连</t>
    </r>
    <r>
      <rPr>
        <sz val="11"/>
        <color theme="1"/>
        <rFont val="맑은 고딕"/>
        <family val="2"/>
        <charset val="129"/>
        <scheme val="minor"/>
      </rPr>
      <t>同任何不可避免的</t>
    </r>
    <r>
      <rPr>
        <sz val="11"/>
        <color theme="1"/>
        <rFont val="맑은 고딕"/>
        <family val="3"/>
        <charset val="134"/>
        <scheme val="minor"/>
      </rPr>
      <t>杂质</t>
    </r>
    <r>
      <rPr>
        <sz val="11"/>
        <color theme="1"/>
        <rFont val="맑은 고딕"/>
        <family val="2"/>
        <charset val="129"/>
        <scheme val="minor"/>
      </rPr>
      <t>一起。</t>
    </r>
    <phoneticPr fontId="1" type="noConversion"/>
  </si>
  <si>
    <t>CN201810300566</t>
  </si>
  <si>
    <t>1. A lead-free solder alloy, characterized in that comprising Ag: 1 - 4 quality %, Cu: 0.6 - 0.8% quality, Sb: 5 quality %, Ni: 0.01 - 0.2% quality, Bi: 5.0 - 5.5% quality, excess Sn.</t>
  </si>
  <si>
    <t>1.一种无铅软钎料合金，其特征在于，包含Ag：1～4质量％、Cu：0.6～0.8质量％、Sb：5 质量％、Ni：0.01～0.2质量％、Bi：5.0～5.5质量％、余量Sn。</t>
  </si>
  <si>
    <t>CN201480044803</t>
  </si>
  <si>
    <t>1. A lead-free solder alloy, it has the following alloy composition, the alloy composition include Bi in mass % : 31-59%, Sb: 0.15-0.75%, and is selected from the group consisting of cu: 0.3-1.0% and P: 0.002-0.055% in the group consisting of 1 or 2 a, the rest is basically composed of a Sn.</t>
  </si>
  <si>
    <t>1.一种无铅焊料合金，由以下各项组成：从35到59wt％Bi，从0.05到1.0wt％Cu，从0.01到0.5wt％Co和从0.01到0.5wt％Ni两者之一，可选地以下各项的一种或多种：从0到1.0wt％Ag，从0到1.0wt％Sb，且余量为Sn，连同任何不可避免的杂质一起。</t>
  </si>
  <si>
    <t>CN201280003149</t>
  </si>
  <si>
    <t>1. A tin (Sn) base welding bead , states the tin base welding bead by comprising: About 0.3 to 3.0 weight % of silver (Ag); About 0.4 to 0.8 weight % of copper (cu); About 0.01 to 0.09 weight % of nickel (Ni); About 0.1% to 0.5 weight % of bismuth (Bi); and Excess tin (Sn) and unavoidable impurities.</t>
  </si>
  <si>
    <t>JP2020-023277A</t>
  </si>
  <si>
    <t>【청구항1】 질량%에서, 0. 1∼4. 5%의 Ag와, 0. 20∼0. 85%의 Cu와, 0. 2∼5. 00%의 Bi와, 0. 005∼0. 09%의 Ni와, 0. 0005∼0. 0090%의 Ge와, 잔부가 Sn으로부터 이루어지는 합금조성을 갖고, 상기 합금조성은 아래 (1)식 및 (2)식을 충족시키는 것을 특징으로 하는 납 프리 동시에 안티몬 프리의 땜납 합금 . 0. 013≤ (Ag+Cu+Ni+Bi)×Ge ≤ 0. 027 (1)식 Sn×Cu×Ni ≤ 5. 0 (2)식 상기 (1)식 및 상기 (2)식 중, Ag, Cu, Ni, Bi, Ge 및 Sn은, 각각 상기 합금조성의 함유량 (질량%)이다.</t>
    <phoneticPr fontId="1" type="noConversion"/>
  </si>
  <si>
    <t>【請求項１】 質量％で、０．１～４．５％のＡｇと、０．２０～０．８５％のＣｕと、０．２～５．００％のＢｉと、０．００５～０．０９％のＮｉと、０．０００５～０．００９０％のＧｅと、残部がＳｎからなる合金組成を有し、前記合金組成は下記（１）式および（２）式を満たすことを特徴とする鉛フリーかつアンチモンフリーのはんだ合金。 ０．０１３ ≦ （Ａｇ＋Ｃｕ＋Ｎｉ＋Ｂｉ）×Ｇｅ ≦ ０．０２７ （１）式 Ｓｎ×Ｃｕ×Ｎｉ ≦ ５．０ （２）式 上記（１）式および上記（２）式中、Ａｇ、Ｃｕ、Ｎｉ、Ｂｉ、Ｇｅ、およびＳｎは、各々前記合金組成の含有量（質量％）である。</t>
  </si>
  <si>
    <t>JP2018-136761A</t>
  </si>
  <si>
    <t>【청구항1】 40∼250질량ppm의 As 및 20질량ppm∼3질량%의 Bi를 포함하고, 잔부의 Sn으로부터 되어, As농화층을 표면에 갖고, 상기 As농화층의 존재는 이하의 판정 기준에 의해 확인되는 것이며, As농화층의 SiO2환산의 두께가 0. 5∼8. 0nm인, 땜납 합금 . (판정 기준) 5. 0mm×5. 0mm의 크기의 샘플 (5. 0mm×5. 0mm의 범위에 땜납 합금 (땜납 분말, 땜납 볼 등)을 틈 없고 깐 것)을 준비하고, 그 안에서 임의인 700μm×300μm의 지역을 선정하고, 이온 스퍼터링을 병용한 XPS 분석을 한다. 샘플1개에 대해서 1개의 지역을 선정하고, 3개의 샘플에 대해서 각각 1회씩, 합계3회의 분석을 한다. 전3회의 분석의 모두 에 있어서 후술의 S1과 S2의 대소관계가 일치할 경우 (As농화층이 표면측에 존재하고 있을 경우는, 전3회의 분석 모두 에 있어서S1&amp;gt;S2이 될 경우), As농화층이 형성되고 있다고 판단한다. 여기에서, S1, S2및D1의 정의는 아래와 같다. S1: 상술의 샘플에 서 간 XPS분석의 차트에 있어서, SiO2환산의 깊이가 0∼2×D1 (nm)의 영역에 있어서의 As의 검출강도의 적분 값S2: 상술의 샘플에 대해서 간 XPS분석의 차트에 있어서, SiO2환산의 깊이가 2×D1∼4×D1 (nm)의 영역에 있어서의 As의 검출강도의 적분 값D1: 상술의 샘플에 대해서 간 XPS분석의 차트에 있어서, O원자의 검출강도가 최대가 되는 SiO2환산의 깊이 (Do·max (nm))보다 깊은 부분에 있어서, O원자의 검출강도가 최대검출강도 (Do·max에 있어서의 강도)의 1/2의 강도가 되는 최초의 SiO2환산의 깊이 (nm) 아울러, XPS분석 차트에 있어서, O원자의 검출강도가 최대치를 취하지 않고, D1을 정의 생기지 않을 경우에는, As농화층은 존재하지 않고 있다고 판단한다.</t>
  </si>
  <si>
    <t>【請求項１】 ４０～２５０質量ｐｐｍのＡｓ、及び２０質量ｐｐｍ～３質量％のＢｉを含み、残部のＳｎからなり、Ａｓ濃化層を表面に有し、前記Ａｓ濃化層の存在は以下の判定基準により確認されるものであり、Ａｓ濃化層のＳｉＯ2換算の厚みが０．５～８．０ｎｍである、はんだ合金。（判定基準）５．０ｍｍ×５．０ｍｍの大きさのサンプル（５．０ｍｍ×５．０ｍｍの範囲にはんだ合金（はんだ粉末、はんだボール等）を隙間なく敷き詰めたもの）を用意し、その中から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後述のＳ１とＳ２の大小関係が一致する場合（Ａｓ濃化層が表面側に存在している場合は、全３回の分析全てにおいてＳ１＞Ｓ２となる場合）、Ａｓ濃化層が形成されていると判断する。ここで、Ｓ１、Ｓ２及びＤ１の定義は以下の通りである。Ｓ１：上述のサンプルについて行ったＸＰＳ分析のチャートにおいて、ＳｉＯ2換算の深さが０～２×Ｄ１（ｎｍ）の領域におけるＡｓの検出強度の積分値Ｓ２：上述のサンプルについて行ったＸＰＳ分析のチャートにおいて、ＳｉＯ2換算の深さが２×Ｄ１～４×Ｄ１（ｎｍ）の領域におけるＡｓの検出強度の積分値Ｄ１：上述のサンプルについて行ったＸＰＳ分析のチャートにおいて、Ｏ原子の検出強度が最大となるＳｉＯ2換算の深さ（Ｄｏ・ｍａｘ（ｎｍ））より深い部分において、Ｏ原子の検出強度が最大検出強度（Ｄｏ・ｍａｘにおける強度）の１／２の強度となる最初のＳｉＯ2換算の深さ（ｎｍ）なお、ＸＰＳ分析チャートにおいて、Ｏ原子の検出強度が最大値を取らず、Ｄ１が定義できない場合には、Ａｓ濃化層は存在していないと判断する。</t>
  </si>
  <si>
    <t>CN200680050058</t>
  </si>
  <si>
    <t>1, a kind of soldering paste, its mixing metal powder component and a soldering flux composition, wherein the metal powder constituent is composed of metal and 1st 3rd 2nd metal and metal powder ingredient of a metal, on the metal powder in the composition, at least a portion of the metal 3rd 3rd metal powder and as containing, the solder paste is characterized in that, The 1st or Bi Bi metal in the alloy from at least one of the elected, The 2nd 1st with the metal as the solidus temperature of the metal has the characteristic of reducing with the 3rd and the metal between the characteristics of the formed intermetallic compound of the metal, In the metal powder composition as 100% when the quality, to fit with the following ratio: the 2nd metal powder to 0.7-6 mass %, the 3rd metal powder to 1.3-10 mass %, the rest is 1st metal powder.</t>
  </si>
  <si>
    <t>1.一种无铅软钎料合金，其具有如下合金组成，该合金组成以质量％计 包含Bi：31～59％、Sb：0.15～0.75％、以及选自由Cu：0.3～1.0％和P：0.002～0.055％ 组成的组中的1种或2种，余量基本上由Sn组成。</t>
  </si>
  <si>
    <t>CN201510044092</t>
  </si>
  <si>
    <t>1. A cu core ball , characterized in that a nuclear cu ball, and the surface of the ball covers the cu solder film, The ball was cu purity is 99.9% or more and 99.995% the following, to U 5ppb the following content and for Th 5ppb the following content, and/or Pb to the total content of Bi 1 PPM above, spherical degrees to 0.95 or more, the α ray 0.0200cph/cm 2 the following cu ball, The solder plating film solder plating film is Sn or Sn as a main component in the lead-free solder alloy of the solder plating film is formed, Cu core ball the arithmetic average surface roughness is the 0.3   m the following.</t>
  </si>
  <si>
    <t>JP2022-097573A</t>
  </si>
  <si>
    <t>미심사청구</t>
  </si>
  <si>
    <t>【청구항1】 Ag: 1. 0∼4. 0질량%, Cu: 0. 1∼1. 0질량%, Bi: 0. 1∼9. 0질량%, Ni: 0. 005∼0. 3질량%, Ge: 0. 001∼0. 015질량%, 및, 잔부가 Sn으로부터 이루어지는 합금조성을 갖는, 납 프리 동시에 안티몬 프리의 땜납 합금.</t>
  </si>
  <si>
    <t>JP2022-097574A</t>
  </si>
  <si>
    <t>【청구항1】 Ag: 3. 0∼4. 0질량%, Cu: 0. 7∼1. 0질량%, Bi: 0. 1∼7. 0질량%, Ni: 0. 040∼0. 095질량%, Ge: 0. 007∼0. 015질량%, Co: 0. 001∼0. 1질량%, 및, 잔부가 Sn으로부터 이루어지는 합금조성을 갖고, 상기 합금조성은, 0. 007 &amp;lt;Ni/ (Ag+Bi) &amp;lt;0. 017을 충족시키고, 상기 합금조성은, 46 &amp;lt; (Cu/Ni)× (Ag+Bi) &amp;lt;120을 충족시키는, 납 프리 동시에 안티몬 프리의 땜납 합금 . Cu, Ni, Ag 및 Bi는 각각 상기 합금조성에서의 함유량 (질량%)을 나타낸다.</t>
  </si>
  <si>
    <t>1.一种电子零件接合用无铅低温焊料，是In为50～52.0质量％，余 量由Bi构成的无铅低温焊料，其特征在于，固相线温度为85℃以上，液 相线温度为110℃以下，在该无铅低温焊料的组织中存在BiIn2金属间化合 物、和从Bi3In5、BiIn中选出的一种以上的金属间化合物。</t>
  </si>
  <si>
    <t>JP2019-147986A</t>
  </si>
  <si>
    <t>【청구항1】 질량%에서, Ag: 1. 0∼4. 0%, Cu: 0. 1∼1. 0%, Ni: 0. 005∼0. 3%, Co: 0. 003∼0. 1%, Ge: 0. 001∼0. 015% 및 잔부가 Sn으로부터 이루어지는 합금조성을 갖고, 상기 합금조성은 아래 (1)식을 충족시키는 것을 특징으로 하는 납 프리 동시에 안티몬 프리의 땜납 합금 . 0. 00030 &amp;lt; (Ni/Co)× (1/Ag)×Ge &amp;lt;0. 05 (1) 상기 (1)식 중, Ni, Co, Ag 및 Ge는 각각 상기 합금조성의 함유량 (질량%)을 나타낸다.</t>
  </si>
  <si>
    <t>【請求項１】 質量％で、Ａｇ：１．０～４．０％、Ｃｕ：０．１～１．０％、Ｎｉ：０．００５～０．３％、Ｃｏ：０．００３～０．１％、Ｇｅ：０．００１～０．０１５％、および残部がＳｎからなる合金組成を有し、前記合金組成は下記（１）式を満たすことを特徴とする鉛フリーかつアンチモンフリーのはんだ合金。 ０．０００３０＜（Ｎｉ／Ｃｏ）×（１／Ａｇ）×Ｇｅ＜０．０５ （１） 上記（１）式中、Ｎｉ、Ｃｏ、ＡｇおよびＧｅは各々前記合金組成の含有量（質量％）を表す。</t>
  </si>
  <si>
    <t>JP2021-113488A</t>
  </si>
  <si>
    <t>【청구항1】 제1 분말성분과 제2 분말성분과의 브랜드를 포함하고, 상기 제1 분말성분이 제1 땜납 합금이며, 상기 제2 분말성분이 제2 땜납 합금, 또는 금속인, 땜납 조성물.</t>
  </si>
  <si>
    <t>【請求項1】 Ａｇ：３．０～４．０質量％、Ｃｕ：０．７～１．０質量％、Ｂｉ：０．１～７．０質量％、Ｎｉ：０．０４０～０．０９５質量％、Ｇｅ：０．００７～０．０１５質量％、Ｃｏ：０．００１～０．１質量％、及び、残部がＳｎからなる合金組成を有し、 前記合金組成は、０．００７＜Ｎｉ／（Ａｇ＋Ｂｉ）＜０．０１７を満たし、 前記合金組成は、４６＜（Ｃｕ／Ｎｉ）×（Ａｇ＋Ｂｉ）＜１２０を満たす、鉛フリーかつアンチモンフリーのはんだ合金。 Ｃｕ、Ｎｉ、Ａｇ及びＢｉは各々前記合金組成での含有量（質量％）を表す。</t>
  </si>
  <si>
    <t>JP2021-034773A</t>
  </si>
  <si>
    <t>【청구항1】 유기산과, 아크릴수지와, 로진과, 틱소오제와, 용제와, 를 함유하고, 물을 포함하지 않고, 상기 유기산은, 1, 2, 3-프로판 새 가르봉 산을 포함하고, 1, 2, 3-프로판 새 가르봉 산의 함유량이, 0. 1질량%이상 15질량%이하이며, 상기 아크릴수지의 함유량이, 5질량%이상 45질량%이하이며, 상기 로진의 함유량이, 5질량%이상 45질량%이하인, 플럭스.</t>
  </si>
  <si>
    <t>【請求項1】 複数の光起電（ＰＶ）セルの相互接続によってソーラーモジュールを製造する方法であって、 はんだペーストを含み、あるいははんだペーストからなる導電性付着剤を使用して、少なくとも第１のＰＶセルが第２のＰＶセルに相互接続され、 前記はんだペーストは、はんだ合金の粒子をはんだフラックスに分散させて含み、 前記はんだ合金は、２２５℃未満の液相温度を有するＳｎ含有はんだ合金を含む、方法。</t>
  </si>
  <si>
    <t>JP2020-091571A</t>
  </si>
  <si>
    <t>【청구항1】 마레인산변성 로진 에스테르, 마레인산변성 로진 아미드, 상기 마레인산변성 로진 에스테르의 물첨물 및 상기 마레인산변성 로진 아미드의 물첨물로부터 이루어지는 군보다 뽑히는 1종이상을 포함하는 플럭스용 조성물.</t>
  </si>
  <si>
    <t>【請求項１】 はんだ合金であって、 ４０～６５重量％のビスマスと、 １～１０重量％のインジウムと、 以下のうちの少なくとも１つ： ０．１～５重量％のガリウム、 ０．１～５重量％の亜鉛、 ０．１～２重量％の銅、 ０．０１～０．１重量％のコバルト、 ０．１～２重量％の銀、 ０．００５～０．０５重量％のチタン、及び ０．０１～１重量％のニッケルと、 任意選択的に以下のうちの１つ以上： 最大１重量％のバナジウム、 最大１重量％の希土類金属、 最大１重量％のネオジム、 最大１重量％のクロム、 最大１重量％の鉄、 最大１重量％のアルミニウム、 最大１重量％のリン、 最大１重量％の金、 最大１重量％のテルル、 最大１重量％のセレン、 最大１重量％のカルシウム、 最大１重量％のバナジウム、 最大１重量％のモリブデン、 最大１重量％の白金、 最大１重量％のマグネシウム、 最大１重量％のケイ素、及び 最大１重量％のマンガンと、 任意の不可避不純物と共に残部のスズとを含む、はんだ合金。</t>
  </si>
  <si>
    <t>TW20198122334</t>
  </si>
  <si>
    <t>JP2020-193912A</t>
  </si>
  <si>
    <t>【청구항1】 질량%에서, Ag: 2. 8∼4%, Bi: 1. 5∼6%, Cu: 0. 8∼1. 2%, As: 0. 0040∼0. 025%, 잔부가 Sn으로부터 이루어지는 합금조성을 갖고,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</si>
  <si>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JP2018-136678A</t>
  </si>
  <si>
    <t>【청구항1】 40∼250질량ppm의 As, 0∼3000질량ppm의 Sb, 0∼10000질량ppm의 Bi 및 0∼5100질량ppm의 Pb를 포함해 (질문하고, Bi 및 Pb의 함유량이 동시에 0질량ppm이 이루어질 일은 없다), 잔부가 Sn이며, As, Sb, Bi 및 Pb의 함유량이, 아래식 (1)및식 (2)을 충족시키고, 275≤2As+Sb+Bi+Pb ( 1) 0. 01≤ (2As+Sb)/ (Bi+Pb)≤ 10. 00 (2) (단, 식 (1)및식 (2)안, As, Sb, Bi 및 Pb는, 각각의 땜납 재료중의 함유량 (질량ppm)을 나타낸다)이하의 판정 기준에 의해 확인되는 As농화층을 표면에 갖고, 상기 As농화층은, 땜납 합금의 최표면에서 SiO2환산의 깊이로 2×D1 (nm)까지의 영역이며, 상기 As농화층의 SiO2환산의 두께가 0. 5∼8. 0nm인, 땜납 합금 . (판정 기준) 5. 0mm×5. 0mm의 크기의 샘플 (5. 0mm×5. 0mm의 범위에 땜납 재료 (땜납 분말, 땜납 볼 등)을 틈 없고 깐 것)에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값S2: XPS분석의 차트에 있어서, SiO2환산의 깊이가 2×D1∼4×D1 (nm)의 영역에 있어서의 As의 검출강도의 적분 값D1: XPS분석의 차트에 있어서, O원자의 검출강도가 최대가 된 SiO2환산의 깊이 (Do·max (nm))보다 깊은 부분에 있어서, O원자의 검출강도가 최대검출강도 (Do·max에 있어서의 강도)의 1/2의 강도가 되는 최초의 SiO2환산의 깊이 (nm) 아울러, XPS분석 차트에 있어서, O원자의 검출강도가 최대치를 취하지 않고, D1을 정의 생기지 않을 경우에는, As농화층은 존재하지 않고 있다고 판단한다.</t>
  </si>
  <si>
    <t>【請求項１】４０～２５０質量ｐｐｍのＡｓ、０～３０００質量ｐｐｍのＳｂ、０～１００００質量ｐｐｍのＢｉ及び０～５１００質量ｐｐｍのＰｂを含み（ただし、Ｂｉ及びＰｂの含有量が同時に０質量ｐｐｍになることはない）、残部がＳｎであり、Ａｓ、Ｓｂ、Ｂｉ及びＰｂの含有量が、下記式（１）及び式（２）を満たし、２７５≦２Ａｓ＋Ｓｂ＋Ｂｉ＋Ｐｂ （１）０．０１≦（２Ａｓ＋Ｓｂ）／（Ｂｉ＋Ｐｂ）≦１０．００ （２）（ただし、式（１）及び式（２）中、Ａｓ、Ｓｂ、Ｂｉ及びＰｂは、各々のはんだ材料中の含有量（質量ｐｐｍ）を表す）以下の判定基準により確認されるＡｓ濃化層を表面に有し、前記Ａｓ濃化層は、はんだ合金の最表面からＳｉＯ2換算の深さで２×Ｄ１（ｎｍ）までの領域であり、前記Ａｓ濃化層のＳｉＯ2換算の厚みが０．５～８．０ｎｍである、はんだ合金。 （判定基準）５．０ｍｍ×５．０ｍｍの大きさのサンプル（５．０ｍｍ×５．０ｍｍの範囲にはんだ材料（はんだ粉末、はんだボール等）を隙間なく敷き詰めたもの）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ここで、Ｓ１：ＸＰＳ分析のチャートにおいて、ＳｉＯ2換算の深さが０～２×Ｄ１（ｎｍ）の領域におけるＡｓの検出強度の積分値Ｓ２：ＸＰＳ分析のチャートにおいて、ＳｉＯ2換算の深さが２×Ｄ１～４×Ｄ１（ｎｍ）の領域におけるＡｓの検出強度の積分値Ｄ１：ＸＰＳ分析のチャートにおいて、Ｏ原子の検出強度が最大となったＳｉＯ2換算の深さ（Ｄｏ・ｍａｘ（ｎｍ））より深い部分において、Ｏ原子の検出強度が最大検出強度（Ｄｏ・ｍａｘにおける強度）の１／２の強度となる最初のＳｉＯ2換算の深さ（ｎｍ）なお、ＸＰＳ分析チャートにおいて、Ｏ原子の検出強度が最大値を取らず、Ｄ１が定義できない場合には、Ａｓ濃化層は存在していないと判断する。</t>
  </si>
  <si>
    <t>JP2020-193910A</t>
  </si>
  <si>
    <t>【청구항1】 질량%에서, Bi: 31∼59%, Cu: 0. 3∼1. 0%, Ni: 0. 01∼0. 06%, As: 0. 0040∼0. 025%, 잔부가 Sn으로부터 이루어지는 합금조성을 갖고,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</si>
  <si>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【請求項１】 マレイン酸変性ロジンエステル、マレイン酸変性ロジンアミド、前記マレイン酸変性ロジンエステルの水添物、及び前記マレイン酸変性ロジンアミドの水添物からなる群より選ばれる１種以上を含むフラックス用組成物。</t>
  </si>
  <si>
    <t>JP2020-193914A</t>
  </si>
  <si>
    <t>JP2020-193913A</t>
  </si>
  <si>
    <t>TW20198124085</t>
  </si>
  <si>
    <t>WO2019JP012009</t>
  </si>
  <si>
    <r>
      <t>Ｓｎを４２質量％以上含有するはんだ粉末、酸化ジルコニウム粉末、及びフラックスを有するはんだペー</t>
    </r>
    <r>
      <rPr>
        <sz val="10"/>
        <color theme="1"/>
        <rFont val="맑은 고딕"/>
        <family val="3"/>
        <charset val="129"/>
        <scheme val="minor"/>
      </rPr>
      <t>ストであって、 　前記酸化ジルコニウム粉末を前記はんだペ</t>
    </r>
    <r>
      <rPr>
        <sz val="10"/>
        <color theme="1"/>
        <rFont val="맑은 고딕"/>
        <family val="2"/>
        <charset val="129"/>
        <scheme val="minor"/>
      </rPr>
      <t>ー</t>
    </r>
    <r>
      <rPr>
        <sz val="10"/>
        <color theme="1"/>
        <rFont val="맑은 고딕"/>
        <family val="3"/>
        <charset val="129"/>
        <scheme val="minor"/>
      </rPr>
      <t>ストの全質量に</t>
    </r>
    <r>
      <rPr>
        <sz val="10"/>
        <color theme="1"/>
        <rFont val="맑은 고딕"/>
        <family val="2"/>
        <charset val="129"/>
        <scheme val="minor"/>
      </rPr>
      <t>対</t>
    </r>
    <r>
      <rPr>
        <sz val="10"/>
        <color theme="1"/>
        <rFont val="맑은 고딕"/>
        <family val="3"/>
        <charset val="129"/>
        <scheme val="minor"/>
      </rPr>
      <t>して０．０５～２０．０質量％含有することを特</t>
    </r>
    <r>
      <rPr>
        <sz val="10"/>
        <color theme="1"/>
        <rFont val="맑은 고딕"/>
        <family val="2"/>
        <charset val="129"/>
        <scheme val="minor"/>
      </rPr>
      <t>徴</t>
    </r>
    <r>
      <rPr>
        <sz val="10"/>
        <color theme="1"/>
        <rFont val="맑은 고딕"/>
        <family val="3"/>
        <charset val="129"/>
        <scheme val="minor"/>
      </rPr>
      <t>とする、粘性の</t>
    </r>
    <r>
      <rPr>
        <sz val="10"/>
        <color theme="1"/>
        <rFont val="맑은 고딕"/>
        <family val="2"/>
        <charset val="129"/>
        <scheme val="minor"/>
      </rPr>
      <t>経</t>
    </r>
    <r>
      <rPr>
        <sz val="10"/>
        <color theme="1"/>
        <rFont val="맑은 고딕"/>
        <family val="3"/>
        <charset val="129"/>
        <scheme val="minor"/>
      </rPr>
      <t>時</t>
    </r>
    <r>
      <rPr>
        <sz val="10"/>
        <color theme="1"/>
        <rFont val="맑은 고딕"/>
        <family val="2"/>
        <charset val="129"/>
        <scheme val="minor"/>
      </rPr>
      <t>変</t>
    </r>
    <r>
      <rPr>
        <sz val="10"/>
        <color theme="1"/>
        <rFont val="맑은 고딕"/>
        <family val="3"/>
        <charset val="129"/>
        <scheme val="minor"/>
      </rPr>
      <t>化が抑制されたはんだペ</t>
    </r>
    <r>
      <rPr>
        <sz val="10"/>
        <color theme="1"/>
        <rFont val="맑은 고딕"/>
        <family val="2"/>
        <charset val="129"/>
        <scheme val="minor"/>
      </rPr>
      <t>ー</t>
    </r>
    <r>
      <rPr>
        <sz val="10"/>
        <color theme="1"/>
        <rFont val="맑은 고딕"/>
        <family val="3"/>
        <charset val="129"/>
        <scheme val="minor"/>
      </rPr>
      <t>スト。</t>
    </r>
  </si>
  <si>
    <t>JP2018-184823A</t>
  </si>
  <si>
    <t>【청구항1】 Sn을 42질량%이상함유하는 땜납 분말, 산화 지르코늄 분말 및 플럭스를 갖는 땜납 페이스트이며, 상기 산화 지르코늄 분말을 상기 땜납 페이스트의 전질량에 대하여 0. 05∼20. 0질량%함유하는 것을 특징으로 하는, 점성의 경시 변화가 억제된 땜납 페이스트.</t>
  </si>
  <si>
    <t>【請求項１】 Ｓｎを４２質量％以上含有するはんだ粉末、酸化ジルコニウム粉末、及びフラックスを有するはんだペーストであって、 前記酸化ジルコニウム粉末を前記はんだペーストの全質量に対して０．０５～２０．０質量％含有することを特徴とする、粘性の経時変化が抑制されたはんだペースト。</t>
  </si>
  <si>
    <t>KR20207027924A</t>
  </si>
  <si>
    <t>Sn을 42질량% 이상 함유하는 납땜 분말, 산화 지르코늄 분말, 및 플럭스를 갖는 납땜 페이스트로서, 상기 산화 지르코늄 분말을 상기 납땜 페이스트의 전체 질량에 대해서 0.05~20.0 질량% 함유하는 것을 특징으로 하는, 점성의 경시 변화가 억제된 납땜 페이스트.</t>
  </si>
  <si>
    <t>EP2019798166</t>
  </si>
  <si>
    <t>CN201980024895</t>
  </si>
  <si>
    <t>1.A solder paste comprising the solder paste. The solder paste contains Sn-based powder, SnSb-based alloy powder containing Sb of Sn and 10% by mass or more, and flux, the SnSb-based alloy powder having a liquidus temperature higher than the Sn-based powder, and the Sn-based powder and SnSb-based alloy powder have a content ratio 75:25 - 95:5.</t>
  </si>
  <si>
    <t>US17/261558</t>
  </si>
  <si>
    <t>1. A solder alloy comprising an alloy composition including at least one of As: 25 to 300 mass ppm, Pb: more than 0 mass ppm and 5100 mass ppm or less, and Sb: more than 0 mass ppm and 3000 mass ppm or less, and moreover Bi: more than 0 mass ppm and 10000 mass ppm or less, as well as a balance including Sn, wherein expression (1) and expression (2) below are satisfied: &lt;?in-line-formulae description="In-line Formulae" end="lead"?&gt;275≤2As+Sb+Bi+Pb  (1)&lt;?in-line-formulae description="In-line Formulae" end="tail"?&gt; &lt;?in-line-formulae description="In-line Formulae" end="lead"?&gt;0.01≤(2As+Sb)/(Bi+Pb)≤10.00  (2)&lt;?in-line-formulae description="In-line Formulae" end="tail"?&gt; where in the expression (1) and the expression (2), As, Sb, Bi, and Pb each represent a content (mass ppm) in the alloy composition.</t>
  </si>
  <si>
    <t>WO2018JP047747</t>
  </si>
  <si>
    <r>
      <t>質量％で、Ｃｕ：０．８～１０％、残</t>
    </r>
    <r>
      <rPr>
        <sz val="10"/>
        <color theme="1"/>
        <rFont val="맑은 고딕"/>
        <family val="3"/>
        <charset val="129"/>
        <scheme val="minor"/>
      </rPr>
      <t>部Ｓｎからなる合金組成を有するとともに金</t>
    </r>
    <r>
      <rPr>
        <sz val="10"/>
        <color theme="1"/>
        <rFont val="맑은 고딕"/>
        <family val="2"/>
        <charset val="129"/>
        <scheme val="minor"/>
      </rPr>
      <t>属</t>
    </r>
    <r>
      <rPr>
        <sz val="10"/>
        <color theme="1"/>
        <rFont val="맑은 고딕"/>
        <family val="3"/>
        <charset val="129"/>
        <scheme val="minor"/>
      </rPr>
      <t>間化合物を有するはんだ合金であって、前記はんだ合金の表面からの厚さが５０μｍ以上の領域において、前記金</t>
    </r>
    <r>
      <rPr>
        <sz val="10"/>
        <color theme="1"/>
        <rFont val="맑은 고딕"/>
        <family val="2"/>
        <charset val="129"/>
        <scheme val="minor"/>
      </rPr>
      <t>属</t>
    </r>
    <r>
      <rPr>
        <sz val="10"/>
        <color theme="1"/>
        <rFont val="맑은 고딕"/>
        <family val="3"/>
        <charset val="129"/>
        <scheme val="minor"/>
      </rPr>
      <t>間化合物の最大結晶粒</t>
    </r>
    <r>
      <rPr>
        <sz val="10"/>
        <color theme="1"/>
        <rFont val="맑은 고딕"/>
        <family val="2"/>
        <charset val="129"/>
        <scheme val="minor"/>
      </rPr>
      <t>径</t>
    </r>
    <r>
      <rPr>
        <sz val="10"/>
        <color theme="1"/>
        <rFont val="맑은 고딕"/>
        <family val="3"/>
        <charset val="129"/>
        <scheme val="minor"/>
      </rPr>
      <t>が１００μｍ以下であることを特</t>
    </r>
    <r>
      <rPr>
        <sz val="10"/>
        <color theme="1"/>
        <rFont val="맑은 고딕"/>
        <family val="2"/>
        <charset val="129"/>
        <scheme val="minor"/>
      </rPr>
      <t>徴</t>
    </r>
    <r>
      <rPr>
        <sz val="10"/>
        <color theme="1"/>
        <rFont val="맑은 고딕"/>
        <family val="3"/>
        <charset val="129"/>
        <scheme val="minor"/>
      </rPr>
      <t>とするはんだ合金。</t>
    </r>
  </si>
  <si>
    <t>파라</t>
  </si>
  <si>
    <t>JP2018-141547A</t>
  </si>
  <si>
    <t>【청구항1】 땜납 재료와, 플럭스와 (으)로 이루어지는 솔더 페이스트이며, 상기 땜납 재료가, As: 20∼300질량ppm, Pb: 0질량ppm 넘어 5100질량ppm이하 및 Sb: 0질량ppm 넘어 3000질량ppm이하 및 Bi: 0질량ppm 넘어 10000질량ppm이하의 적어도 1종 및 잔부가 Sn으로부터 이루어지는 합금조성을 갖고, As, Sb, Bi 및 Pb의 함유량이, 아래식 (1) 및 식 (2)을 충족시키고, 275≤2As+Sb+Bi+Pb ( 1) 0. 01≤ (2As+Sb)/ (Bi+Pb)≤ 10. 00 (2) (단, 식 (1)및식 (2)안, As, Sb, Bi 및 Pb는, 각각의 땜납 재료중의 함유량 (질량ppm)을 나타낸다. ) 상기 플럭스가, 금속불활성화제를 함유하고, 상기 금속불활성화제가, 질소화합물을 함유하는 솔더 페이스트.</t>
  </si>
  <si>
    <t>【請求項１】 はんだ材料と、フラックスとからなるソルダペーストであって、 前記はんだ材料が、Ａｓ：２０～３００質量ｐｐｍ、Ｐｂ：０質量ｐｐｍ超え５１００質量ｐｐｍ以下、並びにＳｂ：０質量ｐｐｍ超え３０００質量ｐｐｍ以下、およびＢｉ：０質量ｐｐｍ超え１００００質量ｐｐｍ以下の少なくとも１種、並びに残部がＳｎからなる合金組成を有し、Ａｓ、Ｓｂ、Ｂｉ及びＰｂの含有量が、下記式（１）および式（２）を満たし、２７５≦２Ａｓ＋Ｓｂ＋Ｂｉ＋Ｐｂ （１）０．０１≦（２Ａｓ＋Ｓｂ）／（Ｂｉ＋Ｐｂ）≦１０．００ （２）（ただし、式（１）及び式（２）中、Ａｓ、Ｓｂ、Ｂｉ及びＰｂは、各々のはんだ材料中の含有量（質量ｐｐｍ）を表す。） 前記フラックスが、金属不活性化剤を含有し、前記金属不活性化剤が、窒素化合物を含有するソルダペースト。</t>
  </si>
  <si>
    <t>JP2019-238022A</t>
  </si>
  <si>
    <t>【청구항1】 As: 10질량ppm이상 40질량ppm미만 및 Bi: 0∼25000질량ppm 및 Pb: 0∼8000질량ppm의 적어도 1종 및 잔부가 Sn으로부터 이루어지는 합금조성을 갖고, 아래 (1)식 및 (2)식을 충족시키는 것을 특징으로 하는 땜납 합금. 300≤3As+Bi+Pb ( 1) 0 &amp;lt;2. 3×10-4×Bi+8. 2×10-4×Pb≤7 (2) 상기 (1)식 및 (2)식 중, As, Bi 및 Pb는 각각 상기 합금조성에서의 함유량 (질량ppm)을 나타낸다.</t>
  </si>
  <si>
    <t>JP2020-046654A</t>
  </si>
  <si>
    <t>【청구항1】 Sn 또는 Sn계 합금, 40∼250질량ppm의 As 및 20질량ppm∼3질량% 의 Bi를 포함하고, As농화층을 갖는, 땜납 재료.</t>
  </si>
  <si>
    <t>【請求項１】 Ａｓ：１０質量ｐｐｍ以上４０質量ｐｐｍ未満、並びにＢｉ：０～１００００質量ｐｐｍ、Ｐｂ：０～５１００質量ｐｐｍ、およびＳｂ：０～３０００質量ｐｐｍの少なくとも１種、並びに残部がＳｎからなる合金組成を有し、下記（１）式および（２）式を満たすことを特徴とするはんだ合金。 ３００≦３Ａｓ＋Ｓｂ＋Ｂｉ＋Ｐｂ （１） ０．１≦｛（３Ａｓ＋Ｓｂ）／（Ｂｉ＋Ｐｂ）｝×１００≦２００ （２） 上記（１）式および（２）式中、Ａｓ、Ｓｂ、Ｂｉ、およびＰｂは各々前記合金組成での含有量（質量ｐｐｍ）を表す。</t>
  </si>
  <si>
    <t>JP2019-075497A</t>
  </si>
  <si>
    <t>【청구항1】 As: 25∼300질량ppm, Pb: 0질량ppm 넘어 5100질량ppm이하 및 Sb: 0질량ppm 넘어 3000질량ppm이하 및 Bi: 0질량ppm 넘어 10000질량ppm이하의 적어도 1종 및 잔부가 Sn으로부터 이루어지는 합금조성을 갖고, 아래 (1)식 및 (2)식을 충족시키는 것을 특징으로 하는 땜납 합금 . 275≤2As+Sb+Bi+Pb ( 1) 0. 01≤ (2As+Sb)/ (Bi+Pb)≤ 10. 00 (2) 상기 (1)식 및 (2)식 중, As, Sb, Bi 및 Pb는 각각 상기 합금조성에서의 함유량 (질량ppm)을 나타낸다.</t>
  </si>
  <si>
    <t>【請求項１】 Ｓｎ又はＳｎ系合金、４０～２５０質量ｐｐｍのＡｓ、及び２０質量ｐｐｍ～３質量％ のＢｉを含み、Ａｓ濃化層を有する、はんだ材料。</t>
  </si>
  <si>
    <t>JP2018-050274A</t>
  </si>
  <si>
    <t>【청구항1】 질량%에서, Cu: 0. 1∼3%, P: 0. 001∼0. 1%, Ag 및 / 또는 Sb를 합계로 4% 이하, 잔부Sn으로부터 이루어지는 것을 특징으로 하는 납 프리 땜납 합금.</t>
  </si>
  <si>
    <t>【請求項１】 Ｓｎ又はＳｎ系合金、４０～２５０質量ｐｐｍのＡｓ、０～３０００質量ｐｐｍのＳｂ 、０～１００００質量ｐｐｍのＢｉ及び０～５１００質量ｐｐｍのＰｂを含み（ただし、 Ｂｉ及びＰｂの含有量が同時に０質量ｐｐｍになることはない）、Ａｓ濃化層を有する、 はんだ材料。</t>
  </si>
  <si>
    <t>JP2019-039511A</t>
  </si>
  <si>
    <t>【청구항1】 플럭스와 금속분을 포함하는 솔더 페이스트이며, 상기 플럭스가, 유기산과, 로진과, 틱소오제와, 용제를 포함하고, 틱소오제는, 환형(고리형) 아미드 화합물과 비환형(고리형) 아미드 화합물로 이루어지고, 환형(고리형) 아미드 화합물을 0. 1wt%이상 8. 0wt%이하, 비환형(고리형) 아미드 화합물을 0. 5wt%이상 8. 0wt%이하로 포함하고, 동시에, 환형(고리형) 아미드 화합물과 비환형(고리형) 아미드 화합물의 합계가 1. 5wt%이상 10. 0wt%이하이며, 환형(고리형) 아미드 화합물은, 디카르복시산 및 / 또는 새 가르봉 산과, 디아민 및 / 또는 새 아민이 환형(고리형)에 중축합 밑 분자량이 3000이하의 아미드 화합물이며, 비환형(고리형) 아미드 화합물은, 모노카르본 산, 디카르복시산 및 / 또는 새 가르봉 산과, 모노아민, 디아민 및 / 또는 새 아민이 비환형(고리형)에 축합 밑 아미드 화합물인 것을 특징으로 하는 플럭스이며, 상기 금속분이, As: 25∼300질량ppm 및 Sb: 0질량ppm 넘어 3000질량ppm이하, Bi: 0질량ppm 넘어 10000질량ppm이하 및 Pb: 0질량ppm 넘어 5100질량ppm이하의 적어도 1종 및 잔부가 Sn으로부터 이루어지는 합금조성을 갖고, Bi 및 Pb의 적어도 1종을 함유하고, 아래 (1)식 및 (2)식: 275≤2As+Sb+Bi+Pb ( 1) 0. 01≤ (2As+Sb)/ (Bi+Pb)≤ 10. 00 (2) [상기 (1)식 및 (2)식 중, As, Sb, Bi 및 Pb는 각각 상기 합금조성에서의 함유량 (질량ppm)을 나타낸다] 을 충족시키는 것을 특징으로 하는 땜납 합금인, 솔더 페이스트.</t>
  </si>
  <si>
    <t>【請求項１】 フラックスと金属粉とを含むソルダペーストであって、 前記フラックスが、 有機酸と、ロジンと、チキソ剤と、溶剤を含み、 チキソ剤は、環状アミド化合物と非環状アミド化合物からなり、環状アミド化合物を０．１ｗｔ％以上８．０ｗｔ％以下、非環状アミド化合物を０．５ｗｔ％以上８．０ｗｔ％以下で含み、かつ、環状アミド化合物と非環状アミド化合物の合計が１．５ｗｔ％以上１０．０ｗｔ％以下であり、 環状アミド化合物は、ジカルボン酸及び／またはトリカルボン酸と、ジアミン及び／またはトリアミンが環状に重縮合した分子量が３０００以下のアミド化合物であり、 非環状アミド化合物は、モノカルボン酸、ジカルボン酸及び／またはトリカルボン酸と、モノアミン、ジアミン及び／またはトリアミンが非環状に縮合したアミド化合物である ことを特徴とするフラックスであり、 前記金属粉が、 Ａｓ：２５～３００質量ｐｐｍ、並びにＳｂ：０質量ｐｐｍ超え３０００質量ｐｐｍ以下、Ｂｉ：０質量ｐｐｍ超え１００００質量ｐｐｍ以下、およびＰｂ：０質量ｐｐｍ超え５１００質量ｐｐｍ以下の少なくとも１種、並びに残部がＳｎからなる合金組成を有し、ＢｉおよびＰｂの少なくとも１種を含有し、 下記（１）式および（２）式： ２７５≦２Ａｓ＋Ｓｂ＋Ｂｉ＋Ｐｂ （１） ０．０１≦（２Ａｓ＋Ｓｂ）／（Ｂｉ＋Ｐｂ）≦１０．００ （２） ［上記（１）式および（２）式中、Ａｓ、Ｓｂ、Ｂｉ、およびＰｂは各々前記合金組成での含有量（質量ｐｐｍ）を表す］ を満たすことを特徴とするはんだ合金である、ソルダペースト。</t>
  </si>
  <si>
    <t>JP2018-050273A</t>
  </si>
  <si>
    <t>【청구항1】 질량%에서, Ag: 2. 8∼4%, Bi: 1. 3∼6%, Cu: 0. 7∼1. 2%, 잔부Sn으로부터 이루어지는 합금조성을 갖는 것을 특징으로 하는 땜납 합금.</t>
  </si>
  <si>
    <t>【請求項１】 Ａｓ：２５～３００質量ｐｐｍ、Ｂｉ：０質量ｐｐｍ以上２５０００質量ｐｐｍ以下、Ｐｂ：０質量ｐｐｍ超え８０００質量ｐｐｍ以下、および残部がＳｎからなる合金組成を有し、下記（１）式および（２）式を満たすことを特徴とするはんだ合金。 ２７５≦２Ａｓ＋Ｂｉ＋Ｐｂ （１） ０＜２．３×１０－４×Ｂｉ＋８．２×１０－４×Ｐｂ≦７ （２） 上記（１）式および（２）式中、Ａｓ、Ｂｉ、およびＰｂは各々前記合金組成での含有量（質量ｐｐｍ）を表す。</t>
  </si>
  <si>
    <t>JP2018-050272A</t>
  </si>
  <si>
    <t>【청구항1】 Ag: 0. 2∼1. 1질량%을 함유하는 납 프리의 Sn기 땜납 합금이며, 시차이 열분석에 있어서의 열흡수의 제1 피크가 녹아 처음에 현상, 그 후 대부분이 녹을 때에 제2 피크가 드러난다고 말하는 열표적특성을 가리키는 납 프리의 Sn기 땜납 합금의 분말과 페이스트 형 또는 액상의 플럭스를 혼화한 것을 특징으로 하는 팁(칩) 부품접합용 솔더 페이스트.</t>
  </si>
  <si>
    <t>【請求項１】 Ａｓ：２５～３００質量ｐｐｍ、Ｐｂ：０質量ｐｐｍ超え５１００質量ｐｐｍ以下、並びにＳｂ：０質量ｐｐｍ超え３０００質量ｐｐｍ以下、およびＢｉ：０質量ｐｐｍ超え１００００質量ｐｐｍ以下の少なくとも１種、並びに残部がＳｎからなる合金組成を有し、下記（１）式および（２）式を満たすことを特徴とするはんだ合金。 ２７５≦２Ａｓ＋Ｓｂ＋Ｂｉ＋Ｐｂ （１） ０．０１≦（２Ａｓ＋Ｓｂ）／（Ｂｉ＋Ｐｂ）≦１０．００ （２） 上記（１）式および（２）式中、Ａｓ、Ｓｂ、Ｂｉ、およびＰｂは各々前記合金組成での含有量（質量ｐｐｍ）を表す。</t>
  </si>
  <si>
    <t>JP2018-028475A</t>
  </si>
  <si>
    <t>【청구항1】 질량%에서, Cu: 0. 5%이상, 0. 8% 이하, Bi: 0. 1%이상, 1%미만, Ni: 0. 02%이상, 0. 04% 이하, 잔부Sn으로부터 이루어지는 합금조성을 갖는 것을 특징으로 하는 납 프리 땜납 합금.</t>
  </si>
  <si>
    <t>【請求項１】 質量％で、Ｃｕ：０．１～３％、Ｐ：０．００１～０．１％、Ａｇおよび／またはＳｂを合計で４％以下、残部Ｓｎからなることを特徴とする鉛フリーはんだ合金。</t>
  </si>
  <si>
    <t>JP2018-211535A</t>
  </si>
  <si>
    <t>【청구항1】 In이 0. 1질량%이상 10질량%이하, 잔부가 Sn이며, L*a*b*표 색계에 있어서의 황색도 (b*)이 2. 8이상 15. 0이하이며, L*a*b*표 색계에 있어서의 밝기 (L*)이 60이상 100이하인, 땜납 볼.</t>
  </si>
  <si>
    <t>【請求項１】 はんだ材料とフラックスとからなるソルダペーストであって、 前記はんだ材料が、Ａｓ：２０～３００質量ｐｐｍ、Ｐｂ：０質量ｐｐｍ超え５１００質量ｐｐｍ以下、Ｓｂ：０質量ｐｐｍ超え３０００質量ｐｐｍ以下、Ｂｉ：０質量ｐｐｍ以上１００００質量ｐｐｍ以下、および残部がＳｎからなる合金組成を有し、 Ａｓ、Ｓｂ、Ｂｉ及びＰｂの含有量が、下記式（１）および式（２）を満たし、 ２７５≦２Ａｓ＋Ｓｂ＋Ｂｉ＋Ｐｂ （１） ０．０１≦（２Ａｓ＋Ｓｂ）／（Ｂｉ＋Ｐｂ）≦１０．００ （２） （ただし、式（１）及び式（２）中、Ａｓ、Ｓｂ、Ｂｉ及びＰｂは、各々のはんだ材料中の含有量（質量ｐｐｍ）を表す。） 前記フラックスが、ヒンダードフェノール系化合物を含有し、 前記ヒンダードフェノール系化合物の含有量が、前記フラックス全体に対して、０．５～１０質量％であるソルダペースト。</t>
  </si>
  <si>
    <t>JP2018-028474A</t>
  </si>
  <si>
    <t>【청구항1】 질량%에서, Fe: 0. 02∼0. 1%, Zr: 0% 넘어 0. 2% 이하, 잔부가 Sn으로부터 이루어지는 합금조성을 갖는 것을 특징으로 하는, 탄화물의 인두처에의 부착이 억제된 Fe먹혀 방지용 땜납 합금.</t>
  </si>
  <si>
    <t>【請求項１】 質量％で、Ａｇ：２．８～４％、Ｂｉ：１．３～６％、Ｃｕ：０．７～１．２％、残部Ｓｎからなる合金組成を有することを特徴とするはんだ合金。</t>
  </si>
  <si>
    <t>JP2018-228464A</t>
  </si>
  <si>
    <t>【청구항1】 Ag: 1∼4질량% (단지 하고, 3. 2∼3. 8질량%을 제외한다), Cu: 0. 5∼0. 6질량%미만, Sb: 2∼5질량%, Ni: 0. 01∼0. 2질량%, Bi: 3. 2∼5. 5질량%, Co: 0. 001∼0. 1질량%, 잔부Sn으로부터 이루어지는 것을 특징으로 하는 납 프리 땜납 합금.</t>
  </si>
  <si>
    <t>【請求項１】 Ａｇ：０．２～１．１質量％を含有する鉛フリーのＳｎ基はんだ合金であって、示差熱分析における熱吸収の第１ピークが溶け始めに現れ、その後大部分が溶けるときに第２ピークが現れるという熱的特性を示す鉛フリーのＳｎ基はんだ合金の粉末とペースト状または液状のフラックスとを混和したことを特徴とするチップ部品接合用ソルダペースト。</t>
  </si>
  <si>
    <t>JP2018-101283A</t>
  </si>
  <si>
    <t>【청구항1】 Ag: 1∼4질량%, Cu: 0. 6∼0. 8질량%, Sb: 1∼5질량%, Ni: 0. 01∼0. 2질량%, 잔부Sn으로부터 이루어지는 것을 특징으로 하는 납 프리 땜납 합금.</t>
  </si>
  <si>
    <t>【請求項１】 質量％で、Ｃｕ：０．５％以上、０．８％以下、Ｂｉ：０．１％以上、１％未満、Ｎｉ：０．０２％以上、０．０４％以下、残部Ｓｎからなる合金組成を有することを特徴とする鉛フリーはんだ合金。</t>
  </si>
  <si>
    <t>TW20198140222</t>
  </si>
  <si>
    <t>JP2019-537865A</t>
  </si>
  <si>
    <t>【청구항1】 Sn계 분말과, Sn 및 10질량%이상의 Sb를 함유하는 SnSb계 합금분말과, 플럭스와, 를 함유하고, 상기 SnSb계 합금분말의 액체 상태 선온도는 상기 Sn계 분말의 액체 상태 선온도보다 높고, 상기 Sn계 분말과 상기 SnSb계 합금분말과의 함유비는, 75: 25∼95: 5인 것을 특징으로 하는 솔더 페이스트.</t>
  </si>
  <si>
    <t>【請求項１】 Ｓｎ系粉末と、Ｓｎ及び１０質量％以上のＳｂを含有するＳｎＳｂ系合金粉末と、フラックスと、を含有し、前記ＳｎＳｂ系合金粉末の液相線温度は前記Ｓｎ系粉末の液相線温度より高く、前記Ｓｎ系粉末と前記ＳｎＳｂ系合金粉末との含有比は、７５：２５～９５：５であることを特徴とするソルダペースト。</t>
  </si>
  <si>
    <t>EP2019785513</t>
  </si>
  <si>
    <t>A Solder paste comprising: Sn-based powder; SnSb-based alloy powder containing Sn and 10 mass% or more of Sb; and flux, wherein a liquidus temperature of the SnSb-based alloy powder is higher than a liquidus temperature of the Sn-based powder, and wherein a mass ratio of the Sn-based powder and the SnSb-based powder is 75:25 to 95:5.</t>
  </si>
  <si>
    <t>KR20207026195A</t>
  </si>
  <si>
    <t>Sn계 분말, Sn과 10 질량% 이상의 Sb를 함유하는 SnSb계 합금 분말, 및 플럭스를 함유하고, 상기 SnSb계 합금 분말의 액상선 온도는 상기 Sn계 분말의 액상선 온도보다 높고, 상기 Sn계 분말과 상기 SnSb계 합금 분말의 질량비는, 75：25 ~ 95：5인 것을 특징으로 하는, 솔더 페이스트.</t>
  </si>
  <si>
    <t>CN202011175225</t>
  </si>
  <si>
    <t>1.A solder composition comprising first powder component and second powder component mixture, wherein the first powder component is first solder alloy, and the second powder component is second solder alloy or metal.</t>
  </si>
  <si>
    <t>1.一种软钎料合金，其特征在于，具有如下合金组成：以质量％计、Sb：9.0～33.0％、Ag：超过4.0％且低于11.0％、Cu：超过2.0％且低于6.0％、和余量由Sn组成。</t>
  </si>
  <si>
    <t>US16/967717</t>
  </si>
  <si>
    <t>1. A solder alloy comprising an alloy composition consisting of 35 to 68 mass % of Bi, 0.5 to 3.0 mass % of In, 0.01 to 0.10 mass % of Pd, and a balance of Sn.</t>
  </si>
  <si>
    <t>JP2017-068079A</t>
  </si>
  <si>
    <t>【請求項１】 質量％で、Ｆｅ：０．０２～０．１％、Ｚｒ：０％超え０．２％以下、残部がＳｎからなる合金組成を有することを特徴とする、炭化物の鏝先への付着が抑制されたＦｅ食われ防止用はんだ合金。</t>
  </si>
  <si>
    <t>EP2019894496</t>
  </si>
  <si>
    <t>A solder alloy characterized by having an alloy composition consisting of, by mass: Sb: 9.0 to 33.0%; Ag: more than 4.0% and less than 11.0%; and Cu: more than 2.0% and less than 6.0%, with the balance consisting of Sn.</t>
  </si>
  <si>
    <t>JP2017-243114A</t>
  </si>
  <si>
    <t>【청구항1】 금속의 핵과, 상기 핵을 피복하는 땜납층을 갖추고, 상기 땜납층은, Cu의 함유량이 0. 1질량%이상 3. 0질량%이하, Bi의 함유량이 0. 5질량%이상 5. 0질량%이하, Ag의 함유량이 0질량%이상 4. 5질량%이하, Ni의 함유량이 0질량%이상 0. 1질량%이하, Sn이 잔부인 것을 특징으로 하는 땜납 재료.</t>
  </si>
  <si>
    <t>【請求項１】 金属の核と、 前記核を被覆するはんだ層を備え、 前記はんだ層は、 Ｃｕの含有量が０．１質量％以上３．０質量％以下、 Ｂｉの含有量が０．５質量％以上５．０質量％以下、 Ａｇの含有量が０質量％以上４．５質量％以下、 Ｎｉの含有量が０質量％以上０．１質量％以下、 Ｓｎが残部である ことを特徴とするはんだ材料。</t>
  </si>
  <si>
    <t>JP2021-569089A</t>
  </si>
  <si>
    <t>【청구항1】 복수의 광발전 (PV)셀의 상호접속에 의해 솔라 모듈을 제조하는 방법이며, 땜납 페이스트를 포함하고, 혹은 땜납 페이스트로부터 이루어지는 전기 전도성 부착제를 사용하고, 적어도 제1의 PV셀이 제2의 PV셀에 상호접속되어, 상기 땜납 페이스트는, 땜납 합금의 입자를 땜납 플럭스에 분산되게 해서 포함, 상기 땜납 합금은, 225도미만의 액체 상태 온도를 갖는 Sn함유 땜납 합금을 포함하는, 방법.</t>
  </si>
  <si>
    <t>US17/261557</t>
  </si>
  <si>
    <t>1. A solder alloy comprising an alloy composition of As: 25 mass ppm to 300 mass ppm, Bi: 0 mass ppm or more and 25000 mass ppm or less, and Pb: more than 0 mass ppm and 8000 mass ppm or less, with a balance being made up of Sn, the solder alloy satisfying Expression (1) and Expression (2) below, &lt;?in-line-formulae description="In-line Formulae" end="lead"?&gt;275≤2As+Bi+Pb   (1)&lt;?in-line-formulae description="In-line Formulae" end="tail"?&gt; &lt;?in-line-formulae description="In-line Formulae" end="lead"?&gt;0&amp;lt;2.3×10−4×Bi+8.2×10−4×Pb≤7   (2)&lt;?in-line-formulae description="In-line Formulae" end="tail"?&gt; where in Expression (1) and Expression (2), As, Bi and Pb represent respectively contents (mass ppm) thereof in the alloy composition.</t>
  </si>
  <si>
    <t>JP2017-037088A</t>
  </si>
  <si>
    <t>【請求項１】 Ａｇ：１～４質量％、Ｃｕ：０．６～０．８質量％、Ｓｂ：１～５質量％、Ｎｉ：０．０１～０．２質量％、残部Ｓｎからなることを特徴とする鉛フリーはんだ合金。</t>
  </si>
  <si>
    <t>TW20198138392</t>
  </si>
  <si>
    <t>TW20209144395</t>
  </si>
  <si>
    <t>WO2019JP015388</t>
  </si>
  <si>
    <r>
      <t>Ｓｎ系粉末と、Ｓｎ及び１０質量％以上のＳｂを含有するＳｎＳｂ系合金粉末と、フラックスと、を含有し、前記ＳｎＳｂ系合金粉末の液相線温</t>
    </r>
    <r>
      <rPr>
        <sz val="10"/>
        <color theme="1"/>
        <rFont val="맑은 고딕"/>
        <family val="3"/>
        <charset val="129"/>
        <scheme val="minor"/>
      </rPr>
      <t>度は前記Ｓｎ系粉末の液相線</t>
    </r>
    <r>
      <rPr>
        <sz val="10"/>
        <color theme="1"/>
        <rFont val="맑은 고딕"/>
        <family val="2"/>
        <charset val="129"/>
        <scheme val="minor"/>
      </rPr>
      <t>温</t>
    </r>
    <r>
      <rPr>
        <sz val="10"/>
        <color theme="1"/>
        <rFont val="맑은 고딕"/>
        <family val="3"/>
        <charset val="129"/>
        <scheme val="minor"/>
      </rPr>
      <t>度より高く、前記Ｓｎ系粉末と前記ＳｎＳｂ系合金粉末との含有比は、７５：２５～９５：５であることを特</t>
    </r>
    <r>
      <rPr>
        <sz val="10"/>
        <color theme="1"/>
        <rFont val="맑은 고딕"/>
        <family val="2"/>
        <charset val="129"/>
        <scheme val="minor"/>
      </rPr>
      <t>徴</t>
    </r>
    <r>
      <rPr>
        <sz val="10"/>
        <color theme="1"/>
        <rFont val="맑은 고딕"/>
        <family val="3"/>
        <charset val="129"/>
        <scheme val="minor"/>
      </rPr>
      <t>とするソルダペ</t>
    </r>
    <r>
      <rPr>
        <sz val="10"/>
        <color theme="1"/>
        <rFont val="맑은 고딕"/>
        <family val="2"/>
        <charset val="129"/>
        <scheme val="minor"/>
      </rPr>
      <t>ー</t>
    </r>
    <r>
      <rPr>
        <sz val="10"/>
        <color theme="1"/>
        <rFont val="맑은 고딕"/>
        <family val="3"/>
        <charset val="129"/>
        <scheme val="minor"/>
      </rPr>
      <t>スト。</t>
    </r>
  </si>
  <si>
    <t>JP2019-098952A</t>
  </si>
  <si>
    <t>【청구항1】 As: 10질량ppm이상 25질량ppm미만 및 Bi: 0∼10000질량ppm 및 Pb: 0∼5100질량ppm의 적어도 1종, 및 Sb: 0질량ppm 넘어 3000질량ppm이하 및 잔부가 Sn으로부터 이루어지는 합금조성을 갖고, 아래 (1)식 및 (2)식을 충족시키는 것을 특징으로 하는 땜납 합금. 300≤3As+Sb+Bi+Pb ( 1) 0. 1≤{ (3As+Sb)/ (Bi+Pb)}×100≤200 (2) 상기 (1)식 및 (2)식 중, As, Sb, Bi 및 Pb는 각각 상기 합금조성에서의 함유량 (질량ppm)을 나타낸다.</t>
  </si>
  <si>
    <t>【請求項１】 Ａｓ：１０質量ｐｐｍ以上２５質量ｐｐｍ未満、並びにＢｉ：０～１００００質量ｐｐｍおよびＰｂ：０～５１００質量ｐｐｍの少なくとも１種、並びにＳｂ：０質量ｐｐｍ超え３０００質量ｐｐｍ以下、並びに残部がＳｎからなる合金組成を有し、下記（１）式および（２）式を満たすことを特徴とするはんだ合金。 ３００≦３Ａｓ＋Ｓｂ＋Ｂｉ＋Ｐｂ （１） ０．１≦｛（３Ａｓ＋Ｓｂ）／（Ｂｉ＋Ｐｂ）｝×１００≦２００ （２） 上記（１）式および（２）式中、Ａｓ、Ｓｂ、Ｂｉ、およびＰｂは各々前記合金組成での含有量（質量ｐｐｍ）を表す。</t>
  </si>
  <si>
    <t>JP2016-201619A</t>
  </si>
  <si>
    <t>【청구항1】 복수의 땜납 볼로 이루어지는 볼 시트이며, 상기 땜납 볼의 입경이 100∼1000μm이며, 상기 땜납 볼을 구성하는 땜납 합금의 인장강도가 55MPa이상, 0. 2% 내력이 40MPa이상, 성장이 40% 이하이며, 상기 땜납 볼이, 상기 볼 시트의 면방향에 있어서, 인접하는 땜납 볼과 접합하고 있는 것을 특징으로 하는 볼 시트.</t>
  </si>
  <si>
    <t>CN202010217346</t>
  </si>
  <si>
    <t>1. A soft brazing alloy, which is characterized by the following alloy composition: measured by mass%, comprising Ag: 3.2 ~ 3.8%, Cu: 0.6 ~ 0.8%, Ni: 0.01 ~ 0.2%, Sb: 2 ~ 5.5%, Bi: 1.5 ~ 5.5%, Co: 0.001 ~ 0.1%, Ge: 0.001 ~ 0.1% and the margin is composed of Sn, and the alloy composition satisfies the following (1) formula,2.93≤{(Ge/Sn)+(Bi/Ge)}×(Bi/Sn)(1)(1) in the formula, Sn, Ge and Bi respectively represent the content (mass%) of the alloy composition.</t>
  </si>
  <si>
    <t>1.一种软钎料合金，其特征在于，具有如下合金组成：以质量％计，包含Ag：3.2～3.8％、Cu：0.6～0.8％、Ni：0.01～0.2％、Sb：2～5.5％、Bi：1.5～5.5％、Co：0.001～0.1％、Ge：0.001～0.1％以及余量由Sn组成，且所述合金组成满足下述(1)式，2.93≤{(Ge/Sn)+(Bi/Ge)}×(Bi/Sn)(1)(1)式中，Sn、Ge和Bi分别表示所述合金组成中的含量(质量％)。</t>
  </si>
  <si>
    <t>US16/830024</t>
  </si>
  <si>
    <t>1. A solder alloy having an alloy composition consisting of, in mass%: from 3.2 to 3.8% of Ag; from 0.6 to 0.8% of Cu; from 0.01 to 0.2% of Ni; from 2 to 5.5% of Sb; from 1.5 to 5.5% of Bi; from 0.001 to 0.1% of Co; from 0.001 to 0.1% of Ge; from 0 to 0.1%; from 0 to 0.1% of Ti; from 0 to 0.1% of Cr; from 0 to 0.1% of Mn; from 0 to 0.01% of Fe; from 0 to 0.1% of Ga; from 0 to 0.1% of Zr; from 0 to 0.1% of Nb; from 0 to 0.1% of Pd; from 0 to 0.1% of Pt; from 0 to 0.1% of Au; from 0 to 0.1% of La; from 0 to 0.1% of Ce; and the balance being Sn, wherein the sum of Mg, Ti, Cr, Mn, Fe, Ga, Zr, Nb, Pd, Pt, Au, La and Ce is 0.1% or less, wherein the alloy composition satisfies the following relationship (1): &lt;?in-line-formulae description="In-line Formulae" end="lead"?&gt;2.93≤{(Ge/Sn)+(Bi/Ge)}×(Bi/Sn)  (1)&lt;?in-line-formulae description="In-line Formulae" end="tail"?&gt; wherein in the relationship (1), each of Sn, Ge, and Bi represents the content (mass %) in the alloy composition.</t>
  </si>
  <si>
    <t>KR20200028780A</t>
  </si>
  <si>
    <t>질량％로, Ag: 3.2 내지 3.8％, Cu: 0.6 내지 0.8％, Ni: 0.01 내지 0.2％, Sb: 2 내지 5.5％, Bi: 1.5 내지 5.5％, Co: 0.001 내지 0.1％, Ge: 0.001 내지 0.1％ 및 잔부가 Sn으로 이루어지는 합금 조성을 갖고, 상기 합금 조성은 하기 (1)식을 만족시키는 것을 특징으로 하는 땜납 합금.(1)식 중, Sn, Ge 및 Bi는, 각각 상기 합금 조성 중의 함유량(질량％)을 나타낸다.</t>
  </si>
  <si>
    <t>TW20209106420</t>
  </si>
  <si>
    <t>EP2021181116</t>
  </si>
  <si>
    <t>A lead-free solder alloy, comprising: from 35 to 59 %wt Bi; from 0.003 to 0.5 %wt Co; from greater than 0 to 1.0 %wt Cu; from 0 to 1.0 %wt Ag; one or more of: from 0.001 to 1.0 %wt Sb; from 0.001 to 0.1 %wt Ge; and the balance Sn, together with any unavoidable impurities being not more than 1.0 %wt.</t>
  </si>
  <si>
    <t>JP2015-251689A</t>
  </si>
  <si>
    <t>【청구항1】 Ag: 1∼4질량%, Cu: 0. 6∼0. 8질량%, Sb: 3∼5질량%, Ni: 0. 01∼0. 2질량%, Bi: 1. 5∼ 5. 5질량%, 잔부Sn으로부터 이루어지는 것을 특징으로 하는 납 프리 땜납 합금.</t>
  </si>
  <si>
    <t>JP2015-216585A</t>
  </si>
  <si>
    <t>【청구항1】 Ag: 1. 2~4. 5질량% (단, 1. 2~1. 5질량%을 제외한다), Cu: 0. 25~0. 75질량%, Bi: 1~5. 8질량% (단, 1. 0~1. 3질량%을 제외한다), Ni: 0. 01초∼0. 1질량%미만, 잔부Sn으로부터 이루어진다 것을 특징으로 하는 납 프리씨다.</t>
  </si>
  <si>
    <t>JP2014-523398A</t>
  </si>
  <si>
    <t>【請求項１】 Ａｇ：１～４質量％、Ｃｕ：０．６～０．８質量％、Ｓｂ：３～５質量％、Ｎｉ：０．０１～０．２質量％、Ｂｉ：１．５～５．５質量％、残部Ｓｎからなることを特徴とする鉛フリーはんだ合金。</t>
  </si>
  <si>
    <t>TW20198147008</t>
  </si>
  <si>
    <t>JP2012-203177A</t>
  </si>
  <si>
    <t>【청구항1】 측면의 전극이 해당 측면의 면적 30% 이하인 부품과 Al기판을 접합한 모듈에 이용하는 땜납 합금이며, 질량%에서, Sb: 1~10%, 잔부Sn으로부터 이루어지는 땜납 합금.</t>
  </si>
  <si>
    <t>JP2020-046656A</t>
  </si>
  <si>
    <t>【청구항1】 Sn 또는 Sn계 합금, 40∼250질량ppm의 As, 0∼3000질량ppm의 Sb , 0∼10000질량ppm의 Bi 및 0∼5100질량ppm의 Pb를 포함해 (질문하고, Bi 및 Pb의 함유량이 동시에 0질량ppm이 이루어질 일은 없다), As농화층을 갖는, 땜납 재료.</t>
  </si>
  <si>
    <t>【請求項１】 Ｃｕ：０．５５～０．７５質量％、Ｎｉ：０．０３５０～０．０６００質量％、Ｇｅ：０．００３５～０．０２００質量％、Ａｓ：２５～３００質量ｐｐｍ、並びにＳｂ：０～３０００質量ｐｐｍ、Ｂｉ：０～１００００質量ｐｐｍ、およびＰｂ：０～５１００質量ｐｐｍの少なくとも１種、並びに残部がＳｎからなる合金組成を有し、下記（１）式および（２）式を満たすことを特徴とするはんだ合金。 ２７５≦２Ａｓ＋Ｓｂ＋Ｂｉ＋Ｐｂ （１） ０．０１≦（２Ａｓ＋Ｓｂ）／（Ｂｉ＋Ｐｂ）≦１０．００ （２） 上記（１）式および（２）式中、Ａｓ、Ｓｂ、Ｂｉ、およびＰｂは各々前記合金組成での含有量（質量ｐｐｍ）を表す。</t>
  </si>
  <si>
    <t>JP2019-075498A</t>
  </si>
  <si>
    <t>【청구항1】 As: 25∼300질량ppm, Bi: 0질량ppm이상 25000질량ppm이하, Pb: 0질량ppm 넘어 8000질량ppm이하 및 잔부가 Sn으로부터 이루어지는 합금조성을 갖고, 아래 (1)식 및 (2)식을 충족시키는 것을 특징으로 하는 땜납 합금. 275≤2As+Bi+Pb ( 1) 0 &amp;lt;2. 3×10-4×Bi+8. 2×10-4×Pb≤7 (2) 상기 (1)식 및 (2)식 중, As, Bi 및 Pb는 각각 상기 합금조성에서의 함유량 (질량ppm)을 나타낸다.</t>
  </si>
  <si>
    <t>【請求項１】 Ａｓ：１０質量ｐｐｍ以上４０質量ｐｐｍ未満、並びにＢｉ：０～２５０００質量ｐｐｍおよびＰｂ：０～８０００質量ｐｐｍの少なくとも１種、並びに残部がＳｎからなる合金組成を有し、下記（１）式および（２）式を満たすことを特徴とするはんだ合金。 ３００≦３Ａｓ＋Ｂｉ＋Ｐｂ （１） ０＜２．３×１０－４×Ｂｉ＋８．２×１０－４×Ｐｂ≦７ （２） 上記（１）式および（２）式中、Ａｓ、Ｂｉ、およびＰｂは各々前記合金組成での含有量（質量ｐｐｍ）を表す。</t>
  </si>
  <si>
    <t>JP2019-068337A</t>
  </si>
  <si>
    <t>【청구항1】 아크릴산 에스테르 또는 메타크릴산 에스테르, 혹은, 아크릴산 에스테르 및 메타크릴산 에스테르를 포함하고, 비행시간형 질량분석계를 이용한 질량분석법에 의한 수평균 분자량이 500이상 2000미만의 아크릴계 수지와, 폴리에틸렌계 수지 또는 폴리프로필렌계 수지, 혹은, 폴리에틸렌계 수지 및 폴리프로필렌계 수지와, 용제를 포함하고, 상기 아크릴계 수지를 7. 0wt%이상 50. 0wt%이하함 사위 를 특징으로 하는 플럭스.</t>
  </si>
  <si>
    <t>【請求項１】アクリル酸エステルまたはメタクリル酸エステル、あるいは、アクリル酸エステル及びメタクリル酸エステルを含み、飛行時間型質量分析計を用いた質量分析法による数平均分子量が５００以上２０００未満のアクリル系樹脂と、 ポリエチレン系樹脂またはポリプロピレン系樹脂、あるいは、ポリエチレン系樹脂及びポリプロピレン系樹脂と、 溶剤とを含み、前記アクリル系樹脂を７．０ｗｔ％以上５０．０ｗｔ％以下含む ことを特徴とするフラックス。</t>
  </si>
  <si>
    <t>JP2019-068336A</t>
  </si>
  <si>
    <t>【청구항1】 아크릴산 에스테르 또는 메타크릴산 에스테르, 혹은, 아크릴산 에스테르 및 메타크릴산 에스테르를 포함하고, 비행시간형 질량분석계를 이용한 질량분석법에 의한 수평균 분자량이 500이상 2000미만의 아크릴계 수지와, 로진계 수지와, 활성제와, 용제를 포함하고, 상기 아크릴계 수지를 7. 0wt%이상 50. 0wt%이하, 상기 로진계 수지를 0wt% 초30. 0wt%이하포함, 1종의 상기 아크릴계 수지의 중량 또는 2종이상의 상기 아크릴계 수지의 합계 중량과, 1종의 상기 로진계 수지의 중량 또는 2종이상의 상기 로진계 수지의 합계 중량과의 비율이 0. 7이상인 것을 특징으로 하는 플럭스.</t>
    <phoneticPr fontId="1" type="noConversion"/>
  </si>
  <si>
    <t>【請求項１】アクリル酸エステルまたはメタクリル酸エステル、あるいは、アクリル酸エステル及びメタクリル酸エステルを含み、飛行時間型質量分析計を用いた質量分析法による数平均分子量が５００以上２０００未満のアクリル系樹脂と、ロジン系樹脂と、 活性剤と、 溶剤とを含み、前記アクリル系樹脂を７．０ｗｔ％以上５０．０ｗｔ％以下、前記ロジン系樹脂を０ｗｔ％超３０．０ｗｔ％以下含み、１種の前記アクリル系樹脂の重量または２種以上の前記アクリル系樹脂の合計の重量と、１種の前記ロジン系樹脂の重量または２種以上の前記ロジン系樹脂の合計の重量との比が０．７以上である ことを特徴とするフラックス。</t>
  </si>
  <si>
    <t>청구항 30</t>
    <phoneticPr fontId="1" type="noConversion"/>
  </si>
  <si>
    <t>CN202080022611</t>
  </si>
  <si>
    <t>1. A resin composition for soft brazing, wherein said soft brazing resin composition contains acrylic resin and rosin resin, and contains more than 14wt% and 60wt% or less of the acrylic resin,The acrylic resin comprises acrylates or methacrylates, or acrylates and methacrylates, and by mass spectrometry by using a time-of-flight mass spectrometry method to obtain a molecular weight of more than 500 and less than 2000.</t>
  </si>
  <si>
    <t>1.一种无铅且无锑的软钎料合金，其特征在于，具有如下合金组成：以质量％计为Ag：1.0～4.0％、Cu：0.1～1.0％、Ni：0.005～0.3％、Co：0.003～0.1％、Ge：0.001～0.015％、且余量由Sn组成，所述合金组成满足下述(1)式，0.00030&amp;lt;(Ni/Co)×(1/Ag)×Ge&amp;lt;0.05 (1)所述(1)式中，Ni、Co、Ag和Ge表示各所述合金组成的质量％含量。</t>
  </si>
  <si>
    <t>EP2020813014</t>
  </si>
  <si>
    <t>A solder alloy containing, by mass%, 1 % to 4% of Ag, 0.5% to 1.0% of Cu, 1.5% to 5.5% of Bi, 1.0% to 5.3% of Sb (or greater than 5.5% and less than or equal to 7.0% of Bi and 2.0% to 5.3% of Sb), 0.01% to 0.2% of Ni, 0.0040% to 0.0250% of As, and a balance of Sn, wherein, the solder alloy comprises an As-concentrated layer, wherein the presence of the As-concentrated layer is confirmed by determination criteria below, wherein the As-concentrated layer is a region from an outermost surface of the solder alloy to a depth of 2 × D1 (nm) in terms of SiO2, and wherein a thickness of the As-concentrated layer in terms of SiO2 is 0.5 to 8.0 nm. (Determination Criteria) In a sample having a size of 5.0 mm × 5.0 mm, an arbitrary area of 700 µm × 300 µm is selected, and XPS analysis is performed in combination with ion sputtering. One area is selected for each sample, and each of three samples is analyzed once, for a total of three analyses. In a case where S1 &amp;gt; S2 in all of the three analyses, it is determined that an As-concentrated layer has been formed. Here, S1: Integrated value of a detection intensity of As in a region from a depth of 0 to 2 × D1 (nm) in terms of SiO2 in a chart of XPS analysis S2: Integrated value of a detection intensity of As in a region from a depth of 2 × D1 to 4 × D1 (nm) in terms of SiO2 in a chart of XPS analysis D1: Initial depth (nm) in terms of SiO2 at which a detection intensity of O atoms is 1/2 a maximum detection intensity (intensity at Do·max) in a portion deeper than the depth (Do·max (nm)) in terms of SiO2 at which a detection intensity of O atoms is a maximum</t>
  </si>
  <si>
    <t>US17/603500</t>
  </si>
  <si>
    <t>1. A solder alloy, having an alloy composition consisting of, in mass %: Cu: 0.1% to 2.0%; Ni: 0.01% to 0.4%; P: 0.001% to 0.08%; Ge: 0.001% to 0.08%; and optionally at least one selected from at least one group of: a group consisting of at least one of Bi, In, Zn, and Ag in a total amount of 5% or less; and another group consisting of at least one of Mn, Cr, Co, Fe, Si, Ti, and rare earth elements in a total amount of 1% or less, with the balance being Sn, wherein the alloy composition satisfies the following relations (1) to (3): ( C ⁢ ⁢ u + 5 ⁢ N ⁢ ⁢ i ) ≤ 0.945 ⁢ % Relation ⁢ ⁢ ( 1 ) ( P + G ⁢ ⁢ e ) ≤ 0.15 ⁢ % Relation ⁢ ⁢ ( 2 ) 2.0 ≤ ( C ⁢ ⁢ u + 5 ⁢ N ⁢ ⁢ i ) / ( P + G ⁢ ⁢ e ) ≤ 1000 Relation ⁢ ⁢ ( 3 ) wherein, in the above relations (1) to (3), Cu, Ni, P, and Ge each represents a content (mass %) thereof in the solder alloy.</t>
  </si>
  <si>
    <t>WO2019JP049069</t>
  </si>
  <si>
    <r>
      <t>質量％で、Ｓｂ：９．０～３３．０％、Ａｇ：４．０％超え１１．０％未満</t>
    </r>
    <r>
      <rPr>
        <sz val="10"/>
        <color theme="1"/>
        <rFont val="맑은 고딕"/>
        <family val="3"/>
        <charset val="129"/>
        <scheme val="minor"/>
      </rPr>
      <t>、Ｃｕ：２．０％超え６．０％未</t>
    </r>
    <r>
      <rPr>
        <sz val="10"/>
        <color theme="1"/>
        <rFont val="맑은 고딕"/>
        <family val="2"/>
        <charset val="129"/>
        <scheme val="minor"/>
      </rPr>
      <t>満</t>
    </r>
    <r>
      <rPr>
        <sz val="10"/>
        <color theme="1"/>
        <rFont val="맑은 고딕"/>
        <family val="3"/>
        <charset val="129"/>
        <scheme val="minor"/>
      </rPr>
      <t>、および</t>
    </r>
    <r>
      <rPr>
        <sz val="10"/>
        <color theme="1"/>
        <rFont val="맑은 고딕"/>
        <family val="2"/>
        <charset val="129"/>
        <scheme val="minor"/>
      </rPr>
      <t>残</t>
    </r>
    <r>
      <rPr>
        <sz val="10"/>
        <color theme="1"/>
        <rFont val="맑은 고딕"/>
        <family val="3"/>
        <charset val="129"/>
        <scheme val="minor"/>
      </rPr>
      <t>部がＳｎからなる合金組成を有することを特</t>
    </r>
    <r>
      <rPr>
        <sz val="10"/>
        <color theme="1"/>
        <rFont val="맑은 고딕"/>
        <family val="2"/>
        <charset val="129"/>
        <scheme val="minor"/>
      </rPr>
      <t>徴</t>
    </r>
    <r>
      <rPr>
        <sz val="10"/>
        <color theme="1"/>
        <rFont val="맑은 고딕"/>
        <family val="3"/>
        <charset val="129"/>
        <scheme val="minor"/>
      </rPr>
      <t>とするはんだ合金。</t>
    </r>
  </si>
  <si>
    <t>JP2000-353706A</t>
  </si>
  <si>
    <t>【청구항1】 Sn-Pb계의 솔더볼용 합금에 있어서, Sn지만 2∼65질량%, Sb지만 0. 1~1질량%, Cu 지만 0. 01~0. 1질량%, Bi 지만 0. 01질량%∼ 0. 1질량%미만으로부터 이루어지는 것을 특징으로 하는 솔더볼용 합금.</t>
  </si>
  <si>
    <t>【請求項１】 主成分としてのＳｎ（錫）に加えて、１０重量％またはそれ未満のＡｇ（銀）、１０重量％またはそれ未満のＢｉ（ビスマス）、１０重量％またはそれ未満のＳｂ（アンチモン）および３重量％またはそれ未満のＣｕ（銅）を含んでなる合金を含んでなり、合金がさらに、１．０重量％またはそれ未満のＮｉ（ニッケル）を含んでなるはんだ物質。</t>
  </si>
  <si>
    <t>JPH09-122876A</t>
  </si>
  <si>
    <t>【청구항1】 Sn47~58중량%, Ag0. 2~1. 5중량%, Cu0. 1~0. 45중량%, Bi3~6, 잔부Pb로부터 이루어지는 분말씨다와, 페이스트상 플럭스를 혼화한 것을 특징으로 하는 표면 실장 부품의 납땜용 솔더 페이스트.</t>
  </si>
  <si>
    <t>【請求項１】Ga０．００５～０．２質量％、残部Snからなることを特徴とする鉛フリーはんだ合金。</t>
  </si>
  <si>
    <t>JPH07-350773A</t>
  </si>
  <si>
    <t>【청구항1】 Pb2∼8중량%, 잔부Sn으로부터 이루어지는 땜납 합금에, Ag0. 1∼5중량%, Cu0. 1∼3중량%, Zn1∼15중량%, Bi0. 1∼20중량%, In0. 1∼20중량%, Ni0. 005∼1중량%, P0. 001∼0. 1중량% 가운데로부터 뽑힌 1종이상이 첨가되고 있어, 액체화곡선온도가 220도 이하가 되고 있는 것을 특징으로 하는 땜납 합금.</t>
  </si>
  <si>
    <t>【請求項１】 金属板の片面に半田がクラッドされた半田クラッド金属板からなることを特徴とする、半導体パッケージ気密封止用金属製蓋体。</t>
  </si>
  <si>
    <t>JPH06-195210A</t>
  </si>
  <si>
    <t>【청구항1】 63Sn/37Pb또는 Sn/Pb/ Bi조성의 금속가루를 함유하고, 63Sn/37Pb땜납의 역류 온도로 가열 용융하는 크림 땜납 조성물에 있어서, 가열앞의 금속가루가, 63Sn/37Pb조성의 금속가루를 주성분으로 하는 Sn/Pb/Bi조성의 금속가루와의 혼합체이며, 가열 용융후의 합금조성으로서 Bi를 0. 1~8%포함하는 것을 특징으로 하는 크림 땜납 조성물.</t>
  </si>
  <si>
    <t>【請求項１】 Ｚｎ７～１０重量％並びにＡｇ０．１～３．５重量％および／またはＣｕ０．１～３重量％、残部Ｓｎからなることを特徴とする鉛フリーはんだ合金。</t>
  </si>
  <si>
    <t>JPS57-176314A</t>
  </si>
  <si>
    <t>【請求項１】 Ｐｂを主成分とし、Ｂｉを１重量％以上でＰｂに対して室温で固溶限以内、Ｓｎを２重量％以上でＰｂに対して室温で固溶限以内添加するとともに、Ｔｅ、Ｇｅ、Ｎｉ、Ｇａ、Ｃｕ、Ｉｎ、Ａｇのいずれか１種以上をＰｂに対して室温で固溶限以内を限度として添加してあり、しかも固相線温度が２３０℃以上にあることを特徴とする高温はんだ。</t>
  </si>
  <si>
    <t>US16/257441</t>
  </si>
  <si>
    <t>1. A lead-free solder alloy consisting of: (a) from greater than 3.6 to 10 wt. % silver; (b) from greater than 0 to 10 wt. % bismuth; (c) from greater than 0 to 3 wt. % copper; (d) from greater than 0 to 1.4 wt. % antimony; (e) from greater than 0 to 1 wt. % nickel; (f) the balance tin, together with any unavoidable impurities.</t>
  </si>
  <si>
    <t>US17/603419</t>
  </si>
  <si>
    <t>1. A solder alloy having an alloy composition comprising, by mass %, 2.8% to 4% of Ag, 1.5% to 6% of Bi, 0.8% to 1.2% of Cu, 0.0040% to 0.025% of As, and a balance of Sn, the solder alloy comprising: an As-concentrated layer, wherein the presence of the As-concentrated layer is confirmed by determination criteria as below, wherein the As-concentrated layer is a region from an outermost surface of the solder alloy to a depth of 2×D1 (nm) in terms of SiO2, and wherein a thickness of the As-concentrated layer in terms of SiO2 is 0.5 to 8.0 nm, wherein the Determination Criteria comprises: selecting an arbitrary area of 700 μm×300 μm in three samples, each sample having a size of 5.0 mm×5.0 mm; performing an XPS analysis in combination with ion sputtering for each of three samples, for a total of three analyses where S1&amp;gt;S2 in all of the three analyses indicates that an As-concentrated layer has been formed, and where S1 is Integrated value of a detection intensity of As in a region from a depth of 0 to 2×D1 (nm) in terms of SiO2 in a chart of XPS analysis; S2 is Integrated value of a detection intensity of As in a region from a depth of 2×D1 to 4×D1 (nm) in terms of SiO2 in a chart of XPS analysis; D1 is Initial depth (nm) in terms of SiO2 at which a detection intensity of O atoms is ½ a maximum detection intensity (intensity at Do·max) in a portion deeper than the depth (Do·max (nm)) in terms of SiO2 at which a detection intensity of O atoms is a maximum in a chart of XPS analysis, and the depth in terms of SiO2 is calculated from the sputtering time using a sputter-etching rate of an SiO2 standard sample.</t>
  </si>
  <si>
    <t>JP2019-098664A</t>
  </si>
  <si>
    <t>【청구항1】 땜납 분말과 플럭스와 (으)로 이루어지는, 땜납 페이스트이며, 상기 땜납 분말은, As: 25∼300질량ppm, Bi: 0질량ppm이상 25000질량ppm이하, Pb: 0질량ppm 넘어 8000질량ppm이하 및 잔부가 Sn으로부터 이루어지는 합금조성을 갖고, 아래 (1)식 및 (2)식을 충족시키는 땜납 합금으로 이루어지고, 상기 플럭스는, 로진과, 틱소오제와, 용제와, 를 포함하고, 상기 로진은 산변성 로진을 포함하고, 상기 로진의 함유량은, 플럭스 전체의 총량에 대하여 35질량%이상 60질량%이하이며, 상기 산변성 로진의 함유량은, 플럭스 전체의 총량에 대하여 5. 0질량%이상 60. 0질량%이하인, 땜납 페이스트 . 275≤2As+Bi+Pb ( 1) 0 &amp;lt;2. 3×10-4×Bi+8. 2×10-4×Pb≤7 (2) 상기 (1)식 및 (2)식 중, As, Bi 및 Pb는 각각 상기 합금조성에서의 함유량 (질량ppm)을 나타낸다.</t>
  </si>
  <si>
    <t>【請求項１】 はんだ粉末とフラックスとからなる、はんだペーストであって、 前記はんだ粉末は、Ａｓ：２５～３００質量ｐｐｍ、Ｂｉ：０質量ｐｐｍ以上２５０００質量ｐｐｍ以下、Ｐｂ：０質量ｐｐｍ超え８０００質量ｐｐｍ以下、及び残部がＳｎからなる合金組成を有し、下記（１）式及び（２）式を満たすはんだ合金からなり、 前記フラックスは、ロジンと、チキソ剤と、溶剤と、を含み、前記ロジンは酸変性ロジンを含み、前記ロジンの含有量は、フラックス全体の総量に対して３５質量％以上６０質量％以下であり、前記酸変性ロジンの含有量は、フラックス全体の総量に対して５．０質量％以上６０．０質量％以下である、はんだペースト。 ２７５≦２Ａｓ＋Ｂｉ＋Ｐｂ （１） ０＜２．３×１０－４×Ｂｉ＋８．２×１０－４×Ｐｂ≦７ （２） 上記（１）式及び（２）式中、Ａｓ、Ｂｉ及びＰｂは各々前記合金組成での含有量（質量ｐｐｍ）を表す。</t>
  </si>
  <si>
    <t>US17/614199</t>
  </si>
  <si>
    <t>1. A solder alloy containing, by mass %, 1% to 4% of Ag, 0.5% to 1.0% of Cu, 1.5% to 5.5% of Bi, 1.0% to 5.3% of Sb (or greater than 5.5% and less than or equal to 7.0% of Bi and 2.0% to 5.3% of Sb), 0.01% to 0.2% of Ni, 0.0040% to 0.0250% of As, and a balance of Sn, wherein, the solder alloy comprises an As-concentrated layer, wherein the presence of the As-concentrated layer is confirmed by determination criteria below, wherein the As-concentrated layer is a region from an outermost surface of the solder alloy to a depth of 2×D1 (nm) in terms of SiO2, and wherein a thickness of the As-concentrated layer in terms of SiO2 is 0.5 to 8.0 nm. (Determination Criteria) In a sample having a size of 5.0 mm×5.0 mm, an arbitrary area of 700×300 μm is selected, and XPS analysis is performed in combination with ion sputtering. One area is selected for each sample, and each of three samples is analyzed once, for a total of three analyses. In a case where S1&amp;gt;S2 in all of the three analyses, it is determined that an As-concentrated layer has been formed. Here, S1: Integrated value of a detection intensity of As in a region from a depth of 0 to 2×D1 (nm) in terms of SiO2 in a chart of XPS analysis S2: Integrated value of a detection intensity of As in a region from a depth of 2×D1 to 4×D1 (nm) in terms of SiO2 in a chart of XPS analysis D1: Initial depth (nm) in terms of SiO2 at which a detection intensity of O atoms is ½ a maximum detection intensity (intensity at Do·max) in a portion deeper than the depth (Do·max (nm)) in terms of SiO2 at which a detection intensity of O atoms is a maximum</t>
  </si>
  <si>
    <t>US17/610876</t>
  </si>
  <si>
    <t>1. A core material comprising: a core having 0.95 or more sphericity; a solder layer made of a (Sn—Bi)-based solder alloy provided on an outer side of the core; and a Sn layer provided on an outer side of the solder layer, wherein when a concentration ratio of Bi contained in the solder layer is a concentration ratio (%)=a measured value of Bi (% by mass)/a target Bi content (% by mass), or a concentration ratio (%)=an average value of measured values of Bi (% by mass)/a target Bi content (% by mass), the concentration ratio is 91.4% to 106.7%, a thickness of the solder layer on one side is 1 μm or more, a thickness of the Sn layer is 0.1 μm to 12 μm on one side, and the thickness of the Sn layer is 0.215% or more and 36% or less of the thickness of the solder layer.</t>
  </si>
  <si>
    <t>US17/558989</t>
  </si>
  <si>
    <t>1. A lead-free solder alloy comprising: a primary metallic element in a content of about 1.1 wt % to about 1.9 wt %; nickel (Ni) in a content of about 0.02 wt % to about 0.09 wt %; copper (Cu) in a content of about 0.2 wt % to about 0.9 wt %; and tin (Sn) and other unavoidable impurities in remaining balance, wherein, the primary metal element is a metal that does not form an intermetallic compound (IMC) with tin (Sn), and comprises at least one selected from the group consisting of bismuth (Bi), chromium (Cr), indium (In), antimony (Sb), silicon (Si), and zinc (Zn), and the lead-free solder alloy does not include lead (Pb) and silver (Ag).</t>
  </si>
  <si>
    <t>JP2019-098944A</t>
  </si>
  <si>
    <t>【청구항1】 Cu: 0. 55∼0. 75질량%, Ni: 0. 0350∼0. 0600질량%, Ge: 0. 0035∼0. 0200질량%, As: 25∼ 300질량ppm 및 Sb: 0∼3000질량ppm, Bi: 0∼10000질량ppm 및 Pb: 0∼5100질량ppm의 적어도 1종 및 잔부가 Sn으로부터 이루어지는 합금조성을 갖고, 아래 (1)식∼ (3)식을 충족시키는 것을 특징으로 하는 땜납 합금 . 275≤2As+Sb+Bi+Pb ( 1) 0. 01≤ (2As+Sb)/ (Bi+Pb)≤ 10. 00 (2) 10. 83≤Cu/Ni≤ 18. 57 (3) 상기 (1)식∼ (3)식 중, Cu, Ni, As, Sb, Bi 및 Pb는 각각 상기 합금조성에서의 함유량 (질량ppm)을 나타낸다.</t>
  </si>
  <si>
    <t>【請求項１】 Ｃｕ：０．５５～０．７５質量％、Ｎｉ：０．０３５０～０．０６００質量％、Ｇｅ：０．００３５～０．０２００質量％、Ａｓ：２５～３００質量ｐｐｍ、並びにＳｂ：０～３０００質量ｐｐｍ、Ｂｉ：０～１００００質量ｐｐｍ、およびＰｂ：０～５１００質量ｐｐｍの少なくとも１種、並びに残部がＳｎからなる合金組成を有し、下記（１）式～（３）式を満たすことを特徴とするはんだ合金。 ２７５≦２Ａｓ＋Ｓｂ＋Ｂｉ＋Ｐｂ （１） ０．０１≦（２Ａｓ＋Ｓｂ）／（Ｂｉ＋Ｐｂ）≦１０．００ （２）１０．８３≦Ｃｕ／Ｎｉ≦１８．５７ （３） 上記（１）式～（３）式中、Ｃｕ、Ｎｉ、Ａｓ、Ｓｂ、Ｂｉ、およびＰｂは各々前記合金組成での含有量（質量ｐｐｍ）を表す。</t>
  </si>
  <si>
    <t>CN202180006864</t>
  </si>
  <si>
    <t>1. A solder alloy, wherein the solder alloy comprises:Ag: 3.1 mass% to 4.0 mass, Cu: 0.6 mass% to 0.8 mass, Bi: 1.5 mass% to 5.5 quality, Sb: 1.0 quality% to 6.0 mass, Co: 0.001 quality% to 0.030 quality, Fe: 0.02 mass% to 0.05 mass% and residual Sn.</t>
  </si>
  <si>
    <t>US17/429724</t>
  </si>
  <si>
    <t>1. A soldering resin composition comprising: an acrylic resin comprising either an acrylic acid ester or a methacrylic acid ester or both an acrylic acid ester and a methacrylic acid ester and has a number average molecular weight of greater than or equal to 500 and less than 2,000 obtained through mass spectrometry using a time-of-flight mass spectrometer; and a rosin-based resin, wherein an amount of the acrylic resin is 14% by weight to 60% by weight.</t>
  </si>
  <si>
    <t>US17/424405</t>
  </si>
  <si>
    <r>
      <t xml:space="preserve">1. A solder paste comprising a flux and a metal powder, wherein the flux comprises a (carboxyalkyl)isocyanurate adduct, and the metal powder consists of a solder alloy having an alloy constitution comprising: 25 ppm by mass to 300 ppm by mass of As; at least one selected from the group consisting of more than 0 ppm by mass and no more than 3000 ppm by mass of Sb, more than 0 ppm by mass and no more than 10000 ppm by mass of Bi, and more than 0 ppm by mass and no more than 5100 ppm by mass of Pb; and a balance of Sn, and satisfying formulae (1) and (2): 275 </t>
    </r>
    <r>
      <rPr>
        <sz val="9"/>
        <color theme="1"/>
        <rFont val="맑은 고딕"/>
        <family val="2"/>
        <charset val="129"/>
        <scheme val="minor"/>
      </rPr>
      <t>≦</t>
    </r>
    <r>
      <rPr>
        <sz val="9"/>
        <color theme="1"/>
        <rFont val="맑은 고딕"/>
        <family val="3"/>
        <charset val="129"/>
        <scheme val="minor"/>
      </rPr>
      <t xml:space="preserve"> 2 ⁢ As + Sb + Bi + Pb ( 1 ) 0.01 </t>
    </r>
    <r>
      <rPr>
        <sz val="9"/>
        <color theme="1"/>
        <rFont val="맑은 고딕"/>
        <family val="2"/>
        <charset val="129"/>
        <scheme val="minor"/>
      </rPr>
      <t>≦</t>
    </r>
    <r>
      <rPr>
        <sz val="9"/>
        <color theme="1"/>
        <rFont val="맑은 고딕"/>
        <family val="3"/>
        <charset val="129"/>
        <scheme val="minor"/>
      </rPr>
      <t xml:space="preserve"> ( 2 ⁢ As + Sb ) ⁢ / ⁢ ( Bi + Pb ) </t>
    </r>
    <r>
      <rPr>
        <sz val="9"/>
        <color theme="1"/>
        <rFont val="맑은 고딕"/>
        <family val="2"/>
        <charset val="129"/>
        <scheme val="minor"/>
      </rPr>
      <t>≦</t>
    </r>
    <r>
      <rPr>
        <sz val="9"/>
        <color theme="1"/>
        <rFont val="맑은 고딕"/>
        <family val="3"/>
        <charset val="129"/>
        <scheme val="minor"/>
      </rPr>
      <t xml:space="preserve"> 10.00 ( 2 ) in the formulae (1) and (2), As, Sb, Bi, and Pb each independently represents an amount (ppm by mass) thereof in the alloy constitution.</t>
    </r>
  </si>
  <si>
    <t>JP2019-098951A</t>
  </si>
  <si>
    <t>【청구항1】 As: 10질량ppm이상 25질량ppm미만 및 Bi: 0∼25000질량ppm 및 Pb: 0∼8000질량ppm의 적어도 1종 및 잔부가 Sn으로부터 이루어지는 합금조성을 갖고, 아래 (1)식 및 (2)식을 충족시키는 것을 특징으로 하는 땜납 합금. 300≤3As+Bi+Pb ( 1) 0 &amp;lt;2. 3×10-4×Bi+8. 2×10-4×Pb≤7 (2) 상기 (1)식 및 (2)식 중, As, Bi 및 Pb는 각각 상기 합금조성에서의 함유량 (질량ppm)을 나타낸다.</t>
  </si>
  <si>
    <t>【請求項１】 Ａｓ：１０質量ｐｐｍ以上２５質量ｐｐｍ未満、並びにＢｉ：０～２５０００質量ｐｐｍおよびＰｂ：０～８０００質量ｐｐｍの少なくとも１種、並びに残部がＳｎからなる合金組成を有し、下記（１）式および（２）式を満たすことを特徴とするはんだ合金。 ３００≦３Ａｓ＋Ｂｉ＋Ｐｂ （１） ０＜２．３×１０－４×Ｂｉ＋８．２×１０－４×Ｐｂ≦７ （２） 上記（１）式および（２）式中、Ａｓ、Ｂｉ、およびＰｂは各々前記合金組成での含有量（質量ｐｐｍ）を表す。</t>
  </si>
  <si>
    <t>US17/604660</t>
  </si>
  <si>
    <t>1. A solder alloy having an alloy composition consisting of, by mass %, 31% to 59% of Bi, 0.3% to 1.0% of Cu, 0.01% to 0.06% of Ni, 0.0040% to 0.025% of As, and a balance of Sn, the solder alloy comprising: an As-concentrated layer, wherein the presence of the As-concentrated layer is confirmed by determination criteria as below, wherein the As-concentrated layer is a region from an outermost surface of the solder alloy to a depth of 2×D1 (nm) in terms of SiO2, and wherein a thickness of the As-concentrated layer in terms of SiO2 is 0.5 to 8.0 nm, wherein the Determination Criteria comprises: selecting an arbitrary area of 700 μm×300 μm in three samples, each sample having a size 5.0 mm×5.0 mm; performing an XPS analysis in combination with ion sputtering for each of three samples for a total of three analyses, where S1&amp;gt;S2 in all of the three analyses indicates that an As-concentrated layer has been formed, and where S1 is Integrated value of a detection intensity of As in a region from a depth of 0 to 2×D1 (nm) in terms of SiO2 in a chart of XPS analysis; and S2 is Integrated value of a detection intensity of As in a region from a depth of 2×D1 to 4×D1 (nm) in terms of SiO2 in a chart of XPS analysis; and D1 is Initial depth (nm) in terms of SiO2 at which a detection intensity of O atoms is ½ a maximum detection intensity (intensity at Do·max) in a portion deeper than the depth (Do·max (nm)) in terms of SiO2 at which a detection intensity of O atoms is a maximum in a chart of XPS analysis.</t>
  </si>
  <si>
    <t>US17/426137</t>
  </si>
  <si>
    <t>1. A solder alloy including an alloy constitution comprising: 10 ppm by mass or more and less than 25 ppm by mass of As; at least one selected from the group consisting of 0 ppm by mass to 10000 ppm by mass of Bi and 0 ppm by mass to 5100 ppm by mass of Pb; more than 0 ppm by mass and no more than 3000 ppm by mass of Sb; and a remaining amount of Sn, wherein both a formula (1) and a formula (2) are satisfied: &lt;?in-line-formulae description="In-line Formulae" end="lead"?&gt;300≤3As+Sb+Bi+Pb  (1)&lt;?in-line-formulae description="In-line Formulae" end="tail"?&gt; &lt;?in-line-formulae description="In-line Formulae" end="lead"?&gt;0.1≤{(3As+Sb)/(Bi+Pb)}×100≤200  (2)&lt;?in-line-formulae description="In-line Formulae" end="tail"?&gt; in the formula (1) and the formula (2), As, Sb, Bi, and Pb each represents an amount thereof (ppm by mass) in the alloy constitution.</t>
  </si>
  <si>
    <t>US17/309818</t>
  </si>
  <si>
    <t>1. A lead-free solder alloy comprising: from 1 to 9 wt. % copper, at least one of: from greater than 0 to 1 wt. % nickel, from greater than 0 to 10 wt. % germanium, from greater than 0 to 1 wt. % manganese, from greater than 0 to 10 wt. % aluminium, from greater than 0 to 10 wt. % silicon, from greater than 0 to 9 wt. % bismuth, from greater than 0 to 5 wt. % indium, from greater than 0 to 1 wt. % titanium, from greater than 0 to 2 wt. % lanthanum, from greater than 0 to 2 wt. % neodymium, optionally one or more of: up to 1 wt. % chromium, up to 1 wt. % gallium, up to 1 wt. % cobalt, up to 1 wt. % iron, up to 1 wt. % phosphorous, up to 1 wt. % gold, up to 1 wt. % tellurium, up to 1 wt. % selenium, up to 1 wt. % calcium, up to 1 wt. % vanadium, up to 1 wt. % molybdenum, up to 1 wt. % platinum, up to 1 wt. % magnesium, up to 5 wt. % silver, up to 1 wt. % zinc, up to 2 wt. % rare earth metals, excluding lanthanum and neodymium, and the balance tin together with any unavoidable impurities.</t>
  </si>
  <si>
    <t>TW20209104294</t>
  </si>
  <si>
    <t>WO2020JP014082</t>
  </si>
  <si>
    <r>
      <t>アクリル酸エステルまたはメタクリル酸エステル、あるいは、アクリル酸エステル及びメタクリル酸エステルを含み、飛行時間型質量分析計を用いた質量分析法による数</t>
    </r>
    <r>
      <rPr>
        <sz val="10"/>
        <color theme="1"/>
        <rFont val="맑은 고딕"/>
        <family val="3"/>
        <charset val="129"/>
        <scheme val="minor"/>
      </rPr>
      <t>平均分子量が５００以上２０００未</t>
    </r>
    <r>
      <rPr>
        <sz val="10"/>
        <color theme="1"/>
        <rFont val="맑은 고딕"/>
        <family val="2"/>
        <charset val="129"/>
        <scheme val="minor"/>
      </rPr>
      <t>満</t>
    </r>
    <r>
      <rPr>
        <sz val="10"/>
        <color theme="1"/>
        <rFont val="맑은 고딕"/>
        <family val="3"/>
        <charset val="129"/>
        <scheme val="minor"/>
      </rPr>
      <t>のアクリル系樹脂と、 　ロジン系樹脂とを含み、 　前記アクリル系樹脂を１４ｗｔ％以上６０ｗｔ％以下含む 　ことを特</t>
    </r>
    <r>
      <rPr>
        <sz val="10"/>
        <color theme="1"/>
        <rFont val="맑은 고딕"/>
        <family val="2"/>
        <charset val="129"/>
        <scheme val="minor"/>
      </rPr>
      <t>徴</t>
    </r>
    <r>
      <rPr>
        <sz val="10"/>
        <color theme="1"/>
        <rFont val="맑은 고딕"/>
        <family val="3"/>
        <charset val="129"/>
        <scheme val="minor"/>
      </rPr>
      <t>とするはんだ付け用樹脂組成物。</t>
    </r>
  </si>
  <si>
    <t>JP2019-060504A</t>
  </si>
  <si>
    <t>【청구항1】 질량%에서, Ag: 3. 2∼3. 8%, Cu: 0. 6∼0. 8%, Ni: 0. 01∼0. 2%, Sb: 2∼5. 5%, Bi: 1. 5∼5. 5%, Co: 0. 001∼0. 1%, Ge: 0. 001∼0. 1% 및 잔부가 Sn으로부터 이루어지는 합금조성을 갖고, 상기 합금조성은 아래 (1)식을 충족시키는 것을 특징으로 하는 땜납 합금 . 2. 93≤{ (Ge/Sn)+ (Bi/Ge)}× (Bi/Sn) (1) (1)식 중, Sn, Ge 및 Bi는, 각각 상기 합금조성중의 함유량 (질량%)을 나타낸다.</t>
  </si>
  <si>
    <t>【請求項１】 質量％で、Ａｇ：３．２～３．８％、Ｃｕ：０．６～０．８％、Ｎｉ：０．０１～０．２％、Ｓｂ：２～５．５％、Ｂｉ：１．５～５．５％、Ｃｏ：０．００１～０．１％、Ｇｅ：０．００１～０．１％、および残部がＳｎからなる合金組成を有し、前記合金組成は下記（１）式を満たすことを特徴とするはんだ合金。 ２．９３≦｛（Ｇｅ／Ｓｎ）＋（Ｂｉ／Ｇｅ）｝×（Ｂｉ／Ｓｎ） （１） （１）式中、Ｓｎ、Ｇｅ、およびＢｉは、各々前記合金組成中の含有量（質量％）を表す。</t>
  </si>
  <si>
    <t>US17/413177</t>
  </si>
  <si>
    <t>16. A solder alloy having an alloy composition consisting of, by mass: Sb: 9.0 to 33.0%; Ag: more than 4.0% and less than 11.0%; Cu: more than 2.0% and less than 6.0%; and the balance being Sn.</t>
  </si>
  <si>
    <t>US17/387282</t>
  </si>
  <si>
    <t>1. A solder alloy having an alloy composition consisting of, in mass %, Ag: 0 to 4%, Cu: 0.1 to 1.0%, Ni: 0.01 to 0.3%, Sb: 5.1 to 7.5%, Bi: 0.1 to 4.5%, Co: 0.001 to 0.3%, P: 0.001 to 0.2%, and a balance being Sn.</t>
  </si>
  <si>
    <t>US17/286704</t>
  </si>
  <si>
    <t>1. A solder alloy comprising: from 40 to 65 wt. % bismuth; from 1 to 10 wt. % indium; at least one of: from 0.1 to 5 wt. % gallium, from 0.1 to 5 wt. % zinc, from 0.1 to 2 wt. % copper, from 0.01 to 0.1 wt. % cobalt, from 0.1 to 2 wt. % silver, from 0.005 to 0.05 wt. % titanium, and from 0.01 to 1 wt. % nickel; optionally one or more of: up to 1 wt. % vanadium, up to 1 wt. % rare earth metals, up to 1 wt. % neodymium, up to 1 wt. % chromium, up to 1 wt. % iron, up to 1 wt. % aluminium, up to 1 wt. % phosphorus, up to 1 wt. % gold, up to 1 wt. % tellurium, up to 1 wt. % selenium, up to 1 wt. % calcium, up to 1 wt. % vanadium, up to 1 wt. % molybdenum, up to 1 wt. % platinum, up to 1 wt. % magnesium, up to 1 wt. % silicon, and up to 1 wt. % manganese; and the balance tin together with any unavoidable impurities.</t>
  </si>
  <si>
    <t>TW20209104313</t>
  </si>
  <si>
    <t>US16/487388</t>
  </si>
  <si>
    <t>1. A solder material comprising: a core of a metal and, a solder layer coating the core, wherein the solder layer has: a Cu content of 0.1 mass % or more and 3.0 mass % or less, a Bi content of 0.5 mass % or more and 5.0 mass % or less, a Ag content of 0 mass % or more and 4.5 mass % or less, and a Ni content of 0 mass % or more and 0.1 mass % or less, with Sn being the balance.</t>
  </si>
  <si>
    <t>US16/404909</t>
  </si>
  <si>
    <t>1. A lead-free solder alloy, comprising: from 35 to 59 wt % Bi; from Oto 1.0 wt % Ag; from 0 to 1 wt % Cu; from 0 to 0.5 wt % Co; from 0.0001 to 1.0% Sb; and the balance Sn, together with any unavoidable impurities.</t>
  </si>
  <si>
    <t>US16/404959</t>
  </si>
  <si>
    <t>1. A lead-free solder alloy, comprising: from 35 to 50 wt % Bi; from 0 to 1.0 wt % Ag; from 0 to 1.0 wt % Cu; from 0 to 0.5 wt % Co; and the balance Sn, together with any unavoidable impurities.</t>
  </si>
  <si>
    <t>US16/022345</t>
  </si>
  <si>
    <t>1. A lead-free solder alloy comprising: 3.1 to 3.8 wt. % silver; 0.5 to 0.8 wt. % copper; 0.0 to 3.2 wt. % bismuth; 0.03 to 1.0 wt. % cobalt; 0.005 to 0.02 wt. % titanium; and balance tin, together with any unavoidable impurities.</t>
  </si>
  <si>
    <t>US16/022337</t>
  </si>
  <si>
    <t>1. A lead-free solder alloy comprising: 2.0 to 2.8 wt. % silver; 0.2 to 1.2 wt. % copper; 0.0 to 5.0 wt. % bismuth; 0.001 to 0.2 wt. % cobalt; 0.0 to 0.09 wt. % antimony; and balance tin, together with any unavoidable impurities.</t>
  </si>
  <si>
    <t>US16/003202</t>
  </si>
  <si>
    <t>21. A lead-free solder alloy, consisting of: from 35 to 59 wt. % Bi; from 0.01 to 0.5 wt. % Ni; from 0.01 to 1.0 wt. % Ag; from 0.001 to 0.01 wt. % P; and the balance Sn, together with any unavoidable impurities.</t>
  </si>
  <si>
    <t>US15/286759</t>
  </si>
  <si>
    <t>1. A lead-free, antimony-free solder alloy comprising: (a) 10 wt. % or less of silver(b) 10 wt. % or less of bismuth(c) 3 wt. % or less of copper(d) at least one of the following elements up to 1 wt. % of nickelup to 1 wt. % of titaniumup to 1 wt. % of cobaltup to 3.5 wt. % of indiumup to 1 wt. % of zincup to 1 wt. % of cerium(e) optionally one or more of the following elements 0 to 1 wt. % of manganese0 to 1 wt. % of chromium0 to 1 wt. % of germanium0 to 1 wt. % of iron0 to 1 wt. % of aluminum0 to 1 wt. % of phosphorus0 to 1 wt. % of gold0 to 1 wt. % of gallium0 to 1 wt. % of tellurium0 to 1 wt. % of selenium0 to 1 wt. % of calcium0 to 1 wt. % of vanadium0 to 1 wt. % of molybdenum0 to 1 wt. % of platinum0 to 1 wt. % of magnesium0 to 1 wt. % of rare earths(f) the balance tin, together with any unavoidable impurities.</t>
  </si>
  <si>
    <t>US15/642894</t>
  </si>
  <si>
    <t>1. A method of forming a solder joint, comprising: placing a solder ball having an alloy composition on an electrode provided on a module substrate for a BGA or a CSP;heating the solder ball to form a solder bump on the electrode;preparing a printed circuit board by applying a solder paste onto an electrode provided on the printed circuit board;mounting the module substrate onto the printed circuit board by contacting the solder bump with the solder paste, wherein the solder bump is facing downwards with respect to the printed circuit board during the mounting step; andheating the solder bump and the solder paste to solder the solder bump to the electrode of the printed circuit board,wherein the alloy composition of the solder ball consists of: 1.6-2.9 mass % of Ag;0.7-0.8 mass % of Cu;0.05-0.08 mass % of Ni;optionally at least one element selected from Fe, Co, and Pt in a total amount of 0.003-0.1 mass % or optionally at least one element selected from Bi, In, Sb, P, and Ge in a total amount of 0.003-0.1 mass %; anda remainder of Sn.</t>
  </si>
  <si>
    <t>US15/426320</t>
  </si>
  <si>
    <t>1. A shield capable of protecting at least a portion of an electronic system from electromagnetic and radio frequency interference, the shield comprising: a metal body configured to be attached to a substrate; andsolder integral to a lower portion of the metal body, wherein a bond is created between the solder and the metal body.</t>
  </si>
  <si>
    <t>US15/419564</t>
  </si>
  <si>
    <t>21. A lead-free solder alloy comprising: from 35 to 59% wt Bi;Cu in a concentration up to 1.0 wt %;Mn in a concentration up to 0.2 wt %;Ag in a concentration up to 1.0 wt %;balance Sn; andunavoidable impurities.</t>
  </si>
  <si>
    <t>US15/028988</t>
  </si>
  <si>
    <t>1. A lead-free, silver-free solder alloy comprising: 0.001 to 0.800% by weight copper;0.080 to 0.120% by weight bismuth;0.030 to 0.050% by weight nickel;0.008 to 0.012% by weight phosphorus; andbalance tin, together with unavoidable impurities.</t>
  </si>
  <si>
    <t>US15/044585</t>
  </si>
  <si>
    <t>1. A solder comprising: about 1.0 wt % to about 2.0 wt % silver (Ag);about 4.0 wt % to about 8.0 wt % indium (In);about 10.0 wt % to about 20.0 wt % bismuth (Bi);about 0.005 wt % to about 0.1 wt % deoxidizer; andthe balance of tin (Sn),wherein a melting point of the solder is about 170° C. to about 190° C.</t>
  </si>
  <si>
    <t>US14/980105</t>
  </si>
  <si>
    <t>21. A lead-free solder alloy, comprising: from 35 to 59% wt Bi;Cu in a concentration up to 1.0 wt %;from 0.01 to 0.5 wt % Ni;and the balance Sn, together with any unavoidable impurities.</t>
  </si>
  <si>
    <t>JP2018-136543A</t>
  </si>
  <si>
    <t>Sn-Bi-Cu-Mn</t>
    <phoneticPr fontId="1" type="noConversion"/>
  </si>
  <si>
    <t>US14/980146</t>
  </si>
  <si>
    <t>21. A lead-free solder alloy comprising: from 35 to 59% wt Bi;Cu in a concentration up to 1.0 wt %;Mn in a concentration up to 0.2 wt %;balance Sn; andunavoidable impurities.</t>
  </si>
  <si>
    <t>US14/977853</t>
  </si>
  <si>
    <t>1. An alloy suitable for use in a wave solder process, hot air levelling process, a ball grid array or chip scale package, the alloy comprising bismuth in a content that does not exceed 3 wt %,from 0.15-1.5 wt. % copper,from 0.1-1.5 wt. % silver,from 0-0.1 wt. % phosphorus,from 0-0.1 wt. % germanium,from 0-0.1 wt. % gallium,from 0-0.3wt. % of one or more rare earth elements,from 0-0.3 wt. % indium,from 0-0.3 wt. % magnesium,from 0-0.3 wt. % calcium,from 0-0.3 wt. % silicon,from 0-0.3 wt. % aluminium,from 0-0.3 wt. % zinc,and at least one of the following elementsfrom 0.02-0.3 wt % nickel,from 0.008-0.2 wt % manganese,from 0.01-0.3 wt % cobalt,from 0.01-0.3 wt % chromium,from 0.02-0.3 wt % iron, andfrom 0.008-0.1 wt % zirconium, and the balance tin, together with unavoidable impurities.</t>
  </si>
  <si>
    <t>TW20170138292</t>
  </si>
  <si>
    <t>US14/785179</t>
  </si>
  <si>
    <t>1. A lead-free solder alloy having an alloy composition which contains 31 to 59 mass % of Bi, 0.3 to 1.0 mass % of Cu, 0.01 to 0.06 mass % of Ni and balance of Sn wherein the solder alloy has a melting point of 185 degrees C. or less, a tensile strength of 70 MPa or more and elongation of 65% or more.</t>
  </si>
  <si>
    <t>US14/878056</t>
  </si>
  <si>
    <t>US14/653502</t>
  </si>
  <si>
    <t>7. A lead-free solder alloy having an alloy composition comprising: 1.0 to 7.0 wt % of In, 1.5 to 5.5 wt % of Bi, 1.0 to 4.0 wt % of Ag, 0.01 to 0.2 wt % of Ni, 0.01 to 0.15 wt % of Sb, and a balance of Sn.</t>
  </si>
  <si>
    <t>EP2019832837</t>
  </si>
  <si>
    <t>US13/959224</t>
  </si>
  <si>
    <t>1. A lead-free solder alloy having an alloy composition consisting essentially of, in mass percent, Bi: 31-59%, Sb: 0.15-0.75%, at least one element selected from Cu: 0.3-1.0% and P: 0.002-0.055%, and a balance of Sn.</t>
  </si>
  <si>
    <t>US13/818034</t>
  </si>
  <si>
    <t>1. A tin(Sn)-based solder ball comprising: about 0.3 to 3.0 wt. % silver (Ag);about 0.4 to 0.8 wt. % copper (Cu);about 0.01 to 0.09 wt. % nickel (Ni);about 0.1% to 0.5 wt. % bismuth (Bi); andbalance of tin (Sn) and unavoidable impurities.</t>
  </si>
  <si>
    <t>TW20209116943</t>
  </si>
  <si>
    <t>WO2020JP003713</t>
  </si>
  <si>
    <r>
      <t>Ａｓ：１０質量ｐｐｍ以上２５質量ｐｐｍ未</t>
    </r>
    <r>
      <rPr>
        <sz val="9"/>
        <color theme="1"/>
        <rFont val="맑은 고딕"/>
        <family val="2"/>
        <charset val="129"/>
        <scheme val="minor"/>
      </rPr>
      <t>満</t>
    </r>
    <r>
      <rPr>
        <sz val="9"/>
        <color theme="1"/>
        <rFont val="맑은 고딕"/>
        <family val="3"/>
        <charset val="129"/>
        <scheme val="minor"/>
      </rPr>
      <t>、並びにＢｉ：０～１００００質量ｐｐｍおよびＰｂ：０～５１００質量ｐｐｍの少なくとも１種、並びにＳｂ：０質量ｐｐｍ超え３０００質量ｐｐｍ以下、並びに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３００</t>
    </r>
    <r>
      <rPr>
        <sz val="9"/>
        <color theme="1"/>
        <rFont val="맑은 고딕"/>
        <family val="2"/>
        <charset val="129"/>
        <scheme val="minor"/>
      </rPr>
      <t>≦</t>
    </r>
    <r>
      <rPr>
        <sz val="9"/>
        <color theme="1"/>
        <rFont val="맑은 고딕"/>
        <family val="3"/>
        <charset val="129"/>
        <scheme val="minor"/>
      </rPr>
      <t>３Ａｓ＋Ｓｂ＋Ｂｉ＋Ｐｂ　　　　　　　　　　　（１） 　０．１</t>
    </r>
    <r>
      <rPr>
        <sz val="9"/>
        <color theme="1"/>
        <rFont val="맑은 고딕"/>
        <family val="2"/>
        <charset val="129"/>
        <scheme val="minor"/>
      </rPr>
      <t>≦</t>
    </r>
    <r>
      <rPr>
        <sz val="9"/>
        <color theme="1"/>
        <rFont val="맑은 고딕"/>
        <family val="3"/>
        <charset val="129"/>
        <scheme val="minor"/>
      </rPr>
      <t>｛（３Ａｓ＋Ｓｂ）／（Ｂｉ＋Ｐｂ）｝×１００</t>
    </r>
    <r>
      <rPr>
        <sz val="9"/>
        <color theme="1"/>
        <rFont val="맑은 고딕"/>
        <family val="2"/>
        <charset val="129"/>
        <scheme val="minor"/>
      </rPr>
      <t>≦</t>
    </r>
    <r>
      <rPr>
        <sz val="9"/>
        <color theme="1"/>
        <rFont val="맑은 고딕"/>
        <family val="3"/>
        <charset val="129"/>
        <scheme val="minor"/>
      </rPr>
      <t>２００                                                         （２） 　上記（１）式および（２）式中、Ａｓ、Ｓｂ、Ｂｉ、およびＰｂは各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</si>
  <si>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 xml:space="preserve">청구항 5 </t>
    <phoneticPr fontId="1" type="noConversion"/>
  </si>
  <si>
    <t>JP2020-518094A</t>
  </si>
  <si>
    <t>【청구항1】 질량%에서, Sb: 9. 0∼33. 0%, Ag: 4. 0% 넘어 11. 0%미만, Cu: 2. 0% 넘어 6. 0%미만 및 잔부가 Sn으로부터 이루어지는 합금조성을 갖는 것을 특징으로 하는 땜납 합금.</t>
  </si>
  <si>
    <t>【請求項１】 質量％で、Ｓｂ：９．０～３３．０％、Ａｇ：４．０％超え１１．０％未満、Ｃｕ：２．０％超え６．０％未満、および残部がＳｎからなる合金組成を有することを特徴とするはんだ合金。</t>
  </si>
  <si>
    <t>EP2020815157</t>
  </si>
  <si>
    <t>A soldering alloy comprising an alloy composition consisting of 13-22 mass% of In, 0.5-2.8 mass% of Ag, 0.5-5.0 mass% of Bi, 0.002-0.05 mass% of Ni, and a balance Sn.</t>
  </si>
  <si>
    <t>CN202080014070</t>
  </si>
  <si>
    <t>1.A flux for use in a flux for a solder paste containing a flux and a metal powder. The flux contains (2 - carboxyalkyl) isocyanurate adducts. The metal powder includes the following alloy composition As: 25 - 300 mass ppm, and Sb: more than 0 mass ppm and 3000 mass ppm or less, Bi: more than 0 mass ppm and 10000 mass ppm or less, and Pb: more than 0 mass ppm and 5100 mass ppm or less, the balance being Sn and Formula (1 2) below. 275 ≤ 2 As + Sb + Bi + Pb··· (1)0.01 ≤ (2 As + Sb)/(Bi + Pb) ≤ 10.00 ··· (2)In formulas (1) and (2), As, Sb, Bi and Pb each represent a content of the alloy composition (mass ppm).</t>
  </si>
  <si>
    <t>US17/417205</t>
  </si>
  <si>
    <t>1. A soldering alloy comprising an alloy composition consisting of 13-22 mass % of In, 0.5-2.8 mass % of Ag, 0.5-5.0 mass % of Bi, 0.002-0.05 mass % of Ni, and a balance Sn.</t>
  </si>
  <si>
    <t>KR20217023247A</t>
  </si>
  <si>
    <t>무연 땜납 합금으로서,1 내지 9 중량%의 구리; 0 중량% 초과 내지 1 중량%의 니켈, 0 중량% 초과 내지 10 중량%의 게르마늄, 0 중량% 초과 내지 1 중량%의 망간, 0 중량% 초과 내지 10 중량%의 알루미늄, 0 중량% 초과 내지 10 중량%의 규소, 0 중량% 초과 내지 9 중량%의 비스무트, 0 중량% 초과 내지 5 중량%의 인듐, 0 중량% 초과 내지 1 중량%의 티타늄, 0 중량% 초과 내지 2 중량%의 란타넘, 0 중량% 초과 내지 2 중량%의 네오디뮴중 적어도 하나;선택적으로 1 중량% 이하의 크롬, 1 중량% 이하의 갈륨, 1 중량% 이하의 코발트, 1 중량% 이하의 철, 1 중량% 이하의 인, 1 중량% 이하의 금, 1 중량% 이하의 텔루륨, 1 중량% 이하의 셀레늄, 1 중량% 이하의 칼슘, 1 중량% 이하의 바나듐, 1 중량% 이하의 몰리브덴, 1 중량% 이하의 백금, 1 중량% 이하의 마그네슘, 5 중량% 이하의 은, 1 중량% 이하의 아연, 2 중량% 이하의, 란타넘 및 네오디뮴을 제외한 희토류 금속중 하나 이상; 및잔부의 주석과 함께 임의의 불가피한 불순물을 포함하는, 땜납 합금.</t>
  </si>
  <si>
    <t>US14/236432</t>
  </si>
  <si>
    <t>1. An alloy, preferably a lead-free solder alloy, comprising: from 35 to 59% wt Bi;from 0 to 1.0 wt % Ag;from 0 to 1.0% wt Au;from 0 to 1.0% wt Cr;from 0 to 2.0% wt In;from 0 to 1.0% wt P;from 0 to 1.0% wt Sb;from 0 to 1.0% wt Sc;from 0 to 1.0% wt Y;from 0 to 1.0% wt Zn;from 0 to 1.0% wt rare earth elements;one or more of: from greater than 0 to 1.0% wt Al;from 0.01 to 1.0% wt Ce;from greater than 0 to 1.0% wt Co;from greater than 0 to 1.0% wt Cu;from 0.001 to 1.0% wt Ge;from greater than 0 to 1.0% wt Mg;from greater than 0 to 1.0% wt Mn;from 0.01 to 1.0% wt Ni; andfrom greater than 0 to 1.0% wt Ti,and the balance Sn, together with any unavoidable impurities.</t>
  </si>
  <si>
    <t>US14/001561</t>
  </si>
  <si>
    <t>7. A solder alloy for an electronic device having a joint carrying a current with a current density of 5-100 kA/cm2′ consisting of 2-4 mass % of Ag, 2-4 mass % of Bi, 2-5 mass % of In, and a remainder of Sn.</t>
  </si>
  <si>
    <t>JP2019-098303A</t>
  </si>
  <si>
    <t>【청구항1】 플럭스와, 금속분으로 이루어지는 솔더 페이스트에 있어서, 상기 플럭스는, 아크릴수지라고, 유기산과, 용제를 포함하고, 아크릴수지를 5. 0wt%이상 50. 0wt%이하포함, 금속분은, As: 25∼300질량ppm 및 Sb: 0질량ppm 초3000질량ppm이하, Bi: 0질량ppm 초10000질량ppm이하 및 Pb: 0질량ppm 초5100질량ppm이하의 적어도 1종 및 잔부가 Sn으로부터 이루어지는 합금조성을 갖고, 아래 몇 (lb)식및수 (2)식을 충족시키는 솔더 페이스트 . 275≤2As+Sb+Bi+Pb≤5300… (1b) 0. 01≤ (2As+Sb)/ (Bi+Pb)≤ 10. 00… (2) 상기 몇 (lb)식및수 (2)식 중, As, Sb, Bi 및 Pb는 각각 상기 합금조성에서의 함유량 (질량ppm)을 나타낸다.</t>
  </si>
  <si>
    <t>【請求項１】 質量％で、Ａｇ：０～４％、Ｃｕ：０．１～１．０％、Ｎｉ：０．０１～０．３％、Ｓｂ：５．１～７．５％、Ｂｉ：０．１～４．５％、Ｃｏ：０．００１～０．３％、Ｐ：０．００１～０．２％、および、残部がＳｎからなる合金組成を有することを特徴とするはんだ合金。</t>
  </si>
  <si>
    <t>US10/175149</t>
  </si>
  <si>
    <t>1 . A lead-free solder alloy comprising 0.1-3 wt % of Cu, 0.001-0.1 wt % of P, 0-0.1 wt % of Ge, and a balance of Sn.</t>
  </si>
  <si>
    <t>KR20210184915A</t>
  </si>
  <si>
    <t>제 1 금속 원소 1.1 wt% 이상 1.9 wt% 이하;니켈(Ni) 0.02 wt% 이상 0.09 wt% 이하; 및구리(Cu) 0.2 wt% 이상 0.9wt%이하;잔부 주석(Sn) 및 기타 불가피한 불순물;을 포함하고,상기 제 1 금속 원소는 Sn과 금속간 화합물(intermetallic compound, IMC)을 형성하지 않는 금속으로써 비스무트(Bi), 크롬(Cr), 인듐(In), 안티몬(Sb), 실리콘(Si), 및 아연(Zn)으로 구성된 군으로부터 선택된 1종 이상이고,납(Pb) 및 은(Ag)을 포함하지 않는 무연 솔더 합금.</t>
  </si>
  <si>
    <t>KR20217034074A</t>
  </si>
  <si>
    <t>질량％로, Cu: 0.1 내지 2.0％, Ni: 0.01 내지 0.4％, P: 0.001 내지 0.08％, Ge: 0.001 내지 0.08％, 및 잔부가 Sn으로 이루어지는 합금 조성을 갖고, 상기 합금 조성은 하기 (1)식 내지 (3)식을 충족하는 것을 특징으로 하는 땜납 합금.(Cu+5Ni)≤0.945％ (1)식(P+Ge)≤0.15％ (2)식2.0≤(Cu+5Ni)/(P+Ge)≤1000 (3)식상기 (1)식 내지 (3)식 중, Cu, Ni, P, 및 Ge는, 각각 땜납 합금 중에서의 함유량(질량％)을 나타낸다.</t>
  </si>
  <si>
    <t>EP2021188466</t>
  </si>
  <si>
    <t>A solder alloy having an alloy composition consisting of, in mass %, Ag: 0 to 4%, Cu: 0.1 to 1.0%, Ni: 0.01 to 0.3%, Sb: 5.1 to 7.5%, Bi: 0.1 to 4.5%, Co: 0.001 to 0.3%, P: 0.001 to 0.2%, and a balance being Sn.</t>
  </si>
  <si>
    <t>CN202080030861</t>
  </si>
  <si>
    <t>1. A core material, which is characterized by:Core with a spherical degree of 0.95 or more;A solder layer of the (Sn-Bi) solder alloy is placed on the outside of the core; andSet the Sn layer on the outside of the solder layer, whereinThe concentration ratio of Bi contained in the solder layer is set to:Concentration ratio (%) = Bi measured value (mass%) / target Bi content (mass%), orConcentration ratio (%) = average value of the Bi measurement (mass%) / target Bi content (mass%),The above concentration ratio is 91.4%~106.7%,The thickness of the solder layer is more than 1 μm on one side,The thickness of the Sn layer is 0.1~12μm on one side,The thickness of the Sn layer is more than 0.215% of the thickness of the solder layer and less than 36%.</t>
  </si>
  <si>
    <t>US17/675103</t>
  </si>
  <si>
    <t>1. A soldering material comprising a plurality of soldering components with such alloy compositions and contents in the soldering material that on fusing the soldering components an alloy is formed that, in addition to Sn (tin) as the major constituent, comprises 10 wt. % or less Ag (silver), 10 wt. % or less Bi (bismuth), 10 wt. % or less Sb (antimony) and 3 wt. % or less Cu (copper), wherein at least one of the soldering components further comprises Ni (nickel) in such an amount that the alloy comprises 1.0 wt. % or less Ni.</t>
  </si>
  <si>
    <t>KR20227016498A</t>
  </si>
  <si>
    <t>전자 조립체에서 사용하기 위한 납땜 재료로서,납땜 층들; 및코어 재료를 포함하는 코어 층을 포함하며,상기 코어 층은 상기 납땜 층들 사이에 개재되고,상기 코어 재료의 열 전도율은 상기 납땜의 열 전도율보다 큰, 납땜 재료.</t>
  </si>
  <si>
    <t>KR20227015629A</t>
  </si>
  <si>
    <t>Ag: 3.1 내지 4.0질량％, Cu: 0.6 내지 0.8질량％, Bi: 1.5 내지 5.5질량％, Sb: 1.0 내지 6.0질량％, Co: 0.001 내지 0.030질량％, Fe: 0.02 내지 0.05질량％, 잔부 Sn으로 이루어지는, 땜납 합금.</t>
  </si>
  <si>
    <t>JP2019-068338A</t>
  </si>
  <si>
    <t>【청구항1】 플럭스와, 금속분으로 이루어지는 솔더 페이스트에 있어서, 상기 플럭스는, 이소시아누르산 (카르복시 알킬)부가체를, 플럭스의 전량을 100로 했을 경우 0. 5wt%이상 20. 0wt%이하포함, 상기 이소시아누르산 (카르복시 알킬)부가체는, 트리스 (2-카르복시 에틸)이소시아누레이트, 트리스 (1-카르복시메틸)이소시아누레이트, 트리스 (3-카르복시 프로필)이소시아누레이트, 나사 (2-카르복시 에틸)이소시아누레이트의 임의의, 혹은 2종이상의 조합이며, 상기 금속분은, As: 25∼300질량ppm 및 Sb: 0질량ppm 초3000질량ppm이하, Bi: 0질량ppm 초10000질량ppm이하 및 Pb: 0질량ppm 초5100질량ppm이하의 적어도 1종 및 잔부가 Sn으로부터 이루어지는 합금조성을 갖고, 아래 (1)식 및 (2)식을 충족시키는 땜납 합금으로 이루어지는 솔더 페이스트 . 275≤2As+Sb+Bi+Pb… (1) 0. 01≤ (2As+Sb)/ (Bi+Pb)≤ 10. 00… (2) 상기 (1)식 및 (2)식 중, As, Sb, Bi 및 Pb는 각각 상기 합금조성에서의 함유량 (질량ppm)을 나타낸다.</t>
  </si>
  <si>
    <t>【請求項１】 フラックスと、金属粉からなるソルダペーストにおいて、 前記フラックスは、イソシアヌル酸（カルボキシアルキル）付加体を、フラックスの全量を１００とした場合０．５ｗｔ％以上２０．０ｗｔ％以下含み、前記イソシアヌル酸（カルボキシアルキル）付加体は、トリス（２－カルボキシエチル）イソシアヌレート、トリス（１－カルボキシメチル）イソシアヌレート、トリス（３－カルボキシプロピル）イソシアヌレート、ビス（２－カルボキシエチル）イソシアヌレートのいずれか、あるいは２種以上の組み合わせであり、 前記金属粉は、 Ａｓ：２５～３００質量ｐｐｍ、並びにＳｂ：０質量ｐｐｍ超３０００質量ｐｐｍ以下、Ｂｉ：０質量ｐｐｍ超１００００質量ｐｐｍ以下、及びＰｂ：０質量ｐｐｍ超５１００質量ｐｐｍ以下の少なくとも１種、並びに残部がＳｎからなる合金組成を有し、下記（１）式及び（２）式を満たすはんだ合金からなるソルダペースト。 ２７５≦２Ａｓ＋Ｓｂ＋Ｂｉ＋Ｐｂ・・・（１） ０．０１≦（２Ａｓ＋Ｓｂ）／（Ｂｉ＋Ｐｂ）≦１０．００・・・（２） 上記（１）式及び（２）式中、Ａｓ、Ｓｂ、Ｂｉ、およびＰｂは各々前記合金組成での含有量（質量ｐｐｍ）を表す。</t>
  </si>
  <si>
    <t>KR20227009832A</t>
  </si>
  <si>
    <t>2.5 내지 5 중량%의 은;0.01 내지 5 중량%의 비스무트;1 내지 7 중량%의 안티몬;0.01 내지 2 중량%의 구리; 6 중량% 이하의 인듐, 0.5 중량% 이하의 티타늄, 0.5 중량% 이하의 게르마늄, 0.5 중량% 이하의 희토류, 0.5 중량% 이하의 코발트, 5.0 중량% 이하의 알루미늄, 5.0 중량% 이하의 규소, 0.5 중량% 이하의 망간, 0.5 중량% 이하의 크롬, 0.5 중량% 이하의 철, 0.5 중량% 이하의 인, 0.5 중량% 이하의 금, 1 중량% 이하의 갈륨, 0.5 중량% 이하의 텔루륨, 0.5 중량% 이하의 셀레늄, 0.5 중량% 이하의 칼슘, 0.5 중량% 이하의 바나듐, 0.5 중량% 이하의 몰리브덴, 0.5 중량% 이하의 백금, 및 0.5 중량% 이하의 마그네슘 중 하나 이상;선택적으로 0.5 중량% 이하의 니켈; 및잔부의 주석과 함께 임의의 불가피한 불순물을 포함하는, 무연 땜납 합금.</t>
  </si>
  <si>
    <t>KR20210128584A</t>
  </si>
  <si>
    <t>납땜 분말과 플럭스로 이루어지는 솔더 페이스트로서,상기 납땜 분말은, U: 5 질량 ppb 미만, Th: 5 질량 ppb 미만, Pb: 5 질량 ppm 미만, As: 5 질량 ppm 미만, 및 잔부가 Sn으로 이루어지는 합금 조성을 갖고, 또한, α선량이 0.02cph/cm2 이하인 납땜 합금으로 이루어지고,상기 플럭스는, 할로겐계 활성제와, 로진과, 칙소제와, 용제를 포함하고,상기 플럭스는, 탄소수가 5 이하인 유기산을 포함하지 않고,상기 할로겐계 활성제의 함유량은, 상기 플럭스의 총량에 대해서 0.1 질량% 이상 4 질량% 이하인, 솔더 페이스트.</t>
  </si>
  <si>
    <t>KR20210128582A</t>
  </si>
  <si>
    <t>솔더 페이스트에 이용되는 플럭스로서,수첨 로진산 메틸과, 하기 일반식 (p1)로 나타내는 화합물과, 용제를 함유하는, 플럭스. [화 1][식 (p1) 중, R1, R2, R3 및 R4는, 각각 독립적으로, 수소 원자 또는 탄소수 1~4의 알킬기를 나타낸다.]</t>
  </si>
  <si>
    <t>KR20210128581A</t>
  </si>
  <si>
    <t>납땜 분말과 플럭스로 이루어지는 솔더 페이스트로서,상기 납땜 분말은, U: 5 질량 ppb 미만, Th: 5 질량 ppb 미만, Pb: 5 질량 ppm 미만, As: 5 질량 ppm 미만, Ni: 0 질량 ppm 이상 600 질량 ppm 이하, 및 Fe: 0 질량 ppm 이상 100 질량 ppm 이하, 및 잔부가 Sn으로 이루어지는 합금 조성을 갖고, 하기 (1) 식을 만족시키고, 또한, α선량이 0.02cph/cm2 이하인 납땜 합금으로 이루어지고,상기 플럭스는, 수첨 로진산 메틸과, N,N,N＇,N＇-테트라키스(2-히드록시프로필) 에틸렌 디아민과, 용제를 포함하는, 솔더 페이스트. 20≤Ni+Fe≤700 (1)(1) 식 중, Ni 및 Fe는, 각각 상기 합금 조성에서의 함유량(질량 ppm)을 나타낸다.</t>
  </si>
  <si>
    <t>EP2020771431</t>
  </si>
  <si>
    <t>KR20217042012A</t>
  </si>
  <si>
    <t>질량%로, Ag: 1~4%, Cu: 0.5~1.0%, Bi: 1.5~5.5% 및 Sb: 1.0~5.3% 또는 Bi: 5.5% 초과7.0% 이하 및 Sb: 2.0~5.3%, Ni: 0.01~0.2%, As: 0.0040~0.0250%, 잔부가 Sn으로 이루어지고, As 농화층을 갖고, 상기 As 농화층의 존재는 이하의 판정 기준에 의해 확인되는 것이며, 상기 As 농화층은, 납땜 합금의 최표면으로부터 SiO2 환산의 깊이로 2ХD1(nm)까지의 영역이며, 상기 As 농화층의 SiO2 환산의 두께가 0.5~8.0 nm인 것을 특징으로 하는 납땜 합금. (판정 기준)5.0mmХ5.0mm의 크기의 샘플에 있어서, 임의의 700μmХ300μm의 에어리어를 선정하고, 이온 스퍼터링을 병용한 XPS 분석을 수행한다. 샘플 1개에 대해 1개의 에어리어를 선정하고, 3개의 샘플에 대해 각각 1회씩, 합계 3회의 분석을 수행한다. 전체 3회의 분석의 모두에 있어서 S1&amp;amp;gt;S2가 되는 경우, As 농화층이 형성되어 있다고 판단한다. 여기서,S1: XPS 분석의 차트에 있어서, SiO2 환산의 깊이가 0~2ХD1(nm)의 영역에 있어서의 As의 검출 강도의 적분치S2: XPS 분석의 차트에 있어서, SiO2 환산의 깊이가 2ХD1~4ХD1(nm)의 영역에 있어서의 As의 검출 강도의 적분치D1: XPS 분석의 차트에 있어서, O 원자의 검출 강도가 최대가 된 SiO2 환산의 깊이(Do·max(nm))보다 깊은 부분에 있어서, O 원자의 검출 강도가 최대 검출 강도(Do·max에 있어서의 강도)의 1/2의 강도가 되는 최초의 SiO2 환산의 깊이(nm).</t>
  </si>
  <si>
    <t>KR20210033209A</t>
  </si>
  <si>
    <t>은(Ag) 2.8 중량%(wt%) 내지 3.5 wt%;구리(Cu) 0.7 wt% 내지 0.9 wt%;비스무트(Bi) 2 wt% 내지 4 wt%;니켈(Ni) 0.02 wt% 내지 0.09 wt%;게르마늄(Ge) 0.003 wt% 내지 0.01 wt%; 및잔부 주석(Sn) 및 불가피한 불순물;을 포함하는 무연 솔더 합금.</t>
  </si>
  <si>
    <t>TW20209128537</t>
  </si>
  <si>
    <t>KR20217025746A</t>
  </si>
  <si>
    <t>질량%로, Ag: 2.8~4%, Bi: 1.5~6%, Cu: 0.8~1.2%, As: 0.0040~0.025%, 잔부가 Sn으로 이루어지는 합금 조성을 갖고, As 농화층을 갖고, 상기 As 농화층의 존재는 이하의 판정 기준에 의해 확인되는 것이고, 상기 As 농화층은, 납땜 합금의 최표면으로부터 SiO2 환산의 깊이로 2ХD1(nm)까지의 영역이며, 상기 As 농화층의 SiO2 환산의 두께가 0.5~8.0 nm인 것을 특징으로 하는 납땜 합금. (판정 기준)5.0mmХ5.0mm의 크기의 샘플에 있어서, 임의의 700μmХ300μm의 에어리어를 선정하고, 이온 스퍼터링을 병용한 XPS 분석을 수행한다. 샘플 1개에 대해 1개의 에어리어를 선정하고, 3개의 샘플에 대해 각각 1회씩, 합계 3회의 분석을 수행한다. 전체 3회의 분석의 모두에 있어서 S1&amp;amp;gt;S2가 되는 경우, As 농화층이 형성되어 있다고 판단한다. 여기서,S1: XPS 분석의 차트에 있어서, SiO2 환산의 깊이가 0~2ХD1(nm)의 영역에 있어서의 As의 검출 강도의 적분치S2: XPS 분석의 차트에 있어서, SiO2 환산의 깊이가 2ХD1~4ХD1(nm)의 영역에 있어서의 As의 검출 강도의 적분치D1: XPS 분석의 차트에 있어서, O원자의 검출 강도가 최대가 된 SiO2 환산의 깊이(Do·max(nm))보다 깊은 부분에 있어서, O원자의 검출 강도가 최대 검출 강도(Do·max에서의 강도)의 1/2의 강도가 되는 최초의 SiO2 환산의 깊이(nm).</t>
  </si>
  <si>
    <t>JP2019-194731A</t>
  </si>
  <si>
    <t>【청구항1】 진공도가 0. 95이상 (으)로 이루어지는 핵과, 상기 핵의 바깥쪽에 설치되었다 (Sn-Bi)계 땜납 합금의 땜납층과, 상기 땜납층의 바깥쪽에 설치된 Sn층을 갖추고, 상기 땜납층중에 포함되는 Bi의 농도비를, 농도비 (%)=Bi의 계측 값 (질량%)/목표로 하는 Bi함유량 (질량%) 혹은, 농도비 (%)=Bi의 계측 값의 평균 값 (질량%)/목표로 하는 Bi함유량 (질량%) 로 했을 때, 상기 농도비가 91. 4∼106. 7%이 되고, 상기 땜납층의 두께가 한 쪽 10μm이상이 되고, 상기 Sn층의 두께가 한 쪽 0. 1∼12μm이 되고, 상기 Sn층이 상기 땜납층의 두께에 0. 215%이상 36% 이하의 두께가 되는 것을 특징으로 하는 핵재료.</t>
  </si>
  <si>
    <t>【請求項１】真球度が０．９５以上からなる核と、前記核の外方に設けられた（Ｓｎ－Ｂｉ）系はんだ合金のはんだ層と、前記はんだ層の外方に設けられたＳｎ層とを備え、 上記はんだ層中に含まれるＢｉの濃度比を、 濃度比（％）＝Ｂｉの計測値（質量％）／目標とするＢｉ含有量（質量％） あるいは、 濃度比（％）＝Ｂｉの計測値の平均の値（質量％）／目標とするＢｉ含有量（質量％） としたとき、上記濃度比が９１．４～１０６．７％となり、前記はんだ層の厚さが片側１０μｍ以上となり、前記Ｓｎ層の厚さが片側０．１～１２μｍとなり、 前記Ｓｎ層が前記はんだ層の厚さの０．２１５％以上３６％以下の厚さとなることを特徴とする核材料。</t>
  </si>
  <si>
    <t>KR20217034108A</t>
  </si>
  <si>
    <t>진구도가 0.95 이상으로 이루어지는 핵과, 상기 핵의 외측에 마련된 Sn-Bi계 땜납 합금의 땜납층과, 상기 땜납층의 외측에 마련된 Sn층을 구비하고,상기 땜납층 중에 포함되는 Bi의 농도비를,농도비(％)=Bi의 계측값(질량％)/목표로 하는 Bi 함유량(질량％)혹은,농도비(％)=Bi의 계측값의 평균값(질량％)/목표로 하는 Bi 함유량(질량％)으로 했을 때, 상기 농도비가 91.4 내지 106.7％로 되고,상기 땜납층의 두께가 편측 1㎛ 이상이 되고,상기 Sn층의 두께가 편측 0.1 내지 12㎛로 되고,상기 Sn층이 상기 땜납층의 두께의 0.215％ 이상 36％ 이하의 두께로 되는 것을 특징으로 하는 핵 재료.</t>
  </si>
  <si>
    <t>EP2020784202</t>
  </si>
  <si>
    <t>A soldering resin composition comprising: an acrylic resin comprising either an acrylic acid ester or a methacrylic acid ester or both an acrylic acid ester and a methacrylic acid ester and has a number average molecular weight of greater than or equal to 500 and less than 2,000 obtained through mass spectrometry using a time-of-flight mass spectrometer; and a rosin-based resin, wherein an amount of the acrylic resin is 14% by weight to 60% by weight.</t>
  </si>
  <si>
    <t>CN202080034898</t>
  </si>
  <si>
    <t>1. A flux composition, which comprises: selected free maleic acid modified rosin ester, maleic acid modified rosin amide, the maleic acid modified rosin ester hydride and the maleic acid modified rosinamide hydride composed of 1 or more in the group.</t>
  </si>
  <si>
    <t>1.一种焊料合金，其特征在于，该焊料合金具有含有As：10质量ppm以上且小于25质量ppm、以及Bi：0～25000质量ppm和Pb：0～8000质量ppm中的至少一种、以及余量Sn的合金组成，且满足下述式(1)和式(2)，300≤3As+Bi+Pb (1)0＜2.3×10-4×Bi+8.2×10-4×Pb≤7 (2)上述式(1)和式(2)中，As、Bi和Pb分别表示所述合金组成中的含量(质量ppm)。</t>
  </si>
  <si>
    <t>US17/610237</t>
  </si>
  <si>
    <t>1. A solder alloy having an alloy constitution comprising: 10 ppm by mass or more and less than 25 ppm by mass of As; at least one selected from the group consisting of 0 ppm by mass to 25000 ppm by mass of Bi and 0 ppm by mass to 8000 ppm by mass of Pb; and a remaining amount of Sn, wherein both a formula (1) and a formula (2) are satisfied: &lt;?in-line-formulae description="In-line Formulae" end="lead"?&gt;300≤3As+Bi+Pb  (1)&lt;?in-line-formulae description="In-line Formulae" end="tail"?&gt; &lt;?in-line-formulae description="In-line Formulae" end="lead"?&gt;0&amp;lt;2.3×10−4×Bi+8.2×10−4×Pb≤7  (2)&lt;?in-line-formulae description="In-line Formulae" end="tail"?&gt; in the formula (1) and the formula (2), As, Bi, and Pb each represents an amount thereof (ppm by mass) in the alloy constitution.</t>
  </si>
  <si>
    <t>TW20209134234</t>
  </si>
  <si>
    <t>WO2020JP029029</t>
  </si>
  <si>
    <r>
      <t>質量％で、Ａｇ：１．０～４．０％、Ｃｕ：０．１～１．０％、Ｎｉ：０．００５～０．３％、Ｃｏ：０．００３～０．１％、Ｇｅ：０．００１～０．０１５％、および</t>
    </r>
    <r>
      <rPr>
        <sz val="9"/>
        <color theme="1"/>
        <rFont val="맑은 고딕"/>
        <family val="2"/>
        <charset val="129"/>
        <scheme val="minor"/>
      </rPr>
      <t>残</t>
    </r>
    <r>
      <rPr>
        <sz val="9"/>
        <color theme="1"/>
        <rFont val="맑은 고딕"/>
        <family val="3"/>
        <charset val="129"/>
        <scheme val="minor"/>
      </rPr>
      <t>部がＳｎからなる合金組成を有し、前記合金組成は下記（１）式を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かつアンチモンフリ</t>
    </r>
    <r>
      <rPr>
        <sz val="9"/>
        <color theme="1"/>
        <rFont val="맑은 고딕"/>
        <family val="2"/>
        <charset val="129"/>
        <scheme val="minor"/>
      </rPr>
      <t>ー</t>
    </r>
    <r>
      <rPr>
        <sz val="9"/>
        <color theme="1"/>
        <rFont val="맑은 고딕"/>
        <family val="3"/>
        <charset val="129"/>
        <scheme val="minor"/>
      </rPr>
      <t>のはんだ合金。 　０．０００３０＜（Ｎｉ／Ｃｏ）×（１／Ａｇ）×Ｇｅ＜０．０５（１） 　上記（１）式中、Ｎｉ、Ｃｏ、ＡｇおよびＧｅは各</t>
    </r>
    <r>
      <rPr>
        <sz val="9"/>
        <color theme="1"/>
        <rFont val="맑은 고딕"/>
        <family val="2"/>
        <charset val="129"/>
        <scheme val="minor"/>
      </rPr>
      <t>々</t>
    </r>
    <r>
      <rPr>
        <sz val="9"/>
        <color theme="1"/>
        <rFont val="맑은 고딕"/>
        <family val="3"/>
        <charset val="129"/>
        <scheme val="minor"/>
      </rPr>
      <t>前記合金組成の含有量（質量％）を表す。</t>
    </r>
  </si>
  <si>
    <t>KR20217020314A</t>
  </si>
  <si>
    <t>0.001 ~ 0.800중량%의 구리,0.080 ~ 0.120중량%의 비스무트,0.030 ~ 0.050중량%의 니켈,0.008 ~ 0.012중량%의 인, 및잔부는 주석과 불가결한 불순물을 포함하는 무연, 무은 솔더 합금.</t>
  </si>
  <si>
    <t>KR20217014815A</t>
  </si>
  <si>
    <t>40 내지 65 중량%의 비스무트, 및1 내지 10 중량%의 인듐과;0.1 내지 5 중량%의 갈륨,0.1 내지 5 중량%의 아연,0.1 내지 2 중량%의 구리,0.01 내지 0.1 중량%의 코발트,0.1 내지 2 중량%의 은,0.005 내지 0.05 중량%의 티타늄, 및0.01 내지 1 중량%의 니켈 중 적어도 하나와;선택적으로1 중량% 이하의 바나듐,1 중량% 이하의 희토류 금속,1 중량% 이하의 네오디뮴,1 중량% 이하의 크롬,1 중량% 이하의 철,1 중량% 이하의 알루미늄,1 중량% 이하의 인,1 중량% 이하의 금,1 중량% 이하의 텔루륨,1 중량% 이하의 셀레늄,1 중량% 이하의 칼슘,1 중량% 이하의 바나듐,1 중량% 이하의 몰리브덴,1 중량% 이하의 백금,1 중량% 이하의 마그네슘,1 중량% 이하의 규소, 및1 중량% 이하의 망간 중 하나 이상과; 그리고잔부의 주석과 함께 임의의 불가피한 불순물을 포함하는, 땜납 합금.</t>
  </si>
  <si>
    <t>KR20217001255A</t>
  </si>
  <si>
    <t>KR20207018118A</t>
  </si>
  <si>
    <t>Sn 또는 Sn계 합금과, 40∼320질량ppm의 As를 포함하고, As 농화층을 갖는, 땜납 재료.</t>
  </si>
  <si>
    <t>KR20207015370A</t>
  </si>
  <si>
    <t>무연 땜납 합금으로서,3.1 내지 3.8 중량%의 은;0.5 내지 0.8 중량%의 구리;0.0 내지 3.2 중량%의 비스무트;0.03 내지 1.0 중량%의 코발트;0.005 내지 0.02 중량%의 티타늄; 및잔부의 주석을 임의의 불가피한 불순물과 함께 포함하는, 무연 땜납 합금.</t>
  </si>
  <si>
    <t>WO2020JP023190</t>
  </si>
  <si>
    <r>
      <t>質量％で、Ｃｕ：０．１～２．０％、Ｎｉ：０．０１～０．４％、Ｐ：０．００１～０．０８％、Ｇｅ：０．００１～０．０８％、および残</t>
    </r>
    <r>
      <rPr>
        <sz val="10"/>
        <color theme="1"/>
        <rFont val="맑은 고딕"/>
        <family val="3"/>
        <charset val="129"/>
        <scheme val="minor"/>
      </rPr>
      <t>部がＳｎからなる合金組成を有し、前記合金組成は下記（１）式～（３）式を</t>
    </r>
    <r>
      <rPr>
        <sz val="10"/>
        <color theme="1"/>
        <rFont val="맑은 고딕"/>
        <family val="2"/>
        <charset val="129"/>
        <scheme val="minor"/>
      </rPr>
      <t>満</t>
    </r>
    <r>
      <rPr>
        <sz val="10"/>
        <color theme="1"/>
        <rFont val="맑은 고딕"/>
        <family val="3"/>
        <charset val="129"/>
        <scheme val="minor"/>
      </rPr>
      <t>たすことを特</t>
    </r>
    <r>
      <rPr>
        <sz val="10"/>
        <color theme="1"/>
        <rFont val="맑은 고딕"/>
        <family val="2"/>
        <charset val="129"/>
        <scheme val="minor"/>
      </rPr>
      <t>徴</t>
    </r>
    <r>
      <rPr>
        <sz val="10"/>
        <color theme="1"/>
        <rFont val="맑은 고딕"/>
        <family val="3"/>
        <charset val="129"/>
        <scheme val="minor"/>
      </rPr>
      <t>とするはんだ合金。 　（Ｃｕ＋５Ｎｉ）</t>
    </r>
    <r>
      <rPr>
        <sz val="10"/>
        <color theme="1"/>
        <rFont val="맑은 고딕"/>
        <family val="2"/>
        <charset val="129"/>
        <scheme val="minor"/>
      </rPr>
      <t>≦</t>
    </r>
    <r>
      <rPr>
        <sz val="10"/>
        <color theme="1"/>
        <rFont val="맑은 고딕"/>
        <family val="3"/>
        <charset val="129"/>
        <scheme val="minor"/>
      </rPr>
      <t>０．９４５％　　　　　　　　　　　（１）式 　（Ｐ＋Ｇｅ）</t>
    </r>
    <r>
      <rPr>
        <sz val="10"/>
        <color theme="1"/>
        <rFont val="맑은 고딕"/>
        <family val="2"/>
        <charset val="129"/>
        <scheme val="minor"/>
      </rPr>
      <t>≦</t>
    </r>
    <r>
      <rPr>
        <sz val="10"/>
        <color theme="1"/>
        <rFont val="맑은 고딕"/>
        <family val="3"/>
        <charset val="129"/>
        <scheme val="minor"/>
      </rPr>
      <t>０．１５％　　　　　　　　　　　　　　（２）式 　２．０</t>
    </r>
    <r>
      <rPr>
        <sz val="10"/>
        <color theme="1"/>
        <rFont val="맑은 고딕"/>
        <family val="2"/>
        <charset val="129"/>
        <scheme val="minor"/>
      </rPr>
      <t>≦</t>
    </r>
    <r>
      <rPr>
        <sz val="10"/>
        <color theme="1"/>
        <rFont val="맑은 고딕"/>
        <family val="3"/>
        <charset val="129"/>
        <scheme val="minor"/>
      </rPr>
      <t>（Ｃｕ＋５Ｎｉ）／（Ｐ＋Ｇｅ）</t>
    </r>
    <r>
      <rPr>
        <sz val="10"/>
        <color theme="1"/>
        <rFont val="맑은 고딕"/>
        <family val="2"/>
        <charset val="129"/>
        <scheme val="minor"/>
      </rPr>
      <t>≦</t>
    </r>
    <r>
      <rPr>
        <sz val="10"/>
        <color theme="1"/>
        <rFont val="맑은 고딕"/>
        <family val="3"/>
        <charset val="129"/>
        <scheme val="minor"/>
      </rPr>
      <t>１０００　　（３）式 　前記（１）式～（３）式中、Ｃｕ、Ｎｉ、Ｐ、およびＧｅは、各</t>
    </r>
    <r>
      <rPr>
        <sz val="10"/>
        <color theme="1"/>
        <rFont val="맑은 고딕"/>
        <family val="2"/>
        <charset val="129"/>
        <scheme val="minor"/>
      </rPr>
      <t>々</t>
    </r>
    <r>
      <rPr>
        <sz val="10"/>
        <color theme="1"/>
        <rFont val="맑은 고딕"/>
        <family val="3"/>
        <charset val="129"/>
        <scheme val="minor"/>
      </rPr>
      <t>はんだ合金中での含有量（質量％）を表す。</t>
    </r>
  </si>
  <si>
    <t>JP2019-238023A</t>
  </si>
  <si>
    <t>【청구항1】 Cu: 0. 55∼0. 75질량%, Ni: 0. 0350∼0. 0600질량%, Ge: 0. 0035∼0. 0200질량%, As: 25∼ 300질량ppm 및 Sb: 0∼3000질량ppm, Bi: 0∼10000질량ppm 및 Pb: 0∼5100질량ppm의 적어도 1종 및 잔부가 Sn으로부터 이루어지는 합금조성을 갖고, 아래 (1)식 및 (2)식을 충족시키는 것을 특징으로 하는 땜납 합금 . 275≤2As+Sb+Bi+Pb ( 1) 0. 01≤ (2As+Sb)/ (Bi+Pb)≤ 10. 00 (2) 상기 (1)식 및 (2)식 중, As, Sb, Bi 및 Pb는 각각 상기 합금조성에서의 함유량 (질량ppm)을 나타낸다.</t>
  </si>
  <si>
    <t>JP2019-238024A</t>
  </si>
  <si>
    <t>【청구항1】 As: 10질량ppm이상 40질량ppm미만 및 Bi: 0∼10000질량ppm, Pb: 0∼5100질량ppm 및 Sb: 0∼3000질량ppm의 적어도 1종 및 잔부가 Sn으로부터 이루어지는 합금조성을 갖고, 아래 (1)식 및 (2)식을 충족시키는 것을 특징으로 하는 땜납 합금. 300≤3As+Sb+Bi+Pb ( 1) 0. 1≤{ (3As+Sb)/ (Bi+Pb)}×100≤200 (2) 상기 (1)식 및 (2)식 중, As, Sb, Bi 및 Pb는 각각 상기 합금조성에서의 함유량 (질량ppm)을 나타낸다.</t>
  </si>
  <si>
    <t>【請求項１】 質量％で、Ｂｉ：３１～５９％、Ｃｕ：０．３～１．０％、Ｎｉ：０．０１～０．０６％、Ａｓ：０．００４０～０．０２５％、残部がＳｎからなる合金組成を有し、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徴とするはんだ合金。 （判定基準） ５．０ｍｍ×５．０ｍｍの大きさのサンプル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 ここで、 Ｓ１：ＸＰＳ分析のチャートにおいて、ＳｉＯ２換算の深さが０～２×Ｄ１（ｎｍ）の領域におけるＡｓの検出強度の積分値 Ｓ２：ＸＰＳ分析のチャートにおいて、ＳｉＯ２換算の深さが２×Ｄ１～４×Ｄ１（ｎｍ）の領域におけるＡｓの検出強度の積分値 Ｄ１：ＸＰＳ分析のチャートにおいて、Ｏ原子の検出強度が最大となったＳｉＯ２換算の深さ（Ｄｏ・ｍａｘ（ｎｍ））より深い部分において、Ｏ原子の検出強度が最大検出強度（Ｄｏ・ｍａｘにおける強度）の１／２の強度となる最初のＳｉＯ２換算の深さ（ｎｍ）。</t>
  </si>
  <si>
    <t>KR20207015369A</t>
  </si>
  <si>
    <t>무연 땜납 합금으로서,2.0 내지 2.8 중량%의 은;0.2 내지 1.2 중량%의 구리;0.0 내지 5.0 중량%의 비스무트;0.001 내지 0.2 중량%의 코발트;0.0 내지 0.09 중량%의 안티몬; 및잔부의 주석을 임의의 불가피한 불순물과 함께 포함하는, 무연 땜납 합금.</t>
  </si>
  <si>
    <t>KR20207014921A</t>
  </si>
  <si>
    <t>무연(lead-free) 무은(silver-free) 땜납 합금으로서,0.5 내지 0.9 중량%의 구리;1.0 내지 3.5 중량%의 비스무트;0.02 내지 0.08 중량%의 코발트;0.0 내지 0.09 중량%의 안티몬; 및잔부의 주석을 임의의 불가피한 불순물과 함께 포함하는, 무연 무은 땜납 합금.</t>
  </si>
  <si>
    <t>KR20167024355A</t>
  </si>
  <si>
    <t>순도가 99.9％ 이상 99.995％ 이하이고, 진구도가 0.95 이상이며, 비커스 경도가 20HV 이상 60HV 이하인, Cu 볼.</t>
  </si>
  <si>
    <t>KR20167016175A</t>
  </si>
  <si>
    <t>질량％로, Bi: 31∼59％, Cu: 0.3∼1.0％, Ni: 0.01∼0.06％, 잔부 Sn을 포함하는 합금 조성을 갖고, 융점 185℃ 이하, 인장 강도 70㎫ 이상, 연신율이 65％ 이상인, 무연 땜납 합금.</t>
  </si>
  <si>
    <t>KR20157029682A</t>
  </si>
  <si>
    <t>질량％로, Bi: 31∼59％, Cu: 0.3∼1.0％, Ni: 0.01∼0.06％, 잔부 Sn을 포함하는 합금 조성을 갖는, 무연 땜납 합금.</t>
  </si>
  <si>
    <t>KR20137002519A</t>
  </si>
  <si>
    <t>Bi가 90질량% 이상, Sn이 1~5질량%, Sb 및/또는 Ag로부터 선택된 적어도 1종의 원소가 각각 0.5~5질량%, 잔부(殘部) Bi로 이루어진 합금 조성을 가지는 것을 특징으로 하는 고온 땜납 합금.</t>
  </si>
  <si>
    <t>JP2020-091559A</t>
  </si>
  <si>
    <t>WO2021JP042233</t>
  </si>
  <si>
    <r>
      <t>Ａｇ：１．０～４．０質量％、Ｃｕ：０．１～１．０質量％、Ｂｉ：０．１～９．０質量％、Ｎｉ：０．００５～０．３質量％、Ｇｅ：０．００１～０．０１５質量％、及び、</t>
    </r>
    <r>
      <rPr>
        <sz val="9"/>
        <color theme="1"/>
        <rFont val="맑은 고딕"/>
        <family val="2"/>
        <charset val="129"/>
        <scheme val="minor"/>
      </rPr>
      <t>残</t>
    </r>
    <r>
      <rPr>
        <sz val="9"/>
        <color theme="1"/>
        <rFont val="맑은 고딕"/>
        <family val="3"/>
        <charset val="129"/>
        <scheme val="minor"/>
      </rPr>
      <t>部がＳｎからなる合金組成を有する、鉛フリ</t>
    </r>
    <r>
      <rPr>
        <sz val="9"/>
        <color theme="1"/>
        <rFont val="맑은 고딕"/>
        <family val="2"/>
        <charset val="129"/>
        <scheme val="minor"/>
      </rPr>
      <t>ー</t>
    </r>
    <r>
      <rPr>
        <sz val="9"/>
        <color theme="1"/>
        <rFont val="맑은 고딕"/>
        <family val="3"/>
        <charset val="129"/>
        <scheme val="minor"/>
      </rPr>
      <t>かつアンチモンフリ</t>
    </r>
    <r>
      <rPr>
        <sz val="9"/>
        <color theme="1"/>
        <rFont val="맑은 고딕"/>
        <family val="2"/>
        <charset val="129"/>
        <scheme val="minor"/>
      </rPr>
      <t>ー</t>
    </r>
    <r>
      <rPr>
        <sz val="9"/>
        <color theme="1"/>
        <rFont val="맑은 고딕"/>
        <family val="3"/>
        <charset val="129"/>
        <scheme val="minor"/>
      </rPr>
      <t>のはんだ合金。</t>
    </r>
  </si>
  <si>
    <t>WO2021JP023598</t>
  </si>
  <si>
    <r>
      <t>Ａｇ：３．１～４．０質量％、Ｃｕ：０．６～０．８質量％、Ｂｉ：１．５～５．５質量％、Ｓｂ：１．０～６．０質量％、Ｃｏ：０．００１～０．０３０質量％、Ｆｅ：０．０２～０．０５質量％、</t>
    </r>
    <r>
      <rPr>
        <sz val="9"/>
        <color theme="1"/>
        <rFont val="맑은 고딕"/>
        <family val="2"/>
        <charset val="129"/>
        <scheme val="minor"/>
      </rPr>
      <t>残</t>
    </r>
    <r>
      <rPr>
        <sz val="9"/>
        <color theme="1"/>
        <rFont val="맑은 고딕"/>
        <family val="3"/>
        <charset val="129"/>
        <scheme val="minor"/>
      </rPr>
      <t>部Ｓｎからなる、はんだ合金。</t>
    </r>
  </si>
  <si>
    <t>TW20209117042</t>
  </si>
  <si>
    <t>WO2021JP006450</t>
  </si>
  <si>
    <r>
      <t>Ｕ：５質量ｐｐｂ未</t>
    </r>
    <r>
      <rPr>
        <sz val="9"/>
        <color theme="1"/>
        <rFont val="맑은 고딕"/>
        <family val="2"/>
        <charset val="129"/>
        <scheme val="minor"/>
      </rPr>
      <t>満</t>
    </r>
    <r>
      <rPr>
        <sz val="9"/>
        <color theme="1"/>
        <rFont val="맑은 고딕"/>
        <family val="3"/>
        <charset val="129"/>
        <scheme val="minor"/>
      </rPr>
      <t>、Ｔｈ：５質量ｐｐｂ未</t>
    </r>
    <r>
      <rPr>
        <sz val="9"/>
        <color theme="1"/>
        <rFont val="맑은 고딕"/>
        <family val="2"/>
        <charset val="129"/>
        <scheme val="minor"/>
      </rPr>
      <t>満</t>
    </r>
    <r>
      <rPr>
        <sz val="9"/>
        <color theme="1"/>
        <rFont val="맑은 고딕"/>
        <family val="3"/>
        <charset val="129"/>
        <scheme val="minor"/>
      </rPr>
      <t>、Ｐｂ：５質量ｐｐｍ未</t>
    </r>
    <r>
      <rPr>
        <sz val="9"/>
        <color theme="1"/>
        <rFont val="맑은 고딕"/>
        <family val="2"/>
        <charset val="129"/>
        <scheme val="minor"/>
      </rPr>
      <t>満</t>
    </r>
    <r>
      <rPr>
        <sz val="9"/>
        <color theme="1"/>
        <rFont val="맑은 고딕"/>
        <family val="3"/>
        <charset val="129"/>
        <scheme val="minor"/>
      </rPr>
      <t>、Ａｓ：５質量ｐｐｍ未</t>
    </r>
    <r>
      <rPr>
        <sz val="9"/>
        <color theme="1"/>
        <rFont val="맑은 고딕"/>
        <family val="2"/>
        <charset val="129"/>
        <scheme val="minor"/>
      </rPr>
      <t>満</t>
    </r>
    <r>
      <rPr>
        <sz val="9"/>
        <color theme="1"/>
        <rFont val="맑은 고딕"/>
        <family val="3"/>
        <charset val="129"/>
        <scheme val="minor"/>
      </rPr>
      <t>、Ｂｉ：０質量％以上０．９質量％以下、及びＳｂ：０質量％以上０．３質量％以下、並びに</t>
    </r>
    <r>
      <rPr>
        <sz val="9"/>
        <color theme="1"/>
        <rFont val="맑은 고딕"/>
        <family val="2"/>
        <charset val="129"/>
        <scheme val="minor"/>
      </rPr>
      <t>残</t>
    </r>
    <r>
      <rPr>
        <sz val="9"/>
        <color theme="1"/>
        <rFont val="맑은 고딕"/>
        <family val="3"/>
        <charset val="129"/>
        <scheme val="minor"/>
      </rPr>
      <t>部がＳｎからなる合金組成を有し、 　下記（１）式を</t>
    </r>
    <r>
      <rPr>
        <sz val="9"/>
        <color theme="1"/>
        <rFont val="맑은 고딕"/>
        <family val="2"/>
        <charset val="129"/>
        <scheme val="minor"/>
      </rPr>
      <t>満</t>
    </r>
    <r>
      <rPr>
        <sz val="9"/>
        <color theme="1"/>
        <rFont val="맑은 고딕"/>
        <family val="3"/>
        <charset val="129"/>
        <scheme val="minor"/>
      </rPr>
      <t>たし、かつ、 　α線量が０．０２ｃｐｈ／ｃｍ２以下である、はんだ合金。 　０．００５</t>
    </r>
    <r>
      <rPr>
        <sz val="9"/>
        <color theme="1"/>
        <rFont val="맑은 고딕"/>
        <family val="2"/>
        <charset val="129"/>
        <scheme val="minor"/>
      </rPr>
      <t>≦</t>
    </r>
    <r>
      <rPr>
        <sz val="9"/>
        <color theme="1"/>
        <rFont val="맑은 고딕"/>
        <family val="3"/>
        <charset val="129"/>
        <scheme val="minor"/>
      </rPr>
      <t>Ｂｉ＋Ｓｂ</t>
    </r>
    <r>
      <rPr>
        <sz val="9"/>
        <color theme="1"/>
        <rFont val="맑은 고딕"/>
        <family val="2"/>
        <charset val="129"/>
        <scheme val="minor"/>
      </rPr>
      <t>≦</t>
    </r>
    <r>
      <rPr>
        <sz val="9"/>
        <color theme="1"/>
        <rFont val="맑은 고딕"/>
        <family val="3"/>
        <charset val="129"/>
        <scheme val="minor"/>
      </rPr>
      <t>１．２　　　　　　　（１） 　（１）式中、Ｂｉ及びＳｂは、各</t>
    </r>
    <r>
      <rPr>
        <sz val="9"/>
        <color theme="1"/>
        <rFont val="맑은 고딕"/>
        <family val="2"/>
        <charset val="129"/>
        <scheme val="minor"/>
      </rPr>
      <t>々</t>
    </r>
    <r>
      <rPr>
        <sz val="9"/>
        <color theme="1"/>
        <rFont val="맑은 고딕"/>
        <family val="3"/>
        <charset val="129"/>
        <scheme val="minor"/>
      </rPr>
      <t>前記合金組成での含有量（質量％）を表す。</t>
    </r>
  </si>
  <si>
    <t>WO2021JP006437</t>
  </si>
  <si>
    <r>
      <t>Ｕ：５質量ｐｐｂ未</t>
    </r>
    <r>
      <rPr>
        <sz val="9"/>
        <color theme="1"/>
        <rFont val="맑은 고딕"/>
        <family val="2"/>
        <charset val="129"/>
        <scheme val="minor"/>
      </rPr>
      <t>満</t>
    </r>
    <r>
      <rPr>
        <sz val="9"/>
        <color theme="1"/>
        <rFont val="맑은 고딕"/>
        <family val="3"/>
        <charset val="129"/>
        <scheme val="minor"/>
      </rPr>
      <t>、Ｔｈ：５質量ｐｐｂ未</t>
    </r>
    <r>
      <rPr>
        <sz val="9"/>
        <color theme="1"/>
        <rFont val="맑은 고딕"/>
        <family val="2"/>
        <charset val="129"/>
        <scheme val="minor"/>
      </rPr>
      <t>満</t>
    </r>
    <r>
      <rPr>
        <sz val="9"/>
        <color theme="1"/>
        <rFont val="맑은 고딕"/>
        <family val="3"/>
        <charset val="129"/>
        <scheme val="minor"/>
      </rPr>
      <t>、Ｐｂ：５質量ｐｐｍ未</t>
    </r>
    <r>
      <rPr>
        <sz val="9"/>
        <color theme="1"/>
        <rFont val="맑은 고딕"/>
        <family val="2"/>
        <charset val="129"/>
        <scheme val="minor"/>
      </rPr>
      <t>満</t>
    </r>
    <r>
      <rPr>
        <sz val="9"/>
        <color theme="1"/>
        <rFont val="맑은 고딕"/>
        <family val="3"/>
        <charset val="129"/>
        <scheme val="minor"/>
      </rPr>
      <t>、Ａｓ：５質量ｐｐｍ未</t>
    </r>
    <r>
      <rPr>
        <sz val="9"/>
        <color theme="1"/>
        <rFont val="맑은 고딕"/>
        <family val="2"/>
        <charset val="129"/>
        <scheme val="minor"/>
      </rPr>
      <t>満</t>
    </r>
    <r>
      <rPr>
        <sz val="9"/>
        <color theme="1"/>
        <rFont val="맑은 고딕"/>
        <family val="3"/>
        <charset val="129"/>
        <scheme val="minor"/>
      </rPr>
      <t>、Ｎｉ：０質量ｐｐｍ以上６００質量ｐｐｍ以下、及びＦｅ：０質量ｐｐｍ以上１００質量ｐｐｍ以下、並びに</t>
    </r>
    <r>
      <rPr>
        <sz val="9"/>
        <color theme="1"/>
        <rFont val="맑은 고딕"/>
        <family val="2"/>
        <charset val="129"/>
        <scheme val="minor"/>
      </rPr>
      <t>残</t>
    </r>
    <r>
      <rPr>
        <sz val="9"/>
        <color theme="1"/>
        <rFont val="맑은 고딕"/>
        <family val="3"/>
        <charset val="129"/>
        <scheme val="minor"/>
      </rPr>
      <t>部がＳｎからなる合金組成を有し、 　下記（１）式を</t>
    </r>
    <r>
      <rPr>
        <sz val="9"/>
        <color theme="1"/>
        <rFont val="맑은 고딕"/>
        <family val="2"/>
        <charset val="129"/>
        <scheme val="minor"/>
      </rPr>
      <t>満</t>
    </r>
    <r>
      <rPr>
        <sz val="9"/>
        <color theme="1"/>
        <rFont val="맑은 고딕"/>
        <family val="3"/>
        <charset val="129"/>
        <scheme val="minor"/>
      </rPr>
      <t>たし、かつ、 　α線量が０．０２ｃｐｈ／ｃｍ２以下である、はんだ合金。 　２０</t>
    </r>
    <r>
      <rPr>
        <sz val="9"/>
        <color theme="1"/>
        <rFont val="맑은 고딕"/>
        <family val="2"/>
        <charset val="129"/>
        <scheme val="minor"/>
      </rPr>
      <t>≦</t>
    </r>
    <r>
      <rPr>
        <sz val="9"/>
        <color theme="1"/>
        <rFont val="맑은 고딕"/>
        <family val="3"/>
        <charset val="129"/>
        <scheme val="minor"/>
      </rPr>
      <t>Ｎｉ＋Ｆｅ</t>
    </r>
    <r>
      <rPr>
        <sz val="9"/>
        <color theme="1"/>
        <rFont val="맑은 고딕"/>
        <family val="2"/>
        <charset val="129"/>
        <scheme val="minor"/>
      </rPr>
      <t>≦</t>
    </r>
    <r>
      <rPr>
        <sz val="9"/>
        <color theme="1"/>
        <rFont val="맑은 고딕"/>
        <family val="3"/>
        <charset val="129"/>
        <scheme val="minor"/>
      </rPr>
      <t>７００　　　　　　　　　（１） 　（１）式中、Ｎｉ及びＦｅは、各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</si>
  <si>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WO2021JP005971</t>
  </si>
  <si>
    <r>
      <t>有機酸と、アクリル樹脂と、ロジンと、チキソ</t>
    </r>
    <r>
      <rPr>
        <sz val="9"/>
        <color theme="1"/>
        <rFont val="맑은 고딕"/>
        <family val="2"/>
        <charset val="129"/>
        <scheme val="minor"/>
      </rPr>
      <t>剤</t>
    </r>
    <r>
      <rPr>
        <sz val="9"/>
        <color theme="1"/>
        <rFont val="맑은 고딕"/>
        <family val="3"/>
        <charset val="129"/>
        <scheme val="minor"/>
      </rPr>
      <t>と、溶</t>
    </r>
    <r>
      <rPr>
        <sz val="9"/>
        <color theme="1"/>
        <rFont val="맑은 고딕"/>
        <family val="2"/>
        <charset val="129"/>
        <scheme val="minor"/>
      </rPr>
      <t>剤</t>
    </r>
    <r>
      <rPr>
        <sz val="9"/>
        <color theme="1"/>
        <rFont val="맑은 고딕"/>
        <family val="3"/>
        <charset val="129"/>
        <scheme val="minor"/>
      </rPr>
      <t>と、を含有し、 　水を含まず、 　前記有機酸は、１，２，３－プロパントリカルボン酸を含み、 　１，２，３－プロパントリカルボン酸の含有量が、フラックス全体の</t>
    </r>
    <r>
      <rPr>
        <sz val="9"/>
        <color theme="1"/>
        <rFont val="맑은 고딕"/>
        <family val="2"/>
        <charset val="129"/>
        <scheme val="minor"/>
      </rPr>
      <t>総</t>
    </r>
    <r>
      <rPr>
        <sz val="9"/>
        <color theme="1"/>
        <rFont val="맑은 고딕"/>
        <family val="3"/>
        <charset val="129"/>
        <scheme val="minor"/>
      </rPr>
      <t>量に</t>
    </r>
    <r>
      <rPr>
        <sz val="9"/>
        <color theme="1"/>
        <rFont val="맑은 고딕"/>
        <family val="2"/>
        <charset val="129"/>
        <scheme val="minor"/>
      </rPr>
      <t>対</t>
    </r>
    <r>
      <rPr>
        <sz val="9"/>
        <color theme="1"/>
        <rFont val="맑은 고딕"/>
        <family val="3"/>
        <charset val="129"/>
        <scheme val="minor"/>
      </rPr>
      <t>して０．１質量％以上１５質量％以下である、フラックス。</t>
    </r>
  </si>
  <si>
    <t>WO2020EP025466</t>
  </si>
  <si>
    <t>1. A solder material for use in electronic assembly, the solder material comprising: solder layers; and a core layer comprising a core material, the core layer being sandwiched between the solder layers, wherein: the thermal conductivity of the core material is greater than the thermal conductivity of the solder.</t>
  </si>
  <si>
    <t>WO2020EP025387</t>
  </si>
  <si>
    <t>1 . A lead-free solder alloy comprising: from 2.5 to 5 wt.% silver; from 0.01 to 5 wt.% bismuth; from 1 to 7 wt.% antimony; from 0.01 to 2 wt.% copper; one or more of: up to 6 wt.% indium, up to 0.5 wt.% titanium, up to 0.5 wt.% germanium, up to 0.5 wt.% rare earths, up to 0.5 wt.% cobalt, up to 5.0 wt.% aluminium, up to 5.0 wt.% silicon, up to 0.5 wt.% manganese, up to 0.5 wt.% chromium, up to 0.5 wt.% iron, up to 0.5 wt.% phosphorus, up to 0.5 wt.% gold, up to 1 wt.% gallium, up to 0.5 wt.% tellurium, up to 0.5 wt.% selenium, up to 0.5 wt.% calcium, up to 0.5 wt.% vanadium, up to 0.5 wt.% molybdenum, up to 0.5 wt.% platinum, and up to 0.5 wt.% magnesium; optionally up to 0.5 wt.% nickel; and the balance tin together with any unavoidable impurities.</t>
  </si>
  <si>
    <t>WO2020JP020923</t>
  </si>
  <si>
    <r>
      <t>マレイン酸</t>
    </r>
    <r>
      <rPr>
        <sz val="9"/>
        <color theme="1"/>
        <rFont val="맑은 고딕"/>
        <family val="2"/>
        <charset val="129"/>
        <scheme val="minor"/>
      </rPr>
      <t>変</t>
    </r>
    <r>
      <rPr>
        <sz val="9"/>
        <color theme="1"/>
        <rFont val="맑은 고딕"/>
        <family val="3"/>
        <charset val="129"/>
        <scheme val="minor"/>
      </rPr>
      <t>性ロジンエステル、マレイン酸</t>
    </r>
    <r>
      <rPr>
        <sz val="9"/>
        <color theme="1"/>
        <rFont val="맑은 고딕"/>
        <family val="2"/>
        <charset val="129"/>
        <scheme val="minor"/>
      </rPr>
      <t>変</t>
    </r>
    <r>
      <rPr>
        <sz val="9"/>
        <color theme="1"/>
        <rFont val="맑은 고딕"/>
        <family val="3"/>
        <charset val="129"/>
        <scheme val="minor"/>
      </rPr>
      <t>性ロジンアミド、前記マレイン酸</t>
    </r>
    <r>
      <rPr>
        <sz val="9"/>
        <color theme="1"/>
        <rFont val="맑은 고딕"/>
        <family val="2"/>
        <charset val="129"/>
        <scheme val="minor"/>
      </rPr>
      <t>変</t>
    </r>
    <r>
      <rPr>
        <sz val="9"/>
        <color theme="1"/>
        <rFont val="맑은 고딕"/>
        <family val="3"/>
        <charset val="129"/>
        <scheme val="minor"/>
      </rPr>
      <t>性ロジンエステルの水添物、及び前記マレイン酸</t>
    </r>
    <r>
      <rPr>
        <sz val="9"/>
        <color theme="1"/>
        <rFont val="맑은 고딕"/>
        <family val="2"/>
        <charset val="129"/>
        <scheme val="minor"/>
      </rPr>
      <t>変</t>
    </r>
    <r>
      <rPr>
        <sz val="9"/>
        <color theme="1"/>
        <rFont val="맑은 고딕"/>
        <family val="3"/>
        <charset val="129"/>
        <scheme val="minor"/>
      </rPr>
      <t>性ロジンアミドの水添物からなる群より選ばれる１種以上を含むフラックス用組成物。</t>
    </r>
  </si>
  <si>
    <t>TW20209117043</t>
  </si>
  <si>
    <t>WO2020JP020549</t>
  </si>
  <si>
    <r>
      <t>はんだ粉末と、フラックスと、を含有する、はんだペ</t>
    </r>
    <r>
      <rPr>
        <sz val="9"/>
        <color theme="1"/>
        <rFont val="맑은 고딕"/>
        <family val="2"/>
        <charset val="129"/>
        <scheme val="minor"/>
      </rPr>
      <t>ー</t>
    </r>
    <r>
      <rPr>
        <sz val="9"/>
        <color theme="1"/>
        <rFont val="맑은 고딕"/>
        <family val="3"/>
        <charset val="129"/>
        <scheme val="minor"/>
      </rPr>
      <t>ストであって、 　前記はんだ粉末は、Ａｓ：１０質量ｐｐｍ以上４０質量ｐｐｍ未</t>
    </r>
    <r>
      <rPr>
        <sz val="9"/>
        <color theme="1"/>
        <rFont val="맑은 고딕"/>
        <family val="2"/>
        <charset val="129"/>
        <scheme val="minor"/>
      </rPr>
      <t>満</t>
    </r>
    <r>
      <rPr>
        <sz val="9"/>
        <color theme="1"/>
        <rFont val="맑은 고딕"/>
        <family val="3"/>
        <charset val="129"/>
        <scheme val="minor"/>
      </rPr>
      <t>、並びにＢｉ：０～１００００質量ｐｐｍ、Ｐｂ：０～５１００質量ｐｐｍ、およびＳｂ：０～３０００質量ｐｐｍの少なくとも１種、並びに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たすはんだ合金を含む、はんだペ</t>
    </r>
    <r>
      <rPr>
        <sz val="9"/>
        <color theme="1"/>
        <rFont val="맑은 고딕"/>
        <family val="2"/>
        <charset val="129"/>
        <scheme val="minor"/>
      </rPr>
      <t>ー</t>
    </r>
    <r>
      <rPr>
        <sz val="9"/>
        <color theme="1"/>
        <rFont val="맑은 고딕"/>
        <family val="3"/>
        <charset val="129"/>
        <scheme val="minor"/>
      </rPr>
      <t>スト。 　３００</t>
    </r>
    <r>
      <rPr>
        <sz val="9"/>
        <color theme="1"/>
        <rFont val="맑은 고딕"/>
        <family val="2"/>
        <charset val="129"/>
        <scheme val="minor"/>
      </rPr>
      <t>≦</t>
    </r>
    <r>
      <rPr>
        <sz val="9"/>
        <color theme="1"/>
        <rFont val="맑은 고딕"/>
        <family val="3"/>
        <charset val="129"/>
        <scheme val="minor"/>
      </rPr>
      <t>３Ａｓ＋Ｓｂ＋Ｂｉ＋Ｐｂ　　　　　　　　　　　　　　　　（１） 　０．１</t>
    </r>
    <r>
      <rPr>
        <sz val="9"/>
        <color theme="1"/>
        <rFont val="맑은 고딕"/>
        <family val="2"/>
        <charset val="129"/>
        <scheme val="minor"/>
      </rPr>
      <t>≦</t>
    </r>
    <r>
      <rPr>
        <sz val="9"/>
        <color theme="1"/>
        <rFont val="맑은 고딕"/>
        <family val="3"/>
        <charset val="129"/>
        <scheme val="minor"/>
      </rPr>
      <t>｛（３Ａｓ＋Ｓｂ）／（Ｂｉ＋Ｐｂ）｝×１００</t>
    </r>
    <r>
      <rPr>
        <sz val="9"/>
        <color theme="1"/>
        <rFont val="맑은 고딕"/>
        <family val="2"/>
        <charset val="129"/>
        <scheme val="minor"/>
      </rPr>
      <t>≦</t>
    </r>
    <r>
      <rPr>
        <sz val="9"/>
        <color theme="1"/>
        <rFont val="맑은 고딕"/>
        <family val="3"/>
        <charset val="129"/>
        <scheme val="minor"/>
      </rPr>
      <t>２００　　（２） 　上記（１）式および（２）式中、Ａｓ、Ｓｂ、ＢｉおよびＰｂは各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</si>
  <si>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WO2020JP020464</t>
  </si>
  <si>
    <r>
      <t>はんだ粉末と、フラックスと、を含有する、はんだペ</t>
    </r>
    <r>
      <rPr>
        <sz val="9"/>
        <color theme="1"/>
        <rFont val="맑은 고딕"/>
        <family val="2"/>
        <charset val="129"/>
        <scheme val="minor"/>
      </rPr>
      <t>ー</t>
    </r>
    <r>
      <rPr>
        <sz val="9"/>
        <color theme="1"/>
        <rFont val="맑은 고딕"/>
        <family val="3"/>
        <charset val="129"/>
        <scheme val="minor"/>
      </rPr>
      <t>ストであって、 　前記はんだ粉末は、Ａｓ：１０質量ｐｐｍ以上４０質量ｐｐｍ未</t>
    </r>
    <r>
      <rPr>
        <sz val="9"/>
        <color theme="1"/>
        <rFont val="맑은 고딕"/>
        <family val="2"/>
        <charset val="129"/>
        <scheme val="minor"/>
      </rPr>
      <t>満</t>
    </r>
    <r>
      <rPr>
        <sz val="9"/>
        <color theme="1"/>
        <rFont val="맑은 고딕"/>
        <family val="3"/>
        <charset val="129"/>
        <scheme val="minor"/>
      </rPr>
      <t>、並びにＢｉ：０～２５０００質量ｐｐｍおよびＰｂ：０～８０００質量ｐｐｍの少なくとも１種、並びに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たすはんだ合金を含む、はんだペ</t>
    </r>
    <r>
      <rPr>
        <sz val="9"/>
        <color theme="1"/>
        <rFont val="맑은 고딕"/>
        <family val="2"/>
        <charset val="129"/>
        <scheme val="minor"/>
      </rPr>
      <t>ー</t>
    </r>
    <r>
      <rPr>
        <sz val="9"/>
        <color theme="1"/>
        <rFont val="맑은 고딕"/>
        <family val="3"/>
        <charset val="129"/>
        <scheme val="minor"/>
      </rPr>
      <t>スト。 　３００</t>
    </r>
    <r>
      <rPr>
        <sz val="9"/>
        <color theme="1"/>
        <rFont val="맑은 고딕"/>
        <family val="2"/>
        <charset val="129"/>
        <scheme val="minor"/>
      </rPr>
      <t>≦</t>
    </r>
    <r>
      <rPr>
        <sz val="9"/>
        <color theme="1"/>
        <rFont val="맑은 고딕"/>
        <family val="3"/>
        <charset val="129"/>
        <scheme val="minor"/>
      </rPr>
      <t>３Ａｓ＋Ｂｉ＋Ｐｂ　　　　　　　　　　　　　　　　　（１） 　０＜２．３×１０－４×Ｂｉ＋８．２×１０－４×Ｐｂ</t>
    </r>
    <r>
      <rPr>
        <sz val="9"/>
        <color theme="1"/>
        <rFont val="맑은 고딕"/>
        <family val="2"/>
        <charset val="129"/>
        <scheme val="minor"/>
      </rPr>
      <t>≦</t>
    </r>
    <r>
      <rPr>
        <sz val="9"/>
        <color theme="1"/>
        <rFont val="맑은 고딕"/>
        <family val="3"/>
        <charset val="129"/>
        <scheme val="minor"/>
      </rPr>
      <t>７　　　　　（２） 　上記（１）式および（２）式中、Ａｓ、ＢｉおよびＰｂは各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</si>
  <si>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TW20140131719</t>
  </si>
  <si>
    <t>WO2020JP020064</t>
  </si>
  <si>
    <r>
      <t>質量％で、Ａｇ：１～４％、Ｃｕ：０．５～１．０％、Ｂｉ：１．５～５．５％及びＳｂ：１．０～５．３％又はＢｉ：５．５％超７．０％以下及びＳｂ：２．０～５．３％、Ｎｉ：０．０１～０．２％、Ａｓ：０．００４０～０．０２５０％、</t>
    </r>
    <r>
      <rPr>
        <sz val="9"/>
        <color theme="1"/>
        <rFont val="맑은 고딕"/>
        <family val="2"/>
        <charset val="129"/>
        <scheme val="minor"/>
      </rPr>
      <t>残</t>
    </r>
    <r>
      <rPr>
        <sz val="9"/>
        <color theme="1"/>
        <rFont val="맑은 고딕"/>
        <family val="3"/>
        <charset val="129"/>
        <scheme val="minor"/>
      </rPr>
      <t>部がＳｎからなり、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t>
    </r>
    <r>
      <rPr>
        <sz val="9"/>
        <color theme="1"/>
        <rFont val="맑은 고딕"/>
        <family val="2"/>
        <charset val="129"/>
        <scheme val="minor"/>
      </rPr>
      <t>徴</t>
    </r>
    <r>
      <rPr>
        <sz val="9"/>
        <color theme="1"/>
        <rFont val="맑은 고딕"/>
        <family val="3"/>
        <charset val="129"/>
        <scheme val="minor"/>
      </rPr>
      <t>とするはんだ合金。 　（判定基準） 　５．０ｍｍ×５．０ｍｍの大きさのサンプルにおいて、任意の７００μｍ×３００μｍのエリアを選定し、イオンスパッタリングを</t>
    </r>
    <r>
      <rPr>
        <sz val="9"/>
        <color theme="1"/>
        <rFont val="맑은 고딕"/>
        <family val="2"/>
        <charset val="129"/>
        <scheme val="minor"/>
      </rPr>
      <t>併</t>
    </r>
    <r>
      <rPr>
        <sz val="9"/>
        <color theme="1"/>
        <rFont val="맑은 고딕"/>
        <family val="3"/>
        <charset val="129"/>
        <scheme val="minor"/>
      </rPr>
      <t>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t>
    </r>
    <r>
      <rPr>
        <sz val="9"/>
        <color theme="1"/>
        <rFont val="맑은 고딕"/>
        <family val="2"/>
        <charset val="129"/>
        <scheme val="minor"/>
      </rPr>
      <t>断</t>
    </r>
    <r>
      <rPr>
        <sz val="9"/>
        <color theme="1"/>
        <rFont val="맑은 고딕"/>
        <family val="3"/>
        <charset val="129"/>
        <scheme val="minor"/>
      </rPr>
      <t>する。 　ここで、 　Ｓ１：ＸＰＳ分析のチャ</t>
    </r>
    <r>
      <rPr>
        <sz val="9"/>
        <color theme="1"/>
        <rFont val="맑은 고딕"/>
        <family val="2"/>
        <charset val="129"/>
        <scheme val="minor"/>
      </rPr>
      <t>ー</t>
    </r>
    <r>
      <rPr>
        <sz val="9"/>
        <color theme="1"/>
        <rFont val="맑은 고딕"/>
        <family val="3"/>
        <charset val="129"/>
        <scheme val="minor"/>
      </rPr>
      <t>トにおいて、ＳｉＯ２換算の深さが０～２×Ｄ１（ｎｍ）の領域におけるＡｓの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Ｓ２：ＸＰＳ分析のチャ</t>
    </r>
    <r>
      <rPr>
        <sz val="9"/>
        <color theme="1"/>
        <rFont val="맑은 고딕"/>
        <family val="2"/>
        <charset val="129"/>
        <scheme val="minor"/>
      </rPr>
      <t>ー</t>
    </r>
    <r>
      <rPr>
        <sz val="9"/>
        <color theme="1"/>
        <rFont val="맑은 고딕"/>
        <family val="3"/>
        <charset val="129"/>
        <scheme val="minor"/>
      </rPr>
      <t>トにおいて、ＳｉＯ２換算の深さが２×Ｄ１～４×Ｄ１（ｎｍ）の領域におけるＡｓの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Ｄ１：ＸＰＳ分析のチャ</t>
    </r>
    <r>
      <rPr>
        <sz val="9"/>
        <color theme="1"/>
        <rFont val="맑은 고딕"/>
        <family val="2"/>
        <charset val="129"/>
        <scheme val="minor"/>
      </rPr>
      <t>ー</t>
    </r>
    <r>
      <rPr>
        <sz val="9"/>
        <color theme="1"/>
        <rFont val="맑은 고딕"/>
        <family val="3"/>
        <charset val="129"/>
        <scheme val="minor"/>
      </rPr>
      <t>トにおいて、Ｏ原子の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度が最大となったＳｉＯ２換算の深さ（Ｄｏ</t>
    </r>
    <r>
      <rPr>
        <sz val="9"/>
        <color theme="1"/>
        <rFont val="맑은 고딕"/>
        <family val="2"/>
        <charset val="129"/>
        <scheme val="minor"/>
      </rPr>
      <t>・</t>
    </r>
    <r>
      <rPr>
        <sz val="9"/>
        <color theme="1"/>
        <rFont val="맑은 고딕"/>
        <family val="3"/>
        <charset val="129"/>
        <scheme val="minor"/>
      </rPr>
      <t>ｍａｘ（ｎｍ））より深い部分において、Ｏ原子の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度（Ｄｏ</t>
    </r>
    <r>
      <rPr>
        <sz val="9"/>
        <color theme="1"/>
        <rFont val="맑은 고딕"/>
        <family val="2"/>
        <charset val="129"/>
        <scheme val="minor"/>
      </rPr>
      <t>・</t>
    </r>
    <r>
      <rPr>
        <sz val="9"/>
        <color theme="1"/>
        <rFont val="맑은 고딕"/>
        <family val="3"/>
        <charset val="129"/>
        <scheme val="minor"/>
      </rPr>
      <t>ｍａｘにおける</t>
    </r>
    <r>
      <rPr>
        <sz val="9"/>
        <color theme="1"/>
        <rFont val="맑은 고딕"/>
        <family val="2"/>
        <charset val="129"/>
        <scheme val="minor"/>
      </rPr>
      <t>強</t>
    </r>
    <r>
      <rPr>
        <sz val="9"/>
        <color theme="1"/>
        <rFont val="맑은 고딕"/>
        <family val="3"/>
        <charset val="129"/>
        <scheme val="minor"/>
      </rPr>
      <t>度）の１／２の</t>
    </r>
    <r>
      <rPr>
        <sz val="9"/>
        <color theme="1"/>
        <rFont val="맑은 고딕"/>
        <family val="2"/>
        <charset val="129"/>
        <scheme val="minor"/>
      </rPr>
      <t>強</t>
    </r>
    <r>
      <rPr>
        <sz val="9"/>
        <color theme="1"/>
        <rFont val="맑은 고딕"/>
        <family val="3"/>
        <charset val="129"/>
        <scheme val="minor"/>
      </rPr>
      <t>度となる最初のＳｉＯ２換算の深さ（ｎｍ）。</t>
    </r>
  </si>
  <si>
    <t>WO2020JP020063</t>
  </si>
  <si>
    <r>
      <t>質量％で、Ａｇ：０．２～１．２％、Ｃｕ：０．６～０．９％、Ｂｉ：１．２～３．０％、Ｉｎ：０．０１～２．０％、Ｓｂ：０．０２～１．０％、Ａｓ：０．００４０～０．０２５％含有し、</t>
    </r>
    <r>
      <rPr>
        <sz val="9"/>
        <color theme="1"/>
        <rFont val="맑은 고딕"/>
        <family val="2"/>
        <charset val="129"/>
        <scheme val="minor"/>
      </rPr>
      <t>残</t>
    </r>
    <r>
      <rPr>
        <sz val="9"/>
        <color theme="1"/>
        <rFont val="맑은 고딕"/>
        <family val="3"/>
        <charset val="129"/>
        <scheme val="minor"/>
      </rPr>
      <t>部がＳｎからなり、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t>
    </r>
    <r>
      <rPr>
        <sz val="9"/>
        <color theme="1"/>
        <rFont val="맑은 고딕"/>
        <family val="2"/>
        <charset val="129"/>
        <scheme val="minor"/>
      </rPr>
      <t>徴</t>
    </r>
    <r>
      <rPr>
        <sz val="9"/>
        <color theme="1"/>
        <rFont val="맑은 고딕"/>
        <family val="3"/>
        <charset val="129"/>
        <scheme val="minor"/>
      </rPr>
      <t>とするはんだ合金。 　（判定基準） 　５．０ｍｍ×５．０ｍｍの大きさのサンプルにおいて、任意の７００μｍ×３００μｍのエリアを選定し、イオンスパッタリングを</t>
    </r>
    <r>
      <rPr>
        <sz val="9"/>
        <color theme="1"/>
        <rFont val="맑은 고딕"/>
        <family val="2"/>
        <charset val="129"/>
        <scheme val="minor"/>
      </rPr>
      <t>併</t>
    </r>
    <r>
      <rPr>
        <sz val="9"/>
        <color theme="1"/>
        <rFont val="맑은 고딕"/>
        <family val="3"/>
        <charset val="129"/>
        <scheme val="minor"/>
      </rPr>
      <t>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t>
    </r>
    <r>
      <rPr>
        <sz val="9"/>
        <color theme="1"/>
        <rFont val="맑은 고딕"/>
        <family val="2"/>
        <charset val="129"/>
        <scheme val="minor"/>
      </rPr>
      <t>断</t>
    </r>
    <r>
      <rPr>
        <sz val="9"/>
        <color theme="1"/>
        <rFont val="맑은 고딕"/>
        <family val="3"/>
        <charset val="129"/>
        <scheme val="minor"/>
      </rPr>
      <t>する。 　ここで、 　Ｓ１：ＸＰＳ分析のチャ</t>
    </r>
    <r>
      <rPr>
        <sz val="9"/>
        <color theme="1"/>
        <rFont val="맑은 고딕"/>
        <family val="2"/>
        <charset val="129"/>
        <scheme val="minor"/>
      </rPr>
      <t>ー</t>
    </r>
    <r>
      <rPr>
        <sz val="9"/>
        <color theme="1"/>
        <rFont val="맑은 고딕"/>
        <family val="3"/>
        <charset val="129"/>
        <scheme val="minor"/>
      </rPr>
      <t>トにおいて、ＳｉＯ２換算の深さが０～２×Ｄ１（ｎｍ）の領域におけるＡｓの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Ｓ２：ＸＰＳ分析のチャ</t>
    </r>
    <r>
      <rPr>
        <sz val="9"/>
        <color theme="1"/>
        <rFont val="맑은 고딕"/>
        <family val="2"/>
        <charset val="129"/>
        <scheme val="minor"/>
      </rPr>
      <t>ー</t>
    </r>
    <r>
      <rPr>
        <sz val="9"/>
        <color theme="1"/>
        <rFont val="맑은 고딕"/>
        <family val="3"/>
        <charset val="129"/>
        <scheme val="minor"/>
      </rPr>
      <t>トにおいて、ＳｉＯ２換算の深さが２×Ｄ１～４×Ｄ１（ｎｍ）の領域におけるＡｓの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Ｄ１：ＸＰＳ分析のチャ</t>
    </r>
    <r>
      <rPr>
        <sz val="9"/>
        <color theme="1"/>
        <rFont val="맑은 고딕"/>
        <family val="2"/>
        <charset val="129"/>
        <scheme val="minor"/>
      </rPr>
      <t>ー</t>
    </r>
    <r>
      <rPr>
        <sz val="9"/>
        <color theme="1"/>
        <rFont val="맑은 고딕"/>
        <family val="3"/>
        <charset val="129"/>
        <scheme val="minor"/>
      </rPr>
      <t>トにおいて、Ｏ原子の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度が最大となったＳｉＯ２換算の深さ（Ｄｏ</t>
    </r>
    <r>
      <rPr>
        <sz val="9"/>
        <color theme="1"/>
        <rFont val="맑은 고딕"/>
        <family val="2"/>
        <charset val="129"/>
        <scheme val="minor"/>
      </rPr>
      <t>・</t>
    </r>
    <r>
      <rPr>
        <sz val="9"/>
        <color theme="1"/>
        <rFont val="맑은 고딕"/>
        <family val="3"/>
        <charset val="129"/>
        <scheme val="minor"/>
      </rPr>
      <t>ｍａｘ（ｎｍ））より深い部分において、Ｏ原子の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度（Ｄｏ</t>
    </r>
    <r>
      <rPr>
        <sz val="9"/>
        <color theme="1"/>
        <rFont val="맑은 고딕"/>
        <family val="2"/>
        <charset val="129"/>
        <scheme val="minor"/>
      </rPr>
      <t>・</t>
    </r>
    <r>
      <rPr>
        <sz val="9"/>
        <color theme="1"/>
        <rFont val="맑은 고딕"/>
        <family val="3"/>
        <charset val="129"/>
        <scheme val="minor"/>
      </rPr>
      <t>ｍａｘにおける</t>
    </r>
    <r>
      <rPr>
        <sz val="9"/>
        <color theme="1"/>
        <rFont val="맑은 고딕"/>
        <family val="2"/>
        <charset val="129"/>
        <scheme val="minor"/>
      </rPr>
      <t>強</t>
    </r>
    <r>
      <rPr>
        <sz val="9"/>
        <color theme="1"/>
        <rFont val="맑은 고딕"/>
        <family val="3"/>
        <charset val="129"/>
        <scheme val="minor"/>
      </rPr>
      <t>度）の１／２の</t>
    </r>
    <r>
      <rPr>
        <sz val="9"/>
        <color theme="1"/>
        <rFont val="맑은 고딕"/>
        <family val="2"/>
        <charset val="129"/>
        <scheme val="minor"/>
      </rPr>
      <t>強</t>
    </r>
    <r>
      <rPr>
        <sz val="9"/>
        <color theme="1"/>
        <rFont val="맑은 고딕"/>
        <family val="3"/>
        <charset val="129"/>
        <scheme val="minor"/>
      </rPr>
      <t>度となる最初のＳｉＯ２換算の深さ（ｎｍ）。</t>
    </r>
  </si>
  <si>
    <t>WO2020JP019502</t>
  </si>
  <si>
    <r>
      <t>質量％で、Ａｇ：２．８～４％、Ｂｉ：１．５～６％、Ｃｕ：０．８～１．２％、Ａｓ：０．００４０～０．０２５％、</t>
    </r>
    <r>
      <rPr>
        <sz val="9"/>
        <color theme="1"/>
        <rFont val="맑은 고딕"/>
        <family val="2"/>
        <charset val="129"/>
        <scheme val="minor"/>
      </rPr>
      <t>残</t>
    </r>
    <r>
      <rPr>
        <sz val="9"/>
        <color theme="1"/>
        <rFont val="맑은 고딕"/>
        <family val="3"/>
        <charset val="129"/>
        <scheme val="minor"/>
      </rPr>
      <t>部がＳｎからなる合金組成を有し、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t>
    </r>
    <r>
      <rPr>
        <sz val="9"/>
        <color theme="1"/>
        <rFont val="맑은 고딕"/>
        <family val="2"/>
        <charset val="129"/>
        <scheme val="minor"/>
      </rPr>
      <t>徴</t>
    </r>
    <r>
      <rPr>
        <sz val="9"/>
        <color theme="1"/>
        <rFont val="맑은 고딕"/>
        <family val="3"/>
        <charset val="129"/>
        <scheme val="minor"/>
      </rPr>
      <t>とするはんだ合金。 　（判定基準） 　５．０ｍｍ×５．０ｍｍの大きさのサンプルにおいて、任意の７００μｍ×３００μｍのエリアを選定し、イオンスパッタリングを</t>
    </r>
    <r>
      <rPr>
        <sz val="9"/>
        <color theme="1"/>
        <rFont val="맑은 고딕"/>
        <family val="2"/>
        <charset val="129"/>
        <scheme val="minor"/>
      </rPr>
      <t>併</t>
    </r>
    <r>
      <rPr>
        <sz val="9"/>
        <color theme="1"/>
        <rFont val="맑은 고딕"/>
        <family val="3"/>
        <charset val="129"/>
        <scheme val="minor"/>
      </rPr>
      <t>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t>
    </r>
    <r>
      <rPr>
        <sz val="9"/>
        <color theme="1"/>
        <rFont val="맑은 고딕"/>
        <family val="2"/>
        <charset val="129"/>
        <scheme val="minor"/>
      </rPr>
      <t>断</t>
    </r>
    <r>
      <rPr>
        <sz val="9"/>
        <color theme="1"/>
        <rFont val="맑은 고딕"/>
        <family val="3"/>
        <charset val="129"/>
        <scheme val="minor"/>
      </rPr>
      <t>する。 　ここで、 　Ｓ１：ＸＰＳ分析のチャ</t>
    </r>
    <r>
      <rPr>
        <sz val="9"/>
        <color theme="1"/>
        <rFont val="맑은 고딕"/>
        <family val="2"/>
        <charset val="129"/>
        <scheme val="minor"/>
      </rPr>
      <t>ー</t>
    </r>
    <r>
      <rPr>
        <sz val="9"/>
        <color theme="1"/>
        <rFont val="맑은 고딕"/>
        <family val="3"/>
        <charset val="129"/>
        <scheme val="minor"/>
      </rPr>
      <t>トにおいて、ＳｉＯ２換算の深さが０～２×Ｄ１（ｎｍ）の領域におけるＡｓの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Ｓ２：ＸＰＳ分析のチャ</t>
    </r>
    <r>
      <rPr>
        <sz val="9"/>
        <color theme="1"/>
        <rFont val="맑은 고딕"/>
        <family val="2"/>
        <charset val="129"/>
        <scheme val="minor"/>
      </rPr>
      <t>ー</t>
    </r>
    <r>
      <rPr>
        <sz val="9"/>
        <color theme="1"/>
        <rFont val="맑은 고딕"/>
        <family val="3"/>
        <charset val="129"/>
        <scheme val="minor"/>
      </rPr>
      <t>トにおいて、ＳｉＯ２換算の深さが２×Ｄ１～４×Ｄ１（ｎｍ）の領域におけるＡｓの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Ｄ１：ＸＰＳ分析のチャ</t>
    </r>
    <r>
      <rPr>
        <sz val="9"/>
        <color theme="1"/>
        <rFont val="맑은 고딕"/>
        <family val="2"/>
        <charset val="129"/>
        <scheme val="minor"/>
      </rPr>
      <t>ー</t>
    </r>
    <r>
      <rPr>
        <sz val="9"/>
        <color theme="1"/>
        <rFont val="맑은 고딕"/>
        <family val="3"/>
        <charset val="129"/>
        <scheme val="minor"/>
      </rPr>
      <t>トにおいて、Ｏ原子の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度が最大となったＳｉＯ２換算の深さ（Ｄｏ</t>
    </r>
    <r>
      <rPr>
        <sz val="9"/>
        <color theme="1"/>
        <rFont val="맑은 고딕"/>
        <family val="2"/>
        <charset val="129"/>
        <scheme val="minor"/>
      </rPr>
      <t>・</t>
    </r>
    <r>
      <rPr>
        <sz val="9"/>
        <color theme="1"/>
        <rFont val="맑은 고딕"/>
        <family val="3"/>
        <charset val="129"/>
        <scheme val="minor"/>
      </rPr>
      <t>ｍａｘ（ｎｍ））より深い部分において、Ｏ原子の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度（Ｄｏ</t>
    </r>
    <r>
      <rPr>
        <sz val="9"/>
        <color theme="1"/>
        <rFont val="맑은 고딕"/>
        <family val="2"/>
        <charset val="129"/>
        <scheme val="minor"/>
      </rPr>
      <t>・</t>
    </r>
    <r>
      <rPr>
        <sz val="9"/>
        <color theme="1"/>
        <rFont val="맑은 고딕"/>
        <family val="3"/>
        <charset val="129"/>
        <scheme val="minor"/>
      </rPr>
      <t>ｍａｘにおける</t>
    </r>
    <r>
      <rPr>
        <sz val="9"/>
        <color theme="1"/>
        <rFont val="맑은 고딕"/>
        <family val="2"/>
        <charset val="129"/>
        <scheme val="minor"/>
      </rPr>
      <t>強</t>
    </r>
    <r>
      <rPr>
        <sz val="9"/>
        <color theme="1"/>
        <rFont val="맑은 고딕"/>
        <family val="3"/>
        <charset val="129"/>
        <scheme val="minor"/>
      </rPr>
      <t>度）の１／２の</t>
    </r>
    <r>
      <rPr>
        <sz val="9"/>
        <color theme="1"/>
        <rFont val="맑은 고딕"/>
        <family val="2"/>
        <charset val="129"/>
        <scheme val="minor"/>
      </rPr>
      <t>強</t>
    </r>
    <r>
      <rPr>
        <sz val="9"/>
        <color theme="1"/>
        <rFont val="맑은 고딕"/>
        <family val="3"/>
        <charset val="129"/>
        <scheme val="minor"/>
      </rPr>
      <t>度となる最初のＳｉＯ２換算の深さ（ｎｍ）。</t>
    </r>
  </si>
  <si>
    <t>WO2020JP019501</t>
  </si>
  <si>
    <r>
      <t>質量％で、Ｂｉ：３１～５９％、Ｃｕ：０．３～１．０％、Ｎｉ：０．０１～０．０６％、Ａｓ：０．００４０～０．０２５％、</t>
    </r>
    <r>
      <rPr>
        <sz val="9"/>
        <color theme="1"/>
        <rFont val="맑은 고딕"/>
        <family val="2"/>
        <charset val="129"/>
        <scheme val="minor"/>
      </rPr>
      <t>残</t>
    </r>
    <r>
      <rPr>
        <sz val="9"/>
        <color theme="1"/>
        <rFont val="맑은 고딕"/>
        <family val="3"/>
        <charset val="129"/>
        <scheme val="minor"/>
      </rPr>
      <t>部がＳｎからなる合金組成を有し、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t>
    </r>
    <r>
      <rPr>
        <sz val="9"/>
        <color theme="1"/>
        <rFont val="맑은 고딕"/>
        <family val="2"/>
        <charset val="129"/>
        <scheme val="minor"/>
      </rPr>
      <t>徴</t>
    </r>
    <r>
      <rPr>
        <sz val="9"/>
        <color theme="1"/>
        <rFont val="맑은 고딕"/>
        <family val="3"/>
        <charset val="129"/>
        <scheme val="minor"/>
      </rPr>
      <t>とするはんだ合金。 　（判定基準） 　５．０ｍｍ×５．０ｍｍの大きさのサンプルにおいて、任意の７００μｍ×３００μｍのエリアを選定し、イオンスパッタリングを</t>
    </r>
    <r>
      <rPr>
        <sz val="9"/>
        <color theme="1"/>
        <rFont val="맑은 고딕"/>
        <family val="2"/>
        <charset val="129"/>
        <scheme val="minor"/>
      </rPr>
      <t>併</t>
    </r>
    <r>
      <rPr>
        <sz val="9"/>
        <color theme="1"/>
        <rFont val="맑은 고딕"/>
        <family val="3"/>
        <charset val="129"/>
        <scheme val="minor"/>
      </rPr>
      <t>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t>
    </r>
    <r>
      <rPr>
        <sz val="9"/>
        <color theme="1"/>
        <rFont val="맑은 고딕"/>
        <family val="2"/>
        <charset val="129"/>
        <scheme val="minor"/>
      </rPr>
      <t>断</t>
    </r>
    <r>
      <rPr>
        <sz val="9"/>
        <color theme="1"/>
        <rFont val="맑은 고딕"/>
        <family val="3"/>
        <charset val="129"/>
        <scheme val="minor"/>
      </rPr>
      <t>する。 　ここで、 　Ｓ１：ＸＰＳ分析のチャ</t>
    </r>
    <r>
      <rPr>
        <sz val="9"/>
        <color theme="1"/>
        <rFont val="맑은 고딕"/>
        <family val="2"/>
        <charset val="129"/>
        <scheme val="minor"/>
      </rPr>
      <t>ー</t>
    </r>
    <r>
      <rPr>
        <sz val="9"/>
        <color theme="1"/>
        <rFont val="맑은 고딕"/>
        <family val="3"/>
        <charset val="129"/>
        <scheme val="minor"/>
      </rPr>
      <t>トにおいて、ＳｉＯ２換算の深さが０～２×Ｄ１（ｎｍ）の領域におけるＡｓの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Ｓ２：ＸＰＳ分析のチャ</t>
    </r>
    <r>
      <rPr>
        <sz val="9"/>
        <color theme="1"/>
        <rFont val="맑은 고딕"/>
        <family val="2"/>
        <charset val="129"/>
        <scheme val="minor"/>
      </rPr>
      <t>ー</t>
    </r>
    <r>
      <rPr>
        <sz val="9"/>
        <color theme="1"/>
        <rFont val="맑은 고딕"/>
        <family val="3"/>
        <charset val="129"/>
        <scheme val="minor"/>
      </rPr>
      <t>トにおいて、ＳｉＯ２換算の深さが２×Ｄ１～４×Ｄ１（ｎｍ）の領域におけるＡｓの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Ｄ１：ＸＰＳ分析のチャ</t>
    </r>
    <r>
      <rPr>
        <sz val="9"/>
        <color theme="1"/>
        <rFont val="맑은 고딕"/>
        <family val="2"/>
        <charset val="129"/>
        <scheme val="minor"/>
      </rPr>
      <t>ー</t>
    </r>
    <r>
      <rPr>
        <sz val="9"/>
        <color theme="1"/>
        <rFont val="맑은 고딕"/>
        <family val="3"/>
        <charset val="129"/>
        <scheme val="minor"/>
      </rPr>
      <t>トにおいて、Ｏ原子の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度が最大となったＳｉＯ２換算の深さ（Ｄｏ</t>
    </r>
    <r>
      <rPr>
        <sz val="9"/>
        <color theme="1"/>
        <rFont val="맑은 고딕"/>
        <family val="2"/>
        <charset val="129"/>
        <scheme val="minor"/>
      </rPr>
      <t>・</t>
    </r>
    <r>
      <rPr>
        <sz val="9"/>
        <color theme="1"/>
        <rFont val="맑은 고딕"/>
        <family val="3"/>
        <charset val="129"/>
        <scheme val="minor"/>
      </rPr>
      <t>ｍａｘ（ｎｍ））より深い部分において、Ｏ原子の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度（Ｄｏ</t>
    </r>
    <r>
      <rPr>
        <sz val="9"/>
        <color theme="1"/>
        <rFont val="맑은 고딕"/>
        <family val="2"/>
        <charset val="129"/>
        <scheme val="minor"/>
      </rPr>
      <t>・</t>
    </r>
    <r>
      <rPr>
        <sz val="9"/>
        <color theme="1"/>
        <rFont val="맑은 고딕"/>
        <family val="3"/>
        <charset val="129"/>
        <scheme val="minor"/>
      </rPr>
      <t>ｍａｘにおける</t>
    </r>
    <r>
      <rPr>
        <sz val="9"/>
        <color theme="1"/>
        <rFont val="맑은 고딕"/>
        <family val="2"/>
        <charset val="129"/>
        <scheme val="minor"/>
      </rPr>
      <t>強</t>
    </r>
    <r>
      <rPr>
        <sz val="9"/>
        <color theme="1"/>
        <rFont val="맑은 고딕"/>
        <family val="3"/>
        <charset val="129"/>
        <scheme val="minor"/>
      </rPr>
      <t>度）の１／２の</t>
    </r>
    <r>
      <rPr>
        <sz val="9"/>
        <color theme="1"/>
        <rFont val="맑은 고딕"/>
        <family val="2"/>
        <charset val="129"/>
        <scheme val="minor"/>
      </rPr>
      <t>強</t>
    </r>
    <r>
      <rPr>
        <sz val="9"/>
        <color theme="1"/>
        <rFont val="맑은 고딕"/>
        <family val="3"/>
        <charset val="129"/>
        <scheme val="minor"/>
      </rPr>
      <t>度となる最初のＳｉＯ２換算の深さ（ｎｍ）。</t>
    </r>
  </si>
  <si>
    <t>WO2020JP018837</t>
  </si>
  <si>
    <r>
      <t>質量％で、Ｉｎを１３～２２％、Ａｇを０．５～２．８％、Ｂｉを０．５～５．０％、Ｎｉを０．００２～０．０５％含有し、</t>
    </r>
    <r>
      <rPr>
        <sz val="9"/>
        <color theme="1"/>
        <rFont val="맑은 고딕"/>
        <family val="2"/>
        <charset val="129"/>
        <scheme val="minor"/>
      </rPr>
      <t>残</t>
    </r>
    <r>
      <rPr>
        <sz val="9"/>
        <color theme="1"/>
        <rFont val="맑은 고딕"/>
        <family val="3"/>
        <charset val="129"/>
        <scheme val="minor"/>
      </rPr>
      <t>部がＳｎからなる合金組成を有する、はんだ合金。</t>
    </r>
  </si>
  <si>
    <t>WO2020JP003715</t>
  </si>
  <si>
    <r>
      <t>Ａｓ：１０質量ｐｐｍ以上２５質量ｐｐｍ未</t>
    </r>
    <r>
      <rPr>
        <sz val="9"/>
        <color theme="1"/>
        <rFont val="맑은 고딕"/>
        <family val="2"/>
        <charset val="129"/>
        <scheme val="minor"/>
      </rPr>
      <t>満</t>
    </r>
    <r>
      <rPr>
        <sz val="9"/>
        <color theme="1"/>
        <rFont val="맑은 고딕"/>
        <family val="3"/>
        <charset val="129"/>
        <scheme val="minor"/>
      </rPr>
      <t>、並びにＢｉ：０～２５０００質量ｐｐｍおよびＰｂ：０～８０００質量ｐｐｍの少なくとも１種、並びに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３００</t>
    </r>
    <r>
      <rPr>
        <sz val="9"/>
        <color theme="1"/>
        <rFont val="맑은 고딕"/>
        <family val="2"/>
        <charset val="129"/>
        <scheme val="minor"/>
      </rPr>
      <t>≦</t>
    </r>
    <r>
      <rPr>
        <sz val="9"/>
        <color theme="1"/>
        <rFont val="맑은 고딕"/>
        <family val="3"/>
        <charset val="129"/>
        <scheme val="minor"/>
      </rPr>
      <t>３Ａｓ＋Ｂｉ＋Ｐｂ　　    　　　 　　　　　 （１） 　０＜２．３×１０－４×Ｂｉ＋８．２×１０－４×Ｐｂ</t>
    </r>
    <r>
      <rPr>
        <sz val="9"/>
        <color theme="1"/>
        <rFont val="맑은 고딕"/>
        <family val="2"/>
        <charset val="129"/>
        <scheme val="minor"/>
      </rPr>
      <t>≦</t>
    </r>
    <r>
      <rPr>
        <sz val="9"/>
        <color theme="1"/>
        <rFont val="맑은 고딕"/>
        <family val="3"/>
        <charset val="129"/>
        <scheme val="minor"/>
      </rPr>
      <t>７ （２） 　上記（１）式および（２）式中、Ａｓ、Ｂｉ、およびＰｂは各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</si>
  <si>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WO2020JP003714</t>
  </si>
  <si>
    <r>
      <t>Ｃｕ：０．５５～０．７５質量％、Ｎｉ：０．０３５０～０．０６００質量％、Ｇｅ：０．００３５～０．０２００質量％、Ａｓ：２５～３００質量ｐｐｍ、並びにＳｂ：０～３０００質量ｐｐｍ、Ｂｉ：０～１００００質量ｐｐｍ、およびＰｂ：０～５１００質量ｐｐｍ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部がＳｎからなる合金組成を有し、下記（１）式～（３）式を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２７５</t>
    </r>
    <r>
      <rPr>
        <sz val="9"/>
        <color theme="1"/>
        <rFont val="맑은 고딕"/>
        <family val="2"/>
        <charset val="129"/>
        <scheme val="minor"/>
      </rPr>
      <t>≦</t>
    </r>
    <r>
      <rPr>
        <sz val="9"/>
        <color theme="1"/>
        <rFont val="맑은 고딕"/>
        <family val="3"/>
        <charset val="129"/>
        <scheme val="minor"/>
      </rPr>
      <t>２Ａｓ＋Ｓｂ＋Ｂｉ＋Ｐｂ　　　　　　　　　　　（１） 　０．０１</t>
    </r>
    <r>
      <rPr>
        <sz val="9"/>
        <color theme="1"/>
        <rFont val="맑은 고딕"/>
        <family val="2"/>
        <charset val="129"/>
        <scheme val="minor"/>
      </rPr>
      <t>≦</t>
    </r>
    <r>
      <rPr>
        <sz val="9"/>
        <color theme="1"/>
        <rFont val="맑은 고딕"/>
        <family val="3"/>
        <charset val="129"/>
        <scheme val="minor"/>
      </rPr>
      <t>（２Ａｓ＋Ｓｂ）／（Ｂｉ＋Ｐｂ）</t>
    </r>
    <r>
      <rPr>
        <sz val="9"/>
        <color theme="1"/>
        <rFont val="맑은 고딕"/>
        <family val="2"/>
        <charset val="129"/>
        <scheme val="minor"/>
      </rPr>
      <t>≦</t>
    </r>
    <r>
      <rPr>
        <sz val="9"/>
        <color theme="1"/>
        <rFont val="맑은 고딕"/>
        <family val="3"/>
        <charset val="129"/>
        <scheme val="minor"/>
      </rPr>
      <t>１０．００（２） 　１０．８３</t>
    </r>
    <r>
      <rPr>
        <sz val="9"/>
        <color theme="1"/>
        <rFont val="맑은 고딕"/>
        <family val="2"/>
        <charset val="129"/>
        <scheme val="minor"/>
      </rPr>
      <t>≦</t>
    </r>
    <r>
      <rPr>
        <sz val="9"/>
        <color theme="1"/>
        <rFont val="맑은 고딕"/>
        <family val="3"/>
        <charset val="129"/>
        <scheme val="minor"/>
      </rPr>
      <t>Ｃｕ／Ｎｉ</t>
    </r>
    <r>
      <rPr>
        <sz val="9"/>
        <color theme="1"/>
        <rFont val="맑은 고딕"/>
        <family val="2"/>
        <charset val="129"/>
        <scheme val="minor"/>
      </rPr>
      <t>≦</t>
    </r>
    <r>
      <rPr>
        <sz val="9"/>
        <color theme="1"/>
        <rFont val="맑은 고딕"/>
        <family val="3"/>
        <charset val="129"/>
        <scheme val="minor"/>
      </rPr>
      <t>１８．５７　　　　　　　　　　（３） 　上記（１）式～（３）式中、Ｃｕ、Ｎｉ、Ａｓ、Ｓｂ、Ｂｉ、およびＰｂは各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</si>
  <si>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EP2020851960</t>
  </si>
  <si>
    <t>A lead-free and antimony-free solder alloy having an alloy composition consisting of, by mass%, Ag: 1.0 to 4.0%, Cu: 0.1 to 1.0%, Ni: 0.005 to 0.3%, Co: 0.003 to 0.1%, and Ge: 0.001 to 0.015% with the balance being Sn, wherein the alloy composition satisfies the following relation (1): 0.00030&amp;lt;Ni/Co×1/Ag×Ge&amp;lt;0.05 wherein Ni, Co, Ag, and Ge in the relation (1) each represent the contents (mass%) in the alloy composition.</t>
  </si>
  <si>
    <t>WO2020JP013920</t>
  </si>
  <si>
    <r>
      <t>フラックスと、金</t>
    </r>
    <r>
      <rPr>
        <sz val="9"/>
        <color theme="1"/>
        <rFont val="맑은 고딕"/>
        <family val="2"/>
        <charset val="129"/>
        <scheme val="minor"/>
      </rPr>
      <t>属</t>
    </r>
    <r>
      <rPr>
        <sz val="9"/>
        <color theme="1"/>
        <rFont val="맑은 고딕"/>
        <family val="3"/>
        <charset val="129"/>
        <scheme val="minor"/>
      </rPr>
      <t>粉とを含むソルダペ</t>
    </r>
    <r>
      <rPr>
        <sz val="9"/>
        <color theme="1"/>
        <rFont val="맑은 고딕"/>
        <family val="2"/>
        <charset val="129"/>
        <scheme val="minor"/>
      </rPr>
      <t>ー</t>
    </r>
    <r>
      <rPr>
        <sz val="9"/>
        <color theme="1"/>
        <rFont val="맑은 고딕"/>
        <family val="3"/>
        <charset val="129"/>
        <scheme val="minor"/>
      </rPr>
      <t>ストに用いられるフラックスにおいて、 　</t>
    </r>
    <r>
      <rPr>
        <sz val="9"/>
        <color theme="1"/>
        <rFont val="맑은 고딕"/>
        <family val="2"/>
        <charset val="129"/>
        <scheme val="minor"/>
      </rPr>
      <t>当</t>
    </r>
    <r>
      <rPr>
        <sz val="9"/>
        <color theme="1"/>
        <rFont val="맑은 고딕"/>
        <family val="3"/>
        <charset val="129"/>
        <scheme val="minor"/>
      </rPr>
      <t>該フラックスは、イソシアヌル酸（２－カルボキシアルキル）付加体を含み、 　金</t>
    </r>
    <r>
      <rPr>
        <sz val="9"/>
        <color theme="1"/>
        <rFont val="맑은 고딕"/>
        <family val="2"/>
        <charset val="129"/>
        <scheme val="minor"/>
      </rPr>
      <t>属</t>
    </r>
    <r>
      <rPr>
        <sz val="9"/>
        <color theme="1"/>
        <rFont val="맑은 고딕"/>
        <family val="3"/>
        <charset val="129"/>
        <scheme val="minor"/>
      </rPr>
      <t>粉は、 　Ａｓ：２５～３００質量ｐｐｍ、並びにＳｂ：０質量ｐｐｍ超３０００質量ｐｐｍ以下、Ｂｉ：０質量ｐｐｍ超１００００質量ｐｐｍ以下、及びＰｂ：０質量ｐｐｍ超５１００質量ｐｐｍ以下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t>
    </r>
    <r>
      <rPr>
        <sz val="9"/>
        <color theme="1"/>
        <rFont val="맑은 고딕"/>
        <family val="2"/>
        <charset val="129"/>
        <scheme val="minor"/>
      </rPr>
      <t>数</t>
    </r>
    <r>
      <rPr>
        <sz val="9"/>
        <color theme="1"/>
        <rFont val="맑은 고딕"/>
        <family val="3"/>
        <charset val="129"/>
        <scheme val="minor"/>
      </rPr>
      <t>（１）式及び</t>
    </r>
    <r>
      <rPr>
        <sz val="9"/>
        <color theme="1"/>
        <rFont val="맑은 고딕"/>
        <family val="2"/>
        <charset val="129"/>
        <scheme val="minor"/>
      </rPr>
      <t>数</t>
    </r>
    <r>
      <rPr>
        <sz val="9"/>
        <color theme="1"/>
        <rFont val="맑은 고딕"/>
        <family val="3"/>
        <charset val="129"/>
        <scheme val="minor"/>
      </rPr>
      <t>（２）式を</t>
    </r>
    <r>
      <rPr>
        <sz val="9"/>
        <color theme="1"/>
        <rFont val="맑은 고딕"/>
        <family val="2"/>
        <charset val="129"/>
        <scheme val="minor"/>
      </rPr>
      <t>満</t>
    </r>
    <r>
      <rPr>
        <sz val="9"/>
        <color theme="1"/>
        <rFont val="맑은 고딕"/>
        <family val="3"/>
        <charset val="129"/>
        <scheme val="minor"/>
      </rPr>
      <t>たすフラックス。 　２７５</t>
    </r>
    <r>
      <rPr>
        <sz val="9"/>
        <color theme="1"/>
        <rFont val="맑은 고딕"/>
        <family val="2"/>
        <charset val="129"/>
        <scheme val="minor"/>
      </rPr>
      <t>≦</t>
    </r>
    <r>
      <rPr>
        <sz val="9"/>
        <color theme="1"/>
        <rFont val="맑은 고딕"/>
        <family val="3"/>
        <charset val="129"/>
        <scheme val="minor"/>
      </rPr>
      <t>２Ａｓ＋Ｓｂ＋Ｂｉ＋Ｐｂ</t>
    </r>
    <r>
      <rPr>
        <sz val="9"/>
        <color theme="1"/>
        <rFont val="맑은 고딕"/>
        <family val="2"/>
        <charset val="129"/>
        <scheme val="minor"/>
      </rPr>
      <t>・・・</t>
    </r>
    <r>
      <rPr>
        <sz val="9"/>
        <color theme="1"/>
        <rFont val="맑은 고딕"/>
        <family val="3"/>
        <charset val="129"/>
        <scheme val="minor"/>
      </rPr>
      <t>（１） 　０．０１</t>
    </r>
    <r>
      <rPr>
        <sz val="9"/>
        <color theme="1"/>
        <rFont val="맑은 고딕"/>
        <family val="2"/>
        <charset val="129"/>
        <scheme val="minor"/>
      </rPr>
      <t>≦</t>
    </r>
    <r>
      <rPr>
        <sz val="9"/>
        <color theme="1"/>
        <rFont val="맑은 고딕"/>
        <family val="3"/>
        <charset val="129"/>
        <scheme val="minor"/>
      </rPr>
      <t>（２Ａｓ＋Ｓｂ）／（Ｂｉ＋Ｐｂ）</t>
    </r>
    <r>
      <rPr>
        <sz val="9"/>
        <color theme="1"/>
        <rFont val="맑은 고딕"/>
        <family val="2"/>
        <charset val="129"/>
        <scheme val="minor"/>
      </rPr>
      <t>≦</t>
    </r>
    <r>
      <rPr>
        <sz val="9"/>
        <color theme="1"/>
        <rFont val="맑은 고딕"/>
        <family val="3"/>
        <charset val="129"/>
        <scheme val="minor"/>
      </rPr>
      <t>１０．００</t>
    </r>
    <r>
      <rPr>
        <sz val="9"/>
        <color theme="1"/>
        <rFont val="맑은 고딕"/>
        <family val="2"/>
        <charset val="129"/>
        <scheme val="minor"/>
      </rPr>
      <t>・・・</t>
    </r>
    <r>
      <rPr>
        <sz val="9"/>
        <color theme="1"/>
        <rFont val="맑은 고딕"/>
        <family val="3"/>
        <charset val="129"/>
        <scheme val="minor"/>
      </rPr>
      <t>（２） 　上記</t>
    </r>
    <r>
      <rPr>
        <sz val="9"/>
        <color theme="1"/>
        <rFont val="맑은 고딕"/>
        <family val="2"/>
        <charset val="129"/>
        <scheme val="minor"/>
      </rPr>
      <t>数</t>
    </r>
    <r>
      <rPr>
        <sz val="9"/>
        <color theme="1"/>
        <rFont val="맑은 고딕"/>
        <family val="3"/>
        <charset val="129"/>
        <scheme val="minor"/>
      </rPr>
      <t>（１）式及び</t>
    </r>
    <r>
      <rPr>
        <sz val="9"/>
        <color theme="1"/>
        <rFont val="맑은 고딕"/>
        <family val="2"/>
        <charset val="129"/>
        <scheme val="minor"/>
      </rPr>
      <t>数</t>
    </r>
    <r>
      <rPr>
        <sz val="9"/>
        <color theme="1"/>
        <rFont val="맑은 고딕"/>
        <family val="3"/>
        <charset val="129"/>
        <scheme val="minor"/>
      </rPr>
      <t>（２）式中、Ａｓ、Ｓｂ、Ｂｉ、およびＰｂは各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</si>
  <si>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WO2019EP025490</t>
  </si>
  <si>
    <t>1. A lead-free solder alloy comprising: from 1 to 9 wt.% copper, at least one of: from greater than 0 to 1 wt.% nickel, from greater than 0 to 10 wt.% germanium, from greater than 0 to 1 wt.% manganese, from greater than 0 to 10 wt.% aluminium, from greater than 0 to 10 wt.% silicon, from greater than 0 to 9 wt.% bismuth, from greater than 0 to 5 wt.% indium, from greater than 0 to 1 wt.% titanium, from greater than 0 to 2 wt.% lanthanum, from greater than 0 to 2 wt.% neodymium, optionally one or more of: up to 1 wt.% chromium, up to 1 wt.% gallium, up to 1 wt.% cobalt, up to 1 wt.% iron, up to 1 wt.% phosphorous, up to 1 wt.% gold, up to 1 wt.% tellurium, up to 1 wt.% selenium, up to 1 wt.% calcium, up to 1 wt.% vanadium, up to 1 wt.% molybdenum, up to 1 wt.% platinum, up to 1 wt.% magnesium, up to 5 wt.% silver, up to 1 wt.% zinc,  up to 2 wt.% rare earth metals, excluding lanthanum and neodymium, and the balance tin together with any unavoidable impurities.</t>
  </si>
  <si>
    <t>US17/614195</t>
  </si>
  <si>
    <t>1. A solder alloy which has an alloy composition containing 0.55 to 0.75 mass % of Cu, 0.0350 to 0.0600 mass % of Ni, 0.0035 to 0.0200 mass % of Ge, and 25 to 300 mass ppm of As, at least either one of 0 to 3000 mass ppm of Sb, 0 to 10000 mass ppm of Bi, and 0 to 5100 mass ppm of Pb, and a balance of Sn, and satisfies Expressions (1) to (3) below &lt;?in-line-formulae description="In-line Formulae" end="lead"?&gt;275≤2As+Sb+Bi+Pb  (1)&lt;?in-line-formulae description="In-line Formulae" end="tail"?&gt; &lt;?in-line-formulae description="In-line Formulae" end="lead"?&gt;0.01≤(2As+Sb)/(Bi+Pb)≤10.00  (2)&lt;?in-line-formulae description="In-line Formulae" end="tail"?&gt; &lt;?in-line-formulae description="In-line Formulae" end="lead"?&gt;10.83≤Cu/Ni≤18.57  (3)&lt;?in-line-formulae description="In-line Formulae" end="tail"?&gt; in Expressions (1) to (3) shown above, Cu, Ni, As, Sb, Bi, and Pb each represent an amount (mass ppm) in the alloy composition.</t>
  </si>
  <si>
    <t>KR20227003893A</t>
  </si>
  <si>
    <t>질량％로, Ag: 1.0 내지 4.0％, Cu: 0.1 내지 1.0％, Ni: 0.005 내지 0.3％, Co: 0.003 내지 0.1％, Ge: 0.001 내지 0.015％, 및 잔부가 Sn을 포함하는 합금 조성을 갖고, 상기 합금 조성은 하기 (1)식을 충족하는 것을 특징으로 하는, 납 프리 및 안티몬 프리의 땜납 합금.상기 (1)식 중, Ni, Co, Ag 및 Ge는 각각 상기 합금 조성의 함유량(질량％)을 나타낸다.</t>
  </si>
  <si>
    <t>TW20209117487</t>
  </si>
  <si>
    <t>WO2019EP025358</t>
  </si>
  <si>
    <t>1 . A solder alloy comprising: from 40 to 65 wt.% bismuth; from 1 to 10 wt.% indium; at least one of: from 0.1 to 5 wt.% gallium, from 0.1 to 5 wt.% zinc, from 0.1 to 2 w.% copper, from 0.01 to 0.1 wt.% cobalt, from 0.1 to 2 wt.% silver, from 0.005 to 0.05 wt.% titanium, and from 0.01 to 1 wt.% nickel; optionally one or more of: up to 1 wt.% vanadium, up to 1 wt.% rare earth metals, up to 1 wt.% neodymium, up to 1 wt.% chromium, up to 1 wt.% iron, up to 1 wt.% aluminium, up to 1 wt.% phosphorus, up to 1 wt.% gold, up to 1 wt.% tellurium, up to 1 wt.% selenium, up to 1 wt.% calcium, up to 1 wt.% vanadium, up to 1 wt.% molybdenum, up to 1 wt.% platinum, up to 1 wt.% magnesium, up to 1 wt.% silicon, and up to 1 wt.% manganese; and the balance tin together with any unavoidable impurities.</t>
  </si>
  <si>
    <t>청구항 8</t>
    <phoneticPr fontId="1" type="noConversion"/>
  </si>
  <si>
    <t>CN202080038798</t>
  </si>
  <si>
    <t>1. A solder alloy, characterized in that the solder alloy contains Ag: 1 to 4%, Cu: 0.5 to 1.0%, Bi: 1.5 to 5.5% and Sb: 1.0 to 5.3% or Bi: more than 5.5% and 7.0% or less and Sb: 2.0 to 5.3%, Ni: 0.01 to 0.2%, As: 0.0040 to 0.0250%, residual Sn, and has an As enrichment layer, The existence of the As enrichment layer is confirmed by the following determination reference, the As enrichment layer is from the most surface of the solder alloy to the siO2 converted depth of the depth of 2×D1 (nm) up to the region, the SiO2 conversion thickness of the As enrichment layer is 0.5 ~ 8.0 nm,(Judgment Criteria)In samples of 5.0 mm × 5.0 mm, any 700 μm × 300 μm area was selected and xpsus analysis was performed with ion sputtering; a region was selected for each sample, and the three samples were analyzed once and in total; when S1 &amp;gt; S2 were all three analyses, it was judged that an As enriched layer was formed.thereintoS1: In the plot of XPS analysis, the integral value of the detection intensity of As in the region where siO2 is converted to a depth of 0 to 2× D1(nm).S2: In the XPS analysis plot, the integral value of the detection intensity of As in the region of SiO2 conversion depth of 2× D1 to 4×D1(nm).D1: In the XPS analysis plot, in the part where the detection intensity of the O atom becomes the largest SiO2 conversion depth (Do·max(nm)), the detection intensity of the O atom becomes the intensity of 1/2 of the maximum detection intensity (the intensity at Do·max) the initial SiO2 conversion depth (nm).</t>
  </si>
  <si>
    <t>1.一种焊膏，其由软钎料粉末和助焊剂构成，其中，所述软钎料粉末由软钎料合金构成，所述软钎料合金具有U：小于5质量ppb、Th：小于5质量ppb、Pb：小于5质量ppm、As：小于5质量ppm、Ni：0质量ppm以上且600质量ppm以下和Fe：0质量ppm以上且100质量ppm以下、以及余量由Sn构成的合金组成，满足下述式(1)，且α射线量为0.02cph/cm2以下，所述助焊剂含有氢化松香酸甲酯、N,N,N’,N’-四(2-羟丙基)乙二胺和溶剂，20≤Ni+Fe≤700 (1)式(1)中，Ni和Fe分别表示所述合金组成中的含量(质量ppm)。</t>
  </si>
  <si>
    <t>WO2019JP020855</t>
  </si>
  <si>
    <r>
      <t>Ａｓ：２５～３００質量ｐｐｍ、Ｂｉ：０質量ｐｐｍ以上２５０００質量ｐｐｍ以下、Ｐｂ：０質量ｐｐｍ超え８０００質量ｐｐｍ以下、および</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２７５</t>
    </r>
    <r>
      <rPr>
        <sz val="9"/>
        <color theme="1"/>
        <rFont val="맑은 고딕"/>
        <family val="2"/>
        <charset val="129"/>
        <scheme val="minor"/>
      </rPr>
      <t>≦</t>
    </r>
    <r>
      <rPr>
        <sz val="9"/>
        <color theme="1"/>
        <rFont val="맑은 고딕"/>
        <family val="3"/>
        <charset val="129"/>
        <scheme val="minor"/>
      </rPr>
      <t>２Ａｓ＋Ｂｉ＋Ｐｂ　（１） 　０＜２．３×１０－４×Ｂｉ＋８．２×１０－４×Ｐｂ</t>
    </r>
    <r>
      <rPr>
        <sz val="9"/>
        <color theme="1"/>
        <rFont val="맑은 고딕"/>
        <family val="2"/>
        <charset val="129"/>
        <scheme val="minor"/>
      </rPr>
      <t>≦</t>
    </r>
    <r>
      <rPr>
        <sz val="9"/>
        <color theme="1"/>
        <rFont val="맑은 고딕"/>
        <family val="3"/>
        <charset val="129"/>
        <scheme val="minor"/>
      </rPr>
      <t>７　（２） 　上記（１）式および（２）式中、Ａｓ、Ｂｉ、およびＰｂは各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</si>
  <si>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WO2019JP020798</t>
  </si>
  <si>
    <r>
      <t>Ａｓ：２５～３００質量ｐｐｍ、Ｐｂ：０質量ｐｐｍ超え５１００質量ｐｐｍ以下、並びにＳｂ：０質量ｐｐｍ超え３０００質量ｐｐｍ以下、およびＢｉ：０質量ｐｐｍ超え１００００質量ｐｐｍ以下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２７５</t>
    </r>
    <r>
      <rPr>
        <sz val="9"/>
        <color theme="1"/>
        <rFont val="맑은 고딕"/>
        <family val="2"/>
        <charset val="129"/>
        <scheme val="minor"/>
      </rPr>
      <t>≦</t>
    </r>
    <r>
      <rPr>
        <sz val="9"/>
        <color theme="1"/>
        <rFont val="맑은 고딕"/>
        <family val="3"/>
        <charset val="129"/>
        <scheme val="minor"/>
      </rPr>
      <t>２Ａｓ＋Ｓｂ＋Ｂｉ＋Ｐｂ　（１） 　０．０１</t>
    </r>
    <r>
      <rPr>
        <sz val="9"/>
        <color theme="1"/>
        <rFont val="맑은 고딕"/>
        <family val="2"/>
        <charset val="129"/>
        <scheme val="minor"/>
      </rPr>
      <t>≦</t>
    </r>
    <r>
      <rPr>
        <sz val="9"/>
        <color theme="1"/>
        <rFont val="맑은 고딕"/>
        <family val="3"/>
        <charset val="129"/>
        <scheme val="minor"/>
      </rPr>
      <t>（２Ａｓ＋Ｓｂ）／（Ｂｉ＋Ｐｂ）</t>
    </r>
    <r>
      <rPr>
        <sz val="9"/>
        <color theme="1"/>
        <rFont val="맑은 고딕"/>
        <family val="2"/>
        <charset val="129"/>
        <scheme val="minor"/>
      </rPr>
      <t>≦</t>
    </r>
    <r>
      <rPr>
        <sz val="9"/>
        <color theme="1"/>
        <rFont val="맑은 고딕"/>
        <family val="3"/>
        <charset val="129"/>
        <scheme val="minor"/>
      </rPr>
      <t>１０．００　（２） 　上記（１）式および（２）式中、Ａｓ、Ｓｂ、Ｂｉ、およびＰｂは各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</si>
  <si>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WO2019JP006702</t>
  </si>
  <si>
    <r>
      <t>質量％で、Ｂｉ：３５～６８％、Ｓｂ：０．１～２．０％、Ｎｉ：０．０１～０．１０％、</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とするはんだ合金。</t>
    </r>
  </si>
  <si>
    <t>WO2018JP047180</t>
  </si>
  <si>
    <r>
      <t>質量％で、Ｂｉ：３５～６８％、Ｉｎ：０．５～３．０％、Ｐｄ：０．０１～０．１０％、</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とするはんだ合金。</t>
    </r>
  </si>
  <si>
    <t>WO2018JP013555</t>
  </si>
  <si>
    <r>
      <t>質量％で、Ａｇ：１～４％、Ｃｕ：０．５～０．８％、Ｂｉ：４．８％超え５．５％以下、Ｓｂ：１．５％超え５．５％以下、Ｎｉ：０．０１％以上０．１％未</t>
    </r>
    <r>
      <rPr>
        <sz val="9"/>
        <color theme="1"/>
        <rFont val="맑은 고딕"/>
        <family val="2"/>
        <charset val="129"/>
        <scheme val="minor"/>
      </rPr>
      <t>満</t>
    </r>
    <r>
      <rPr>
        <sz val="9"/>
        <color theme="1"/>
        <rFont val="맑은 고딕"/>
        <family val="3"/>
        <charset val="129"/>
        <scheme val="minor"/>
      </rPr>
      <t>、Ｃｏ：０．００１％超え０．１％以下、および</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とするはんだ合金。</t>
    </r>
  </si>
  <si>
    <t>WO2018JP007466</t>
  </si>
  <si>
    <r>
      <t>金属</t>
    </r>
    <r>
      <rPr>
        <sz val="10"/>
        <color theme="1"/>
        <rFont val="맑은 고딕"/>
        <family val="3"/>
        <charset val="129"/>
        <scheme val="minor"/>
      </rPr>
      <t>の核と、 　前記核を被覆するはんだ層を備え、 　前記はんだ層は、 　Ｃｕの含有量が０．１質量％以上３．０質量％以下、 　Ｂｉの含有量が０．５質量％以上５．０質量％以下、 　Ａｇの含有量が０質量％以上４．５質量％以下、 　Ｎｉの含有量が０質量％以上０．１質量％以下、 　Ｓｎが</t>
    </r>
    <r>
      <rPr>
        <sz val="10"/>
        <color theme="1"/>
        <rFont val="맑은 고딕"/>
        <family val="2"/>
        <charset val="129"/>
        <scheme val="minor"/>
      </rPr>
      <t>残</t>
    </r>
    <r>
      <rPr>
        <sz val="10"/>
        <color theme="1"/>
        <rFont val="맑은 고딕"/>
        <family val="3"/>
        <charset val="129"/>
        <scheme val="minor"/>
      </rPr>
      <t>部である 　ことを特</t>
    </r>
    <r>
      <rPr>
        <sz val="10"/>
        <color theme="1"/>
        <rFont val="맑은 고딕"/>
        <family val="2"/>
        <charset val="129"/>
        <scheme val="minor"/>
      </rPr>
      <t>徴</t>
    </r>
    <r>
      <rPr>
        <sz val="10"/>
        <color theme="1"/>
        <rFont val="맑은 고딕"/>
        <family val="3"/>
        <charset val="129"/>
        <scheme val="minor"/>
      </rPr>
      <t>とするはんだ材料。</t>
    </r>
  </si>
  <si>
    <t>WO2017US054699</t>
  </si>
  <si>
    <t>1. A lead-free, antimony-free solder alloy comprising: (a) 10 wt.% or less of silver (b) 10 wt.% or less of bismuth (c) 3 wt.% or less of copper (d) at least one of the following elements up to 1 wt.% of nickel up to 1 wt.% of titanium up to 1 wt.% of cobalt up to 3.5 wt.% of indium up to 1 wt.% of zinc up to 1 wt.% of cerium (e) optionally one or more of the following elements O to I wt.% of manganese O to . wt. % of chromium O to ] wt.% of germanium O to ] . wt.% of iron O to ] L wt.% of aluminum O to . I wt.% of phosphorus O to ] wt.% of gold O to ] wt.% of gallium O to I wt.% of tellurium O to ] L wt.% of selenium O to ] wt.% of calcium O to ] . wt.% of vanadium O to ] wt.% of molybdenum O to ] wt.% of platinum O to 1 I wt.% of magnesium O to ] wt.% of rare earths (f) the balance tin, together with any unavoidable impurities.  A lead-free, solder alloy comprising: (a) 10 wt.% or less of silver (b) 10 wt.% or less of bismuth (c) 3 wt.% or less of copper (d) 4 wt% or less of antimony (e) at least one of the following elements up to 1 wt% of Ni up to 1 wt.% of titanium up to 1 wt.% of cobalt up to 3.5 wt.% of indium up to 1 wt.% of zinc up to 1 wt.% of cerium (f) optionally one or more of the following elements 0 to 1 wt.% of manganese 0 to 1 wt. % of chromium 0 to 1 wt.% of germanium 0 to 1 wt.% of iron 0 to 1 wt.% of aluminum 0 to 1 wt.% of phosphorus O to 1 wt.% of gold 0 to 1 wt.% of gallium 0 to 1 wt.% of tellurium 0 to 1 wt.% of selenium 0 to 1 wt.% of calcium 0 to 1 wt.% of vanadium 0 to 1 wt.% of molybdenum 0 to 1 wt.% of platinum 0 to 1 wt.% of magnesium 0 to 1 wt.% of rare earths (g) the balance tin, together with any unavoidable impurities.</t>
  </si>
  <si>
    <t>WO2017JP032834</t>
  </si>
  <si>
    <r>
      <t>質量％で、Ｂｉ：０．１％以上２．０％未</t>
    </r>
    <r>
      <rPr>
        <sz val="9"/>
        <color theme="1"/>
        <rFont val="맑은 고딕"/>
        <family val="2"/>
        <charset val="129"/>
        <scheme val="minor"/>
      </rPr>
      <t>満</t>
    </r>
    <r>
      <rPr>
        <sz val="9"/>
        <color theme="1"/>
        <rFont val="맑은 고딕"/>
        <family val="3"/>
        <charset val="129"/>
        <scheme val="minor"/>
      </rPr>
      <t>、Ｃｕ：０．１～１．０％、Ｎｉ：０．０１～０．２０％、Ｇｅ：０．００６～０．０９％、Ｃｏ：０．００３％以上０．０５％未</t>
    </r>
    <r>
      <rPr>
        <sz val="9"/>
        <color theme="1"/>
        <rFont val="맑은 고딕"/>
        <family val="2"/>
        <charset val="129"/>
        <scheme val="minor"/>
      </rPr>
      <t>満</t>
    </r>
    <r>
      <rPr>
        <sz val="9"/>
        <color theme="1"/>
        <rFont val="맑은 고딕"/>
        <family val="3"/>
        <charset val="129"/>
        <scheme val="minor"/>
      </rPr>
      <t>、</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とするはんだ合金。</t>
    </r>
  </si>
  <si>
    <t>TW202110127382</t>
  </si>
  <si>
    <t>WO2017JP029530</t>
  </si>
  <si>
    <r>
      <t>質量％で、Ｆｅ：０．０２～０．１％、Ｚｒ：０％超え０．２％以下、</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とする、炭化物の鏝先への付着が抑制されたＦｅ食われ防止用はんだ合金。</t>
    </r>
  </si>
  <si>
    <t>WO2020JP037042</t>
  </si>
  <si>
    <r>
      <t>真</t>
    </r>
    <r>
      <rPr>
        <sz val="10"/>
        <color theme="1"/>
        <rFont val="맑은 고딕"/>
        <family val="3"/>
        <charset val="129"/>
        <scheme val="minor"/>
      </rPr>
      <t>球度が０．９５以上からなる核と、前記核の外方に設けられた（Ｓｎ－Ｂｉ）系はんだ合金のはんだ層と、前記はんだ層の外方に設けられたＳｎ層とを備え、 　上記はんだ層中に含まれるＢｉの濃度比を、 　　濃度比（％）＝Ｂｉの計測値（質量％）／目標とするＢｉ含有量（質量％） 　あるいは、 　　濃度比（％）＝Ｂｉの計測値の平均の値（質量％）／目標とするＢｉ含有量（質量％） 　としたとき、上記濃度比が９１．４～１０６．７％となり、 　前記はんだ層の厚さが片側１μｍ以上となり、 　前記Ｓｎ層の厚さが片側０．１～１２μｍとなり、 　前記Ｓｎ層が前記はんだ層の厚さの０．２１５％以上３６％以下の厚さとなることを特</t>
    </r>
    <r>
      <rPr>
        <sz val="10"/>
        <color theme="1"/>
        <rFont val="맑은 고딕"/>
        <family val="2"/>
        <charset val="129"/>
        <scheme val="minor"/>
      </rPr>
      <t>徴</t>
    </r>
    <r>
      <rPr>
        <sz val="10"/>
        <color theme="1"/>
        <rFont val="맑은 고딕"/>
        <family val="3"/>
        <charset val="129"/>
        <scheme val="minor"/>
      </rPr>
      <t>とする核材料。</t>
    </r>
  </si>
  <si>
    <t>JP2020-025678A</t>
  </si>
  <si>
    <t>【청구항1】 플럭스와, 땜납 분말과 (으)로 이루어지는 솔더 페이스트이며, 상기 플럭스는, 유기산과, 아크릴수지와, 로진과, 틱소오제와, 용제와, 를 함유하고, 물을 포함하지 않고, 상기 유기산은, 1, 2, 3-프로판 새 가르봉 산을 포함하고, 1, 2, 3-프로판 새 가르봉 산의 함유량이, 플럭스 전체의 총량에 대하여 0. 1질량%이상 15질량%이하이며, 상기 아크릴수지의 함유량이, 플럭스 전체의 총량에 대하여 5질량%이상 45질량%이하이며, 상기 로진의 함유량이, 플럭스 전체의 총량에 대하여 5질량%이상 45질량%이하이며, 상기 땜납 분말은, As: 10질량ppm이상 25질량ppm미만 및 Bi: 0질량ppm 초10000질량ppm이하 및 Pb: 0질량ppm 초5100질량ppm이하의 적어도 1종 및 Sb: 0질량ppm 넘어 3000질량ppm이하 및 잔부가 Sn으로부터 이루어지는 합금조성을 갖고, 아래 (3)식 및 (4)식을 충족시키는 것을 특징으로 하는 땜납 합금으로 이루어지는, 솔더 페이스트 . 300≤3As+Sb+Bi+Pb ( 3) 0. 1≤{ (3As+Sb)/ (Bi+Pb)}×100≤200 (4) 상기 (3)식 및 (4)식 중, As, Sb, Bi 및 Pb는 각각 상기 합금조성에서의 함유량 (질량ppm)을 나타낸다.</t>
  </si>
  <si>
    <t>【請求項１】 フラックスと、はんだ粉末とからなるソルダペーストであって、 前記フラックスは、有機酸と、アクリル樹脂と、ロジンと、チキソ剤と、溶剤と、を含有し、 水を含まず、 前記有機酸は、１，２，３－プロパントリカルボン酸を含み、 １，２，３－プロパントリカルボン酸の含有量が、フラックス全体の総量に対して０．１質量％以上１５質量％以下であり、 前記アクリル樹脂の含有量が、フラックス全体の総量に対して５質量％以上４５質量％以下であり、 前記ロジンの含有量が、フラックス全体の総量に対して５質量％以上４５質量％以下であり、 前記はんだ粉末は、Ａｓ：１０質量ｐｐｍ以上２５質量ｐｐｍ未満、並びにＢｉ：０質量ｐｐｍ超１００００質量ｐｐｍ以下およびＰｂ：０質量ｐｐｍ超５１００質量ｐｐｍ以下の少なくとも１種、並びにＳｂ：０質量ｐｐｍ超え３０００質量ｐｐｍ以下、並びに残部がＳｎからなる合金組成を有し、下記（３）式および（４）式を満たすことを特徴とするはんだ合金からなる、ソルダペースト。 ３００≦３Ａｓ＋Ｓｂ＋Ｂｉ＋Ｐｂ （３） ０．１≦｛（３Ａｓ＋Ｓｂ）／（Ｂｉ＋Ｐｂ）｝×１００≦２００ （４） 上記（３）式および（４）式中、Ａｓ、Ｓｂ、Ｂｉ、およびＰｂは各々前記合金組成での含有量（質量ｐｐｍ）を表す。</t>
  </si>
  <si>
    <t>WO2017US030547</t>
  </si>
  <si>
    <t>1 . A lead-free solder alloy comprising: from 8 to 15 wt.% antimony, from 0.05 to 5 wt.% bismuth, from 0.1 to 10 wt.% silver, from 0.1 to 4 wt.% copper, one or more of up to 1 wt.% nickel, up to 1 wt.% cobalt, up to 1 wt.% titanium, up to 1 wt.% manganese, up to 1 wt.% germanium, up to 10 wt.% aluminum, up to 10 wt.% silicon, optionally one or more of up to 5 wt.% indium, up to 1 wt.% chromium, : up to 1 wt.% zinc, up to 1 wt.% arsenic, up to 1 wt.% iron, up to 1 wt.% phosphorus, up to 1 wt.% gold, up to 1 wt.% gallium, up to 1 wt.% tellurium, up to 1 wt.% selenium, up to 1 wt.% calcium, up to 1 wt.% vanadium, up to 1 wt.% molybdenum, up to 1 wt.% platinum, up to 1 wt.% rare earth elements, the balance tin and any unavoidable impurities.</t>
  </si>
  <si>
    <t>WO2016GB051218</t>
  </si>
  <si>
    <t>1 . A lead-free solder alloy comprising: from 20 to 35 wt.% bismuth, from 0.01 to 10 wt. % copper, one or more of from 0.001 to 4 wt.% antimony, from 0.001 to 1 wt.% cobalt, from 0.001 to 1 wt.% germanium, from 0.001 to 1 wt.% manganese, from 0.001 to 1 wt.% nickel, from 0.001 to 1 wt.% titanium, optionally one or more of up to 3 wt.% indium, up to 10 wt.% silver, up to 3 wt.% gallium, up to 1 wt.% gold, up to 1 wt.% chromium, up to 1 wt.% phosphorus, up to 1 wt.% zinc, up to 1 wt.% iron, up to 1 wt.% aluminium, up to 1 wt.% tellurium, up to 1 wt.% selenium, up to 1 wt.% calcium, up to 1 wt.% vanadium, up to 1 wt.% molybdenum, up to 1 wt.% platinum, up to 1 wt.% magnesium, up to 1 wt.% rare earth elements, the balance Sn and any unavoidable impurities.</t>
  </si>
  <si>
    <t>WO2015GB052036</t>
  </si>
  <si>
    <t>1 . A lead-free, antimony-free solder alloy comprising: (a) from 1 to 4 wt.% silver (b) from 0.5 to 6 wt.% bismuth (c) from 3.55 to 1 5 wt.% indium (d) 3 wt.% or less of copper (e) optionally one or more of the following elements 0 to 1 wt % nickel 0 to 1 wt % of titanium 0 to 1 wt % manganese 0 to 1 wt % of rare earths, such 0 to 1 wt % of chromium 0 to 1 wt % germanium 0 to 1 wt % of gallium 0 to 1 wt % of cobalt 0 to 1 wt % of iron 0 to wt % of aluminum 0 to ' wt % of phosphorus 0 to ' wt % of gold 0 to ■ wt % of tellurium 0 to ■ wt % of selenium 0 to ' wt % of calcium 0 to ' wt % of vanadium 0 to ' wt % of molybdenum 0 to ■ wt % of platinum 0 to ■ wt % of magnesium (f) the balance tin, together with any unavoidable impurities.</t>
  </si>
  <si>
    <t>WO2014US072936</t>
  </si>
  <si>
    <t>15. A solder paste as shown and described herein which imparts improved or enhanced solder joint properties relating to at least one of drop shock, thermal cycling, thermal shock, shear strength, flexural strength performance, and/or other thermal-mechanical performance attributes.</t>
  </si>
  <si>
    <t>WO2014US062866</t>
  </si>
  <si>
    <t>1. A lead- free, silver-free solder alloy comprising: 0.001 to 0.800 % by weight copper; 0.080 to 0.120 % by weight bismuth; 0.030 to 0.050 % by weight nickel; 0.008 to 0.012 % by weight phosphorus; and balance tin, together with unavoidable impurities.</t>
  </si>
  <si>
    <t>WO2014JP063481</t>
  </si>
  <si>
    <r>
      <t>Ａｇ:１．２～４．５質量％、Ｃｕ:０．２５～０．７５質量％、Ｂｉ:１～５．８質量％、Ｎｉ：０．０１～０．１５質量％、</t>
    </r>
    <r>
      <rPr>
        <sz val="9"/>
        <color theme="1"/>
        <rFont val="맑은 고딕"/>
        <family val="2"/>
        <charset val="129"/>
        <scheme val="minor"/>
      </rPr>
      <t>残</t>
    </r>
    <r>
      <rPr>
        <sz val="9"/>
        <color theme="1"/>
        <rFont val="맑은 고딕"/>
        <family val="3"/>
        <charset val="129"/>
        <scheme val="minor"/>
      </rPr>
      <t>部Ｓｎからなる 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はんだ。</t>
    </r>
  </si>
  <si>
    <t>TW202110123002</t>
  </si>
  <si>
    <t>WO2014JP070374</t>
  </si>
  <si>
    <r>
      <t>質量％で、Ｂｉ：３１～５９％、Ｓｂ：０．１５～０．７５％、さらにＣｕ：０．３～１．０％およびＰ：０．００２～０．０５５％からなる群から選</t>
    </r>
    <r>
      <rPr>
        <sz val="9"/>
        <color theme="1"/>
        <rFont val="맑은 고딕"/>
        <family val="2"/>
        <charset val="129"/>
        <scheme val="minor"/>
      </rPr>
      <t>択</t>
    </r>
    <r>
      <rPr>
        <sz val="9"/>
        <color theme="1"/>
        <rFont val="맑은 고딕"/>
        <family val="3"/>
        <charset val="129"/>
        <scheme val="minor"/>
      </rPr>
      <t>される１種または２種を含有し、</t>
    </r>
    <r>
      <rPr>
        <sz val="9"/>
        <color theme="1"/>
        <rFont val="맑은 고딕"/>
        <family val="2"/>
        <charset val="129"/>
        <scheme val="minor"/>
      </rPr>
      <t>残</t>
    </r>
    <r>
      <rPr>
        <sz val="9"/>
        <color theme="1"/>
        <rFont val="맑은 고딕"/>
        <family val="3"/>
        <charset val="129"/>
        <scheme val="minor"/>
      </rPr>
      <t>部Ｓｎから本質的になる合金組成を有する鉛フリ</t>
    </r>
    <r>
      <rPr>
        <sz val="9"/>
        <color theme="1"/>
        <rFont val="맑은 고딕"/>
        <family val="2"/>
        <charset val="129"/>
        <scheme val="minor"/>
      </rPr>
      <t>ー</t>
    </r>
    <r>
      <rPr>
        <sz val="9"/>
        <color theme="1"/>
        <rFont val="맑은 고딕"/>
        <family val="3"/>
        <charset val="129"/>
        <scheme val="minor"/>
      </rPr>
      <t>はんだ合金。</t>
    </r>
  </si>
  <si>
    <t>JP2018-136542A</t>
  </si>
  <si>
    <t>【청구항1】 As: 25∼300질량ppm, Pb: 0질량ppm 넘어 5100질량ppm이하, 및 Sb: 0질량ppm 넘어 3000질량ppm이하, 및 Bi: 0질량ppm 넘어 10000질량ppm이하의 적어도 1종 및 잔부가 Sn으로부터 이루어지는 합금조성을 갖고, 아래 (1)식 및 (2)식을 충족시키는 것을 특징으로 하는 땜납 합금 . 275≤2As+Sb+Bi+Pb ( 1) 0. 01≤ (2As+Sb)/ (Bi+Pb)≤ 10. 00 (2) 상기 (1)식 및 (2)식 중, As, Sb, Bi 및 Pb는 각각 상기 합금조성에서의 함유량 (질량ppm)을 나타낸다.</t>
  </si>
  <si>
    <t>JP2021-035786A</t>
  </si>
  <si>
    <t>【청구항1】 질량%에서, 0. 1∼4. 5%의 Ag와, 0. 20∼0. 85%의 Cu와, 0. 2∼5. 00%의 Bi와, 0. 005∼0. 09%의 Ni와, 0. 0005∼0. 0045%의 Ge와, 잔부가 Sn으로부터 이루어지는 합금조성을 갖고, 상기 합금조성은 아래 (1)식 및 (2)식을 충족시키는 것을 특징으로 하는 납 프리 동시에 안티몬 프리의 땜납 합금 . 0. 029≤ (Ag+Cu+Ni+Bi)×Ge &amp;lt; 0. 032 (1)식 Sn×Cu×Ni ≤ 5. 0 (2)식상기 (1)식 및 상기 (2)식 중, Ag, Cu, Ni, Bi, Ge 및 Sn은, 각각 상기 합금조성의 함유량 (질량%)이다.</t>
  </si>
  <si>
    <t>【請求項1】質量％で、０．１～４．５％のＡｇと、０．２０～０．８５％のＣｕと、０．２～５．００％のＢｉと、０．００５～０．０９％のＮｉと、０．０００５～０．００４５％のＧｅと、残部がＳｎからなる合金組成を有し、前記合金組成は下記（１）式および（２）式を満たすことを特徴とする鉛フリーかつアンチモンフリーのはんだ合金。 ０．０２９ ≦ （Ａｇ＋Ｃｕ＋Ｎｉ＋Ｂｉ）×Ｇｅ ＜ ０．０３２ （１）式 Ｓｎ×Ｃｕ×Ｎｉ ≦ ５．０ （２）式 上記（１）式および上記（２）式中、Ａｇ、Ｃｕ、Ｎｉ、Ｂｉ、Ｇｅ、およびＳｎは、各々前記合金組成の含有量（質量％）である。</t>
  </si>
  <si>
    <t>TW202110139014</t>
  </si>
  <si>
    <t>TW202110104842</t>
  </si>
  <si>
    <t>WO2013JP061531</t>
  </si>
  <si>
    <r>
      <t>質量％で、Ｂｉ：３１～５９％、Ｃｕ：０．３～１．０％、Ｎｉ：０．０１～０．０６％、</t>
    </r>
    <r>
      <rPr>
        <sz val="9"/>
        <color theme="1"/>
        <rFont val="맑은 고딕"/>
        <family val="2"/>
        <charset val="129"/>
        <scheme val="minor"/>
      </rPr>
      <t>残</t>
    </r>
    <r>
      <rPr>
        <sz val="9"/>
        <color theme="1"/>
        <rFont val="맑은 고딕"/>
        <family val="3"/>
        <charset val="129"/>
        <scheme val="minor"/>
      </rPr>
      <t>部Ｓｎからなる合金組成を有する鉛フリ</t>
    </r>
    <r>
      <rPr>
        <sz val="9"/>
        <color theme="1"/>
        <rFont val="맑은 고딕"/>
        <family val="2"/>
        <charset val="129"/>
        <scheme val="minor"/>
      </rPr>
      <t>ー</t>
    </r>
    <r>
      <rPr>
        <sz val="9"/>
        <color theme="1"/>
        <rFont val="맑은 고딕"/>
        <family val="3"/>
        <charset val="129"/>
        <scheme val="minor"/>
      </rPr>
      <t>はんだ合金。</t>
    </r>
  </si>
  <si>
    <t>WO2012JP082788</t>
  </si>
  <si>
    <r>
      <t>質量％で、Ｉｎ：１．０～７．０％、Ｂｉ：１．５～５．５％、Ａｇ：１．０～４．０％、Ｎｉ：０．０１～０．２％、Ｓｂ：０．０１～０．１５％、および</t>
    </r>
    <r>
      <rPr>
        <sz val="9"/>
        <color theme="1"/>
        <rFont val="맑은 고딕"/>
        <family val="2"/>
        <charset val="129"/>
        <scheme val="minor"/>
      </rPr>
      <t>残</t>
    </r>
    <r>
      <rPr>
        <sz val="9"/>
        <color theme="1"/>
        <rFont val="맑은 고딕"/>
        <family val="3"/>
        <charset val="129"/>
        <scheme val="minor"/>
      </rPr>
      <t>部Ｓｎから成る合金組成を有する鉛フリ</t>
    </r>
    <r>
      <rPr>
        <sz val="9"/>
        <color theme="1"/>
        <rFont val="맑은 고딕"/>
        <family val="2"/>
        <charset val="129"/>
        <scheme val="minor"/>
      </rPr>
      <t>ー</t>
    </r>
    <r>
      <rPr>
        <sz val="9"/>
        <color theme="1"/>
        <rFont val="맑은 고딕"/>
        <family val="3"/>
        <charset val="129"/>
        <scheme val="minor"/>
      </rPr>
      <t>はんだ合金。</t>
    </r>
  </si>
  <si>
    <t>WO2012KR009317</t>
  </si>
  <si>
    <t>0.3 wt% 내지 3.0 wt% 범위의 은(Ag); 0.4 wt% 내지 0.8 wt% 범위의 구리(Cu); 0.01 wt% 내지 0.09 wt% 범위의 니켈(Ni); 및 0.1 wt% 내지 0.5 wt% 범위의 비스무트(Bi);을 포함하고, 잔부는 주석(Sn) 및 불가피한 불순물으로 구성된 주석계 솔더볼.</t>
  </si>
  <si>
    <t>Sn-Bi-Au-Cu-(6)-(16)</t>
    <phoneticPr fontId="1" type="noConversion"/>
  </si>
  <si>
    <t>WO2013GB052624</t>
  </si>
  <si>
    <t>1. A lead-free, antimony-free solder alloy comprising: (a) 10 wt . % or less of silver (b) 10 wt . % or less of bismuth (c) 3 wt . % or less of copper (d) at least one of the following elements up to 1 wt . % of nickel up to 1 wt . % of titanium up to 1 wt . % of cobalt up to 3.5 wt . % of indium up to 1 wt . % of zinc up to 1 wt . % of arsenic optionally one or more of the following elements 0 to 1 wt . of manganese 0 to 1 wt . % of chromium 0 to 1 wt . of germanium 0 to 1 wt . of iron 0 to 1 wt . of aluminum 0 to 1 wt . of phosphorus 0 to 1 wt . of gold 0 to 1 wt . of gallium 0 to 1 wt . of tellurium 0 to 1 wt . of selenium 0 to 1 wt . of calcium 0 to 1 wt . of vanadium 0 to 1 wt . % of molybdenum 0 to 1 wt . % of platinum 0 to 1 wt . % of magnesium 0 to 1 wt . % of rare earths (f) the balance tin, together with any unavoidable impurities .</t>
  </si>
  <si>
    <t>1. A lead-free, antimony-free solder alloy comprising: 
(a) 10 wt . % or less of silver 
(b) 10 wt . % or less of bismuth 
(c) 3 wt . % or less of copper 
(d) at least one of the following elements up to 1 wt . % of nickel up to 1 wt . % of titanium up to 1 wt . % of cobalt up to 3.5 wt . % of indium up to 1 wt . % of zinc up to 1 wt . % of arsenic(As) 
(e) optionally one or more of the following elements 0 to 1 wt . of manganese 0 to 1 wt . % of chromium 0 to 1 wt . of germanium 0 to 1 wt . of iron 0 to 1 wt . of aluminum 0 to 1 wt . of phosphorus 0 to 1 wt . of gold 0 to 1 wt . of gallium 0 to 1 wt . of tellurium 0 to 1 wt . of selenium 0 to 1 wt . of calcium 0 to 1 wt . of vanadium 0 to 1 wt . % of molybdenum 0 to 1 wt . % of platinum 0 to 1 wt . % of magnesium 0 to 1 wt . % of rare earths 
(f) the balance tin, together with any unavoidable impurities .</t>
    <phoneticPr fontId="1" type="noConversion"/>
  </si>
  <si>
    <t>WO2012JP061071</t>
  </si>
  <si>
    <r>
      <t>Niを0.5～10.0質量％、Siを0.1～5.0質量％、Crを0.1～5.0質量％含み、</t>
    </r>
    <r>
      <rPr>
        <sz val="9"/>
        <color theme="1"/>
        <rFont val="맑은 고딕"/>
        <family val="2"/>
        <charset val="129"/>
        <scheme val="minor"/>
      </rPr>
      <t>残</t>
    </r>
    <r>
      <rPr>
        <sz val="9"/>
        <color theme="1"/>
        <rFont val="맑은 고딕"/>
        <family val="3"/>
        <charset val="129"/>
        <scheme val="minor"/>
      </rPr>
      <t>部がCuと不可避的な不純物からなり、不純物レベルでSnを含む 　ことを特</t>
    </r>
    <r>
      <rPr>
        <sz val="9"/>
        <color theme="1"/>
        <rFont val="맑은 고딕"/>
        <family val="2"/>
        <charset val="129"/>
        <scheme val="minor"/>
      </rPr>
      <t>徴</t>
    </r>
    <r>
      <rPr>
        <sz val="9"/>
        <color theme="1"/>
        <rFont val="맑은 고딕"/>
        <family val="3"/>
        <charset val="129"/>
        <scheme val="minor"/>
      </rPr>
      <t>とする摺動材料。</t>
    </r>
  </si>
  <si>
    <t>WO2012JP057540</t>
  </si>
  <si>
    <r>
      <t>Agが0.2～1.2質量％、Cuが0.6～0.9質量％、Biが1.2～3.0質量％、Sbが0.02～1.0質量％、Inを0.01～2.0質量％含有し、</t>
    </r>
    <r>
      <rPr>
        <sz val="9"/>
        <color theme="1"/>
        <rFont val="맑은 고딕"/>
        <family val="2"/>
        <charset val="129"/>
        <scheme val="minor"/>
      </rPr>
      <t>残</t>
    </r>
    <r>
      <rPr>
        <sz val="9"/>
        <color theme="1"/>
        <rFont val="맑은 고딕"/>
        <family val="3"/>
        <charset val="129"/>
        <scheme val="minor"/>
      </rPr>
      <t>部Snで構成されることを特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はんだ合金。</t>
    </r>
  </si>
  <si>
    <t>WO2011JP056903</t>
  </si>
  <si>
    <t>WO2012JP054774</t>
  </si>
  <si>
    <r>
      <t>5～100 kA/cm2の電流密度の電流が流れる</t>
    </r>
    <r>
      <rPr>
        <sz val="9"/>
        <color theme="1"/>
        <rFont val="맑은 고딕"/>
        <family val="2"/>
        <charset val="129"/>
        <scheme val="minor"/>
      </rPr>
      <t>継</t>
    </r>
    <r>
      <rPr>
        <sz val="9"/>
        <color theme="1"/>
        <rFont val="맑은 고딕"/>
        <family val="3"/>
        <charset val="129"/>
        <scheme val="minor"/>
      </rPr>
      <t>手を有する電子デバイス用のはんだ合金であって、2～4質量％のAg，2～4質量％のBi，2～5質量％のIn、</t>
    </r>
    <r>
      <rPr>
        <sz val="9"/>
        <color theme="1"/>
        <rFont val="맑은 고딕"/>
        <family val="2"/>
        <charset val="129"/>
        <scheme val="minor"/>
      </rPr>
      <t>残</t>
    </r>
    <r>
      <rPr>
        <sz val="9"/>
        <color theme="1"/>
        <rFont val="맑은 고딕"/>
        <family val="3"/>
        <charset val="129"/>
        <scheme val="minor"/>
      </rPr>
      <t>部Snから本質的に構成されるはんだ合金。</t>
    </r>
  </si>
  <si>
    <t>WO2011JP063894</t>
  </si>
  <si>
    <r>
      <t>Biが９０質量％以上、Snが１～５質量％、Sbおよび／またはAgから選</t>
    </r>
    <r>
      <rPr>
        <sz val="9"/>
        <color theme="1"/>
        <rFont val="맑은 고딕"/>
        <family val="2"/>
        <charset val="129"/>
        <scheme val="minor"/>
      </rPr>
      <t>択</t>
    </r>
    <r>
      <rPr>
        <sz val="9"/>
        <color theme="1"/>
        <rFont val="맑은 고딕"/>
        <family val="3"/>
        <charset val="129"/>
        <scheme val="minor"/>
      </rPr>
      <t>された少なくとも1種の元素がそれぞれ０．５～５質量％、</t>
    </r>
    <r>
      <rPr>
        <sz val="9"/>
        <color theme="1"/>
        <rFont val="맑은 고딕"/>
        <family val="2"/>
        <charset val="129"/>
        <scheme val="minor"/>
      </rPr>
      <t>残</t>
    </r>
    <r>
      <rPr>
        <sz val="9"/>
        <color theme="1"/>
        <rFont val="맑은 고딕"/>
        <family val="3"/>
        <charset val="129"/>
        <scheme val="minor"/>
      </rPr>
      <t>部Biからなる合金組成を有することを特</t>
    </r>
    <r>
      <rPr>
        <sz val="9"/>
        <color theme="1"/>
        <rFont val="맑은 고딕"/>
        <family val="2"/>
        <charset val="129"/>
        <scheme val="minor"/>
      </rPr>
      <t>徴</t>
    </r>
    <r>
      <rPr>
        <sz val="9"/>
        <color theme="1"/>
        <rFont val="맑은 고딕"/>
        <family val="3"/>
        <charset val="129"/>
        <scheme val="minor"/>
      </rPr>
      <t>とする高</t>
    </r>
    <r>
      <rPr>
        <sz val="9"/>
        <color theme="1"/>
        <rFont val="맑은 고딕"/>
        <family val="2"/>
        <charset val="129"/>
        <scheme val="minor"/>
      </rPr>
      <t>温</t>
    </r>
    <r>
      <rPr>
        <sz val="9"/>
        <color theme="1"/>
        <rFont val="맑은 고딕"/>
        <family val="3"/>
        <charset val="129"/>
        <scheme val="minor"/>
      </rPr>
      <t>はんだ合金。</t>
    </r>
  </si>
  <si>
    <t>WO2010JP065018</t>
  </si>
  <si>
    <r>
      <t>質量％で、Ｓｎ：０．１～３％、および／または、Ｂｉ：０．１～２％、</t>
    </r>
    <r>
      <rPr>
        <sz val="9"/>
        <color theme="1"/>
        <rFont val="맑은 고딕"/>
        <family val="2"/>
        <charset val="129"/>
        <scheme val="minor"/>
      </rPr>
      <t>残</t>
    </r>
    <r>
      <rPr>
        <sz val="9"/>
        <color theme="1"/>
        <rFont val="맑은 고딕"/>
        <family val="3"/>
        <charset val="129"/>
        <scheme val="minor"/>
      </rPr>
      <t>部Ｉｎおよび不可避的不純物からなる化</t>
    </r>
    <r>
      <rPr>
        <sz val="9"/>
        <color theme="1"/>
        <rFont val="맑은 고딕"/>
        <family val="2"/>
        <charset val="129"/>
        <scheme val="minor"/>
      </rPr>
      <t>学</t>
    </r>
    <r>
      <rPr>
        <sz val="9"/>
        <color theme="1"/>
        <rFont val="맑은 고딕"/>
        <family val="3"/>
        <charset val="129"/>
        <scheme val="minor"/>
      </rPr>
      <t>組成を有することを特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はんだ合金。</t>
    </r>
  </si>
  <si>
    <t>TW202110105773</t>
  </si>
  <si>
    <t>WO2021JP004571</t>
  </si>
  <si>
    <r>
      <t>質量％で、０．１～４．５％のＡｇと、０．２０～０．８５％のＣｕと、０．２～５．００％のＢｉと、０．００５～０．０９％のＮｉと、０．０００５～０．００９０％のＧｅと、</t>
    </r>
    <r>
      <rPr>
        <sz val="9"/>
        <color theme="1"/>
        <rFont val="맑은 고딕"/>
        <family val="2"/>
        <charset val="129"/>
        <scheme val="minor"/>
      </rPr>
      <t>残</t>
    </r>
    <r>
      <rPr>
        <sz val="9"/>
        <color theme="1"/>
        <rFont val="맑은 고딕"/>
        <family val="3"/>
        <charset val="129"/>
        <scheme val="minor"/>
      </rPr>
      <t>部がＳｎからなる合金組成を有し、前記合金組成は下記（１）式および（２）式を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かつアンチモンフリ</t>
    </r>
    <r>
      <rPr>
        <sz val="9"/>
        <color theme="1"/>
        <rFont val="맑은 고딕"/>
        <family val="2"/>
        <charset val="129"/>
        <scheme val="minor"/>
      </rPr>
      <t>ー</t>
    </r>
    <r>
      <rPr>
        <sz val="9"/>
        <color theme="1"/>
        <rFont val="맑은 고딕"/>
        <family val="3"/>
        <charset val="129"/>
        <scheme val="minor"/>
      </rPr>
      <t>のはんだ合金。 　０．０１３　</t>
    </r>
    <r>
      <rPr>
        <sz val="9"/>
        <color theme="1"/>
        <rFont val="맑은 고딕"/>
        <family val="2"/>
        <charset val="129"/>
        <scheme val="minor"/>
      </rPr>
      <t>≦</t>
    </r>
    <r>
      <rPr>
        <sz val="9"/>
        <color theme="1"/>
        <rFont val="맑은 고딕"/>
        <family val="3"/>
        <charset val="129"/>
        <scheme val="minor"/>
      </rPr>
      <t>　（Ａｇ＋Ｃｕ＋Ｎｉ＋Ｂｉ）×Ｇｅ　</t>
    </r>
    <r>
      <rPr>
        <sz val="9"/>
        <color theme="1"/>
        <rFont val="맑은 고딕"/>
        <family val="2"/>
        <charset val="129"/>
        <scheme val="minor"/>
      </rPr>
      <t>≦</t>
    </r>
    <r>
      <rPr>
        <sz val="9"/>
        <color theme="1"/>
        <rFont val="맑은 고딕"/>
        <family val="3"/>
        <charset val="129"/>
        <scheme val="minor"/>
      </rPr>
      <t>　０．０２７　（１）式 　Ｓｎ×Ｃｕ×Ｎｉ　</t>
    </r>
    <r>
      <rPr>
        <sz val="9"/>
        <color theme="1"/>
        <rFont val="맑은 고딕"/>
        <family val="2"/>
        <charset val="129"/>
        <scheme val="minor"/>
      </rPr>
      <t>≦</t>
    </r>
    <r>
      <rPr>
        <sz val="9"/>
        <color theme="1"/>
        <rFont val="맑은 고딕"/>
        <family val="3"/>
        <charset val="129"/>
        <scheme val="minor"/>
      </rPr>
      <t>　５．０　　　　　（２）式 　上記（１）式および上記（２）式中、Ａｇ、Ｃｕ、Ｎｉ、Ｂｉ、Ｇｅ、およびＳｎは、各</t>
    </r>
    <r>
      <rPr>
        <sz val="9"/>
        <color theme="1"/>
        <rFont val="맑은 고딕"/>
        <family val="2"/>
        <charset val="129"/>
        <scheme val="minor"/>
      </rPr>
      <t>々</t>
    </r>
    <r>
      <rPr>
        <sz val="9"/>
        <color theme="1"/>
        <rFont val="맑은 고딕"/>
        <family val="3"/>
        <charset val="129"/>
        <scheme val="minor"/>
      </rPr>
      <t>前記合金組成の含有量（質量％）である。</t>
    </r>
  </si>
  <si>
    <t>WO2009JP058077</t>
  </si>
  <si>
    <r>
      <t>質量％で、Ａｇ：０.１～１.５％、Ｂｉ：２.５～５.０％、Ｃｕ：０.５～１.０％、Ｎｉ：０～０．０３５％、ＧｅおよびはＧａの１種もしくは２種：０～０.０１％、</t>
    </r>
    <r>
      <rPr>
        <sz val="9"/>
        <color theme="1"/>
        <rFont val="맑은 고딕"/>
        <family val="2"/>
        <charset val="129"/>
        <scheme val="minor"/>
      </rPr>
      <t>残</t>
    </r>
    <r>
      <rPr>
        <sz val="9"/>
        <color theme="1"/>
        <rFont val="맑은 고딕"/>
        <family val="3"/>
        <charset val="129"/>
        <scheme val="minor"/>
      </rPr>
      <t>部がＳｎおよび不可避不純物よりなる組成を有する、鉛フリ</t>
    </r>
    <r>
      <rPr>
        <sz val="9"/>
        <color theme="1"/>
        <rFont val="맑은 고딕"/>
        <family val="2"/>
        <charset val="129"/>
        <scheme val="minor"/>
      </rPr>
      <t>ー</t>
    </r>
    <r>
      <rPr>
        <sz val="9"/>
        <color theme="1"/>
        <rFont val="맑은 고딕"/>
        <family val="3"/>
        <charset val="129"/>
        <scheme val="minor"/>
      </rPr>
      <t>はんだ合金。</t>
    </r>
  </si>
  <si>
    <t>WO2009JP057910</t>
  </si>
  <si>
    <r>
      <t>質量％で、Ｃｕ：０.５％以上、０.８％以下、Ｂｉ：０.１％以上、１％未</t>
    </r>
    <r>
      <rPr>
        <sz val="9"/>
        <color theme="1"/>
        <rFont val="맑은 고딕"/>
        <family val="2"/>
        <charset val="129"/>
        <scheme val="minor"/>
      </rPr>
      <t>満</t>
    </r>
    <r>
      <rPr>
        <sz val="9"/>
        <color theme="1"/>
        <rFont val="맑은 고딕"/>
        <family val="3"/>
        <charset val="129"/>
        <scheme val="minor"/>
      </rPr>
      <t>、Ｎｉ：０.０２％以上、０.０４％以下、</t>
    </r>
    <r>
      <rPr>
        <sz val="9"/>
        <color theme="1"/>
        <rFont val="맑은 고딕"/>
        <family val="2"/>
        <charset val="129"/>
        <scheme val="minor"/>
      </rPr>
      <t>残</t>
    </r>
    <r>
      <rPr>
        <sz val="9"/>
        <color theme="1"/>
        <rFont val="맑은 고딕"/>
        <family val="3"/>
        <charset val="129"/>
        <scheme val="minor"/>
      </rPr>
      <t>部Ｓｎからなることを特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はんだ。</t>
    </r>
  </si>
  <si>
    <t>TW202110117358</t>
  </si>
  <si>
    <t>JP2021-172858A</t>
  </si>
  <si>
    <t>【청구항1】 질량%에서, Ag: 2. 5∼3. 7%, Cu: 0. 25∼0. 95%, Bi: 3. 0∼3. 9%, In: 0. 5∼2. 3% 및 잔부가 Sn으로부터 이루어지는 합금조성을 갖고, 상기 합금조성은 아래 (1)식 및 (2)식을 충족시키는 것을 특징으로 하는 땜납 합금. 8. 1≤Ag+2Cu+Bi+In≤ 11. 5 (1)1. 00≤ (Bi+In)/Ag≤ 1. 66 (2)상기 (1)식 및 (2)식 중, Ag, Cu, Bi 및 In은, 각각 상기 합금조성의 함유량 (질량%)을 나타낸다.</t>
  </si>
  <si>
    <t>WO2008JP062716</t>
  </si>
  <si>
    <r>
      <t>Ａｇ:２．８～４質量％、Ｂｉ:１．５～６質量％、Ｃｕ:０．８～１．２質量％、</t>
    </r>
    <r>
      <rPr>
        <sz val="9"/>
        <color theme="1"/>
        <rFont val="맑은 고딕"/>
        <family val="2"/>
        <charset val="129"/>
        <scheme val="minor"/>
      </rPr>
      <t>残</t>
    </r>
    <r>
      <rPr>
        <sz val="9"/>
        <color theme="1"/>
        <rFont val="맑은 고딕"/>
        <family val="3"/>
        <charset val="129"/>
        <scheme val="minor"/>
      </rPr>
      <t>部Ｓｎからなることを特</t>
    </r>
    <r>
      <rPr>
        <sz val="9"/>
        <color theme="1"/>
        <rFont val="맑은 고딕"/>
        <family val="2"/>
        <charset val="129"/>
        <scheme val="minor"/>
      </rPr>
      <t>徴</t>
    </r>
    <r>
      <rPr>
        <sz val="9"/>
        <color theme="1"/>
        <rFont val="맑은 고딕"/>
        <family val="3"/>
        <charset val="129"/>
        <scheme val="minor"/>
      </rPr>
      <t>とする車載用鉛フリ</t>
    </r>
    <r>
      <rPr>
        <sz val="9"/>
        <color theme="1"/>
        <rFont val="맑은 고딕"/>
        <family val="2"/>
        <charset val="129"/>
        <scheme val="minor"/>
      </rPr>
      <t>ー</t>
    </r>
    <r>
      <rPr>
        <sz val="9"/>
        <color theme="1"/>
        <rFont val="맑은 고딕"/>
        <family val="3"/>
        <charset val="129"/>
        <scheme val="minor"/>
      </rPr>
      <t>はんだ。</t>
    </r>
  </si>
  <si>
    <t>WO2006GB003948</t>
  </si>
  <si>
    <t>CIAIMS : 1. An alloy suitable for use in tinning or the manufacture of heat exchangers, the alloy comprising: from 2 - 6 wt.% copper, from 0.08 - 1.5 wt.% bismuth, from 0 - 1.5 wt.% silver, from 0 - 0.02 wt.% phosphorus, from 0 - 0.02 wt.% germanium, from 0 - 0.15 wt% of indium, from 0 - 0.3 wt% of silicon, from- -0 =-0.2 wfe% of- zirconium, one or both of from 0.02 - 0.2 wt.% nickel and/or from 0.01 - 0.2 wt.% cobalt, and the balance tin, together with unavoidable impurities.</t>
  </si>
  <si>
    <t>JP2021-199990A</t>
  </si>
  <si>
    <t>【청구항1】 로진 (P)과, 아래일반식 (sa)에서 나타내지는 화합물 (SA)이라고, 활성제 (단, 상기 화합물 (SA)에 해당하는 것을 제외한다)이라고, 용제 (단, 상기 화합물 (SA)에 해당하는 것을 제외한다)이라고, 를 함유하고, 상기 로진 (P)은, 연화 점이 100도초과인 로진 (PA)과, 연화 점이 100도 이하인 로진 (PB)과, 를 포함하고, 상기 로진 (PA)과 상기 로진 (PB)과의 혼합 비율은, (PA)/ (PB)에서 나타내지는 질량비로서, (PA)/ (PB)=5/5∼9/1이며, 상기 화합물 (SA)의 함유량은, 플럭스의 총질량 (100질량%)에 대하여, 0. 1질량%이상 6질량%이하인, 플럭스. TIFF 0007075028000020. tif 13 170 [식 (sa)중, R11은, 하이드록시기를 갖아도 좋은 탄화수소기를 나타낸다. R12및R13은, 각각 독립으로, 치환 기를 갖아도 좋은 탄소수 5이하의 탄화수소기, 하이드록시기 또는 수소 원자를 나타내는 . m은, 양의 정수를 나타낸다. ]</t>
  </si>
  <si>
    <t>WO2005GB004609</t>
  </si>
  <si>
    <t>1. An alloy suitable for use in a wave solder process, reflow soldering process, hot air levelling process, a ball grid array or chip scale package, the alloy comprising from 0.08 - 3 wt . % bismuth, from 0.15 - 1.5 wt . % copper, from 0.1 - 1.5 wt.% silver, from 0 - 0.1 wt. % phosphorus, from 0 - 0.1 wt . % germanium, from 0 - 0.1 wt.% gallium, from 0 - 0.3wt . % of one or more rare earth elements, from 0 - 0.3 wt . % indium, from 0 - 0.3 wt . % magnesium, from 0 - 0.3 wt . % calcium, from 0 - 0.3 wt. % silicon, from 0 - 0.3 wt . % aluminium, from 0 - 0.3 wt . % zinc, and at least one of the following elements from 0.02 - 0.3 wt% nickel, from 0.008 - 0.2 wt% manganese, from 0.01 - 0.3 wt% cobalt, from 0.01 - 0.3 wt% chromium, from 0.02 - 0.3 wt% iron, and from 0.008 - 0.1 wt% zirconium, and the balance tin, together with unavoidable impurities.</t>
  </si>
  <si>
    <t>WO2005GB003979</t>
  </si>
  <si>
    <t>1. An alloy for use in the manufacture of electrical fuses, the alloy comprising: Copper - from 0.5 to 4 wt.% Silver - from 0.1 to 1 wt.% Antimony - from 0.2 to 3 wt.% Bismuth - from 0 to 1.5 wt.% Zinc - from 0 to 2 wt.% Nickel - from 0 to 0.3 wt.% Cobalt - from 0 to 0.3 wt.% Phosphorus - from 0 to 0.01 wt.% Indium - from 0 to 0.2 wt.% Germanium - from 0 to 0.1 wt.% and the balance tin, together with unavoidable impurities, provided that if the silver content is 0.5 wt.% or less, then copper is present in an amount of not less than 0.9 wt.% and/or bismuth is present in an amount of not less than 0.1 wt.%.</t>
  </si>
  <si>
    <t>1. A solder-joint-forming solder paste which is used for soldering of a substrate in which multiple surfaces on which a conductor is wired are laminated and which comprises an intermetallic compound powder comprising Cu and Sn; a Sn-Bi solder powder containing, as a main component, Sn; and a flux component, wherein the solder paste comprises 10 to 65% by mass of the intermetallic compound powder containing Cu and Sn and 30 to 90% by mass of the solder powder containing, as a main component, Sn, and a network structure of a second intermetallic compound newly formed by a reaction of the intermetallic compound powder containing Cu and Sn with the Sn in the solder powder containing, as a main component, Sn is formed within the intermetallic compound powder containing Cu and Sn.</t>
  </si>
  <si>
    <t>CN200910129408</t>
  </si>
  <si>
    <t>1. A lead-free solder alloy, which comprises 0.1-1.5 wt % of cu, 0.001-0.1 wt % of P, is greater than 0 and up to 3 wt % of Ag, Ge 0-0.1wt % of, the total amount is selected from the group consisting of Ni 0-0.5wt %, Co, Fe, Mn, Cr and at least one of Mo, and the balance of Sn.</t>
  </si>
  <si>
    <t>조성만</t>
  </si>
  <si>
    <t>1. Electric fuses for the production of the alloy, the alloy includes: Copper -1.5-3% by weight Silver -0.2-0.6 weight % Antimony -0.5-2 weight % Bismuthite -0.1-1.3 weight % Zinc-0-1 weight % Nickel-0-0.3 weight % Cobalt-0-0.3 weight % Phosphorus-0-0.01 weight % Indium-0-0.2 weight % Germanium-0-0.03 weight % And the balance tin, and unavoidable impurities.</t>
  </si>
  <si>
    <t>千住金属工業株式会社</t>
  </si>
  <si>
    <t>千住金属工业株式会社|松下电器产业株式会社</t>
  </si>
  <si>
    <t>A solder alloy having a composition consisting of 35 to 68 mass% of Bi, 0.3 to 1.0 mass% of Sb, 0.01 to 0.05 mass% of Ni, optionally at least one of P, Ge, and Ga in total amount of 0.003 to 0.1 mass%, optionally at least one of Co, Ti, Al and Mn in total amount of 0.1 mass% or less, and a balance of Sn, wherein the alloy composition satisfies the following relationship (1), 0.0250≦Ni/Sb≦0.0750 wherein, in the relationship (1), Ni and Sb represent each content in the solder alloy in mass%.</t>
  </si>
  <si>
    <t>【청구항1】 질량%에서, 0. 1∼4. 5%의 Ag와, 0. 20∼0. 85%의 Cu와, 0. 2∼5. 00%의 Bi와, 0. 005∼0. 09%의 Ni와, 0. 0005∼0. 0090%의 Ge와, 잔부가 Sn으로부터 이루어지는 합금조성을 갖고, 상기 합금조성은 아래 (1)식 및 (2)식을 충족시키는 것을 특징으로 하는 납 프리 동시에 안티몬 프리의 땜납 합금 . 0. 013≤ (Ag+Cu+Ni+Bi)×Ge ≤ 0. 027 (1)식 Sn×Cu×Ni ≤ 5. 0 (2)식 상기 (1)식 및 상기 (2)식 중, Ag, Cu, Ni, Bi, Ge 및 Sn은, 각각 상기 합금조성의 함유량 (질량%)이다.</t>
  </si>
  <si>
    <t>Sn 고정값</t>
    <phoneticPr fontId="1" type="noConversion"/>
  </si>
  <si>
    <t>Pb로 잔부를 조절한 경우</t>
    <phoneticPr fontId="1" type="noConversion"/>
  </si>
  <si>
    <t>Nb</t>
    <phoneticPr fontId="1" type="noConversion"/>
  </si>
  <si>
    <t>Nb</t>
  </si>
  <si>
    <t>등록번호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</si>
</sst>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176" formatCode="0.00_);[Red]\(0.00\)"/>
    <numFmt numFmtId="177" formatCode="0.0_);[Red]\(0.0\)"/>
    <numFmt numFmtId="178" formatCode="0.000_);[Red]\(0.000\)"/>
    <numFmt numFmtId="179" formatCode="0.0000_);[Red]\(0.0000\)"/>
    <numFmt numFmtId="180" formatCode="0.000000_);[Red]\(0.000000\)"/>
    <numFmt numFmtId="181" formatCode="0.0000"/>
    <numFmt numFmtId="182" formatCode="0.0"/>
  </numFmts>
  <fonts count="1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color theme="1"/>
      <name val="맑은 고딕"/>
      <family val="3"/>
      <charset val="129"/>
      <scheme val="minor"/>
    </font>
    <font>
      <b/>
      <sz val="9"/>
      <color theme="1"/>
      <name val="맑은 고딕"/>
      <family val="3"/>
      <charset val="129"/>
      <scheme val="minor"/>
    </font>
    <font>
      <sz val="9"/>
      <color theme="1"/>
      <name val="맑은 고딕"/>
      <family val="2"/>
      <charset val="129"/>
      <scheme val="minor"/>
    </font>
    <font>
      <sz val="10"/>
      <color theme="1"/>
      <name val="맑은 고딕"/>
      <family val="3"/>
      <charset val="129"/>
      <scheme val="minor"/>
    </font>
    <font>
      <b/>
      <sz val="9"/>
      <color indexed="81"/>
      <name val="돋움"/>
      <family val="3"/>
      <charset val="129"/>
    </font>
    <font>
      <b/>
      <sz val="9"/>
      <color indexed="81"/>
      <name val="Tahoma"/>
      <family val="2"/>
    </font>
    <font>
      <sz val="9"/>
      <color indexed="81"/>
      <name val="Tahoma"/>
      <family val="2"/>
    </font>
    <font>
      <sz val="11"/>
      <color rgb="FF000000"/>
      <name val="맑은 고딕"/>
      <family val="3"/>
      <charset val="129"/>
    </font>
    <font>
      <sz val="10"/>
      <color theme="1"/>
      <name val="맑은 고딕"/>
      <family val="2"/>
      <charset val="129"/>
      <scheme val="minor"/>
    </font>
    <font>
      <sz val="11"/>
      <color theme="1"/>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00B05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FF0000"/>
        <bgColor indexed="64"/>
      </patternFill>
    </fill>
    <fill>
      <patternFill patternType="solid">
        <fgColor theme="3" tint="0.79998168889431442"/>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alignment vertical="center"/>
    </xf>
    <xf numFmtId="41" fontId="2" fillId="0" borderId="0" applyFont="0" applyFill="0" applyBorder="0" applyAlignment="0" applyProtection="0">
      <alignment vertical="center"/>
    </xf>
  </cellStyleXfs>
  <cellXfs count="154">
    <xf numFmtId="0" fontId="0" fillId="0" borderId="0" xfId="0">
      <alignment vertical="center"/>
    </xf>
    <xf numFmtId="0" fontId="0" fillId="2" borderId="1" xfId="0" applyFill="1" applyBorder="1" applyAlignment="1">
      <alignment horizontal="center" vertical="center"/>
    </xf>
    <xf numFmtId="0" fontId="0" fillId="0" borderId="1" xfId="0" applyBorder="1">
      <alignment vertical="center"/>
    </xf>
    <xf numFmtId="0" fontId="0" fillId="3" borderId="1" xfId="0" applyFill="1" applyBorder="1" applyAlignment="1">
      <alignment horizontal="center" vertical="center"/>
    </xf>
    <xf numFmtId="0" fontId="0" fillId="0" borderId="1" xfId="0" quotePrefix="1" applyBorder="1" applyAlignment="1">
      <alignment horizontal="right" vertical="center"/>
    </xf>
    <xf numFmtId="2" fontId="0" fillId="0" borderId="0" xfId="0" applyNumberFormat="1">
      <alignmen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alignment vertical="center"/>
    </xf>
    <xf numFmtId="0" fontId="3" fillId="0" borderId="0" xfId="1" applyNumberFormat="1" applyFont="1" applyAlignment="1">
      <alignment horizontal="center" vertical="center"/>
    </xf>
    <xf numFmtId="0" fontId="4" fillId="7" borderId="1" xfId="0" applyFont="1" applyFill="1" applyBorder="1" applyAlignment="1">
      <alignment horizontal="center" vertical="center"/>
    </xf>
    <xf numFmtId="0" fontId="4"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xf>
    <xf numFmtId="0" fontId="3" fillId="0" borderId="1" xfId="0" applyFont="1" applyBorder="1">
      <alignment vertical="center"/>
    </xf>
    <xf numFmtId="0" fontId="3" fillId="0" borderId="1" xfId="0" applyFont="1" applyBorder="1" applyAlignment="1">
      <alignment horizontal="center" vertical="center"/>
    </xf>
    <xf numFmtId="176" fontId="3" fillId="0" borderId="1" xfId="0" applyNumberFormat="1" applyFont="1" applyBorder="1" applyAlignment="1">
      <alignment horizontal="center" vertical="center"/>
    </xf>
    <xf numFmtId="177" fontId="3" fillId="0" borderId="1" xfId="0" applyNumberFormat="1" applyFont="1" applyBorder="1" applyAlignment="1">
      <alignment horizontal="center" vertical="center"/>
    </xf>
    <xf numFmtId="178" fontId="3" fillId="0" borderId="1" xfId="0" applyNumberFormat="1" applyFont="1" applyBorder="1" applyAlignment="1">
      <alignment horizontal="center" vertical="center"/>
    </xf>
    <xf numFmtId="0" fontId="6" fillId="0" borderId="0" xfId="0" applyFont="1">
      <alignment vertical="center"/>
    </xf>
    <xf numFmtId="0" fontId="3" fillId="0" borderId="1" xfId="0" applyFont="1" applyBorder="1" applyAlignment="1">
      <alignment horizontal="left" vertical="center"/>
    </xf>
    <xf numFmtId="178" fontId="3" fillId="9" borderId="1" xfId="0" applyNumberFormat="1" applyFont="1" applyFill="1" applyBorder="1" applyAlignment="1">
      <alignment horizontal="center" vertical="center"/>
    </xf>
    <xf numFmtId="176" fontId="3" fillId="9" borderId="1" xfId="0" applyNumberFormat="1" applyFont="1" applyFill="1" applyBorder="1" applyAlignment="1">
      <alignment horizontal="center" vertical="center"/>
    </xf>
    <xf numFmtId="176" fontId="3" fillId="7" borderId="1" xfId="0" applyNumberFormat="1" applyFont="1" applyFill="1" applyBorder="1" applyAlignment="1">
      <alignment horizontal="center" vertical="center"/>
    </xf>
    <xf numFmtId="0" fontId="3" fillId="10" borderId="1" xfId="0" applyFont="1" applyFill="1" applyBorder="1" applyAlignment="1">
      <alignment horizontal="center" vertical="center"/>
    </xf>
    <xf numFmtId="0" fontId="3" fillId="11" borderId="1" xfId="0" applyFont="1" applyFill="1" applyBorder="1">
      <alignment vertical="center"/>
    </xf>
    <xf numFmtId="176" fontId="3" fillId="5" borderId="1" xfId="0" applyNumberFormat="1" applyFont="1" applyFill="1" applyBorder="1" applyAlignment="1">
      <alignment horizontal="center" vertical="center"/>
    </xf>
    <xf numFmtId="177" fontId="3" fillId="0" borderId="0" xfId="0" applyNumberFormat="1" applyFont="1" applyAlignment="1">
      <alignment horizontal="center" vertical="center"/>
    </xf>
    <xf numFmtId="0" fontId="0" fillId="0" borderId="0" xfId="0" applyBorder="1">
      <alignment vertical="center"/>
    </xf>
    <xf numFmtId="0" fontId="3" fillId="9" borderId="1" xfId="0" applyFont="1" applyFill="1" applyBorder="1" applyAlignment="1">
      <alignment horizontal="center" vertical="center"/>
    </xf>
    <xf numFmtId="0" fontId="11" fillId="0" borderId="5" xfId="0" applyFont="1" applyBorder="1">
      <alignment vertical="center"/>
    </xf>
    <xf numFmtId="0" fontId="11" fillId="10" borderId="5" xfId="0" applyFont="1" applyFill="1" applyBorder="1" applyAlignment="1">
      <alignment horizontal="center" vertical="center"/>
    </xf>
    <xf numFmtId="0" fontId="11" fillId="0" borderId="5" xfId="0" applyFont="1" applyBorder="1" applyAlignment="1">
      <alignment horizontal="center" vertical="center"/>
    </xf>
    <xf numFmtId="0" fontId="0" fillId="0" borderId="5" xfId="0" applyBorder="1">
      <alignment vertical="center"/>
    </xf>
    <xf numFmtId="0" fontId="4" fillId="5" borderId="5" xfId="0" applyFont="1" applyFill="1" applyBorder="1" applyAlignment="1">
      <alignment horizontal="center" vertical="center"/>
    </xf>
    <xf numFmtId="176" fontId="3" fillId="0" borderId="5" xfId="0" applyNumberFormat="1" applyFont="1" applyBorder="1" applyAlignment="1">
      <alignment horizontal="center" vertical="center"/>
    </xf>
    <xf numFmtId="0" fontId="3" fillId="0" borderId="5" xfId="0" applyFont="1" applyBorder="1" applyAlignment="1">
      <alignment horizontal="center" vertical="center"/>
    </xf>
    <xf numFmtId="0" fontId="11" fillId="0" borderId="2" xfId="0" applyFont="1" applyBorder="1">
      <alignment vertical="center"/>
    </xf>
    <xf numFmtId="0" fontId="11" fillId="10" borderId="2" xfId="0" applyFont="1" applyFill="1" applyBorder="1" applyAlignment="1">
      <alignment horizontal="center" vertical="center"/>
    </xf>
    <xf numFmtId="0" fontId="11" fillId="0" borderId="2" xfId="0" applyFont="1" applyBorder="1" applyAlignment="1">
      <alignment horizontal="center" vertical="center"/>
    </xf>
    <xf numFmtId="0" fontId="6" fillId="0" borderId="2" xfId="0" applyFont="1" applyBorder="1" applyAlignment="1">
      <alignment horizontal="center" vertical="center"/>
    </xf>
    <xf numFmtId="0" fontId="0" fillId="0" borderId="2" xfId="0" applyBorder="1">
      <alignment vertical="center"/>
    </xf>
    <xf numFmtId="0" fontId="4" fillId="5" borderId="2" xfId="0" applyFont="1" applyFill="1" applyBorder="1" applyAlignment="1">
      <alignment horizontal="center" vertical="center"/>
    </xf>
    <xf numFmtId="176" fontId="3" fillId="0" borderId="2" xfId="0" applyNumberFormat="1" applyFont="1" applyBorder="1" applyAlignment="1">
      <alignment horizontal="center" vertical="center"/>
    </xf>
    <xf numFmtId="178" fontId="3" fillId="8" borderId="1" xfId="0" applyNumberFormat="1" applyFont="1" applyFill="1" applyBorder="1" applyAlignment="1">
      <alignment horizontal="center" vertical="center"/>
    </xf>
    <xf numFmtId="176" fontId="3" fillId="8" borderId="1" xfId="0" applyNumberFormat="1" applyFont="1" applyFill="1" applyBorder="1" applyAlignment="1">
      <alignment horizontal="center" vertical="center"/>
    </xf>
    <xf numFmtId="177" fontId="3" fillId="8" borderId="1" xfId="0" applyNumberFormat="1" applyFont="1" applyFill="1" applyBorder="1" applyAlignment="1">
      <alignment horizontal="center" vertical="center"/>
    </xf>
    <xf numFmtId="0" fontId="6" fillId="0" borderId="5" xfId="0" applyFont="1" applyBorder="1" applyAlignment="1">
      <alignment horizontal="center" vertical="center"/>
    </xf>
    <xf numFmtId="0" fontId="11" fillId="0" borderId="1" xfId="0" applyFont="1" applyBorder="1">
      <alignment vertical="center"/>
    </xf>
    <xf numFmtId="0" fontId="11" fillId="10" borderId="1" xfId="0" applyFont="1" applyFill="1" applyBorder="1" applyAlignment="1">
      <alignment horizontal="center" vertical="center"/>
    </xf>
    <xf numFmtId="0" fontId="11" fillId="0" borderId="1" xfId="0" applyFont="1" applyBorder="1" applyAlignment="1">
      <alignment horizontal="left" vertical="center"/>
    </xf>
    <xf numFmtId="0" fontId="6" fillId="0" borderId="1" xfId="0" applyFont="1" applyBorder="1" applyAlignment="1">
      <alignment horizontal="center" vertical="center"/>
    </xf>
    <xf numFmtId="0" fontId="11" fillId="0" borderId="2" xfId="0" applyFont="1" applyBorder="1" applyAlignment="1">
      <alignment horizontal="left" vertical="center"/>
    </xf>
    <xf numFmtId="0" fontId="3" fillId="0" borderId="2" xfId="0" applyFont="1" applyBorder="1" applyAlignment="1">
      <alignment horizontal="center" vertical="center"/>
    </xf>
    <xf numFmtId="0" fontId="3" fillId="0" borderId="5" xfId="0" applyFont="1" applyBorder="1">
      <alignment vertical="center"/>
    </xf>
    <xf numFmtId="0" fontId="3" fillId="10" borderId="5" xfId="0" applyFont="1" applyFill="1" applyBorder="1" applyAlignment="1">
      <alignment horizontal="center" vertical="center"/>
    </xf>
    <xf numFmtId="0" fontId="11" fillId="0" borderId="1" xfId="0" applyFont="1" applyBorder="1" applyAlignment="1">
      <alignment horizontal="center" vertical="center"/>
    </xf>
    <xf numFmtId="0" fontId="3" fillId="0" borderId="2" xfId="0" applyFont="1" applyBorder="1">
      <alignment vertical="center"/>
    </xf>
    <xf numFmtId="0" fontId="3" fillId="10" borderId="2" xfId="0" applyFont="1" applyFill="1" applyBorder="1" applyAlignment="1">
      <alignment horizontal="center" vertical="center"/>
    </xf>
    <xf numFmtId="0" fontId="3" fillId="12" borderId="1" xfId="0" applyFont="1" applyFill="1" applyBorder="1">
      <alignment vertical="center"/>
    </xf>
    <xf numFmtId="179" fontId="3" fillId="0" borderId="1" xfId="0" applyNumberFormat="1" applyFont="1" applyBorder="1" applyAlignment="1">
      <alignment horizontal="center" vertical="center"/>
    </xf>
    <xf numFmtId="0" fontId="3" fillId="0" borderId="6" xfId="0" applyFont="1" applyBorder="1">
      <alignment vertical="center"/>
    </xf>
    <xf numFmtId="0" fontId="3" fillId="10" borderId="6" xfId="0" applyFont="1" applyFill="1" applyBorder="1" applyAlignment="1">
      <alignment horizontal="center" vertical="center"/>
    </xf>
    <xf numFmtId="0" fontId="3" fillId="0" borderId="6" xfId="0" applyFont="1" applyBorder="1" applyAlignment="1">
      <alignment horizontal="center" vertical="center"/>
    </xf>
    <xf numFmtId="0" fontId="0" fillId="0" borderId="6" xfId="0" applyBorder="1">
      <alignment vertical="center"/>
    </xf>
    <xf numFmtId="0" fontId="4" fillId="5" borderId="6" xfId="0" applyFont="1" applyFill="1" applyBorder="1" applyAlignment="1">
      <alignment horizontal="center" vertical="center"/>
    </xf>
    <xf numFmtId="176" fontId="3" fillId="0" borderId="6" xfId="0" applyNumberFormat="1" applyFont="1" applyBorder="1" applyAlignment="1">
      <alignment horizontal="center" vertical="center"/>
    </xf>
    <xf numFmtId="177" fontId="3" fillId="0" borderId="6" xfId="0" applyNumberFormat="1" applyFont="1" applyBorder="1" applyAlignment="1">
      <alignment horizontal="center" vertical="center"/>
    </xf>
    <xf numFmtId="179" fontId="3" fillId="10" borderId="1" xfId="0" applyNumberFormat="1" applyFont="1" applyFill="1" applyBorder="1" applyAlignment="1">
      <alignment horizontal="center" vertical="center"/>
    </xf>
    <xf numFmtId="176" fontId="3" fillId="10" borderId="1" xfId="0" applyNumberFormat="1" applyFont="1" applyFill="1" applyBorder="1" applyAlignment="1">
      <alignment horizontal="center" vertical="center"/>
    </xf>
    <xf numFmtId="176" fontId="3" fillId="13" borderId="1" xfId="0" applyNumberFormat="1" applyFont="1" applyFill="1" applyBorder="1" applyAlignment="1">
      <alignment horizontal="center" vertical="center"/>
    </xf>
    <xf numFmtId="0" fontId="11" fillId="4" borderId="1" xfId="0" applyFont="1" applyFill="1" applyBorder="1">
      <alignment vertical="center"/>
    </xf>
    <xf numFmtId="177" fontId="3" fillId="0" borderId="2" xfId="0" applyNumberFormat="1" applyFont="1" applyBorder="1" applyAlignment="1">
      <alignment horizontal="center" vertical="center"/>
    </xf>
    <xf numFmtId="176" fontId="3" fillId="11" borderId="1" xfId="0" applyNumberFormat="1" applyFont="1" applyFill="1" applyBorder="1" applyAlignment="1">
      <alignment horizontal="center" vertical="center"/>
    </xf>
    <xf numFmtId="177" fontId="3" fillId="11" borderId="1" xfId="0" applyNumberFormat="1" applyFont="1" applyFill="1" applyBorder="1" applyAlignment="1">
      <alignment horizontal="center" vertical="center"/>
    </xf>
    <xf numFmtId="177" fontId="3" fillId="0" borderId="5" xfId="0" applyNumberFormat="1" applyFont="1" applyBorder="1" applyAlignment="1">
      <alignment horizontal="center" vertical="center"/>
    </xf>
    <xf numFmtId="176" fontId="4" fillId="0" borderId="1" xfId="0" applyNumberFormat="1" applyFont="1" applyBorder="1" applyAlignment="1">
      <alignment horizontal="center" vertical="center"/>
    </xf>
    <xf numFmtId="0" fontId="11" fillId="4" borderId="2" xfId="0" applyFont="1" applyFill="1" applyBorder="1" applyAlignment="1">
      <alignment vertical="center" wrapText="1"/>
    </xf>
    <xf numFmtId="176" fontId="3" fillId="14" borderId="1" xfId="0" applyNumberFormat="1" applyFont="1" applyFill="1" applyBorder="1" applyAlignment="1">
      <alignment horizontal="center" vertical="center"/>
    </xf>
    <xf numFmtId="178" fontId="3" fillId="4" borderId="1" xfId="0" applyNumberFormat="1" applyFont="1" applyFill="1" applyBorder="1" applyAlignment="1">
      <alignment horizontal="center" vertical="center"/>
    </xf>
    <xf numFmtId="176" fontId="3" fillId="4" borderId="1" xfId="0" applyNumberFormat="1" applyFont="1" applyFill="1" applyBorder="1" applyAlignment="1">
      <alignment horizontal="center" vertical="center"/>
    </xf>
    <xf numFmtId="0" fontId="11" fillId="0" borderId="6" xfId="0" applyFont="1" applyBorder="1">
      <alignment vertical="center"/>
    </xf>
    <xf numFmtId="0" fontId="6" fillId="0" borderId="6" xfId="0" applyFont="1" applyBorder="1" applyAlignment="1">
      <alignment horizontal="center" vertical="center"/>
    </xf>
    <xf numFmtId="0" fontId="11" fillId="0" borderId="6" xfId="0" applyFont="1" applyBorder="1" applyAlignment="1">
      <alignment horizontal="center" vertical="center"/>
    </xf>
    <xf numFmtId="0" fontId="11" fillId="10" borderId="6" xfId="0" applyFont="1" applyFill="1" applyBorder="1" applyAlignment="1">
      <alignment horizontal="center" vertical="center"/>
    </xf>
    <xf numFmtId="180" fontId="3" fillId="0" borderId="1" xfId="0" applyNumberFormat="1" applyFont="1" applyBorder="1" applyAlignment="1">
      <alignment horizontal="center" vertical="center"/>
    </xf>
    <xf numFmtId="178" fontId="3" fillId="7" borderId="1" xfId="0" applyNumberFormat="1" applyFont="1" applyFill="1" applyBorder="1" applyAlignment="1">
      <alignment horizontal="center" vertical="center"/>
    </xf>
    <xf numFmtId="176" fontId="3" fillId="15" borderId="1" xfId="0" applyNumberFormat="1" applyFont="1" applyFill="1" applyBorder="1" applyAlignment="1">
      <alignment horizontal="center" vertical="center"/>
    </xf>
    <xf numFmtId="177" fontId="3" fillId="15" borderId="1" xfId="0" applyNumberFormat="1" applyFont="1" applyFill="1" applyBorder="1" applyAlignment="1">
      <alignment horizontal="center" vertical="center"/>
    </xf>
    <xf numFmtId="177" fontId="3" fillId="7" borderId="1" xfId="0" applyNumberFormat="1" applyFont="1" applyFill="1" applyBorder="1" applyAlignment="1">
      <alignment horizontal="center" vertical="center"/>
    </xf>
    <xf numFmtId="0" fontId="11" fillId="12" borderId="1" xfId="0" applyFont="1" applyFill="1" applyBorder="1">
      <alignment vertical="center"/>
    </xf>
    <xf numFmtId="176" fontId="4" fillId="8" borderId="1" xfId="0" applyNumberFormat="1" applyFont="1" applyFill="1" applyBorder="1" applyAlignment="1">
      <alignment horizontal="center" vertical="center"/>
    </xf>
    <xf numFmtId="178" fontId="3" fillId="10" borderId="1" xfId="0" applyNumberFormat="1" applyFont="1" applyFill="1" applyBorder="1" applyAlignment="1">
      <alignment horizontal="center" vertical="center"/>
    </xf>
    <xf numFmtId="0" fontId="3" fillId="4" borderId="1" xfId="0" applyFont="1" applyFill="1" applyBorder="1" applyAlignment="1">
      <alignment vertical="center" wrapText="1"/>
    </xf>
    <xf numFmtId="0" fontId="4" fillId="11" borderId="1" xfId="0" applyFont="1" applyFill="1" applyBorder="1">
      <alignment vertical="center"/>
    </xf>
    <xf numFmtId="0" fontId="3" fillId="4" borderId="1" xfId="0" applyFont="1" applyFill="1" applyBorder="1" applyAlignment="1">
      <alignment horizontal="left" vertical="center"/>
    </xf>
    <xf numFmtId="0" fontId="3" fillId="7" borderId="1" xfId="0" applyFont="1" applyFill="1" applyBorder="1">
      <alignment vertical="center"/>
    </xf>
    <xf numFmtId="0" fontId="3" fillId="4" borderId="1" xfId="0" applyFont="1" applyFill="1" applyBorder="1" applyAlignment="1">
      <alignment horizontal="center" vertical="center" wrapText="1"/>
    </xf>
    <xf numFmtId="177" fontId="3" fillId="9" borderId="1" xfId="0" applyNumberFormat="1" applyFont="1" applyFill="1" applyBorder="1" applyAlignment="1">
      <alignment horizontal="center" vertical="center"/>
    </xf>
    <xf numFmtId="178" fontId="3" fillId="5" borderId="1" xfId="0" applyNumberFormat="1" applyFont="1" applyFill="1" applyBorder="1" applyAlignment="1">
      <alignment horizontal="center" vertical="center"/>
    </xf>
    <xf numFmtId="176" fontId="3" fillId="6" borderId="1" xfId="0" applyNumberFormat="1" applyFont="1" applyFill="1" applyBorder="1" applyAlignment="1">
      <alignment horizontal="center" vertical="center"/>
    </xf>
    <xf numFmtId="177" fontId="3" fillId="6" borderId="1" xfId="0" applyNumberFormat="1" applyFont="1" applyFill="1" applyBorder="1" applyAlignment="1">
      <alignment horizontal="center" vertical="center"/>
    </xf>
    <xf numFmtId="176" fontId="3" fillId="0" borderId="0" xfId="0" applyNumberFormat="1" applyFont="1">
      <alignment vertical="center"/>
    </xf>
    <xf numFmtId="177" fontId="4" fillId="0" borderId="1" xfId="0" applyNumberFormat="1" applyFont="1" applyBorder="1" applyAlignment="1">
      <alignment horizontal="center" vertical="center"/>
    </xf>
    <xf numFmtId="0" fontId="3" fillId="0" borderId="5" xfId="0" applyFont="1" applyBorder="1" applyAlignment="1">
      <alignment horizontal="left" vertical="center"/>
    </xf>
    <xf numFmtId="178" fontId="3" fillId="0" borderId="5" xfId="0" applyNumberFormat="1" applyFont="1" applyBorder="1" applyAlignment="1">
      <alignment horizontal="center" vertical="center"/>
    </xf>
    <xf numFmtId="176" fontId="3" fillId="14" borderId="5" xfId="0" applyNumberFormat="1" applyFont="1" applyFill="1" applyBorder="1" applyAlignment="1">
      <alignment horizontal="center" vertical="center"/>
    </xf>
    <xf numFmtId="178" fontId="3" fillId="14" borderId="5" xfId="0" applyNumberFormat="1" applyFont="1" applyFill="1" applyBorder="1" applyAlignment="1">
      <alignment horizontal="center" vertical="center"/>
    </xf>
    <xf numFmtId="178" fontId="3" fillId="14" borderId="1" xfId="0" applyNumberFormat="1" applyFont="1" applyFill="1" applyBorder="1" applyAlignment="1">
      <alignment horizontal="center" vertical="center"/>
    </xf>
    <xf numFmtId="2" fontId="3" fillId="9" borderId="1" xfId="0" applyNumberFormat="1" applyFont="1" applyFill="1" applyBorder="1" applyAlignment="1">
      <alignment horizontal="center" vertical="center"/>
    </xf>
    <xf numFmtId="0" fontId="5" fillId="0" borderId="1" xfId="0" applyFont="1" applyBorder="1">
      <alignment vertical="center"/>
    </xf>
    <xf numFmtId="0" fontId="3" fillId="0" borderId="6" xfId="0" applyFont="1" applyBorder="1" applyAlignment="1">
      <alignment horizontal="left" vertical="center"/>
    </xf>
    <xf numFmtId="177" fontId="3" fillId="14" borderId="1" xfId="0" applyNumberFormat="1" applyFont="1" applyFill="1" applyBorder="1" applyAlignment="1">
      <alignment horizontal="center" vertical="center"/>
    </xf>
    <xf numFmtId="178" fontId="3" fillId="14" borderId="2" xfId="0" applyNumberFormat="1" applyFont="1" applyFill="1" applyBorder="1" applyAlignment="1">
      <alignment horizontal="center" vertical="center"/>
    </xf>
    <xf numFmtId="176" fontId="3" fillId="14" borderId="2" xfId="0" applyNumberFormat="1" applyFont="1" applyFill="1" applyBorder="1" applyAlignment="1">
      <alignment horizontal="center" vertical="center"/>
    </xf>
    <xf numFmtId="176" fontId="3" fillId="8" borderId="2" xfId="0" applyNumberFormat="1" applyFont="1" applyFill="1" applyBorder="1" applyAlignment="1">
      <alignment horizontal="center" vertical="center"/>
    </xf>
    <xf numFmtId="0" fontId="11" fillId="4" borderId="1" xfId="0" applyFont="1" applyFill="1" applyBorder="1" applyAlignment="1">
      <alignment horizontal="center" vertical="center"/>
    </xf>
    <xf numFmtId="179" fontId="3" fillId="0" borderId="2" xfId="0" applyNumberFormat="1" applyFont="1" applyBorder="1" applyAlignment="1">
      <alignment horizontal="center" vertical="center"/>
    </xf>
    <xf numFmtId="0" fontId="3" fillId="9" borderId="1" xfId="0" applyFont="1" applyFill="1" applyBorder="1">
      <alignment vertical="center"/>
    </xf>
    <xf numFmtId="178" fontId="4" fillId="4" borderId="1" xfId="0" applyNumberFormat="1" applyFont="1" applyFill="1" applyBorder="1" applyAlignment="1">
      <alignment horizontal="center" vertical="center"/>
    </xf>
    <xf numFmtId="176" fontId="4" fillId="4" borderId="1" xfId="0" applyNumberFormat="1" applyFont="1" applyFill="1" applyBorder="1" applyAlignment="1">
      <alignment horizontal="center" vertical="center"/>
    </xf>
    <xf numFmtId="178" fontId="4" fillId="9" borderId="1" xfId="0" applyNumberFormat="1" applyFont="1" applyFill="1" applyBorder="1" applyAlignment="1">
      <alignment horizontal="center" vertical="center"/>
    </xf>
    <xf numFmtId="176" fontId="4" fillId="9" borderId="1" xfId="0" applyNumberFormat="1" applyFont="1" applyFill="1" applyBorder="1" applyAlignment="1">
      <alignment horizontal="center" vertical="center"/>
    </xf>
    <xf numFmtId="181" fontId="3" fillId="0" borderId="1" xfId="0" applyNumberFormat="1" applyFont="1" applyBorder="1" applyAlignment="1">
      <alignment horizontal="center" vertical="center"/>
    </xf>
    <xf numFmtId="176" fontId="4" fillId="10" borderId="1" xfId="0" applyNumberFormat="1" applyFont="1" applyFill="1" applyBorder="1" applyAlignment="1">
      <alignment horizontal="center" vertical="center"/>
    </xf>
    <xf numFmtId="176" fontId="3" fillId="16" borderId="1" xfId="0" applyNumberFormat="1" applyFont="1" applyFill="1" applyBorder="1" applyAlignment="1">
      <alignment horizontal="center" vertical="center"/>
    </xf>
    <xf numFmtId="176" fontId="3" fillId="8" borderId="5" xfId="0" applyNumberFormat="1" applyFont="1" applyFill="1" applyBorder="1" applyAlignment="1">
      <alignment horizontal="center" vertical="center"/>
    </xf>
    <xf numFmtId="179" fontId="3" fillId="0" borderId="5" xfId="0" applyNumberFormat="1" applyFont="1" applyBorder="1" applyAlignment="1">
      <alignment horizontal="center" vertical="center"/>
    </xf>
    <xf numFmtId="0" fontId="5" fillId="0" borderId="1" xfId="0" applyFont="1" applyBorder="1" applyAlignment="1">
      <alignment vertical="center" wrapText="1"/>
    </xf>
    <xf numFmtId="176" fontId="3" fillId="0" borderId="1" xfId="1" applyNumberFormat="1" applyFont="1" applyBorder="1" applyAlignment="1">
      <alignment horizontal="center" vertical="center"/>
    </xf>
    <xf numFmtId="0" fontId="3" fillId="7" borderId="1" xfId="0" applyFont="1" applyFill="1" applyBorder="1" applyAlignment="1">
      <alignment horizontal="center" vertical="center"/>
    </xf>
    <xf numFmtId="0" fontId="0" fillId="0" borderId="7" xfId="0" applyFill="1" applyBorder="1">
      <alignment vertical="center"/>
    </xf>
    <xf numFmtId="0" fontId="4" fillId="0" borderId="7" xfId="0" applyFont="1" applyFill="1" applyBorder="1" applyAlignment="1">
      <alignment horizontal="center" vertical="center"/>
    </xf>
    <xf numFmtId="0" fontId="4" fillId="17" borderId="0" xfId="0" applyFont="1" applyFill="1" applyAlignment="1">
      <alignment horizontal="center" vertical="center"/>
    </xf>
    <xf numFmtId="0" fontId="3" fillId="18" borderId="0" xfId="0" applyFont="1" applyFill="1" applyAlignment="1">
      <alignment horizontal="left" vertical="center"/>
    </xf>
    <xf numFmtId="0" fontId="15" fillId="0" borderId="1" xfId="0" applyFont="1" applyBorder="1">
      <alignment vertical="center"/>
    </xf>
    <xf numFmtId="182" fontId="3" fillId="0" borderId="1" xfId="0" applyNumberFormat="1" applyFont="1" applyBorder="1" applyAlignment="1">
      <alignment horizontal="center" vertical="center"/>
    </xf>
    <xf numFmtId="0" fontId="0" fillId="0" borderId="1" xfId="0" applyBorder="1" applyAlignment="1">
      <alignment horizontal="center" vertical="center"/>
    </xf>
    <xf numFmtId="0" fontId="0" fillId="0" borderId="7" xfId="0" applyFill="1" applyBorder="1">
      <alignment vertical="center"/>
    </xf>
    <xf numFmtId="0" fontId="4" fillId="4" borderId="2" xfId="0" applyFont="1" applyFill="1" applyBorder="1" applyAlignment="1">
      <alignment horizontal="center" vertical="center"/>
    </xf>
    <xf numFmtId="0" fontId="4" fillId="4" borderId="2" xfId="0" applyFont="1" applyFill="1" applyBorder="1" applyAlignment="1">
      <alignment horizontal="left"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4" borderId="2" xfId="0" applyFont="1" applyFill="1" applyBorder="1" applyAlignment="1">
      <alignment horizontal="center" vertical="top" wrapText="1"/>
    </xf>
    <xf numFmtId="0" fontId="4" fillId="4" borderId="1" xfId="0" applyFont="1" applyFill="1" applyBorder="1" applyAlignment="1">
      <alignment horizontal="center" vertical="center"/>
    </xf>
    <xf numFmtId="0" fontId="4" fillId="4" borderId="1" xfId="0" applyFont="1" applyFill="1" applyBorder="1" applyAlignment="1">
      <alignment horizontal="center" vertical="top" wrapText="1"/>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8"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cellXfs>
  <cellStyles count="2">
    <cellStyle name="쉼표 [0]" xfId="1" builtinId="6"/>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323850</xdr:colOff>
      <xdr:row>11</xdr:row>
      <xdr:rowOff>104775</xdr:rowOff>
    </xdr:from>
    <xdr:to>
      <xdr:col>2</xdr:col>
      <xdr:colOff>533400</xdr:colOff>
      <xdr:row>11</xdr:row>
      <xdr:rowOff>104775</xdr:rowOff>
    </xdr:to>
    <xdr:cxnSp macro="">
      <xdr:nvCxnSpPr>
        <xdr:cNvPr id="2" name="직선 연결선 1">
          <a:extLst>
            <a:ext uri="{FF2B5EF4-FFF2-40B4-BE49-F238E27FC236}">
              <a16:creationId xmlns:a16="http://schemas.microsoft.com/office/drawing/2014/main" id="{00000000-0008-0000-0000-000002000000}"/>
            </a:ext>
          </a:extLst>
        </xdr:cNvPr>
        <xdr:cNvCxnSpPr/>
      </xdr:nvCxnSpPr>
      <xdr:spPr>
        <a:xfrm>
          <a:off x="2076450" y="2409825"/>
          <a:ext cx="209550" cy="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11</xdr:row>
      <xdr:rowOff>104775</xdr:rowOff>
    </xdr:from>
    <xdr:to>
      <xdr:col>3</xdr:col>
      <xdr:colOff>114300</xdr:colOff>
      <xdr:row>11</xdr:row>
      <xdr:rowOff>104775</xdr:rowOff>
    </xdr:to>
    <xdr:cxnSp macro="">
      <xdr:nvCxnSpPr>
        <xdr:cNvPr id="3" name="직선 연결선 2">
          <a:extLst>
            <a:ext uri="{FF2B5EF4-FFF2-40B4-BE49-F238E27FC236}">
              <a16:creationId xmlns:a16="http://schemas.microsoft.com/office/drawing/2014/main" id="{00000000-0008-0000-0000-000003000000}"/>
            </a:ext>
          </a:extLst>
        </xdr:cNvPr>
        <xdr:cNvCxnSpPr/>
      </xdr:nvCxnSpPr>
      <xdr:spPr>
        <a:xfrm>
          <a:off x="2476500" y="2409825"/>
          <a:ext cx="76200" cy="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85725</xdr:colOff>
      <xdr:row>14</xdr:row>
      <xdr:rowOff>104775</xdr:rowOff>
    </xdr:from>
    <xdr:to>
      <xdr:col>3</xdr:col>
      <xdr:colOff>161925</xdr:colOff>
      <xdr:row>14</xdr:row>
      <xdr:rowOff>104775</xdr:rowOff>
    </xdr:to>
    <xdr:cxnSp macro="">
      <xdr:nvCxnSpPr>
        <xdr:cNvPr id="4" name="직선 연결선 3">
          <a:extLst>
            <a:ext uri="{FF2B5EF4-FFF2-40B4-BE49-F238E27FC236}">
              <a16:creationId xmlns:a16="http://schemas.microsoft.com/office/drawing/2014/main" id="{00000000-0008-0000-0000-000004000000}"/>
            </a:ext>
          </a:extLst>
        </xdr:cNvPr>
        <xdr:cNvCxnSpPr/>
      </xdr:nvCxnSpPr>
      <xdr:spPr>
        <a:xfrm>
          <a:off x="2524125" y="3038475"/>
          <a:ext cx="76200" cy="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561975</xdr:colOff>
      <xdr:row>14</xdr:row>
      <xdr:rowOff>104775</xdr:rowOff>
    </xdr:from>
    <xdr:to>
      <xdr:col>2</xdr:col>
      <xdr:colOff>638175</xdr:colOff>
      <xdr:row>14</xdr:row>
      <xdr:rowOff>104775</xdr:rowOff>
    </xdr:to>
    <xdr:cxnSp macro="">
      <xdr:nvCxnSpPr>
        <xdr:cNvPr id="5" name="직선 연결선 4">
          <a:extLst>
            <a:ext uri="{FF2B5EF4-FFF2-40B4-BE49-F238E27FC236}">
              <a16:creationId xmlns:a16="http://schemas.microsoft.com/office/drawing/2014/main" id="{00000000-0008-0000-0000-000005000000}"/>
            </a:ext>
          </a:extLst>
        </xdr:cNvPr>
        <xdr:cNvCxnSpPr/>
      </xdr:nvCxnSpPr>
      <xdr:spPr>
        <a:xfrm>
          <a:off x="2314575" y="3038475"/>
          <a:ext cx="76200" cy="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xdr:row>
      <xdr:rowOff>0</xdr:rowOff>
    </xdr:from>
    <xdr:to>
      <xdr:col>12</xdr:col>
      <xdr:colOff>0</xdr:colOff>
      <xdr:row>5</xdr:row>
      <xdr:rowOff>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7239000" y="419100"/>
          <a:ext cx="137160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100"/>
            <a:t>Search</a:t>
          </a:r>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685800</xdr:colOff>
          <xdr:row>1</xdr:row>
          <xdr:rowOff>0</xdr:rowOff>
        </xdr:from>
        <xdr:to>
          <xdr:col>4</xdr:col>
          <xdr:colOff>685800</xdr:colOff>
          <xdr:row>5</xdr:row>
          <xdr:rowOff>0</xdr:rowOff>
        </xdr:to>
        <xdr:sp macro="" textlink="">
          <xdr:nvSpPr>
            <xdr:cNvPr id="1026" name="FilterButton"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190500</xdr:rowOff>
        </xdr:from>
        <xdr:to>
          <xdr:col>7</xdr:col>
          <xdr:colOff>0</xdr:colOff>
          <xdr:row>4</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ko-KR" altLang="en-US" sz="1100" b="0" i="0" u="none" strike="noStrike" baseline="0">
                  <a:solidFill>
                    <a:srgbClr val="000000"/>
                  </a:solidFill>
                  <a:latin typeface="맑은 고딕"/>
                  <a:ea typeface="맑은 고딕"/>
                </a:rPr>
                <a:t>검색식 갱신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0</xdr:rowOff>
        </xdr:from>
        <xdr:to>
          <xdr:col>7</xdr:col>
          <xdr:colOff>0</xdr:colOff>
          <xdr:row>3</xdr:row>
          <xdr:rowOff>0</xdr:rowOff>
        </xdr:to>
        <xdr:sp macro="" textlink="">
          <xdr:nvSpPr>
            <xdr:cNvPr id="1032" name="DeleteResultButto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101</xdr:col>
      <xdr:colOff>0</xdr:colOff>
      <xdr:row>12</xdr:row>
      <xdr:rowOff>107950</xdr:rowOff>
    </xdr:from>
    <xdr:to>
      <xdr:col>101</xdr:col>
      <xdr:colOff>0</xdr:colOff>
      <xdr:row>12</xdr:row>
      <xdr:rowOff>107950</xdr:rowOff>
    </xdr:to>
    <xdr:cxnSp macro="">
      <xdr:nvCxnSpPr>
        <xdr:cNvPr id="52563" name="직선 연결선 52562">
          <a:extLst>
            <a:ext uri="{FF2B5EF4-FFF2-40B4-BE49-F238E27FC236}">
              <a16:creationId xmlns:a16="http://schemas.microsoft.com/office/drawing/2014/main" id="{00000000-0008-0000-0100-000053CD0000}"/>
            </a:ext>
          </a:extLst>
        </xdr:cNvPr>
        <xdr:cNvCxnSpPr/>
      </xdr:nvCxnSpPr>
      <xdr:spPr>
        <a:xfrm>
          <a:off x="700278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12</xdr:row>
      <xdr:rowOff>107950</xdr:rowOff>
    </xdr:from>
    <xdr:to>
      <xdr:col>103</xdr:col>
      <xdr:colOff>0</xdr:colOff>
      <xdr:row>12</xdr:row>
      <xdr:rowOff>107950</xdr:rowOff>
    </xdr:to>
    <xdr:cxnSp macro="">
      <xdr:nvCxnSpPr>
        <xdr:cNvPr id="52564" name="직선 연결선 52563">
          <a:extLst>
            <a:ext uri="{FF2B5EF4-FFF2-40B4-BE49-F238E27FC236}">
              <a16:creationId xmlns:a16="http://schemas.microsoft.com/office/drawing/2014/main" id="{00000000-0008-0000-0100-000054CD0000}"/>
            </a:ext>
          </a:extLst>
        </xdr:cNvPr>
        <xdr:cNvCxnSpPr/>
      </xdr:nvCxnSpPr>
      <xdr:spPr>
        <a:xfrm>
          <a:off x="713994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14</xdr:row>
      <xdr:rowOff>101600</xdr:rowOff>
    </xdr:from>
    <xdr:to>
      <xdr:col>101</xdr:col>
      <xdr:colOff>0</xdr:colOff>
      <xdr:row>14</xdr:row>
      <xdr:rowOff>101600</xdr:rowOff>
    </xdr:to>
    <xdr:cxnSp macro="">
      <xdr:nvCxnSpPr>
        <xdr:cNvPr id="52611" name="직선 연결선 52610">
          <a:extLst>
            <a:ext uri="{FF2B5EF4-FFF2-40B4-BE49-F238E27FC236}">
              <a16:creationId xmlns:a16="http://schemas.microsoft.com/office/drawing/2014/main" id="{00000000-0008-0000-0100-000083CD0000}"/>
            </a:ext>
          </a:extLst>
        </xdr:cNvPr>
        <xdr:cNvCxnSpPr/>
      </xdr:nvCxnSpPr>
      <xdr:spPr>
        <a:xfrm>
          <a:off x="700278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14</xdr:row>
      <xdr:rowOff>101600</xdr:rowOff>
    </xdr:from>
    <xdr:to>
      <xdr:col>103</xdr:col>
      <xdr:colOff>0</xdr:colOff>
      <xdr:row>14</xdr:row>
      <xdr:rowOff>101600</xdr:rowOff>
    </xdr:to>
    <xdr:cxnSp macro="">
      <xdr:nvCxnSpPr>
        <xdr:cNvPr id="52612" name="직선 연결선 52611">
          <a:extLst>
            <a:ext uri="{FF2B5EF4-FFF2-40B4-BE49-F238E27FC236}">
              <a16:creationId xmlns:a16="http://schemas.microsoft.com/office/drawing/2014/main" id="{00000000-0008-0000-0100-000084CD0000}"/>
            </a:ext>
          </a:extLst>
        </xdr:cNvPr>
        <xdr:cNvCxnSpPr/>
      </xdr:nvCxnSpPr>
      <xdr:spPr>
        <a:xfrm>
          <a:off x="713994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16</xdr:row>
      <xdr:rowOff>107950</xdr:rowOff>
    </xdr:from>
    <xdr:to>
      <xdr:col>101</xdr:col>
      <xdr:colOff>0</xdr:colOff>
      <xdr:row>16</xdr:row>
      <xdr:rowOff>107950</xdr:rowOff>
    </xdr:to>
    <xdr:cxnSp macro="">
      <xdr:nvCxnSpPr>
        <xdr:cNvPr id="52659" name="직선 연결선 52658">
          <a:extLst>
            <a:ext uri="{FF2B5EF4-FFF2-40B4-BE49-F238E27FC236}">
              <a16:creationId xmlns:a16="http://schemas.microsoft.com/office/drawing/2014/main" id="{00000000-0008-0000-0100-0000B3CD0000}"/>
            </a:ext>
          </a:extLst>
        </xdr:cNvPr>
        <xdr:cNvCxnSpPr/>
      </xdr:nvCxnSpPr>
      <xdr:spPr>
        <a:xfrm>
          <a:off x="700278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16</xdr:row>
      <xdr:rowOff>107950</xdr:rowOff>
    </xdr:from>
    <xdr:to>
      <xdr:col>103</xdr:col>
      <xdr:colOff>0</xdr:colOff>
      <xdr:row>16</xdr:row>
      <xdr:rowOff>107950</xdr:rowOff>
    </xdr:to>
    <xdr:cxnSp macro="">
      <xdr:nvCxnSpPr>
        <xdr:cNvPr id="52660" name="직선 연결선 52659">
          <a:extLst>
            <a:ext uri="{FF2B5EF4-FFF2-40B4-BE49-F238E27FC236}">
              <a16:creationId xmlns:a16="http://schemas.microsoft.com/office/drawing/2014/main" id="{00000000-0008-0000-0100-0000B4CD0000}"/>
            </a:ext>
          </a:extLst>
        </xdr:cNvPr>
        <xdr:cNvCxnSpPr/>
      </xdr:nvCxnSpPr>
      <xdr:spPr>
        <a:xfrm>
          <a:off x="713994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18</xdr:row>
      <xdr:rowOff>101600</xdr:rowOff>
    </xdr:from>
    <xdr:to>
      <xdr:col>101</xdr:col>
      <xdr:colOff>0</xdr:colOff>
      <xdr:row>18</xdr:row>
      <xdr:rowOff>101600</xdr:rowOff>
    </xdr:to>
    <xdr:cxnSp macro="">
      <xdr:nvCxnSpPr>
        <xdr:cNvPr id="52707" name="직선 연결선 52706">
          <a:extLst>
            <a:ext uri="{FF2B5EF4-FFF2-40B4-BE49-F238E27FC236}">
              <a16:creationId xmlns:a16="http://schemas.microsoft.com/office/drawing/2014/main" id="{00000000-0008-0000-0100-0000E3CD0000}"/>
            </a:ext>
          </a:extLst>
        </xdr:cNvPr>
        <xdr:cNvCxnSpPr/>
      </xdr:nvCxnSpPr>
      <xdr:spPr>
        <a:xfrm>
          <a:off x="700278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18</xdr:row>
      <xdr:rowOff>101600</xdr:rowOff>
    </xdr:from>
    <xdr:to>
      <xdr:col>103</xdr:col>
      <xdr:colOff>0</xdr:colOff>
      <xdr:row>18</xdr:row>
      <xdr:rowOff>101600</xdr:rowOff>
    </xdr:to>
    <xdr:cxnSp macro="">
      <xdr:nvCxnSpPr>
        <xdr:cNvPr id="52708" name="직선 연결선 52707">
          <a:extLst>
            <a:ext uri="{FF2B5EF4-FFF2-40B4-BE49-F238E27FC236}">
              <a16:creationId xmlns:a16="http://schemas.microsoft.com/office/drawing/2014/main" id="{00000000-0008-0000-0100-0000E4CD0000}"/>
            </a:ext>
          </a:extLst>
        </xdr:cNvPr>
        <xdr:cNvCxnSpPr/>
      </xdr:nvCxnSpPr>
      <xdr:spPr>
        <a:xfrm>
          <a:off x="713994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20</xdr:row>
      <xdr:rowOff>107950</xdr:rowOff>
    </xdr:from>
    <xdr:to>
      <xdr:col>101</xdr:col>
      <xdr:colOff>0</xdr:colOff>
      <xdr:row>20</xdr:row>
      <xdr:rowOff>107950</xdr:rowOff>
    </xdr:to>
    <xdr:cxnSp macro="">
      <xdr:nvCxnSpPr>
        <xdr:cNvPr id="52755" name="직선 연결선 52754">
          <a:extLst>
            <a:ext uri="{FF2B5EF4-FFF2-40B4-BE49-F238E27FC236}">
              <a16:creationId xmlns:a16="http://schemas.microsoft.com/office/drawing/2014/main" id="{00000000-0008-0000-0100-000013CE0000}"/>
            </a:ext>
          </a:extLst>
        </xdr:cNvPr>
        <xdr:cNvCxnSpPr/>
      </xdr:nvCxnSpPr>
      <xdr:spPr>
        <a:xfrm>
          <a:off x="700278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20</xdr:row>
      <xdr:rowOff>107950</xdr:rowOff>
    </xdr:from>
    <xdr:to>
      <xdr:col>103</xdr:col>
      <xdr:colOff>0</xdr:colOff>
      <xdr:row>20</xdr:row>
      <xdr:rowOff>107950</xdr:rowOff>
    </xdr:to>
    <xdr:cxnSp macro="">
      <xdr:nvCxnSpPr>
        <xdr:cNvPr id="52756" name="직선 연결선 52755">
          <a:extLst>
            <a:ext uri="{FF2B5EF4-FFF2-40B4-BE49-F238E27FC236}">
              <a16:creationId xmlns:a16="http://schemas.microsoft.com/office/drawing/2014/main" id="{00000000-0008-0000-0100-000014CE0000}"/>
            </a:ext>
          </a:extLst>
        </xdr:cNvPr>
        <xdr:cNvCxnSpPr/>
      </xdr:nvCxnSpPr>
      <xdr:spPr>
        <a:xfrm>
          <a:off x="713994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22</xdr:row>
      <xdr:rowOff>101600</xdr:rowOff>
    </xdr:from>
    <xdr:to>
      <xdr:col>101</xdr:col>
      <xdr:colOff>0</xdr:colOff>
      <xdr:row>22</xdr:row>
      <xdr:rowOff>101600</xdr:rowOff>
    </xdr:to>
    <xdr:cxnSp macro="">
      <xdr:nvCxnSpPr>
        <xdr:cNvPr id="52803" name="직선 연결선 52802">
          <a:extLst>
            <a:ext uri="{FF2B5EF4-FFF2-40B4-BE49-F238E27FC236}">
              <a16:creationId xmlns:a16="http://schemas.microsoft.com/office/drawing/2014/main" id="{00000000-0008-0000-0100-000043CE0000}"/>
            </a:ext>
          </a:extLst>
        </xdr:cNvPr>
        <xdr:cNvCxnSpPr/>
      </xdr:nvCxnSpPr>
      <xdr:spPr>
        <a:xfrm>
          <a:off x="700278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22</xdr:row>
      <xdr:rowOff>101600</xdr:rowOff>
    </xdr:from>
    <xdr:to>
      <xdr:col>103</xdr:col>
      <xdr:colOff>0</xdr:colOff>
      <xdr:row>22</xdr:row>
      <xdr:rowOff>101600</xdr:rowOff>
    </xdr:to>
    <xdr:cxnSp macro="">
      <xdr:nvCxnSpPr>
        <xdr:cNvPr id="52804" name="직선 연결선 52803">
          <a:extLst>
            <a:ext uri="{FF2B5EF4-FFF2-40B4-BE49-F238E27FC236}">
              <a16:creationId xmlns:a16="http://schemas.microsoft.com/office/drawing/2014/main" id="{00000000-0008-0000-0100-000044CE0000}"/>
            </a:ext>
          </a:extLst>
        </xdr:cNvPr>
        <xdr:cNvCxnSpPr/>
      </xdr:nvCxnSpPr>
      <xdr:spPr>
        <a:xfrm>
          <a:off x="713994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24</xdr:row>
      <xdr:rowOff>107950</xdr:rowOff>
    </xdr:from>
    <xdr:to>
      <xdr:col>101</xdr:col>
      <xdr:colOff>0</xdr:colOff>
      <xdr:row>24</xdr:row>
      <xdr:rowOff>107950</xdr:rowOff>
    </xdr:to>
    <xdr:cxnSp macro="">
      <xdr:nvCxnSpPr>
        <xdr:cNvPr id="52851" name="직선 연결선 52850">
          <a:extLst>
            <a:ext uri="{FF2B5EF4-FFF2-40B4-BE49-F238E27FC236}">
              <a16:creationId xmlns:a16="http://schemas.microsoft.com/office/drawing/2014/main" id="{00000000-0008-0000-0100-000073CE0000}"/>
            </a:ext>
          </a:extLst>
        </xdr:cNvPr>
        <xdr:cNvCxnSpPr/>
      </xdr:nvCxnSpPr>
      <xdr:spPr>
        <a:xfrm>
          <a:off x="700278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24</xdr:row>
      <xdr:rowOff>107950</xdr:rowOff>
    </xdr:from>
    <xdr:to>
      <xdr:col>103</xdr:col>
      <xdr:colOff>0</xdr:colOff>
      <xdr:row>24</xdr:row>
      <xdr:rowOff>107950</xdr:rowOff>
    </xdr:to>
    <xdr:cxnSp macro="">
      <xdr:nvCxnSpPr>
        <xdr:cNvPr id="52852" name="직선 연결선 52851">
          <a:extLst>
            <a:ext uri="{FF2B5EF4-FFF2-40B4-BE49-F238E27FC236}">
              <a16:creationId xmlns:a16="http://schemas.microsoft.com/office/drawing/2014/main" id="{00000000-0008-0000-0100-000074CE0000}"/>
            </a:ext>
          </a:extLst>
        </xdr:cNvPr>
        <xdr:cNvCxnSpPr/>
      </xdr:nvCxnSpPr>
      <xdr:spPr>
        <a:xfrm>
          <a:off x="713994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26</xdr:row>
      <xdr:rowOff>101600</xdr:rowOff>
    </xdr:from>
    <xdr:to>
      <xdr:col>101</xdr:col>
      <xdr:colOff>0</xdr:colOff>
      <xdr:row>26</xdr:row>
      <xdr:rowOff>101600</xdr:rowOff>
    </xdr:to>
    <xdr:cxnSp macro="">
      <xdr:nvCxnSpPr>
        <xdr:cNvPr id="52899" name="직선 연결선 52898">
          <a:extLst>
            <a:ext uri="{FF2B5EF4-FFF2-40B4-BE49-F238E27FC236}">
              <a16:creationId xmlns:a16="http://schemas.microsoft.com/office/drawing/2014/main" id="{00000000-0008-0000-0100-0000A3CE0000}"/>
            </a:ext>
          </a:extLst>
        </xdr:cNvPr>
        <xdr:cNvCxnSpPr/>
      </xdr:nvCxnSpPr>
      <xdr:spPr>
        <a:xfrm>
          <a:off x="700278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26</xdr:row>
      <xdr:rowOff>101600</xdr:rowOff>
    </xdr:from>
    <xdr:to>
      <xdr:col>103</xdr:col>
      <xdr:colOff>0</xdr:colOff>
      <xdr:row>26</xdr:row>
      <xdr:rowOff>101600</xdr:rowOff>
    </xdr:to>
    <xdr:cxnSp macro="">
      <xdr:nvCxnSpPr>
        <xdr:cNvPr id="52900" name="직선 연결선 52899">
          <a:extLst>
            <a:ext uri="{FF2B5EF4-FFF2-40B4-BE49-F238E27FC236}">
              <a16:creationId xmlns:a16="http://schemas.microsoft.com/office/drawing/2014/main" id="{00000000-0008-0000-0100-0000A4CE0000}"/>
            </a:ext>
          </a:extLst>
        </xdr:cNvPr>
        <xdr:cNvCxnSpPr/>
      </xdr:nvCxnSpPr>
      <xdr:spPr>
        <a:xfrm>
          <a:off x="713994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28</xdr:row>
      <xdr:rowOff>107950</xdr:rowOff>
    </xdr:from>
    <xdr:to>
      <xdr:col>101</xdr:col>
      <xdr:colOff>0</xdr:colOff>
      <xdr:row>28</xdr:row>
      <xdr:rowOff>107950</xdr:rowOff>
    </xdr:to>
    <xdr:cxnSp macro="">
      <xdr:nvCxnSpPr>
        <xdr:cNvPr id="52947" name="직선 연결선 52946">
          <a:extLst>
            <a:ext uri="{FF2B5EF4-FFF2-40B4-BE49-F238E27FC236}">
              <a16:creationId xmlns:a16="http://schemas.microsoft.com/office/drawing/2014/main" id="{00000000-0008-0000-0100-0000D3CE0000}"/>
            </a:ext>
          </a:extLst>
        </xdr:cNvPr>
        <xdr:cNvCxnSpPr/>
      </xdr:nvCxnSpPr>
      <xdr:spPr>
        <a:xfrm>
          <a:off x="700278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28</xdr:row>
      <xdr:rowOff>107950</xdr:rowOff>
    </xdr:from>
    <xdr:to>
      <xdr:col>103</xdr:col>
      <xdr:colOff>0</xdr:colOff>
      <xdr:row>28</xdr:row>
      <xdr:rowOff>107950</xdr:rowOff>
    </xdr:to>
    <xdr:cxnSp macro="">
      <xdr:nvCxnSpPr>
        <xdr:cNvPr id="52948" name="직선 연결선 52947">
          <a:extLst>
            <a:ext uri="{FF2B5EF4-FFF2-40B4-BE49-F238E27FC236}">
              <a16:creationId xmlns:a16="http://schemas.microsoft.com/office/drawing/2014/main" id="{00000000-0008-0000-0100-0000D4CE0000}"/>
            </a:ext>
          </a:extLst>
        </xdr:cNvPr>
        <xdr:cNvCxnSpPr/>
      </xdr:nvCxnSpPr>
      <xdr:spPr>
        <a:xfrm>
          <a:off x="713994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30</xdr:row>
      <xdr:rowOff>101600</xdr:rowOff>
    </xdr:from>
    <xdr:to>
      <xdr:col>101</xdr:col>
      <xdr:colOff>0</xdr:colOff>
      <xdr:row>30</xdr:row>
      <xdr:rowOff>101600</xdr:rowOff>
    </xdr:to>
    <xdr:cxnSp macro="">
      <xdr:nvCxnSpPr>
        <xdr:cNvPr id="52995" name="직선 연결선 52994">
          <a:extLst>
            <a:ext uri="{FF2B5EF4-FFF2-40B4-BE49-F238E27FC236}">
              <a16:creationId xmlns:a16="http://schemas.microsoft.com/office/drawing/2014/main" id="{00000000-0008-0000-0100-000003CF0000}"/>
            </a:ext>
          </a:extLst>
        </xdr:cNvPr>
        <xdr:cNvCxnSpPr/>
      </xdr:nvCxnSpPr>
      <xdr:spPr>
        <a:xfrm>
          <a:off x="700278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30</xdr:row>
      <xdr:rowOff>101600</xdr:rowOff>
    </xdr:from>
    <xdr:to>
      <xdr:col>103</xdr:col>
      <xdr:colOff>0</xdr:colOff>
      <xdr:row>30</xdr:row>
      <xdr:rowOff>101600</xdr:rowOff>
    </xdr:to>
    <xdr:cxnSp macro="">
      <xdr:nvCxnSpPr>
        <xdr:cNvPr id="52996" name="직선 연결선 52995">
          <a:extLst>
            <a:ext uri="{FF2B5EF4-FFF2-40B4-BE49-F238E27FC236}">
              <a16:creationId xmlns:a16="http://schemas.microsoft.com/office/drawing/2014/main" id="{00000000-0008-0000-0100-000004CF0000}"/>
            </a:ext>
          </a:extLst>
        </xdr:cNvPr>
        <xdr:cNvCxnSpPr/>
      </xdr:nvCxnSpPr>
      <xdr:spPr>
        <a:xfrm>
          <a:off x="713994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32</xdr:row>
      <xdr:rowOff>107950</xdr:rowOff>
    </xdr:from>
    <xdr:to>
      <xdr:col>101</xdr:col>
      <xdr:colOff>0</xdr:colOff>
      <xdr:row>32</xdr:row>
      <xdr:rowOff>107950</xdr:rowOff>
    </xdr:to>
    <xdr:cxnSp macro="">
      <xdr:nvCxnSpPr>
        <xdr:cNvPr id="53043" name="직선 연결선 53042">
          <a:extLst>
            <a:ext uri="{FF2B5EF4-FFF2-40B4-BE49-F238E27FC236}">
              <a16:creationId xmlns:a16="http://schemas.microsoft.com/office/drawing/2014/main" id="{00000000-0008-0000-0100-000033CF0000}"/>
            </a:ext>
          </a:extLst>
        </xdr:cNvPr>
        <xdr:cNvCxnSpPr/>
      </xdr:nvCxnSpPr>
      <xdr:spPr>
        <a:xfrm>
          <a:off x="700278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32</xdr:row>
      <xdr:rowOff>107950</xdr:rowOff>
    </xdr:from>
    <xdr:to>
      <xdr:col>103</xdr:col>
      <xdr:colOff>0</xdr:colOff>
      <xdr:row>32</xdr:row>
      <xdr:rowOff>107950</xdr:rowOff>
    </xdr:to>
    <xdr:cxnSp macro="">
      <xdr:nvCxnSpPr>
        <xdr:cNvPr id="53044" name="직선 연결선 53043">
          <a:extLst>
            <a:ext uri="{FF2B5EF4-FFF2-40B4-BE49-F238E27FC236}">
              <a16:creationId xmlns:a16="http://schemas.microsoft.com/office/drawing/2014/main" id="{00000000-0008-0000-0100-000034CF0000}"/>
            </a:ext>
          </a:extLst>
        </xdr:cNvPr>
        <xdr:cNvCxnSpPr/>
      </xdr:nvCxnSpPr>
      <xdr:spPr>
        <a:xfrm>
          <a:off x="713994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34</xdr:row>
      <xdr:rowOff>107950</xdr:rowOff>
    </xdr:from>
    <xdr:to>
      <xdr:col>101</xdr:col>
      <xdr:colOff>0</xdr:colOff>
      <xdr:row>34</xdr:row>
      <xdr:rowOff>107950</xdr:rowOff>
    </xdr:to>
    <xdr:cxnSp macro="">
      <xdr:nvCxnSpPr>
        <xdr:cNvPr id="53091" name="직선 연결선 53090">
          <a:extLst>
            <a:ext uri="{FF2B5EF4-FFF2-40B4-BE49-F238E27FC236}">
              <a16:creationId xmlns:a16="http://schemas.microsoft.com/office/drawing/2014/main" id="{00000000-0008-0000-0100-000063CF0000}"/>
            </a:ext>
          </a:extLst>
        </xdr:cNvPr>
        <xdr:cNvCxnSpPr/>
      </xdr:nvCxnSpPr>
      <xdr:spPr>
        <a:xfrm>
          <a:off x="70027800" y="1210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34</xdr:row>
      <xdr:rowOff>107950</xdr:rowOff>
    </xdr:from>
    <xdr:to>
      <xdr:col>103</xdr:col>
      <xdr:colOff>0</xdr:colOff>
      <xdr:row>34</xdr:row>
      <xdr:rowOff>107950</xdr:rowOff>
    </xdr:to>
    <xdr:cxnSp macro="">
      <xdr:nvCxnSpPr>
        <xdr:cNvPr id="53092" name="직선 연결선 53091">
          <a:extLst>
            <a:ext uri="{FF2B5EF4-FFF2-40B4-BE49-F238E27FC236}">
              <a16:creationId xmlns:a16="http://schemas.microsoft.com/office/drawing/2014/main" id="{00000000-0008-0000-0100-000064CF0000}"/>
            </a:ext>
          </a:extLst>
        </xdr:cNvPr>
        <xdr:cNvCxnSpPr/>
      </xdr:nvCxnSpPr>
      <xdr:spPr>
        <a:xfrm>
          <a:off x="71399400" y="1210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36</xdr:row>
      <xdr:rowOff>101600</xdr:rowOff>
    </xdr:from>
    <xdr:to>
      <xdr:col>101</xdr:col>
      <xdr:colOff>0</xdr:colOff>
      <xdr:row>36</xdr:row>
      <xdr:rowOff>101600</xdr:rowOff>
    </xdr:to>
    <xdr:cxnSp macro="">
      <xdr:nvCxnSpPr>
        <xdr:cNvPr id="53139" name="직선 연결선 53138">
          <a:extLst>
            <a:ext uri="{FF2B5EF4-FFF2-40B4-BE49-F238E27FC236}">
              <a16:creationId xmlns:a16="http://schemas.microsoft.com/office/drawing/2014/main" id="{00000000-0008-0000-0100-000093CF0000}"/>
            </a:ext>
          </a:extLst>
        </xdr:cNvPr>
        <xdr:cNvCxnSpPr/>
      </xdr:nvCxnSpPr>
      <xdr:spPr>
        <a:xfrm>
          <a:off x="70027800" y="1252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36</xdr:row>
      <xdr:rowOff>101600</xdr:rowOff>
    </xdr:from>
    <xdr:to>
      <xdr:col>103</xdr:col>
      <xdr:colOff>0</xdr:colOff>
      <xdr:row>36</xdr:row>
      <xdr:rowOff>101600</xdr:rowOff>
    </xdr:to>
    <xdr:cxnSp macro="">
      <xdr:nvCxnSpPr>
        <xdr:cNvPr id="53140" name="직선 연결선 53139">
          <a:extLst>
            <a:ext uri="{FF2B5EF4-FFF2-40B4-BE49-F238E27FC236}">
              <a16:creationId xmlns:a16="http://schemas.microsoft.com/office/drawing/2014/main" id="{00000000-0008-0000-0100-000094CF0000}"/>
            </a:ext>
          </a:extLst>
        </xdr:cNvPr>
        <xdr:cNvCxnSpPr/>
      </xdr:nvCxnSpPr>
      <xdr:spPr>
        <a:xfrm>
          <a:off x="71399400" y="1252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38</xdr:row>
      <xdr:rowOff>107950</xdr:rowOff>
    </xdr:from>
    <xdr:to>
      <xdr:col>101</xdr:col>
      <xdr:colOff>0</xdr:colOff>
      <xdr:row>38</xdr:row>
      <xdr:rowOff>107950</xdr:rowOff>
    </xdr:to>
    <xdr:cxnSp macro="">
      <xdr:nvCxnSpPr>
        <xdr:cNvPr id="53187" name="직선 연결선 53186">
          <a:extLst>
            <a:ext uri="{FF2B5EF4-FFF2-40B4-BE49-F238E27FC236}">
              <a16:creationId xmlns:a16="http://schemas.microsoft.com/office/drawing/2014/main" id="{00000000-0008-0000-0100-0000C3CF0000}"/>
            </a:ext>
          </a:extLst>
        </xdr:cNvPr>
        <xdr:cNvCxnSpPr/>
      </xdr:nvCxnSpPr>
      <xdr:spPr>
        <a:xfrm>
          <a:off x="70027800" y="1294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38</xdr:row>
      <xdr:rowOff>107950</xdr:rowOff>
    </xdr:from>
    <xdr:to>
      <xdr:col>103</xdr:col>
      <xdr:colOff>0</xdr:colOff>
      <xdr:row>38</xdr:row>
      <xdr:rowOff>107950</xdr:rowOff>
    </xdr:to>
    <xdr:cxnSp macro="">
      <xdr:nvCxnSpPr>
        <xdr:cNvPr id="53188" name="직선 연결선 53187">
          <a:extLst>
            <a:ext uri="{FF2B5EF4-FFF2-40B4-BE49-F238E27FC236}">
              <a16:creationId xmlns:a16="http://schemas.microsoft.com/office/drawing/2014/main" id="{00000000-0008-0000-0100-0000C4CF0000}"/>
            </a:ext>
          </a:extLst>
        </xdr:cNvPr>
        <xdr:cNvCxnSpPr/>
      </xdr:nvCxnSpPr>
      <xdr:spPr>
        <a:xfrm>
          <a:off x="71399400" y="1294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40</xdr:row>
      <xdr:rowOff>101600</xdr:rowOff>
    </xdr:from>
    <xdr:to>
      <xdr:col>101</xdr:col>
      <xdr:colOff>0</xdr:colOff>
      <xdr:row>40</xdr:row>
      <xdr:rowOff>101600</xdr:rowOff>
    </xdr:to>
    <xdr:cxnSp macro="">
      <xdr:nvCxnSpPr>
        <xdr:cNvPr id="53235" name="직선 연결선 53234">
          <a:extLst>
            <a:ext uri="{FF2B5EF4-FFF2-40B4-BE49-F238E27FC236}">
              <a16:creationId xmlns:a16="http://schemas.microsoft.com/office/drawing/2014/main" id="{00000000-0008-0000-0100-0000F3CF0000}"/>
            </a:ext>
          </a:extLst>
        </xdr:cNvPr>
        <xdr:cNvCxnSpPr/>
      </xdr:nvCxnSpPr>
      <xdr:spPr>
        <a:xfrm>
          <a:off x="70027800" y="1336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40</xdr:row>
      <xdr:rowOff>101600</xdr:rowOff>
    </xdr:from>
    <xdr:to>
      <xdr:col>103</xdr:col>
      <xdr:colOff>0</xdr:colOff>
      <xdr:row>40</xdr:row>
      <xdr:rowOff>101600</xdr:rowOff>
    </xdr:to>
    <xdr:cxnSp macro="">
      <xdr:nvCxnSpPr>
        <xdr:cNvPr id="53236" name="직선 연결선 53235">
          <a:extLst>
            <a:ext uri="{FF2B5EF4-FFF2-40B4-BE49-F238E27FC236}">
              <a16:creationId xmlns:a16="http://schemas.microsoft.com/office/drawing/2014/main" id="{00000000-0008-0000-0100-0000F4CF0000}"/>
            </a:ext>
          </a:extLst>
        </xdr:cNvPr>
        <xdr:cNvCxnSpPr/>
      </xdr:nvCxnSpPr>
      <xdr:spPr>
        <a:xfrm>
          <a:off x="71399400" y="1336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624</xdr:row>
      <xdr:rowOff>107950</xdr:rowOff>
    </xdr:from>
    <xdr:to>
      <xdr:col>10</xdr:col>
      <xdr:colOff>25400</xdr:colOff>
      <xdr:row>624</xdr:row>
      <xdr:rowOff>107950</xdr:rowOff>
    </xdr:to>
    <xdr:cxnSp macro="">
      <xdr:nvCxnSpPr>
        <xdr:cNvPr id="72573" name="직선 연결선 72572">
          <a:extLst>
            <a:ext uri="{FF2B5EF4-FFF2-40B4-BE49-F238E27FC236}">
              <a16:creationId xmlns:a16="http://schemas.microsoft.com/office/drawing/2014/main" id="{00000000-0008-0000-0100-00007D1B0100}"/>
            </a:ext>
          </a:extLst>
        </xdr:cNvPr>
        <xdr:cNvCxnSpPr/>
      </xdr:nvCxnSpPr>
      <xdr:spPr>
        <a:xfrm>
          <a:off x="7235952" y="1307528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624</xdr:row>
      <xdr:rowOff>107950</xdr:rowOff>
    </xdr:from>
    <xdr:to>
      <xdr:col>11</xdr:col>
      <xdr:colOff>139700</xdr:colOff>
      <xdr:row>624</xdr:row>
      <xdr:rowOff>107950</xdr:rowOff>
    </xdr:to>
    <xdr:cxnSp macro="">
      <xdr:nvCxnSpPr>
        <xdr:cNvPr id="72574" name="직선 연결선 72573">
          <a:extLst>
            <a:ext uri="{FF2B5EF4-FFF2-40B4-BE49-F238E27FC236}">
              <a16:creationId xmlns:a16="http://schemas.microsoft.com/office/drawing/2014/main" id="{00000000-0008-0000-0100-00007E1B0100}"/>
            </a:ext>
          </a:extLst>
        </xdr:cNvPr>
        <xdr:cNvCxnSpPr/>
      </xdr:nvCxnSpPr>
      <xdr:spPr>
        <a:xfrm>
          <a:off x="8374380" y="130752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624</xdr:row>
      <xdr:rowOff>107950</xdr:rowOff>
    </xdr:from>
    <xdr:to>
      <xdr:col>13</xdr:col>
      <xdr:colOff>68</xdr:colOff>
      <xdr:row>624</xdr:row>
      <xdr:rowOff>107950</xdr:rowOff>
    </xdr:to>
    <xdr:cxnSp macro="">
      <xdr:nvCxnSpPr>
        <xdr:cNvPr id="72575" name="직선 연결선 72574">
          <a:extLst>
            <a:ext uri="{FF2B5EF4-FFF2-40B4-BE49-F238E27FC236}">
              <a16:creationId xmlns:a16="http://schemas.microsoft.com/office/drawing/2014/main" id="{00000000-0008-0000-0100-00007F1B0100}"/>
            </a:ext>
          </a:extLst>
        </xdr:cNvPr>
        <xdr:cNvCxnSpPr/>
      </xdr:nvCxnSpPr>
      <xdr:spPr>
        <a:xfrm flipH="1">
          <a:off x="9677400" y="130752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624</xdr:row>
      <xdr:rowOff>107950</xdr:rowOff>
    </xdr:from>
    <xdr:to>
      <xdr:col>15</xdr:col>
      <xdr:colOff>0</xdr:colOff>
      <xdr:row>624</xdr:row>
      <xdr:rowOff>107950</xdr:rowOff>
    </xdr:to>
    <xdr:cxnSp macro="">
      <xdr:nvCxnSpPr>
        <xdr:cNvPr id="72576" name="직선 연결선 72575">
          <a:extLst>
            <a:ext uri="{FF2B5EF4-FFF2-40B4-BE49-F238E27FC236}">
              <a16:creationId xmlns:a16="http://schemas.microsoft.com/office/drawing/2014/main" id="{00000000-0008-0000-0100-0000801B0100}"/>
            </a:ext>
          </a:extLst>
        </xdr:cNvPr>
        <xdr:cNvCxnSpPr/>
      </xdr:nvCxnSpPr>
      <xdr:spPr>
        <a:xfrm>
          <a:off x="11049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624</xdr:row>
      <xdr:rowOff>107950</xdr:rowOff>
    </xdr:from>
    <xdr:to>
      <xdr:col>17</xdr:col>
      <xdr:colOff>0</xdr:colOff>
      <xdr:row>624</xdr:row>
      <xdr:rowOff>107950</xdr:rowOff>
    </xdr:to>
    <xdr:cxnSp macro="">
      <xdr:nvCxnSpPr>
        <xdr:cNvPr id="72577" name="직선 연결선 72576">
          <a:extLst>
            <a:ext uri="{FF2B5EF4-FFF2-40B4-BE49-F238E27FC236}">
              <a16:creationId xmlns:a16="http://schemas.microsoft.com/office/drawing/2014/main" id="{00000000-0008-0000-0100-0000811B0100}"/>
            </a:ext>
          </a:extLst>
        </xdr:cNvPr>
        <xdr:cNvCxnSpPr/>
      </xdr:nvCxnSpPr>
      <xdr:spPr>
        <a:xfrm>
          <a:off x="12420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624</xdr:row>
      <xdr:rowOff>107950</xdr:rowOff>
    </xdr:from>
    <xdr:to>
      <xdr:col>19</xdr:col>
      <xdr:colOff>0</xdr:colOff>
      <xdr:row>624</xdr:row>
      <xdr:rowOff>107950</xdr:rowOff>
    </xdr:to>
    <xdr:cxnSp macro="">
      <xdr:nvCxnSpPr>
        <xdr:cNvPr id="72578" name="직선 연결선 72577">
          <a:extLst>
            <a:ext uri="{FF2B5EF4-FFF2-40B4-BE49-F238E27FC236}">
              <a16:creationId xmlns:a16="http://schemas.microsoft.com/office/drawing/2014/main" id="{00000000-0008-0000-0100-0000821B0100}"/>
            </a:ext>
          </a:extLst>
        </xdr:cNvPr>
        <xdr:cNvCxnSpPr/>
      </xdr:nvCxnSpPr>
      <xdr:spPr>
        <a:xfrm>
          <a:off x="13792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624</xdr:row>
      <xdr:rowOff>107950</xdr:rowOff>
    </xdr:from>
    <xdr:to>
      <xdr:col>21</xdr:col>
      <xdr:colOff>136</xdr:colOff>
      <xdr:row>624</xdr:row>
      <xdr:rowOff>107950</xdr:rowOff>
    </xdr:to>
    <xdr:cxnSp macro="">
      <xdr:nvCxnSpPr>
        <xdr:cNvPr id="72579" name="직선 연결선 72578">
          <a:extLst>
            <a:ext uri="{FF2B5EF4-FFF2-40B4-BE49-F238E27FC236}">
              <a16:creationId xmlns:a16="http://schemas.microsoft.com/office/drawing/2014/main" id="{00000000-0008-0000-0100-0000831B0100}"/>
            </a:ext>
          </a:extLst>
        </xdr:cNvPr>
        <xdr:cNvCxnSpPr/>
      </xdr:nvCxnSpPr>
      <xdr:spPr>
        <a:xfrm flipH="1">
          <a:off x="15163800" y="130752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624</xdr:row>
      <xdr:rowOff>107950</xdr:rowOff>
    </xdr:from>
    <xdr:to>
      <xdr:col>23</xdr:col>
      <xdr:colOff>0</xdr:colOff>
      <xdr:row>624</xdr:row>
      <xdr:rowOff>107950</xdr:rowOff>
    </xdr:to>
    <xdr:cxnSp macro="">
      <xdr:nvCxnSpPr>
        <xdr:cNvPr id="72580" name="직선 연결선 72579">
          <a:extLst>
            <a:ext uri="{FF2B5EF4-FFF2-40B4-BE49-F238E27FC236}">
              <a16:creationId xmlns:a16="http://schemas.microsoft.com/office/drawing/2014/main" id="{00000000-0008-0000-0100-0000841B0100}"/>
            </a:ext>
          </a:extLst>
        </xdr:cNvPr>
        <xdr:cNvCxnSpPr/>
      </xdr:nvCxnSpPr>
      <xdr:spPr>
        <a:xfrm>
          <a:off x="16535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624</xdr:row>
      <xdr:rowOff>107950</xdr:rowOff>
    </xdr:from>
    <xdr:to>
      <xdr:col>25</xdr:col>
      <xdr:colOff>0</xdr:colOff>
      <xdr:row>624</xdr:row>
      <xdr:rowOff>107950</xdr:rowOff>
    </xdr:to>
    <xdr:cxnSp macro="">
      <xdr:nvCxnSpPr>
        <xdr:cNvPr id="72581" name="직선 연결선 72580">
          <a:extLst>
            <a:ext uri="{FF2B5EF4-FFF2-40B4-BE49-F238E27FC236}">
              <a16:creationId xmlns:a16="http://schemas.microsoft.com/office/drawing/2014/main" id="{00000000-0008-0000-0100-0000851B0100}"/>
            </a:ext>
          </a:extLst>
        </xdr:cNvPr>
        <xdr:cNvCxnSpPr/>
      </xdr:nvCxnSpPr>
      <xdr:spPr>
        <a:xfrm>
          <a:off x="17907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624</xdr:row>
      <xdr:rowOff>107950</xdr:rowOff>
    </xdr:from>
    <xdr:to>
      <xdr:col>27</xdr:col>
      <xdr:colOff>28</xdr:colOff>
      <xdr:row>624</xdr:row>
      <xdr:rowOff>107950</xdr:rowOff>
    </xdr:to>
    <xdr:cxnSp macro="">
      <xdr:nvCxnSpPr>
        <xdr:cNvPr id="72582" name="직선 연결선 72581">
          <a:extLst>
            <a:ext uri="{FF2B5EF4-FFF2-40B4-BE49-F238E27FC236}">
              <a16:creationId xmlns:a16="http://schemas.microsoft.com/office/drawing/2014/main" id="{00000000-0008-0000-0100-0000861B0100}"/>
            </a:ext>
          </a:extLst>
        </xdr:cNvPr>
        <xdr:cNvCxnSpPr/>
      </xdr:nvCxnSpPr>
      <xdr:spPr>
        <a:xfrm flipH="1">
          <a:off x="19278600" y="130752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624</xdr:row>
      <xdr:rowOff>107950</xdr:rowOff>
    </xdr:from>
    <xdr:to>
      <xdr:col>29</xdr:col>
      <xdr:colOff>68</xdr:colOff>
      <xdr:row>624</xdr:row>
      <xdr:rowOff>107950</xdr:rowOff>
    </xdr:to>
    <xdr:cxnSp macro="">
      <xdr:nvCxnSpPr>
        <xdr:cNvPr id="72583" name="직선 연결선 72582">
          <a:extLst>
            <a:ext uri="{FF2B5EF4-FFF2-40B4-BE49-F238E27FC236}">
              <a16:creationId xmlns:a16="http://schemas.microsoft.com/office/drawing/2014/main" id="{00000000-0008-0000-0100-0000871B0100}"/>
            </a:ext>
          </a:extLst>
        </xdr:cNvPr>
        <xdr:cNvCxnSpPr/>
      </xdr:nvCxnSpPr>
      <xdr:spPr>
        <a:xfrm flipH="1">
          <a:off x="20650200" y="130752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624</xdr:row>
      <xdr:rowOff>107950</xdr:rowOff>
    </xdr:from>
    <xdr:to>
      <xdr:col>31</xdr:col>
      <xdr:colOff>546100</xdr:colOff>
      <xdr:row>624</xdr:row>
      <xdr:rowOff>107950</xdr:rowOff>
    </xdr:to>
    <xdr:cxnSp macro="">
      <xdr:nvCxnSpPr>
        <xdr:cNvPr id="72584" name="직선 연결선 72583">
          <a:extLst>
            <a:ext uri="{FF2B5EF4-FFF2-40B4-BE49-F238E27FC236}">
              <a16:creationId xmlns:a16="http://schemas.microsoft.com/office/drawing/2014/main" id="{00000000-0008-0000-0100-0000881B0100}"/>
            </a:ext>
          </a:extLst>
        </xdr:cNvPr>
        <xdr:cNvCxnSpPr/>
      </xdr:nvCxnSpPr>
      <xdr:spPr>
        <a:xfrm>
          <a:off x="22501861" y="130752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624</xdr:row>
      <xdr:rowOff>107950</xdr:rowOff>
    </xdr:from>
    <xdr:to>
      <xdr:col>33</xdr:col>
      <xdr:colOff>0</xdr:colOff>
      <xdr:row>624</xdr:row>
      <xdr:rowOff>107950</xdr:rowOff>
    </xdr:to>
    <xdr:cxnSp macro="">
      <xdr:nvCxnSpPr>
        <xdr:cNvPr id="72585" name="직선 연결선 72584">
          <a:extLst>
            <a:ext uri="{FF2B5EF4-FFF2-40B4-BE49-F238E27FC236}">
              <a16:creationId xmlns:a16="http://schemas.microsoft.com/office/drawing/2014/main" id="{00000000-0008-0000-0100-0000891B0100}"/>
            </a:ext>
          </a:extLst>
        </xdr:cNvPr>
        <xdr:cNvCxnSpPr/>
      </xdr:nvCxnSpPr>
      <xdr:spPr>
        <a:xfrm>
          <a:off x="23393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624</xdr:row>
      <xdr:rowOff>107950</xdr:rowOff>
    </xdr:from>
    <xdr:to>
      <xdr:col>35</xdr:col>
      <xdr:colOff>0</xdr:colOff>
      <xdr:row>624</xdr:row>
      <xdr:rowOff>107950</xdr:rowOff>
    </xdr:to>
    <xdr:cxnSp macro="">
      <xdr:nvCxnSpPr>
        <xdr:cNvPr id="72586" name="직선 연결선 72585">
          <a:extLst>
            <a:ext uri="{FF2B5EF4-FFF2-40B4-BE49-F238E27FC236}">
              <a16:creationId xmlns:a16="http://schemas.microsoft.com/office/drawing/2014/main" id="{00000000-0008-0000-0100-00008A1B0100}"/>
            </a:ext>
          </a:extLst>
        </xdr:cNvPr>
        <xdr:cNvCxnSpPr/>
      </xdr:nvCxnSpPr>
      <xdr:spPr>
        <a:xfrm>
          <a:off x="24765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624</xdr:row>
      <xdr:rowOff>107950</xdr:rowOff>
    </xdr:from>
    <xdr:to>
      <xdr:col>37</xdr:col>
      <xdr:colOff>0</xdr:colOff>
      <xdr:row>624</xdr:row>
      <xdr:rowOff>107950</xdr:rowOff>
    </xdr:to>
    <xdr:cxnSp macro="">
      <xdr:nvCxnSpPr>
        <xdr:cNvPr id="72587" name="직선 연결선 72586">
          <a:extLst>
            <a:ext uri="{FF2B5EF4-FFF2-40B4-BE49-F238E27FC236}">
              <a16:creationId xmlns:a16="http://schemas.microsoft.com/office/drawing/2014/main" id="{00000000-0008-0000-0100-00008B1B0100}"/>
            </a:ext>
          </a:extLst>
        </xdr:cNvPr>
        <xdr:cNvCxnSpPr/>
      </xdr:nvCxnSpPr>
      <xdr:spPr>
        <a:xfrm>
          <a:off x="26136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624</xdr:row>
      <xdr:rowOff>107950</xdr:rowOff>
    </xdr:from>
    <xdr:to>
      <xdr:col>39</xdr:col>
      <xdr:colOff>0</xdr:colOff>
      <xdr:row>624</xdr:row>
      <xdr:rowOff>107950</xdr:rowOff>
    </xdr:to>
    <xdr:cxnSp macro="">
      <xdr:nvCxnSpPr>
        <xdr:cNvPr id="72588" name="직선 연결선 72587">
          <a:extLst>
            <a:ext uri="{FF2B5EF4-FFF2-40B4-BE49-F238E27FC236}">
              <a16:creationId xmlns:a16="http://schemas.microsoft.com/office/drawing/2014/main" id="{00000000-0008-0000-0100-00008C1B0100}"/>
            </a:ext>
          </a:extLst>
        </xdr:cNvPr>
        <xdr:cNvCxnSpPr/>
      </xdr:nvCxnSpPr>
      <xdr:spPr>
        <a:xfrm>
          <a:off x="27508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624</xdr:row>
      <xdr:rowOff>107950</xdr:rowOff>
    </xdr:from>
    <xdr:to>
      <xdr:col>41</xdr:col>
      <xdr:colOff>0</xdr:colOff>
      <xdr:row>624</xdr:row>
      <xdr:rowOff>107950</xdr:rowOff>
    </xdr:to>
    <xdr:cxnSp macro="">
      <xdr:nvCxnSpPr>
        <xdr:cNvPr id="72589" name="직선 연결선 72588">
          <a:extLst>
            <a:ext uri="{FF2B5EF4-FFF2-40B4-BE49-F238E27FC236}">
              <a16:creationId xmlns:a16="http://schemas.microsoft.com/office/drawing/2014/main" id="{00000000-0008-0000-0100-00008D1B0100}"/>
            </a:ext>
          </a:extLst>
        </xdr:cNvPr>
        <xdr:cNvCxnSpPr/>
      </xdr:nvCxnSpPr>
      <xdr:spPr>
        <a:xfrm>
          <a:off x="28879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624</xdr:row>
      <xdr:rowOff>107950</xdr:rowOff>
    </xdr:from>
    <xdr:to>
      <xdr:col>43</xdr:col>
      <xdr:colOff>68</xdr:colOff>
      <xdr:row>624</xdr:row>
      <xdr:rowOff>107950</xdr:rowOff>
    </xdr:to>
    <xdr:cxnSp macro="">
      <xdr:nvCxnSpPr>
        <xdr:cNvPr id="72590" name="직선 연결선 72589">
          <a:extLst>
            <a:ext uri="{FF2B5EF4-FFF2-40B4-BE49-F238E27FC236}">
              <a16:creationId xmlns:a16="http://schemas.microsoft.com/office/drawing/2014/main" id="{00000000-0008-0000-0100-00008E1B0100}"/>
            </a:ext>
          </a:extLst>
        </xdr:cNvPr>
        <xdr:cNvCxnSpPr/>
      </xdr:nvCxnSpPr>
      <xdr:spPr>
        <a:xfrm flipH="1">
          <a:off x="30251400" y="130752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624</xdr:row>
      <xdr:rowOff>107950</xdr:rowOff>
    </xdr:from>
    <xdr:to>
      <xdr:col>45</xdr:col>
      <xdr:colOff>0</xdr:colOff>
      <xdr:row>624</xdr:row>
      <xdr:rowOff>107950</xdr:rowOff>
    </xdr:to>
    <xdr:cxnSp macro="">
      <xdr:nvCxnSpPr>
        <xdr:cNvPr id="72591" name="직선 연결선 72590">
          <a:extLst>
            <a:ext uri="{FF2B5EF4-FFF2-40B4-BE49-F238E27FC236}">
              <a16:creationId xmlns:a16="http://schemas.microsoft.com/office/drawing/2014/main" id="{00000000-0008-0000-0100-00008F1B0100}"/>
            </a:ext>
          </a:extLst>
        </xdr:cNvPr>
        <xdr:cNvCxnSpPr/>
      </xdr:nvCxnSpPr>
      <xdr:spPr>
        <a:xfrm>
          <a:off x="31623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624</xdr:row>
      <xdr:rowOff>107950</xdr:rowOff>
    </xdr:from>
    <xdr:to>
      <xdr:col>47</xdr:col>
      <xdr:colOff>0</xdr:colOff>
      <xdr:row>624</xdr:row>
      <xdr:rowOff>107950</xdr:rowOff>
    </xdr:to>
    <xdr:cxnSp macro="">
      <xdr:nvCxnSpPr>
        <xdr:cNvPr id="72592" name="직선 연결선 72591">
          <a:extLst>
            <a:ext uri="{FF2B5EF4-FFF2-40B4-BE49-F238E27FC236}">
              <a16:creationId xmlns:a16="http://schemas.microsoft.com/office/drawing/2014/main" id="{00000000-0008-0000-0100-0000901B0100}"/>
            </a:ext>
          </a:extLst>
        </xdr:cNvPr>
        <xdr:cNvCxnSpPr/>
      </xdr:nvCxnSpPr>
      <xdr:spPr>
        <a:xfrm>
          <a:off x="32994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624</xdr:row>
      <xdr:rowOff>107950</xdr:rowOff>
    </xdr:from>
    <xdr:to>
      <xdr:col>49</xdr:col>
      <xdr:colOff>0</xdr:colOff>
      <xdr:row>624</xdr:row>
      <xdr:rowOff>107950</xdr:rowOff>
    </xdr:to>
    <xdr:cxnSp macro="">
      <xdr:nvCxnSpPr>
        <xdr:cNvPr id="72593" name="직선 연결선 72592">
          <a:extLst>
            <a:ext uri="{FF2B5EF4-FFF2-40B4-BE49-F238E27FC236}">
              <a16:creationId xmlns:a16="http://schemas.microsoft.com/office/drawing/2014/main" id="{00000000-0008-0000-0100-0000911B0100}"/>
            </a:ext>
          </a:extLst>
        </xdr:cNvPr>
        <xdr:cNvCxnSpPr/>
      </xdr:nvCxnSpPr>
      <xdr:spPr>
        <a:xfrm>
          <a:off x="34366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624</xdr:row>
      <xdr:rowOff>107950</xdr:rowOff>
    </xdr:from>
    <xdr:to>
      <xdr:col>51</xdr:col>
      <xdr:colOff>0</xdr:colOff>
      <xdr:row>624</xdr:row>
      <xdr:rowOff>107950</xdr:rowOff>
    </xdr:to>
    <xdr:cxnSp macro="">
      <xdr:nvCxnSpPr>
        <xdr:cNvPr id="72594" name="직선 연결선 72593">
          <a:extLst>
            <a:ext uri="{FF2B5EF4-FFF2-40B4-BE49-F238E27FC236}">
              <a16:creationId xmlns:a16="http://schemas.microsoft.com/office/drawing/2014/main" id="{00000000-0008-0000-0100-0000921B0100}"/>
            </a:ext>
          </a:extLst>
        </xdr:cNvPr>
        <xdr:cNvCxnSpPr/>
      </xdr:nvCxnSpPr>
      <xdr:spPr>
        <a:xfrm>
          <a:off x="35737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624</xdr:row>
      <xdr:rowOff>107950</xdr:rowOff>
    </xdr:from>
    <xdr:to>
      <xdr:col>53</xdr:col>
      <xdr:colOff>0</xdr:colOff>
      <xdr:row>624</xdr:row>
      <xdr:rowOff>107950</xdr:rowOff>
    </xdr:to>
    <xdr:cxnSp macro="">
      <xdr:nvCxnSpPr>
        <xdr:cNvPr id="72595" name="직선 연결선 72594">
          <a:extLst>
            <a:ext uri="{FF2B5EF4-FFF2-40B4-BE49-F238E27FC236}">
              <a16:creationId xmlns:a16="http://schemas.microsoft.com/office/drawing/2014/main" id="{00000000-0008-0000-0100-0000931B0100}"/>
            </a:ext>
          </a:extLst>
        </xdr:cNvPr>
        <xdr:cNvCxnSpPr/>
      </xdr:nvCxnSpPr>
      <xdr:spPr>
        <a:xfrm>
          <a:off x="37109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624</xdr:row>
      <xdr:rowOff>107950</xdr:rowOff>
    </xdr:from>
    <xdr:to>
      <xdr:col>55</xdr:col>
      <xdr:colOff>0</xdr:colOff>
      <xdr:row>624</xdr:row>
      <xdr:rowOff>107950</xdr:rowOff>
    </xdr:to>
    <xdr:cxnSp macro="">
      <xdr:nvCxnSpPr>
        <xdr:cNvPr id="72596" name="직선 연결선 72595">
          <a:extLst>
            <a:ext uri="{FF2B5EF4-FFF2-40B4-BE49-F238E27FC236}">
              <a16:creationId xmlns:a16="http://schemas.microsoft.com/office/drawing/2014/main" id="{00000000-0008-0000-0100-0000941B0100}"/>
            </a:ext>
          </a:extLst>
        </xdr:cNvPr>
        <xdr:cNvCxnSpPr/>
      </xdr:nvCxnSpPr>
      <xdr:spPr>
        <a:xfrm>
          <a:off x="38481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624</xdr:row>
      <xdr:rowOff>107950</xdr:rowOff>
    </xdr:from>
    <xdr:to>
      <xdr:col>57</xdr:col>
      <xdr:colOff>0</xdr:colOff>
      <xdr:row>624</xdr:row>
      <xdr:rowOff>107950</xdr:rowOff>
    </xdr:to>
    <xdr:cxnSp macro="">
      <xdr:nvCxnSpPr>
        <xdr:cNvPr id="72597" name="직선 연결선 72596">
          <a:extLst>
            <a:ext uri="{FF2B5EF4-FFF2-40B4-BE49-F238E27FC236}">
              <a16:creationId xmlns:a16="http://schemas.microsoft.com/office/drawing/2014/main" id="{00000000-0008-0000-0100-0000951B0100}"/>
            </a:ext>
          </a:extLst>
        </xdr:cNvPr>
        <xdr:cNvCxnSpPr/>
      </xdr:nvCxnSpPr>
      <xdr:spPr>
        <a:xfrm>
          <a:off x="39852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624</xdr:row>
      <xdr:rowOff>107950</xdr:rowOff>
    </xdr:from>
    <xdr:to>
      <xdr:col>59</xdr:col>
      <xdr:colOff>0</xdr:colOff>
      <xdr:row>624</xdr:row>
      <xdr:rowOff>107950</xdr:rowOff>
    </xdr:to>
    <xdr:cxnSp macro="">
      <xdr:nvCxnSpPr>
        <xdr:cNvPr id="72598" name="직선 연결선 72597">
          <a:extLst>
            <a:ext uri="{FF2B5EF4-FFF2-40B4-BE49-F238E27FC236}">
              <a16:creationId xmlns:a16="http://schemas.microsoft.com/office/drawing/2014/main" id="{00000000-0008-0000-0100-0000961B0100}"/>
            </a:ext>
          </a:extLst>
        </xdr:cNvPr>
        <xdr:cNvCxnSpPr/>
      </xdr:nvCxnSpPr>
      <xdr:spPr>
        <a:xfrm>
          <a:off x="41224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624</xdr:row>
      <xdr:rowOff>107950</xdr:rowOff>
    </xdr:from>
    <xdr:to>
      <xdr:col>61</xdr:col>
      <xdr:colOff>0</xdr:colOff>
      <xdr:row>624</xdr:row>
      <xdr:rowOff>107950</xdr:rowOff>
    </xdr:to>
    <xdr:cxnSp macro="">
      <xdr:nvCxnSpPr>
        <xdr:cNvPr id="72599" name="직선 연결선 72598">
          <a:extLst>
            <a:ext uri="{FF2B5EF4-FFF2-40B4-BE49-F238E27FC236}">
              <a16:creationId xmlns:a16="http://schemas.microsoft.com/office/drawing/2014/main" id="{00000000-0008-0000-0100-0000971B0100}"/>
            </a:ext>
          </a:extLst>
        </xdr:cNvPr>
        <xdr:cNvCxnSpPr/>
      </xdr:nvCxnSpPr>
      <xdr:spPr>
        <a:xfrm>
          <a:off x="42595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624</xdr:row>
      <xdr:rowOff>107950</xdr:rowOff>
    </xdr:from>
    <xdr:to>
      <xdr:col>63</xdr:col>
      <xdr:colOff>0</xdr:colOff>
      <xdr:row>624</xdr:row>
      <xdr:rowOff>107950</xdr:rowOff>
    </xdr:to>
    <xdr:cxnSp macro="">
      <xdr:nvCxnSpPr>
        <xdr:cNvPr id="72600" name="직선 연결선 72599">
          <a:extLst>
            <a:ext uri="{FF2B5EF4-FFF2-40B4-BE49-F238E27FC236}">
              <a16:creationId xmlns:a16="http://schemas.microsoft.com/office/drawing/2014/main" id="{00000000-0008-0000-0100-0000981B0100}"/>
            </a:ext>
          </a:extLst>
        </xdr:cNvPr>
        <xdr:cNvCxnSpPr/>
      </xdr:nvCxnSpPr>
      <xdr:spPr>
        <a:xfrm>
          <a:off x="43967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624</xdr:row>
      <xdr:rowOff>107950</xdr:rowOff>
    </xdr:from>
    <xdr:to>
      <xdr:col>65</xdr:col>
      <xdr:colOff>0</xdr:colOff>
      <xdr:row>624</xdr:row>
      <xdr:rowOff>107950</xdr:rowOff>
    </xdr:to>
    <xdr:cxnSp macro="">
      <xdr:nvCxnSpPr>
        <xdr:cNvPr id="72601" name="직선 연결선 72600">
          <a:extLst>
            <a:ext uri="{FF2B5EF4-FFF2-40B4-BE49-F238E27FC236}">
              <a16:creationId xmlns:a16="http://schemas.microsoft.com/office/drawing/2014/main" id="{00000000-0008-0000-0100-0000991B0100}"/>
            </a:ext>
          </a:extLst>
        </xdr:cNvPr>
        <xdr:cNvCxnSpPr/>
      </xdr:nvCxnSpPr>
      <xdr:spPr>
        <a:xfrm>
          <a:off x="45339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624</xdr:row>
      <xdr:rowOff>107950</xdr:rowOff>
    </xdr:from>
    <xdr:to>
      <xdr:col>67</xdr:col>
      <xdr:colOff>0</xdr:colOff>
      <xdr:row>624</xdr:row>
      <xdr:rowOff>107950</xdr:rowOff>
    </xdr:to>
    <xdr:cxnSp macro="">
      <xdr:nvCxnSpPr>
        <xdr:cNvPr id="72602" name="직선 연결선 72601">
          <a:extLst>
            <a:ext uri="{FF2B5EF4-FFF2-40B4-BE49-F238E27FC236}">
              <a16:creationId xmlns:a16="http://schemas.microsoft.com/office/drawing/2014/main" id="{00000000-0008-0000-0100-00009A1B0100}"/>
            </a:ext>
          </a:extLst>
        </xdr:cNvPr>
        <xdr:cNvCxnSpPr/>
      </xdr:nvCxnSpPr>
      <xdr:spPr>
        <a:xfrm>
          <a:off x="46710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624</xdr:row>
      <xdr:rowOff>107950</xdr:rowOff>
    </xdr:from>
    <xdr:to>
      <xdr:col>69</xdr:col>
      <xdr:colOff>0</xdr:colOff>
      <xdr:row>624</xdr:row>
      <xdr:rowOff>107950</xdr:rowOff>
    </xdr:to>
    <xdr:cxnSp macro="">
      <xdr:nvCxnSpPr>
        <xdr:cNvPr id="72603" name="직선 연결선 72602">
          <a:extLst>
            <a:ext uri="{FF2B5EF4-FFF2-40B4-BE49-F238E27FC236}">
              <a16:creationId xmlns:a16="http://schemas.microsoft.com/office/drawing/2014/main" id="{00000000-0008-0000-0100-00009B1B0100}"/>
            </a:ext>
          </a:extLst>
        </xdr:cNvPr>
        <xdr:cNvCxnSpPr/>
      </xdr:nvCxnSpPr>
      <xdr:spPr>
        <a:xfrm>
          <a:off x="48082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624</xdr:row>
      <xdr:rowOff>107950</xdr:rowOff>
    </xdr:from>
    <xdr:to>
      <xdr:col>71</xdr:col>
      <xdr:colOff>0</xdr:colOff>
      <xdr:row>624</xdr:row>
      <xdr:rowOff>107950</xdr:rowOff>
    </xdr:to>
    <xdr:cxnSp macro="">
      <xdr:nvCxnSpPr>
        <xdr:cNvPr id="72604" name="직선 연결선 72603">
          <a:extLst>
            <a:ext uri="{FF2B5EF4-FFF2-40B4-BE49-F238E27FC236}">
              <a16:creationId xmlns:a16="http://schemas.microsoft.com/office/drawing/2014/main" id="{00000000-0008-0000-0100-00009C1B0100}"/>
            </a:ext>
          </a:extLst>
        </xdr:cNvPr>
        <xdr:cNvCxnSpPr/>
      </xdr:nvCxnSpPr>
      <xdr:spPr>
        <a:xfrm>
          <a:off x="49453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624</xdr:row>
      <xdr:rowOff>107950</xdr:rowOff>
    </xdr:from>
    <xdr:to>
      <xdr:col>73</xdr:col>
      <xdr:colOff>12700</xdr:colOff>
      <xdr:row>624</xdr:row>
      <xdr:rowOff>107950</xdr:rowOff>
    </xdr:to>
    <xdr:cxnSp macro="">
      <xdr:nvCxnSpPr>
        <xdr:cNvPr id="72605" name="직선 연결선 72604">
          <a:extLst>
            <a:ext uri="{FF2B5EF4-FFF2-40B4-BE49-F238E27FC236}">
              <a16:creationId xmlns:a16="http://schemas.microsoft.com/office/drawing/2014/main" id="{00000000-0008-0000-0100-00009D1B0100}"/>
            </a:ext>
          </a:extLst>
        </xdr:cNvPr>
        <xdr:cNvCxnSpPr/>
      </xdr:nvCxnSpPr>
      <xdr:spPr>
        <a:xfrm>
          <a:off x="50825406" y="130752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624</xdr:row>
      <xdr:rowOff>107950</xdr:rowOff>
    </xdr:from>
    <xdr:to>
      <xdr:col>75</xdr:col>
      <xdr:colOff>0</xdr:colOff>
      <xdr:row>624</xdr:row>
      <xdr:rowOff>107950</xdr:rowOff>
    </xdr:to>
    <xdr:cxnSp macro="">
      <xdr:nvCxnSpPr>
        <xdr:cNvPr id="72606" name="직선 연결선 72605">
          <a:extLst>
            <a:ext uri="{FF2B5EF4-FFF2-40B4-BE49-F238E27FC236}">
              <a16:creationId xmlns:a16="http://schemas.microsoft.com/office/drawing/2014/main" id="{00000000-0008-0000-0100-00009E1B0100}"/>
            </a:ext>
          </a:extLst>
        </xdr:cNvPr>
        <xdr:cNvCxnSpPr/>
      </xdr:nvCxnSpPr>
      <xdr:spPr>
        <a:xfrm>
          <a:off x="52197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624</xdr:row>
      <xdr:rowOff>107950</xdr:rowOff>
    </xdr:from>
    <xdr:to>
      <xdr:col>77</xdr:col>
      <xdr:colOff>0</xdr:colOff>
      <xdr:row>624</xdr:row>
      <xdr:rowOff>107950</xdr:rowOff>
    </xdr:to>
    <xdr:cxnSp macro="">
      <xdr:nvCxnSpPr>
        <xdr:cNvPr id="72607" name="직선 연결선 72606">
          <a:extLst>
            <a:ext uri="{FF2B5EF4-FFF2-40B4-BE49-F238E27FC236}">
              <a16:creationId xmlns:a16="http://schemas.microsoft.com/office/drawing/2014/main" id="{00000000-0008-0000-0100-00009F1B0100}"/>
            </a:ext>
          </a:extLst>
        </xdr:cNvPr>
        <xdr:cNvCxnSpPr/>
      </xdr:nvCxnSpPr>
      <xdr:spPr>
        <a:xfrm>
          <a:off x="53568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624</xdr:row>
      <xdr:rowOff>107950</xdr:rowOff>
    </xdr:from>
    <xdr:to>
      <xdr:col>79</xdr:col>
      <xdr:colOff>0</xdr:colOff>
      <xdr:row>624</xdr:row>
      <xdr:rowOff>107950</xdr:rowOff>
    </xdr:to>
    <xdr:cxnSp macro="">
      <xdr:nvCxnSpPr>
        <xdr:cNvPr id="72608" name="직선 연결선 72607">
          <a:extLst>
            <a:ext uri="{FF2B5EF4-FFF2-40B4-BE49-F238E27FC236}">
              <a16:creationId xmlns:a16="http://schemas.microsoft.com/office/drawing/2014/main" id="{00000000-0008-0000-0100-0000A01B0100}"/>
            </a:ext>
          </a:extLst>
        </xdr:cNvPr>
        <xdr:cNvCxnSpPr/>
      </xdr:nvCxnSpPr>
      <xdr:spPr>
        <a:xfrm>
          <a:off x="54940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624</xdr:row>
      <xdr:rowOff>107950</xdr:rowOff>
    </xdr:from>
    <xdr:to>
      <xdr:col>81</xdr:col>
      <xdr:colOff>0</xdr:colOff>
      <xdr:row>624</xdr:row>
      <xdr:rowOff>107950</xdr:rowOff>
    </xdr:to>
    <xdr:cxnSp macro="">
      <xdr:nvCxnSpPr>
        <xdr:cNvPr id="72609" name="직선 연결선 72608">
          <a:extLst>
            <a:ext uri="{FF2B5EF4-FFF2-40B4-BE49-F238E27FC236}">
              <a16:creationId xmlns:a16="http://schemas.microsoft.com/office/drawing/2014/main" id="{00000000-0008-0000-0100-0000A11B0100}"/>
            </a:ext>
          </a:extLst>
        </xdr:cNvPr>
        <xdr:cNvCxnSpPr/>
      </xdr:nvCxnSpPr>
      <xdr:spPr>
        <a:xfrm>
          <a:off x="56311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624</xdr:row>
      <xdr:rowOff>107950</xdr:rowOff>
    </xdr:from>
    <xdr:to>
      <xdr:col>83</xdr:col>
      <xdr:colOff>0</xdr:colOff>
      <xdr:row>624</xdr:row>
      <xdr:rowOff>107950</xdr:rowOff>
    </xdr:to>
    <xdr:cxnSp macro="">
      <xdr:nvCxnSpPr>
        <xdr:cNvPr id="72610" name="직선 연결선 72609">
          <a:extLst>
            <a:ext uri="{FF2B5EF4-FFF2-40B4-BE49-F238E27FC236}">
              <a16:creationId xmlns:a16="http://schemas.microsoft.com/office/drawing/2014/main" id="{00000000-0008-0000-0100-0000A21B0100}"/>
            </a:ext>
          </a:extLst>
        </xdr:cNvPr>
        <xdr:cNvCxnSpPr/>
      </xdr:nvCxnSpPr>
      <xdr:spPr>
        <a:xfrm>
          <a:off x="57683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624</xdr:row>
      <xdr:rowOff>107950</xdr:rowOff>
    </xdr:from>
    <xdr:to>
      <xdr:col>85</xdr:col>
      <xdr:colOff>0</xdr:colOff>
      <xdr:row>624</xdr:row>
      <xdr:rowOff>107950</xdr:rowOff>
    </xdr:to>
    <xdr:cxnSp macro="">
      <xdr:nvCxnSpPr>
        <xdr:cNvPr id="72611" name="직선 연결선 72610">
          <a:extLst>
            <a:ext uri="{FF2B5EF4-FFF2-40B4-BE49-F238E27FC236}">
              <a16:creationId xmlns:a16="http://schemas.microsoft.com/office/drawing/2014/main" id="{00000000-0008-0000-0100-0000A31B0100}"/>
            </a:ext>
          </a:extLst>
        </xdr:cNvPr>
        <xdr:cNvCxnSpPr/>
      </xdr:nvCxnSpPr>
      <xdr:spPr>
        <a:xfrm>
          <a:off x="59055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624</xdr:row>
      <xdr:rowOff>107950</xdr:rowOff>
    </xdr:from>
    <xdr:to>
      <xdr:col>87</xdr:col>
      <xdr:colOff>0</xdr:colOff>
      <xdr:row>624</xdr:row>
      <xdr:rowOff>107950</xdr:rowOff>
    </xdr:to>
    <xdr:cxnSp macro="">
      <xdr:nvCxnSpPr>
        <xdr:cNvPr id="72612" name="직선 연결선 72611">
          <a:extLst>
            <a:ext uri="{FF2B5EF4-FFF2-40B4-BE49-F238E27FC236}">
              <a16:creationId xmlns:a16="http://schemas.microsoft.com/office/drawing/2014/main" id="{00000000-0008-0000-0100-0000A41B0100}"/>
            </a:ext>
          </a:extLst>
        </xdr:cNvPr>
        <xdr:cNvCxnSpPr/>
      </xdr:nvCxnSpPr>
      <xdr:spPr>
        <a:xfrm>
          <a:off x="60426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624</xdr:row>
      <xdr:rowOff>107950</xdr:rowOff>
    </xdr:from>
    <xdr:to>
      <xdr:col>89</xdr:col>
      <xdr:colOff>0</xdr:colOff>
      <xdr:row>624</xdr:row>
      <xdr:rowOff>107950</xdr:rowOff>
    </xdr:to>
    <xdr:cxnSp macro="">
      <xdr:nvCxnSpPr>
        <xdr:cNvPr id="72613" name="직선 연결선 72612">
          <a:extLst>
            <a:ext uri="{FF2B5EF4-FFF2-40B4-BE49-F238E27FC236}">
              <a16:creationId xmlns:a16="http://schemas.microsoft.com/office/drawing/2014/main" id="{00000000-0008-0000-0100-0000A51B0100}"/>
            </a:ext>
          </a:extLst>
        </xdr:cNvPr>
        <xdr:cNvCxnSpPr/>
      </xdr:nvCxnSpPr>
      <xdr:spPr>
        <a:xfrm>
          <a:off x="61798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624</xdr:row>
      <xdr:rowOff>107950</xdr:rowOff>
    </xdr:from>
    <xdr:to>
      <xdr:col>91</xdr:col>
      <xdr:colOff>0</xdr:colOff>
      <xdr:row>624</xdr:row>
      <xdr:rowOff>107950</xdr:rowOff>
    </xdr:to>
    <xdr:cxnSp macro="">
      <xdr:nvCxnSpPr>
        <xdr:cNvPr id="72614" name="직선 연결선 72613">
          <a:extLst>
            <a:ext uri="{FF2B5EF4-FFF2-40B4-BE49-F238E27FC236}">
              <a16:creationId xmlns:a16="http://schemas.microsoft.com/office/drawing/2014/main" id="{00000000-0008-0000-0100-0000A61B0100}"/>
            </a:ext>
          </a:extLst>
        </xdr:cNvPr>
        <xdr:cNvCxnSpPr/>
      </xdr:nvCxnSpPr>
      <xdr:spPr>
        <a:xfrm>
          <a:off x="63169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624</xdr:row>
      <xdr:rowOff>107950</xdr:rowOff>
    </xdr:from>
    <xdr:to>
      <xdr:col>93</xdr:col>
      <xdr:colOff>0</xdr:colOff>
      <xdr:row>624</xdr:row>
      <xdr:rowOff>107950</xdr:rowOff>
    </xdr:to>
    <xdr:cxnSp macro="">
      <xdr:nvCxnSpPr>
        <xdr:cNvPr id="72615" name="직선 연결선 72614">
          <a:extLst>
            <a:ext uri="{FF2B5EF4-FFF2-40B4-BE49-F238E27FC236}">
              <a16:creationId xmlns:a16="http://schemas.microsoft.com/office/drawing/2014/main" id="{00000000-0008-0000-0100-0000A71B0100}"/>
            </a:ext>
          </a:extLst>
        </xdr:cNvPr>
        <xdr:cNvCxnSpPr/>
      </xdr:nvCxnSpPr>
      <xdr:spPr>
        <a:xfrm>
          <a:off x="64541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624</xdr:row>
      <xdr:rowOff>107950</xdr:rowOff>
    </xdr:from>
    <xdr:to>
      <xdr:col>95</xdr:col>
      <xdr:colOff>0</xdr:colOff>
      <xdr:row>624</xdr:row>
      <xdr:rowOff>107950</xdr:rowOff>
    </xdr:to>
    <xdr:cxnSp macro="">
      <xdr:nvCxnSpPr>
        <xdr:cNvPr id="72616" name="직선 연결선 72615">
          <a:extLst>
            <a:ext uri="{FF2B5EF4-FFF2-40B4-BE49-F238E27FC236}">
              <a16:creationId xmlns:a16="http://schemas.microsoft.com/office/drawing/2014/main" id="{00000000-0008-0000-0100-0000A81B0100}"/>
            </a:ext>
          </a:extLst>
        </xdr:cNvPr>
        <xdr:cNvCxnSpPr/>
      </xdr:nvCxnSpPr>
      <xdr:spPr>
        <a:xfrm>
          <a:off x="65913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624</xdr:row>
      <xdr:rowOff>107950</xdr:rowOff>
    </xdr:from>
    <xdr:to>
      <xdr:col>97</xdr:col>
      <xdr:colOff>0</xdr:colOff>
      <xdr:row>624</xdr:row>
      <xdr:rowOff>107950</xdr:rowOff>
    </xdr:to>
    <xdr:cxnSp macro="">
      <xdr:nvCxnSpPr>
        <xdr:cNvPr id="72617" name="직선 연결선 72616">
          <a:extLst>
            <a:ext uri="{FF2B5EF4-FFF2-40B4-BE49-F238E27FC236}">
              <a16:creationId xmlns:a16="http://schemas.microsoft.com/office/drawing/2014/main" id="{00000000-0008-0000-0100-0000A91B0100}"/>
            </a:ext>
          </a:extLst>
        </xdr:cNvPr>
        <xdr:cNvCxnSpPr/>
      </xdr:nvCxnSpPr>
      <xdr:spPr>
        <a:xfrm>
          <a:off x="67284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624</xdr:row>
      <xdr:rowOff>107950</xdr:rowOff>
    </xdr:from>
    <xdr:to>
      <xdr:col>99</xdr:col>
      <xdr:colOff>0</xdr:colOff>
      <xdr:row>624</xdr:row>
      <xdr:rowOff>107950</xdr:rowOff>
    </xdr:to>
    <xdr:cxnSp macro="">
      <xdr:nvCxnSpPr>
        <xdr:cNvPr id="72618" name="직선 연결선 72617">
          <a:extLst>
            <a:ext uri="{FF2B5EF4-FFF2-40B4-BE49-F238E27FC236}">
              <a16:creationId xmlns:a16="http://schemas.microsoft.com/office/drawing/2014/main" id="{00000000-0008-0000-0100-0000AA1B0100}"/>
            </a:ext>
          </a:extLst>
        </xdr:cNvPr>
        <xdr:cNvCxnSpPr/>
      </xdr:nvCxnSpPr>
      <xdr:spPr>
        <a:xfrm>
          <a:off x="68656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626</xdr:row>
      <xdr:rowOff>101600</xdr:rowOff>
    </xdr:from>
    <xdr:to>
      <xdr:col>10</xdr:col>
      <xdr:colOff>25400</xdr:colOff>
      <xdr:row>626</xdr:row>
      <xdr:rowOff>101600</xdr:rowOff>
    </xdr:to>
    <xdr:cxnSp macro="">
      <xdr:nvCxnSpPr>
        <xdr:cNvPr id="72619" name="직선 연결선 72618">
          <a:extLst>
            <a:ext uri="{FF2B5EF4-FFF2-40B4-BE49-F238E27FC236}">
              <a16:creationId xmlns:a16="http://schemas.microsoft.com/office/drawing/2014/main" id="{00000000-0008-0000-0100-0000AB1B0100}"/>
            </a:ext>
          </a:extLst>
        </xdr:cNvPr>
        <xdr:cNvCxnSpPr/>
      </xdr:nvCxnSpPr>
      <xdr:spPr>
        <a:xfrm>
          <a:off x="7242810" y="1311656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626</xdr:row>
      <xdr:rowOff>101600</xdr:rowOff>
    </xdr:from>
    <xdr:to>
      <xdr:col>11</xdr:col>
      <xdr:colOff>139700</xdr:colOff>
      <xdr:row>626</xdr:row>
      <xdr:rowOff>101600</xdr:rowOff>
    </xdr:to>
    <xdr:cxnSp macro="">
      <xdr:nvCxnSpPr>
        <xdr:cNvPr id="72620" name="직선 연결선 72619">
          <a:extLst>
            <a:ext uri="{FF2B5EF4-FFF2-40B4-BE49-F238E27FC236}">
              <a16:creationId xmlns:a16="http://schemas.microsoft.com/office/drawing/2014/main" id="{00000000-0008-0000-0100-0000AC1B0100}"/>
            </a:ext>
          </a:extLst>
        </xdr:cNvPr>
        <xdr:cNvCxnSpPr/>
      </xdr:nvCxnSpPr>
      <xdr:spPr>
        <a:xfrm>
          <a:off x="8374380" y="131165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626</xdr:row>
      <xdr:rowOff>101600</xdr:rowOff>
    </xdr:from>
    <xdr:to>
      <xdr:col>13</xdr:col>
      <xdr:colOff>68</xdr:colOff>
      <xdr:row>626</xdr:row>
      <xdr:rowOff>101600</xdr:rowOff>
    </xdr:to>
    <xdr:cxnSp macro="">
      <xdr:nvCxnSpPr>
        <xdr:cNvPr id="72621" name="직선 연결선 72620">
          <a:extLst>
            <a:ext uri="{FF2B5EF4-FFF2-40B4-BE49-F238E27FC236}">
              <a16:creationId xmlns:a16="http://schemas.microsoft.com/office/drawing/2014/main" id="{00000000-0008-0000-0100-0000AD1B0100}"/>
            </a:ext>
          </a:extLst>
        </xdr:cNvPr>
        <xdr:cNvCxnSpPr/>
      </xdr:nvCxnSpPr>
      <xdr:spPr>
        <a:xfrm flipH="1">
          <a:off x="9677400" y="131165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626</xdr:row>
      <xdr:rowOff>101600</xdr:rowOff>
    </xdr:from>
    <xdr:to>
      <xdr:col>15</xdr:col>
      <xdr:colOff>0</xdr:colOff>
      <xdr:row>626</xdr:row>
      <xdr:rowOff>101600</xdr:rowOff>
    </xdr:to>
    <xdr:cxnSp macro="">
      <xdr:nvCxnSpPr>
        <xdr:cNvPr id="72622" name="직선 연결선 72621">
          <a:extLst>
            <a:ext uri="{FF2B5EF4-FFF2-40B4-BE49-F238E27FC236}">
              <a16:creationId xmlns:a16="http://schemas.microsoft.com/office/drawing/2014/main" id="{00000000-0008-0000-0100-0000AE1B0100}"/>
            </a:ext>
          </a:extLst>
        </xdr:cNvPr>
        <xdr:cNvCxnSpPr/>
      </xdr:nvCxnSpPr>
      <xdr:spPr>
        <a:xfrm>
          <a:off x="11049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626</xdr:row>
      <xdr:rowOff>101600</xdr:rowOff>
    </xdr:from>
    <xdr:to>
      <xdr:col>17</xdr:col>
      <xdr:colOff>0</xdr:colOff>
      <xdr:row>626</xdr:row>
      <xdr:rowOff>101600</xdr:rowOff>
    </xdr:to>
    <xdr:cxnSp macro="">
      <xdr:nvCxnSpPr>
        <xdr:cNvPr id="72623" name="직선 연결선 72622">
          <a:extLst>
            <a:ext uri="{FF2B5EF4-FFF2-40B4-BE49-F238E27FC236}">
              <a16:creationId xmlns:a16="http://schemas.microsoft.com/office/drawing/2014/main" id="{00000000-0008-0000-0100-0000AF1B0100}"/>
            </a:ext>
          </a:extLst>
        </xdr:cNvPr>
        <xdr:cNvCxnSpPr/>
      </xdr:nvCxnSpPr>
      <xdr:spPr>
        <a:xfrm>
          <a:off x="12420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626</xdr:row>
      <xdr:rowOff>101600</xdr:rowOff>
    </xdr:from>
    <xdr:to>
      <xdr:col>19</xdr:col>
      <xdr:colOff>0</xdr:colOff>
      <xdr:row>626</xdr:row>
      <xdr:rowOff>101600</xdr:rowOff>
    </xdr:to>
    <xdr:cxnSp macro="">
      <xdr:nvCxnSpPr>
        <xdr:cNvPr id="72624" name="직선 연결선 72623">
          <a:extLst>
            <a:ext uri="{FF2B5EF4-FFF2-40B4-BE49-F238E27FC236}">
              <a16:creationId xmlns:a16="http://schemas.microsoft.com/office/drawing/2014/main" id="{00000000-0008-0000-0100-0000B01B0100}"/>
            </a:ext>
          </a:extLst>
        </xdr:cNvPr>
        <xdr:cNvCxnSpPr/>
      </xdr:nvCxnSpPr>
      <xdr:spPr>
        <a:xfrm>
          <a:off x="13792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626</xdr:row>
      <xdr:rowOff>101600</xdr:rowOff>
    </xdr:from>
    <xdr:to>
      <xdr:col>21</xdr:col>
      <xdr:colOff>136</xdr:colOff>
      <xdr:row>626</xdr:row>
      <xdr:rowOff>101600</xdr:rowOff>
    </xdr:to>
    <xdr:cxnSp macro="">
      <xdr:nvCxnSpPr>
        <xdr:cNvPr id="72625" name="직선 연결선 72624">
          <a:extLst>
            <a:ext uri="{FF2B5EF4-FFF2-40B4-BE49-F238E27FC236}">
              <a16:creationId xmlns:a16="http://schemas.microsoft.com/office/drawing/2014/main" id="{00000000-0008-0000-0100-0000B11B0100}"/>
            </a:ext>
          </a:extLst>
        </xdr:cNvPr>
        <xdr:cNvCxnSpPr/>
      </xdr:nvCxnSpPr>
      <xdr:spPr>
        <a:xfrm flipH="1">
          <a:off x="15163800" y="131165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626</xdr:row>
      <xdr:rowOff>101600</xdr:rowOff>
    </xdr:from>
    <xdr:to>
      <xdr:col>23</xdr:col>
      <xdr:colOff>0</xdr:colOff>
      <xdr:row>626</xdr:row>
      <xdr:rowOff>101600</xdr:rowOff>
    </xdr:to>
    <xdr:cxnSp macro="">
      <xdr:nvCxnSpPr>
        <xdr:cNvPr id="72626" name="직선 연결선 72625">
          <a:extLst>
            <a:ext uri="{FF2B5EF4-FFF2-40B4-BE49-F238E27FC236}">
              <a16:creationId xmlns:a16="http://schemas.microsoft.com/office/drawing/2014/main" id="{00000000-0008-0000-0100-0000B21B0100}"/>
            </a:ext>
          </a:extLst>
        </xdr:cNvPr>
        <xdr:cNvCxnSpPr/>
      </xdr:nvCxnSpPr>
      <xdr:spPr>
        <a:xfrm>
          <a:off x="16535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626</xdr:row>
      <xdr:rowOff>101600</xdr:rowOff>
    </xdr:from>
    <xdr:to>
      <xdr:col>25</xdr:col>
      <xdr:colOff>0</xdr:colOff>
      <xdr:row>626</xdr:row>
      <xdr:rowOff>101600</xdr:rowOff>
    </xdr:to>
    <xdr:cxnSp macro="">
      <xdr:nvCxnSpPr>
        <xdr:cNvPr id="72627" name="직선 연결선 72626">
          <a:extLst>
            <a:ext uri="{FF2B5EF4-FFF2-40B4-BE49-F238E27FC236}">
              <a16:creationId xmlns:a16="http://schemas.microsoft.com/office/drawing/2014/main" id="{00000000-0008-0000-0100-0000B31B0100}"/>
            </a:ext>
          </a:extLst>
        </xdr:cNvPr>
        <xdr:cNvCxnSpPr/>
      </xdr:nvCxnSpPr>
      <xdr:spPr>
        <a:xfrm>
          <a:off x="17907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626</xdr:row>
      <xdr:rowOff>101600</xdr:rowOff>
    </xdr:from>
    <xdr:to>
      <xdr:col>27</xdr:col>
      <xdr:colOff>28</xdr:colOff>
      <xdr:row>626</xdr:row>
      <xdr:rowOff>101600</xdr:rowOff>
    </xdr:to>
    <xdr:cxnSp macro="">
      <xdr:nvCxnSpPr>
        <xdr:cNvPr id="72628" name="직선 연결선 72627">
          <a:extLst>
            <a:ext uri="{FF2B5EF4-FFF2-40B4-BE49-F238E27FC236}">
              <a16:creationId xmlns:a16="http://schemas.microsoft.com/office/drawing/2014/main" id="{00000000-0008-0000-0100-0000B41B0100}"/>
            </a:ext>
          </a:extLst>
        </xdr:cNvPr>
        <xdr:cNvCxnSpPr/>
      </xdr:nvCxnSpPr>
      <xdr:spPr>
        <a:xfrm flipH="1">
          <a:off x="19278600" y="131165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626</xdr:row>
      <xdr:rowOff>101600</xdr:rowOff>
    </xdr:from>
    <xdr:to>
      <xdr:col>29</xdr:col>
      <xdr:colOff>0</xdr:colOff>
      <xdr:row>626</xdr:row>
      <xdr:rowOff>101600</xdr:rowOff>
    </xdr:to>
    <xdr:cxnSp macro="">
      <xdr:nvCxnSpPr>
        <xdr:cNvPr id="72629" name="직선 연결선 72628">
          <a:extLst>
            <a:ext uri="{FF2B5EF4-FFF2-40B4-BE49-F238E27FC236}">
              <a16:creationId xmlns:a16="http://schemas.microsoft.com/office/drawing/2014/main" id="{00000000-0008-0000-0100-0000B51B0100}"/>
            </a:ext>
          </a:extLst>
        </xdr:cNvPr>
        <xdr:cNvCxnSpPr/>
      </xdr:nvCxnSpPr>
      <xdr:spPr>
        <a:xfrm>
          <a:off x="20650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626</xdr:row>
      <xdr:rowOff>101600</xdr:rowOff>
    </xdr:from>
    <xdr:to>
      <xdr:col>31</xdr:col>
      <xdr:colOff>546100</xdr:colOff>
      <xdr:row>626</xdr:row>
      <xdr:rowOff>101600</xdr:rowOff>
    </xdr:to>
    <xdr:cxnSp macro="">
      <xdr:nvCxnSpPr>
        <xdr:cNvPr id="72630" name="직선 연결선 72629">
          <a:extLst>
            <a:ext uri="{FF2B5EF4-FFF2-40B4-BE49-F238E27FC236}">
              <a16:creationId xmlns:a16="http://schemas.microsoft.com/office/drawing/2014/main" id="{00000000-0008-0000-0100-0000B61B0100}"/>
            </a:ext>
          </a:extLst>
        </xdr:cNvPr>
        <xdr:cNvCxnSpPr/>
      </xdr:nvCxnSpPr>
      <xdr:spPr>
        <a:xfrm>
          <a:off x="22501861" y="131165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626</xdr:row>
      <xdr:rowOff>101600</xdr:rowOff>
    </xdr:from>
    <xdr:to>
      <xdr:col>33</xdr:col>
      <xdr:colOff>0</xdr:colOff>
      <xdr:row>626</xdr:row>
      <xdr:rowOff>101600</xdr:rowOff>
    </xdr:to>
    <xdr:cxnSp macro="">
      <xdr:nvCxnSpPr>
        <xdr:cNvPr id="72631" name="직선 연결선 72630">
          <a:extLst>
            <a:ext uri="{FF2B5EF4-FFF2-40B4-BE49-F238E27FC236}">
              <a16:creationId xmlns:a16="http://schemas.microsoft.com/office/drawing/2014/main" id="{00000000-0008-0000-0100-0000B71B0100}"/>
            </a:ext>
          </a:extLst>
        </xdr:cNvPr>
        <xdr:cNvCxnSpPr/>
      </xdr:nvCxnSpPr>
      <xdr:spPr>
        <a:xfrm>
          <a:off x="23393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626</xdr:row>
      <xdr:rowOff>101600</xdr:rowOff>
    </xdr:from>
    <xdr:to>
      <xdr:col>35</xdr:col>
      <xdr:colOff>0</xdr:colOff>
      <xdr:row>626</xdr:row>
      <xdr:rowOff>101600</xdr:rowOff>
    </xdr:to>
    <xdr:cxnSp macro="">
      <xdr:nvCxnSpPr>
        <xdr:cNvPr id="72632" name="직선 연결선 72631">
          <a:extLst>
            <a:ext uri="{FF2B5EF4-FFF2-40B4-BE49-F238E27FC236}">
              <a16:creationId xmlns:a16="http://schemas.microsoft.com/office/drawing/2014/main" id="{00000000-0008-0000-0100-0000B81B0100}"/>
            </a:ext>
          </a:extLst>
        </xdr:cNvPr>
        <xdr:cNvCxnSpPr/>
      </xdr:nvCxnSpPr>
      <xdr:spPr>
        <a:xfrm>
          <a:off x="24765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626</xdr:row>
      <xdr:rowOff>101600</xdr:rowOff>
    </xdr:from>
    <xdr:to>
      <xdr:col>37</xdr:col>
      <xdr:colOff>0</xdr:colOff>
      <xdr:row>626</xdr:row>
      <xdr:rowOff>101600</xdr:rowOff>
    </xdr:to>
    <xdr:cxnSp macro="">
      <xdr:nvCxnSpPr>
        <xdr:cNvPr id="72633" name="직선 연결선 72632">
          <a:extLst>
            <a:ext uri="{FF2B5EF4-FFF2-40B4-BE49-F238E27FC236}">
              <a16:creationId xmlns:a16="http://schemas.microsoft.com/office/drawing/2014/main" id="{00000000-0008-0000-0100-0000B91B0100}"/>
            </a:ext>
          </a:extLst>
        </xdr:cNvPr>
        <xdr:cNvCxnSpPr/>
      </xdr:nvCxnSpPr>
      <xdr:spPr>
        <a:xfrm>
          <a:off x="26136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626</xdr:row>
      <xdr:rowOff>101600</xdr:rowOff>
    </xdr:from>
    <xdr:to>
      <xdr:col>39</xdr:col>
      <xdr:colOff>0</xdr:colOff>
      <xdr:row>626</xdr:row>
      <xdr:rowOff>101600</xdr:rowOff>
    </xdr:to>
    <xdr:cxnSp macro="">
      <xdr:nvCxnSpPr>
        <xdr:cNvPr id="72634" name="직선 연결선 72633">
          <a:extLst>
            <a:ext uri="{FF2B5EF4-FFF2-40B4-BE49-F238E27FC236}">
              <a16:creationId xmlns:a16="http://schemas.microsoft.com/office/drawing/2014/main" id="{00000000-0008-0000-0100-0000BA1B0100}"/>
            </a:ext>
          </a:extLst>
        </xdr:cNvPr>
        <xdr:cNvCxnSpPr/>
      </xdr:nvCxnSpPr>
      <xdr:spPr>
        <a:xfrm>
          <a:off x="27508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626</xdr:row>
      <xdr:rowOff>101600</xdr:rowOff>
    </xdr:from>
    <xdr:to>
      <xdr:col>41</xdr:col>
      <xdr:colOff>0</xdr:colOff>
      <xdr:row>626</xdr:row>
      <xdr:rowOff>101600</xdr:rowOff>
    </xdr:to>
    <xdr:cxnSp macro="">
      <xdr:nvCxnSpPr>
        <xdr:cNvPr id="72635" name="직선 연결선 72634">
          <a:extLst>
            <a:ext uri="{FF2B5EF4-FFF2-40B4-BE49-F238E27FC236}">
              <a16:creationId xmlns:a16="http://schemas.microsoft.com/office/drawing/2014/main" id="{00000000-0008-0000-0100-0000BB1B0100}"/>
            </a:ext>
          </a:extLst>
        </xdr:cNvPr>
        <xdr:cNvCxnSpPr/>
      </xdr:nvCxnSpPr>
      <xdr:spPr>
        <a:xfrm>
          <a:off x="28879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626</xdr:row>
      <xdr:rowOff>101600</xdr:rowOff>
    </xdr:from>
    <xdr:to>
      <xdr:col>43</xdr:col>
      <xdr:colOff>68</xdr:colOff>
      <xdr:row>626</xdr:row>
      <xdr:rowOff>101600</xdr:rowOff>
    </xdr:to>
    <xdr:cxnSp macro="">
      <xdr:nvCxnSpPr>
        <xdr:cNvPr id="72636" name="직선 연결선 72635">
          <a:extLst>
            <a:ext uri="{FF2B5EF4-FFF2-40B4-BE49-F238E27FC236}">
              <a16:creationId xmlns:a16="http://schemas.microsoft.com/office/drawing/2014/main" id="{00000000-0008-0000-0100-0000BC1B0100}"/>
            </a:ext>
          </a:extLst>
        </xdr:cNvPr>
        <xdr:cNvCxnSpPr/>
      </xdr:nvCxnSpPr>
      <xdr:spPr>
        <a:xfrm flipH="1">
          <a:off x="30251400" y="131165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626</xdr:row>
      <xdr:rowOff>101600</xdr:rowOff>
    </xdr:from>
    <xdr:to>
      <xdr:col>45</xdr:col>
      <xdr:colOff>0</xdr:colOff>
      <xdr:row>626</xdr:row>
      <xdr:rowOff>101600</xdr:rowOff>
    </xdr:to>
    <xdr:cxnSp macro="">
      <xdr:nvCxnSpPr>
        <xdr:cNvPr id="72637" name="직선 연결선 72636">
          <a:extLst>
            <a:ext uri="{FF2B5EF4-FFF2-40B4-BE49-F238E27FC236}">
              <a16:creationId xmlns:a16="http://schemas.microsoft.com/office/drawing/2014/main" id="{00000000-0008-0000-0100-0000BD1B0100}"/>
            </a:ext>
          </a:extLst>
        </xdr:cNvPr>
        <xdr:cNvCxnSpPr/>
      </xdr:nvCxnSpPr>
      <xdr:spPr>
        <a:xfrm>
          <a:off x="31623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626</xdr:row>
      <xdr:rowOff>101600</xdr:rowOff>
    </xdr:from>
    <xdr:to>
      <xdr:col>47</xdr:col>
      <xdr:colOff>0</xdr:colOff>
      <xdr:row>626</xdr:row>
      <xdr:rowOff>101600</xdr:rowOff>
    </xdr:to>
    <xdr:cxnSp macro="">
      <xdr:nvCxnSpPr>
        <xdr:cNvPr id="72638" name="직선 연결선 72637">
          <a:extLst>
            <a:ext uri="{FF2B5EF4-FFF2-40B4-BE49-F238E27FC236}">
              <a16:creationId xmlns:a16="http://schemas.microsoft.com/office/drawing/2014/main" id="{00000000-0008-0000-0100-0000BE1B0100}"/>
            </a:ext>
          </a:extLst>
        </xdr:cNvPr>
        <xdr:cNvCxnSpPr/>
      </xdr:nvCxnSpPr>
      <xdr:spPr>
        <a:xfrm>
          <a:off x="32994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626</xdr:row>
      <xdr:rowOff>101600</xdr:rowOff>
    </xdr:from>
    <xdr:to>
      <xdr:col>49</xdr:col>
      <xdr:colOff>0</xdr:colOff>
      <xdr:row>626</xdr:row>
      <xdr:rowOff>101600</xdr:rowOff>
    </xdr:to>
    <xdr:cxnSp macro="">
      <xdr:nvCxnSpPr>
        <xdr:cNvPr id="72639" name="직선 연결선 72638">
          <a:extLst>
            <a:ext uri="{FF2B5EF4-FFF2-40B4-BE49-F238E27FC236}">
              <a16:creationId xmlns:a16="http://schemas.microsoft.com/office/drawing/2014/main" id="{00000000-0008-0000-0100-0000BF1B0100}"/>
            </a:ext>
          </a:extLst>
        </xdr:cNvPr>
        <xdr:cNvCxnSpPr/>
      </xdr:nvCxnSpPr>
      <xdr:spPr>
        <a:xfrm>
          <a:off x="34366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626</xdr:row>
      <xdr:rowOff>101600</xdr:rowOff>
    </xdr:from>
    <xdr:to>
      <xdr:col>51</xdr:col>
      <xdr:colOff>0</xdr:colOff>
      <xdr:row>626</xdr:row>
      <xdr:rowOff>101600</xdr:rowOff>
    </xdr:to>
    <xdr:cxnSp macro="">
      <xdr:nvCxnSpPr>
        <xdr:cNvPr id="72640" name="직선 연결선 72639">
          <a:extLst>
            <a:ext uri="{FF2B5EF4-FFF2-40B4-BE49-F238E27FC236}">
              <a16:creationId xmlns:a16="http://schemas.microsoft.com/office/drawing/2014/main" id="{00000000-0008-0000-0100-0000C01B0100}"/>
            </a:ext>
          </a:extLst>
        </xdr:cNvPr>
        <xdr:cNvCxnSpPr/>
      </xdr:nvCxnSpPr>
      <xdr:spPr>
        <a:xfrm>
          <a:off x="35737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626</xdr:row>
      <xdr:rowOff>101600</xdr:rowOff>
    </xdr:from>
    <xdr:to>
      <xdr:col>53</xdr:col>
      <xdr:colOff>0</xdr:colOff>
      <xdr:row>626</xdr:row>
      <xdr:rowOff>101600</xdr:rowOff>
    </xdr:to>
    <xdr:cxnSp macro="">
      <xdr:nvCxnSpPr>
        <xdr:cNvPr id="72641" name="직선 연결선 72640">
          <a:extLst>
            <a:ext uri="{FF2B5EF4-FFF2-40B4-BE49-F238E27FC236}">
              <a16:creationId xmlns:a16="http://schemas.microsoft.com/office/drawing/2014/main" id="{00000000-0008-0000-0100-0000C11B0100}"/>
            </a:ext>
          </a:extLst>
        </xdr:cNvPr>
        <xdr:cNvCxnSpPr/>
      </xdr:nvCxnSpPr>
      <xdr:spPr>
        <a:xfrm>
          <a:off x="37109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626</xdr:row>
      <xdr:rowOff>101600</xdr:rowOff>
    </xdr:from>
    <xdr:to>
      <xdr:col>55</xdr:col>
      <xdr:colOff>0</xdr:colOff>
      <xdr:row>626</xdr:row>
      <xdr:rowOff>101600</xdr:rowOff>
    </xdr:to>
    <xdr:cxnSp macro="">
      <xdr:nvCxnSpPr>
        <xdr:cNvPr id="72642" name="직선 연결선 72641">
          <a:extLst>
            <a:ext uri="{FF2B5EF4-FFF2-40B4-BE49-F238E27FC236}">
              <a16:creationId xmlns:a16="http://schemas.microsoft.com/office/drawing/2014/main" id="{00000000-0008-0000-0100-0000C21B0100}"/>
            </a:ext>
          </a:extLst>
        </xdr:cNvPr>
        <xdr:cNvCxnSpPr/>
      </xdr:nvCxnSpPr>
      <xdr:spPr>
        <a:xfrm>
          <a:off x="38481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626</xdr:row>
      <xdr:rowOff>101600</xdr:rowOff>
    </xdr:from>
    <xdr:to>
      <xdr:col>57</xdr:col>
      <xdr:colOff>0</xdr:colOff>
      <xdr:row>626</xdr:row>
      <xdr:rowOff>101600</xdr:rowOff>
    </xdr:to>
    <xdr:cxnSp macro="">
      <xdr:nvCxnSpPr>
        <xdr:cNvPr id="72643" name="직선 연결선 72642">
          <a:extLst>
            <a:ext uri="{FF2B5EF4-FFF2-40B4-BE49-F238E27FC236}">
              <a16:creationId xmlns:a16="http://schemas.microsoft.com/office/drawing/2014/main" id="{00000000-0008-0000-0100-0000C31B0100}"/>
            </a:ext>
          </a:extLst>
        </xdr:cNvPr>
        <xdr:cNvCxnSpPr/>
      </xdr:nvCxnSpPr>
      <xdr:spPr>
        <a:xfrm>
          <a:off x="39852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626</xdr:row>
      <xdr:rowOff>101600</xdr:rowOff>
    </xdr:from>
    <xdr:to>
      <xdr:col>59</xdr:col>
      <xdr:colOff>0</xdr:colOff>
      <xdr:row>626</xdr:row>
      <xdr:rowOff>101600</xdr:rowOff>
    </xdr:to>
    <xdr:cxnSp macro="">
      <xdr:nvCxnSpPr>
        <xdr:cNvPr id="72644" name="직선 연결선 72643">
          <a:extLst>
            <a:ext uri="{FF2B5EF4-FFF2-40B4-BE49-F238E27FC236}">
              <a16:creationId xmlns:a16="http://schemas.microsoft.com/office/drawing/2014/main" id="{00000000-0008-0000-0100-0000C41B0100}"/>
            </a:ext>
          </a:extLst>
        </xdr:cNvPr>
        <xdr:cNvCxnSpPr/>
      </xdr:nvCxnSpPr>
      <xdr:spPr>
        <a:xfrm>
          <a:off x="41224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626</xdr:row>
      <xdr:rowOff>101600</xdr:rowOff>
    </xdr:from>
    <xdr:to>
      <xdr:col>61</xdr:col>
      <xdr:colOff>0</xdr:colOff>
      <xdr:row>626</xdr:row>
      <xdr:rowOff>101600</xdr:rowOff>
    </xdr:to>
    <xdr:cxnSp macro="">
      <xdr:nvCxnSpPr>
        <xdr:cNvPr id="72645" name="직선 연결선 72644">
          <a:extLst>
            <a:ext uri="{FF2B5EF4-FFF2-40B4-BE49-F238E27FC236}">
              <a16:creationId xmlns:a16="http://schemas.microsoft.com/office/drawing/2014/main" id="{00000000-0008-0000-0100-0000C51B0100}"/>
            </a:ext>
          </a:extLst>
        </xdr:cNvPr>
        <xdr:cNvCxnSpPr/>
      </xdr:nvCxnSpPr>
      <xdr:spPr>
        <a:xfrm>
          <a:off x="42595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626</xdr:row>
      <xdr:rowOff>101600</xdr:rowOff>
    </xdr:from>
    <xdr:to>
      <xdr:col>63</xdr:col>
      <xdr:colOff>0</xdr:colOff>
      <xdr:row>626</xdr:row>
      <xdr:rowOff>101600</xdr:rowOff>
    </xdr:to>
    <xdr:cxnSp macro="">
      <xdr:nvCxnSpPr>
        <xdr:cNvPr id="72646" name="직선 연결선 72645">
          <a:extLst>
            <a:ext uri="{FF2B5EF4-FFF2-40B4-BE49-F238E27FC236}">
              <a16:creationId xmlns:a16="http://schemas.microsoft.com/office/drawing/2014/main" id="{00000000-0008-0000-0100-0000C61B0100}"/>
            </a:ext>
          </a:extLst>
        </xdr:cNvPr>
        <xdr:cNvCxnSpPr/>
      </xdr:nvCxnSpPr>
      <xdr:spPr>
        <a:xfrm>
          <a:off x="43967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626</xdr:row>
      <xdr:rowOff>101600</xdr:rowOff>
    </xdr:from>
    <xdr:to>
      <xdr:col>65</xdr:col>
      <xdr:colOff>0</xdr:colOff>
      <xdr:row>626</xdr:row>
      <xdr:rowOff>101600</xdr:rowOff>
    </xdr:to>
    <xdr:cxnSp macro="">
      <xdr:nvCxnSpPr>
        <xdr:cNvPr id="72647" name="직선 연결선 72646">
          <a:extLst>
            <a:ext uri="{FF2B5EF4-FFF2-40B4-BE49-F238E27FC236}">
              <a16:creationId xmlns:a16="http://schemas.microsoft.com/office/drawing/2014/main" id="{00000000-0008-0000-0100-0000C71B0100}"/>
            </a:ext>
          </a:extLst>
        </xdr:cNvPr>
        <xdr:cNvCxnSpPr/>
      </xdr:nvCxnSpPr>
      <xdr:spPr>
        <a:xfrm>
          <a:off x="45339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626</xdr:row>
      <xdr:rowOff>101600</xdr:rowOff>
    </xdr:from>
    <xdr:to>
      <xdr:col>67</xdr:col>
      <xdr:colOff>0</xdr:colOff>
      <xdr:row>626</xdr:row>
      <xdr:rowOff>101600</xdr:rowOff>
    </xdr:to>
    <xdr:cxnSp macro="">
      <xdr:nvCxnSpPr>
        <xdr:cNvPr id="72648" name="직선 연결선 72647">
          <a:extLst>
            <a:ext uri="{FF2B5EF4-FFF2-40B4-BE49-F238E27FC236}">
              <a16:creationId xmlns:a16="http://schemas.microsoft.com/office/drawing/2014/main" id="{00000000-0008-0000-0100-0000C81B0100}"/>
            </a:ext>
          </a:extLst>
        </xdr:cNvPr>
        <xdr:cNvCxnSpPr/>
      </xdr:nvCxnSpPr>
      <xdr:spPr>
        <a:xfrm>
          <a:off x="46710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626</xdr:row>
      <xdr:rowOff>101600</xdr:rowOff>
    </xdr:from>
    <xdr:to>
      <xdr:col>69</xdr:col>
      <xdr:colOff>0</xdr:colOff>
      <xdr:row>626</xdr:row>
      <xdr:rowOff>101600</xdr:rowOff>
    </xdr:to>
    <xdr:cxnSp macro="">
      <xdr:nvCxnSpPr>
        <xdr:cNvPr id="72649" name="직선 연결선 72648">
          <a:extLst>
            <a:ext uri="{FF2B5EF4-FFF2-40B4-BE49-F238E27FC236}">
              <a16:creationId xmlns:a16="http://schemas.microsoft.com/office/drawing/2014/main" id="{00000000-0008-0000-0100-0000C91B0100}"/>
            </a:ext>
          </a:extLst>
        </xdr:cNvPr>
        <xdr:cNvCxnSpPr/>
      </xdr:nvCxnSpPr>
      <xdr:spPr>
        <a:xfrm>
          <a:off x="48082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626</xdr:row>
      <xdr:rowOff>101600</xdr:rowOff>
    </xdr:from>
    <xdr:to>
      <xdr:col>71</xdr:col>
      <xdr:colOff>0</xdr:colOff>
      <xdr:row>626</xdr:row>
      <xdr:rowOff>101600</xdr:rowOff>
    </xdr:to>
    <xdr:cxnSp macro="">
      <xdr:nvCxnSpPr>
        <xdr:cNvPr id="72650" name="직선 연결선 72649">
          <a:extLst>
            <a:ext uri="{FF2B5EF4-FFF2-40B4-BE49-F238E27FC236}">
              <a16:creationId xmlns:a16="http://schemas.microsoft.com/office/drawing/2014/main" id="{00000000-0008-0000-0100-0000CA1B0100}"/>
            </a:ext>
          </a:extLst>
        </xdr:cNvPr>
        <xdr:cNvCxnSpPr/>
      </xdr:nvCxnSpPr>
      <xdr:spPr>
        <a:xfrm>
          <a:off x="49453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626</xdr:row>
      <xdr:rowOff>101600</xdr:rowOff>
    </xdr:from>
    <xdr:to>
      <xdr:col>73</xdr:col>
      <xdr:colOff>12700</xdr:colOff>
      <xdr:row>626</xdr:row>
      <xdr:rowOff>101600</xdr:rowOff>
    </xdr:to>
    <xdr:cxnSp macro="">
      <xdr:nvCxnSpPr>
        <xdr:cNvPr id="72651" name="직선 연결선 72650">
          <a:extLst>
            <a:ext uri="{FF2B5EF4-FFF2-40B4-BE49-F238E27FC236}">
              <a16:creationId xmlns:a16="http://schemas.microsoft.com/office/drawing/2014/main" id="{00000000-0008-0000-0100-0000CB1B0100}"/>
            </a:ext>
          </a:extLst>
        </xdr:cNvPr>
        <xdr:cNvCxnSpPr/>
      </xdr:nvCxnSpPr>
      <xdr:spPr>
        <a:xfrm>
          <a:off x="50825406" y="131165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626</xdr:row>
      <xdr:rowOff>101600</xdr:rowOff>
    </xdr:from>
    <xdr:to>
      <xdr:col>75</xdr:col>
      <xdr:colOff>0</xdr:colOff>
      <xdr:row>626</xdr:row>
      <xdr:rowOff>101600</xdr:rowOff>
    </xdr:to>
    <xdr:cxnSp macro="">
      <xdr:nvCxnSpPr>
        <xdr:cNvPr id="72652" name="직선 연결선 72651">
          <a:extLst>
            <a:ext uri="{FF2B5EF4-FFF2-40B4-BE49-F238E27FC236}">
              <a16:creationId xmlns:a16="http://schemas.microsoft.com/office/drawing/2014/main" id="{00000000-0008-0000-0100-0000CC1B0100}"/>
            </a:ext>
          </a:extLst>
        </xdr:cNvPr>
        <xdr:cNvCxnSpPr/>
      </xdr:nvCxnSpPr>
      <xdr:spPr>
        <a:xfrm>
          <a:off x="52197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626</xdr:row>
      <xdr:rowOff>101600</xdr:rowOff>
    </xdr:from>
    <xdr:to>
      <xdr:col>77</xdr:col>
      <xdr:colOff>0</xdr:colOff>
      <xdr:row>626</xdr:row>
      <xdr:rowOff>101600</xdr:rowOff>
    </xdr:to>
    <xdr:cxnSp macro="">
      <xdr:nvCxnSpPr>
        <xdr:cNvPr id="72653" name="직선 연결선 72652">
          <a:extLst>
            <a:ext uri="{FF2B5EF4-FFF2-40B4-BE49-F238E27FC236}">
              <a16:creationId xmlns:a16="http://schemas.microsoft.com/office/drawing/2014/main" id="{00000000-0008-0000-0100-0000CD1B0100}"/>
            </a:ext>
          </a:extLst>
        </xdr:cNvPr>
        <xdr:cNvCxnSpPr/>
      </xdr:nvCxnSpPr>
      <xdr:spPr>
        <a:xfrm>
          <a:off x="53568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626</xdr:row>
      <xdr:rowOff>101600</xdr:rowOff>
    </xdr:from>
    <xdr:to>
      <xdr:col>79</xdr:col>
      <xdr:colOff>0</xdr:colOff>
      <xdr:row>626</xdr:row>
      <xdr:rowOff>101600</xdr:rowOff>
    </xdr:to>
    <xdr:cxnSp macro="">
      <xdr:nvCxnSpPr>
        <xdr:cNvPr id="72654" name="직선 연결선 72653">
          <a:extLst>
            <a:ext uri="{FF2B5EF4-FFF2-40B4-BE49-F238E27FC236}">
              <a16:creationId xmlns:a16="http://schemas.microsoft.com/office/drawing/2014/main" id="{00000000-0008-0000-0100-0000CE1B0100}"/>
            </a:ext>
          </a:extLst>
        </xdr:cNvPr>
        <xdr:cNvCxnSpPr/>
      </xdr:nvCxnSpPr>
      <xdr:spPr>
        <a:xfrm>
          <a:off x="54940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626</xdr:row>
      <xdr:rowOff>101600</xdr:rowOff>
    </xdr:from>
    <xdr:to>
      <xdr:col>81</xdr:col>
      <xdr:colOff>0</xdr:colOff>
      <xdr:row>626</xdr:row>
      <xdr:rowOff>101600</xdr:rowOff>
    </xdr:to>
    <xdr:cxnSp macro="">
      <xdr:nvCxnSpPr>
        <xdr:cNvPr id="72655" name="직선 연결선 72654">
          <a:extLst>
            <a:ext uri="{FF2B5EF4-FFF2-40B4-BE49-F238E27FC236}">
              <a16:creationId xmlns:a16="http://schemas.microsoft.com/office/drawing/2014/main" id="{00000000-0008-0000-0100-0000CF1B0100}"/>
            </a:ext>
          </a:extLst>
        </xdr:cNvPr>
        <xdr:cNvCxnSpPr/>
      </xdr:nvCxnSpPr>
      <xdr:spPr>
        <a:xfrm>
          <a:off x="56311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626</xdr:row>
      <xdr:rowOff>101600</xdr:rowOff>
    </xdr:from>
    <xdr:to>
      <xdr:col>83</xdr:col>
      <xdr:colOff>0</xdr:colOff>
      <xdr:row>626</xdr:row>
      <xdr:rowOff>101600</xdr:rowOff>
    </xdr:to>
    <xdr:cxnSp macro="">
      <xdr:nvCxnSpPr>
        <xdr:cNvPr id="72656" name="직선 연결선 72655">
          <a:extLst>
            <a:ext uri="{FF2B5EF4-FFF2-40B4-BE49-F238E27FC236}">
              <a16:creationId xmlns:a16="http://schemas.microsoft.com/office/drawing/2014/main" id="{00000000-0008-0000-0100-0000D01B0100}"/>
            </a:ext>
          </a:extLst>
        </xdr:cNvPr>
        <xdr:cNvCxnSpPr/>
      </xdr:nvCxnSpPr>
      <xdr:spPr>
        <a:xfrm>
          <a:off x="57683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626</xdr:row>
      <xdr:rowOff>101600</xdr:rowOff>
    </xdr:from>
    <xdr:to>
      <xdr:col>85</xdr:col>
      <xdr:colOff>0</xdr:colOff>
      <xdr:row>626</xdr:row>
      <xdr:rowOff>101600</xdr:rowOff>
    </xdr:to>
    <xdr:cxnSp macro="">
      <xdr:nvCxnSpPr>
        <xdr:cNvPr id="72657" name="직선 연결선 72656">
          <a:extLst>
            <a:ext uri="{FF2B5EF4-FFF2-40B4-BE49-F238E27FC236}">
              <a16:creationId xmlns:a16="http://schemas.microsoft.com/office/drawing/2014/main" id="{00000000-0008-0000-0100-0000D11B0100}"/>
            </a:ext>
          </a:extLst>
        </xdr:cNvPr>
        <xdr:cNvCxnSpPr/>
      </xdr:nvCxnSpPr>
      <xdr:spPr>
        <a:xfrm>
          <a:off x="59055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626</xdr:row>
      <xdr:rowOff>101600</xdr:rowOff>
    </xdr:from>
    <xdr:to>
      <xdr:col>87</xdr:col>
      <xdr:colOff>0</xdr:colOff>
      <xdr:row>626</xdr:row>
      <xdr:rowOff>101600</xdr:rowOff>
    </xdr:to>
    <xdr:cxnSp macro="">
      <xdr:nvCxnSpPr>
        <xdr:cNvPr id="72658" name="직선 연결선 72657">
          <a:extLst>
            <a:ext uri="{FF2B5EF4-FFF2-40B4-BE49-F238E27FC236}">
              <a16:creationId xmlns:a16="http://schemas.microsoft.com/office/drawing/2014/main" id="{00000000-0008-0000-0100-0000D21B0100}"/>
            </a:ext>
          </a:extLst>
        </xdr:cNvPr>
        <xdr:cNvCxnSpPr/>
      </xdr:nvCxnSpPr>
      <xdr:spPr>
        <a:xfrm>
          <a:off x="60426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626</xdr:row>
      <xdr:rowOff>101600</xdr:rowOff>
    </xdr:from>
    <xdr:to>
      <xdr:col>89</xdr:col>
      <xdr:colOff>0</xdr:colOff>
      <xdr:row>626</xdr:row>
      <xdr:rowOff>101600</xdr:rowOff>
    </xdr:to>
    <xdr:cxnSp macro="">
      <xdr:nvCxnSpPr>
        <xdr:cNvPr id="72659" name="직선 연결선 72658">
          <a:extLst>
            <a:ext uri="{FF2B5EF4-FFF2-40B4-BE49-F238E27FC236}">
              <a16:creationId xmlns:a16="http://schemas.microsoft.com/office/drawing/2014/main" id="{00000000-0008-0000-0100-0000D31B0100}"/>
            </a:ext>
          </a:extLst>
        </xdr:cNvPr>
        <xdr:cNvCxnSpPr/>
      </xdr:nvCxnSpPr>
      <xdr:spPr>
        <a:xfrm>
          <a:off x="61798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626</xdr:row>
      <xdr:rowOff>101600</xdr:rowOff>
    </xdr:from>
    <xdr:to>
      <xdr:col>91</xdr:col>
      <xdr:colOff>0</xdr:colOff>
      <xdr:row>626</xdr:row>
      <xdr:rowOff>101600</xdr:rowOff>
    </xdr:to>
    <xdr:cxnSp macro="">
      <xdr:nvCxnSpPr>
        <xdr:cNvPr id="72660" name="직선 연결선 72659">
          <a:extLst>
            <a:ext uri="{FF2B5EF4-FFF2-40B4-BE49-F238E27FC236}">
              <a16:creationId xmlns:a16="http://schemas.microsoft.com/office/drawing/2014/main" id="{00000000-0008-0000-0100-0000D41B0100}"/>
            </a:ext>
          </a:extLst>
        </xdr:cNvPr>
        <xdr:cNvCxnSpPr/>
      </xdr:nvCxnSpPr>
      <xdr:spPr>
        <a:xfrm>
          <a:off x="63169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626</xdr:row>
      <xdr:rowOff>101600</xdr:rowOff>
    </xdr:from>
    <xdr:to>
      <xdr:col>93</xdr:col>
      <xdr:colOff>0</xdr:colOff>
      <xdr:row>626</xdr:row>
      <xdr:rowOff>101600</xdr:rowOff>
    </xdr:to>
    <xdr:cxnSp macro="">
      <xdr:nvCxnSpPr>
        <xdr:cNvPr id="72661" name="직선 연결선 72660">
          <a:extLst>
            <a:ext uri="{FF2B5EF4-FFF2-40B4-BE49-F238E27FC236}">
              <a16:creationId xmlns:a16="http://schemas.microsoft.com/office/drawing/2014/main" id="{00000000-0008-0000-0100-0000D51B0100}"/>
            </a:ext>
          </a:extLst>
        </xdr:cNvPr>
        <xdr:cNvCxnSpPr/>
      </xdr:nvCxnSpPr>
      <xdr:spPr>
        <a:xfrm>
          <a:off x="64541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626</xdr:row>
      <xdr:rowOff>101600</xdr:rowOff>
    </xdr:from>
    <xdr:to>
      <xdr:col>95</xdr:col>
      <xdr:colOff>0</xdr:colOff>
      <xdr:row>626</xdr:row>
      <xdr:rowOff>101600</xdr:rowOff>
    </xdr:to>
    <xdr:cxnSp macro="">
      <xdr:nvCxnSpPr>
        <xdr:cNvPr id="72662" name="직선 연결선 72661">
          <a:extLst>
            <a:ext uri="{FF2B5EF4-FFF2-40B4-BE49-F238E27FC236}">
              <a16:creationId xmlns:a16="http://schemas.microsoft.com/office/drawing/2014/main" id="{00000000-0008-0000-0100-0000D61B0100}"/>
            </a:ext>
          </a:extLst>
        </xdr:cNvPr>
        <xdr:cNvCxnSpPr/>
      </xdr:nvCxnSpPr>
      <xdr:spPr>
        <a:xfrm>
          <a:off x="65913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626</xdr:row>
      <xdr:rowOff>101600</xdr:rowOff>
    </xdr:from>
    <xdr:to>
      <xdr:col>97</xdr:col>
      <xdr:colOff>0</xdr:colOff>
      <xdr:row>626</xdr:row>
      <xdr:rowOff>101600</xdr:rowOff>
    </xdr:to>
    <xdr:cxnSp macro="">
      <xdr:nvCxnSpPr>
        <xdr:cNvPr id="72663" name="직선 연결선 72662">
          <a:extLst>
            <a:ext uri="{FF2B5EF4-FFF2-40B4-BE49-F238E27FC236}">
              <a16:creationId xmlns:a16="http://schemas.microsoft.com/office/drawing/2014/main" id="{00000000-0008-0000-0100-0000D71B0100}"/>
            </a:ext>
          </a:extLst>
        </xdr:cNvPr>
        <xdr:cNvCxnSpPr/>
      </xdr:nvCxnSpPr>
      <xdr:spPr>
        <a:xfrm>
          <a:off x="67284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626</xdr:row>
      <xdr:rowOff>101600</xdr:rowOff>
    </xdr:from>
    <xdr:to>
      <xdr:col>99</xdr:col>
      <xdr:colOff>0</xdr:colOff>
      <xdr:row>626</xdr:row>
      <xdr:rowOff>101600</xdr:rowOff>
    </xdr:to>
    <xdr:cxnSp macro="">
      <xdr:nvCxnSpPr>
        <xdr:cNvPr id="72664" name="직선 연결선 72663">
          <a:extLst>
            <a:ext uri="{FF2B5EF4-FFF2-40B4-BE49-F238E27FC236}">
              <a16:creationId xmlns:a16="http://schemas.microsoft.com/office/drawing/2014/main" id="{00000000-0008-0000-0100-0000D81B0100}"/>
            </a:ext>
          </a:extLst>
        </xdr:cNvPr>
        <xdr:cNvCxnSpPr/>
      </xdr:nvCxnSpPr>
      <xdr:spPr>
        <a:xfrm>
          <a:off x="68656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628</xdr:row>
      <xdr:rowOff>107950</xdr:rowOff>
    </xdr:from>
    <xdr:to>
      <xdr:col>10</xdr:col>
      <xdr:colOff>25400</xdr:colOff>
      <xdr:row>628</xdr:row>
      <xdr:rowOff>107950</xdr:rowOff>
    </xdr:to>
    <xdr:cxnSp macro="">
      <xdr:nvCxnSpPr>
        <xdr:cNvPr id="72665" name="직선 연결선 72664">
          <a:extLst>
            <a:ext uri="{FF2B5EF4-FFF2-40B4-BE49-F238E27FC236}">
              <a16:creationId xmlns:a16="http://schemas.microsoft.com/office/drawing/2014/main" id="{00000000-0008-0000-0100-0000D91B0100}"/>
            </a:ext>
          </a:extLst>
        </xdr:cNvPr>
        <xdr:cNvCxnSpPr/>
      </xdr:nvCxnSpPr>
      <xdr:spPr>
        <a:xfrm>
          <a:off x="7235952" y="1315910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628</xdr:row>
      <xdr:rowOff>107950</xdr:rowOff>
    </xdr:from>
    <xdr:to>
      <xdr:col>11</xdr:col>
      <xdr:colOff>139700</xdr:colOff>
      <xdr:row>628</xdr:row>
      <xdr:rowOff>107950</xdr:rowOff>
    </xdr:to>
    <xdr:cxnSp macro="">
      <xdr:nvCxnSpPr>
        <xdr:cNvPr id="72666" name="직선 연결선 72665">
          <a:extLst>
            <a:ext uri="{FF2B5EF4-FFF2-40B4-BE49-F238E27FC236}">
              <a16:creationId xmlns:a16="http://schemas.microsoft.com/office/drawing/2014/main" id="{00000000-0008-0000-0100-0000DA1B0100}"/>
            </a:ext>
          </a:extLst>
        </xdr:cNvPr>
        <xdr:cNvCxnSpPr/>
      </xdr:nvCxnSpPr>
      <xdr:spPr>
        <a:xfrm>
          <a:off x="8374380" y="131591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628</xdr:row>
      <xdr:rowOff>107950</xdr:rowOff>
    </xdr:from>
    <xdr:to>
      <xdr:col>13</xdr:col>
      <xdr:colOff>68</xdr:colOff>
      <xdr:row>628</xdr:row>
      <xdr:rowOff>107950</xdr:rowOff>
    </xdr:to>
    <xdr:cxnSp macro="">
      <xdr:nvCxnSpPr>
        <xdr:cNvPr id="72667" name="직선 연결선 72666">
          <a:extLst>
            <a:ext uri="{FF2B5EF4-FFF2-40B4-BE49-F238E27FC236}">
              <a16:creationId xmlns:a16="http://schemas.microsoft.com/office/drawing/2014/main" id="{00000000-0008-0000-0100-0000DB1B0100}"/>
            </a:ext>
          </a:extLst>
        </xdr:cNvPr>
        <xdr:cNvCxnSpPr/>
      </xdr:nvCxnSpPr>
      <xdr:spPr>
        <a:xfrm flipH="1">
          <a:off x="9677400" y="131591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628</xdr:row>
      <xdr:rowOff>107950</xdr:rowOff>
    </xdr:from>
    <xdr:to>
      <xdr:col>15</xdr:col>
      <xdr:colOff>0</xdr:colOff>
      <xdr:row>628</xdr:row>
      <xdr:rowOff>107950</xdr:rowOff>
    </xdr:to>
    <xdr:cxnSp macro="">
      <xdr:nvCxnSpPr>
        <xdr:cNvPr id="72668" name="직선 연결선 72667">
          <a:extLst>
            <a:ext uri="{FF2B5EF4-FFF2-40B4-BE49-F238E27FC236}">
              <a16:creationId xmlns:a16="http://schemas.microsoft.com/office/drawing/2014/main" id="{00000000-0008-0000-0100-0000DC1B0100}"/>
            </a:ext>
          </a:extLst>
        </xdr:cNvPr>
        <xdr:cNvCxnSpPr/>
      </xdr:nvCxnSpPr>
      <xdr:spPr>
        <a:xfrm>
          <a:off x="11049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628</xdr:row>
      <xdr:rowOff>107950</xdr:rowOff>
    </xdr:from>
    <xdr:to>
      <xdr:col>17</xdr:col>
      <xdr:colOff>0</xdr:colOff>
      <xdr:row>628</xdr:row>
      <xdr:rowOff>107950</xdr:rowOff>
    </xdr:to>
    <xdr:cxnSp macro="">
      <xdr:nvCxnSpPr>
        <xdr:cNvPr id="72669" name="직선 연결선 72668">
          <a:extLst>
            <a:ext uri="{FF2B5EF4-FFF2-40B4-BE49-F238E27FC236}">
              <a16:creationId xmlns:a16="http://schemas.microsoft.com/office/drawing/2014/main" id="{00000000-0008-0000-0100-0000DD1B0100}"/>
            </a:ext>
          </a:extLst>
        </xdr:cNvPr>
        <xdr:cNvCxnSpPr/>
      </xdr:nvCxnSpPr>
      <xdr:spPr>
        <a:xfrm>
          <a:off x="12420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628</xdr:row>
      <xdr:rowOff>107950</xdr:rowOff>
    </xdr:from>
    <xdr:to>
      <xdr:col>19</xdr:col>
      <xdr:colOff>28</xdr:colOff>
      <xdr:row>628</xdr:row>
      <xdr:rowOff>107950</xdr:rowOff>
    </xdr:to>
    <xdr:cxnSp macro="">
      <xdr:nvCxnSpPr>
        <xdr:cNvPr id="72670" name="직선 연결선 72669">
          <a:extLst>
            <a:ext uri="{FF2B5EF4-FFF2-40B4-BE49-F238E27FC236}">
              <a16:creationId xmlns:a16="http://schemas.microsoft.com/office/drawing/2014/main" id="{00000000-0008-0000-0100-0000DE1B0100}"/>
            </a:ext>
          </a:extLst>
        </xdr:cNvPr>
        <xdr:cNvCxnSpPr/>
      </xdr:nvCxnSpPr>
      <xdr:spPr>
        <a:xfrm flipH="1">
          <a:off x="13792200" y="131591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628</xdr:row>
      <xdr:rowOff>107950</xdr:rowOff>
    </xdr:from>
    <xdr:to>
      <xdr:col>21</xdr:col>
      <xdr:colOff>0</xdr:colOff>
      <xdr:row>628</xdr:row>
      <xdr:rowOff>107950</xdr:rowOff>
    </xdr:to>
    <xdr:cxnSp macro="">
      <xdr:nvCxnSpPr>
        <xdr:cNvPr id="72671" name="직선 연결선 72670">
          <a:extLst>
            <a:ext uri="{FF2B5EF4-FFF2-40B4-BE49-F238E27FC236}">
              <a16:creationId xmlns:a16="http://schemas.microsoft.com/office/drawing/2014/main" id="{00000000-0008-0000-0100-0000DF1B0100}"/>
            </a:ext>
          </a:extLst>
        </xdr:cNvPr>
        <xdr:cNvCxnSpPr/>
      </xdr:nvCxnSpPr>
      <xdr:spPr>
        <a:xfrm>
          <a:off x="15163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628</xdr:row>
      <xdr:rowOff>107950</xdr:rowOff>
    </xdr:from>
    <xdr:to>
      <xdr:col>23</xdr:col>
      <xdr:colOff>0</xdr:colOff>
      <xdr:row>628</xdr:row>
      <xdr:rowOff>107950</xdr:rowOff>
    </xdr:to>
    <xdr:cxnSp macro="">
      <xdr:nvCxnSpPr>
        <xdr:cNvPr id="72672" name="직선 연결선 72671">
          <a:extLst>
            <a:ext uri="{FF2B5EF4-FFF2-40B4-BE49-F238E27FC236}">
              <a16:creationId xmlns:a16="http://schemas.microsoft.com/office/drawing/2014/main" id="{00000000-0008-0000-0100-0000E01B0100}"/>
            </a:ext>
          </a:extLst>
        </xdr:cNvPr>
        <xdr:cNvCxnSpPr/>
      </xdr:nvCxnSpPr>
      <xdr:spPr>
        <a:xfrm>
          <a:off x="16535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628</xdr:row>
      <xdr:rowOff>107950</xdr:rowOff>
    </xdr:from>
    <xdr:to>
      <xdr:col>25</xdr:col>
      <xdr:colOff>0</xdr:colOff>
      <xdr:row>628</xdr:row>
      <xdr:rowOff>107950</xdr:rowOff>
    </xdr:to>
    <xdr:cxnSp macro="">
      <xdr:nvCxnSpPr>
        <xdr:cNvPr id="72673" name="직선 연결선 72672">
          <a:extLst>
            <a:ext uri="{FF2B5EF4-FFF2-40B4-BE49-F238E27FC236}">
              <a16:creationId xmlns:a16="http://schemas.microsoft.com/office/drawing/2014/main" id="{00000000-0008-0000-0100-0000E11B0100}"/>
            </a:ext>
          </a:extLst>
        </xdr:cNvPr>
        <xdr:cNvCxnSpPr/>
      </xdr:nvCxnSpPr>
      <xdr:spPr>
        <a:xfrm>
          <a:off x="17907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628</xdr:row>
      <xdr:rowOff>107950</xdr:rowOff>
    </xdr:from>
    <xdr:to>
      <xdr:col>27</xdr:col>
      <xdr:colOff>0</xdr:colOff>
      <xdr:row>628</xdr:row>
      <xdr:rowOff>107950</xdr:rowOff>
    </xdr:to>
    <xdr:cxnSp macro="">
      <xdr:nvCxnSpPr>
        <xdr:cNvPr id="72674" name="직선 연결선 72673">
          <a:extLst>
            <a:ext uri="{FF2B5EF4-FFF2-40B4-BE49-F238E27FC236}">
              <a16:creationId xmlns:a16="http://schemas.microsoft.com/office/drawing/2014/main" id="{00000000-0008-0000-0100-0000E21B0100}"/>
            </a:ext>
          </a:extLst>
        </xdr:cNvPr>
        <xdr:cNvCxnSpPr/>
      </xdr:nvCxnSpPr>
      <xdr:spPr>
        <a:xfrm>
          <a:off x="19278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628</xdr:row>
      <xdr:rowOff>107950</xdr:rowOff>
    </xdr:from>
    <xdr:to>
      <xdr:col>29</xdr:col>
      <xdr:colOff>68</xdr:colOff>
      <xdr:row>628</xdr:row>
      <xdr:rowOff>107950</xdr:rowOff>
    </xdr:to>
    <xdr:cxnSp macro="">
      <xdr:nvCxnSpPr>
        <xdr:cNvPr id="72675" name="직선 연결선 72674">
          <a:extLst>
            <a:ext uri="{FF2B5EF4-FFF2-40B4-BE49-F238E27FC236}">
              <a16:creationId xmlns:a16="http://schemas.microsoft.com/office/drawing/2014/main" id="{00000000-0008-0000-0100-0000E31B0100}"/>
            </a:ext>
          </a:extLst>
        </xdr:cNvPr>
        <xdr:cNvCxnSpPr/>
      </xdr:nvCxnSpPr>
      <xdr:spPr>
        <a:xfrm flipH="1">
          <a:off x="20650200" y="131591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628</xdr:row>
      <xdr:rowOff>107950</xdr:rowOff>
    </xdr:from>
    <xdr:to>
      <xdr:col>31</xdr:col>
      <xdr:colOff>546100</xdr:colOff>
      <xdr:row>628</xdr:row>
      <xdr:rowOff>107950</xdr:rowOff>
    </xdr:to>
    <xdr:cxnSp macro="">
      <xdr:nvCxnSpPr>
        <xdr:cNvPr id="72676" name="직선 연결선 72675">
          <a:extLst>
            <a:ext uri="{FF2B5EF4-FFF2-40B4-BE49-F238E27FC236}">
              <a16:creationId xmlns:a16="http://schemas.microsoft.com/office/drawing/2014/main" id="{00000000-0008-0000-0100-0000E41B0100}"/>
            </a:ext>
          </a:extLst>
        </xdr:cNvPr>
        <xdr:cNvCxnSpPr/>
      </xdr:nvCxnSpPr>
      <xdr:spPr>
        <a:xfrm>
          <a:off x="22501861" y="131591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628</xdr:row>
      <xdr:rowOff>107950</xdr:rowOff>
    </xdr:from>
    <xdr:to>
      <xdr:col>33</xdr:col>
      <xdr:colOff>0</xdr:colOff>
      <xdr:row>628</xdr:row>
      <xdr:rowOff>107950</xdr:rowOff>
    </xdr:to>
    <xdr:cxnSp macro="">
      <xdr:nvCxnSpPr>
        <xdr:cNvPr id="72677" name="직선 연결선 72676">
          <a:extLst>
            <a:ext uri="{FF2B5EF4-FFF2-40B4-BE49-F238E27FC236}">
              <a16:creationId xmlns:a16="http://schemas.microsoft.com/office/drawing/2014/main" id="{00000000-0008-0000-0100-0000E51B0100}"/>
            </a:ext>
          </a:extLst>
        </xdr:cNvPr>
        <xdr:cNvCxnSpPr/>
      </xdr:nvCxnSpPr>
      <xdr:spPr>
        <a:xfrm>
          <a:off x="23393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628</xdr:row>
      <xdr:rowOff>107950</xdr:rowOff>
    </xdr:from>
    <xdr:to>
      <xdr:col>35</xdr:col>
      <xdr:colOff>136</xdr:colOff>
      <xdr:row>628</xdr:row>
      <xdr:rowOff>107950</xdr:rowOff>
    </xdr:to>
    <xdr:cxnSp macro="">
      <xdr:nvCxnSpPr>
        <xdr:cNvPr id="72678" name="직선 연결선 72677">
          <a:extLst>
            <a:ext uri="{FF2B5EF4-FFF2-40B4-BE49-F238E27FC236}">
              <a16:creationId xmlns:a16="http://schemas.microsoft.com/office/drawing/2014/main" id="{00000000-0008-0000-0100-0000E61B0100}"/>
            </a:ext>
          </a:extLst>
        </xdr:cNvPr>
        <xdr:cNvCxnSpPr/>
      </xdr:nvCxnSpPr>
      <xdr:spPr>
        <a:xfrm flipH="1">
          <a:off x="24765000" y="131591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628</xdr:row>
      <xdr:rowOff>107950</xdr:rowOff>
    </xdr:from>
    <xdr:to>
      <xdr:col>37</xdr:col>
      <xdr:colOff>0</xdr:colOff>
      <xdr:row>628</xdr:row>
      <xdr:rowOff>107950</xdr:rowOff>
    </xdr:to>
    <xdr:cxnSp macro="">
      <xdr:nvCxnSpPr>
        <xdr:cNvPr id="72679" name="직선 연결선 72678">
          <a:extLst>
            <a:ext uri="{FF2B5EF4-FFF2-40B4-BE49-F238E27FC236}">
              <a16:creationId xmlns:a16="http://schemas.microsoft.com/office/drawing/2014/main" id="{00000000-0008-0000-0100-0000E71B0100}"/>
            </a:ext>
          </a:extLst>
        </xdr:cNvPr>
        <xdr:cNvCxnSpPr/>
      </xdr:nvCxnSpPr>
      <xdr:spPr>
        <a:xfrm>
          <a:off x="26136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628</xdr:row>
      <xdr:rowOff>107950</xdr:rowOff>
    </xdr:from>
    <xdr:to>
      <xdr:col>39</xdr:col>
      <xdr:colOff>0</xdr:colOff>
      <xdr:row>628</xdr:row>
      <xdr:rowOff>107950</xdr:rowOff>
    </xdr:to>
    <xdr:cxnSp macro="">
      <xdr:nvCxnSpPr>
        <xdr:cNvPr id="72680" name="직선 연결선 72679">
          <a:extLst>
            <a:ext uri="{FF2B5EF4-FFF2-40B4-BE49-F238E27FC236}">
              <a16:creationId xmlns:a16="http://schemas.microsoft.com/office/drawing/2014/main" id="{00000000-0008-0000-0100-0000E81B0100}"/>
            </a:ext>
          </a:extLst>
        </xdr:cNvPr>
        <xdr:cNvCxnSpPr/>
      </xdr:nvCxnSpPr>
      <xdr:spPr>
        <a:xfrm>
          <a:off x="27508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628</xdr:row>
      <xdr:rowOff>107950</xdr:rowOff>
    </xdr:from>
    <xdr:to>
      <xdr:col>41</xdr:col>
      <xdr:colOff>0</xdr:colOff>
      <xdr:row>628</xdr:row>
      <xdr:rowOff>107950</xdr:rowOff>
    </xdr:to>
    <xdr:cxnSp macro="">
      <xdr:nvCxnSpPr>
        <xdr:cNvPr id="72681" name="직선 연결선 72680">
          <a:extLst>
            <a:ext uri="{FF2B5EF4-FFF2-40B4-BE49-F238E27FC236}">
              <a16:creationId xmlns:a16="http://schemas.microsoft.com/office/drawing/2014/main" id="{00000000-0008-0000-0100-0000E91B0100}"/>
            </a:ext>
          </a:extLst>
        </xdr:cNvPr>
        <xdr:cNvCxnSpPr/>
      </xdr:nvCxnSpPr>
      <xdr:spPr>
        <a:xfrm>
          <a:off x="28879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628</xdr:row>
      <xdr:rowOff>107950</xdr:rowOff>
    </xdr:from>
    <xdr:to>
      <xdr:col>43</xdr:col>
      <xdr:colOff>68</xdr:colOff>
      <xdr:row>628</xdr:row>
      <xdr:rowOff>107950</xdr:rowOff>
    </xdr:to>
    <xdr:cxnSp macro="">
      <xdr:nvCxnSpPr>
        <xdr:cNvPr id="72682" name="직선 연결선 72681">
          <a:extLst>
            <a:ext uri="{FF2B5EF4-FFF2-40B4-BE49-F238E27FC236}">
              <a16:creationId xmlns:a16="http://schemas.microsoft.com/office/drawing/2014/main" id="{00000000-0008-0000-0100-0000EA1B0100}"/>
            </a:ext>
          </a:extLst>
        </xdr:cNvPr>
        <xdr:cNvCxnSpPr/>
      </xdr:nvCxnSpPr>
      <xdr:spPr>
        <a:xfrm flipH="1">
          <a:off x="30251400" y="131591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628</xdr:row>
      <xdr:rowOff>107950</xdr:rowOff>
    </xdr:from>
    <xdr:to>
      <xdr:col>45</xdr:col>
      <xdr:colOff>0</xdr:colOff>
      <xdr:row>628</xdr:row>
      <xdr:rowOff>107950</xdr:rowOff>
    </xdr:to>
    <xdr:cxnSp macro="">
      <xdr:nvCxnSpPr>
        <xdr:cNvPr id="72683" name="직선 연결선 72682">
          <a:extLst>
            <a:ext uri="{FF2B5EF4-FFF2-40B4-BE49-F238E27FC236}">
              <a16:creationId xmlns:a16="http://schemas.microsoft.com/office/drawing/2014/main" id="{00000000-0008-0000-0100-0000EB1B0100}"/>
            </a:ext>
          </a:extLst>
        </xdr:cNvPr>
        <xdr:cNvCxnSpPr/>
      </xdr:nvCxnSpPr>
      <xdr:spPr>
        <a:xfrm>
          <a:off x="31623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628</xdr:row>
      <xdr:rowOff>107950</xdr:rowOff>
    </xdr:from>
    <xdr:to>
      <xdr:col>47</xdr:col>
      <xdr:colOff>0</xdr:colOff>
      <xdr:row>628</xdr:row>
      <xdr:rowOff>107950</xdr:rowOff>
    </xdr:to>
    <xdr:cxnSp macro="">
      <xdr:nvCxnSpPr>
        <xdr:cNvPr id="72684" name="직선 연결선 72683">
          <a:extLst>
            <a:ext uri="{FF2B5EF4-FFF2-40B4-BE49-F238E27FC236}">
              <a16:creationId xmlns:a16="http://schemas.microsoft.com/office/drawing/2014/main" id="{00000000-0008-0000-0100-0000EC1B0100}"/>
            </a:ext>
          </a:extLst>
        </xdr:cNvPr>
        <xdr:cNvCxnSpPr/>
      </xdr:nvCxnSpPr>
      <xdr:spPr>
        <a:xfrm>
          <a:off x="32994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628</xdr:row>
      <xdr:rowOff>107950</xdr:rowOff>
    </xdr:from>
    <xdr:to>
      <xdr:col>49</xdr:col>
      <xdr:colOff>0</xdr:colOff>
      <xdr:row>628</xdr:row>
      <xdr:rowOff>107950</xdr:rowOff>
    </xdr:to>
    <xdr:cxnSp macro="">
      <xdr:nvCxnSpPr>
        <xdr:cNvPr id="72685" name="직선 연결선 72684">
          <a:extLst>
            <a:ext uri="{FF2B5EF4-FFF2-40B4-BE49-F238E27FC236}">
              <a16:creationId xmlns:a16="http://schemas.microsoft.com/office/drawing/2014/main" id="{00000000-0008-0000-0100-0000ED1B0100}"/>
            </a:ext>
          </a:extLst>
        </xdr:cNvPr>
        <xdr:cNvCxnSpPr/>
      </xdr:nvCxnSpPr>
      <xdr:spPr>
        <a:xfrm>
          <a:off x="34366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628</xdr:row>
      <xdr:rowOff>107950</xdr:rowOff>
    </xdr:from>
    <xdr:to>
      <xdr:col>51</xdr:col>
      <xdr:colOff>0</xdr:colOff>
      <xdr:row>628</xdr:row>
      <xdr:rowOff>107950</xdr:rowOff>
    </xdr:to>
    <xdr:cxnSp macro="">
      <xdr:nvCxnSpPr>
        <xdr:cNvPr id="72686" name="직선 연결선 72685">
          <a:extLst>
            <a:ext uri="{FF2B5EF4-FFF2-40B4-BE49-F238E27FC236}">
              <a16:creationId xmlns:a16="http://schemas.microsoft.com/office/drawing/2014/main" id="{00000000-0008-0000-0100-0000EE1B0100}"/>
            </a:ext>
          </a:extLst>
        </xdr:cNvPr>
        <xdr:cNvCxnSpPr/>
      </xdr:nvCxnSpPr>
      <xdr:spPr>
        <a:xfrm>
          <a:off x="35737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628</xdr:row>
      <xdr:rowOff>107950</xdr:rowOff>
    </xdr:from>
    <xdr:to>
      <xdr:col>53</xdr:col>
      <xdr:colOff>0</xdr:colOff>
      <xdr:row>628</xdr:row>
      <xdr:rowOff>107950</xdr:rowOff>
    </xdr:to>
    <xdr:cxnSp macro="">
      <xdr:nvCxnSpPr>
        <xdr:cNvPr id="72687" name="직선 연결선 72686">
          <a:extLst>
            <a:ext uri="{FF2B5EF4-FFF2-40B4-BE49-F238E27FC236}">
              <a16:creationId xmlns:a16="http://schemas.microsoft.com/office/drawing/2014/main" id="{00000000-0008-0000-0100-0000EF1B0100}"/>
            </a:ext>
          </a:extLst>
        </xdr:cNvPr>
        <xdr:cNvCxnSpPr/>
      </xdr:nvCxnSpPr>
      <xdr:spPr>
        <a:xfrm>
          <a:off x="37109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628</xdr:row>
      <xdr:rowOff>107950</xdr:rowOff>
    </xdr:from>
    <xdr:to>
      <xdr:col>55</xdr:col>
      <xdr:colOff>0</xdr:colOff>
      <xdr:row>628</xdr:row>
      <xdr:rowOff>107950</xdr:rowOff>
    </xdr:to>
    <xdr:cxnSp macro="">
      <xdr:nvCxnSpPr>
        <xdr:cNvPr id="72688" name="직선 연결선 72687">
          <a:extLst>
            <a:ext uri="{FF2B5EF4-FFF2-40B4-BE49-F238E27FC236}">
              <a16:creationId xmlns:a16="http://schemas.microsoft.com/office/drawing/2014/main" id="{00000000-0008-0000-0100-0000F01B0100}"/>
            </a:ext>
          </a:extLst>
        </xdr:cNvPr>
        <xdr:cNvCxnSpPr/>
      </xdr:nvCxnSpPr>
      <xdr:spPr>
        <a:xfrm>
          <a:off x="38481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628</xdr:row>
      <xdr:rowOff>107950</xdr:rowOff>
    </xdr:from>
    <xdr:to>
      <xdr:col>57</xdr:col>
      <xdr:colOff>0</xdr:colOff>
      <xdr:row>628</xdr:row>
      <xdr:rowOff>107950</xdr:rowOff>
    </xdr:to>
    <xdr:cxnSp macro="">
      <xdr:nvCxnSpPr>
        <xdr:cNvPr id="72689" name="직선 연결선 72688">
          <a:extLst>
            <a:ext uri="{FF2B5EF4-FFF2-40B4-BE49-F238E27FC236}">
              <a16:creationId xmlns:a16="http://schemas.microsoft.com/office/drawing/2014/main" id="{00000000-0008-0000-0100-0000F11B0100}"/>
            </a:ext>
          </a:extLst>
        </xdr:cNvPr>
        <xdr:cNvCxnSpPr/>
      </xdr:nvCxnSpPr>
      <xdr:spPr>
        <a:xfrm>
          <a:off x="39852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628</xdr:row>
      <xdr:rowOff>107950</xdr:rowOff>
    </xdr:from>
    <xdr:to>
      <xdr:col>59</xdr:col>
      <xdr:colOff>0</xdr:colOff>
      <xdr:row>628</xdr:row>
      <xdr:rowOff>107950</xdr:rowOff>
    </xdr:to>
    <xdr:cxnSp macro="">
      <xdr:nvCxnSpPr>
        <xdr:cNvPr id="72690" name="직선 연결선 72689">
          <a:extLst>
            <a:ext uri="{FF2B5EF4-FFF2-40B4-BE49-F238E27FC236}">
              <a16:creationId xmlns:a16="http://schemas.microsoft.com/office/drawing/2014/main" id="{00000000-0008-0000-0100-0000F21B0100}"/>
            </a:ext>
          </a:extLst>
        </xdr:cNvPr>
        <xdr:cNvCxnSpPr/>
      </xdr:nvCxnSpPr>
      <xdr:spPr>
        <a:xfrm>
          <a:off x="41224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628</xdr:row>
      <xdr:rowOff>107950</xdr:rowOff>
    </xdr:from>
    <xdr:to>
      <xdr:col>61</xdr:col>
      <xdr:colOff>0</xdr:colOff>
      <xdr:row>628</xdr:row>
      <xdr:rowOff>107950</xdr:rowOff>
    </xdr:to>
    <xdr:cxnSp macro="">
      <xdr:nvCxnSpPr>
        <xdr:cNvPr id="72691" name="직선 연결선 72690">
          <a:extLst>
            <a:ext uri="{FF2B5EF4-FFF2-40B4-BE49-F238E27FC236}">
              <a16:creationId xmlns:a16="http://schemas.microsoft.com/office/drawing/2014/main" id="{00000000-0008-0000-0100-0000F31B0100}"/>
            </a:ext>
          </a:extLst>
        </xdr:cNvPr>
        <xdr:cNvCxnSpPr/>
      </xdr:nvCxnSpPr>
      <xdr:spPr>
        <a:xfrm>
          <a:off x="42595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628</xdr:row>
      <xdr:rowOff>107950</xdr:rowOff>
    </xdr:from>
    <xdr:to>
      <xdr:col>63</xdr:col>
      <xdr:colOff>0</xdr:colOff>
      <xdr:row>628</xdr:row>
      <xdr:rowOff>107950</xdr:rowOff>
    </xdr:to>
    <xdr:cxnSp macro="">
      <xdr:nvCxnSpPr>
        <xdr:cNvPr id="72692" name="직선 연결선 72691">
          <a:extLst>
            <a:ext uri="{FF2B5EF4-FFF2-40B4-BE49-F238E27FC236}">
              <a16:creationId xmlns:a16="http://schemas.microsoft.com/office/drawing/2014/main" id="{00000000-0008-0000-0100-0000F41B0100}"/>
            </a:ext>
          </a:extLst>
        </xdr:cNvPr>
        <xdr:cNvCxnSpPr/>
      </xdr:nvCxnSpPr>
      <xdr:spPr>
        <a:xfrm>
          <a:off x="43967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628</xdr:row>
      <xdr:rowOff>107950</xdr:rowOff>
    </xdr:from>
    <xdr:to>
      <xdr:col>65</xdr:col>
      <xdr:colOff>0</xdr:colOff>
      <xdr:row>628</xdr:row>
      <xdr:rowOff>107950</xdr:rowOff>
    </xdr:to>
    <xdr:cxnSp macro="">
      <xdr:nvCxnSpPr>
        <xdr:cNvPr id="72693" name="직선 연결선 72692">
          <a:extLst>
            <a:ext uri="{FF2B5EF4-FFF2-40B4-BE49-F238E27FC236}">
              <a16:creationId xmlns:a16="http://schemas.microsoft.com/office/drawing/2014/main" id="{00000000-0008-0000-0100-0000F51B0100}"/>
            </a:ext>
          </a:extLst>
        </xdr:cNvPr>
        <xdr:cNvCxnSpPr/>
      </xdr:nvCxnSpPr>
      <xdr:spPr>
        <a:xfrm>
          <a:off x="45339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628</xdr:row>
      <xdr:rowOff>107950</xdr:rowOff>
    </xdr:from>
    <xdr:to>
      <xdr:col>67</xdr:col>
      <xdr:colOff>0</xdr:colOff>
      <xdr:row>628</xdr:row>
      <xdr:rowOff>107950</xdr:rowOff>
    </xdr:to>
    <xdr:cxnSp macro="">
      <xdr:nvCxnSpPr>
        <xdr:cNvPr id="72694" name="직선 연결선 72693">
          <a:extLst>
            <a:ext uri="{FF2B5EF4-FFF2-40B4-BE49-F238E27FC236}">
              <a16:creationId xmlns:a16="http://schemas.microsoft.com/office/drawing/2014/main" id="{00000000-0008-0000-0100-0000F61B0100}"/>
            </a:ext>
          </a:extLst>
        </xdr:cNvPr>
        <xdr:cNvCxnSpPr/>
      </xdr:nvCxnSpPr>
      <xdr:spPr>
        <a:xfrm>
          <a:off x="46710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628</xdr:row>
      <xdr:rowOff>107950</xdr:rowOff>
    </xdr:from>
    <xdr:to>
      <xdr:col>69</xdr:col>
      <xdr:colOff>0</xdr:colOff>
      <xdr:row>628</xdr:row>
      <xdr:rowOff>107950</xdr:rowOff>
    </xdr:to>
    <xdr:cxnSp macro="">
      <xdr:nvCxnSpPr>
        <xdr:cNvPr id="72695" name="직선 연결선 72694">
          <a:extLst>
            <a:ext uri="{FF2B5EF4-FFF2-40B4-BE49-F238E27FC236}">
              <a16:creationId xmlns:a16="http://schemas.microsoft.com/office/drawing/2014/main" id="{00000000-0008-0000-0100-0000F71B0100}"/>
            </a:ext>
          </a:extLst>
        </xdr:cNvPr>
        <xdr:cNvCxnSpPr/>
      </xdr:nvCxnSpPr>
      <xdr:spPr>
        <a:xfrm>
          <a:off x="48082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628</xdr:row>
      <xdr:rowOff>107950</xdr:rowOff>
    </xdr:from>
    <xdr:to>
      <xdr:col>71</xdr:col>
      <xdr:colOff>0</xdr:colOff>
      <xdr:row>628</xdr:row>
      <xdr:rowOff>107950</xdr:rowOff>
    </xdr:to>
    <xdr:cxnSp macro="">
      <xdr:nvCxnSpPr>
        <xdr:cNvPr id="72696" name="직선 연결선 72695">
          <a:extLst>
            <a:ext uri="{FF2B5EF4-FFF2-40B4-BE49-F238E27FC236}">
              <a16:creationId xmlns:a16="http://schemas.microsoft.com/office/drawing/2014/main" id="{00000000-0008-0000-0100-0000F81B0100}"/>
            </a:ext>
          </a:extLst>
        </xdr:cNvPr>
        <xdr:cNvCxnSpPr/>
      </xdr:nvCxnSpPr>
      <xdr:spPr>
        <a:xfrm>
          <a:off x="49453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628</xdr:row>
      <xdr:rowOff>107950</xdr:rowOff>
    </xdr:from>
    <xdr:to>
      <xdr:col>73</xdr:col>
      <xdr:colOff>12700</xdr:colOff>
      <xdr:row>628</xdr:row>
      <xdr:rowOff>107950</xdr:rowOff>
    </xdr:to>
    <xdr:cxnSp macro="">
      <xdr:nvCxnSpPr>
        <xdr:cNvPr id="72697" name="직선 연결선 72696">
          <a:extLst>
            <a:ext uri="{FF2B5EF4-FFF2-40B4-BE49-F238E27FC236}">
              <a16:creationId xmlns:a16="http://schemas.microsoft.com/office/drawing/2014/main" id="{00000000-0008-0000-0100-0000F91B0100}"/>
            </a:ext>
          </a:extLst>
        </xdr:cNvPr>
        <xdr:cNvCxnSpPr/>
      </xdr:nvCxnSpPr>
      <xdr:spPr>
        <a:xfrm>
          <a:off x="50825406" y="131591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628</xdr:row>
      <xdr:rowOff>107950</xdr:rowOff>
    </xdr:from>
    <xdr:to>
      <xdr:col>75</xdr:col>
      <xdr:colOff>0</xdr:colOff>
      <xdr:row>628</xdr:row>
      <xdr:rowOff>107950</xdr:rowOff>
    </xdr:to>
    <xdr:cxnSp macro="">
      <xdr:nvCxnSpPr>
        <xdr:cNvPr id="72698" name="직선 연결선 72697">
          <a:extLst>
            <a:ext uri="{FF2B5EF4-FFF2-40B4-BE49-F238E27FC236}">
              <a16:creationId xmlns:a16="http://schemas.microsoft.com/office/drawing/2014/main" id="{00000000-0008-0000-0100-0000FA1B0100}"/>
            </a:ext>
          </a:extLst>
        </xdr:cNvPr>
        <xdr:cNvCxnSpPr/>
      </xdr:nvCxnSpPr>
      <xdr:spPr>
        <a:xfrm>
          <a:off x="52197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628</xdr:row>
      <xdr:rowOff>107950</xdr:rowOff>
    </xdr:from>
    <xdr:to>
      <xdr:col>77</xdr:col>
      <xdr:colOff>0</xdr:colOff>
      <xdr:row>628</xdr:row>
      <xdr:rowOff>107950</xdr:rowOff>
    </xdr:to>
    <xdr:cxnSp macro="">
      <xdr:nvCxnSpPr>
        <xdr:cNvPr id="72699" name="직선 연결선 72698">
          <a:extLst>
            <a:ext uri="{FF2B5EF4-FFF2-40B4-BE49-F238E27FC236}">
              <a16:creationId xmlns:a16="http://schemas.microsoft.com/office/drawing/2014/main" id="{00000000-0008-0000-0100-0000FB1B0100}"/>
            </a:ext>
          </a:extLst>
        </xdr:cNvPr>
        <xdr:cNvCxnSpPr/>
      </xdr:nvCxnSpPr>
      <xdr:spPr>
        <a:xfrm>
          <a:off x="53568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628</xdr:row>
      <xdr:rowOff>107950</xdr:rowOff>
    </xdr:from>
    <xdr:to>
      <xdr:col>79</xdr:col>
      <xdr:colOff>0</xdr:colOff>
      <xdr:row>628</xdr:row>
      <xdr:rowOff>107950</xdr:rowOff>
    </xdr:to>
    <xdr:cxnSp macro="">
      <xdr:nvCxnSpPr>
        <xdr:cNvPr id="72700" name="직선 연결선 72699">
          <a:extLst>
            <a:ext uri="{FF2B5EF4-FFF2-40B4-BE49-F238E27FC236}">
              <a16:creationId xmlns:a16="http://schemas.microsoft.com/office/drawing/2014/main" id="{00000000-0008-0000-0100-0000FC1B0100}"/>
            </a:ext>
          </a:extLst>
        </xdr:cNvPr>
        <xdr:cNvCxnSpPr/>
      </xdr:nvCxnSpPr>
      <xdr:spPr>
        <a:xfrm>
          <a:off x="54940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628</xdr:row>
      <xdr:rowOff>107950</xdr:rowOff>
    </xdr:from>
    <xdr:to>
      <xdr:col>81</xdr:col>
      <xdr:colOff>0</xdr:colOff>
      <xdr:row>628</xdr:row>
      <xdr:rowOff>107950</xdr:rowOff>
    </xdr:to>
    <xdr:cxnSp macro="">
      <xdr:nvCxnSpPr>
        <xdr:cNvPr id="72701" name="직선 연결선 72700">
          <a:extLst>
            <a:ext uri="{FF2B5EF4-FFF2-40B4-BE49-F238E27FC236}">
              <a16:creationId xmlns:a16="http://schemas.microsoft.com/office/drawing/2014/main" id="{00000000-0008-0000-0100-0000FD1B0100}"/>
            </a:ext>
          </a:extLst>
        </xdr:cNvPr>
        <xdr:cNvCxnSpPr/>
      </xdr:nvCxnSpPr>
      <xdr:spPr>
        <a:xfrm>
          <a:off x="56311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628</xdr:row>
      <xdr:rowOff>107950</xdr:rowOff>
    </xdr:from>
    <xdr:to>
      <xdr:col>83</xdr:col>
      <xdr:colOff>0</xdr:colOff>
      <xdr:row>628</xdr:row>
      <xdr:rowOff>107950</xdr:rowOff>
    </xdr:to>
    <xdr:cxnSp macro="">
      <xdr:nvCxnSpPr>
        <xdr:cNvPr id="72702" name="직선 연결선 72701">
          <a:extLst>
            <a:ext uri="{FF2B5EF4-FFF2-40B4-BE49-F238E27FC236}">
              <a16:creationId xmlns:a16="http://schemas.microsoft.com/office/drawing/2014/main" id="{00000000-0008-0000-0100-0000FE1B0100}"/>
            </a:ext>
          </a:extLst>
        </xdr:cNvPr>
        <xdr:cNvCxnSpPr/>
      </xdr:nvCxnSpPr>
      <xdr:spPr>
        <a:xfrm>
          <a:off x="57683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628</xdr:row>
      <xdr:rowOff>107950</xdr:rowOff>
    </xdr:from>
    <xdr:to>
      <xdr:col>85</xdr:col>
      <xdr:colOff>0</xdr:colOff>
      <xdr:row>628</xdr:row>
      <xdr:rowOff>107950</xdr:rowOff>
    </xdr:to>
    <xdr:cxnSp macro="">
      <xdr:nvCxnSpPr>
        <xdr:cNvPr id="72703" name="직선 연결선 72702">
          <a:extLst>
            <a:ext uri="{FF2B5EF4-FFF2-40B4-BE49-F238E27FC236}">
              <a16:creationId xmlns:a16="http://schemas.microsoft.com/office/drawing/2014/main" id="{00000000-0008-0000-0100-0000FF1B0100}"/>
            </a:ext>
          </a:extLst>
        </xdr:cNvPr>
        <xdr:cNvCxnSpPr/>
      </xdr:nvCxnSpPr>
      <xdr:spPr>
        <a:xfrm>
          <a:off x="59055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628</xdr:row>
      <xdr:rowOff>107950</xdr:rowOff>
    </xdr:from>
    <xdr:to>
      <xdr:col>87</xdr:col>
      <xdr:colOff>0</xdr:colOff>
      <xdr:row>628</xdr:row>
      <xdr:rowOff>107950</xdr:rowOff>
    </xdr:to>
    <xdr:cxnSp macro="">
      <xdr:nvCxnSpPr>
        <xdr:cNvPr id="72704" name="직선 연결선 72703">
          <a:extLst>
            <a:ext uri="{FF2B5EF4-FFF2-40B4-BE49-F238E27FC236}">
              <a16:creationId xmlns:a16="http://schemas.microsoft.com/office/drawing/2014/main" id="{00000000-0008-0000-0100-0000001C0100}"/>
            </a:ext>
          </a:extLst>
        </xdr:cNvPr>
        <xdr:cNvCxnSpPr/>
      </xdr:nvCxnSpPr>
      <xdr:spPr>
        <a:xfrm>
          <a:off x="60426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628</xdr:row>
      <xdr:rowOff>107950</xdr:rowOff>
    </xdr:from>
    <xdr:to>
      <xdr:col>89</xdr:col>
      <xdr:colOff>0</xdr:colOff>
      <xdr:row>628</xdr:row>
      <xdr:rowOff>107950</xdr:rowOff>
    </xdr:to>
    <xdr:cxnSp macro="">
      <xdr:nvCxnSpPr>
        <xdr:cNvPr id="72705" name="직선 연결선 72704">
          <a:extLst>
            <a:ext uri="{FF2B5EF4-FFF2-40B4-BE49-F238E27FC236}">
              <a16:creationId xmlns:a16="http://schemas.microsoft.com/office/drawing/2014/main" id="{00000000-0008-0000-0100-0000011C0100}"/>
            </a:ext>
          </a:extLst>
        </xdr:cNvPr>
        <xdr:cNvCxnSpPr/>
      </xdr:nvCxnSpPr>
      <xdr:spPr>
        <a:xfrm>
          <a:off x="61798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628</xdr:row>
      <xdr:rowOff>107950</xdr:rowOff>
    </xdr:from>
    <xdr:to>
      <xdr:col>91</xdr:col>
      <xdr:colOff>0</xdr:colOff>
      <xdr:row>628</xdr:row>
      <xdr:rowOff>107950</xdr:rowOff>
    </xdr:to>
    <xdr:cxnSp macro="">
      <xdr:nvCxnSpPr>
        <xdr:cNvPr id="72706" name="직선 연결선 72705">
          <a:extLst>
            <a:ext uri="{FF2B5EF4-FFF2-40B4-BE49-F238E27FC236}">
              <a16:creationId xmlns:a16="http://schemas.microsoft.com/office/drawing/2014/main" id="{00000000-0008-0000-0100-0000021C0100}"/>
            </a:ext>
          </a:extLst>
        </xdr:cNvPr>
        <xdr:cNvCxnSpPr/>
      </xdr:nvCxnSpPr>
      <xdr:spPr>
        <a:xfrm>
          <a:off x="63169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628</xdr:row>
      <xdr:rowOff>107950</xdr:rowOff>
    </xdr:from>
    <xdr:to>
      <xdr:col>93</xdr:col>
      <xdr:colOff>0</xdr:colOff>
      <xdr:row>628</xdr:row>
      <xdr:rowOff>107950</xdr:rowOff>
    </xdr:to>
    <xdr:cxnSp macro="">
      <xdr:nvCxnSpPr>
        <xdr:cNvPr id="72707" name="직선 연결선 72706">
          <a:extLst>
            <a:ext uri="{FF2B5EF4-FFF2-40B4-BE49-F238E27FC236}">
              <a16:creationId xmlns:a16="http://schemas.microsoft.com/office/drawing/2014/main" id="{00000000-0008-0000-0100-0000031C0100}"/>
            </a:ext>
          </a:extLst>
        </xdr:cNvPr>
        <xdr:cNvCxnSpPr/>
      </xdr:nvCxnSpPr>
      <xdr:spPr>
        <a:xfrm>
          <a:off x="64541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628</xdr:row>
      <xdr:rowOff>107950</xdr:rowOff>
    </xdr:from>
    <xdr:to>
      <xdr:col>95</xdr:col>
      <xdr:colOff>0</xdr:colOff>
      <xdr:row>628</xdr:row>
      <xdr:rowOff>107950</xdr:rowOff>
    </xdr:to>
    <xdr:cxnSp macro="">
      <xdr:nvCxnSpPr>
        <xdr:cNvPr id="72708" name="직선 연결선 72707">
          <a:extLst>
            <a:ext uri="{FF2B5EF4-FFF2-40B4-BE49-F238E27FC236}">
              <a16:creationId xmlns:a16="http://schemas.microsoft.com/office/drawing/2014/main" id="{00000000-0008-0000-0100-0000041C0100}"/>
            </a:ext>
          </a:extLst>
        </xdr:cNvPr>
        <xdr:cNvCxnSpPr/>
      </xdr:nvCxnSpPr>
      <xdr:spPr>
        <a:xfrm>
          <a:off x="65913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628</xdr:row>
      <xdr:rowOff>107950</xdr:rowOff>
    </xdr:from>
    <xdr:to>
      <xdr:col>97</xdr:col>
      <xdr:colOff>0</xdr:colOff>
      <xdr:row>628</xdr:row>
      <xdr:rowOff>107950</xdr:rowOff>
    </xdr:to>
    <xdr:cxnSp macro="">
      <xdr:nvCxnSpPr>
        <xdr:cNvPr id="72709" name="직선 연결선 72708">
          <a:extLst>
            <a:ext uri="{FF2B5EF4-FFF2-40B4-BE49-F238E27FC236}">
              <a16:creationId xmlns:a16="http://schemas.microsoft.com/office/drawing/2014/main" id="{00000000-0008-0000-0100-0000051C0100}"/>
            </a:ext>
          </a:extLst>
        </xdr:cNvPr>
        <xdr:cNvCxnSpPr/>
      </xdr:nvCxnSpPr>
      <xdr:spPr>
        <a:xfrm>
          <a:off x="67284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628</xdr:row>
      <xdr:rowOff>107950</xdr:rowOff>
    </xdr:from>
    <xdr:to>
      <xdr:col>99</xdr:col>
      <xdr:colOff>0</xdr:colOff>
      <xdr:row>628</xdr:row>
      <xdr:rowOff>107950</xdr:rowOff>
    </xdr:to>
    <xdr:cxnSp macro="">
      <xdr:nvCxnSpPr>
        <xdr:cNvPr id="72710" name="직선 연결선 72709">
          <a:extLst>
            <a:ext uri="{FF2B5EF4-FFF2-40B4-BE49-F238E27FC236}">
              <a16:creationId xmlns:a16="http://schemas.microsoft.com/office/drawing/2014/main" id="{00000000-0008-0000-0100-0000061C0100}"/>
            </a:ext>
          </a:extLst>
        </xdr:cNvPr>
        <xdr:cNvCxnSpPr/>
      </xdr:nvCxnSpPr>
      <xdr:spPr>
        <a:xfrm>
          <a:off x="68656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630</xdr:row>
      <xdr:rowOff>101600</xdr:rowOff>
    </xdr:from>
    <xdr:to>
      <xdr:col>10</xdr:col>
      <xdr:colOff>25400</xdr:colOff>
      <xdr:row>630</xdr:row>
      <xdr:rowOff>101600</xdr:rowOff>
    </xdr:to>
    <xdr:cxnSp macro="">
      <xdr:nvCxnSpPr>
        <xdr:cNvPr id="72711" name="직선 연결선 72710">
          <a:extLst>
            <a:ext uri="{FF2B5EF4-FFF2-40B4-BE49-F238E27FC236}">
              <a16:creationId xmlns:a16="http://schemas.microsoft.com/office/drawing/2014/main" id="{00000000-0008-0000-0100-0000071C0100}"/>
            </a:ext>
          </a:extLst>
        </xdr:cNvPr>
        <xdr:cNvCxnSpPr/>
      </xdr:nvCxnSpPr>
      <xdr:spPr>
        <a:xfrm>
          <a:off x="7105650" y="1320038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630</xdr:row>
      <xdr:rowOff>101600</xdr:rowOff>
    </xdr:from>
    <xdr:to>
      <xdr:col>11</xdr:col>
      <xdr:colOff>139700</xdr:colOff>
      <xdr:row>630</xdr:row>
      <xdr:rowOff>101600</xdr:rowOff>
    </xdr:to>
    <xdr:cxnSp macro="">
      <xdr:nvCxnSpPr>
        <xdr:cNvPr id="72712" name="직선 연결선 72711">
          <a:extLst>
            <a:ext uri="{FF2B5EF4-FFF2-40B4-BE49-F238E27FC236}">
              <a16:creationId xmlns:a16="http://schemas.microsoft.com/office/drawing/2014/main" id="{00000000-0008-0000-0100-0000081C0100}"/>
            </a:ext>
          </a:extLst>
        </xdr:cNvPr>
        <xdr:cNvCxnSpPr/>
      </xdr:nvCxnSpPr>
      <xdr:spPr>
        <a:xfrm>
          <a:off x="8374380" y="132003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630</xdr:row>
      <xdr:rowOff>101600</xdr:rowOff>
    </xdr:from>
    <xdr:to>
      <xdr:col>13</xdr:col>
      <xdr:colOff>68</xdr:colOff>
      <xdr:row>630</xdr:row>
      <xdr:rowOff>101600</xdr:rowOff>
    </xdr:to>
    <xdr:cxnSp macro="">
      <xdr:nvCxnSpPr>
        <xdr:cNvPr id="72713" name="직선 연결선 72712">
          <a:extLst>
            <a:ext uri="{FF2B5EF4-FFF2-40B4-BE49-F238E27FC236}">
              <a16:creationId xmlns:a16="http://schemas.microsoft.com/office/drawing/2014/main" id="{00000000-0008-0000-0100-0000091C0100}"/>
            </a:ext>
          </a:extLst>
        </xdr:cNvPr>
        <xdr:cNvCxnSpPr/>
      </xdr:nvCxnSpPr>
      <xdr:spPr>
        <a:xfrm flipH="1">
          <a:off x="9677400" y="132003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630</xdr:row>
      <xdr:rowOff>101600</xdr:rowOff>
    </xdr:from>
    <xdr:to>
      <xdr:col>15</xdr:col>
      <xdr:colOff>12700</xdr:colOff>
      <xdr:row>630</xdr:row>
      <xdr:rowOff>101600</xdr:rowOff>
    </xdr:to>
    <xdr:cxnSp macro="">
      <xdr:nvCxnSpPr>
        <xdr:cNvPr id="72714" name="직선 연결선 72713">
          <a:extLst>
            <a:ext uri="{FF2B5EF4-FFF2-40B4-BE49-F238E27FC236}">
              <a16:creationId xmlns:a16="http://schemas.microsoft.com/office/drawing/2014/main" id="{00000000-0008-0000-0100-00000A1C0100}"/>
            </a:ext>
          </a:extLst>
        </xdr:cNvPr>
        <xdr:cNvCxnSpPr/>
      </xdr:nvCxnSpPr>
      <xdr:spPr>
        <a:xfrm>
          <a:off x="11049007" y="1320038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630</xdr:row>
      <xdr:rowOff>101600</xdr:rowOff>
    </xdr:from>
    <xdr:to>
      <xdr:col>17</xdr:col>
      <xdr:colOff>0</xdr:colOff>
      <xdr:row>630</xdr:row>
      <xdr:rowOff>101600</xdr:rowOff>
    </xdr:to>
    <xdr:cxnSp macro="">
      <xdr:nvCxnSpPr>
        <xdr:cNvPr id="72715" name="직선 연결선 72714">
          <a:extLst>
            <a:ext uri="{FF2B5EF4-FFF2-40B4-BE49-F238E27FC236}">
              <a16:creationId xmlns:a16="http://schemas.microsoft.com/office/drawing/2014/main" id="{00000000-0008-0000-0100-00000B1C0100}"/>
            </a:ext>
          </a:extLst>
        </xdr:cNvPr>
        <xdr:cNvCxnSpPr/>
      </xdr:nvCxnSpPr>
      <xdr:spPr>
        <a:xfrm>
          <a:off x="12420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630</xdr:row>
      <xdr:rowOff>101600</xdr:rowOff>
    </xdr:from>
    <xdr:to>
      <xdr:col>19</xdr:col>
      <xdr:colOff>28</xdr:colOff>
      <xdr:row>630</xdr:row>
      <xdr:rowOff>101600</xdr:rowOff>
    </xdr:to>
    <xdr:cxnSp macro="">
      <xdr:nvCxnSpPr>
        <xdr:cNvPr id="72716" name="직선 연결선 72715">
          <a:extLst>
            <a:ext uri="{FF2B5EF4-FFF2-40B4-BE49-F238E27FC236}">
              <a16:creationId xmlns:a16="http://schemas.microsoft.com/office/drawing/2014/main" id="{00000000-0008-0000-0100-00000C1C0100}"/>
            </a:ext>
          </a:extLst>
        </xdr:cNvPr>
        <xdr:cNvCxnSpPr/>
      </xdr:nvCxnSpPr>
      <xdr:spPr>
        <a:xfrm flipH="1">
          <a:off x="13792200" y="132003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630</xdr:row>
      <xdr:rowOff>101600</xdr:rowOff>
    </xdr:from>
    <xdr:to>
      <xdr:col>21</xdr:col>
      <xdr:colOff>0</xdr:colOff>
      <xdr:row>630</xdr:row>
      <xdr:rowOff>101600</xdr:rowOff>
    </xdr:to>
    <xdr:cxnSp macro="">
      <xdr:nvCxnSpPr>
        <xdr:cNvPr id="72717" name="직선 연결선 72716">
          <a:extLst>
            <a:ext uri="{FF2B5EF4-FFF2-40B4-BE49-F238E27FC236}">
              <a16:creationId xmlns:a16="http://schemas.microsoft.com/office/drawing/2014/main" id="{00000000-0008-0000-0100-00000D1C0100}"/>
            </a:ext>
          </a:extLst>
        </xdr:cNvPr>
        <xdr:cNvCxnSpPr/>
      </xdr:nvCxnSpPr>
      <xdr:spPr>
        <a:xfrm>
          <a:off x="15163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630</xdr:row>
      <xdr:rowOff>101600</xdr:rowOff>
    </xdr:from>
    <xdr:to>
      <xdr:col>23</xdr:col>
      <xdr:colOff>0</xdr:colOff>
      <xdr:row>630</xdr:row>
      <xdr:rowOff>101600</xdr:rowOff>
    </xdr:to>
    <xdr:cxnSp macro="">
      <xdr:nvCxnSpPr>
        <xdr:cNvPr id="72718" name="직선 연결선 72717">
          <a:extLst>
            <a:ext uri="{FF2B5EF4-FFF2-40B4-BE49-F238E27FC236}">
              <a16:creationId xmlns:a16="http://schemas.microsoft.com/office/drawing/2014/main" id="{00000000-0008-0000-0100-00000E1C0100}"/>
            </a:ext>
          </a:extLst>
        </xdr:cNvPr>
        <xdr:cNvCxnSpPr/>
      </xdr:nvCxnSpPr>
      <xdr:spPr>
        <a:xfrm>
          <a:off x="165354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630</xdr:row>
      <xdr:rowOff>101600</xdr:rowOff>
    </xdr:from>
    <xdr:to>
      <xdr:col>25</xdr:col>
      <xdr:colOff>0</xdr:colOff>
      <xdr:row>630</xdr:row>
      <xdr:rowOff>101600</xdr:rowOff>
    </xdr:to>
    <xdr:cxnSp macro="">
      <xdr:nvCxnSpPr>
        <xdr:cNvPr id="72719" name="직선 연결선 72718">
          <a:extLst>
            <a:ext uri="{FF2B5EF4-FFF2-40B4-BE49-F238E27FC236}">
              <a16:creationId xmlns:a16="http://schemas.microsoft.com/office/drawing/2014/main" id="{00000000-0008-0000-0100-00000F1C0100}"/>
            </a:ext>
          </a:extLst>
        </xdr:cNvPr>
        <xdr:cNvCxnSpPr/>
      </xdr:nvCxnSpPr>
      <xdr:spPr>
        <a:xfrm>
          <a:off x="17907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630</xdr:row>
      <xdr:rowOff>101600</xdr:rowOff>
    </xdr:from>
    <xdr:to>
      <xdr:col>27</xdr:col>
      <xdr:colOff>0</xdr:colOff>
      <xdr:row>630</xdr:row>
      <xdr:rowOff>101600</xdr:rowOff>
    </xdr:to>
    <xdr:cxnSp macro="">
      <xdr:nvCxnSpPr>
        <xdr:cNvPr id="72720" name="직선 연결선 72719">
          <a:extLst>
            <a:ext uri="{FF2B5EF4-FFF2-40B4-BE49-F238E27FC236}">
              <a16:creationId xmlns:a16="http://schemas.microsoft.com/office/drawing/2014/main" id="{00000000-0008-0000-0100-0000101C0100}"/>
            </a:ext>
          </a:extLst>
        </xdr:cNvPr>
        <xdr:cNvCxnSpPr/>
      </xdr:nvCxnSpPr>
      <xdr:spPr>
        <a:xfrm>
          <a:off x="19278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630</xdr:row>
      <xdr:rowOff>101600</xdr:rowOff>
    </xdr:from>
    <xdr:to>
      <xdr:col>29</xdr:col>
      <xdr:colOff>0</xdr:colOff>
      <xdr:row>630</xdr:row>
      <xdr:rowOff>101600</xdr:rowOff>
    </xdr:to>
    <xdr:cxnSp macro="">
      <xdr:nvCxnSpPr>
        <xdr:cNvPr id="72721" name="직선 연결선 72720">
          <a:extLst>
            <a:ext uri="{FF2B5EF4-FFF2-40B4-BE49-F238E27FC236}">
              <a16:creationId xmlns:a16="http://schemas.microsoft.com/office/drawing/2014/main" id="{00000000-0008-0000-0100-0000111C0100}"/>
            </a:ext>
          </a:extLst>
        </xdr:cNvPr>
        <xdr:cNvCxnSpPr/>
      </xdr:nvCxnSpPr>
      <xdr:spPr>
        <a:xfrm>
          <a:off x="20650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630</xdr:row>
      <xdr:rowOff>101600</xdr:rowOff>
    </xdr:from>
    <xdr:to>
      <xdr:col>31</xdr:col>
      <xdr:colOff>546100</xdr:colOff>
      <xdr:row>630</xdr:row>
      <xdr:rowOff>101600</xdr:rowOff>
    </xdr:to>
    <xdr:cxnSp macro="">
      <xdr:nvCxnSpPr>
        <xdr:cNvPr id="72722" name="직선 연결선 72721">
          <a:extLst>
            <a:ext uri="{FF2B5EF4-FFF2-40B4-BE49-F238E27FC236}">
              <a16:creationId xmlns:a16="http://schemas.microsoft.com/office/drawing/2014/main" id="{00000000-0008-0000-0100-0000121C0100}"/>
            </a:ext>
          </a:extLst>
        </xdr:cNvPr>
        <xdr:cNvCxnSpPr/>
      </xdr:nvCxnSpPr>
      <xdr:spPr>
        <a:xfrm>
          <a:off x="22501861" y="132003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630</xdr:row>
      <xdr:rowOff>101600</xdr:rowOff>
    </xdr:from>
    <xdr:to>
      <xdr:col>33</xdr:col>
      <xdr:colOff>0</xdr:colOff>
      <xdr:row>630</xdr:row>
      <xdr:rowOff>101600</xdr:rowOff>
    </xdr:to>
    <xdr:cxnSp macro="">
      <xdr:nvCxnSpPr>
        <xdr:cNvPr id="72723" name="직선 연결선 72722">
          <a:extLst>
            <a:ext uri="{FF2B5EF4-FFF2-40B4-BE49-F238E27FC236}">
              <a16:creationId xmlns:a16="http://schemas.microsoft.com/office/drawing/2014/main" id="{00000000-0008-0000-0100-0000131C0100}"/>
            </a:ext>
          </a:extLst>
        </xdr:cNvPr>
        <xdr:cNvCxnSpPr/>
      </xdr:nvCxnSpPr>
      <xdr:spPr>
        <a:xfrm>
          <a:off x="233934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630</xdr:row>
      <xdr:rowOff>101600</xdr:rowOff>
    </xdr:from>
    <xdr:to>
      <xdr:col>35</xdr:col>
      <xdr:colOff>136</xdr:colOff>
      <xdr:row>630</xdr:row>
      <xdr:rowOff>101600</xdr:rowOff>
    </xdr:to>
    <xdr:cxnSp macro="">
      <xdr:nvCxnSpPr>
        <xdr:cNvPr id="72724" name="직선 연결선 72723">
          <a:extLst>
            <a:ext uri="{FF2B5EF4-FFF2-40B4-BE49-F238E27FC236}">
              <a16:creationId xmlns:a16="http://schemas.microsoft.com/office/drawing/2014/main" id="{00000000-0008-0000-0100-0000141C0100}"/>
            </a:ext>
          </a:extLst>
        </xdr:cNvPr>
        <xdr:cNvCxnSpPr/>
      </xdr:nvCxnSpPr>
      <xdr:spPr>
        <a:xfrm flipH="1">
          <a:off x="24765000" y="132003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630</xdr:row>
      <xdr:rowOff>101600</xdr:rowOff>
    </xdr:from>
    <xdr:to>
      <xdr:col>37</xdr:col>
      <xdr:colOff>0</xdr:colOff>
      <xdr:row>630</xdr:row>
      <xdr:rowOff>101600</xdr:rowOff>
    </xdr:to>
    <xdr:cxnSp macro="">
      <xdr:nvCxnSpPr>
        <xdr:cNvPr id="72725" name="직선 연결선 72724">
          <a:extLst>
            <a:ext uri="{FF2B5EF4-FFF2-40B4-BE49-F238E27FC236}">
              <a16:creationId xmlns:a16="http://schemas.microsoft.com/office/drawing/2014/main" id="{00000000-0008-0000-0100-0000151C0100}"/>
            </a:ext>
          </a:extLst>
        </xdr:cNvPr>
        <xdr:cNvCxnSpPr/>
      </xdr:nvCxnSpPr>
      <xdr:spPr>
        <a:xfrm>
          <a:off x="26136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630</xdr:row>
      <xdr:rowOff>101600</xdr:rowOff>
    </xdr:from>
    <xdr:to>
      <xdr:col>39</xdr:col>
      <xdr:colOff>12700</xdr:colOff>
      <xdr:row>630</xdr:row>
      <xdr:rowOff>101600</xdr:rowOff>
    </xdr:to>
    <xdr:cxnSp macro="">
      <xdr:nvCxnSpPr>
        <xdr:cNvPr id="72726" name="직선 연결선 72725">
          <a:extLst>
            <a:ext uri="{FF2B5EF4-FFF2-40B4-BE49-F238E27FC236}">
              <a16:creationId xmlns:a16="http://schemas.microsoft.com/office/drawing/2014/main" id="{00000000-0008-0000-0100-0000161C0100}"/>
            </a:ext>
          </a:extLst>
        </xdr:cNvPr>
        <xdr:cNvCxnSpPr/>
      </xdr:nvCxnSpPr>
      <xdr:spPr>
        <a:xfrm>
          <a:off x="275082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630</xdr:row>
      <xdr:rowOff>101600</xdr:rowOff>
    </xdr:from>
    <xdr:to>
      <xdr:col>41</xdr:col>
      <xdr:colOff>0</xdr:colOff>
      <xdr:row>630</xdr:row>
      <xdr:rowOff>101600</xdr:rowOff>
    </xdr:to>
    <xdr:cxnSp macro="">
      <xdr:nvCxnSpPr>
        <xdr:cNvPr id="72727" name="직선 연결선 72726">
          <a:extLst>
            <a:ext uri="{FF2B5EF4-FFF2-40B4-BE49-F238E27FC236}">
              <a16:creationId xmlns:a16="http://schemas.microsoft.com/office/drawing/2014/main" id="{00000000-0008-0000-0100-0000171C0100}"/>
            </a:ext>
          </a:extLst>
        </xdr:cNvPr>
        <xdr:cNvCxnSpPr/>
      </xdr:nvCxnSpPr>
      <xdr:spPr>
        <a:xfrm>
          <a:off x="28879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630</xdr:row>
      <xdr:rowOff>101600</xdr:rowOff>
    </xdr:from>
    <xdr:to>
      <xdr:col>43</xdr:col>
      <xdr:colOff>68</xdr:colOff>
      <xdr:row>630</xdr:row>
      <xdr:rowOff>101600</xdr:rowOff>
    </xdr:to>
    <xdr:cxnSp macro="">
      <xdr:nvCxnSpPr>
        <xdr:cNvPr id="72728" name="직선 연결선 72727">
          <a:extLst>
            <a:ext uri="{FF2B5EF4-FFF2-40B4-BE49-F238E27FC236}">
              <a16:creationId xmlns:a16="http://schemas.microsoft.com/office/drawing/2014/main" id="{00000000-0008-0000-0100-0000181C0100}"/>
            </a:ext>
          </a:extLst>
        </xdr:cNvPr>
        <xdr:cNvCxnSpPr/>
      </xdr:nvCxnSpPr>
      <xdr:spPr>
        <a:xfrm flipH="1">
          <a:off x="30251400" y="132003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630</xdr:row>
      <xdr:rowOff>101600</xdr:rowOff>
    </xdr:from>
    <xdr:to>
      <xdr:col>45</xdr:col>
      <xdr:colOff>0</xdr:colOff>
      <xdr:row>630</xdr:row>
      <xdr:rowOff>101600</xdr:rowOff>
    </xdr:to>
    <xdr:cxnSp macro="">
      <xdr:nvCxnSpPr>
        <xdr:cNvPr id="72729" name="직선 연결선 72728">
          <a:extLst>
            <a:ext uri="{FF2B5EF4-FFF2-40B4-BE49-F238E27FC236}">
              <a16:creationId xmlns:a16="http://schemas.microsoft.com/office/drawing/2014/main" id="{00000000-0008-0000-0100-0000191C0100}"/>
            </a:ext>
          </a:extLst>
        </xdr:cNvPr>
        <xdr:cNvCxnSpPr/>
      </xdr:nvCxnSpPr>
      <xdr:spPr>
        <a:xfrm>
          <a:off x="31623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630</xdr:row>
      <xdr:rowOff>101600</xdr:rowOff>
    </xdr:from>
    <xdr:to>
      <xdr:col>47</xdr:col>
      <xdr:colOff>12700</xdr:colOff>
      <xdr:row>630</xdr:row>
      <xdr:rowOff>101600</xdr:rowOff>
    </xdr:to>
    <xdr:cxnSp macro="">
      <xdr:nvCxnSpPr>
        <xdr:cNvPr id="72730" name="직선 연결선 72729">
          <a:extLst>
            <a:ext uri="{FF2B5EF4-FFF2-40B4-BE49-F238E27FC236}">
              <a16:creationId xmlns:a16="http://schemas.microsoft.com/office/drawing/2014/main" id="{00000000-0008-0000-0100-00001A1C0100}"/>
            </a:ext>
          </a:extLst>
        </xdr:cNvPr>
        <xdr:cNvCxnSpPr/>
      </xdr:nvCxnSpPr>
      <xdr:spPr>
        <a:xfrm>
          <a:off x="329946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630</xdr:row>
      <xdr:rowOff>101600</xdr:rowOff>
    </xdr:from>
    <xdr:to>
      <xdr:col>49</xdr:col>
      <xdr:colOff>0</xdr:colOff>
      <xdr:row>630</xdr:row>
      <xdr:rowOff>101600</xdr:rowOff>
    </xdr:to>
    <xdr:cxnSp macro="">
      <xdr:nvCxnSpPr>
        <xdr:cNvPr id="72731" name="직선 연결선 72730">
          <a:extLst>
            <a:ext uri="{FF2B5EF4-FFF2-40B4-BE49-F238E27FC236}">
              <a16:creationId xmlns:a16="http://schemas.microsoft.com/office/drawing/2014/main" id="{00000000-0008-0000-0100-00001B1C0100}"/>
            </a:ext>
          </a:extLst>
        </xdr:cNvPr>
        <xdr:cNvCxnSpPr/>
      </xdr:nvCxnSpPr>
      <xdr:spPr>
        <a:xfrm>
          <a:off x="34366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630</xdr:row>
      <xdr:rowOff>101600</xdr:rowOff>
    </xdr:from>
    <xdr:to>
      <xdr:col>51</xdr:col>
      <xdr:colOff>0</xdr:colOff>
      <xdr:row>630</xdr:row>
      <xdr:rowOff>101600</xdr:rowOff>
    </xdr:to>
    <xdr:cxnSp macro="">
      <xdr:nvCxnSpPr>
        <xdr:cNvPr id="72732" name="직선 연결선 72731">
          <a:extLst>
            <a:ext uri="{FF2B5EF4-FFF2-40B4-BE49-F238E27FC236}">
              <a16:creationId xmlns:a16="http://schemas.microsoft.com/office/drawing/2014/main" id="{00000000-0008-0000-0100-00001C1C0100}"/>
            </a:ext>
          </a:extLst>
        </xdr:cNvPr>
        <xdr:cNvCxnSpPr/>
      </xdr:nvCxnSpPr>
      <xdr:spPr>
        <a:xfrm>
          <a:off x="35737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630</xdr:row>
      <xdr:rowOff>101600</xdr:rowOff>
    </xdr:from>
    <xdr:to>
      <xdr:col>53</xdr:col>
      <xdr:colOff>12700</xdr:colOff>
      <xdr:row>630</xdr:row>
      <xdr:rowOff>101600</xdr:rowOff>
    </xdr:to>
    <xdr:cxnSp macro="">
      <xdr:nvCxnSpPr>
        <xdr:cNvPr id="72733" name="직선 연결선 72732">
          <a:extLst>
            <a:ext uri="{FF2B5EF4-FFF2-40B4-BE49-F238E27FC236}">
              <a16:creationId xmlns:a16="http://schemas.microsoft.com/office/drawing/2014/main" id="{00000000-0008-0000-0100-00001D1C0100}"/>
            </a:ext>
          </a:extLst>
        </xdr:cNvPr>
        <xdr:cNvCxnSpPr/>
      </xdr:nvCxnSpPr>
      <xdr:spPr>
        <a:xfrm>
          <a:off x="371094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630</xdr:row>
      <xdr:rowOff>101600</xdr:rowOff>
    </xdr:from>
    <xdr:to>
      <xdr:col>55</xdr:col>
      <xdr:colOff>12700</xdr:colOff>
      <xdr:row>630</xdr:row>
      <xdr:rowOff>101600</xdr:rowOff>
    </xdr:to>
    <xdr:cxnSp macro="">
      <xdr:nvCxnSpPr>
        <xdr:cNvPr id="72734" name="직선 연결선 72733">
          <a:extLst>
            <a:ext uri="{FF2B5EF4-FFF2-40B4-BE49-F238E27FC236}">
              <a16:creationId xmlns:a16="http://schemas.microsoft.com/office/drawing/2014/main" id="{00000000-0008-0000-0100-00001E1C0100}"/>
            </a:ext>
          </a:extLst>
        </xdr:cNvPr>
        <xdr:cNvCxnSpPr/>
      </xdr:nvCxnSpPr>
      <xdr:spPr>
        <a:xfrm>
          <a:off x="384810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630</xdr:row>
      <xdr:rowOff>101600</xdr:rowOff>
    </xdr:from>
    <xdr:to>
      <xdr:col>57</xdr:col>
      <xdr:colOff>12700</xdr:colOff>
      <xdr:row>630</xdr:row>
      <xdr:rowOff>101600</xdr:rowOff>
    </xdr:to>
    <xdr:cxnSp macro="">
      <xdr:nvCxnSpPr>
        <xdr:cNvPr id="72735" name="직선 연결선 72734">
          <a:extLst>
            <a:ext uri="{FF2B5EF4-FFF2-40B4-BE49-F238E27FC236}">
              <a16:creationId xmlns:a16="http://schemas.microsoft.com/office/drawing/2014/main" id="{00000000-0008-0000-0100-00001F1C0100}"/>
            </a:ext>
          </a:extLst>
        </xdr:cNvPr>
        <xdr:cNvCxnSpPr/>
      </xdr:nvCxnSpPr>
      <xdr:spPr>
        <a:xfrm>
          <a:off x="398526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630</xdr:row>
      <xdr:rowOff>101600</xdr:rowOff>
    </xdr:from>
    <xdr:to>
      <xdr:col>59</xdr:col>
      <xdr:colOff>0</xdr:colOff>
      <xdr:row>630</xdr:row>
      <xdr:rowOff>101600</xdr:rowOff>
    </xdr:to>
    <xdr:cxnSp macro="">
      <xdr:nvCxnSpPr>
        <xdr:cNvPr id="72736" name="직선 연결선 72735">
          <a:extLst>
            <a:ext uri="{FF2B5EF4-FFF2-40B4-BE49-F238E27FC236}">
              <a16:creationId xmlns:a16="http://schemas.microsoft.com/office/drawing/2014/main" id="{00000000-0008-0000-0100-0000201C0100}"/>
            </a:ext>
          </a:extLst>
        </xdr:cNvPr>
        <xdr:cNvCxnSpPr/>
      </xdr:nvCxnSpPr>
      <xdr:spPr>
        <a:xfrm>
          <a:off x="41224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630</xdr:row>
      <xdr:rowOff>101600</xdr:rowOff>
    </xdr:from>
    <xdr:to>
      <xdr:col>61</xdr:col>
      <xdr:colOff>0</xdr:colOff>
      <xdr:row>630</xdr:row>
      <xdr:rowOff>101600</xdr:rowOff>
    </xdr:to>
    <xdr:cxnSp macro="">
      <xdr:nvCxnSpPr>
        <xdr:cNvPr id="72737" name="직선 연결선 72736">
          <a:extLst>
            <a:ext uri="{FF2B5EF4-FFF2-40B4-BE49-F238E27FC236}">
              <a16:creationId xmlns:a16="http://schemas.microsoft.com/office/drawing/2014/main" id="{00000000-0008-0000-0100-0000211C0100}"/>
            </a:ext>
          </a:extLst>
        </xdr:cNvPr>
        <xdr:cNvCxnSpPr/>
      </xdr:nvCxnSpPr>
      <xdr:spPr>
        <a:xfrm>
          <a:off x="42595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630</xdr:row>
      <xdr:rowOff>101600</xdr:rowOff>
    </xdr:from>
    <xdr:to>
      <xdr:col>63</xdr:col>
      <xdr:colOff>0</xdr:colOff>
      <xdr:row>630</xdr:row>
      <xdr:rowOff>101600</xdr:rowOff>
    </xdr:to>
    <xdr:cxnSp macro="">
      <xdr:nvCxnSpPr>
        <xdr:cNvPr id="72738" name="직선 연결선 72737">
          <a:extLst>
            <a:ext uri="{FF2B5EF4-FFF2-40B4-BE49-F238E27FC236}">
              <a16:creationId xmlns:a16="http://schemas.microsoft.com/office/drawing/2014/main" id="{00000000-0008-0000-0100-0000221C0100}"/>
            </a:ext>
          </a:extLst>
        </xdr:cNvPr>
        <xdr:cNvCxnSpPr/>
      </xdr:nvCxnSpPr>
      <xdr:spPr>
        <a:xfrm>
          <a:off x="439674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630</xdr:row>
      <xdr:rowOff>101600</xdr:rowOff>
    </xdr:from>
    <xdr:to>
      <xdr:col>65</xdr:col>
      <xdr:colOff>12700</xdr:colOff>
      <xdr:row>630</xdr:row>
      <xdr:rowOff>101600</xdr:rowOff>
    </xdr:to>
    <xdr:cxnSp macro="">
      <xdr:nvCxnSpPr>
        <xdr:cNvPr id="72739" name="직선 연결선 72738">
          <a:extLst>
            <a:ext uri="{FF2B5EF4-FFF2-40B4-BE49-F238E27FC236}">
              <a16:creationId xmlns:a16="http://schemas.microsoft.com/office/drawing/2014/main" id="{00000000-0008-0000-0100-0000231C0100}"/>
            </a:ext>
          </a:extLst>
        </xdr:cNvPr>
        <xdr:cNvCxnSpPr/>
      </xdr:nvCxnSpPr>
      <xdr:spPr>
        <a:xfrm>
          <a:off x="453390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630</xdr:row>
      <xdr:rowOff>101600</xdr:rowOff>
    </xdr:from>
    <xdr:to>
      <xdr:col>67</xdr:col>
      <xdr:colOff>0</xdr:colOff>
      <xdr:row>630</xdr:row>
      <xdr:rowOff>101600</xdr:rowOff>
    </xdr:to>
    <xdr:cxnSp macro="">
      <xdr:nvCxnSpPr>
        <xdr:cNvPr id="72740" name="직선 연결선 72739">
          <a:extLst>
            <a:ext uri="{FF2B5EF4-FFF2-40B4-BE49-F238E27FC236}">
              <a16:creationId xmlns:a16="http://schemas.microsoft.com/office/drawing/2014/main" id="{00000000-0008-0000-0100-0000241C0100}"/>
            </a:ext>
          </a:extLst>
        </xdr:cNvPr>
        <xdr:cNvCxnSpPr/>
      </xdr:nvCxnSpPr>
      <xdr:spPr>
        <a:xfrm>
          <a:off x="46710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630</xdr:row>
      <xdr:rowOff>101600</xdr:rowOff>
    </xdr:from>
    <xdr:to>
      <xdr:col>69</xdr:col>
      <xdr:colOff>0</xdr:colOff>
      <xdr:row>630</xdr:row>
      <xdr:rowOff>101600</xdr:rowOff>
    </xdr:to>
    <xdr:cxnSp macro="">
      <xdr:nvCxnSpPr>
        <xdr:cNvPr id="72741" name="직선 연결선 72740">
          <a:extLst>
            <a:ext uri="{FF2B5EF4-FFF2-40B4-BE49-F238E27FC236}">
              <a16:creationId xmlns:a16="http://schemas.microsoft.com/office/drawing/2014/main" id="{00000000-0008-0000-0100-0000251C0100}"/>
            </a:ext>
          </a:extLst>
        </xdr:cNvPr>
        <xdr:cNvCxnSpPr/>
      </xdr:nvCxnSpPr>
      <xdr:spPr>
        <a:xfrm>
          <a:off x="48082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630</xdr:row>
      <xdr:rowOff>101600</xdr:rowOff>
    </xdr:from>
    <xdr:to>
      <xdr:col>71</xdr:col>
      <xdr:colOff>12700</xdr:colOff>
      <xdr:row>630</xdr:row>
      <xdr:rowOff>101600</xdr:rowOff>
    </xdr:to>
    <xdr:cxnSp macro="">
      <xdr:nvCxnSpPr>
        <xdr:cNvPr id="72742" name="직선 연결선 72741">
          <a:extLst>
            <a:ext uri="{FF2B5EF4-FFF2-40B4-BE49-F238E27FC236}">
              <a16:creationId xmlns:a16="http://schemas.microsoft.com/office/drawing/2014/main" id="{00000000-0008-0000-0100-0000261C0100}"/>
            </a:ext>
          </a:extLst>
        </xdr:cNvPr>
        <xdr:cNvCxnSpPr/>
      </xdr:nvCxnSpPr>
      <xdr:spPr>
        <a:xfrm>
          <a:off x="494538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630</xdr:row>
      <xdr:rowOff>101600</xdr:rowOff>
    </xdr:from>
    <xdr:to>
      <xdr:col>73</xdr:col>
      <xdr:colOff>12700</xdr:colOff>
      <xdr:row>630</xdr:row>
      <xdr:rowOff>101600</xdr:rowOff>
    </xdr:to>
    <xdr:cxnSp macro="">
      <xdr:nvCxnSpPr>
        <xdr:cNvPr id="72743" name="직선 연결선 72742">
          <a:extLst>
            <a:ext uri="{FF2B5EF4-FFF2-40B4-BE49-F238E27FC236}">
              <a16:creationId xmlns:a16="http://schemas.microsoft.com/office/drawing/2014/main" id="{00000000-0008-0000-0100-0000271C0100}"/>
            </a:ext>
          </a:extLst>
        </xdr:cNvPr>
        <xdr:cNvCxnSpPr/>
      </xdr:nvCxnSpPr>
      <xdr:spPr>
        <a:xfrm>
          <a:off x="508254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630</xdr:row>
      <xdr:rowOff>101600</xdr:rowOff>
    </xdr:from>
    <xdr:to>
      <xdr:col>75</xdr:col>
      <xdr:colOff>0</xdr:colOff>
      <xdr:row>630</xdr:row>
      <xdr:rowOff>101600</xdr:rowOff>
    </xdr:to>
    <xdr:cxnSp macro="">
      <xdr:nvCxnSpPr>
        <xdr:cNvPr id="72744" name="직선 연결선 72743">
          <a:extLst>
            <a:ext uri="{FF2B5EF4-FFF2-40B4-BE49-F238E27FC236}">
              <a16:creationId xmlns:a16="http://schemas.microsoft.com/office/drawing/2014/main" id="{00000000-0008-0000-0100-0000281C0100}"/>
            </a:ext>
          </a:extLst>
        </xdr:cNvPr>
        <xdr:cNvCxnSpPr/>
      </xdr:nvCxnSpPr>
      <xdr:spPr>
        <a:xfrm>
          <a:off x="52197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630</xdr:row>
      <xdr:rowOff>101600</xdr:rowOff>
    </xdr:from>
    <xdr:to>
      <xdr:col>77</xdr:col>
      <xdr:colOff>0</xdr:colOff>
      <xdr:row>630</xdr:row>
      <xdr:rowOff>101600</xdr:rowOff>
    </xdr:to>
    <xdr:cxnSp macro="">
      <xdr:nvCxnSpPr>
        <xdr:cNvPr id="72745" name="직선 연결선 72744">
          <a:extLst>
            <a:ext uri="{FF2B5EF4-FFF2-40B4-BE49-F238E27FC236}">
              <a16:creationId xmlns:a16="http://schemas.microsoft.com/office/drawing/2014/main" id="{00000000-0008-0000-0100-0000291C0100}"/>
            </a:ext>
          </a:extLst>
        </xdr:cNvPr>
        <xdr:cNvCxnSpPr/>
      </xdr:nvCxnSpPr>
      <xdr:spPr>
        <a:xfrm>
          <a:off x="53568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630</xdr:row>
      <xdr:rowOff>101600</xdr:rowOff>
    </xdr:from>
    <xdr:to>
      <xdr:col>79</xdr:col>
      <xdr:colOff>0</xdr:colOff>
      <xdr:row>630</xdr:row>
      <xdr:rowOff>101600</xdr:rowOff>
    </xdr:to>
    <xdr:cxnSp macro="">
      <xdr:nvCxnSpPr>
        <xdr:cNvPr id="72746" name="직선 연결선 72745">
          <a:extLst>
            <a:ext uri="{FF2B5EF4-FFF2-40B4-BE49-F238E27FC236}">
              <a16:creationId xmlns:a16="http://schemas.microsoft.com/office/drawing/2014/main" id="{00000000-0008-0000-0100-00002A1C0100}"/>
            </a:ext>
          </a:extLst>
        </xdr:cNvPr>
        <xdr:cNvCxnSpPr/>
      </xdr:nvCxnSpPr>
      <xdr:spPr>
        <a:xfrm>
          <a:off x="54940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630</xdr:row>
      <xdr:rowOff>101600</xdr:rowOff>
    </xdr:from>
    <xdr:to>
      <xdr:col>81</xdr:col>
      <xdr:colOff>12700</xdr:colOff>
      <xdr:row>630</xdr:row>
      <xdr:rowOff>101600</xdr:rowOff>
    </xdr:to>
    <xdr:cxnSp macro="">
      <xdr:nvCxnSpPr>
        <xdr:cNvPr id="72747" name="직선 연결선 72746">
          <a:extLst>
            <a:ext uri="{FF2B5EF4-FFF2-40B4-BE49-F238E27FC236}">
              <a16:creationId xmlns:a16="http://schemas.microsoft.com/office/drawing/2014/main" id="{00000000-0008-0000-0100-00002B1C0100}"/>
            </a:ext>
          </a:extLst>
        </xdr:cNvPr>
        <xdr:cNvCxnSpPr/>
      </xdr:nvCxnSpPr>
      <xdr:spPr>
        <a:xfrm>
          <a:off x="563118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630</xdr:row>
      <xdr:rowOff>101600</xdr:rowOff>
    </xdr:from>
    <xdr:to>
      <xdr:col>83</xdr:col>
      <xdr:colOff>0</xdr:colOff>
      <xdr:row>630</xdr:row>
      <xdr:rowOff>101600</xdr:rowOff>
    </xdr:to>
    <xdr:cxnSp macro="">
      <xdr:nvCxnSpPr>
        <xdr:cNvPr id="72748" name="직선 연결선 72747">
          <a:extLst>
            <a:ext uri="{FF2B5EF4-FFF2-40B4-BE49-F238E27FC236}">
              <a16:creationId xmlns:a16="http://schemas.microsoft.com/office/drawing/2014/main" id="{00000000-0008-0000-0100-00002C1C0100}"/>
            </a:ext>
          </a:extLst>
        </xdr:cNvPr>
        <xdr:cNvCxnSpPr/>
      </xdr:nvCxnSpPr>
      <xdr:spPr>
        <a:xfrm>
          <a:off x="576834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630</xdr:row>
      <xdr:rowOff>101600</xdr:rowOff>
    </xdr:from>
    <xdr:to>
      <xdr:col>85</xdr:col>
      <xdr:colOff>0</xdr:colOff>
      <xdr:row>630</xdr:row>
      <xdr:rowOff>101600</xdr:rowOff>
    </xdr:to>
    <xdr:cxnSp macro="">
      <xdr:nvCxnSpPr>
        <xdr:cNvPr id="72749" name="직선 연결선 72748">
          <a:extLst>
            <a:ext uri="{FF2B5EF4-FFF2-40B4-BE49-F238E27FC236}">
              <a16:creationId xmlns:a16="http://schemas.microsoft.com/office/drawing/2014/main" id="{00000000-0008-0000-0100-00002D1C0100}"/>
            </a:ext>
          </a:extLst>
        </xdr:cNvPr>
        <xdr:cNvCxnSpPr/>
      </xdr:nvCxnSpPr>
      <xdr:spPr>
        <a:xfrm>
          <a:off x="59055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630</xdr:row>
      <xdr:rowOff>101600</xdr:rowOff>
    </xdr:from>
    <xdr:to>
      <xdr:col>87</xdr:col>
      <xdr:colOff>0</xdr:colOff>
      <xdr:row>630</xdr:row>
      <xdr:rowOff>101600</xdr:rowOff>
    </xdr:to>
    <xdr:cxnSp macro="">
      <xdr:nvCxnSpPr>
        <xdr:cNvPr id="72750" name="직선 연결선 72749">
          <a:extLst>
            <a:ext uri="{FF2B5EF4-FFF2-40B4-BE49-F238E27FC236}">
              <a16:creationId xmlns:a16="http://schemas.microsoft.com/office/drawing/2014/main" id="{00000000-0008-0000-0100-00002E1C0100}"/>
            </a:ext>
          </a:extLst>
        </xdr:cNvPr>
        <xdr:cNvCxnSpPr/>
      </xdr:nvCxnSpPr>
      <xdr:spPr>
        <a:xfrm>
          <a:off x="60426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630</xdr:row>
      <xdr:rowOff>101600</xdr:rowOff>
    </xdr:from>
    <xdr:to>
      <xdr:col>89</xdr:col>
      <xdr:colOff>0</xdr:colOff>
      <xdr:row>630</xdr:row>
      <xdr:rowOff>101600</xdr:rowOff>
    </xdr:to>
    <xdr:cxnSp macro="">
      <xdr:nvCxnSpPr>
        <xdr:cNvPr id="72751" name="직선 연결선 72750">
          <a:extLst>
            <a:ext uri="{FF2B5EF4-FFF2-40B4-BE49-F238E27FC236}">
              <a16:creationId xmlns:a16="http://schemas.microsoft.com/office/drawing/2014/main" id="{00000000-0008-0000-0100-00002F1C0100}"/>
            </a:ext>
          </a:extLst>
        </xdr:cNvPr>
        <xdr:cNvCxnSpPr/>
      </xdr:nvCxnSpPr>
      <xdr:spPr>
        <a:xfrm>
          <a:off x="61798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630</xdr:row>
      <xdr:rowOff>101600</xdr:rowOff>
    </xdr:from>
    <xdr:to>
      <xdr:col>91</xdr:col>
      <xdr:colOff>0</xdr:colOff>
      <xdr:row>630</xdr:row>
      <xdr:rowOff>101600</xdr:rowOff>
    </xdr:to>
    <xdr:cxnSp macro="">
      <xdr:nvCxnSpPr>
        <xdr:cNvPr id="72752" name="직선 연결선 72751">
          <a:extLst>
            <a:ext uri="{FF2B5EF4-FFF2-40B4-BE49-F238E27FC236}">
              <a16:creationId xmlns:a16="http://schemas.microsoft.com/office/drawing/2014/main" id="{00000000-0008-0000-0100-0000301C0100}"/>
            </a:ext>
          </a:extLst>
        </xdr:cNvPr>
        <xdr:cNvCxnSpPr/>
      </xdr:nvCxnSpPr>
      <xdr:spPr>
        <a:xfrm>
          <a:off x="63169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630</xdr:row>
      <xdr:rowOff>101600</xdr:rowOff>
    </xdr:from>
    <xdr:to>
      <xdr:col>93</xdr:col>
      <xdr:colOff>12700</xdr:colOff>
      <xdr:row>630</xdr:row>
      <xdr:rowOff>101600</xdr:rowOff>
    </xdr:to>
    <xdr:cxnSp macro="">
      <xdr:nvCxnSpPr>
        <xdr:cNvPr id="72753" name="직선 연결선 72752">
          <a:extLst>
            <a:ext uri="{FF2B5EF4-FFF2-40B4-BE49-F238E27FC236}">
              <a16:creationId xmlns:a16="http://schemas.microsoft.com/office/drawing/2014/main" id="{00000000-0008-0000-0100-0000311C0100}"/>
            </a:ext>
          </a:extLst>
        </xdr:cNvPr>
        <xdr:cNvCxnSpPr/>
      </xdr:nvCxnSpPr>
      <xdr:spPr>
        <a:xfrm>
          <a:off x="645414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630</xdr:row>
      <xdr:rowOff>101600</xdr:rowOff>
    </xdr:from>
    <xdr:to>
      <xdr:col>95</xdr:col>
      <xdr:colOff>0</xdr:colOff>
      <xdr:row>630</xdr:row>
      <xdr:rowOff>101600</xdr:rowOff>
    </xdr:to>
    <xdr:cxnSp macro="">
      <xdr:nvCxnSpPr>
        <xdr:cNvPr id="72754" name="직선 연결선 72753">
          <a:extLst>
            <a:ext uri="{FF2B5EF4-FFF2-40B4-BE49-F238E27FC236}">
              <a16:creationId xmlns:a16="http://schemas.microsoft.com/office/drawing/2014/main" id="{00000000-0008-0000-0100-0000321C0100}"/>
            </a:ext>
          </a:extLst>
        </xdr:cNvPr>
        <xdr:cNvCxnSpPr/>
      </xdr:nvCxnSpPr>
      <xdr:spPr>
        <a:xfrm>
          <a:off x="65913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630</xdr:row>
      <xdr:rowOff>101600</xdr:rowOff>
    </xdr:from>
    <xdr:to>
      <xdr:col>97</xdr:col>
      <xdr:colOff>0</xdr:colOff>
      <xdr:row>630</xdr:row>
      <xdr:rowOff>101600</xdr:rowOff>
    </xdr:to>
    <xdr:cxnSp macro="">
      <xdr:nvCxnSpPr>
        <xdr:cNvPr id="72755" name="직선 연결선 72754">
          <a:extLst>
            <a:ext uri="{FF2B5EF4-FFF2-40B4-BE49-F238E27FC236}">
              <a16:creationId xmlns:a16="http://schemas.microsoft.com/office/drawing/2014/main" id="{00000000-0008-0000-0100-0000331C0100}"/>
            </a:ext>
          </a:extLst>
        </xdr:cNvPr>
        <xdr:cNvCxnSpPr/>
      </xdr:nvCxnSpPr>
      <xdr:spPr>
        <a:xfrm>
          <a:off x="67284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630</xdr:row>
      <xdr:rowOff>101600</xdr:rowOff>
    </xdr:from>
    <xdr:to>
      <xdr:col>99</xdr:col>
      <xdr:colOff>0</xdr:colOff>
      <xdr:row>630</xdr:row>
      <xdr:rowOff>101600</xdr:rowOff>
    </xdr:to>
    <xdr:cxnSp macro="">
      <xdr:nvCxnSpPr>
        <xdr:cNvPr id="72756" name="직선 연결선 72755">
          <a:extLst>
            <a:ext uri="{FF2B5EF4-FFF2-40B4-BE49-F238E27FC236}">
              <a16:creationId xmlns:a16="http://schemas.microsoft.com/office/drawing/2014/main" id="{00000000-0008-0000-0100-0000341C0100}"/>
            </a:ext>
          </a:extLst>
        </xdr:cNvPr>
        <xdr:cNvCxnSpPr/>
      </xdr:nvCxnSpPr>
      <xdr:spPr>
        <a:xfrm>
          <a:off x="68656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632</xdr:row>
      <xdr:rowOff>107950</xdr:rowOff>
    </xdr:from>
    <xdr:to>
      <xdr:col>10</xdr:col>
      <xdr:colOff>25400</xdr:colOff>
      <xdr:row>632</xdr:row>
      <xdr:rowOff>107950</xdr:rowOff>
    </xdr:to>
    <xdr:cxnSp macro="">
      <xdr:nvCxnSpPr>
        <xdr:cNvPr id="72757" name="직선 연결선 72756">
          <a:extLst>
            <a:ext uri="{FF2B5EF4-FFF2-40B4-BE49-F238E27FC236}">
              <a16:creationId xmlns:a16="http://schemas.microsoft.com/office/drawing/2014/main" id="{00000000-0008-0000-0100-0000351C0100}"/>
            </a:ext>
          </a:extLst>
        </xdr:cNvPr>
        <xdr:cNvCxnSpPr/>
      </xdr:nvCxnSpPr>
      <xdr:spPr>
        <a:xfrm>
          <a:off x="7235952" y="1324292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632</xdr:row>
      <xdr:rowOff>107950</xdr:rowOff>
    </xdr:from>
    <xdr:to>
      <xdr:col>11</xdr:col>
      <xdr:colOff>139700</xdr:colOff>
      <xdr:row>632</xdr:row>
      <xdr:rowOff>107950</xdr:rowOff>
    </xdr:to>
    <xdr:cxnSp macro="">
      <xdr:nvCxnSpPr>
        <xdr:cNvPr id="72758" name="직선 연결선 72757">
          <a:extLst>
            <a:ext uri="{FF2B5EF4-FFF2-40B4-BE49-F238E27FC236}">
              <a16:creationId xmlns:a16="http://schemas.microsoft.com/office/drawing/2014/main" id="{00000000-0008-0000-0100-0000361C0100}"/>
            </a:ext>
          </a:extLst>
        </xdr:cNvPr>
        <xdr:cNvCxnSpPr/>
      </xdr:nvCxnSpPr>
      <xdr:spPr>
        <a:xfrm>
          <a:off x="8374380" y="132429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632</xdr:row>
      <xdr:rowOff>107950</xdr:rowOff>
    </xdr:from>
    <xdr:to>
      <xdr:col>13</xdr:col>
      <xdr:colOff>68</xdr:colOff>
      <xdr:row>632</xdr:row>
      <xdr:rowOff>107950</xdr:rowOff>
    </xdr:to>
    <xdr:cxnSp macro="">
      <xdr:nvCxnSpPr>
        <xdr:cNvPr id="72759" name="직선 연결선 72758">
          <a:extLst>
            <a:ext uri="{FF2B5EF4-FFF2-40B4-BE49-F238E27FC236}">
              <a16:creationId xmlns:a16="http://schemas.microsoft.com/office/drawing/2014/main" id="{00000000-0008-0000-0100-0000371C0100}"/>
            </a:ext>
          </a:extLst>
        </xdr:cNvPr>
        <xdr:cNvCxnSpPr/>
      </xdr:nvCxnSpPr>
      <xdr:spPr>
        <a:xfrm flipH="1">
          <a:off x="9677400" y="132429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632</xdr:row>
      <xdr:rowOff>107950</xdr:rowOff>
    </xdr:from>
    <xdr:to>
      <xdr:col>15</xdr:col>
      <xdr:colOff>0</xdr:colOff>
      <xdr:row>632</xdr:row>
      <xdr:rowOff>107950</xdr:rowOff>
    </xdr:to>
    <xdr:cxnSp macro="">
      <xdr:nvCxnSpPr>
        <xdr:cNvPr id="72760" name="직선 연결선 72759">
          <a:extLst>
            <a:ext uri="{FF2B5EF4-FFF2-40B4-BE49-F238E27FC236}">
              <a16:creationId xmlns:a16="http://schemas.microsoft.com/office/drawing/2014/main" id="{00000000-0008-0000-0100-0000381C0100}"/>
            </a:ext>
          </a:extLst>
        </xdr:cNvPr>
        <xdr:cNvCxnSpPr/>
      </xdr:nvCxnSpPr>
      <xdr:spPr>
        <a:xfrm>
          <a:off x="11049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632</xdr:row>
      <xdr:rowOff>107950</xdr:rowOff>
    </xdr:from>
    <xdr:to>
      <xdr:col>17</xdr:col>
      <xdr:colOff>0</xdr:colOff>
      <xdr:row>632</xdr:row>
      <xdr:rowOff>107950</xdr:rowOff>
    </xdr:to>
    <xdr:cxnSp macro="">
      <xdr:nvCxnSpPr>
        <xdr:cNvPr id="72761" name="직선 연결선 72760">
          <a:extLst>
            <a:ext uri="{FF2B5EF4-FFF2-40B4-BE49-F238E27FC236}">
              <a16:creationId xmlns:a16="http://schemas.microsoft.com/office/drawing/2014/main" id="{00000000-0008-0000-0100-0000391C0100}"/>
            </a:ext>
          </a:extLst>
        </xdr:cNvPr>
        <xdr:cNvCxnSpPr/>
      </xdr:nvCxnSpPr>
      <xdr:spPr>
        <a:xfrm>
          <a:off x="12420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632</xdr:row>
      <xdr:rowOff>107950</xdr:rowOff>
    </xdr:from>
    <xdr:to>
      <xdr:col>19</xdr:col>
      <xdr:colOff>0</xdr:colOff>
      <xdr:row>632</xdr:row>
      <xdr:rowOff>107950</xdr:rowOff>
    </xdr:to>
    <xdr:cxnSp macro="">
      <xdr:nvCxnSpPr>
        <xdr:cNvPr id="72762" name="직선 연결선 72761">
          <a:extLst>
            <a:ext uri="{FF2B5EF4-FFF2-40B4-BE49-F238E27FC236}">
              <a16:creationId xmlns:a16="http://schemas.microsoft.com/office/drawing/2014/main" id="{00000000-0008-0000-0100-00003A1C0100}"/>
            </a:ext>
          </a:extLst>
        </xdr:cNvPr>
        <xdr:cNvCxnSpPr/>
      </xdr:nvCxnSpPr>
      <xdr:spPr>
        <a:xfrm>
          <a:off x="13792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632</xdr:row>
      <xdr:rowOff>107950</xdr:rowOff>
    </xdr:from>
    <xdr:to>
      <xdr:col>21</xdr:col>
      <xdr:colOff>0</xdr:colOff>
      <xdr:row>632</xdr:row>
      <xdr:rowOff>107950</xdr:rowOff>
    </xdr:to>
    <xdr:cxnSp macro="">
      <xdr:nvCxnSpPr>
        <xdr:cNvPr id="72763" name="직선 연결선 72762">
          <a:extLst>
            <a:ext uri="{FF2B5EF4-FFF2-40B4-BE49-F238E27FC236}">
              <a16:creationId xmlns:a16="http://schemas.microsoft.com/office/drawing/2014/main" id="{00000000-0008-0000-0100-00003B1C0100}"/>
            </a:ext>
          </a:extLst>
        </xdr:cNvPr>
        <xdr:cNvCxnSpPr/>
      </xdr:nvCxnSpPr>
      <xdr:spPr>
        <a:xfrm>
          <a:off x="15163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632</xdr:row>
      <xdr:rowOff>107950</xdr:rowOff>
    </xdr:from>
    <xdr:to>
      <xdr:col>23</xdr:col>
      <xdr:colOff>0</xdr:colOff>
      <xdr:row>632</xdr:row>
      <xdr:rowOff>107950</xdr:rowOff>
    </xdr:to>
    <xdr:cxnSp macro="">
      <xdr:nvCxnSpPr>
        <xdr:cNvPr id="72764" name="직선 연결선 72763">
          <a:extLst>
            <a:ext uri="{FF2B5EF4-FFF2-40B4-BE49-F238E27FC236}">
              <a16:creationId xmlns:a16="http://schemas.microsoft.com/office/drawing/2014/main" id="{00000000-0008-0000-0100-00003C1C0100}"/>
            </a:ext>
          </a:extLst>
        </xdr:cNvPr>
        <xdr:cNvCxnSpPr/>
      </xdr:nvCxnSpPr>
      <xdr:spPr>
        <a:xfrm>
          <a:off x="16535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632</xdr:row>
      <xdr:rowOff>107950</xdr:rowOff>
    </xdr:from>
    <xdr:to>
      <xdr:col>25</xdr:col>
      <xdr:colOff>0</xdr:colOff>
      <xdr:row>632</xdr:row>
      <xdr:rowOff>107950</xdr:rowOff>
    </xdr:to>
    <xdr:cxnSp macro="">
      <xdr:nvCxnSpPr>
        <xdr:cNvPr id="72765" name="직선 연결선 72764">
          <a:extLst>
            <a:ext uri="{FF2B5EF4-FFF2-40B4-BE49-F238E27FC236}">
              <a16:creationId xmlns:a16="http://schemas.microsoft.com/office/drawing/2014/main" id="{00000000-0008-0000-0100-00003D1C0100}"/>
            </a:ext>
          </a:extLst>
        </xdr:cNvPr>
        <xdr:cNvCxnSpPr/>
      </xdr:nvCxnSpPr>
      <xdr:spPr>
        <a:xfrm>
          <a:off x="17907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632</xdr:row>
      <xdr:rowOff>107950</xdr:rowOff>
    </xdr:from>
    <xdr:to>
      <xdr:col>27</xdr:col>
      <xdr:colOff>28</xdr:colOff>
      <xdr:row>632</xdr:row>
      <xdr:rowOff>107950</xdr:rowOff>
    </xdr:to>
    <xdr:cxnSp macro="">
      <xdr:nvCxnSpPr>
        <xdr:cNvPr id="72766" name="직선 연결선 72765">
          <a:extLst>
            <a:ext uri="{FF2B5EF4-FFF2-40B4-BE49-F238E27FC236}">
              <a16:creationId xmlns:a16="http://schemas.microsoft.com/office/drawing/2014/main" id="{00000000-0008-0000-0100-00003E1C0100}"/>
            </a:ext>
          </a:extLst>
        </xdr:cNvPr>
        <xdr:cNvCxnSpPr/>
      </xdr:nvCxnSpPr>
      <xdr:spPr>
        <a:xfrm flipH="1">
          <a:off x="19278600" y="132429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632</xdr:row>
      <xdr:rowOff>107950</xdr:rowOff>
    </xdr:from>
    <xdr:to>
      <xdr:col>29</xdr:col>
      <xdr:colOff>68</xdr:colOff>
      <xdr:row>632</xdr:row>
      <xdr:rowOff>107950</xdr:rowOff>
    </xdr:to>
    <xdr:cxnSp macro="">
      <xdr:nvCxnSpPr>
        <xdr:cNvPr id="72767" name="직선 연결선 72766">
          <a:extLst>
            <a:ext uri="{FF2B5EF4-FFF2-40B4-BE49-F238E27FC236}">
              <a16:creationId xmlns:a16="http://schemas.microsoft.com/office/drawing/2014/main" id="{00000000-0008-0000-0100-00003F1C0100}"/>
            </a:ext>
          </a:extLst>
        </xdr:cNvPr>
        <xdr:cNvCxnSpPr/>
      </xdr:nvCxnSpPr>
      <xdr:spPr>
        <a:xfrm flipH="1">
          <a:off x="20650200" y="132429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632</xdr:row>
      <xdr:rowOff>107950</xdr:rowOff>
    </xdr:from>
    <xdr:to>
      <xdr:col>31</xdr:col>
      <xdr:colOff>546100</xdr:colOff>
      <xdr:row>632</xdr:row>
      <xdr:rowOff>107950</xdr:rowOff>
    </xdr:to>
    <xdr:cxnSp macro="">
      <xdr:nvCxnSpPr>
        <xdr:cNvPr id="72768" name="직선 연결선 72767">
          <a:extLst>
            <a:ext uri="{FF2B5EF4-FFF2-40B4-BE49-F238E27FC236}">
              <a16:creationId xmlns:a16="http://schemas.microsoft.com/office/drawing/2014/main" id="{00000000-0008-0000-0100-0000401C0100}"/>
            </a:ext>
          </a:extLst>
        </xdr:cNvPr>
        <xdr:cNvCxnSpPr/>
      </xdr:nvCxnSpPr>
      <xdr:spPr>
        <a:xfrm>
          <a:off x="22501861" y="132429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632</xdr:row>
      <xdr:rowOff>107950</xdr:rowOff>
    </xdr:from>
    <xdr:to>
      <xdr:col>33</xdr:col>
      <xdr:colOff>0</xdr:colOff>
      <xdr:row>632</xdr:row>
      <xdr:rowOff>107950</xdr:rowOff>
    </xdr:to>
    <xdr:cxnSp macro="">
      <xdr:nvCxnSpPr>
        <xdr:cNvPr id="72769" name="직선 연결선 72768">
          <a:extLst>
            <a:ext uri="{FF2B5EF4-FFF2-40B4-BE49-F238E27FC236}">
              <a16:creationId xmlns:a16="http://schemas.microsoft.com/office/drawing/2014/main" id="{00000000-0008-0000-0100-0000411C0100}"/>
            </a:ext>
          </a:extLst>
        </xdr:cNvPr>
        <xdr:cNvCxnSpPr/>
      </xdr:nvCxnSpPr>
      <xdr:spPr>
        <a:xfrm>
          <a:off x="23393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632</xdr:row>
      <xdr:rowOff>107950</xdr:rowOff>
    </xdr:from>
    <xdr:to>
      <xdr:col>35</xdr:col>
      <xdr:colOff>136</xdr:colOff>
      <xdr:row>632</xdr:row>
      <xdr:rowOff>107950</xdr:rowOff>
    </xdr:to>
    <xdr:cxnSp macro="">
      <xdr:nvCxnSpPr>
        <xdr:cNvPr id="72770" name="직선 연결선 72769">
          <a:extLst>
            <a:ext uri="{FF2B5EF4-FFF2-40B4-BE49-F238E27FC236}">
              <a16:creationId xmlns:a16="http://schemas.microsoft.com/office/drawing/2014/main" id="{00000000-0008-0000-0100-0000421C0100}"/>
            </a:ext>
          </a:extLst>
        </xdr:cNvPr>
        <xdr:cNvCxnSpPr/>
      </xdr:nvCxnSpPr>
      <xdr:spPr>
        <a:xfrm flipH="1">
          <a:off x="24765000" y="132429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632</xdr:row>
      <xdr:rowOff>107950</xdr:rowOff>
    </xdr:from>
    <xdr:to>
      <xdr:col>37</xdr:col>
      <xdr:colOff>0</xdr:colOff>
      <xdr:row>632</xdr:row>
      <xdr:rowOff>107950</xdr:rowOff>
    </xdr:to>
    <xdr:cxnSp macro="">
      <xdr:nvCxnSpPr>
        <xdr:cNvPr id="72771" name="직선 연결선 72770">
          <a:extLst>
            <a:ext uri="{FF2B5EF4-FFF2-40B4-BE49-F238E27FC236}">
              <a16:creationId xmlns:a16="http://schemas.microsoft.com/office/drawing/2014/main" id="{00000000-0008-0000-0100-0000431C0100}"/>
            </a:ext>
          </a:extLst>
        </xdr:cNvPr>
        <xdr:cNvCxnSpPr/>
      </xdr:nvCxnSpPr>
      <xdr:spPr>
        <a:xfrm>
          <a:off x="26136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632</xdr:row>
      <xdr:rowOff>107950</xdr:rowOff>
    </xdr:from>
    <xdr:to>
      <xdr:col>39</xdr:col>
      <xdr:colOff>0</xdr:colOff>
      <xdr:row>632</xdr:row>
      <xdr:rowOff>107950</xdr:rowOff>
    </xdr:to>
    <xdr:cxnSp macro="">
      <xdr:nvCxnSpPr>
        <xdr:cNvPr id="72772" name="직선 연결선 72771">
          <a:extLst>
            <a:ext uri="{FF2B5EF4-FFF2-40B4-BE49-F238E27FC236}">
              <a16:creationId xmlns:a16="http://schemas.microsoft.com/office/drawing/2014/main" id="{00000000-0008-0000-0100-0000441C0100}"/>
            </a:ext>
          </a:extLst>
        </xdr:cNvPr>
        <xdr:cNvCxnSpPr/>
      </xdr:nvCxnSpPr>
      <xdr:spPr>
        <a:xfrm>
          <a:off x="27508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632</xdr:row>
      <xdr:rowOff>107950</xdr:rowOff>
    </xdr:from>
    <xdr:to>
      <xdr:col>41</xdr:col>
      <xdr:colOff>0</xdr:colOff>
      <xdr:row>632</xdr:row>
      <xdr:rowOff>107950</xdr:rowOff>
    </xdr:to>
    <xdr:cxnSp macro="">
      <xdr:nvCxnSpPr>
        <xdr:cNvPr id="72773" name="직선 연결선 72772">
          <a:extLst>
            <a:ext uri="{FF2B5EF4-FFF2-40B4-BE49-F238E27FC236}">
              <a16:creationId xmlns:a16="http://schemas.microsoft.com/office/drawing/2014/main" id="{00000000-0008-0000-0100-0000451C0100}"/>
            </a:ext>
          </a:extLst>
        </xdr:cNvPr>
        <xdr:cNvCxnSpPr/>
      </xdr:nvCxnSpPr>
      <xdr:spPr>
        <a:xfrm>
          <a:off x="28879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632</xdr:row>
      <xdr:rowOff>107950</xdr:rowOff>
    </xdr:from>
    <xdr:to>
      <xdr:col>43</xdr:col>
      <xdr:colOff>68</xdr:colOff>
      <xdr:row>632</xdr:row>
      <xdr:rowOff>107950</xdr:rowOff>
    </xdr:to>
    <xdr:cxnSp macro="">
      <xdr:nvCxnSpPr>
        <xdr:cNvPr id="72774" name="직선 연결선 72773">
          <a:extLst>
            <a:ext uri="{FF2B5EF4-FFF2-40B4-BE49-F238E27FC236}">
              <a16:creationId xmlns:a16="http://schemas.microsoft.com/office/drawing/2014/main" id="{00000000-0008-0000-0100-0000461C0100}"/>
            </a:ext>
          </a:extLst>
        </xdr:cNvPr>
        <xdr:cNvCxnSpPr/>
      </xdr:nvCxnSpPr>
      <xdr:spPr>
        <a:xfrm flipH="1">
          <a:off x="30251400" y="132429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632</xdr:row>
      <xdr:rowOff>107950</xdr:rowOff>
    </xdr:from>
    <xdr:to>
      <xdr:col>45</xdr:col>
      <xdr:colOff>0</xdr:colOff>
      <xdr:row>632</xdr:row>
      <xdr:rowOff>107950</xdr:rowOff>
    </xdr:to>
    <xdr:cxnSp macro="">
      <xdr:nvCxnSpPr>
        <xdr:cNvPr id="72775" name="직선 연결선 72774">
          <a:extLst>
            <a:ext uri="{FF2B5EF4-FFF2-40B4-BE49-F238E27FC236}">
              <a16:creationId xmlns:a16="http://schemas.microsoft.com/office/drawing/2014/main" id="{00000000-0008-0000-0100-0000471C0100}"/>
            </a:ext>
          </a:extLst>
        </xdr:cNvPr>
        <xdr:cNvCxnSpPr/>
      </xdr:nvCxnSpPr>
      <xdr:spPr>
        <a:xfrm>
          <a:off x="31623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632</xdr:row>
      <xdr:rowOff>107950</xdr:rowOff>
    </xdr:from>
    <xdr:to>
      <xdr:col>47</xdr:col>
      <xdr:colOff>0</xdr:colOff>
      <xdr:row>632</xdr:row>
      <xdr:rowOff>107950</xdr:rowOff>
    </xdr:to>
    <xdr:cxnSp macro="">
      <xdr:nvCxnSpPr>
        <xdr:cNvPr id="72776" name="직선 연결선 72775">
          <a:extLst>
            <a:ext uri="{FF2B5EF4-FFF2-40B4-BE49-F238E27FC236}">
              <a16:creationId xmlns:a16="http://schemas.microsoft.com/office/drawing/2014/main" id="{00000000-0008-0000-0100-0000481C0100}"/>
            </a:ext>
          </a:extLst>
        </xdr:cNvPr>
        <xdr:cNvCxnSpPr/>
      </xdr:nvCxnSpPr>
      <xdr:spPr>
        <a:xfrm>
          <a:off x="32994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632</xdr:row>
      <xdr:rowOff>107950</xdr:rowOff>
    </xdr:from>
    <xdr:to>
      <xdr:col>49</xdr:col>
      <xdr:colOff>0</xdr:colOff>
      <xdr:row>632</xdr:row>
      <xdr:rowOff>107950</xdr:rowOff>
    </xdr:to>
    <xdr:cxnSp macro="">
      <xdr:nvCxnSpPr>
        <xdr:cNvPr id="72777" name="직선 연결선 72776">
          <a:extLst>
            <a:ext uri="{FF2B5EF4-FFF2-40B4-BE49-F238E27FC236}">
              <a16:creationId xmlns:a16="http://schemas.microsoft.com/office/drawing/2014/main" id="{00000000-0008-0000-0100-0000491C0100}"/>
            </a:ext>
          </a:extLst>
        </xdr:cNvPr>
        <xdr:cNvCxnSpPr/>
      </xdr:nvCxnSpPr>
      <xdr:spPr>
        <a:xfrm>
          <a:off x="34366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632</xdr:row>
      <xdr:rowOff>107950</xdr:rowOff>
    </xdr:from>
    <xdr:to>
      <xdr:col>51</xdr:col>
      <xdr:colOff>0</xdr:colOff>
      <xdr:row>632</xdr:row>
      <xdr:rowOff>107950</xdr:rowOff>
    </xdr:to>
    <xdr:cxnSp macro="">
      <xdr:nvCxnSpPr>
        <xdr:cNvPr id="72778" name="직선 연결선 72777">
          <a:extLst>
            <a:ext uri="{FF2B5EF4-FFF2-40B4-BE49-F238E27FC236}">
              <a16:creationId xmlns:a16="http://schemas.microsoft.com/office/drawing/2014/main" id="{00000000-0008-0000-0100-00004A1C0100}"/>
            </a:ext>
          </a:extLst>
        </xdr:cNvPr>
        <xdr:cNvCxnSpPr/>
      </xdr:nvCxnSpPr>
      <xdr:spPr>
        <a:xfrm>
          <a:off x="35737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632</xdr:row>
      <xdr:rowOff>107950</xdr:rowOff>
    </xdr:from>
    <xdr:to>
      <xdr:col>53</xdr:col>
      <xdr:colOff>0</xdr:colOff>
      <xdr:row>632</xdr:row>
      <xdr:rowOff>107950</xdr:rowOff>
    </xdr:to>
    <xdr:cxnSp macro="">
      <xdr:nvCxnSpPr>
        <xdr:cNvPr id="72779" name="직선 연결선 72778">
          <a:extLst>
            <a:ext uri="{FF2B5EF4-FFF2-40B4-BE49-F238E27FC236}">
              <a16:creationId xmlns:a16="http://schemas.microsoft.com/office/drawing/2014/main" id="{00000000-0008-0000-0100-00004B1C0100}"/>
            </a:ext>
          </a:extLst>
        </xdr:cNvPr>
        <xdr:cNvCxnSpPr/>
      </xdr:nvCxnSpPr>
      <xdr:spPr>
        <a:xfrm>
          <a:off x="37109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632</xdr:row>
      <xdr:rowOff>107950</xdr:rowOff>
    </xdr:from>
    <xdr:to>
      <xdr:col>55</xdr:col>
      <xdr:colOff>0</xdr:colOff>
      <xdr:row>632</xdr:row>
      <xdr:rowOff>107950</xdr:rowOff>
    </xdr:to>
    <xdr:cxnSp macro="">
      <xdr:nvCxnSpPr>
        <xdr:cNvPr id="72780" name="직선 연결선 72779">
          <a:extLst>
            <a:ext uri="{FF2B5EF4-FFF2-40B4-BE49-F238E27FC236}">
              <a16:creationId xmlns:a16="http://schemas.microsoft.com/office/drawing/2014/main" id="{00000000-0008-0000-0100-00004C1C0100}"/>
            </a:ext>
          </a:extLst>
        </xdr:cNvPr>
        <xdr:cNvCxnSpPr/>
      </xdr:nvCxnSpPr>
      <xdr:spPr>
        <a:xfrm>
          <a:off x="38481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632</xdr:row>
      <xdr:rowOff>107950</xdr:rowOff>
    </xdr:from>
    <xdr:to>
      <xdr:col>57</xdr:col>
      <xdr:colOff>0</xdr:colOff>
      <xdr:row>632</xdr:row>
      <xdr:rowOff>107950</xdr:rowOff>
    </xdr:to>
    <xdr:cxnSp macro="">
      <xdr:nvCxnSpPr>
        <xdr:cNvPr id="72781" name="직선 연결선 72780">
          <a:extLst>
            <a:ext uri="{FF2B5EF4-FFF2-40B4-BE49-F238E27FC236}">
              <a16:creationId xmlns:a16="http://schemas.microsoft.com/office/drawing/2014/main" id="{00000000-0008-0000-0100-00004D1C0100}"/>
            </a:ext>
          </a:extLst>
        </xdr:cNvPr>
        <xdr:cNvCxnSpPr/>
      </xdr:nvCxnSpPr>
      <xdr:spPr>
        <a:xfrm>
          <a:off x="39852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632</xdr:row>
      <xdr:rowOff>107950</xdr:rowOff>
    </xdr:from>
    <xdr:to>
      <xdr:col>59</xdr:col>
      <xdr:colOff>0</xdr:colOff>
      <xdr:row>632</xdr:row>
      <xdr:rowOff>107950</xdr:rowOff>
    </xdr:to>
    <xdr:cxnSp macro="">
      <xdr:nvCxnSpPr>
        <xdr:cNvPr id="72782" name="직선 연결선 72781">
          <a:extLst>
            <a:ext uri="{FF2B5EF4-FFF2-40B4-BE49-F238E27FC236}">
              <a16:creationId xmlns:a16="http://schemas.microsoft.com/office/drawing/2014/main" id="{00000000-0008-0000-0100-00004E1C0100}"/>
            </a:ext>
          </a:extLst>
        </xdr:cNvPr>
        <xdr:cNvCxnSpPr/>
      </xdr:nvCxnSpPr>
      <xdr:spPr>
        <a:xfrm>
          <a:off x="41224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632</xdr:row>
      <xdr:rowOff>107950</xdr:rowOff>
    </xdr:from>
    <xdr:to>
      <xdr:col>61</xdr:col>
      <xdr:colOff>0</xdr:colOff>
      <xdr:row>632</xdr:row>
      <xdr:rowOff>107950</xdr:rowOff>
    </xdr:to>
    <xdr:cxnSp macro="">
      <xdr:nvCxnSpPr>
        <xdr:cNvPr id="72783" name="직선 연결선 72782">
          <a:extLst>
            <a:ext uri="{FF2B5EF4-FFF2-40B4-BE49-F238E27FC236}">
              <a16:creationId xmlns:a16="http://schemas.microsoft.com/office/drawing/2014/main" id="{00000000-0008-0000-0100-00004F1C0100}"/>
            </a:ext>
          </a:extLst>
        </xdr:cNvPr>
        <xdr:cNvCxnSpPr/>
      </xdr:nvCxnSpPr>
      <xdr:spPr>
        <a:xfrm>
          <a:off x="42595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632</xdr:row>
      <xdr:rowOff>107950</xdr:rowOff>
    </xdr:from>
    <xdr:to>
      <xdr:col>63</xdr:col>
      <xdr:colOff>0</xdr:colOff>
      <xdr:row>632</xdr:row>
      <xdr:rowOff>107950</xdr:rowOff>
    </xdr:to>
    <xdr:cxnSp macro="">
      <xdr:nvCxnSpPr>
        <xdr:cNvPr id="72784" name="직선 연결선 72783">
          <a:extLst>
            <a:ext uri="{FF2B5EF4-FFF2-40B4-BE49-F238E27FC236}">
              <a16:creationId xmlns:a16="http://schemas.microsoft.com/office/drawing/2014/main" id="{00000000-0008-0000-0100-0000501C0100}"/>
            </a:ext>
          </a:extLst>
        </xdr:cNvPr>
        <xdr:cNvCxnSpPr/>
      </xdr:nvCxnSpPr>
      <xdr:spPr>
        <a:xfrm>
          <a:off x="43967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632</xdr:row>
      <xdr:rowOff>107950</xdr:rowOff>
    </xdr:from>
    <xdr:to>
      <xdr:col>65</xdr:col>
      <xdr:colOff>0</xdr:colOff>
      <xdr:row>632</xdr:row>
      <xdr:rowOff>107950</xdr:rowOff>
    </xdr:to>
    <xdr:cxnSp macro="">
      <xdr:nvCxnSpPr>
        <xdr:cNvPr id="72785" name="직선 연결선 72784">
          <a:extLst>
            <a:ext uri="{FF2B5EF4-FFF2-40B4-BE49-F238E27FC236}">
              <a16:creationId xmlns:a16="http://schemas.microsoft.com/office/drawing/2014/main" id="{00000000-0008-0000-0100-0000511C0100}"/>
            </a:ext>
          </a:extLst>
        </xdr:cNvPr>
        <xdr:cNvCxnSpPr/>
      </xdr:nvCxnSpPr>
      <xdr:spPr>
        <a:xfrm>
          <a:off x="45339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632</xdr:row>
      <xdr:rowOff>107950</xdr:rowOff>
    </xdr:from>
    <xdr:to>
      <xdr:col>67</xdr:col>
      <xdr:colOff>0</xdr:colOff>
      <xdr:row>632</xdr:row>
      <xdr:rowOff>107950</xdr:rowOff>
    </xdr:to>
    <xdr:cxnSp macro="">
      <xdr:nvCxnSpPr>
        <xdr:cNvPr id="72786" name="직선 연결선 72785">
          <a:extLst>
            <a:ext uri="{FF2B5EF4-FFF2-40B4-BE49-F238E27FC236}">
              <a16:creationId xmlns:a16="http://schemas.microsoft.com/office/drawing/2014/main" id="{00000000-0008-0000-0100-0000521C0100}"/>
            </a:ext>
          </a:extLst>
        </xdr:cNvPr>
        <xdr:cNvCxnSpPr/>
      </xdr:nvCxnSpPr>
      <xdr:spPr>
        <a:xfrm>
          <a:off x="46710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632</xdr:row>
      <xdr:rowOff>107950</xdr:rowOff>
    </xdr:from>
    <xdr:to>
      <xdr:col>69</xdr:col>
      <xdr:colOff>0</xdr:colOff>
      <xdr:row>632</xdr:row>
      <xdr:rowOff>107950</xdr:rowOff>
    </xdr:to>
    <xdr:cxnSp macro="">
      <xdr:nvCxnSpPr>
        <xdr:cNvPr id="72787" name="직선 연결선 72786">
          <a:extLst>
            <a:ext uri="{FF2B5EF4-FFF2-40B4-BE49-F238E27FC236}">
              <a16:creationId xmlns:a16="http://schemas.microsoft.com/office/drawing/2014/main" id="{00000000-0008-0000-0100-0000531C0100}"/>
            </a:ext>
          </a:extLst>
        </xdr:cNvPr>
        <xdr:cNvCxnSpPr/>
      </xdr:nvCxnSpPr>
      <xdr:spPr>
        <a:xfrm>
          <a:off x="48082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632</xdr:row>
      <xdr:rowOff>107950</xdr:rowOff>
    </xdr:from>
    <xdr:to>
      <xdr:col>71</xdr:col>
      <xdr:colOff>0</xdr:colOff>
      <xdr:row>632</xdr:row>
      <xdr:rowOff>107950</xdr:rowOff>
    </xdr:to>
    <xdr:cxnSp macro="">
      <xdr:nvCxnSpPr>
        <xdr:cNvPr id="72788" name="직선 연결선 72787">
          <a:extLst>
            <a:ext uri="{FF2B5EF4-FFF2-40B4-BE49-F238E27FC236}">
              <a16:creationId xmlns:a16="http://schemas.microsoft.com/office/drawing/2014/main" id="{00000000-0008-0000-0100-0000541C0100}"/>
            </a:ext>
          </a:extLst>
        </xdr:cNvPr>
        <xdr:cNvCxnSpPr/>
      </xdr:nvCxnSpPr>
      <xdr:spPr>
        <a:xfrm>
          <a:off x="49453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632</xdr:row>
      <xdr:rowOff>107950</xdr:rowOff>
    </xdr:from>
    <xdr:to>
      <xdr:col>73</xdr:col>
      <xdr:colOff>12700</xdr:colOff>
      <xdr:row>632</xdr:row>
      <xdr:rowOff>107950</xdr:rowOff>
    </xdr:to>
    <xdr:cxnSp macro="">
      <xdr:nvCxnSpPr>
        <xdr:cNvPr id="72789" name="직선 연결선 72788">
          <a:extLst>
            <a:ext uri="{FF2B5EF4-FFF2-40B4-BE49-F238E27FC236}">
              <a16:creationId xmlns:a16="http://schemas.microsoft.com/office/drawing/2014/main" id="{00000000-0008-0000-0100-0000551C0100}"/>
            </a:ext>
          </a:extLst>
        </xdr:cNvPr>
        <xdr:cNvCxnSpPr/>
      </xdr:nvCxnSpPr>
      <xdr:spPr>
        <a:xfrm>
          <a:off x="50825406" y="132429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632</xdr:row>
      <xdr:rowOff>107950</xdr:rowOff>
    </xdr:from>
    <xdr:to>
      <xdr:col>75</xdr:col>
      <xdr:colOff>0</xdr:colOff>
      <xdr:row>632</xdr:row>
      <xdr:rowOff>107950</xdr:rowOff>
    </xdr:to>
    <xdr:cxnSp macro="">
      <xdr:nvCxnSpPr>
        <xdr:cNvPr id="72790" name="직선 연결선 72789">
          <a:extLst>
            <a:ext uri="{FF2B5EF4-FFF2-40B4-BE49-F238E27FC236}">
              <a16:creationId xmlns:a16="http://schemas.microsoft.com/office/drawing/2014/main" id="{00000000-0008-0000-0100-0000561C0100}"/>
            </a:ext>
          </a:extLst>
        </xdr:cNvPr>
        <xdr:cNvCxnSpPr/>
      </xdr:nvCxnSpPr>
      <xdr:spPr>
        <a:xfrm>
          <a:off x="52197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632</xdr:row>
      <xdr:rowOff>107950</xdr:rowOff>
    </xdr:from>
    <xdr:to>
      <xdr:col>77</xdr:col>
      <xdr:colOff>0</xdr:colOff>
      <xdr:row>632</xdr:row>
      <xdr:rowOff>107950</xdr:rowOff>
    </xdr:to>
    <xdr:cxnSp macro="">
      <xdr:nvCxnSpPr>
        <xdr:cNvPr id="72791" name="직선 연결선 72790">
          <a:extLst>
            <a:ext uri="{FF2B5EF4-FFF2-40B4-BE49-F238E27FC236}">
              <a16:creationId xmlns:a16="http://schemas.microsoft.com/office/drawing/2014/main" id="{00000000-0008-0000-0100-0000571C0100}"/>
            </a:ext>
          </a:extLst>
        </xdr:cNvPr>
        <xdr:cNvCxnSpPr/>
      </xdr:nvCxnSpPr>
      <xdr:spPr>
        <a:xfrm>
          <a:off x="53568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632</xdr:row>
      <xdr:rowOff>107950</xdr:rowOff>
    </xdr:from>
    <xdr:to>
      <xdr:col>79</xdr:col>
      <xdr:colOff>0</xdr:colOff>
      <xdr:row>632</xdr:row>
      <xdr:rowOff>107950</xdr:rowOff>
    </xdr:to>
    <xdr:cxnSp macro="">
      <xdr:nvCxnSpPr>
        <xdr:cNvPr id="72792" name="직선 연결선 72791">
          <a:extLst>
            <a:ext uri="{FF2B5EF4-FFF2-40B4-BE49-F238E27FC236}">
              <a16:creationId xmlns:a16="http://schemas.microsoft.com/office/drawing/2014/main" id="{00000000-0008-0000-0100-0000581C0100}"/>
            </a:ext>
          </a:extLst>
        </xdr:cNvPr>
        <xdr:cNvCxnSpPr/>
      </xdr:nvCxnSpPr>
      <xdr:spPr>
        <a:xfrm>
          <a:off x="54940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632</xdr:row>
      <xdr:rowOff>107950</xdr:rowOff>
    </xdr:from>
    <xdr:to>
      <xdr:col>81</xdr:col>
      <xdr:colOff>0</xdr:colOff>
      <xdr:row>632</xdr:row>
      <xdr:rowOff>107950</xdr:rowOff>
    </xdr:to>
    <xdr:cxnSp macro="">
      <xdr:nvCxnSpPr>
        <xdr:cNvPr id="72793" name="직선 연결선 72792">
          <a:extLst>
            <a:ext uri="{FF2B5EF4-FFF2-40B4-BE49-F238E27FC236}">
              <a16:creationId xmlns:a16="http://schemas.microsoft.com/office/drawing/2014/main" id="{00000000-0008-0000-0100-0000591C0100}"/>
            </a:ext>
          </a:extLst>
        </xdr:cNvPr>
        <xdr:cNvCxnSpPr/>
      </xdr:nvCxnSpPr>
      <xdr:spPr>
        <a:xfrm>
          <a:off x="56311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632</xdr:row>
      <xdr:rowOff>107950</xdr:rowOff>
    </xdr:from>
    <xdr:to>
      <xdr:col>83</xdr:col>
      <xdr:colOff>0</xdr:colOff>
      <xdr:row>632</xdr:row>
      <xdr:rowOff>107950</xdr:rowOff>
    </xdr:to>
    <xdr:cxnSp macro="">
      <xdr:nvCxnSpPr>
        <xdr:cNvPr id="72794" name="직선 연결선 72793">
          <a:extLst>
            <a:ext uri="{FF2B5EF4-FFF2-40B4-BE49-F238E27FC236}">
              <a16:creationId xmlns:a16="http://schemas.microsoft.com/office/drawing/2014/main" id="{00000000-0008-0000-0100-00005A1C0100}"/>
            </a:ext>
          </a:extLst>
        </xdr:cNvPr>
        <xdr:cNvCxnSpPr/>
      </xdr:nvCxnSpPr>
      <xdr:spPr>
        <a:xfrm>
          <a:off x="57683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632</xdr:row>
      <xdr:rowOff>107950</xdr:rowOff>
    </xdr:from>
    <xdr:to>
      <xdr:col>85</xdr:col>
      <xdr:colOff>0</xdr:colOff>
      <xdr:row>632</xdr:row>
      <xdr:rowOff>107950</xdr:rowOff>
    </xdr:to>
    <xdr:cxnSp macro="">
      <xdr:nvCxnSpPr>
        <xdr:cNvPr id="72795" name="직선 연결선 72794">
          <a:extLst>
            <a:ext uri="{FF2B5EF4-FFF2-40B4-BE49-F238E27FC236}">
              <a16:creationId xmlns:a16="http://schemas.microsoft.com/office/drawing/2014/main" id="{00000000-0008-0000-0100-00005B1C0100}"/>
            </a:ext>
          </a:extLst>
        </xdr:cNvPr>
        <xdr:cNvCxnSpPr/>
      </xdr:nvCxnSpPr>
      <xdr:spPr>
        <a:xfrm>
          <a:off x="59055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632</xdr:row>
      <xdr:rowOff>107950</xdr:rowOff>
    </xdr:from>
    <xdr:to>
      <xdr:col>87</xdr:col>
      <xdr:colOff>0</xdr:colOff>
      <xdr:row>632</xdr:row>
      <xdr:rowOff>107950</xdr:rowOff>
    </xdr:to>
    <xdr:cxnSp macro="">
      <xdr:nvCxnSpPr>
        <xdr:cNvPr id="72796" name="직선 연결선 72795">
          <a:extLst>
            <a:ext uri="{FF2B5EF4-FFF2-40B4-BE49-F238E27FC236}">
              <a16:creationId xmlns:a16="http://schemas.microsoft.com/office/drawing/2014/main" id="{00000000-0008-0000-0100-00005C1C0100}"/>
            </a:ext>
          </a:extLst>
        </xdr:cNvPr>
        <xdr:cNvCxnSpPr/>
      </xdr:nvCxnSpPr>
      <xdr:spPr>
        <a:xfrm>
          <a:off x="60426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632</xdr:row>
      <xdr:rowOff>107950</xdr:rowOff>
    </xdr:from>
    <xdr:to>
      <xdr:col>89</xdr:col>
      <xdr:colOff>0</xdr:colOff>
      <xdr:row>632</xdr:row>
      <xdr:rowOff>107950</xdr:rowOff>
    </xdr:to>
    <xdr:cxnSp macro="">
      <xdr:nvCxnSpPr>
        <xdr:cNvPr id="72797" name="직선 연결선 72796">
          <a:extLst>
            <a:ext uri="{FF2B5EF4-FFF2-40B4-BE49-F238E27FC236}">
              <a16:creationId xmlns:a16="http://schemas.microsoft.com/office/drawing/2014/main" id="{00000000-0008-0000-0100-00005D1C0100}"/>
            </a:ext>
          </a:extLst>
        </xdr:cNvPr>
        <xdr:cNvCxnSpPr/>
      </xdr:nvCxnSpPr>
      <xdr:spPr>
        <a:xfrm>
          <a:off x="61798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632</xdr:row>
      <xdr:rowOff>107950</xdr:rowOff>
    </xdr:from>
    <xdr:to>
      <xdr:col>91</xdr:col>
      <xdr:colOff>0</xdr:colOff>
      <xdr:row>632</xdr:row>
      <xdr:rowOff>107950</xdr:rowOff>
    </xdr:to>
    <xdr:cxnSp macro="">
      <xdr:nvCxnSpPr>
        <xdr:cNvPr id="72798" name="직선 연결선 72797">
          <a:extLst>
            <a:ext uri="{FF2B5EF4-FFF2-40B4-BE49-F238E27FC236}">
              <a16:creationId xmlns:a16="http://schemas.microsoft.com/office/drawing/2014/main" id="{00000000-0008-0000-0100-00005E1C0100}"/>
            </a:ext>
          </a:extLst>
        </xdr:cNvPr>
        <xdr:cNvCxnSpPr/>
      </xdr:nvCxnSpPr>
      <xdr:spPr>
        <a:xfrm>
          <a:off x="63169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632</xdr:row>
      <xdr:rowOff>107950</xdr:rowOff>
    </xdr:from>
    <xdr:to>
      <xdr:col>93</xdr:col>
      <xdr:colOff>0</xdr:colOff>
      <xdr:row>632</xdr:row>
      <xdr:rowOff>107950</xdr:rowOff>
    </xdr:to>
    <xdr:cxnSp macro="">
      <xdr:nvCxnSpPr>
        <xdr:cNvPr id="72799" name="직선 연결선 72798">
          <a:extLst>
            <a:ext uri="{FF2B5EF4-FFF2-40B4-BE49-F238E27FC236}">
              <a16:creationId xmlns:a16="http://schemas.microsoft.com/office/drawing/2014/main" id="{00000000-0008-0000-0100-00005F1C0100}"/>
            </a:ext>
          </a:extLst>
        </xdr:cNvPr>
        <xdr:cNvCxnSpPr/>
      </xdr:nvCxnSpPr>
      <xdr:spPr>
        <a:xfrm>
          <a:off x="64541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632</xdr:row>
      <xdr:rowOff>107950</xdr:rowOff>
    </xdr:from>
    <xdr:to>
      <xdr:col>95</xdr:col>
      <xdr:colOff>0</xdr:colOff>
      <xdr:row>632</xdr:row>
      <xdr:rowOff>107950</xdr:rowOff>
    </xdr:to>
    <xdr:cxnSp macro="">
      <xdr:nvCxnSpPr>
        <xdr:cNvPr id="72800" name="직선 연결선 72799">
          <a:extLst>
            <a:ext uri="{FF2B5EF4-FFF2-40B4-BE49-F238E27FC236}">
              <a16:creationId xmlns:a16="http://schemas.microsoft.com/office/drawing/2014/main" id="{00000000-0008-0000-0100-0000601C0100}"/>
            </a:ext>
          </a:extLst>
        </xdr:cNvPr>
        <xdr:cNvCxnSpPr/>
      </xdr:nvCxnSpPr>
      <xdr:spPr>
        <a:xfrm>
          <a:off x="65913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632</xdr:row>
      <xdr:rowOff>107950</xdr:rowOff>
    </xdr:from>
    <xdr:to>
      <xdr:col>97</xdr:col>
      <xdr:colOff>0</xdr:colOff>
      <xdr:row>632</xdr:row>
      <xdr:rowOff>107950</xdr:rowOff>
    </xdr:to>
    <xdr:cxnSp macro="">
      <xdr:nvCxnSpPr>
        <xdr:cNvPr id="72801" name="직선 연결선 72800">
          <a:extLst>
            <a:ext uri="{FF2B5EF4-FFF2-40B4-BE49-F238E27FC236}">
              <a16:creationId xmlns:a16="http://schemas.microsoft.com/office/drawing/2014/main" id="{00000000-0008-0000-0100-0000611C0100}"/>
            </a:ext>
          </a:extLst>
        </xdr:cNvPr>
        <xdr:cNvCxnSpPr/>
      </xdr:nvCxnSpPr>
      <xdr:spPr>
        <a:xfrm>
          <a:off x="67284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632</xdr:row>
      <xdr:rowOff>107950</xdr:rowOff>
    </xdr:from>
    <xdr:to>
      <xdr:col>99</xdr:col>
      <xdr:colOff>0</xdr:colOff>
      <xdr:row>632</xdr:row>
      <xdr:rowOff>107950</xdr:rowOff>
    </xdr:to>
    <xdr:cxnSp macro="">
      <xdr:nvCxnSpPr>
        <xdr:cNvPr id="72802" name="직선 연결선 72801">
          <a:extLst>
            <a:ext uri="{FF2B5EF4-FFF2-40B4-BE49-F238E27FC236}">
              <a16:creationId xmlns:a16="http://schemas.microsoft.com/office/drawing/2014/main" id="{00000000-0008-0000-0100-0000621C0100}"/>
            </a:ext>
          </a:extLst>
        </xdr:cNvPr>
        <xdr:cNvCxnSpPr/>
      </xdr:nvCxnSpPr>
      <xdr:spPr>
        <a:xfrm>
          <a:off x="68656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634</xdr:row>
      <xdr:rowOff>101600</xdr:rowOff>
    </xdr:from>
    <xdr:to>
      <xdr:col>10</xdr:col>
      <xdr:colOff>25400</xdr:colOff>
      <xdr:row>634</xdr:row>
      <xdr:rowOff>101600</xdr:rowOff>
    </xdr:to>
    <xdr:cxnSp macro="">
      <xdr:nvCxnSpPr>
        <xdr:cNvPr id="72803" name="직선 연결선 72802">
          <a:extLst>
            <a:ext uri="{FF2B5EF4-FFF2-40B4-BE49-F238E27FC236}">
              <a16:creationId xmlns:a16="http://schemas.microsoft.com/office/drawing/2014/main" id="{00000000-0008-0000-0100-0000631C0100}"/>
            </a:ext>
          </a:extLst>
        </xdr:cNvPr>
        <xdr:cNvCxnSpPr/>
      </xdr:nvCxnSpPr>
      <xdr:spPr>
        <a:xfrm>
          <a:off x="7242810" y="1328420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634</xdr:row>
      <xdr:rowOff>101600</xdr:rowOff>
    </xdr:from>
    <xdr:to>
      <xdr:col>11</xdr:col>
      <xdr:colOff>139700</xdr:colOff>
      <xdr:row>634</xdr:row>
      <xdr:rowOff>101600</xdr:rowOff>
    </xdr:to>
    <xdr:cxnSp macro="">
      <xdr:nvCxnSpPr>
        <xdr:cNvPr id="72804" name="직선 연결선 72803">
          <a:extLst>
            <a:ext uri="{FF2B5EF4-FFF2-40B4-BE49-F238E27FC236}">
              <a16:creationId xmlns:a16="http://schemas.microsoft.com/office/drawing/2014/main" id="{00000000-0008-0000-0100-0000641C0100}"/>
            </a:ext>
          </a:extLst>
        </xdr:cNvPr>
        <xdr:cNvCxnSpPr/>
      </xdr:nvCxnSpPr>
      <xdr:spPr>
        <a:xfrm>
          <a:off x="8374380" y="132842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634</xdr:row>
      <xdr:rowOff>101600</xdr:rowOff>
    </xdr:from>
    <xdr:to>
      <xdr:col>13</xdr:col>
      <xdr:colOff>68</xdr:colOff>
      <xdr:row>634</xdr:row>
      <xdr:rowOff>101600</xdr:rowOff>
    </xdr:to>
    <xdr:cxnSp macro="">
      <xdr:nvCxnSpPr>
        <xdr:cNvPr id="72805" name="직선 연결선 72804">
          <a:extLst>
            <a:ext uri="{FF2B5EF4-FFF2-40B4-BE49-F238E27FC236}">
              <a16:creationId xmlns:a16="http://schemas.microsoft.com/office/drawing/2014/main" id="{00000000-0008-0000-0100-0000651C0100}"/>
            </a:ext>
          </a:extLst>
        </xdr:cNvPr>
        <xdr:cNvCxnSpPr/>
      </xdr:nvCxnSpPr>
      <xdr:spPr>
        <a:xfrm flipH="1">
          <a:off x="9677400" y="132842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634</xdr:row>
      <xdr:rowOff>101600</xdr:rowOff>
    </xdr:from>
    <xdr:to>
      <xdr:col>15</xdr:col>
      <xdr:colOff>0</xdr:colOff>
      <xdr:row>634</xdr:row>
      <xdr:rowOff>101600</xdr:rowOff>
    </xdr:to>
    <xdr:cxnSp macro="">
      <xdr:nvCxnSpPr>
        <xdr:cNvPr id="72806" name="직선 연결선 72805">
          <a:extLst>
            <a:ext uri="{FF2B5EF4-FFF2-40B4-BE49-F238E27FC236}">
              <a16:creationId xmlns:a16="http://schemas.microsoft.com/office/drawing/2014/main" id="{00000000-0008-0000-0100-0000661C0100}"/>
            </a:ext>
          </a:extLst>
        </xdr:cNvPr>
        <xdr:cNvCxnSpPr/>
      </xdr:nvCxnSpPr>
      <xdr:spPr>
        <a:xfrm>
          <a:off x="11049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634</xdr:row>
      <xdr:rowOff>101600</xdr:rowOff>
    </xdr:from>
    <xdr:to>
      <xdr:col>17</xdr:col>
      <xdr:colOff>0</xdr:colOff>
      <xdr:row>634</xdr:row>
      <xdr:rowOff>101600</xdr:rowOff>
    </xdr:to>
    <xdr:cxnSp macro="">
      <xdr:nvCxnSpPr>
        <xdr:cNvPr id="72807" name="직선 연결선 72806">
          <a:extLst>
            <a:ext uri="{FF2B5EF4-FFF2-40B4-BE49-F238E27FC236}">
              <a16:creationId xmlns:a16="http://schemas.microsoft.com/office/drawing/2014/main" id="{00000000-0008-0000-0100-0000671C0100}"/>
            </a:ext>
          </a:extLst>
        </xdr:cNvPr>
        <xdr:cNvCxnSpPr/>
      </xdr:nvCxnSpPr>
      <xdr:spPr>
        <a:xfrm>
          <a:off x="12420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634</xdr:row>
      <xdr:rowOff>101600</xdr:rowOff>
    </xdr:from>
    <xdr:to>
      <xdr:col>19</xdr:col>
      <xdr:colOff>0</xdr:colOff>
      <xdr:row>634</xdr:row>
      <xdr:rowOff>101600</xdr:rowOff>
    </xdr:to>
    <xdr:cxnSp macro="">
      <xdr:nvCxnSpPr>
        <xdr:cNvPr id="72808" name="직선 연결선 72807">
          <a:extLst>
            <a:ext uri="{FF2B5EF4-FFF2-40B4-BE49-F238E27FC236}">
              <a16:creationId xmlns:a16="http://schemas.microsoft.com/office/drawing/2014/main" id="{00000000-0008-0000-0100-0000681C0100}"/>
            </a:ext>
          </a:extLst>
        </xdr:cNvPr>
        <xdr:cNvCxnSpPr/>
      </xdr:nvCxnSpPr>
      <xdr:spPr>
        <a:xfrm>
          <a:off x="13792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634</xdr:row>
      <xdr:rowOff>101600</xdr:rowOff>
    </xdr:from>
    <xdr:to>
      <xdr:col>21</xdr:col>
      <xdr:colOff>0</xdr:colOff>
      <xdr:row>634</xdr:row>
      <xdr:rowOff>101600</xdr:rowOff>
    </xdr:to>
    <xdr:cxnSp macro="">
      <xdr:nvCxnSpPr>
        <xdr:cNvPr id="72809" name="직선 연결선 72808">
          <a:extLst>
            <a:ext uri="{FF2B5EF4-FFF2-40B4-BE49-F238E27FC236}">
              <a16:creationId xmlns:a16="http://schemas.microsoft.com/office/drawing/2014/main" id="{00000000-0008-0000-0100-0000691C0100}"/>
            </a:ext>
          </a:extLst>
        </xdr:cNvPr>
        <xdr:cNvCxnSpPr/>
      </xdr:nvCxnSpPr>
      <xdr:spPr>
        <a:xfrm>
          <a:off x="15163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634</xdr:row>
      <xdr:rowOff>101600</xdr:rowOff>
    </xdr:from>
    <xdr:to>
      <xdr:col>23</xdr:col>
      <xdr:colOff>0</xdr:colOff>
      <xdr:row>634</xdr:row>
      <xdr:rowOff>101600</xdr:rowOff>
    </xdr:to>
    <xdr:cxnSp macro="">
      <xdr:nvCxnSpPr>
        <xdr:cNvPr id="72810" name="직선 연결선 72809">
          <a:extLst>
            <a:ext uri="{FF2B5EF4-FFF2-40B4-BE49-F238E27FC236}">
              <a16:creationId xmlns:a16="http://schemas.microsoft.com/office/drawing/2014/main" id="{00000000-0008-0000-0100-00006A1C0100}"/>
            </a:ext>
          </a:extLst>
        </xdr:cNvPr>
        <xdr:cNvCxnSpPr/>
      </xdr:nvCxnSpPr>
      <xdr:spPr>
        <a:xfrm>
          <a:off x="16535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634</xdr:row>
      <xdr:rowOff>101600</xdr:rowOff>
    </xdr:from>
    <xdr:to>
      <xdr:col>25</xdr:col>
      <xdr:colOff>0</xdr:colOff>
      <xdr:row>634</xdr:row>
      <xdr:rowOff>101600</xdr:rowOff>
    </xdr:to>
    <xdr:cxnSp macro="">
      <xdr:nvCxnSpPr>
        <xdr:cNvPr id="72811" name="직선 연결선 72810">
          <a:extLst>
            <a:ext uri="{FF2B5EF4-FFF2-40B4-BE49-F238E27FC236}">
              <a16:creationId xmlns:a16="http://schemas.microsoft.com/office/drawing/2014/main" id="{00000000-0008-0000-0100-00006B1C0100}"/>
            </a:ext>
          </a:extLst>
        </xdr:cNvPr>
        <xdr:cNvCxnSpPr/>
      </xdr:nvCxnSpPr>
      <xdr:spPr>
        <a:xfrm>
          <a:off x="17907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634</xdr:row>
      <xdr:rowOff>101600</xdr:rowOff>
    </xdr:from>
    <xdr:to>
      <xdr:col>27</xdr:col>
      <xdr:colOff>28</xdr:colOff>
      <xdr:row>634</xdr:row>
      <xdr:rowOff>101600</xdr:rowOff>
    </xdr:to>
    <xdr:cxnSp macro="">
      <xdr:nvCxnSpPr>
        <xdr:cNvPr id="72812" name="직선 연결선 72811">
          <a:extLst>
            <a:ext uri="{FF2B5EF4-FFF2-40B4-BE49-F238E27FC236}">
              <a16:creationId xmlns:a16="http://schemas.microsoft.com/office/drawing/2014/main" id="{00000000-0008-0000-0100-00006C1C0100}"/>
            </a:ext>
          </a:extLst>
        </xdr:cNvPr>
        <xdr:cNvCxnSpPr/>
      </xdr:nvCxnSpPr>
      <xdr:spPr>
        <a:xfrm flipH="1">
          <a:off x="19278600" y="132842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634</xdr:row>
      <xdr:rowOff>101600</xdr:rowOff>
    </xdr:from>
    <xdr:to>
      <xdr:col>29</xdr:col>
      <xdr:colOff>0</xdr:colOff>
      <xdr:row>634</xdr:row>
      <xdr:rowOff>101600</xdr:rowOff>
    </xdr:to>
    <xdr:cxnSp macro="">
      <xdr:nvCxnSpPr>
        <xdr:cNvPr id="72813" name="직선 연결선 72812">
          <a:extLst>
            <a:ext uri="{FF2B5EF4-FFF2-40B4-BE49-F238E27FC236}">
              <a16:creationId xmlns:a16="http://schemas.microsoft.com/office/drawing/2014/main" id="{00000000-0008-0000-0100-00006D1C0100}"/>
            </a:ext>
          </a:extLst>
        </xdr:cNvPr>
        <xdr:cNvCxnSpPr/>
      </xdr:nvCxnSpPr>
      <xdr:spPr>
        <a:xfrm>
          <a:off x="20650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634</xdr:row>
      <xdr:rowOff>101600</xdr:rowOff>
    </xdr:from>
    <xdr:to>
      <xdr:col>31</xdr:col>
      <xdr:colOff>546100</xdr:colOff>
      <xdr:row>634</xdr:row>
      <xdr:rowOff>101600</xdr:rowOff>
    </xdr:to>
    <xdr:cxnSp macro="">
      <xdr:nvCxnSpPr>
        <xdr:cNvPr id="72814" name="직선 연결선 72813">
          <a:extLst>
            <a:ext uri="{FF2B5EF4-FFF2-40B4-BE49-F238E27FC236}">
              <a16:creationId xmlns:a16="http://schemas.microsoft.com/office/drawing/2014/main" id="{00000000-0008-0000-0100-00006E1C0100}"/>
            </a:ext>
          </a:extLst>
        </xdr:cNvPr>
        <xdr:cNvCxnSpPr/>
      </xdr:nvCxnSpPr>
      <xdr:spPr>
        <a:xfrm>
          <a:off x="22501861" y="132842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634</xdr:row>
      <xdr:rowOff>101600</xdr:rowOff>
    </xdr:from>
    <xdr:to>
      <xdr:col>33</xdr:col>
      <xdr:colOff>0</xdr:colOff>
      <xdr:row>634</xdr:row>
      <xdr:rowOff>101600</xdr:rowOff>
    </xdr:to>
    <xdr:cxnSp macro="">
      <xdr:nvCxnSpPr>
        <xdr:cNvPr id="72815" name="직선 연결선 72814">
          <a:extLst>
            <a:ext uri="{FF2B5EF4-FFF2-40B4-BE49-F238E27FC236}">
              <a16:creationId xmlns:a16="http://schemas.microsoft.com/office/drawing/2014/main" id="{00000000-0008-0000-0100-00006F1C0100}"/>
            </a:ext>
          </a:extLst>
        </xdr:cNvPr>
        <xdr:cNvCxnSpPr/>
      </xdr:nvCxnSpPr>
      <xdr:spPr>
        <a:xfrm>
          <a:off x="23393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634</xdr:row>
      <xdr:rowOff>101600</xdr:rowOff>
    </xdr:from>
    <xdr:to>
      <xdr:col>35</xdr:col>
      <xdr:colOff>136</xdr:colOff>
      <xdr:row>634</xdr:row>
      <xdr:rowOff>101600</xdr:rowOff>
    </xdr:to>
    <xdr:cxnSp macro="">
      <xdr:nvCxnSpPr>
        <xdr:cNvPr id="72816" name="직선 연결선 72815">
          <a:extLst>
            <a:ext uri="{FF2B5EF4-FFF2-40B4-BE49-F238E27FC236}">
              <a16:creationId xmlns:a16="http://schemas.microsoft.com/office/drawing/2014/main" id="{00000000-0008-0000-0100-0000701C0100}"/>
            </a:ext>
          </a:extLst>
        </xdr:cNvPr>
        <xdr:cNvCxnSpPr/>
      </xdr:nvCxnSpPr>
      <xdr:spPr>
        <a:xfrm flipH="1">
          <a:off x="24765000" y="132842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634</xdr:row>
      <xdr:rowOff>101600</xdr:rowOff>
    </xdr:from>
    <xdr:to>
      <xdr:col>37</xdr:col>
      <xdr:colOff>0</xdr:colOff>
      <xdr:row>634</xdr:row>
      <xdr:rowOff>101600</xdr:rowOff>
    </xdr:to>
    <xdr:cxnSp macro="">
      <xdr:nvCxnSpPr>
        <xdr:cNvPr id="72817" name="직선 연결선 72816">
          <a:extLst>
            <a:ext uri="{FF2B5EF4-FFF2-40B4-BE49-F238E27FC236}">
              <a16:creationId xmlns:a16="http://schemas.microsoft.com/office/drawing/2014/main" id="{00000000-0008-0000-0100-0000711C0100}"/>
            </a:ext>
          </a:extLst>
        </xdr:cNvPr>
        <xdr:cNvCxnSpPr/>
      </xdr:nvCxnSpPr>
      <xdr:spPr>
        <a:xfrm>
          <a:off x="26136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634</xdr:row>
      <xdr:rowOff>101600</xdr:rowOff>
    </xdr:from>
    <xdr:to>
      <xdr:col>39</xdr:col>
      <xdr:colOff>0</xdr:colOff>
      <xdr:row>634</xdr:row>
      <xdr:rowOff>101600</xdr:rowOff>
    </xdr:to>
    <xdr:cxnSp macro="">
      <xdr:nvCxnSpPr>
        <xdr:cNvPr id="72818" name="직선 연결선 72817">
          <a:extLst>
            <a:ext uri="{FF2B5EF4-FFF2-40B4-BE49-F238E27FC236}">
              <a16:creationId xmlns:a16="http://schemas.microsoft.com/office/drawing/2014/main" id="{00000000-0008-0000-0100-0000721C0100}"/>
            </a:ext>
          </a:extLst>
        </xdr:cNvPr>
        <xdr:cNvCxnSpPr/>
      </xdr:nvCxnSpPr>
      <xdr:spPr>
        <a:xfrm>
          <a:off x="27508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634</xdr:row>
      <xdr:rowOff>101600</xdr:rowOff>
    </xdr:from>
    <xdr:to>
      <xdr:col>41</xdr:col>
      <xdr:colOff>0</xdr:colOff>
      <xdr:row>634</xdr:row>
      <xdr:rowOff>101600</xdr:rowOff>
    </xdr:to>
    <xdr:cxnSp macro="">
      <xdr:nvCxnSpPr>
        <xdr:cNvPr id="72819" name="직선 연결선 72818">
          <a:extLst>
            <a:ext uri="{FF2B5EF4-FFF2-40B4-BE49-F238E27FC236}">
              <a16:creationId xmlns:a16="http://schemas.microsoft.com/office/drawing/2014/main" id="{00000000-0008-0000-0100-0000731C0100}"/>
            </a:ext>
          </a:extLst>
        </xdr:cNvPr>
        <xdr:cNvCxnSpPr/>
      </xdr:nvCxnSpPr>
      <xdr:spPr>
        <a:xfrm>
          <a:off x="28879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634</xdr:row>
      <xdr:rowOff>101600</xdr:rowOff>
    </xdr:from>
    <xdr:to>
      <xdr:col>43</xdr:col>
      <xdr:colOff>68</xdr:colOff>
      <xdr:row>634</xdr:row>
      <xdr:rowOff>101600</xdr:rowOff>
    </xdr:to>
    <xdr:cxnSp macro="">
      <xdr:nvCxnSpPr>
        <xdr:cNvPr id="72820" name="직선 연결선 72819">
          <a:extLst>
            <a:ext uri="{FF2B5EF4-FFF2-40B4-BE49-F238E27FC236}">
              <a16:creationId xmlns:a16="http://schemas.microsoft.com/office/drawing/2014/main" id="{00000000-0008-0000-0100-0000741C0100}"/>
            </a:ext>
          </a:extLst>
        </xdr:cNvPr>
        <xdr:cNvCxnSpPr/>
      </xdr:nvCxnSpPr>
      <xdr:spPr>
        <a:xfrm flipH="1">
          <a:off x="30251400" y="132842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634</xdr:row>
      <xdr:rowOff>101600</xdr:rowOff>
    </xdr:from>
    <xdr:to>
      <xdr:col>45</xdr:col>
      <xdr:colOff>0</xdr:colOff>
      <xdr:row>634</xdr:row>
      <xdr:rowOff>101600</xdr:rowOff>
    </xdr:to>
    <xdr:cxnSp macro="">
      <xdr:nvCxnSpPr>
        <xdr:cNvPr id="72821" name="직선 연결선 72820">
          <a:extLst>
            <a:ext uri="{FF2B5EF4-FFF2-40B4-BE49-F238E27FC236}">
              <a16:creationId xmlns:a16="http://schemas.microsoft.com/office/drawing/2014/main" id="{00000000-0008-0000-0100-0000751C0100}"/>
            </a:ext>
          </a:extLst>
        </xdr:cNvPr>
        <xdr:cNvCxnSpPr/>
      </xdr:nvCxnSpPr>
      <xdr:spPr>
        <a:xfrm>
          <a:off x="31623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634</xdr:row>
      <xdr:rowOff>101600</xdr:rowOff>
    </xdr:from>
    <xdr:to>
      <xdr:col>47</xdr:col>
      <xdr:colOff>0</xdr:colOff>
      <xdr:row>634</xdr:row>
      <xdr:rowOff>101600</xdr:rowOff>
    </xdr:to>
    <xdr:cxnSp macro="">
      <xdr:nvCxnSpPr>
        <xdr:cNvPr id="72822" name="직선 연결선 72821">
          <a:extLst>
            <a:ext uri="{FF2B5EF4-FFF2-40B4-BE49-F238E27FC236}">
              <a16:creationId xmlns:a16="http://schemas.microsoft.com/office/drawing/2014/main" id="{00000000-0008-0000-0100-0000761C0100}"/>
            </a:ext>
          </a:extLst>
        </xdr:cNvPr>
        <xdr:cNvCxnSpPr/>
      </xdr:nvCxnSpPr>
      <xdr:spPr>
        <a:xfrm>
          <a:off x="32994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634</xdr:row>
      <xdr:rowOff>101600</xdr:rowOff>
    </xdr:from>
    <xdr:to>
      <xdr:col>49</xdr:col>
      <xdr:colOff>0</xdr:colOff>
      <xdr:row>634</xdr:row>
      <xdr:rowOff>101600</xdr:rowOff>
    </xdr:to>
    <xdr:cxnSp macro="">
      <xdr:nvCxnSpPr>
        <xdr:cNvPr id="72823" name="직선 연결선 72822">
          <a:extLst>
            <a:ext uri="{FF2B5EF4-FFF2-40B4-BE49-F238E27FC236}">
              <a16:creationId xmlns:a16="http://schemas.microsoft.com/office/drawing/2014/main" id="{00000000-0008-0000-0100-0000771C0100}"/>
            </a:ext>
          </a:extLst>
        </xdr:cNvPr>
        <xdr:cNvCxnSpPr/>
      </xdr:nvCxnSpPr>
      <xdr:spPr>
        <a:xfrm>
          <a:off x="34366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634</xdr:row>
      <xdr:rowOff>101600</xdr:rowOff>
    </xdr:from>
    <xdr:to>
      <xdr:col>51</xdr:col>
      <xdr:colOff>0</xdr:colOff>
      <xdr:row>634</xdr:row>
      <xdr:rowOff>101600</xdr:rowOff>
    </xdr:to>
    <xdr:cxnSp macro="">
      <xdr:nvCxnSpPr>
        <xdr:cNvPr id="72824" name="직선 연결선 72823">
          <a:extLst>
            <a:ext uri="{FF2B5EF4-FFF2-40B4-BE49-F238E27FC236}">
              <a16:creationId xmlns:a16="http://schemas.microsoft.com/office/drawing/2014/main" id="{00000000-0008-0000-0100-0000781C0100}"/>
            </a:ext>
          </a:extLst>
        </xdr:cNvPr>
        <xdr:cNvCxnSpPr/>
      </xdr:nvCxnSpPr>
      <xdr:spPr>
        <a:xfrm>
          <a:off x="35737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634</xdr:row>
      <xdr:rowOff>101600</xdr:rowOff>
    </xdr:from>
    <xdr:to>
      <xdr:col>53</xdr:col>
      <xdr:colOff>0</xdr:colOff>
      <xdr:row>634</xdr:row>
      <xdr:rowOff>101600</xdr:rowOff>
    </xdr:to>
    <xdr:cxnSp macro="">
      <xdr:nvCxnSpPr>
        <xdr:cNvPr id="72825" name="직선 연결선 72824">
          <a:extLst>
            <a:ext uri="{FF2B5EF4-FFF2-40B4-BE49-F238E27FC236}">
              <a16:creationId xmlns:a16="http://schemas.microsoft.com/office/drawing/2014/main" id="{00000000-0008-0000-0100-0000791C0100}"/>
            </a:ext>
          </a:extLst>
        </xdr:cNvPr>
        <xdr:cNvCxnSpPr/>
      </xdr:nvCxnSpPr>
      <xdr:spPr>
        <a:xfrm>
          <a:off x="37109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634</xdr:row>
      <xdr:rowOff>101600</xdr:rowOff>
    </xdr:from>
    <xdr:to>
      <xdr:col>55</xdr:col>
      <xdr:colOff>0</xdr:colOff>
      <xdr:row>634</xdr:row>
      <xdr:rowOff>101600</xdr:rowOff>
    </xdr:to>
    <xdr:cxnSp macro="">
      <xdr:nvCxnSpPr>
        <xdr:cNvPr id="72826" name="직선 연결선 72825">
          <a:extLst>
            <a:ext uri="{FF2B5EF4-FFF2-40B4-BE49-F238E27FC236}">
              <a16:creationId xmlns:a16="http://schemas.microsoft.com/office/drawing/2014/main" id="{00000000-0008-0000-0100-00007A1C0100}"/>
            </a:ext>
          </a:extLst>
        </xdr:cNvPr>
        <xdr:cNvCxnSpPr/>
      </xdr:nvCxnSpPr>
      <xdr:spPr>
        <a:xfrm>
          <a:off x="38481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634</xdr:row>
      <xdr:rowOff>101600</xdr:rowOff>
    </xdr:from>
    <xdr:to>
      <xdr:col>57</xdr:col>
      <xdr:colOff>0</xdr:colOff>
      <xdr:row>634</xdr:row>
      <xdr:rowOff>101600</xdr:rowOff>
    </xdr:to>
    <xdr:cxnSp macro="">
      <xdr:nvCxnSpPr>
        <xdr:cNvPr id="72827" name="직선 연결선 72826">
          <a:extLst>
            <a:ext uri="{FF2B5EF4-FFF2-40B4-BE49-F238E27FC236}">
              <a16:creationId xmlns:a16="http://schemas.microsoft.com/office/drawing/2014/main" id="{00000000-0008-0000-0100-00007B1C0100}"/>
            </a:ext>
          </a:extLst>
        </xdr:cNvPr>
        <xdr:cNvCxnSpPr/>
      </xdr:nvCxnSpPr>
      <xdr:spPr>
        <a:xfrm>
          <a:off x="39852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634</xdr:row>
      <xdr:rowOff>101600</xdr:rowOff>
    </xdr:from>
    <xdr:to>
      <xdr:col>59</xdr:col>
      <xdr:colOff>0</xdr:colOff>
      <xdr:row>634</xdr:row>
      <xdr:rowOff>101600</xdr:rowOff>
    </xdr:to>
    <xdr:cxnSp macro="">
      <xdr:nvCxnSpPr>
        <xdr:cNvPr id="72828" name="직선 연결선 72827">
          <a:extLst>
            <a:ext uri="{FF2B5EF4-FFF2-40B4-BE49-F238E27FC236}">
              <a16:creationId xmlns:a16="http://schemas.microsoft.com/office/drawing/2014/main" id="{00000000-0008-0000-0100-00007C1C0100}"/>
            </a:ext>
          </a:extLst>
        </xdr:cNvPr>
        <xdr:cNvCxnSpPr/>
      </xdr:nvCxnSpPr>
      <xdr:spPr>
        <a:xfrm>
          <a:off x="41224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634</xdr:row>
      <xdr:rowOff>101600</xdr:rowOff>
    </xdr:from>
    <xdr:to>
      <xdr:col>61</xdr:col>
      <xdr:colOff>0</xdr:colOff>
      <xdr:row>634</xdr:row>
      <xdr:rowOff>101600</xdr:rowOff>
    </xdr:to>
    <xdr:cxnSp macro="">
      <xdr:nvCxnSpPr>
        <xdr:cNvPr id="72829" name="직선 연결선 72828">
          <a:extLst>
            <a:ext uri="{FF2B5EF4-FFF2-40B4-BE49-F238E27FC236}">
              <a16:creationId xmlns:a16="http://schemas.microsoft.com/office/drawing/2014/main" id="{00000000-0008-0000-0100-00007D1C0100}"/>
            </a:ext>
          </a:extLst>
        </xdr:cNvPr>
        <xdr:cNvCxnSpPr/>
      </xdr:nvCxnSpPr>
      <xdr:spPr>
        <a:xfrm>
          <a:off x="42595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634</xdr:row>
      <xdr:rowOff>101600</xdr:rowOff>
    </xdr:from>
    <xdr:to>
      <xdr:col>63</xdr:col>
      <xdr:colOff>0</xdr:colOff>
      <xdr:row>634</xdr:row>
      <xdr:rowOff>101600</xdr:rowOff>
    </xdr:to>
    <xdr:cxnSp macro="">
      <xdr:nvCxnSpPr>
        <xdr:cNvPr id="72830" name="직선 연결선 72829">
          <a:extLst>
            <a:ext uri="{FF2B5EF4-FFF2-40B4-BE49-F238E27FC236}">
              <a16:creationId xmlns:a16="http://schemas.microsoft.com/office/drawing/2014/main" id="{00000000-0008-0000-0100-00007E1C0100}"/>
            </a:ext>
          </a:extLst>
        </xdr:cNvPr>
        <xdr:cNvCxnSpPr/>
      </xdr:nvCxnSpPr>
      <xdr:spPr>
        <a:xfrm>
          <a:off x="43967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634</xdr:row>
      <xdr:rowOff>101600</xdr:rowOff>
    </xdr:from>
    <xdr:to>
      <xdr:col>65</xdr:col>
      <xdr:colOff>0</xdr:colOff>
      <xdr:row>634</xdr:row>
      <xdr:rowOff>101600</xdr:rowOff>
    </xdr:to>
    <xdr:cxnSp macro="">
      <xdr:nvCxnSpPr>
        <xdr:cNvPr id="72831" name="직선 연결선 72830">
          <a:extLst>
            <a:ext uri="{FF2B5EF4-FFF2-40B4-BE49-F238E27FC236}">
              <a16:creationId xmlns:a16="http://schemas.microsoft.com/office/drawing/2014/main" id="{00000000-0008-0000-0100-00007F1C0100}"/>
            </a:ext>
          </a:extLst>
        </xdr:cNvPr>
        <xdr:cNvCxnSpPr/>
      </xdr:nvCxnSpPr>
      <xdr:spPr>
        <a:xfrm>
          <a:off x="45339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634</xdr:row>
      <xdr:rowOff>101600</xdr:rowOff>
    </xdr:from>
    <xdr:to>
      <xdr:col>67</xdr:col>
      <xdr:colOff>0</xdr:colOff>
      <xdr:row>634</xdr:row>
      <xdr:rowOff>101600</xdr:rowOff>
    </xdr:to>
    <xdr:cxnSp macro="">
      <xdr:nvCxnSpPr>
        <xdr:cNvPr id="72832" name="직선 연결선 72831">
          <a:extLst>
            <a:ext uri="{FF2B5EF4-FFF2-40B4-BE49-F238E27FC236}">
              <a16:creationId xmlns:a16="http://schemas.microsoft.com/office/drawing/2014/main" id="{00000000-0008-0000-0100-0000801C0100}"/>
            </a:ext>
          </a:extLst>
        </xdr:cNvPr>
        <xdr:cNvCxnSpPr/>
      </xdr:nvCxnSpPr>
      <xdr:spPr>
        <a:xfrm>
          <a:off x="46710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634</xdr:row>
      <xdr:rowOff>101600</xdr:rowOff>
    </xdr:from>
    <xdr:to>
      <xdr:col>69</xdr:col>
      <xdr:colOff>0</xdr:colOff>
      <xdr:row>634</xdr:row>
      <xdr:rowOff>101600</xdr:rowOff>
    </xdr:to>
    <xdr:cxnSp macro="">
      <xdr:nvCxnSpPr>
        <xdr:cNvPr id="72833" name="직선 연결선 72832">
          <a:extLst>
            <a:ext uri="{FF2B5EF4-FFF2-40B4-BE49-F238E27FC236}">
              <a16:creationId xmlns:a16="http://schemas.microsoft.com/office/drawing/2014/main" id="{00000000-0008-0000-0100-0000811C0100}"/>
            </a:ext>
          </a:extLst>
        </xdr:cNvPr>
        <xdr:cNvCxnSpPr/>
      </xdr:nvCxnSpPr>
      <xdr:spPr>
        <a:xfrm>
          <a:off x="48082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634</xdr:row>
      <xdr:rowOff>101600</xdr:rowOff>
    </xdr:from>
    <xdr:to>
      <xdr:col>71</xdr:col>
      <xdr:colOff>0</xdr:colOff>
      <xdr:row>634</xdr:row>
      <xdr:rowOff>101600</xdr:rowOff>
    </xdr:to>
    <xdr:cxnSp macro="">
      <xdr:nvCxnSpPr>
        <xdr:cNvPr id="72834" name="직선 연결선 72833">
          <a:extLst>
            <a:ext uri="{FF2B5EF4-FFF2-40B4-BE49-F238E27FC236}">
              <a16:creationId xmlns:a16="http://schemas.microsoft.com/office/drawing/2014/main" id="{00000000-0008-0000-0100-0000821C0100}"/>
            </a:ext>
          </a:extLst>
        </xdr:cNvPr>
        <xdr:cNvCxnSpPr/>
      </xdr:nvCxnSpPr>
      <xdr:spPr>
        <a:xfrm>
          <a:off x="49453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634</xdr:row>
      <xdr:rowOff>101600</xdr:rowOff>
    </xdr:from>
    <xdr:to>
      <xdr:col>73</xdr:col>
      <xdr:colOff>12700</xdr:colOff>
      <xdr:row>634</xdr:row>
      <xdr:rowOff>101600</xdr:rowOff>
    </xdr:to>
    <xdr:cxnSp macro="">
      <xdr:nvCxnSpPr>
        <xdr:cNvPr id="72835" name="직선 연결선 72834">
          <a:extLst>
            <a:ext uri="{FF2B5EF4-FFF2-40B4-BE49-F238E27FC236}">
              <a16:creationId xmlns:a16="http://schemas.microsoft.com/office/drawing/2014/main" id="{00000000-0008-0000-0100-0000831C0100}"/>
            </a:ext>
          </a:extLst>
        </xdr:cNvPr>
        <xdr:cNvCxnSpPr/>
      </xdr:nvCxnSpPr>
      <xdr:spPr>
        <a:xfrm>
          <a:off x="50825406" y="132842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634</xdr:row>
      <xdr:rowOff>101600</xdr:rowOff>
    </xdr:from>
    <xdr:to>
      <xdr:col>75</xdr:col>
      <xdr:colOff>0</xdr:colOff>
      <xdr:row>634</xdr:row>
      <xdr:rowOff>101600</xdr:rowOff>
    </xdr:to>
    <xdr:cxnSp macro="">
      <xdr:nvCxnSpPr>
        <xdr:cNvPr id="72836" name="직선 연결선 72835">
          <a:extLst>
            <a:ext uri="{FF2B5EF4-FFF2-40B4-BE49-F238E27FC236}">
              <a16:creationId xmlns:a16="http://schemas.microsoft.com/office/drawing/2014/main" id="{00000000-0008-0000-0100-0000841C0100}"/>
            </a:ext>
          </a:extLst>
        </xdr:cNvPr>
        <xdr:cNvCxnSpPr/>
      </xdr:nvCxnSpPr>
      <xdr:spPr>
        <a:xfrm>
          <a:off x="52197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634</xdr:row>
      <xdr:rowOff>101600</xdr:rowOff>
    </xdr:from>
    <xdr:to>
      <xdr:col>77</xdr:col>
      <xdr:colOff>0</xdr:colOff>
      <xdr:row>634</xdr:row>
      <xdr:rowOff>101600</xdr:rowOff>
    </xdr:to>
    <xdr:cxnSp macro="">
      <xdr:nvCxnSpPr>
        <xdr:cNvPr id="72837" name="직선 연결선 72836">
          <a:extLst>
            <a:ext uri="{FF2B5EF4-FFF2-40B4-BE49-F238E27FC236}">
              <a16:creationId xmlns:a16="http://schemas.microsoft.com/office/drawing/2014/main" id="{00000000-0008-0000-0100-0000851C0100}"/>
            </a:ext>
          </a:extLst>
        </xdr:cNvPr>
        <xdr:cNvCxnSpPr/>
      </xdr:nvCxnSpPr>
      <xdr:spPr>
        <a:xfrm>
          <a:off x="53568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634</xdr:row>
      <xdr:rowOff>101600</xdr:rowOff>
    </xdr:from>
    <xdr:to>
      <xdr:col>79</xdr:col>
      <xdr:colOff>0</xdr:colOff>
      <xdr:row>634</xdr:row>
      <xdr:rowOff>101600</xdr:rowOff>
    </xdr:to>
    <xdr:cxnSp macro="">
      <xdr:nvCxnSpPr>
        <xdr:cNvPr id="72838" name="직선 연결선 72837">
          <a:extLst>
            <a:ext uri="{FF2B5EF4-FFF2-40B4-BE49-F238E27FC236}">
              <a16:creationId xmlns:a16="http://schemas.microsoft.com/office/drawing/2014/main" id="{00000000-0008-0000-0100-0000861C0100}"/>
            </a:ext>
          </a:extLst>
        </xdr:cNvPr>
        <xdr:cNvCxnSpPr/>
      </xdr:nvCxnSpPr>
      <xdr:spPr>
        <a:xfrm>
          <a:off x="54940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634</xdr:row>
      <xdr:rowOff>101600</xdr:rowOff>
    </xdr:from>
    <xdr:to>
      <xdr:col>81</xdr:col>
      <xdr:colOff>0</xdr:colOff>
      <xdr:row>634</xdr:row>
      <xdr:rowOff>101600</xdr:rowOff>
    </xdr:to>
    <xdr:cxnSp macro="">
      <xdr:nvCxnSpPr>
        <xdr:cNvPr id="72839" name="직선 연결선 72838">
          <a:extLst>
            <a:ext uri="{FF2B5EF4-FFF2-40B4-BE49-F238E27FC236}">
              <a16:creationId xmlns:a16="http://schemas.microsoft.com/office/drawing/2014/main" id="{00000000-0008-0000-0100-0000871C0100}"/>
            </a:ext>
          </a:extLst>
        </xdr:cNvPr>
        <xdr:cNvCxnSpPr/>
      </xdr:nvCxnSpPr>
      <xdr:spPr>
        <a:xfrm>
          <a:off x="56311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634</xdr:row>
      <xdr:rowOff>101600</xdr:rowOff>
    </xdr:from>
    <xdr:to>
      <xdr:col>83</xdr:col>
      <xdr:colOff>0</xdr:colOff>
      <xdr:row>634</xdr:row>
      <xdr:rowOff>101600</xdr:rowOff>
    </xdr:to>
    <xdr:cxnSp macro="">
      <xdr:nvCxnSpPr>
        <xdr:cNvPr id="72840" name="직선 연결선 72839">
          <a:extLst>
            <a:ext uri="{FF2B5EF4-FFF2-40B4-BE49-F238E27FC236}">
              <a16:creationId xmlns:a16="http://schemas.microsoft.com/office/drawing/2014/main" id="{00000000-0008-0000-0100-0000881C0100}"/>
            </a:ext>
          </a:extLst>
        </xdr:cNvPr>
        <xdr:cNvCxnSpPr/>
      </xdr:nvCxnSpPr>
      <xdr:spPr>
        <a:xfrm>
          <a:off x="57683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634</xdr:row>
      <xdr:rowOff>101600</xdr:rowOff>
    </xdr:from>
    <xdr:to>
      <xdr:col>85</xdr:col>
      <xdr:colOff>0</xdr:colOff>
      <xdr:row>634</xdr:row>
      <xdr:rowOff>101600</xdr:rowOff>
    </xdr:to>
    <xdr:cxnSp macro="">
      <xdr:nvCxnSpPr>
        <xdr:cNvPr id="72841" name="직선 연결선 72840">
          <a:extLst>
            <a:ext uri="{FF2B5EF4-FFF2-40B4-BE49-F238E27FC236}">
              <a16:creationId xmlns:a16="http://schemas.microsoft.com/office/drawing/2014/main" id="{00000000-0008-0000-0100-0000891C0100}"/>
            </a:ext>
          </a:extLst>
        </xdr:cNvPr>
        <xdr:cNvCxnSpPr/>
      </xdr:nvCxnSpPr>
      <xdr:spPr>
        <a:xfrm>
          <a:off x="59055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634</xdr:row>
      <xdr:rowOff>101600</xdr:rowOff>
    </xdr:from>
    <xdr:to>
      <xdr:col>87</xdr:col>
      <xdr:colOff>0</xdr:colOff>
      <xdr:row>634</xdr:row>
      <xdr:rowOff>101600</xdr:rowOff>
    </xdr:to>
    <xdr:cxnSp macro="">
      <xdr:nvCxnSpPr>
        <xdr:cNvPr id="72842" name="직선 연결선 72841">
          <a:extLst>
            <a:ext uri="{FF2B5EF4-FFF2-40B4-BE49-F238E27FC236}">
              <a16:creationId xmlns:a16="http://schemas.microsoft.com/office/drawing/2014/main" id="{00000000-0008-0000-0100-00008A1C0100}"/>
            </a:ext>
          </a:extLst>
        </xdr:cNvPr>
        <xdr:cNvCxnSpPr/>
      </xdr:nvCxnSpPr>
      <xdr:spPr>
        <a:xfrm>
          <a:off x="60426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634</xdr:row>
      <xdr:rowOff>101600</xdr:rowOff>
    </xdr:from>
    <xdr:to>
      <xdr:col>89</xdr:col>
      <xdr:colOff>0</xdr:colOff>
      <xdr:row>634</xdr:row>
      <xdr:rowOff>101600</xdr:rowOff>
    </xdr:to>
    <xdr:cxnSp macro="">
      <xdr:nvCxnSpPr>
        <xdr:cNvPr id="72843" name="직선 연결선 72842">
          <a:extLst>
            <a:ext uri="{FF2B5EF4-FFF2-40B4-BE49-F238E27FC236}">
              <a16:creationId xmlns:a16="http://schemas.microsoft.com/office/drawing/2014/main" id="{00000000-0008-0000-0100-00008B1C0100}"/>
            </a:ext>
          </a:extLst>
        </xdr:cNvPr>
        <xdr:cNvCxnSpPr/>
      </xdr:nvCxnSpPr>
      <xdr:spPr>
        <a:xfrm>
          <a:off x="61798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634</xdr:row>
      <xdr:rowOff>101600</xdr:rowOff>
    </xdr:from>
    <xdr:to>
      <xdr:col>91</xdr:col>
      <xdr:colOff>0</xdr:colOff>
      <xdr:row>634</xdr:row>
      <xdr:rowOff>101600</xdr:rowOff>
    </xdr:to>
    <xdr:cxnSp macro="">
      <xdr:nvCxnSpPr>
        <xdr:cNvPr id="72844" name="직선 연결선 72843">
          <a:extLst>
            <a:ext uri="{FF2B5EF4-FFF2-40B4-BE49-F238E27FC236}">
              <a16:creationId xmlns:a16="http://schemas.microsoft.com/office/drawing/2014/main" id="{00000000-0008-0000-0100-00008C1C0100}"/>
            </a:ext>
          </a:extLst>
        </xdr:cNvPr>
        <xdr:cNvCxnSpPr/>
      </xdr:nvCxnSpPr>
      <xdr:spPr>
        <a:xfrm>
          <a:off x="63169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634</xdr:row>
      <xdr:rowOff>101600</xdr:rowOff>
    </xdr:from>
    <xdr:to>
      <xdr:col>93</xdr:col>
      <xdr:colOff>0</xdr:colOff>
      <xdr:row>634</xdr:row>
      <xdr:rowOff>101600</xdr:rowOff>
    </xdr:to>
    <xdr:cxnSp macro="">
      <xdr:nvCxnSpPr>
        <xdr:cNvPr id="72845" name="직선 연결선 72844">
          <a:extLst>
            <a:ext uri="{FF2B5EF4-FFF2-40B4-BE49-F238E27FC236}">
              <a16:creationId xmlns:a16="http://schemas.microsoft.com/office/drawing/2014/main" id="{00000000-0008-0000-0100-00008D1C0100}"/>
            </a:ext>
          </a:extLst>
        </xdr:cNvPr>
        <xdr:cNvCxnSpPr/>
      </xdr:nvCxnSpPr>
      <xdr:spPr>
        <a:xfrm>
          <a:off x="64541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634</xdr:row>
      <xdr:rowOff>101600</xdr:rowOff>
    </xdr:from>
    <xdr:to>
      <xdr:col>95</xdr:col>
      <xdr:colOff>0</xdr:colOff>
      <xdr:row>634</xdr:row>
      <xdr:rowOff>101600</xdr:rowOff>
    </xdr:to>
    <xdr:cxnSp macro="">
      <xdr:nvCxnSpPr>
        <xdr:cNvPr id="72846" name="직선 연결선 72845">
          <a:extLst>
            <a:ext uri="{FF2B5EF4-FFF2-40B4-BE49-F238E27FC236}">
              <a16:creationId xmlns:a16="http://schemas.microsoft.com/office/drawing/2014/main" id="{00000000-0008-0000-0100-00008E1C0100}"/>
            </a:ext>
          </a:extLst>
        </xdr:cNvPr>
        <xdr:cNvCxnSpPr/>
      </xdr:nvCxnSpPr>
      <xdr:spPr>
        <a:xfrm>
          <a:off x="65913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634</xdr:row>
      <xdr:rowOff>101600</xdr:rowOff>
    </xdr:from>
    <xdr:to>
      <xdr:col>97</xdr:col>
      <xdr:colOff>0</xdr:colOff>
      <xdr:row>634</xdr:row>
      <xdr:rowOff>101600</xdr:rowOff>
    </xdr:to>
    <xdr:cxnSp macro="">
      <xdr:nvCxnSpPr>
        <xdr:cNvPr id="72847" name="직선 연결선 72846">
          <a:extLst>
            <a:ext uri="{FF2B5EF4-FFF2-40B4-BE49-F238E27FC236}">
              <a16:creationId xmlns:a16="http://schemas.microsoft.com/office/drawing/2014/main" id="{00000000-0008-0000-0100-00008F1C0100}"/>
            </a:ext>
          </a:extLst>
        </xdr:cNvPr>
        <xdr:cNvCxnSpPr/>
      </xdr:nvCxnSpPr>
      <xdr:spPr>
        <a:xfrm>
          <a:off x="67284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634</xdr:row>
      <xdr:rowOff>101600</xdr:rowOff>
    </xdr:from>
    <xdr:to>
      <xdr:col>99</xdr:col>
      <xdr:colOff>0</xdr:colOff>
      <xdr:row>634</xdr:row>
      <xdr:rowOff>101600</xdr:rowOff>
    </xdr:to>
    <xdr:cxnSp macro="">
      <xdr:nvCxnSpPr>
        <xdr:cNvPr id="72848" name="직선 연결선 72847">
          <a:extLst>
            <a:ext uri="{FF2B5EF4-FFF2-40B4-BE49-F238E27FC236}">
              <a16:creationId xmlns:a16="http://schemas.microsoft.com/office/drawing/2014/main" id="{00000000-0008-0000-0100-0000901C0100}"/>
            </a:ext>
          </a:extLst>
        </xdr:cNvPr>
        <xdr:cNvCxnSpPr/>
      </xdr:nvCxnSpPr>
      <xdr:spPr>
        <a:xfrm>
          <a:off x="68656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636</xdr:row>
      <xdr:rowOff>107950</xdr:rowOff>
    </xdr:from>
    <xdr:to>
      <xdr:col>10</xdr:col>
      <xdr:colOff>25400</xdr:colOff>
      <xdr:row>636</xdr:row>
      <xdr:rowOff>107950</xdr:rowOff>
    </xdr:to>
    <xdr:cxnSp macro="">
      <xdr:nvCxnSpPr>
        <xdr:cNvPr id="72849" name="직선 연결선 72848">
          <a:extLst>
            <a:ext uri="{FF2B5EF4-FFF2-40B4-BE49-F238E27FC236}">
              <a16:creationId xmlns:a16="http://schemas.microsoft.com/office/drawing/2014/main" id="{00000000-0008-0000-0100-0000911C0100}"/>
            </a:ext>
          </a:extLst>
        </xdr:cNvPr>
        <xdr:cNvCxnSpPr/>
      </xdr:nvCxnSpPr>
      <xdr:spPr>
        <a:xfrm>
          <a:off x="7227722" y="133267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636</xdr:row>
      <xdr:rowOff>107950</xdr:rowOff>
    </xdr:from>
    <xdr:to>
      <xdr:col>11</xdr:col>
      <xdr:colOff>139700</xdr:colOff>
      <xdr:row>636</xdr:row>
      <xdr:rowOff>107950</xdr:rowOff>
    </xdr:to>
    <xdr:cxnSp macro="">
      <xdr:nvCxnSpPr>
        <xdr:cNvPr id="72850" name="직선 연결선 72849">
          <a:extLst>
            <a:ext uri="{FF2B5EF4-FFF2-40B4-BE49-F238E27FC236}">
              <a16:creationId xmlns:a16="http://schemas.microsoft.com/office/drawing/2014/main" id="{00000000-0008-0000-0100-0000921C0100}"/>
            </a:ext>
          </a:extLst>
        </xdr:cNvPr>
        <xdr:cNvCxnSpPr/>
      </xdr:nvCxnSpPr>
      <xdr:spPr>
        <a:xfrm>
          <a:off x="8374380" y="133267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636</xdr:row>
      <xdr:rowOff>107950</xdr:rowOff>
    </xdr:from>
    <xdr:to>
      <xdr:col>13</xdr:col>
      <xdr:colOff>68</xdr:colOff>
      <xdr:row>636</xdr:row>
      <xdr:rowOff>107950</xdr:rowOff>
    </xdr:to>
    <xdr:cxnSp macro="">
      <xdr:nvCxnSpPr>
        <xdr:cNvPr id="72851" name="직선 연결선 72850">
          <a:extLst>
            <a:ext uri="{FF2B5EF4-FFF2-40B4-BE49-F238E27FC236}">
              <a16:creationId xmlns:a16="http://schemas.microsoft.com/office/drawing/2014/main" id="{00000000-0008-0000-0100-0000931C0100}"/>
            </a:ext>
          </a:extLst>
        </xdr:cNvPr>
        <xdr:cNvCxnSpPr/>
      </xdr:nvCxnSpPr>
      <xdr:spPr>
        <a:xfrm flipH="1">
          <a:off x="9677400" y="133267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636</xdr:row>
      <xdr:rowOff>107950</xdr:rowOff>
    </xdr:from>
    <xdr:to>
      <xdr:col>15</xdr:col>
      <xdr:colOff>0</xdr:colOff>
      <xdr:row>636</xdr:row>
      <xdr:rowOff>107950</xdr:rowOff>
    </xdr:to>
    <xdr:cxnSp macro="">
      <xdr:nvCxnSpPr>
        <xdr:cNvPr id="72852" name="직선 연결선 72851">
          <a:extLst>
            <a:ext uri="{FF2B5EF4-FFF2-40B4-BE49-F238E27FC236}">
              <a16:creationId xmlns:a16="http://schemas.microsoft.com/office/drawing/2014/main" id="{00000000-0008-0000-0100-0000941C0100}"/>
            </a:ext>
          </a:extLst>
        </xdr:cNvPr>
        <xdr:cNvCxnSpPr/>
      </xdr:nvCxnSpPr>
      <xdr:spPr>
        <a:xfrm>
          <a:off x="11049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636</xdr:row>
      <xdr:rowOff>107950</xdr:rowOff>
    </xdr:from>
    <xdr:to>
      <xdr:col>17</xdr:col>
      <xdr:colOff>137</xdr:colOff>
      <xdr:row>636</xdr:row>
      <xdr:rowOff>107950</xdr:rowOff>
    </xdr:to>
    <xdr:cxnSp macro="">
      <xdr:nvCxnSpPr>
        <xdr:cNvPr id="72853" name="직선 연결선 72852">
          <a:extLst>
            <a:ext uri="{FF2B5EF4-FFF2-40B4-BE49-F238E27FC236}">
              <a16:creationId xmlns:a16="http://schemas.microsoft.com/office/drawing/2014/main" id="{00000000-0008-0000-0100-0000951C0100}"/>
            </a:ext>
          </a:extLst>
        </xdr:cNvPr>
        <xdr:cNvCxnSpPr/>
      </xdr:nvCxnSpPr>
      <xdr:spPr>
        <a:xfrm flipH="1">
          <a:off x="12420600" y="1332674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636</xdr:row>
      <xdr:rowOff>107950</xdr:rowOff>
    </xdr:from>
    <xdr:to>
      <xdr:col>19</xdr:col>
      <xdr:colOff>28</xdr:colOff>
      <xdr:row>636</xdr:row>
      <xdr:rowOff>107950</xdr:rowOff>
    </xdr:to>
    <xdr:cxnSp macro="">
      <xdr:nvCxnSpPr>
        <xdr:cNvPr id="72854" name="직선 연결선 72853">
          <a:extLst>
            <a:ext uri="{FF2B5EF4-FFF2-40B4-BE49-F238E27FC236}">
              <a16:creationId xmlns:a16="http://schemas.microsoft.com/office/drawing/2014/main" id="{00000000-0008-0000-0100-0000961C0100}"/>
            </a:ext>
          </a:extLst>
        </xdr:cNvPr>
        <xdr:cNvCxnSpPr/>
      </xdr:nvCxnSpPr>
      <xdr:spPr>
        <a:xfrm flipH="1">
          <a:off x="13792200" y="133267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636</xdr:row>
      <xdr:rowOff>107950</xdr:rowOff>
    </xdr:from>
    <xdr:to>
      <xdr:col>21</xdr:col>
      <xdr:colOff>0</xdr:colOff>
      <xdr:row>636</xdr:row>
      <xdr:rowOff>107950</xdr:rowOff>
    </xdr:to>
    <xdr:cxnSp macro="">
      <xdr:nvCxnSpPr>
        <xdr:cNvPr id="72855" name="직선 연결선 72854">
          <a:extLst>
            <a:ext uri="{FF2B5EF4-FFF2-40B4-BE49-F238E27FC236}">
              <a16:creationId xmlns:a16="http://schemas.microsoft.com/office/drawing/2014/main" id="{00000000-0008-0000-0100-0000971C0100}"/>
            </a:ext>
          </a:extLst>
        </xdr:cNvPr>
        <xdr:cNvCxnSpPr/>
      </xdr:nvCxnSpPr>
      <xdr:spPr>
        <a:xfrm>
          <a:off x="15163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636</xdr:row>
      <xdr:rowOff>107950</xdr:rowOff>
    </xdr:from>
    <xdr:to>
      <xdr:col>23</xdr:col>
      <xdr:colOff>0</xdr:colOff>
      <xdr:row>636</xdr:row>
      <xdr:rowOff>107950</xdr:rowOff>
    </xdr:to>
    <xdr:cxnSp macro="">
      <xdr:nvCxnSpPr>
        <xdr:cNvPr id="72856" name="직선 연결선 72855">
          <a:extLst>
            <a:ext uri="{FF2B5EF4-FFF2-40B4-BE49-F238E27FC236}">
              <a16:creationId xmlns:a16="http://schemas.microsoft.com/office/drawing/2014/main" id="{00000000-0008-0000-0100-0000981C0100}"/>
            </a:ext>
          </a:extLst>
        </xdr:cNvPr>
        <xdr:cNvCxnSpPr/>
      </xdr:nvCxnSpPr>
      <xdr:spPr>
        <a:xfrm>
          <a:off x="16535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636</xdr:row>
      <xdr:rowOff>107950</xdr:rowOff>
    </xdr:from>
    <xdr:to>
      <xdr:col>25</xdr:col>
      <xdr:colOff>0</xdr:colOff>
      <xdr:row>636</xdr:row>
      <xdr:rowOff>107950</xdr:rowOff>
    </xdr:to>
    <xdr:cxnSp macro="">
      <xdr:nvCxnSpPr>
        <xdr:cNvPr id="72857" name="직선 연결선 72856">
          <a:extLst>
            <a:ext uri="{FF2B5EF4-FFF2-40B4-BE49-F238E27FC236}">
              <a16:creationId xmlns:a16="http://schemas.microsoft.com/office/drawing/2014/main" id="{00000000-0008-0000-0100-0000991C0100}"/>
            </a:ext>
          </a:extLst>
        </xdr:cNvPr>
        <xdr:cNvCxnSpPr/>
      </xdr:nvCxnSpPr>
      <xdr:spPr>
        <a:xfrm>
          <a:off x="17907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636</xdr:row>
      <xdr:rowOff>107950</xdr:rowOff>
    </xdr:from>
    <xdr:to>
      <xdr:col>27</xdr:col>
      <xdr:colOff>0</xdr:colOff>
      <xdr:row>636</xdr:row>
      <xdr:rowOff>107950</xdr:rowOff>
    </xdr:to>
    <xdr:cxnSp macro="">
      <xdr:nvCxnSpPr>
        <xdr:cNvPr id="72858" name="직선 연결선 72857">
          <a:extLst>
            <a:ext uri="{FF2B5EF4-FFF2-40B4-BE49-F238E27FC236}">
              <a16:creationId xmlns:a16="http://schemas.microsoft.com/office/drawing/2014/main" id="{00000000-0008-0000-0100-00009A1C0100}"/>
            </a:ext>
          </a:extLst>
        </xdr:cNvPr>
        <xdr:cNvCxnSpPr/>
      </xdr:nvCxnSpPr>
      <xdr:spPr>
        <a:xfrm>
          <a:off x="19278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636</xdr:row>
      <xdr:rowOff>107950</xdr:rowOff>
    </xdr:from>
    <xdr:to>
      <xdr:col>29</xdr:col>
      <xdr:colOff>68</xdr:colOff>
      <xdr:row>636</xdr:row>
      <xdr:rowOff>107950</xdr:rowOff>
    </xdr:to>
    <xdr:cxnSp macro="">
      <xdr:nvCxnSpPr>
        <xdr:cNvPr id="72859" name="직선 연결선 72858">
          <a:extLst>
            <a:ext uri="{FF2B5EF4-FFF2-40B4-BE49-F238E27FC236}">
              <a16:creationId xmlns:a16="http://schemas.microsoft.com/office/drawing/2014/main" id="{00000000-0008-0000-0100-00009B1C0100}"/>
            </a:ext>
          </a:extLst>
        </xdr:cNvPr>
        <xdr:cNvCxnSpPr/>
      </xdr:nvCxnSpPr>
      <xdr:spPr>
        <a:xfrm flipH="1">
          <a:off x="20650200" y="133267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636</xdr:row>
      <xdr:rowOff>107950</xdr:rowOff>
    </xdr:from>
    <xdr:to>
      <xdr:col>31</xdr:col>
      <xdr:colOff>546100</xdr:colOff>
      <xdr:row>636</xdr:row>
      <xdr:rowOff>107950</xdr:rowOff>
    </xdr:to>
    <xdr:cxnSp macro="">
      <xdr:nvCxnSpPr>
        <xdr:cNvPr id="72860" name="직선 연결선 72859">
          <a:extLst>
            <a:ext uri="{FF2B5EF4-FFF2-40B4-BE49-F238E27FC236}">
              <a16:creationId xmlns:a16="http://schemas.microsoft.com/office/drawing/2014/main" id="{00000000-0008-0000-0100-00009C1C0100}"/>
            </a:ext>
          </a:extLst>
        </xdr:cNvPr>
        <xdr:cNvCxnSpPr/>
      </xdr:nvCxnSpPr>
      <xdr:spPr>
        <a:xfrm>
          <a:off x="22501861" y="133267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636</xdr:row>
      <xdr:rowOff>107950</xdr:rowOff>
    </xdr:from>
    <xdr:to>
      <xdr:col>33</xdr:col>
      <xdr:colOff>0</xdr:colOff>
      <xdr:row>636</xdr:row>
      <xdr:rowOff>107950</xdr:rowOff>
    </xdr:to>
    <xdr:cxnSp macro="">
      <xdr:nvCxnSpPr>
        <xdr:cNvPr id="72861" name="직선 연결선 72860">
          <a:extLst>
            <a:ext uri="{FF2B5EF4-FFF2-40B4-BE49-F238E27FC236}">
              <a16:creationId xmlns:a16="http://schemas.microsoft.com/office/drawing/2014/main" id="{00000000-0008-0000-0100-00009D1C0100}"/>
            </a:ext>
          </a:extLst>
        </xdr:cNvPr>
        <xdr:cNvCxnSpPr/>
      </xdr:nvCxnSpPr>
      <xdr:spPr>
        <a:xfrm>
          <a:off x="23393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636</xdr:row>
      <xdr:rowOff>107950</xdr:rowOff>
    </xdr:from>
    <xdr:to>
      <xdr:col>35</xdr:col>
      <xdr:colOff>0</xdr:colOff>
      <xdr:row>636</xdr:row>
      <xdr:rowOff>107950</xdr:rowOff>
    </xdr:to>
    <xdr:cxnSp macro="">
      <xdr:nvCxnSpPr>
        <xdr:cNvPr id="72862" name="직선 연결선 72861">
          <a:extLst>
            <a:ext uri="{FF2B5EF4-FFF2-40B4-BE49-F238E27FC236}">
              <a16:creationId xmlns:a16="http://schemas.microsoft.com/office/drawing/2014/main" id="{00000000-0008-0000-0100-00009E1C0100}"/>
            </a:ext>
          </a:extLst>
        </xdr:cNvPr>
        <xdr:cNvCxnSpPr/>
      </xdr:nvCxnSpPr>
      <xdr:spPr>
        <a:xfrm>
          <a:off x="24765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636</xdr:row>
      <xdr:rowOff>107950</xdr:rowOff>
    </xdr:from>
    <xdr:to>
      <xdr:col>37</xdr:col>
      <xdr:colOff>0</xdr:colOff>
      <xdr:row>636</xdr:row>
      <xdr:rowOff>107950</xdr:rowOff>
    </xdr:to>
    <xdr:cxnSp macro="">
      <xdr:nvCxnSpPr>
        <xdr:cNvPr id="72863" name="직선 연결선 72862">
          <a:extLst>
            <a:ext uri="{FF2B5EF4-FFF2-40B4-BE49-F238E27FC236}">
              <a16:creationId xmlns:a16="http://schemas.microsoft.com/office/drawing/2014/main" id="{00000000-0008-0000-0100-00009F1C0100}"/>
            </a:ext>
          </a:extLst>
        </xdr:cNvPr>
        <xdr:cNvCxnSpPr/>
      </xdr:nvCxnSpPr>
      <xdr:spPr>
        <a:xfrm>
          <a:off x="26136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636</xdr:row>
      <xdr:rowOff>107950</xdr:rowOff>
    </xdr:from>
    <xdr:to>
      <xdr:col>39</xdr:col>
      <xdr:colOff>0</xdr:colOff>
      <xdr:row>636</xdr:row>
      <xdr:rowOff>107950</xdr:rowOff>
    </xdr:to>
    <xdr:cxnSp macro="">
      <xdr:nvCxnSpPr>
        <xdr:cNvPr id="72864" name="직선 연결선 72863">
          <a:extLst>
            <a:ext uri="{FF2B5EF4-FFF2-40B4-BE49-F238E27FC236}">
              <a16:creationId xmlns:a16="http://schemas.microsoft.com/office/drawing/2014/main" id="{00000000-0008-0000-0100-0000A01C0100}"/>
            </a:ext>
          </a:extLst>
        </xdr:cNvPr>
        <xdr:cNvCxnSpPr/>
      </xdr:nvCxnSpPr>
      <xdr:spPr>
        <a:xfrm>
          <a:off x="27508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636</xdr:row>
      <xdr:rowOff>107950</xdr:rowOff>
    </xdr:from>
    <xdr:to>
      <xdr:col>41</xdr:col>
      <xdr:colOff>0</xdr:colOff>
      <xdr:row>636</xdr:row>
      <xdr:rowOff>107950</xdr:rowOff>
    </xdr:to>
    <xdr:cxnSp macro="">
      <xdr:nvCxnSpPr>
        <xdr:cNvPr id="72865" name="직선 연결선 72864">
          <a:extLst>
            <a:ext uri="{FF2B5EF4-FFF2-40B4-BE49-F238E27FC236}">
              <a16:creationId xmlns:a16="http://schemas.microsoft.com/office/drawing/2014/main" id="{00000000-0008-0000-0100-0000A11C0100}"/>
            </a:ext>
          </a:extLst>
        </xdr:cNvPr>
        <xdr:cNvCxnSpPr/>
      </xdr:nvCxnSpPr>
      <xdr:spPr>
        <a:xfrm>
          <a:off x="28879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636</xdr:row>
      <xdr:rowOff>107950</xdr:rowOff>
    </xdr:from>
    <xdr:to>
      <xdr:col>43</xdr:col>
      <xdr:colOff>0</xdr:colOff>
      <xdr:row>636</xdr:row>
      <xdr:rowOff>107950</xdr:rowOff>
    </xdr:to>
    <xdr:cxnSp macro="">
      <xdr:nvCxnSpPr>
        <xdr:cNvPr id="72866" name="직선 연결선 72865">
          <a:extLst>
            <a:ext uri="{FF2B5EF4-FFF2-40B4-BE49-F238E27FC236}">
              <a16:creationId xmlns:a16="http://schemas.microsoft.com/office/drawing/2014/main" id="{00000000-0008-0000-0100-0000A21C0100}"/>
            </a:ext>
          </a:extLst>
        </xdr:cNvPr>
        <xdr:cNvCxnSpPr/>
      </xdr:nvCxnSpPr>
      <xdr:spPr>
        <a:xfrm>
          <a:off x="30251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636</xdr:row>
      <xdr:rowOff>107950</xdr:rowOff>
    </xdr:from>
    <xdr:to>
      <xdr:col>45</xdr:col>
      <xdr:colOff>12700</xdr:colOff>
      <xdr:row>636</xdr:row>
      <xdr:rowOff>107950</xdr:rowOff>
    </xdr:to>
    <xdr:cxnSp macro="">
      <xdr:nvCxnSpPr>
        <xdr:cNvPr id="72867" name="직선 연결선 72866">
          <a:extLst>
            <a:ext uri="{FF2B5EF4-FFF2-40B4-BE49-F238E27FC236}">
              <a16:creationId xmlns:a16="http://schemas.microsoft.com/office/drawing/2014/main" id="{00000000-0008-0000-0100-0000A31C0100}"/>
            </a:ext>
          </a:extLst>
        </xdr:cNvPr>
        <xdr:cNvCxnSpPr/>
      </xdr:nvCxnSpPr>
      <xdr:spPr>
        <a:xfrm>
          <a:off x="31623040" y="133267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636</xdr:row>
      <xdr:rowOff>107950</xdr:rowOff>
    </xdr:from>
    <xdr:to>
      <xdr:col>47</xdr:col>
      <xdr:colOff>0</xdr:colOff>
      <xdr:row>636</xdr:row>
      <xdr:rowOff>107950</xdr:rowOff>
    </xdr:to>
    <xdr:cxnSp macro="">
      <xdr:nvCxnSpPr>
        <xdr:cNvPr id="72868" name="직선 연결선 72867">
          <a:extLst>
            <a:ext uri="{FF2B5EF4-FFF2-40B4-BE49-F238E27FC236}">
              <a16:creationId xmlns:a16="http://schemas.microsoft.com/office/drawing/2014/main" id="{00000000-0008-0000-0100-0000A41C0100}"/>
            </a:ext>
          </a:extLst>
        </xdr:cNvPr>
        <xdr:cNvCxnSpPr/>
      </xdr:nvCxnSpPr>
      <xdr:spPr>
        <a:xfrm>
          <a:off x="32994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636</xdr:row>
      <xdr:rowOff>107950</xdr:rowOff>
    </xdr:from>
    <xdr:to>
      <xdr:col>49</xdr:col>
      <xdr:colOff>0</xdr:colOff>
      <xdr:row>636</xdr:row>
      <xdr:rowOff>107950</xdr:rowOff>
    </xdr:to>
    <xdr:cxnSp macro="">
      <xdr:nvCxnSpPr>
        <xdr:cNvPr id="72869" name="직선 연결선 72868">
          <a:extLst>
            <a:ext uri="{FF2B5EF4-FFF2-40B4-BE49-F238E27FC236}">
              <a16:creationId xmlns:a16="http://schemas.microsoft.com/office/drawing/2014/main" id="{00000000-0008-0000-0100-0000A51C0100}"/>
            </a:ext>
          </a:extLst>
        </xdr:cNvPr>
        <xdr:cNvCxnSpPr/>
      </xdr:nvCxnSpPr>
      <xdr:spPr>
        <a:xfrm>
          <a:off x="34366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636</xdr:row>
      <xdr:rowOff>107950</xdr:rowOff>
    </xdr:from>
    <xdr:to>
      <xdr:col>51</xdr:col>
      <xdr:colOff>0</xdr:colOff>
      <xdr:row>636</xdr:row>
      <xdr:rowOff>107950</xdr:rowOff>
    </xdr:to>
    <xdr:cxnSp macro="">
      <xdr:nvCxnSpPr>
        <xdr:cNvPr id="72870" name="직선 연결선 72869">
          <a:extLst>
            <a:ext uri="{FF2B5EF4-FFF2-40B4-BE49-F238E27FC236}">
              <a16:creationId xmlns:a16="http://schemas.microsoft.com/office/drawing/2014/main" id="{00000000-0008-0000-0100-0000A61C0100}"/>
            </a:ext>
          </a:extLst>
        </xdr:cNvPr>
        <xdr:cNvCxnSpPr/>
      </xdr:nvCxnSpPr>
      <xdr:spPr>
        <a:xfrm>
          <a:off x="35737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636</xdr:row>
      <xdr:rowOff>107950</xdr:rowOff>
    </xdr:from>
    <xdr:to>
      <xdr:col>53</xdr:col>
      <xdr:colOff>0</xdr:colOff>
      <xdr:row>636</xdr:row>
      <xdr:rowOff>107950</xdr:rowOff>
    </xdr:to>
    <xdr:cxnSp macro="">
      <xdr:nvCxnSpPr>
        <xdr:cNvPr id="72871" name="직선 연결선 72870">
          <a:extLst>
            <a:ext uri="{FF2B5EF4-FFF2-40B4-BE49-F238E27FC236}">
              <a16:creationId xmlns:a16="http://schemas.microsoft.com/office/drawing/2014/main" id="{00000000-0008-0000-0100-0000A71C0100}"/>
            </a:ext>
          </a:extLst>
        </xdr:cNvPr>
        <xdr:cNvCxnSpPr/>
      </xdr:nvCxnSpPr>
      <xdr:spPr>
        <a:xfrm>
          <a:off x="37109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636</xdr:row>
      <xdr:rowOff>107950</xdr:rowOff>
    </xdr:from>
    <xdr:to>
      <xdr:col>55</xdr:col>
      <xdr:colOff>0</xdr:colOff>
      <xdr:row>636</xdr:row>
      <xdr:rowOff>107950</xdr:rowOff>
    </xdr:to>
    <xdr:cxnSp macro="">
      <xdr:nvCxnSpPr>
        <xdr:cNvPr id="72872" name="직선 연결선 72871">
          <a:extLst>
            <a:ext uri="{FF2B5EF4-FFF2-40B4-BE49-F238E27FC236}">
              <a16:creationId xmlns:a16="http://schemas.microsoft.com/office/drawing/2014/main" id="{00000000-0008-0000-0100-0000A81C0100}"/>
            </a:ext>
          </a:extLst>
        </xdr:cNvPr>
        <xdr:cNvCxnSpPr/>
      </xdr:nvCxnSpPr>
      <xdr:spPr>
        <a:xfrm>
          <a:off x="38481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636</xdr:row>
      <xdr:rowOff>107950</xdr:rowOff>
    </xdr:from>
    <xdr:to>
      <xdr:col>57</xdr:col>
      <xdr:colOff>0</xdr:colOff>
      <xdr:row>636</xdr:row>
      <xdr:rowOff>107950</xdr:rowOff>
    </xdr:to>
    <xdr:cxnSp macro="">
      <xdr:nvCxnSpPr>
        <xdr:cNvPr id="72873" name="직선 연결선 72872">
          <a:extLst>
            <a:ext uri="{FF2B5EF4-FFF2-40B4-BE49-F238E27FC236}">
              <a16:creationId xmlns:a16="http://schemas.microsoft.com/office/drawing/2014/main" id="{00000000-0008-0000-0100-0000A91C0100}"/>
            </a:ext>
          </a:extLst>
        </xdr:cNvPr>
        <xdr:cNvCxnSpPr/>
      </xdr:nvCxnSpPr>
      <xdr:spPr>
        <a:xfrm>
          <a:off x="39852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636</xdr:row>
      <xdr:rowOff>107950</xdr:rowOff>
    </xdr:from>
    <xdr:to>
      <xdr:col>59</xdr:col>
      <xdr:colOff>0</xdr:colOff>
      <xdr:row>636</xdr:row>
      <xdr:rowOff>107950</xdr:rowOff>
    </xdr:to>
    <xdr:cxnSp macro="">
      <xdr:nvCxnSpPr>
        <xdr:cNvPr id="72874" name="직선 연결선 72873">
          <a:extLst>
            <a:ext uri="{FF2B5EF4-FFF2-40B4-BE49-F238E27FC236}">
              <a16:creationId xmlns:a16="http://schemas.microsoft.com/office/drawing/2014/main" id="{00000000-0008-0000-0100-0000AA1C0100}"/>
            </a:ext>
          </a:extLst>
        </xdr:cNvPr>
        <xdr:cNvCxnSpPr/>
      </xdr:nvCxnSpPr>
      <xdr:spPr>
        <a:xfrm>
          <a:off x="41224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636</xdr:row>
      <xdr:rowOff>107950</xdr:rowOff>
    </xdr:from>
    <xdr:to>
      <xdr:col>61</xdr:col>
      <xdr:colOff>0</xdr:colOff>
      <xdr:row>636</xdr:row>
      <xdr:rowOff>107950</xdr:rowOff>
    </xdr:to>
    <xdr:cxnSp macro="">
      <xdr:nvCxnSpPr>
        <xdr:cNvPr id="72875" name="직선 연결선 72874">
          <a:extLst>
            <a:ext uri="{FF2B5EF4-FFF2-40B4-BE49-F238E27FC236}">
              <a16:creationId xmlns:a16="http://schemas.microsoft.com/office/drawing/2014/main" id="{00000000-0008-0000-0100-0000AB1C0100}"/>
            </a:ext>
          </a:extLst>
        </xdr:cNvPr>
        <xdr:cNvCxnSpPr/>
      </xdr:nvCxnSpPr>
      <xdr:spPr>
        <a:xfrm>
          <a:off x="42595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636</xdr:row>
      <xdr:rowOff>107950</xdr:rowOff>
    </xdr:from>
    <xdr:to>
      <xdr:col>63</xdr:col>
      <xdr:colOff>0</xdr:colOff>
      <xdr:row>636</xdr:row>
      <xdr:rowOff>107950</xdr:rowOff>
    </xdr:to>
    <xdr:cxnSp macro="">
      <xdr:nvCxnSpPr>
        <xdr:cNvPr id="72876" name="직선 연결선 72875">
          <a:extLst>
            <a:ext uri="{FF2B5EF4-FFF2-40B4-BE49-F238E27FC236}">
              <a16:creationId xmlns:a16="http://schemas.microsoft.com/office/drawing/2014/main" id="{00000000-0008-0000-0100-0000AC1C0100}"/>
            </a:ext>
          </a:extLst>
        </xdr:cNvPr>
        <xdr:cNvCxnSpPr/>
      </xdr:nvCxnSpPr>
      <xdr:spPr>
        <a:xfrm>
          <a:off x="43967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636</xdr:row>
      <xdr:rowOff>107950</xdr:rowOff>
    </xdr:from>
    <xdr:to>
      <xdr:col>65</xdr:col>
      <xdr:colOff>0</xdr:colOff>
      <xdr:row>636</xdr:row>
      <xdr:rowOff>107950</xdr:rowOff>
    </xdr:to>
    <xdr:cxnSp macro="">
      <xdr:nvCxnSpPr>
        <xdr:cNvPr id="72877" name="직선 연결선 72876">
          <a:extLst>
            <a:ext uri="{FF2B5EF4-FFF2-40B4-BE49-F238E27FC236}">
              <a16:creationId xmlns:a16="http://schemas.microsoft.com/office/drawing/2014/main" id="{00000000-0008-0000-0100-0000AD1C0100}"/>
            </a:ext>
          </a:extLst>
        </xdr:cNvPr>
        <xdr:cNvCxnSpPr/>
      </xdr:nvCxnSpPr>
      <xdr:spPr>
        <a:xfrm>
          <a:off x="45339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636</xdr:row>
      <xdr:rowOff>107950</xdr:rowOff>
    </xdr:from>
    <xdr:to>
      <xdr:col>67</xdr:col>
      <xdr:colOff>0</xdr:colOff>
      <xdr:row>636</xdr:row>
      <xdr:rowOff>107950</xdr:rowOff>
    </xdr:to>
    <xdr:cxnSp macro="">
      <xdr:nvCxnSpPr>
        <xdr:cNvPr id="72878" name="직선 연결선 72877">
          <a:extLst>
            <a:ext uri="{FF2B5EF4-FFF2-40B4-BE49-F238E27FC236}">
              <a16:creationId xmlns:a16="http://schemas.microsoft.com/office/drawing/2014/main" id="{00000000-0008-0000-0100-0000AE1C0100}"/>
            </a:ext>
          </a:extLst>
        </xdr:cNvPr>
        <xdr:cNvCxnSpPr/>
      </xdr:nvCxnSpPr>
      <xdr:spPr>
        <a:xfrm>
          <a:off x="46710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636</xdr:row>
      <xdr:rowOff>107950</xdr:rowOff>
    </xdr:from>
    <xdr:to>
      <xdr:col>69</xdr:col>
      <xdr:colOff>0</xdr:colOff>
      <xdr:row>636</xdr:row>
      <xdr:rowOff>107950</xdr:rowOff>
    </xdr:to>
    <xdr:cxnSp macro="">
      <xdr:nvCxnSpPr>
        <xdr:cNvPr id="72879" name="직선 연결선 72878">
          <a:extLst>
            <a:ext uri="{FF2B5EF4-FFF2-40B4-BE49-F238E27FC236}">
              <a16:creationId xmlns:a16="http://schemas.microsoft.com/office/drawing/2014/main" id="{00000000-0008-0000-0100-0000AF1C0100}"/>
            </a:ext>
          </a:extLst>
        </xdr:cNvPr>
        <xdr:cNvCxnSpPr/>
      </xdr:nvCxnSpPr>
      <xdr:spPr>
        <a:xfrm>
          <a:off x="48082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636</xdr:row>
      <xdr:rowOff>107950</xdr:rowOff>
    </xdr:from>
    <xdr:to>
      <xdr:col>71</xdr:col>
      <xdr:colOff>0</xdr:colOff>
      <xdr:row>636</xdr:row>
      <xdr:rowOff>107950</xdr:rowOff>
    </xdr:to>
    <xdr:cxnSp macro="">
      <xdr:nvCxnSpPr>
        <xdr:cNvPr id="72880" name="직선 연결선 72879">
          <a:extLst>
            <a:ext uri="{FF2B5EF4-FFF2-40B4-BE49-F238E27FC236}">
              <a16:creationId xmlns:a16="http://schemas.microsoft.com/office/drawing/2014/main" id="{00000000-0008-0000-0100-0000B01C0100}"/>
            </a:ext>
          </a:extLst>
        </xdr:cNvPr>
        <xdr:cNvCxnSpPr/>
      </xdr:nvCxnSpPr>
      <xdr:spPr>
        <a:xfrm>
          <a:off x="49453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636</xdr:row>
      <xdr:rowOff>107950</xdr:rowOff>
    </xdr:from>
    <xdr:to>
      <xdr:col>73</xdr:col>
      <xdr:colOff>12700</xdr:colOff>
      <xdr:row>636</xdr:row>
      <xdr:rowOff>107950</xdr:rowOff>
    </xdr:to>
    <xdr:cxnSp macro="">
      <xdr:nvCxnSpPr>
        <xdr:cNvPr id="72881" name="직선 연결선 72880">
          <a:extLst>
            <a:ext uri="{FF2B5EF4-FFF2-40B4-BE49-F238E27FC236}">
              <a16:creationId xmlns:a16="http://schemas.microsoft.com/office/drawing/2014/main" id="{00000000-0008-0000-0100-0000B11C0100}"/>
            </a:ext>
          </a:extLst>
        </xdr:cNvPr>
        <xdr:cNvCxnSpPr/>
      </xdr:nvCxnSpPr>
      <xdr:spPr>
        <a:xfrm>
          <a:off x="50825406" y="133267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636</xdr:row>
      <xdr:rowOff>107950</xdr:rowOff>
    </xdr:from>
    <xdr:to>
      <xdr:col>75</xdr:col>
      <xdr:colOff>0</xdr:colOff>
      <xdr:row>636</xdr:row>
      <xdr:rowOff>107950</xdr:rowOff>
    </xdr:to>
    <xdr:cxnSp macro="">
      <xdr:nvCxnSpPr>
        <xdr:cNvPr id="72882" name="직선 연결선 72881">
          <a:extLst>
            <a:ext uri="{FF2B5EF4-FFF2-40B4-BE49-F238E27FC236}">
              <a16:creationId xmlns:a16="http://schemas.microsoft.com/office/drawing/2014/main" id="{00000000-0008-0000-0100-0000B21C0100}"/>
            </a:ext>
          </a:extLst>
        </xdr:cNvPr>
        <xdr:cNvCxnSpPr/>
      </xdr:nvCxnSpPr>
      <xdr:spPr>
        <a:xfrm>
          <a:off x="52197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636</xdr:row>
      <xdr:rowOff>107950</xdr:rowOff>
    </xdr:from>
    <xdr:to>
      <xdr:col>77</xdr:col>
      <xdr:colOff>0</xdr:colOff>
      <xdr:row>636</xdr:row>
      <xdr:rowOff>107950</xdr:rowOff>
    </xdr:to>
    <xdr:cxnSp macro="">
      <xdr:nvCxnSpPr>
        <xdr:cNvPr id="72883" name="직선 연결선 72882">
          <a:extLst>
            <a:ext uri="{FF2B5EF4-FFF2-40B4-BE49-F238E27FC236}">
              <a16:creationId xmlns:a16="http://schemas.microsoft.com/office/drawing/2014/main" id="{00000000-0008-0000-0100-0000B31C0100}"/>
            </a:ext>
          </a:extLst>
        </xdr:cNvPr>
        <xdr:cNvCxnSpPr/>
      </xdr:nvCxnSpPr>
      <xdr:spPr>
        <a:xfrm>
          <a:off x="53568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636</xdr:row>
      <xdr:rowOff>107950</xdr:rowOff>
    </xdr:from>
    <xdr:to>
      <xdr:col>79</xdr:col>
      <xdr:colOff>0</xdr:colOff>
      <xdr:row>636</xdr:row>
      <xdr:rowOff>107950</xdr:rowOff>
    </xdr:to>
    <xdr:cxnSp macro="">
      <xdr:nvCxnSpPr>
        <xdr:cNvPr id="72884" name="직선 연결선 72883">
          <a:extLst>
            <a:ext uri="{FF2B5EF4-FFF2-40B4-BE49-F238E27FC236}">
              <a16:creationId xmlns:a16="http://schemas.microsoft.com/office/drawing/2014/main" id="{00000000-0008-0000-0100-0000B41C0100}"/>
            </a:ext>
          </a:extLst>
        </xdr:cNvPr>
        <xdr:cNvCxnSpPr/>
      </xdr:nvCxnSpPr>
      <xdr:spPr>
        <a:xfrm>
          <a:off x="54940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636</xdr:row>
      <xdr:rowOff>107950</xdr:rowOff>
    </xdr:from>
    <xdr:to>
      <xdr:col>81</xdr:col>
      <xdr:colOff>0</xdr:colOff>
      <xdr:row>636</xdr:row>
      <xdr:rowOff>107950</xdr:rowOff>
    </xdr:to>
    <xdr:cxnSp macro="">
      <xdr:nvCxnSpPr>
        <xdr:cNvPr id="72885" name="직선 연결선 72884">
          <a:extLst>
            <a:ext uri="{FF2B5EF4-FFF2-40B4-BE49-F238E27FC236}">
              <a16:creationId xmlns:a16="http://schemas.microsoft.com/office/drawing/2014/main" id="{00000000-0008-0000-0100-0000B51C0100}"/>
            </a:ext>
          </a:extLst>
        </xdr:cNvPr>
        <xdr:cNvCxnSpPr/>
      </xdr:nvCxnSpPr>
      <xdr:spPr>
        <a:xfrm>
          <a:off x="56311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636</xdr:row>
      <xdr:rowOff>107950</xdr:rowOff>
    </xdr:from>
    <xdr:to>
      <xdr:col>83</xdr:col>
      <xdr:colOff>0</xdr:colOff>
      <xdr:row>636</xdr:row>
      <xdr:rowOff>107950</xdr:rowOff>
    </xdr:to>
    <xdr:cxnSp macro="">
      <xdr:nvCxnSpPr>
        <xdr:cNvPr id="72886" name="직선 연결선 72885">
          <a:extLst>
            <a:ext uri="{FF2B5EF4-FFF2-40B4-BE49-F238E27FC236}">
              <a16:creationId xmlns:a16="http://schemas.microsoft.com/office/drawing/2014/main" id="{00000000-0008-0000-0100-0000B61C0100}"/>
            </a:ext>
          </a:extLst>
        </xdr:cNvPr>
        <xdr:cNvCxnSpPr/>
      </xdr:nvCxnSpPr>
      <xdr:spPr>
        <a:xfrm>
          <a:off x="57683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636</xdr:row>
      <xdr:rowOff>107950</xdr:rowOff>
    </xdr:from>
    <xdr:to>
      <xdr:col>85</xdr:col>
      <xdr:colOff>0</xdr:colOff>
      <xdr:row>636</xdr:row>
      <xdr:rowOff>107950</xdr:rowOff>
    </xdr:to>
    <xdr:cxnSp macro="">
      <xdr:nvCxnSpPr>
        <xdr:cNvPr id="72887" name="직선 연결선 72886">
          <a:extLst>
            <a:ext uri="{FF2B5EF4-FFF2-40B4-BE49-F238E27FC236}">
              <a16:creationId xmlns:a16="http://schemas.microsoft.com/office/drawing/2014/main" id="{00000000-0008-0000-0100-0000B71C0100}"/>
            </a:ext>
          </a:extLst>
        </xdr:cNvPr>
        <xdr:cNvCxnSpPr/>
      </xdr:nvCxnSpPr>
      <xdr:spPr>
        <a:xfrm>
          <a:off x="59055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636</xdr:row>
      <xdr:rowOff>107950</xdr:rowOff>
    </xdr:from>
    <xdr:to>
      <xdr:col>87</xdr:col>
      <xdr:colOff>0</xdr:colOff>
      <xdr:row>636</xdr:row>
      <xdr:rowOff>107950</xdr:rowOff>
    </xdr:to>
    <xdr:cxnSp macro="">
      <xdr:nvCxnSpPr>
        <xdr:cNvPr id="72888" name="직선 연결선 72887">
          <a:extLst>
            <a:ext uri="{FF2B5EF4-FFF2-40B4-BE49-F238E27FC236}">
              <a16:creationId xmlns:a16="http://schemas.microsoft.com/office/drawing/2014/main" id="{00000000-0008-0000-0100-0000B81C0100}"/>
            </a:ext>
          </a:extLst>
        </xdr:cNvPr>
        <xdr:cNvCxnSpPr/>
      </xdr:nvCxnSpPr>
      <xdr:spPr>
        <a:xfrm>
          <a:off x="60426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636</xdr:row>
      <xdr:rowOff>107950</xdr:rowOff>
    </xdr:from>
    <xdr:to>
      <xdr:col>89</xdr:col>
      <xdr:colOff>0</xdr:colOff>
      <xdr:row>636</xdr:row>
      <xdr:rowOff>107950</xdr:rowOff>
    </xdr:to>
    <xdr:cxnSp macro="">
      <xdr:nvCxnSpPr>
        <xdr:cNvPr id="72889" name="직선 연결선 72888">
          <a:extLst>
            <a:ext uri="{FF2B5EF4-FFF2-40B4-BE49-F238E27FC236}">
              <a16:creationId xmlns:a16="http://schemas.microsoft.com/office/drawing/2014/main" id="{00000000-0008-0000-0100-0000B91C0100}"/>
            </a:ext>
          </a:extLst>
        </xdr:cNvPr>
        <xdr:cNvCxnSpPr/>
      </xdr:nvCxnSpPr>
      <xdr:spPr>
        <a:xfrm>
          <a:off x="61798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636</xdr:row>
      <xdr:rowOff>107950</xdr:rowOff>
    </xdr:from>
    <xdr:to>
      <xdr:col>91</xdr:col>
      <xdr:colOff>0</xdr:colOff>
      <xdr:row>636</xdr:row>
      <xdr:rowOff>107950</xdr:rowOff>
    </xdr:to>
    <xdr:cxnSp macro="">
      <xdr:nvCxnSpPr>
        <xdr:cNvPr id="72890" name="직선 연결선 72889">
          <a:extLst>
            <a:ext uri="{FF2B5EF4-FFF2-40B4-BE49-F238E27FC236}">
              <a16:creationId xmlns:a16="http://schemas.microsoft.com/office/drawing/2014/main" id="{00000000-0008-0000-0100-0000BA1C0100}"/>
            </a:ext>
          </a:extLst>
        </xdr:cNvPr>
        <xdr:cNvCxnSpPr/>
      </xdr:nvCxnSpPr>
      <xdr:spPr>
        <a:xfrm>
          <a:off x="63169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636</xdr:row>
      <xdr:rowOff>107950</xdr:rowOff>
    </xdr:from>
    <xdr:to>
      <xdr:col>93</xdr:col>
      <xdr:colOff>0</xdr:colOff>
      <xdr:row>636</xdr:row>
      <xdr:rowOff>107950</xdr:rowOff>
    </xdr:to>
    <xdr:cxnSp macro="">
      <xdr:nvCxnSpPr>
        <xdr:cNvPr id="72891" name="직선 연결선 72890">
          <a:extLst>
            <a:ext uri="{FF2B5EF4-FFF2-40B4-BE49-F238E27FC236}">
              <a16:creationId xmlns:a16="http://schemas.microsoft.com/office/drawing/2014/main" id="{00000000-0008-0000-0100-0000BB1C0100}"/>
            </a:ext>
          </a:extLst>
        </xdr:cNvPr>
        <xdr:cNvCxnSpPr/>
      </xdr:nvCxnSpPr>
      <xdr:spPr>
        <a:xfrm>
          <a:off x="64541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636</xdr:row>
      <xdr:rowOff>107950</xdr:rowOff>
    </xdr:from>
    <xdr:to>
      <xdr:col>95</xdr:col>
      <xdr:colOff>0</xdr:colOff>
      <xdr:row>636</xdr:row>
      <xdr:rowOff>107950</xdr:rowOff>
    </xdr:to>
    <xdr:cxnSp macro="">
      <xdr:nvCxnSpPr>
        <xdr:cNvPr id="72892" name="직선 연결선 72891">
          <a:extLst>
            <a:ext uri="{FF2B5EF4-FFF2-40B4-BE49-F238E27FC236}">
              <a16:creationId xmlns:a16="http://schemas.microsoft.com/office/drawing/2014/main" id="{00000000-0008-0000-0100-0000BC1C0100}"/>
            </a:ext>
          </a:extLst>
        </xdr:cNvPr>
        <xdr:cNvCxnSpPr/>
      </xdr:nvCxnSpPr>
      <xdr:spPr>
        <a:xfrm>
          <a:off x="65913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636</xdr:row>
      <xdr:rowOff>107950</xdr:rowOff>
    </xdr:from>
    <xdr:to>
      <xdr:col>97</xdr:col>
      <xdr:colOff>0</xdr:colOff>
      <xdr:row>636</xdr:row>
      <xdr:rowOff>107950</xdr:rowOff>
    </xdr:to>
    <xdr:cxnSp macro="">
      <xdr:nvCxnSpPr>
        <xdr:cNvPr id="72893" name="직선 연결선 72892">
          <a:extLst>
            <a:ext uri="{FF2B5EF4-FFF2-40B4-BE49-F238E27FC236}">
              <a16:creationId xmlns:a16="http://schemas.microsoft.com/office/drawing/2014/main" id="{00000000-0008-0000-0100-0000BD1C0100}"/>
            </a:ext>
          </a:extLst>
        </xdr:cNvPr>
        <xdr:cNvCxnSpPr/>
      </xdr:nvCxnSpPr>
      <xdr:spPr>
        <a:xfrm>
          <a:off x="67284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636</xdr:row>
      <xdr:rowOff>107950</xdr:rowOff>
    </xdr:from>
    <xdr:to>
      <xdr:col>99</xdr:col>
      <xdr:colOff>0</xdr:colOff>
      <xdr:row>636</xdr:row>
      <xdr:rowOff>107950</xdr:rowOff>
    </xdr:to>
    <xdr:cxnSp macro="">
      <xdr:nvCxnSpPr>
        <xdr:cNvPr id="72894" name="직선 연결선 72893">
          <a:extLst>
            <a:ext uri="{FF2B5EF4-FFF2-40B4-BE49-F238E27FC236}">
              <a16:creationId xmlns:a16="http://schemas.microsoft.com/office/drawing/2014/main" id="{00000000-0008-0000-0100-0000BE1C0100}"/>
            </a:ext>
          </a:extLst>
        </xdr:cNvPr>
        <xdr:cNvCxnSpPr/>
      </xdr:nvCxnSpPr>
      <xdr:spPr>
        <a:xfrm>
          <a:off x="68656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638</xdr:row>
      <xdr:rowOff>101600</xdr:rowOff>
    </xdr:from>
    <xdr:to>
      <xdr:col>10</xdr:col>
      <xdr:colOff>25400</xdr:colOff>
      <xdr:row>638</xdr:row>
      <xdr:rowOff>101600</xdr:rowOff>
    </xdr:to>
    <xdr:cxnSp macro="">
      <xdr:nvCxnSpPr>
        <xdr:cNvPr id="72895" name="직선 연결선 72894">
          <a:extLst>
            <a:ext uri="{FF2B5EF4-FFF2-40B4-BE49-F238E27FC236}">
              <a16:creationId xmlns:a16="http://schemas.microsoft.com/office/drawing/2014/main" id="{00000000-0008-0000-0100-0000BF1C0100}"/>
            </a:ext>
          </a:extLst>
        </xdr:cNvPr>
        <xdr:cNvCxnSpPr/>
      </xdr:nvCxnSpPr>
      <xdr:spPr>
        <a:xfrm>
          <a:off x="7097420" y="1336802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638</xdr:row>
      <xdr:rowOff>101600</xdr:rowOff>
    </xdr:from>
    <xdr:to>
      <xdr:col>11</xdr:col>
      <xdr:colOff>139700</xdr:colOff>
      <xdr:row>638</xdr:row>
      <xdr:rowOff>101600</xdr:rowOff>
    </xdr:to>
    <xdr:cxnSp macro="">
      <xdr:nvCxnSpPr>
        <xdr:cNvPr id="72896" name="직선 연결선 72895">
          <a:extLst>
            <a:ext uri="{FF2B5EF4-FFF2-40B4-BE49-F238E27FC236}">
              <a16:creationId xmlns:a16="http://schemas.microsoft.com/office/drawing/2014/main" id="{00000000-0008-0000-0100-0000C01C0100}"/>
            </a:ext>
          </a:extLst>
        </xdr:cNvPr>
        <xdr:cNvCxnSpPr/>
      </xdr:nvCxnSpPr>
      <xdr:spPr>
        <a:xfrm>
          <a:off x="8374380" y="133680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638</xdr:row>
      <xdr:rowOff>101600</xdr:rowOff>
    </xdr:from>
    <xdr:to>
      <xdr:col>13</xdr:col>
      <xdr:colOff>68</xdr:colOff>
      <xdr:row>638</xdr:row>
      <xdr:rowOff>101600</xdr:rowOff>
    </xdr:to>
    <xdr:cxnSp macro="">
      <xdr:nvCxnSpPr>
        <xdr:cNvPr id="72897" name="직선 연결선 72896">
          <a:extLst>
            <a:ext uri="{FF2B5EF4-FFF2-40B4-BE49-F238E27FC236}">
              <a16:creationId xmlns:a16="http://schemas.microsoft.com/office/drawing/2014/main" id="{00000000-0008-0000-0100-0000C11C0100}"/>
            </a:ext>
          </a:extLst>
        </xdr:cNvPr>
        <xdr:cNvCxnSpPr/>
      </xdr:nvCxnSpPr>
      <xdr:spPr>
        <a:xfrm flipH="1">
          <a:off x="9677400" y="133680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638</xdr:row>
      <xdr:rowOff>101600</xdr:rowOff>
    </xdr:from>
    <xdr:to>
      <xdr:col>15</xdr:col>
      <xdr:colOff>12700</xdr:colOff>
      <xdr:row>638</xdr:row>
      <xdr:rowOff>101600</xdr:rowOff>
    </xdr:to>
    <xdr:cxnSp macro="">
      <xdr:nvCxnSpPr>
        <xdr:cNvPr id="72898" name="직선 연결선 72897">
          <a:extLst>
            <a:ext uri="{FF2B5EF4-FFF2-40B4-BE49-F238E27FC236}">
              <a16:creationId xmlns:a16="http://schemas.microsoft.com/office/drawing/2014/main" id="{00000000-0008-0000-0100-0000C21C0100}"/>
            </a:ext>
          </a:extLst>
        </xdr:cNvPr>
        <xdr:cNvCxnSpPr/>
      </xdr:nvCxnSpPr>
      <xdr:spPr>
        <a:xfrm>
          <a:off x="11049007" y="133680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638</xdr:row>
      <xdr:rowOff>101600</xdr:rowOff>
    </xdr:from>
    <xdr:to>
      <xdr:col>17</xdr:col>
      <xdr:colOff>137</xdr:colOff>
      <xdr:row>638</xdr:row>
      <xdr:rowOff>101600</xdr:rowOff>
    </xdr:to>
    <xdr:cxnSp macro="">
      <xdr:nvCxnSpPr>
        <xdr:cNvPr id="72899" name="직선 연결선 72898">
          <a:extLst>
            <a:ext uri="{FF2B5EF4-FFF2-40B4-BE49-F238E27FC236}">
              <a16:creationId xmlns:a16="http://schemas.microsoft.com/office/drawing/2014/main" id="{00000000-0008-0000-0100-0000C31C0100}"/>
            </a:ext>
          </a:extLst>
        </xdr:cNvPr>
        <xdr:cNvCxnSpPr/>
      </xdr:nvCxnSpPr>
      <xdr:spPr>
        <a:xfrm flipH="1">
          <a:off x="12420600" y="1336802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638</xdr:row>
      <xdr:rowOff>101600</xdr:rowOff>
    </xdr:from>
    <xdr:to>
      <xdr:col>19</xdr:col>
      <xdr:colOff>28</xdr:colOff>
      <xdr:row>638</xdr:row>
      <xdr:rowOff>101600</xdr:rowOff>
    </xdr:to>
    <xdr:cxnSp macro="">
      <xdr:nvCxnSpPr>
        <xdr:cNvPr id="72900" name="직선 연결선 72899">
          <a:extLst>
            <a:ext uri="{FF2B5EF4-FFF2-40B4-BE49-F238E27FC236}">
              <a16:creationId xmlns:a16="http://schemas.microsoft.com/office/drawing/2014/main" id="{00000000-0008-0000-0100-0000C41C0100}"/>
            </a:ext>
          </a:extLst>
        </xdr:cNvPr>
        <xdr:cNvCxnSpPr/>
      </xdr:nvCxnSpPr>
      <xdr:spPr>
        <a:xfrm flipH="1">
          <a:off x="13792200" y="133680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638</xdr:row>
      <xdr:rowOff>101600</xdr:rowOff>
    </xdr:from>
    <xdr:to>
      <xdr:col>21</xdr:col>
      <xdr:colOff>0</xdr:colOff>
      <xdr:row>638</xdr:row>
      <xdr:rowOff>101600</xdr:rowOff>
    </xdr:to>
    <xdr:cxnSp macro="">
      <xdr:nvCxnSpPr>
        <xdr:cNvPr id="72901" name="직선 연결선 72900">
          <a:extLst>
            <a:ext uri="{FF2B5EF4-FFF2-40B4-BE49-F238E27FC236}">
              <a16:creationId xmlns:a16="http://schemas.microsoft.com/office/drawing/2014/main" id="{00000000-0008-0000-0100-0000C51C0100}"/>
            </a:ext>
          </a:extLst>
        </xdr:cNvPr>
        <xdr:cNvCxnSpPr/>
      </xdr:nvCxnSpPr>
      <xdr:spPr>
        <a:xfrm>
          <a:off x="15163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638</xdr:row>
      <xdr:rowOff>101600</xdr:rowOff>
    </xdr:from>
    <xdr:to>
      <xdr:col>23</xdr:col>
      <xdr:colOff>0</xdr:colOff>
      <xdr:row>638</xdr:row>
      <xdr:rowOff>101600</xdr:rowOff>
    </xdr:to>
    <xdr:cxnSp macro="">
      <xdr:nvCxnSpPr>
        <xdr:cNvPr id="72902" name="직선 연결선 72901">
          <a:extLst>
            <a:ext uri="{FF2B5EF4-FFF2-40B4-BE49-F238E27FC236}">
              <a16:creationId xmlns:a16="http://schemas.microsoft.com/office/drawing/2014/main" id="{00000000-0008-0000-0100-0000C61C0100}"/>
            </a:ext>
          </a:extLst>
        </xdr:cNvPr>
        <xdr:cNvCxnSpPr/>
      </xdr:nvCxnSpPr>
      <xdr:spPr>
        <a:xfrm>
          <a:off x="16535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638</xdr:row>
      <xdr:rowOff>101600</xdr:rowOff>
    </xdr:from>
    <xdr:to>
      <xdr:col>25</xdr:col>
      <xdr:colOff>0</xdr:colOff>
      <xdr:row>638</xdr:row>
      <xdr:rowOff>101600</xdr:rowOff>
    </xdr:to>
    <xdr:cxnSp macro="">
      <xdr:nvCxnSpPr>
        <xdr:cNvPr id="72903" name="직선 연결선 72902">
          <a:extLst>
            <a:ext uri="{FF2B5EF4-FFF2-40B4-BE49-F238E27FC236}">
              <a16:creationId xmlns:a16="http://schemas.microsoft.com/office/drawing/2014/main" id="{00000000-0008-0000-0100-0000C71C0100}"/>
            </a:ext>
          </a:extLst>
        </xdr:cNvPr>
        <xdr:cNvCxnSpPr/>
      </xdr:nvCxnSpPr>
      <xdr:spPr>
        <a:xfrm>
          <a:off x="17907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638</xdr:row>
      <xdr:rowOff>101600</xdr:rowOff>
    </xdr:from>
    <xdr:to>
      <xdr:col>27</xdr:col>
      <xdr:colOff>0</xdr:colOff>
      <xdr:row>638</xdr:row>
      <xdr:rowOff>101600</xdr:rowOff>
    </xdr:to>
    <xdr:cxnSp macro="">
      <xdr:nvCxnSpPr>
        <xdr:cNvPr id="72904" name="직선 연결선 72903">
          <a:extLst>
            <a:ext uri="{FF2B5EF4-FFF2-40B4-BE49-F238E27FC236}">
              <a16:creationId xmlns:a16="http://schemas.microsoft.com/office/drawing/2014/main" id="{00000000-0008-0000-0100-0000C81C0100}"/>
            </a:ext>
          </a:extLst>
        </xdr:cNvPr>
        <xdr:cNvCxnSpPr/>
      </xdr:nvCxnSpPr>
      <xdr:spPr>
        <a:xfrm>
          <a:off x="19278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638</xdr:row>
      <xdr:rowOff>101600</xdr:rowOff>
    </xdr:from>
    <xdr:to>
      <xdr:col>29</xdr:col>
      <xdr:colOff>0</xdr:colOff>
      <xdr:row>638</xdr:row>
      <xdr:rowOff>101600</xdr:rowOff>
    </xdr:to>
    <xdr:cxnSp macro="">
      <xdr:nvCxnSpPr>
        <xdr:cNvPr id="72905" name="직선 연결선 72904">
          <a:extLst>
            <a:ext uri="{FF2B5EF4-FFF2-40B4-BE49-F238E27FC236}">
              <a16:creationId xmlns:a16="http://schemas.microsoft.com/office/drawing/2014/main" id="{00000000-0008-0000-0100-0000C91C0100}"/>
            </a:ext>
          </a:extLst>
        </xdr:cNvPr>
        <xdr:cNvCxnSpPr/>
      </xdr:nvCxnSpPr>
      <xdr:spPr>
        <a:xfrm>
          <a:off x="20650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638</xdr:row>
      <xdr:rowOff>101600</xdr:rowOff>
    </xdr:from>
    <xdr:to>
      <xdr:col>31</xdr:col>
      <xdr:colOff>546100</xdr:colOff>
      <xdr:row>638</xdr:row>
      <xdr:rowOff>101600</xdr:rowOff>
    </xdr:to>
    <xdr:cxnSp macro="">
      <xdr:nvCxnSpPr>
        <xdr:cNvPr id="72906" name="직선 연결선 72905">
          <a:extLst>
            <a:ext uri="{FF2B5EF4-FFF2-40B4-BE49-F238E27FC236}">
              <a16:creationId xmlns:a16="http://schemas.microsoft.com/office/drawing/2014/main" id="{00000000-0008-0000-0100-0000CA1C0100}"/>
            </a:ext>
          </a:extLst>
        </xdr:cNvPr>
        <xdr:cNvCxnSpPr/>
      </xdr:nvCxnSpPr>
      <xdr:spPr>
        <a:xfrm>
          <a:off x="22501861" y="133680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638</xdr:row>
      <xdr:rowOff>101600</xdr:rowOff>
    </xdr:from>
    <xdr:to>
      <xdr:col>33</xdr:col>
      <xdr:colOff>0</xdr:colOff>
      <xdr:row>638</xdr:row>
      <xdr:rowOff>101600</xdr:rowOff>
    </xdr:to>
    <xdr:cxnSp macro="">
      <xdr:nvCxnSpPr>
        <xdr:cNvPr id="72907" name="직선 연결선 72906">
          <a:extLst>
            <a:ext uri="{FF2B5EF4-FFF2-40B4-BE49-F238E27FC236}">
              <a16:creationId xmlns:a16="http://schemas.microsoft.com/office/drawing/2014/main" id="{00000000-0008-0000-0100-0000CB1C0100}"/>
            </a:ext>
          </a:extLst>
        </xdr:cNvPr>
        <xdr:cNvCxnSpPr/>
      </xdr:nvCxnSpPr>
      <xdr:spPr>
        <a:xfrm>
          <a:off x="23393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638</xdr:row>
      <xdr:rowOff>101600</xdr:rowOff>
    </xdr:from>
    <xdr:to>
      <xdr:col>35</xdr:col>
      <xdr:colOff>0</xdr:colOff>
      <xdr:row>638</xdr:row>
      <xdr:rowOff>101600</xdr:rowOff>
    </xdr:to>
    <xdr:cxnSp macro="">
      <xdr:nvCxnSpPr>
        <xdr:cNvPr id="72908" name="직선 연결선 72907">
          <a:extLst>
            <a:ext uri="{FF2B5EF4-FFF2-40B4-BE49-F238E27FC236}">
              <a16:creationId xmlns:a16="http://schemas.microsoft.com/office/drawing/2014/main" id="{00000000-0008-0000-0100-0000CC1C0100}"/>
            </a:ext>
          </a:extLst>
        </xdr:cNvPr>
        <xdr:cNvCxnSpPr/>
      </xdr:nvCxnSpPr>
      <xdr:spPr>
        <a:xfrm>
          <a:off x="24765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638</xdr:row>
      <xdr:rowOff>101600</xdr:rowOff>
    </xdr:from>
    <xdr:to>
      <xdr:col>37</xdr:col>
      <xdr:colOff>0</xdr:colOff>
      <xdr:row>638</xdr:row>
      <xdr:rowOff>101600</xdr:rowOff>
    </xdr:to>
    <xdr:cxnSp macro="">
      <xdr:nvCxnSpPr>
        <xdr:cNvPr id="72909" name="직선 연결선 72908">
          <a:extLst>
            <a:ext uri="{FF2B5EF4-FFF2-40B4-BE49-F238E27FC236}">
              <a16:creationId xmlns:a16="http://schemas.microsoft.com/office/drawing/2014/main" id="{00000000-0008-0000-0100-0000CD1C0100}"/>
            </a:ext>
          </a:extLst>
        </xdr:cNvPr>
        <xdr:cNvCxnSpPr/>
      </xdr:nvCxnSpPr>
      <xdr:spPr>
        <a:xfrm>
          <a:off x="26136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638</xdr:row>
      <xdr:rowOff>101600</xdr:rowOff>
    </xdr:from>
    <xdr:to>
      <xdr:col>39</xdr:col>
      <xdr:colOff>12700</xdr:colOff>
      <xdr:row>638</xdr:row>
      <xdr:rowOff>101600</xdr:rowOff>
    </xdr:to>
    <xdr:cxnSp macro="">
      <xdr:nvCxnSpPr>
        <xdr:cNvPr id="72910" name="직선 연결선 72909">
          <a:extLst>
            <a:ext uri="{FF2B5EF4-FFF2-40B4-BE49-F238E27FC236}">
              <a16:creationId xmlns:a16="http://schemas.microsoft.com/office/drawing/2014/main" id="{00000000-0008-0000-0100-0000CE1C0100}"/>
            </a:ext>
          </a:extLst>
        </xdr:cNvPr>
        <xdr:cNvCxnSpPr/>
      </xdr:nvCxnSpPr>
      <xdr:spPr>
        <a:xfrm>
          <a:off x="275082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638</xdr:row>
      <xdr:rowOff>101600</xdr:rowOff>
    </xdr:from>
    <xdr:to>
      <xdr:col>41</xdr:col>
      <xdr:colOff>0</xdr:colOff>
      <xdr:row>638</xdr:row>
      <xdr:rowOff>101600</xdr:rowOff>
    </xdr:to>
    <xdr:cxnSp macro="">
      <xdr:nvCxnSpPr>
        <xdr:cNvPr id="72911" name="직선 연결선 72910">
          <a:extLst>
            <a:ext uri="{FF2B5EF4-FFF2-40B4-BE49-F238E27FC236}">
              <a16:creationId xmlns:a16="http://schemas.microsoft.com/office/drawing/2014/main" id="{00000000-0008-0000-0100-0000CF1C0100}"/>
            </a:ext>
          </a:extLst>
        </xdr:cNvPr>
        <xdr:cNvCxnSpPr/>
      </xdr:nvCxnSpPr>
      <xdr:spPr>
        <a:xfrm>
          <a:off x="28879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638</xdr:row>
      <xdr:rowOff>101600</xdr:rowOff>
    </xdr:from>
    <xdr:to>
      <xdr:col>43</xdr:col>
      <xdr:colOff>0</xdr:colOff>
      <xdr:row>638</xdr:row>
      <xdr:rowOff>101600</xdr:rowOff>
    </xdr:to>
    <xdr:cxnSp macro="">
      <xdr:nvCxnSpPr>
        <xdr:cNvPr id="72912" name="직선 연결선 72911">
          <a:extLst>
            <a:ext uri="{FF2B5EF4-FFF2-40B4-BE49-F238E27FC236}">
              <a16:creationId xmlns:a16="http://schemas.microsoft.com/office/drawing/2014/main" id="{00000000-0008-0000-0100-0000D01C0100}"/>
            </a:ext>
          </a:extLst>
        </xdr:cNvPr>
        <xdr:cNvCxnSpPr/>
      </xdr:nvCxnSpPr>
      <xdr:spPr>
        <a:xfrm>
          <a:off x="30251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638</xdr:row>
      <xdr:rowOff>101600</xdr:rowOff>
    </xdr:from>
    <xdr:to>
      <xdr:col>45</xdr:col>
      <xdr:colOff>12700</xdr:colOff>
      <xdr:row>638</xdr:row>
      <xdr:rowOff>101600</xdr:rowOff>
    </xdr:to>
    <xdr:cxnSp macro="">
      <xdr:nvCxnSpPr>
        <xdr:cNvPr id="72913" name="직선 연결선 72912">
          <a:extLst>
            <a:ext uri="{FF2B5EF4-FFF2-40B4-BE49-F238E27FC236}">
              <a16:creationId xmlns:a16="http://schemas.microsoft.com/office/drawing/2014/main" id="{00000000-0008-0000-0100-0000D11C0100}"/>
            </a:ext>
          </a:extLst>
        </xdr:cNvPr>
        <xdr:cNvCxnSpPr/>
      </xdr:nvCxnSpPr>
      <xdr:spPr>
        <a:xfrm>
          <a:off x="31623040" y="1336802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638</xdr:row>
      <xdr:rowOff>101600</xdr:rowOff>
    </xdr:from>
    <xdr:to>
      <xdr:col>47</xdr:col>
      <xdr:colOff>12700</xdr:colOff>
      <xdr:row>638</xdr:row>
      <xdr:rowOff>101600</xdr:rowOff>
    </xdr:to>
    <xdr:cxnSp macro="">
      <xdr:nvCxnSpPr>
        <xdr:cNvPr id="72914" name="직선 연결선 72913">
          <a:extLst>
            <a:ext uri="{FF2B5EF4-FFF2-40B4-BE49-F238E27FC236}">
              <a16:creationId xmlns:a16="http://schemas.microsoft.com/office/drawing/2014/main" id="{00000000-0008-0000-0100-0000D21C0100}"/>
            </a:ext>
          </a:extLst>
        </xdr:cNvPr>
        <xdr:cNvCxnSpPr/>
      </xdr:nvCxnSpPr>
      <xdr:spPr>
        <a:xfrm>
          <a:off x="329946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638</xdr:row>
      <xdr:rowOff>101600</xdr:rowOff>
    </xdr:from>
    <xdr:to>
      <xdr:col>49</xdr:col>
      <xdr:colOff>0</xdr:colOff>
      <xdr:row>638</xdr:row>
      <xdr:rowOff>101600</xdr:rowOff>
    </xdr:to>
    <xdr:cxnSp macro="">
      <xdr:nvCxnSpPr>
        <xdr:cNvPr id="72915" name="직선 연결선 72914">
          <a:extLst>
            <a:ext uri="{FF2B5EF4-FFF2-40B4-BE49-F238E27FC236}">
              <a16:creationId xmlns:a16="http://schemas.microsoft.com/office/drawing/2014/main" id="{00000000-0008-0000-0100-0000D31C0100}"/>
            </a:ext>
          </a:extLst>
        </xdr:cNvPr>
        <xdr:cNvCxnSpPr/>
      </xdr:nvCxnSpPr>
      <xdr:spPr>
        <a:xfrm>
          <a:off x="34366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638</xdr:row>
      <xdr:rowOff>101600</xdr:rowOff>
    </xdr:from>
    <xdr:to>
      <xdr:col>51</xdr:col>
      <xdr:colOff>0</xdr:colOff>
      <xdr:row>638</xdr:row>
      <xdr:rowOff>101600</xdr:rowOff>
    </xdr:to>
    <xdr:cxnSp macro="">
      <xdr:nvCxnSpPr>
        <xdr:cNvPr id="72916" name="직선 연결선 72915">
          <a:extLst>
            <a:ext uri="{FF2B5EF4-FFF2-40B4-BE49-F238E27FC236}">
              <a16:creationId xmlns:a16="http://schemas.microsoft.com/office/drawing/2014/main" id="{00000000-0008-0000-0100-0000D41C0100}"/>
            </a:ext>
          </a:extLst>
        </xdr:cNvPr>
        <xdr:cNvCxnSpPr/>
      </xdr:nvCxnSpPr>
      <xdr:spPr>
        <a:xfrm>
          <a:off x="35737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638</xdr:row>
      <xdr:rowOff>101600</xdr:rowOff>
    </xdr:from>
    <xdr:to>
      <xdr:col>53</xdr:col>
      <xdr:colOff>12700</xdr:colOff>
      <xdr:row>638</xdr:row>
      <xdr:rowOff>101600</xdr:rowOff>
    </xdr:to>
    <xdr:cxnSp macro="">
      <xdr:nvCxnSpPr>
        <xdr:cNvPr id="72917" name="직선 연결선 72916">
          <a:extLst>
            <a:ext uri="{FF2B5EF4-FFF2-40B4-BE49-F238E27FC236}">
              <a16:creationId xmlns:a16="http://schemas.microsoft.com/office/drawing/2014/main" id="{00000000-0008-0000-0100-0000D51C0100}"/>
            </a:ext>
          </a:extLst>
        </xdr:cNvPr>
        <xdr:cNvCxnSpPr/>
      </xdr:nvCxnSpPr>
      <xdr:spPr>
        <a:xfrm>
          <a:off x="371094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638</xdr:row>
      <xdr:rowOff>101600</xdr:rowOff>
    </xdr:from>
    <xdr:to>
      <xdr:col>55</xdr:col>
      <xdr:colOff>12700</xdr:colOff>
      <xdr:row>638</xdr:row>
      <xdr:rowOff>101600</xdr:rowOff>
    </xdr:to>
    <xdr:cxnSp macro="">
      <xdr:nvCxnSpPr>
        <xdr:cNvPr id="72918" name="직선 연결선 72917">
          <a:extLst>
            <a:ext uri="{FF2B5EF4-FFF2-40B4-BE49-F238E27FC236}">
              <a16:creationId xmlns:a16="http://schemas.microsoft.com/office/drawing/2014/main" id="{00000000-0008-0000-0100-0000D61C0100}"/>
            </a:ext>
          </a:extLst>
        </xdr:cNvPr>
        <xdr:cNvCxnSpPr/>
      </xdr:nvCxnSpPr>
      <xdr:spPr>
        <a:xfrm>
          <a:off x="384810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638</xdr:row>
      <xdr:rowOff>101600</xdr:rowOff>
    </xdr:from>
    <xdr:to>
      <xdr:col>57</xdr:col>
      <xdr:colOff>12700</xdr:colOff>
      <xdr:row>638</xdr:row>
      <xdr:rowOff>101600</xdr:rowOff>
    </xdr:to>
    <xdr:cxnSp macro="">
      <xdr:nvCxnSpPr>
        <xdr:cNvPr id="72919" name="직선 연결선 72918">
          <a:extLst>
            <a:ext uri="{FF2B5EF4-FFF2-40B4-BE49-F238E27FC236}">
              <a16:creationId xmlns:a16="http://schemas.microsoft.com/office/drawing/2014/main" id="{00000000-0008-0000-0100-0000D71C0100}"/>
            </a:ext>
          </a:extLst>
        </xdr:cNvPr>
        <xdr:cNvCxnSpPr/>
      </xdr:nvCxnSpPr>
      <xdr:spPr>
        <a:xfrm>
          <a:off x="398526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638</xdr:row>
      <xdr:rowOff>101600</xdr:rowOff>
    </xdr:from>
    <xdr:to>
      <xdr:col>59</xdr:col>
      <xdr:colOff>0</xdr:colOff>
      <xdr:row>638</xdr:row>
      <xdr:rowOff>101600</xdr:rowOff>
    </xdr:to>
    <xdr:cxnSp macro="">
      <xdr:nvCxnSpPr>
        <xdr:cNvPr id="72920" name="직선 연결선 72919">
          <a:extLst>
            <a:ext uri="{FF2B5EF4-FFF2-40B4-BE49-F238E27FC236}">
              <a16:creationId xmlns:a16="http://schemas.microsoft.com/office/drawing/2014/main" id="{00000000-0008-0000-0100-0000D81C0100}"/>
            </a:ext>
          </a:extLst>
        </xdr:cNvPr>
        <xdr:cNvCxnSpPr/>
      </xdr:nvCxnSpPr>
      <xdr:spPr>
        <a:xfrm>
          <a:off x="41224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638</xdr:row>
      <xdr:rowOff>101600</xdr:rowOff>
    </xdr:from>
    <xdr:to>
      <xdr:col>61</xdr:col>
      <xdr:colOff>0</xdr:colOff>
      <xdr:row>638</xdr:row>
      <xdr:rowOff>101600</xdr:rowOff>
    </xdr:to>
    <xdr:cxnSp macro="">
      <xdr:nvCxnSpPr>
        <xdr:cNvPr id="72921" name="직선 연결선 72920">
          <a:extLst>
            <a:ext uri="{FF2B5EF4-FFF2-40B4-BE49-F238E27FC236}">
              <a16:creationId xmlns:a16="http://schemas.microsoft.com/office/drawing/2014/main" id="{00000000-0008-0000-0100-0000D91C0100}"/>
            </a:ext>
          </a:extLst>
        </xdr:cNvPr>
        <xdr:cNvCxnSpPr/>
      </xdr:nvCxnSpPr>
      <xdr:spPr>
        <a:xfrm>
          <a:off x="42595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638</xdr:row>
      <xdr:rowOff>101600</xdr:rowOff>
    </xdr:from>
    <xdr:to>
      <xdr:col>63</xdr:col>
      <xdr:colOff>0</xdr:colOff>
      <xdr:row>638</xdr:row>
      <xdr:rowOff>101600</xdr:rowOff>
    </xdr:to>
    <xdr:cxnSp macro="">
      <xdr:nvCxnSpPr>
        <xdr:cNvPr id="72922" name="직선 연결선 72921">
          <a:extLst>
            <a:ext uri="{FF2B5EF4-FFF2-40B4-BE49-F238E27FC236}">
              <a16:creationId xmlns:a16="http://schemas.microsoft.com/office/drawing/2014/main" id="{00000000-0008-0000-0100-0000DA1C0100}"/>
            </a:ext>
          </a:extLst>
        </xdr:cNvPr>
        <xdr:cNvCxnSpPr/>
      </xdr:nvCxnSpPr>
      <xdr:spPr>
        <a:xfrm>
          <a:off x="43967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638</xdr:row>
      <xdr:rowOff>101600</xdr:rowOff>
    </xdr:from>
    <xdr:to>
      <xdr:col>65</xdr:col>
      <xdr:colOff>12700</xdr:colOff>
      <xdr:row>638</xdr:row>
      <xdr:rowOff>101600</xdr:rowOff>
    </xdr:to>
    <xdr:cxnSp macro="">
      <xdr:nvCxnSpPr>
        <xdr:cNvPr id="72923" name="직선 연결선 72922">
          <a:extLst>
            <a:ext uri="{FF2B5EF4-FFF2-40B4-BE49-F238E27FC236}">
              <a16:creationId xmlns:a16="http://schemas.microsoft.com/office/drawing/2014/main" id="{00000000-0008-0000-0100-0000DB1C0100}"/>
            </a:ext>
          </a:extLst>
        </xdr:cNvPr>
        <xdr:cNvCxnSpPr/>
      </xdr:nvCxnSpPr>
      <xdr:spPr>
        <a:xfrm>
          <a:off x="453390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638</xdr:row>
      <xdr:rowOff>101600</xdr:rowOff>
    </xdr:from>
    <xdr:to>
      <xdr:col>67</xdr:col>
      <xdr:colOff>0</xdr:colOff>
      <xdr:row>638</xdr:row>
      <xdr:rowOff>101600</xdr:rowOff>
    </xdr:to>
    <xdr:cxnSp macro="">
      <xdr:nvCxnSpPr>
        <xdr:cNvPr id="72924" name="직선 연결선 72923">
          <a:extLst>
            <a:ext uri="{FF2B5EF4-FFF2-40B4-BE49-F238E27FC236}">
              <a16:creationId xmlns:a16="http://schemas.microsoft.com/office/drawing/2014/main" id="{00000000-0008-0000-0100-0000DC1C0100}"/>
            </a:ext>
          </a:extLst>
        </xdr:cNvPr>
        <xdr:cNvCxnSpPr/>
      </xdr:nvCxnSpPr>
      <xdr:spPr>
        <a:xfrm>
          <a:off x="46710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638</xdr:row>
      <xdr:rowOff>101600</xdr:rowOff>
    </xdr:from>
    <xdr:to>
      <xdr:col>69</xdr:col>
      <xdr:colOff>0</xdr:colOff>
      <xdr:row>638</xdr:row>
      <xdr:rowOff>101600</xdr:rowOff>
    </xdr:to>
    <xdr:cxnSp macro="">
      <xdr:nvCxnSpPr>
        <xdr:cNvPr id="72925" name="직선 연결선 72924">
          <a:extLst>
            <a:ext uri="{FF2B5EF4-FFF2-40B4-BE49-F238E27FC236}">
              <a16:creationId xmlns:a16="http://schemas.microsoft.com/office/drawing/2014/main" id="{00000000-0008-0000-0100-0000DD1C0100}"/>
            </a:ext>
          </a:extLst>
        </xdr:cNvPr>
        <xdr:cNvCxnSpPr/>
      </xdr:nvCxnSpPr>
      <xdr:spPr>
        <a:xfrm>
          <a:off x="48082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638</xdr:row>
      <xdr:rowOff>101600</xdr:rowOff>
    </xdr:from>
    <xdr:to>
      <xdr:col>71</xdr:col>
      <xdr:colOff>12700</xdr:colOff>
      <xdr:row>638</xdr:row>
      <xdr:rowOff>101600</xdr:rowOff>
    </xdr:to>
    <xdr:cxnSp macro="">
      <xdr:nvCxnSpPr>
        <xdr:cNvPr id="72926" name="직선 연결선 72925">
          <a:extLst>
            <a:ext uri="{FF2B5EF4-FFF2-40B4-BE49-F238E27FC236}">
              <a16:creationId xmlns:a16="http://schemas.microsoft.com/office/drawing/2014/main" id="{00000000-0008-0000-0100-0000DE1C0100}"/>
            </a:ext>
          </a:extLst>
        </xdr:cNvPr>
        <xdr:cNvCxnSpPr/>
      </xdr:nvCxnSpPr>
      <xdr:spPr>
        <a:xfrm>
          <a:off x="494538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638</xdr:row>
      <xdr:rowOff>101600</xdr:rowOff>
    </xdr:from>
    <xdr:to>
      <xdr:col>73</xdr:col>
      <xdr:colOff>12700</xdr:colOff>
      <xdr:row>638</xdr:row>
      <xdr:rowOff>101600</xdr:rowOff>
    </xdr:to>
    <xdr:cxnSp macro="">
      <xdr:nvCxnSpPr>
        <xdr:cNvPr id="72927" name="직선 연결선 72926">
          <a:extLst>
            <a:ext uri="{FF2B5EF4-FFF2-40B4-BE49-F238E27FC236}">
              <a16:creationId xmlns:a16="http://schemas.microsoft.com/office/drawing/2014/main" id="{00000000-0008-0000-0100-0000DF1C0100}"/>
            </a:ext>
          </a:extLst>
        </xdr:cNvPr>
        <xdr:cNvCxnSpPr/>
      </xdr:nvCxnSpPr>
      <xdr:spPr>
        <a:xfrm>
          <a:off x="508254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638</xdr:row>
      <xdr:rowOff>101600</xdr:rowOff>
    </xdr:from>
    <xdr:to>
      <xdr:col>75</xdr:col>
      <xdr:colOff>0</xdr:colOff>
      <xdr:row>638</xdr:row>
      <xdr:rowOff>101600</xdr:rowOff>
    </xdr:to>
    <xdr:cxnSp macro="">
      <xdr:nvCxnSpPr>
        <xdr:cNvPr id="72928" name="직선 연결선 72927">
          <a:extLst>
            <a:ext uri="{FF2B5EF4-FFF2-40B4-BE49-F238E27FC236}">
              <a16:creationId xmlns:a16="http://schemas.microsoft.com/office/drawing/2014/main" id="{00000000-0008-0000-0100-0000E01C0100}"/>
            </a:ext>
          </a:extLst>
        </xdr:cNvPr>
        <xdr:cNvCxnSpPr/>
      </xdr:nvCxnSpPr>
      <xdr:spPr>
        <a:xfrm>
          <a:off x="52197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638</xdr:row>
      <xdr:rowOff>101600</xdr:rowOff>
    </xdr:from>
    <xdr:to>
      <xdr:col>77</xdr:col>
      <xdr:colOff>0</xdr:colOff>
      <xdr:row>638</xdr:row>
      <xdr:rowOff>101600</xdr:rowOff>
    </xdr:to>
    <xdr:cxnSp macro="">
      <xdr:nvCxnSpPr>
        <xdr:cNvPr id="72929" name="직선 연결선 72928">
          <a:extLst>
            <a:ext uri="{FF2B5EF4-FFF2-40B4-BE49-F238E27FC236}">
              <a16:creationId xmlns:a16="http://schemas.microsoft.com/office/drawing/2014/main" id="{00000000-0008-0000-0100-0000E11C0100}"/>
            </a:ext>
          </a:extLst>
        </xdr:cNvPr>
        <xdr:cNvCxnSpPr/>
      </xdr:nvCxnSpPr>
      <xdr:spPr>
        <a:xfrm>
          <a:off x="53568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638</xdr:row>
      <xdr:rowOff>101600</xdr:rowOff>
    </xdr:from>
    <xdr:to>
      <xdr:col>79</xdr:col>
      <xdr:colOff>0</xdr:colOff>
      <xdr:row>638</xdr:row>
      <xdr:rowOff>101600</xdr:rowOff>
    </xdr:to>
    <xdr:cxnSp macro="">
      <xdr:nvCxnSpPr>
        <xdr:cNvPr id="72930" name="직선 연결선 72929">
          <a:extLst>
            <a:ext uri="{FF2B5EF4-FFF2-40B4-BE49-F238E27FC236}">
              <a16:creationId xmlns:a16="http://schemas.microsoft.com/office/drawing/2014/main" id="{00000000-0008-0000-0100-0000E21C0100}"/>
            </a:ext>
          </a:extLst>
        </xdr:cNvPr>
        <xdr:cNvCxnSpPr/>
      </xdr:nvCxnSpPr>
      <xdr:spPr>
        <a:xfrm>
          <a:off x="54940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638</xdr:row>
      <xdr:rowOff>101600</xdr:rowOff>
    </xdr:from>
    <xdr:to>
      <xdr:col>81</xdr:col>
      <xdr:colOff>12700</xdr:colOff>
      <xdr:row>638</xdr:row>
      <xdr:rowOff>101600</xdr:rowOff>
    </xdr:to>
    <xdr:cxnSp macro="">
      <xdr:nvCxnSpPr>
        <xdr:cNvPr id="72931" name="직선 연결선 72930">
          <a:extLst>
            <a:ext uri="{FF2B5EF4-FFF2-40B4-BE49-F238E27FC236}">
              <a16:creationId xmlns:a16="http://schemas.microsoft.com/office/drawing/2014/main" id="{00000000-0008-0000-0100-0000E31C0100}"/>
            </a:ext>
          </a:extLst>
        </xdr:cNvPr>
        <xdr:cNvCxnSpPr/>
      </xdr:nvCxnSpPr>
      <xdr:spPr>
        <a:xfrm>
          <a:off x="563118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638</xdr:row>
      <xdr:rowOff>101600</xdr:rowOff>
    </xdr:from>
    <xdr:to>
      <xdr:col>83</xdr:col>
      <xdr:colOff>0</xdr:colOff>
      <xdr:row>638</xdr:row>
      <xdr:rowOff>101600</xdr:rowOff>
    </xdr:to>
    <xdr:cxnSp macro="">
      <xdr:nvCxnSpPr>
        <xdr:cNvPr id="72932" name="직선 연결선 72931">
          <a:extLst>
            <a:ext uri="{FF2B5EF4-FFF2-40B4-BE49-F238E27FC236}">
              <a16:creationId xmlns:a16="http://schemas.microsoft.com/office/drawing/2014/main" id="{00000000-0008-0000-0100-0000E41C0100}"/>
            </a:ext>
          </a:extLst>
        </xdr:cNvPr>
        <xdr:cNvCxnSpPr/>
      </xdr:nvCxnSpPr>
      <xdr:spPr>
        <a:xfrm>
          <a:off x="57683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638</xdr:row>
      <xdr:rowOff>101600</xdr:rowOff>
    </xdr:from>
    <xdr:to>
      <xdr:col>85</xdr:col>
      <xdr:colOff>0</xdr:colOff>
      <xdr:row>638</xdr:row>
      <xdr:rowOff>101600</xdr:rowOff>
    </xdr:to>
    <xdr:cxnSp macro="">
      <xdr:nvCxnSpPr>
        <xdr:cNvPr id="72933" name="직선 연결선 72932">
          <a:extLst>
            <a:ext uri="{FF2B5EF4-FFF2-40B4-BE49-F238E27FC236}">
              <a16:creationId xmlns:a16="http://schemas.microsoft.com/office/drawing/2014/main" id="{00000000-0008-0000-0100-0000E51C0100}"/>
            </a:ext>
          </a:extLst>
        </xdr:cNvPr>
        <xdr:cNvCxnSpPr/>
      </xdr:nvCxnSpPr>
      <xdr:spPr>
        <a:xfrm>
          <a:off x="59055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638</xdr:row>
      <xdr:rowOff>101600</xdr:rowOff>
    </xdr:from>
    <xdr:to>
      <xdr:col>87</xdr:col>
      <xdr:colOff>0</xdr:colOff>
      <xdr:row>638</xdr:row>
      <xdr:rowOff>101600</xdr:rowOff>
    </xdr:to>
    <xdr:cxnSp macro="">
      <xdr:nvCxnSpPr>
        <xdr:cNvPr id="72934" name="직선 연결선 72933">
          <a:extLst>
            <a:ext uri="{FF2B5EF4-FFF2-40B4-BE49-F238E27FC236}">
              <a16:creationId xmlns:a16="http://schemas.microsoft.com/office/drawing/2014/main" id="{00000000-0008-0000-0100-0000E61C0100}"/>
            </a:ext>
          </a:extLst>
        </xdr:cNvPr>
        <xdr:cNvCxnSpPr/>
      </xdr:nvCxnSpPr>
      <xdr:spPr>
        <a:xfrm>
          <a:off x="60426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638</xdr:row>
      <xdr:rowOff>101600</xdr:rowOff>
    </xdr:from>
    <xdr:to>
      <xdr:col>89</xdr:col>
      <xdr:colOff>0</xdr:colOff>
      <xdr:row>638</xdr:row>
      <xdr:rowOff>101600</xdr:rowOff>
    </xdr:to>
    <xdr:cxnSp macro="">
      <xdr:nvCxnSpPr>
        <xdr:cNvPr id="72935" name="직선 연결선 72934">
          <a:extLst>
            <a:ext uri="{FF2B5EF4-FFF2-40B4-BE49-F238E27FC236}">
              <a16:creationId xmlns:a16="http://schemas.microsoft.com/office/drawing/2014/main" id="{00000000-0008-0000-0100-0000E71C0100}"/>
            </a:ext>
          </a:extLst>
        </xdr:cNvPr>
        <xdr:cNvCxnSpPr/>
      </xdr:nvCxnSpPr>
      <xdr:spPr>
        <a:xfrm>
          <a:off x="61798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638</xdr:row>
      <xdr:rowOff>101600</xdr:rowOff>
    </xdr:from>
    <xdr:to>
      <xdr:col>91</xdr:col>
      <xdr:colOff>0</xdr:colOff>
      <xdr:row>638</xdr:row>
      <xdr:rowOff>101600</xdr:rowOff>
    </xdr:to>
    <xdr:cxnSp macro="">
      <xdr:nvCxnSpPr>
        <xdr:cNvPr id="72936" name="직선 연결선 72935">
          <a:extLst>
            <a:ext uri="{FF2B5EF4-FFF2-40B4-BE49-F238E27FC236}">
              <a16:creationId xmlns:a16="http://schemas.microsoft.com/office/drawing/2014/main" id="{00000000-0008-0000-0100-0000E81C0100}"/>
            </a:ext>
          </a:extLst>
        </xdr:cNvPr>
        <xdr:cNvCxnSpPr/>
      </xdr:nvCxnSpPr>
      <xdr:spPr>
        <a:xfrm>
          <a:off x="63169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638</xdr:row>
      <xdr:rowOff>101600</xdr:rowOff>
    </xdr:from>
    <xdr:to>
      <xdr:col>93</xdr:col>
      <xdr:colOff>12700</xdr:colOff>
      <xdr:row>638</xdr:row>
      <xdr:rowOff>101600</xdr:rowOff>
    </xdr:to>
    <xdr:cxnSp macro="">
      <xdr:nvCxnSpPr>
        <xdr:cNvPr id="72937" name="직선 연결선 72936">
          <a:extLst>
            <a:ext uri="{FF2B5EF4-FFF2-40B4-BE49-F238E27FC236}">
              <a16:creationId xmlns:a16="http://schemas.microsoft.com/office/drawing/2014/main" id="{00000000-0008-0000-0100-0000E91C0100}"/>
            </a:ext>
          </a:extLst>
        </xdr:cNvPr>
        <xdr:cNvCxnSpPr/>
      </xdr:nvCxnSpPr>
      <xdr:spPr>
        <a:xfrm>
          <a:off x="645414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638</xdr:row>
      <xdr:rowOff>101600</xdr:rowOff>
    </xdr:from>
    <xdr:to>
      <xdr:col>95</xdr:col>
      <xdr:colOff>0</xdr:colOff>
      <xdr:row>638</xdr:row>
      <xdr:rowOff>101600</xdr:rowOff>
    </xdr:to>
    <xdr:cxnSp macro="">
      <xdr:nvCxnSpPr>
        <xdr:cNvPr id="72938" name="직선 연결선 72937">
          <a:extLst>
            <a:ext uri="{FF2B5EF4-FFF2-40B4-BE49-F238E27FC236}">
              <a16:creationId xmlns:a16="http://schemas.microsoft.com/office/drawing/2014/main" id="{00000000-0008-0000-0100-0000EA1C0100}"/>
            </a:ext>
          </a:extLst>
        </xdr:cNvPr>
        <xdr:cNvCxnSpPr/>
      </xdr:nvCxnSpPr>
      <xdr:spPr>
        <a:xfrm>
          <a:off x="65913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638</xdr:row>
      <xdr:rowOff>101600</xdr:rowOff>
    </xdr:from>
    <xdr:to>
      <xdr:col>97</xdr:col>
      <xdr:colOff>0</xdr:colOff>
      <xdr:row>638</xdr:row>
      <xdr:rowOff>101600</xdr:rowOff>
    </xdr:to>
    <xdr:cxnSp macro="">
      <xdr:nvCxnSpPr>
        <xdr:cNvPr id="72939" name="직선 연결선 72938">
          <a:extLst>
            <a:ext uri="{FF2B5EF4-FFF2-40B4-BE49-F238E27FC236}">
              <a16:creationId xmlns:a16="http://schemas.microsoft.com/office/drawing/2014/main" id="{00000000-0008-0000-0100-0000EB1C0100}"/>
            </a:ext>
          </a:extLst>
        </xdr:cNvPr>
        <xdr:cNvCxnSpPr/>
      </xdr:nvCxnSpPr>
      <xdr:spPr>
        <a:xfrm>
          <a:off x="67284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638</xdr:row>
      <xdr:rowOff>101600</xdr:rowOff>
    </xdr:from>
    <xdr:to>
      <xdr:col>99</xdr:col>
      <xdr:colOff>0</xdr:colOff>
      <xdr:row>638</xdr:row>
      <xdr:rowOff>101600</xdr:rowOff>
    </xdr:to>
    <xdr:cxnSp macro="">
      <xdr:nvCxnSpPr>
        <xdr:cNvPr id="72940" name="직선 연결선 72939">
          <a:extLst>
            <a:ext uri="{FF2B5EF4-FFF2-40B4-BE49-F238E27FC236}">
              <a16:creationId xmlns:a16="http://schemas.microsoft.com/office/drawing/2014/main" id="{00000000-0008-0000-0100-0000EC1C0100}"/>
            </a:ext>
          </a:extLst>
        </xdr:cNvPr>
        <xdr:cNvCxnSpPr/>
      </xdr:nvCxnSpPr>
      <xdr:spPr>
        <a:xfrm>
          <a:off x="68656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640</xdr:row>
      <xdr:rowOff>107950</xdr:rowOff>
    </xdr:from>
    <xdr:to>
      <xdr:col>10</xdr:col>
      <xdr:colOff>25400</xdr:colOff>
      <xdr:row>640</xdr:row>
      <xdr:rowOff>107950</xdr:rowOff>
    </xdr:to>
    <xdr:cxnSp macro="">
      <xdr:nvCxnSpPr>
        <xdr:cNvPr id="72941" name="직선 연결선 72940">
          <a:extLst>
            <a:ext uri="{FF2B5EF4-FFF2-40B4-BE49-F238E27FC236}">
              <a16:creationId xmlns:a16="http://schemas.microsoft.com/office/drawing/2014/main" id="{00000000-0008-0000-0100-0000ED1C0100}"/>
            </a:ext>
          </a:extLst>
        </xdr:cNvPr>
        <xdr:cNvCxnSpPr/>
      </xdr:nvCxnSpPr>
      <xdr:spPr>
        <a:xfrm>
          <a:off x="7227722" y="1341056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640</xdr:row>
      <xdr:rowOff>107950</xdr:rowOff>
    </xdr:from>
    <xdr:to>
      <xdr:col>11</xdr:col>
      <xdr:colOff>139700</xdr:colOff>
      <xdr:row>640</xdr:row>
      <xdr:rowOff>107950</xdr:rowOff>
    </xdr:to>
    <xdr:cxnSp macro="">
      <xdr:nvCxnSpPr>
        <xdr:cNvPr id="72942" name="직선 연결선 72941">
          <a:extLst>
            <a:ext uri="{FF2B5EF4-FFF2-40B4-BE49-F238E27FC236}">
              <a16:creationId xmlns:a16="http://schemas.microsoft.com/office/drawing/2014/main" id="{00000000-0008-0000-0100-0000EE1C0100}"/>
            </a:ext>
          </a:extLst>
        </xdr:cNvPr>
        <xdr:cNvCxnSpPr/>
      </xdr:nvCxnSpPr>
      <xdr:spPr>
        <a:xfrm>
          <a:off x="8374380" y="134105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640</xdr:row>
      <xdr:rowOff>107950</xdr:rowOff>
    </xdr:from>
    <xdr:to>
      <xdr:col>13</xdr:col>
      <xdr:colOff>68</xdr:colOff>
      <xdr:row>640</xdr:row>
      <xdr:rowOff>107950</xdr:rowOff>
    </xdr:to>
    <xdr:cxnSp macro="">
      <xdr:nvCxnSpPr>
        <xdr:cNvPr id="72943" name="직선 연결선 72942">
          <a:extLst>
            <a:ext uri="{FF2B5EF4-FFF2-40B4-BE49-F238E27FC236}">
              <a16:creationId xmlns:a16="http://schemas.microsoft.com/office/drawing/2014/main" id="{00000000-0008-0000-0100-0000EF1C0100}"/>
            </a:ext>
          </a:extLst>
        </xdr:cNvPr>
        <xdr:cNvCxnSpPr/>
      </xdr:nvCxnSpPr>
      <xdr:spPr>
        <a:xfrm flipH="1">
          <a:off x="9677400" y="134105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640</xdr:row>
      <xdr:rowOff>107950</xdr:rowOff>
    </xdr:from>
    <xdr:to>
      <xdr:col>15</xdr:col>
      <xdr:colOff>0</xdr:colOff>
      <xdr:row>640</xdr:row>
      <xdr:rowOff>107950</xdr:rowOff>
    </xdr:to>
    <xdr:cxnSp macro="">
      <xdr:nvCxnSpPr>
        <xdr:cNvPr id="72944" name="직선 연결선 72943">
          <a:extLst>
            <a:ext uri="{FF2B5EF4-FFF2-40B4-BE49-F238E27FC236}">
              <a16:creationId xmlns:a16="http://schemas.microsoft.com/office/drawing/2014/main" id="{00000000-0008-0000-0100-0000F01C0100}"/>
            </a:ext>
          </a:extLst>
        </xdr:cNvPr>
        <xdr:cNvCxnSpPr/>
      </xdr:nvCxnSpPr>
      <xdr:spPr>
        <a:xfrm>
          <a:off x="11049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640</xdr:row>
      <xdr:rowOff>107950</xdr:rowOff>
    </xdr:from>
    <xdr:to>
      <xdr:col>17</xdr:col>
      <xdr:colOff>137</xdr:colOff>
      <xdr:row>640</xdr:row>
      <xdr:rowOff>107950</xdr:rowOff>
    </xdr:to>
    <xdr:cxnSp macro="">
      <xdr:nvCxnSpPr>
        <xdr:cNvPr id="72945" name="직선 연결선 72944">
          <a:extLst>
            <a:ext uri="{FF2B5EF4-FFF2-40B4-BE49-F238E27FC236}">
              <a16:creationId xmlns:a16="http://schemas.microsoft.com/office/drawing/2014/main" id="{00000000-0008-0000-0100-0000F11C0100}"/>
            </a:ext>
          </a:extLst>
        </xdr:cNvPr>
        <xdr:cNvCxnSpPr/>
      </xdr:nvCxnSpPr>
      <xdr:spPr>
        <a:xfrm flipH="1">
          <a:off x="12420600" y="1341056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640</xdr:row>
      <xdr:rowOff>107950</xdr:rowOff>
    </xdr:from>
    <xdr:to>
      <xdr:col>19</xdr:col>
      <xdr:colOff>0</xdr:colOff>
      <xdr:row>640</xdr:row>
      <xdr:rowOff>107950</xdr:rowOff>
    </xdr:to>
    <xdr:cxnSp macro="">
      <xdr:nvCxnSpPr>
        <xdr:cNvPr id="72946" name="직선 연결선 72945">
          <a:extLst>
            <a:ext uri="{FF2B5EF4-FFF2-40B4-BE49-F238E27FC236}">
              <a16:creationId xmlns:a16="http://schemas.microsoft.com/office/drawing/2014/main" id="{00000000-0008-0000-0100-0000F21C0100}"/>
            </a:ext>
          </a:extLst>
        </xdr:cNvPr>
        <xdr:cNvCxnSpPr/>
      </xdr:nvCxnSpPr>
      <xdr:spPr>
        <a:xfrm>
          <a:off x="13792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640</xdr:row>
      <xdr:rowOff>107950</xdr:rowOff>
    </xdr:from>
    <xdr:to>
      <xdr:col>21</xdr:col>
      <xdr:colOff>0</xdr:colOff>
      <xdr:row>640</xdr:row>
      <xdr:rowOff>107950</xdr:rowOff>
    </xdr:to>
    <xdr:cxnSp macro="">
      <xdr:nvCxnSpPr>
        <xdr:cNvPr id="72947" name="직선 연결선 72946">
          <a:extLst>
            <a:ext uri="{FF2B5EF4-FFF2-40B4-BE49-F238E27FC236}">
              <a16:creationId xmlns:a16="http://schemas.microsoft.com/office/drawing/2014/main" id="{00000000-0008-0000-0100-0000F31C0100}"/>
            </a:ext>
          </a:extLst>
        </xdr:cNvPr>
        <xdr:cNvCxnSpPr/>
      </xdr:nvCxnSpPr>
      <xdr:spPr>
        <a:xfrm>
          <a:off x="15163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640</xdr:row>
      <xdr:rowOff>107950</xdr:rowOff>
    </xdr:from>
    <xdr:to>
      <xdr:col>23</xdr:col>
      <xdr:colOff>0</xdr:colOff>
      <xdr:row>640</xdr:row>
      <xdr:rowOff>107950</xdr:rowOff>
    </xdr:to>
    <xdr:cxnSp macro="">
      <xdr:nvCxnSpPr>
        <xdr:cNvPr id="72948" name="직선 연결선 72947">
          <a:extLst>
            <a:ext uri="{FF2B5EF4-FFF2-40B4-BE49-F238E27FC236}">
              <a16:creationId xmlns:a16="http://schemas.microsoft.com/office/drawing/2014/main" id="{00000000-0008-0000-0100-0000F41C0100}"/>
            </a:ext>
          </a:extLst>
        </xdr:cNvPr>
        <xdr:cNvCxnSpPr/>
      </xdr:nvCxnSpPr>
      <xdr:spPr>
        <a:xfrm>
          <a:off x="16535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640</xdr:row>
      <xdr:rowOff>107950</xdr:rowOff>
    </xdr:from>
    <xdr:to>
      <xdr:col>25</xdr:col>
      <xdr:colOff>0</xdr:colOff>
      <xdr:row>640</xdr:row>
      <xdr:rowOff>107950</xdr:rowOff>
    </xdr:to>
    <xdr:cxnSp macro="">
      <xdr:nvCxnSpPr>
        <xdr:cNvPr id="72949" name="직선 연결선 72948">
          <a:extLst>
            <a:ext uri="{FF2B5EF4-FFF2-40B4-BE49-F238E27FC236}">
              <a16:creationId xmlns:a16="http://schemas.microsoft.com/office/drawing/2014/main" id="{00000000-0008-0000-0100-0000F51C0100}"/>
            </a:ext>
          </a:extLst>
        </xdr:cNvPr>
        <xdr:cNvCxnSpPr/>
      </xdr:nvCxnSpPr>
      <xdr:spPr>
        <a:xfrm>
          <a:off x="17907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640</xdr:row>
      <xdr:rowOff>107950</xdr:rowOff>
    </xdr:from>
    <xdr:to>
      <xdr:col>27</xdr:col>
      <xdr:colOff>28</xdr:colOff>
      <xdr:row>640</xdr:row>
      <xdr:rowOff>107950</xdr:rowOff>
    </xdr:to>
    <xdr:cxnSp macro="">
      <xdr:nvCxnSpPr>
        <xdr:cNvPr id="72950" name="직선 연결선 72949">
          <a:extLst>
            <a:ext uri="{FF2B5EF4-FFF2-40B4-BE49-F238E27FC236}">
              <a16:creationId xmlns:a16="http://schemas.microsoft.com/office/drawing/2014/main" id="{00000000-0008-0000-0100-0000F61C0100}"/>
            </a:ext>
          </a:extLst>
        </xdr:cNvPr>
        <xdr:cNvCxnSpPr/>
      </xdr:nvCxnSpPr>
      <xdr:spPr>
        <a:xfrm flipH="1">
          <a:off x="19278600" y="134105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640</xdr:row>
      <xdr:rowOff>107950</xdr:rowOff>
    </xdr:from>
    <xdr:to>
      <xdr:col>29</xdr:col>
      <xdr:colOff>68</xdr:colOff>
      <xdr:row>640</xdr:row>
      <xdr:rowOff>107950</xdr:rowOff>
    </xdr:to>
    <xdr:cxnSp macro="">
      <xdr:nvCxnSpPr>
        <xdr:cNvPr id="72951" name="직선 연결선 72950">
          <a:extLst>
            <a:ext uri="{FF2B5EF4-FFF2-40B4-BE49-F238E27FC236}">
              <a16:creationId xmlns:a16="http://schemas.microsoft.com/office/drawing/2014/main" id="{00000000-0008-0000-0100-0000F71C0100}"/>
            </a:ext>
          </a:extLst>
        </xdr:cNvPr>
        <xdr:cNvCxnSpPr/>
      </xdr:nvCxnSpPr>
      <xdr:spPr>
        <a:xfrm flipH="1">
          <a:off x="20650200" y="134105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640</xdr:row>
      <xdr:rowOff>107950</xdr:rowOff>
    </xdr:from>
    <xdr:to>
      <xdr:col>31</xdr:col>
      <xdr:colOff>546100</xdr:colOff>
      <xdr:row>640</xdr:row>
      <xdr:rowOff>107950</xdr:rowOff>
    </xdr:to>
    <xdr:cxnSp macro="">
      <xdr:nvCxnSpPr>
        <xdr:cNvPr id="72952" name="직선 연결선 72951">
          <a:extLst>
            <a:ext uri="{FF2B5EF4-FFF2-40B4-BE49-F238E27FC236}">
              <a16:creationId xmlns:a16="http://schemas.microsoft.com/office/drawing/2014/main" id="{00000000-0008-0000-0100-0000F81C0100}"/>
            </a:ext>
          </a:extLst>
        </xdr:cNvPr>
        <xdr:cNvCxnSpPr/>
      </xdr:nvCxnSpPr>
      <xdr:spPr>
        <a:xfrm>
          <a:off x="22501861" y="134105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640</xdr:row>
      <xdr:rowOff>107950</xdr:rowOff>
    </xdr:from>
    <xdr:to>
      <xdr:col>33</xdr:col>
      <xdr:colOff>0</xdr:colOff>
      <xdr:row>640</xdr:row>
      <xdr:rowOff>107950</xdr:rowOff>
    </xdr:to>
    <xdr:cxnSp macro="">
      <xdr:nvCxnSpPr>
        <xdr:cNvPr id="72953" name="직선 연결선 72952">
          <a:extLst>
            <a:ext uri="{FF2B5EF4-FFF2-40B4-BE49-F238E27FC236}">
              <a16:creationId xmlns:a16="http://schemas.microsoft.com/office/drawing/2014/main" id="{00000000-0008-0000-0100-0000F91C0100}"/>
            </a:ext>
          </a:extLst>
        </xdr:cNvPr>
        <xdr:cNvCxnSpPr/>
      </xdr:nvCxnSpPr>
      <xdr:spPr>
        <a:xfrm>
          <a:off x="23393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640</xdr:row>
      <xdr:rowOff>107950</xdr:rowOff>
    </xdr:from>
    <xdr:to>
      <xdr:col>35</xdr:col>
      <xdr:colOff>0</xdr:colOff>
      <xdr:row>640</xdr:row>
      <xdr:rowOff>107950</xdr:rowOff>
    </xdr:to>
    <xdr:cxnSp macro="">
      <xdr:nvCxnSpPr>
        <xdr:cNvPr id="72954" name="직선 연결선 72953">
          <a:extLst>
            <a:ext uri="{FF2B5EF4-FFF2-40B4-BE49-F238E27FC236}">
              <a16:creationId xmlns:a16="http://schemas.microsoft.com/office/drawing/2014/main" id="{00000000-0008-0000-0100-0000FA1C0100}"/>
            </a:ext>
          </a:extLst>
        </xdr:cNvPr>
        <xdr:cNvCxnSpPr/>
      </xdr:nvCxnSpPr>
      <xdr:spPr>
        <a:xfrm>
          <a:off x="24765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640</xdr:row>
      <xdr:rowOff>107950</xdr:rowOff>
    </xdr:from>
    <xdr:to>
      <xdr:col>37</xdr:col>
      <xdr:colOff>0</xdr:colOff>
      <xdr:row>640</xdr:row>
      <xdr:rowOff>107950</xdr:rowOff>
    </xdr:to>
    <xdr:cxnSp macro="">
      <xdr:nvCxnSpPr>
        <xdr:cNvPr id="72955" name="직선 연결선 72954">
          <a:extLst>
            <a:ext uri="{FF2B5EF4-FFF2-40B4-BE49-F238E27FC236}">
              <a16:creationId xmlns:a16="http://schemas.microsoft.com/office/drawing/2014/main" id="{00000000-0008-0000-0100-0000FB1C0100}"/>
            </a:ext>
          </a:extLst>
        </xdr:cNvPr>
        <xdr:cNvCxnSpPr/>
      </xdr:nvCxnSpPr>
      <xdr:spPr>
        <a:xfrm>
          <a:off x="26136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640</xdr:row>
      <xdr:rowOff>107950</xdr:rowOff>
    </xdr:from>
    <xdr:to>
      <xdr:col>39</xdr:col>
      <xdr:colOff>0</xdr:colOff>
      <xdr:row>640</xdr:row>
      <xdr:rowOff>107950</xdr:rowOff>
    </xdr:to>
    <xdr:cxnSp macro="">
      <xdr:nvCxnSpPr>
        <xdr:cNvPr id="72956" name="직선 연결선 72955">
          <a:extLst>
            <a:ext uri="{FF2B5EF4-FFF2-40B4-BE49-F238E27FC236}">
              <a16:creationId xmlns:a16="http://schemas.microsoft.com/office/drawing/2014/main" id="{00000000-0008-0000-0100-0000FC1C0100}"/>
            </a:ext>
          </a:extLst>
        </xdr:cNvPr>
        <xdr:cNvCxnSpPr/>
      </xdr:nvCxnSpPr>
      <xdr:spPr>
        <a:xfrm>
          <a:off x="27508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640</xdr:row>
      <xdr:rowOff>107950</xdr:rowOff>
    </xdr:from>
    <xdr:to>
      <xdr:col>41</xdr:col>
      <xdr:colOff>0</xdr:colOff>
      <xdr:row>640</xdr:row>
      <xdr:rowOff>107950</xdr:rowOff>
    </xdr:to>
    <xdr:cxnSp macro="">
      <xdr:nvCxnSpPr>
        <xdr:cNvPr id="72957" name="직선 연결선 72956">
          <a:extLst>
            <a:ext uri="{FF2B5EF4-FFF2-40B4-BE49-F238E27FC236}">
              <a16:creationId xmlns:a16="http://schemas.microsoft.com/office/drawing/2014/main" id="{00000000-0008-0000-0100-0000FD1C0100}"/>
            </a:ext>
          </a:extLst>
        </xdr:cNvPr>
        <xdr:cNvCxnSpPr/>
      </xdr:nvCxnSpPr>
      <xdr:spPr>
        <a:xfrm>
          <a:off x="28879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640</xdr:row>
      <xdr:rowOff>107950</xdr:rowOff>
    </xdr:from>
    <xdr:to>
      <xdr:col>43</xdr:col>
      <xdr:colOff>0</xdr:colOff>
      <xdr:row>640</xdr:row>
      <xdr:rowOff>107950</xdr:rowOff>
    </xdr:to>
    <xdr:cxnSp macro="">
      <xdr:nvCxnSpPr>
        <xdr:cNvPr id="72958" name="직선 연결선 72957">
          <a:extLst>
            <a:ext uri="{FF2B5EF4-FFF2-40B4-BE49-F238E27FC236}">
              <a16:creationId xmlns:a16="http://schemas.microsoft.com/office/drawing/2014/main" id="{00000000-0008-0000-0100-0000FE1C0100}"/>
            </a:ext>
          </a:extLst>
        </xdr:cNvPr>
        <xdr:cNvCxnSpPr/>
      </xdr:nvCxnSpPr>
      <xdr:spPr>
        <a:xfrm>
          <a:off x="30251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640</xdr:row>
      <xdr:rowOff>107950</xdr:rowOff>
    </xdr:from>
    <xdr:to>
      <xdr:col>45</xdr:col>
      <xdr:colOff>12700</xdr:colOff>
      <xdr:row>640</xdr:row>
      <xdr:rowOff>107950</xdr:rowOff>
    </xdr:to>
    <xdr:cxnSp macro="">
      <xdr:nvCxnSpPr>
        <xdr:cNvPr id="72959" name="직선 연결선 72958">
          <a:extLst>
            <a:ext uri="{FF2B5EF4-FFF2-40B4-BE49-F238E27FC236}">
              <a16:creationId xmlns:a16="http://schemas.microsoft.com/office/drawing/2014/main" id="{00000000-0008-0000-0100-0000FF1C0100}"/>
            </a:ext>
          </a:extLst>
        </xdr:cNvPr>
        <xdr:cNvCxnSpPr/>
      </xdr:nvCxnSpPr>
      <xdr:spPr>
        <a:xfrm>
          <a:off x="31623040" y="1341056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640</xdr:row>
      <xdr:rowOff>107950</xdr:rowOff>
    </xdr:from>
    <xdr:to>
      <xdr:col>47</xdr:col>
      <xdr:colOff>0</xdr:colOff>
      <xdr:row>640</xdr:row>
      <xdr:rowOff>107950</xdr:rowOff>
    </xdr:to>
    <xdr:cxnSp macro="">
      <xdr:nvCxnSpPr>
        <xdr:cNvPr id="72960" name="직선 연결선 72959">
          <a:extLst>
            <a:ext uri="{FF2B5EF4-FFF2-40B4-BE49-F238E27FC236}">
              <a16:creationId xmlns:a16="http://schemas.microsoft.com/office/drawing/2014/main" id="{00000000-0008-0000-0100-0000001D0100}"/>
            </a:ext>
          </a:extLst>
        </xdr:cNvPr>
        <xdr:cNvCxnSpPr/>
      </xdr:nvCxnSpPr>
      <xdr:spPr>
        <a:xfrm>
          <a:off x="32994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640</xdr:row>
      <xdr:rowOff>107950</xdr:rowOff>
    </xdr:from>
    <xdr:to>
      <xdr:col>49</xdr:col>
      <xdr:colOff>0</xdr:colOff>
      <xdr:row>640</xdr:row>
      <xdr:rowOff>107950</xdr:rowOff>
    </xdr:to>
    <xdr:cxnSp macro="">
      <xdr:nvCxnSpPr>
        <xdr:cNvPr id="72961" name="직선 연결선 72960">
          <a:extLst>
            <a:ext uri="{FF2B5EF4-FFF2-40B4-BE49-F238E27FC236}">
              <a16:creationId xmlns:a16="http://schemas.microsoft.com/office/drawing/2014/main" id="{00000000-0008-0000-0100-0000011D0100}"/>
            </a:ext>
          </a:extLst>
        </xdr:cNvPr>
        <xdr:cNvCxnSpPr/>
      </xdr:nvCxnSpPr>
      <xdr:spPr>
        <a:xfrm>
          <a:off x="34366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640</xdr:row>
      <xdr:rowOff>107950</xdr:rowOff>
    </xdr:from>
    <xdr:to>
      <xdr:col>51</xdr:col>
      <xdr:colOff>0</xdr:colOff>
      <xdr:row>640</xdr:row>
      <xdr:rowOff>107950</xdr:rowOff>
    </xdr:to>
    <xdr:cxnSp macro="">
      <xdr:nvCxnSpPr>
        <xdr:cNvPr id="72962" name="직선 연결선 72961">
          <a:extLst>
            <a:ext uri="{FF2B5EF4-FFF2-40B4-BE49-F238E27FC236}">
              <a16:creationId xmlns:a16="http://schemas.microsoft.com/office/drawing/2014/main" id="{00000000-0008-0000-0100-0000021D0100}"/>
            </a:ext>
          </a:extLst>
        </xdr:cNvPr>
        <xdr:cNvCxnSpPr/>
      </xdr:nvCxnSpPr>
      <xdr:spPr>
        <a:xfrm>
          <a:off x="35737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640</xdr:row>
      <xdr:rowOff>107950</xdr:rowOff>
    </xdr:from>
    <xdr:to>
      <xdr:col>53</xdr:col>
      <xdr:colOff>0</xdr:colOff>
      <xdr:row>640</xdr:row>
      <xdr:rowOff>107950</xdr:rowOff>
    </xdr:to>
    <xdr:cxnSp macro="">
      <xdr:nvCxnSpPr>
        <xdr:cNvPr id="72963" name="직선 연결선 72962">
          <a:extLst>
            <a:ext uri="{FF2B5EF4-FFF2-40B4-BE49-F238E27FC236}">
              <a16:creationId xmlns:a16="http://schemas.microsoft.com/office/drawing/2014/main" id="{00000000-0008-0000-0100-0000031D0100}"/>
            </a:ext>
          </a:extLst>
        </xdr:cNvPr>
        <xdr:cNvCxnSpPr/>
      </xdr:nvCxnSpPr>
      <xdr:spPr>
        <a:xfrm>
          <a:off x="37109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640</xdr:row>
      <xdr:rowOff>107950</xdr:rowOff>
    </xdr:from>
    <xdr:to>
      <xdr:col>55</xdr:col>
      <xdr:colOff>0</xdr:colOff>
      <xdr:row>640</xdr:row>
      <xdr:rowOff>107950</xdr:rowOff>
    </xdr:to>
    <xdr:cxnSp macro="">
      <xdr:nvCxnSpPr>
        <xdr:cNvPr id="72964" name="직선 연결선 72963">
          <a:extLst>
            <a:ext uri="{FF2B5EF4-FFF2-40B4-BE49-F238E27FC236}">
              <a16:creationId xmlns:a16="http://schemas.microsoft.com/office/drawing/2014/main" id="{00000000-0008-0000-0100-0000041D0100}"/>
            </a:ext>
          </a:extLst>
        </xdr:cNvPr>
        <xdr:cNvCxnSpPr/>
      </xdr:nvCxnSpPr>
      <xdr:spPr>
        <a:xfrm>
          <a:off x="38481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640</xdr:row>
      <xdr:rowOff>107950</xdr:rowOff>
    </xdr:from>
    <xdr:to>
      <xdr:col>57</xdr:col>
      <xdr:colOff>0</xdr:colOff>
      <xdr:row>640</xdr:row>
      <xdr:rowOff>107950</xdr:rowOff>
    </xdr:to>
    <xdr:cxnSp macro="">
      <xdr:nvCxnSpPr>
        <xdr:cNvPr id="72965" name="직선 연결선 72964">
          <a:extLst>
            <a:ext uri="{FF2B5EF4-FFF2-40B4-BE49-F238E27FC236}">
              <a16:creationId xmlns:a16="http://schemas.microsoft.com/office/drawing/2014/main" id="{00000000-0008-0000-0100-0000051D0100}"/>
            </a:ext>
          </a:extLst>
        </xdr:cNvPr>
        <xdr:cNvCxnSpPr/>
      </xdr:nvCxnSpPr>
      <xdr:spPr>
        <a:xfrm>
          <a:off x="39852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640</xdr:row>
      <xdr:rowOff>107950</xdr:rowOff>
    </xdr:from>
    <xdr:to>
      <xdr:col>59</xdr:col>
      <xdr:colOff>0</xdr:colOff>
      <xdr:row>640</xdr:row>
      <xdr:rowOff>107950</xdr:rowOff>
    </xdr:to>
    <xdr:cxnSp macro="">
      <xdr:nvCxnSpPr>
        <xdr:cNvPr id="72966" name="직선 연결선 72965">
          <a:extLst>
            <a:ext uri="{FF2B5EF4-FFF2-40B4-BE49-F238E27FC236}">
              <a16:creationId xmlns:a16="http://schemas.microsoft.com/office/drawing/2014/main" id="{00000000-0008-0000-0100-0000061D0100}"/>
            </a:ext>
          </a:extLst>
        </xdr:cNvPr>
        <xdr:cNvCxnSpPr/>
      </xdr:nvCxnSpPr>
      <xdr:spPr>
        <a:xfrm>
          <a:off x="41224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640</xdr:row>
      <xdr:rowOff>107950</xdr:rowOff>
    </xdr:from>
    <xdr:to>
      <xdr:col>61</xdr:col>
      <xdr:colOff>0</xdr:colOff>
      <xdr:row>640</xdr:row>
      <xdr:rowOff>107950</xdr:rowOff>
    </xdr:to>
    <xdr:cxnSp macro="">
      <xdr:nvCxnSpPr>
        <xdr:cNvPr id="72967" name="직선 연결선 72966">
          <a:extLst>
            <a:ext uri="{FF2B5EF4-FFF2-40B4-BE49-F238E27FC236}">
              <a16:creationId xmlns:a16="http://schemas.microsoft.com/office/drawing/2014/main" id="{00000000-0008-0000-0100-0000071D0100}"/>
            </a:ext>
          </a:extLst>
        </xdr:cNvPr>
        <xdr:cNvCxnSpPr/>
      </xdr:nvCxnSpPr>
      <xdr:spPr>
        <a:xfrm>
          <a:off x="42595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640</xdr:row>
      <xdr:rowOff>107950</xdr:rowOff>
    </xdr:from>
    <xdr:to>
      <xdr:col>63</xdr:col>
      <xdr:colOff>0</xdr:colOff>
      <xdr:row>640</xdr:row>
      <xdr:rowOff>107950</xdr:rowOff>
    </xdr:to>
    <xdr:cxnSp macro="">
      <xdr:nvCxnSpPr>
        <xdr:cNvPr id="72968" name="직선 연결선 72967">
          <a:extLst>
            <a:ext uri="{FF2B5EF4-FFF2-40B4-BE49-F238E27FC236}">
              <a16:creationId xmlns:a16="http://schemas.microsoft.com/office/drawing/2014/main" id="{00000000-0008-0000-0100-0000081D0100}"/>
            </a:ext>
          </a:extLst>
        </xdr:cNvPr>
        <xdr:cNvCxnSpPr/>
      </xdr:nvCxnSpPr>
      <xdr:spPr>
        <a:xfrm>
          <a:off x="43967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640</xdr:row>
      <xdr:rowOff>107950</xdr:rowOff>
    </xdr:from>
    <xdr:to>
      <xdr:col>65</xdr:col>
      <xdr:colOff>0</xdr:colOff>
      <xdr:row>640</xdr:row>
      <xdr:rowOff>107950</xdr:rowOff>
    </xdr:to>
    <xdr:cxnSp macro="">
      <xdr:nvCxnSpPr>
        <xdr:cNvPr id="72969" name="직선 연결선 72968">
          <a:extLst>
            <a:ext uri="{FF2B5EF4-FFF2-40B4-BE49-F238E27FC236}">
              <a16:creationId xmlns:a16="http://schemas.microsoft.com/office/drawing/2014/main" id="{00000000-0008-0000-0100-0000091D0100}"/>
            </a:ext>
          </a:extLst>
        </xdr:cNvPr>
        <xdr:cNvCxnSpPr/>
      </xdr:nvCxnSpPr>
      <xdr:spPr>
        <a:xfrm>
          <a:off x="45339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640</xdr:row>
      <xdr:rowOff>107950</xdr:rowOff>
    </xdr:from>
    <xdr:to>
      <xdr:col>67</xdr:col>
      <xdr:colOff>0</xdr:colOff>
      <xdr:row>640</xdr:row>
      <xdr:rowOff>107950</xdr:rowOff>
    </xdr:to>
    <xdr:cxnSp macro="">
      <xdr:nvCxnSpPr>
        <xdr:cNvPr id="72970" name="직선 연결선 72969">
          <a:extLst>
            <a:ext uri="{FF2B5EF4-FFF2-40B4-BE49-F238E27FC236}">
              <a16:creationId xmlns:a16="http://schemas.microsoft.com/office/drawing/2014/main" id="{00000000-0008-0000-0100-00000A1D0100}"/>
            </a:ext>
          </a:extLst>
        </xdr:cNvPr>
        <xdr:cNvCxnSpPr/>
      </xdr:nvCxnSpPr>
      <xdr:spPr>
        <a:xfrm>
          <a:off x="46710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640</xdr:row>
      <xdr:rowOff>107950</xdr:rowOff>
    </xdr:from>
    <xdr:to>
      <xdr:col>69</xdr:col>
      <xdr:colOff>0</xdr:colOff>
      <xdr:row>640</xdr:row>
      <xdr:rowOff>107950</xdr:rowOff>
    </xdr:to>
    <xdr:cxnSp macro="">
      <xdr:nvCxnSpPr>
        <xdr:cNvPr id="72971" name="직선 연결선 72970">
          <a:extLst>
            <a:ext uri="{FF2B5EF4-FFF2-40B4-BE49-F238E27FC236}">
              <a16:creationId xmlns:a16="http://schemas.microsoft.com/office/drawing/2014/main" id="{00000000-0008-0000-0100-00000B1D0100}"/>
            </a:ext>
          </a:extLst>
        </xdr:cNvPr>
        <xdr:cNvCxnSpPr/>
      </xdr:nvCxnSpPr>
      <xdr:spPr>
        <a:xfrm>
          <a:off x="48082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640</xdr:row>
      <xdr:rowOff>107950</xdr:rowOff>
    </xdr:from>
    <xdr:to>
      <xdr:col>71</xdr:col>
      <xdr:colOff>0</xdr:colOff>
      <xdr:row>640</xdr:row>
      <xdr:rowOff>107950</xdr:rowOff>
    </xdr:to>
    <xdr:cxnSp macro="">
      <xdr:nvCxnSpPr>
        <xdr:cNvPr id="72972" name="직선 연결선 72971">
          <a:extLst>
            <a:ext uri="{FF2B5EF4-FFF2-40B4-BE49-F238E27FC236}">
              <a16:creationId xmlns:a16="http://schemas.microsoft.com/office/drawing/2014/main" id="{00000000-0008-0000-0100-00000C1D0100}"/>
            </a:ext>
          </a:extLst>
        </xdr:cNvPr>
        <xdr:cNvCxnSpPr/>
      </xdr:nvCxnSpPr>
      <xdr:spPr>
        <a:xfrm>
          <a:off x="49453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640</xdr:row>
      <xdr:rowOff>107950</xdr:rowOff>
    </xdr:from>
    <xdr:to>
      <xdr:col>73</xdr:col>
      <xdr:colOff>12700</xdr:colOff>
      <xdr:row>640</xdr:row>
      <xdr:rowOff>107950</xdr:rowOff>
    </xdr:to>
    <xdr:cxnSp macro="">
      <xdr:nvCxnSpPr>
        <xdr:cNvPr id="72973" name="직선 연결선 72972">
          <a:extLst>
            <a:ext uri="{FF2B5EF4-FFF2-40B4-BE49-F238E27FC236}">
              <a16:creationId xmlns:a16="http://schemas.microsoft.com/office/drawing/2014/main" id="{00000000-0008-0000-0100-00000D1D0100}"/>
            </a:ext>
          </a:extLst>
        </xdr:cNvPr>
        <xdr:cNvCxnSpPr/>
      </xdr:nvCxnSpPr>
      <xdr:spPr>
        <a:xfrm>
          <a:off x="50825406" y="134105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640</xdr:row>
      <xdr:rowOff>107950</xdr:rowOff>
    </xdr:from>
    <xdr:to>
      <xdr:col>75</xdr:col>
      <xdr:colOff>0</xdr:colOff>
      <xdr:row>640</xdr:row>
      <xdr:rowOff>107950</xdr:rowOff>
    </xdr:to>
    <xdr:cxnSp macro="">
      <xdr:nvCxnSpPr>
        <xdr:cNvPr id="72974" name="직선 연결선 72973">
          <a:extLst>
            <a:ext uri="{FF2B5EF4-FFF2-40B4-BE49-F238E27FC236}">
              <a16:creationId xmlns:a16="http://schemas.microsoft.com/office/drawing/2014/main" id="{00000000-0008-0000-0100-00000E1D0100}"/>
            </a:ext>
          </a:extLst>
        </xdr:cNvPr>
        <xdr:cNvCxnSpPr/>
      </xdr:nvCxnSpPr>
      <xdr:spPr>
        <a:xfrm>
          <a:off x="52197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640</xdr:row>
      <xdr:rowOff>107950</xdr:rowOff>
    </xdr:from>
    <xdr:to>
      <xdr:col>77</xdr:col>
      <xdr:colOff>0</xdr:colOff>
      <xdr:row>640</xdr:row>
      <xdr:rowOff>107950</xdr:rowOff>
    </xdr:to>
    <xdr:cxnSp macro="">
      <xdr:nvCxnSpPr>
        <xdr:cNvPr id="72975" name="직선 연결선 72974">
          <a:extLst>
            <a:ext uri="{FF2B5EF4-FFF2-40B4-BE49-F238E27FC236}">
              <a16:creationId xmlns:a16="http://schemas.microsoft.com/office/drawing/2014/main" id="{00000000-0008-0000-0100-00000F1D0100}"/>
            </a:ext>
          </a:extLst>
        </xdr:cNvPr>
        <xdr:cNvCxnSpPr/>
      </xdr:nvCxnSpPr>
      <xdr:spPr>
        <a:xfrm>
          <a:off x="53568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640</xdr:row>
      <xdr:rowOff>107950</xdr:rowOff>
    </xdr:from>
    <xdr:to>
      <xdr:col>79</xdr:col>
      <xdr:colOff>0</xdr:colOff>
      <xdr:row>640</xdr:row>
      <xdr:rowOff>107950</xdr:rowOff>
    </xdr:to>
    <xdr:cxnSp macro="">
      <xdr:nvCxnSpPr>
        <xdr:cNvPr id="72976" name="직선 연결선 72975">
          <a:extLst>
            <a:ext uri="{FF2B5EF4-FFF2-40B4-BE49-F238E27FC236}">
              <a16:creationId xmlns:a16="http://schemas.microsoft.com/office/drawing/2014/main" id="{00000000-0008-0000-0100-0000101D0100}"/>
            </a:ext>
          </a:extLst>
        </xdr:cNvPr>
        <xdr:cNvCxnSpPr/>
      </xdr:nvCxnSpPr>
      <xdr:spPr>
        <a:xfrm>
          <a:off x="54940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640</xdr:row>
      <xdr:rowOff>107950</xdr:rowOff>
    </xdr:from>
    <xdr:to>
      <xdr:col>81</xdr:col>
      <xdr:colOff>0</xdr:colOff>
      <xdr:row>640</xdr:row>
      <xdr:rowOff>107950</xdr:rowOff>
    </xdr:to>
    <xdr:cxnSp macro="">
      <xdr:nvCxnSpPr>
        <xdr:cNvPr id="72977" name="직선 연결선 72976">
          <a:extLst>
            <a:ext uri="{FF2B5EF4-FFF2-40B4-BE49-F238E27FC236}">
              <a16:creationId xmlns:a16="http://schemas.microsoft.com/office/drawing/2014/main" id="{00000000-0008-0000-0100-0000111D0100}"/>
            </a:ext>
          </a:extLst>
        </xdr:cNvPr>
        <xdr:cNvCxnSpPr/>
      </xdr:nvCxnSpPr>
      <xdr:spPr>
        <a:xfrm>
          <a:off x="56311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640</xdr:row>
      <xdr:rowOff>107950</xdr:rowOff>
    </xdr:from>
    <xdr:to>
      <xdr:col>83</xdr:col>
      <xdr:colOff>0</xdr:colOff>
      <xdr:row>640</xdr:row>
      <xdr:rowOff>107950</xdr:rowOff>
    </xdr:to>
    <xdr:cxnSp macro="">
      <xdr:nvCxnSpPr>
        <xdr:cNvPr id="72978" name="직선 연결선 72977">
          <a:extLst>
            <a:ext uri="{FF2B5EF4-FFF2-40B4-BE49-F238E27FC236}">
              <a16:creationId xmlns:a16="http://schemas.microsoft.com/office/drawing/2014/main" id="{00000000-0008-0000-0100-0000121D0100}"/>
            </a:ext>
          </a:extLst>
        </xdr:cNvPr>
        <xdr:cNvCxnSpPr/>
      </xdr:nvCxnSpPr>
      <xdr:spPr>
        <a:xfrm>
          <a:off x="57683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640</xdr:row>
      <xdr:rowOff>107950</xdr:rowOff>
    </xdr:from>
    <xdr:to>
      <xdr:col>85</xdr:col>
      <xdr:colOff>0</xdr:colOff>
      <xdr:row>640</xdr:row>
      <xdr:rowOff>107950</xdr:rowOff>
    </xdr:to>
    <xdr:cxnSp macro="">
      <xdr:nvCxnSpPr>
        <xdr:cNvPr id="72979" name="직선 연결선 72978">
          <a:extLst>
            <a:ext uri="{FF2B5EF4-FFF2-40B4-BE49-F238E27FC236}">
              <a16:creationId xmlns:a16="http://schemas.microsoft.com/office/drawing/2014/main" id="{00000000-0008-0000-0100-0000131D0100}"/>
            </a:ext>
          </a:extLst>
        </xdr:cNvPr>
        <xdr:cNvCxnSpPr/>
      </xdr:nvCxnSpPr>
      <xdr:spPr>
        <a:xfrm>
          <a:off x="59055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640</xdr:row>
      <xdr:rowOff>107950</xdr:rowOff>
    </xdr:from>
    <xdr:to>
      <xdr:col>87</xdr:col>
      <xdr:colOff>0</xdr:colOff>
      <xdr:row>640</xdr:row>
      <xdr:rowOff>107950</xdr:rowOff>
    </xdr:to>
    <xdr:cxnSp macro="">
      <xdr:nvCxnSpPr>
        <xdr:cNvPr id="72980" name="직선 연결선 72979">
          <a:extLst>
            <a:ext uri="{FF2B5EF4-FFF2-40B4-BE49-F238E27FC236}">
              <a16:creationId xmlns:a16="http://schemas.microsoft.com/office/drawing/2014/main" id="{00000000-0008-0000-0100-0000141D0100}"/>
            </a:ext>
          </a:extLst>
        </xdr:cNvPr>
        <xdr:cNvCxnSpPr/>
      </xdr:nvCxnSpPr>
      <xdr:spPr>
        <a:xfrm>
          <a:off x="60426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640</xdr:row>
      <xdr:rowOff>107950</xdr:rowOff>
    </xdr:from>
    <xdr:to>
      <xdr:col>89</xdr:col>
      <xdr:colOff>0</xdr:colOff>
      <xdr:row>640</xdr:row>
      <xdr:rowOff>107950</xdr:rowOff>
    </xdr:to>
    <xdr:cxnSp macro="">
      <xdr:nvCxnSpPr>
        <xdr:cNvPr id="72981" name="직선 연결선 72980">
          <a:extLst>
            <a:ext uri="{FF2B5EF4-FFF2-40B4-BE49-F238E27FC236}">
              <a16:creationId xmlns:a16="http://schemas.microsoft.com/office/drawing/2014/main" id="{00000000-0008-0000-0100-0000151D0100}"/>
            </a:ext>
          </a:extLst>
        </xdr:cNvPr>
        <xdr:cNvCxnSpPr/>
      </xdr:nvCxnSpPr>
      <xdr:spPr>
        <a:xfrm>
          <a:off x="61798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640</xdr:row>
      <xdr:rowOff>107950</xdr:rowOff>
    </xdr:from>
    <xdr:to>
      <xdr:col>91</xdr:col>
      <xdr:colOff>0</xdr:colOff>
      <xdr:row>640</xdr:row>
      <xdr:rowOff>107950</xdr:rowOff>
    </xdr:to>
    <xdr:cxnSp macro="">
      <xdr:nvCxnSpPr>
        <xdr:cNvPr id="72982" name="직선 연결선 72981">
          <a:extLst>
            <a:ext uri="{FF2B5EF4-FFF2-40B4-BE49-F238E27FC236}">
              <a16:creationId xmlns:a16="http://schemas.microsoft.com/office/drawing/2014/main" id="{00000000-0008-0000-0100-0000161D0100}"/>
            </a:ext>
          </a:extLst>
        </xdr:cNvPr>
        <xdr:cNvCxnSpPr/>
      </xdr:nvCxnSpPr>
      <xdr:spPr>
        <a:xfrm>
          <a:off x="63169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640</xdr:row>
      <xdr:rowOff>107950</xdr:rowOff>
    </xdr:from>
    <xdr:to>
      <xdr:col>93</xdr:col>
      <xdr:colOff>0</xdr:colOff>
      <xdr:row>640</xdr:row>
      <xdr:rowOff>107950</xdr:rowOff>
    </xdr:to>
    <xdr:cxnSp macro="">
      <xdr:nvCxnSpPr>
        <xdr:cNvPr id="72983" name="직선 연결선 72982">
          <a:extLst>
            <a:ext uri="{FF2B5EF4-FFF2-40B4-BE49-F238E27FC236}">
              <a16:creationId xmlns:a16="http://schemas.microsoft.com/office/drawing/2014/main" id="{00000000-0008-0000-0100-0000171D0100}"/>
            </a:ext>
          </a:extLst>
        </xdr:cNvPr>
        <xdr:cNvCxnSpPr/>
      </xdr:nvCxnSpPr>
      <xdr:spPr>
        <a:xfrm>
          <a:off x="64541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640</xdr:row>
      <xdr:rowOff>107950</xdr:rowOff>
    </xdr:from>
    <xdr:to>
      <xdr:col>95</xdr:col>
      <xdr:colOff>0</xdr:colOff>
      <xdr:row>640</xdr:row>
      <xdr:rowOff>107950</xdr:rowOff>
    </xdr:to>
    <xdr:cxnSp macro="">
      <xdr:nvCxnSpPr>
        <xdr:cNvPr id="72984" name="직선 연결선 72983">
          <a:extLst>
            <a:ext uri="{FF2B5EF4-FFF2-40B4-BE49-F238E27FC236}">
              <a16:creationId xmlns:a16="http://schemas.microsoft.com/office/drawing/2014/main" id="{00000000-0008-0000-0100-0000181D0100}"/>
            </a:ext>
          </a:extLst>
        </xdr:cNvPr>
        <xdr:cNvCxnSpPr/>
      </xdr:nvCxnSpPr>
      <xdr:spPr>
        <a:xfrm>
          <a:off x="65913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640</xdr:row>
      <xdr:rowOff>107950</xdr:rowOff>
    </xdr:from>
    <xdr:to>
      <xdr:col>97</xdr:col>
      <xdr:colOff>0</xdr:colOff>
      <xdr:row>640</xdr:row>
      <xdr:rowOff>107950</xdr:rowOff>
    </xdr:to>
    <xdr:cxnSp macro="">
      <xdr:nvCxnSpPr>
        <xdr:cNvPr id="72985" name="직선 연결선 72984">
          <a:extLst>
            <a:ext uri="{FF2B5EF4-FFF2-40B4-BE49-F238E27FC236}">
              <a16:creationId xmlns:a16="http://schemas.microsoft.com/office/drawing/2014/main" id="{00000000-0008-0000-0100-0000191D0100}"/>
            </a:ext>
          </a:extLst>
        </xdr:cNvPr>
        <xdr:cNvCxnSpPr/>
      </xdr:nvCxnSpPr>
      <xdr:spPr>
        <a:xfrm>
          <a:off x="67284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640</xdr:row>
      <xdr:rowOff>107950</xdr:rowOff>
    </xdr:from>
    <xdr:to>
      <xdr:col>99</xdr:col>
      <xdr:colOff>0</xdr:colOff>
      <xdr:row>640</xdr:row>
      <xdr:rowOff>107950</xdr:rowOff>
    </xdr:to>
    <xdr:cxnSp macro="">
      <xdr:nvCxnSpPr>
        <xdr:cNvPr id="72986" name="직선 연결선 72985">
          <a:extLst>
            <a:ext uri="{FF2B5EF4-FFF2-40B4-BE49-F238E27FC236}">
              <a16:creationId xmlns:a16="http://schemas.microsoft.com/office/drawing/2014/main" id="{00000000-0008-0000-0100-00001A1D0100}"/>
            </a:ext>
          </a:extLst>
        </xdr:cNvPr>
        <xdr:cNvCxnSpPr/>
      </xdr:nvCxnSpPr>
      <xdr:spPr>
        <a:xfrm>
          <a:off x="68656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642</xdr:row>
      <xdr:rowOff>101600</xdr:rowOff>
    </xdr:from>
    <xdr:to>
      <xdr:col>10</xdr:col>
      <xdr:colOff>25400</xdr:colOff>
      <xdr:row>642</xdr:row>
      <xdr:rowOff>101600</xdr:rowOff>
    </xdr:to>
    <xdr:cxnSp macro="">
      <xdr:nvCxnSpPr>
        <xdr:cNvPr id="72987" name="직선 연결선 72986">
          <a:extLst>
            <a:ext uri="{FF2B5EF4-FFF2-40B4-BE49-F238E27FC236}">
              <a16:creationId xmlns:a16="http://schemas.microsoft.com/office/drawing/2014/main" id="{00000000-0008-0000-0100-00001B1D0100}"/>
            </a:ext>
          </a:extLst>
        </xdr:cNvPr>
        <xdr:cNvCxnSpPr/>
      </xdr:nvCxnSpPr>
      <xdr:spPr>
        <a:xfrm>
          <a:off x="7234580" y="1345184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642</xdr:row>
      <xdr:rowOff>101600</xdr:rowOff>
    </xdr:from>
    <xdr:to>
      <xdr:col>11</xdr:col>
      <xdr:colOff>139700</xdr:colOff>
      <xdr:row>642</xdr:row>
      <xdr:rowOff>101600</xdr:rowOff>
    </xdr:to>
    <xdr:cxnSp macro="">
      <xdr:nvCxnSpPr>
        <xdr:cNvPr id="72988" name="직선 연결선 72987">
          <a:extLst>
            <a:ext uri="{FF2B5EF4-FFF2-40B4-BE49-F238E27FC236}">
              <a16:creationId xmlns:a16="http://schemas.microsoft.com/office/drawing/2014/main" id="{00000000-0008-0000-0100-00001C1D0100}"/>
            </a:ext>
          </a:extLst>
        </xdr:cNvPr>
        <xdr:cNvCxnSpPr/>
      </xdr:nvCxnSpPr>
      <xdr:spPr>
        <a:xfrm>
          <a:off x="8374380" y="134518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642</xdr:row>
      <xdr:rowOff>101600</xdr:rowOff>
    </xdr:from>
    <xdr:to>
      <xdr:col>13</xdr:col>
      <xdr:colOff>68</xdr:colOff>
      <xdr:row>642</xdr:row>
      <xdr:rowOff>101600</xdr:rowOff>
    </xdr:to>
    <xdr:cxnSp macro="">
      <xdr:nvCxnSpPr>
        <xdr:cNvPr id="72989" name="직선 연결선 72988">
          <a:extLst>
            <a:ext uri="{FF2B5EF4-FFF2-40B4-BE49-F238E27FC236}">
              <a16:creationId xmlns:a16="http://schemas.microsoft.com/office/drawing/2014/main" id="{00000000-0008-0000-0100-00001D1D0100}"/>
            </a:ext>
          </a:extLst>
        </xdr:cNvPr>
        <xdr:cNvCxnSpPr/>
      </xdr:nvCxnSpPr>
      <xdr:spPr>
        <a:xfrm flipH="1">
          <a:off x="9677400" y="134518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642</xdr:row>
      <xdr:rowOff>101600</xdr:rowOff>
    </xdr:from>
    <xdr:to>
      <xdr:col>15</xdr:col>
      <xdr:colOff>0</xdr:colOff>
      <xdr:row>642</xdr:row>
      <xdr:rowOff>101600</xdr:rowOff>
    </xdr:to>
    <xdr:cxnSp macro="">
      <xdr:nvCxnSpPr>
        <xdr:cNvPr id="72990" name="직선 연결선 72989">
          <a:extLst>
            <a:ext uri="{FF2B5EF4-FFF2-40B4-BE49-F238E27FC236}">
              <a16:creationId xmlns:a16="http://schemas.microsoft.com/office/drawing/2014/main" id="{00000000-0008-0000-0100-00001E1D0100}"/>
            </a:ext>
          </a:extLst>
        </xdr:cNvPr>
        <xdr:cNvCxnSpPr/>
      </xdr:nvCxnSpPr>
      <xdr:spPr>
        <a:xfrm>
          <a:off x="11049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642</xdr:row>
      <xdr:rowOff>101600</xdr:rowOff>
    </xdr:from>
    <xdr:to>
      <xdr:col>17</xdr:col>
      <xdr:colOff>137</xdr:colOff>
      <xdr:row>642</xdr:row>
      <xdr:rowOff>101600</xdr:rowOff>
    </xdr:to>
    <xdr:cxnSp macro="">
      <xdr:nvCxnSpPr>
        <xdr:cNvPr id="72991" name="직선 연결선 72990">
          <a:extLst>
            <a:ext uri="{FF2B5EF4-FFF2-40B4-BE49-F238E27FC236}">
              <a16:creationId xmlns:a16="http://schemas.microsoft.com/office/drawing/2014/main" id="{00000000-0008-0000-0100-00001F1D0100}"/>
            </a:ext>
          </a:extLst>
        </xdr:cNvPr>
        <xdr:cNvCxnSpPr/>
      </xdr:nvCxnSpPr>
      <xdr:spPr>
        <a:xfrm flipH="1">
          <a:off x="12420600" y="1345184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642</xdr:row>
      <xdr:rowOff>101600</xdr:rowOff>
    </xdr:from>
    <xdr:to>
      <xdr:col>19</xdr:col>
      <xdr:colOff>0</xdr:colOff>
      <xdr:row>642</xdr:row>
      <xdr:rowOff>101600</xdr:rowOff>
    </xdr:to>
    <xdr:cxnSp macro="">
      <xdr:nvCxnSpPr>
        <xdr:cNvPr id="72992" name="직선 연결선 72991">
          <a:extLst>
            <a:ext uri="{FF2B5EF4-FFF2-40B4-BE49-F238E27FC236}">
              <a16:creationId xmlns:a16="http://schemas.microsoft.com/office/drawing/2014/main" id="{00000000-0008-0000-0100-0000201D0100}"/>
            </a:ext>
          </a:extLst>
        </xdr:cNvPr>
        <xdr:cNvCxnSpPr/>
      </xdr:nvCxnSpPr>
      <xdr:spPr>
        <a:xfrm>
          <a:off x="13792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642</xdr:row>
      <xdr:rowOff>101600</xdr:rowOff>
    </xdr:from>
    <xdr:to>
      <xdr:col>21</xdr:col>
      <xdr:colOff>0</xdr:colOff>
      <xdr:row>642</xdr:row>
      <xdr:rowOff>101600</xdr:rowOff>
    </xdr:to>
    <xdr:cxnSp macro="">
      <xdr:nvCxnSpPr>
        <xdr:cNvPr id="72993" name="직선 연결선 72992">
          <a:extLst>
            <a:ext uri="{FF2B5EF4-FFF2-40B4-BE49-F238E27FC236}">
              <a16:creationId xmlns:a16="http://schemas.microsoft.com/office/drawing/2014/main" id="{00000000-0008-0000-0100-0000211D0100}"/>
            </a:ext>
          </a:extLst>
        </xdr:cNvPr>
        <xdr:cNvCxnSpPr/>
      </xdr:nvCxnSpPr>
      <xdr:spPr>
        <a:xfrm>
          <a:off x="15163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642</xdr:row>
      <xdr:rowOff>101600</xdr:rowOff>
    </xdr:from>
    <xdr:to>
      <xdr:col>23</xdr:col>
      <xdr:colOff>0</xdr:colOff>
      <xdr:row>642</xdr:row>
      <xdr:rowOff>101600</xdr:rowOff>
    </xdr:to>
    <xdr:cxnSp macro="">
      <xdr:nvCxnSpPr>
        <xdr:cNvPr id="72994" name="직선 연결선 72993">
          <a:extLst>
            <a:ext uri="{FF2B5EF4-FFF2-40B4-BE49-F238E27FC236}">
              <a16:creationId xmlns:a16="http://schemas.microsoft.com/office/drawing/2014/main" id="{00000000-0008-0000-0100-0000221D0100}"/>
            </a:ext>
          </a:extLst>
        </xdr:cNvPr>
        <xdr:cNvCxnSpPr/>
      </xdr:nvCxnSpPr>
      <xdr:spPr>
        <a:xfrm>
          <a:off x="16535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642</xdr:row>
      <xdr:rowOff>101600</xdr:rowOff>
    </xdr:from>
    <xdr:to>
      <xdr:col>25</xdr:col>
      <xdr:colOff>0</xdr:colOff>
      <xdr:row>642</xdr:row>
      <xdr:rowOff>101600</xdr:rowOff>
    </xdr:to>
    <xdr:cxnSp macro="">
      <xdr:nvCxnSpPr>
        <xdr:cNvPr id="72995" name="직선 연결선 72994">
          <a:extLst>
            <a:ext uri="{FF2B5EF4-FFF2-40B4-BE49-F238E27FC236}">
              <a16:creationId xmlns:a16="http://schemas.microsoft.com/office/drawing/2014/main" id="{00000000-0008-0000-0100-0000231D0100}"/>
            </a:ext>
          </a:extLst>
        </xdr:cNvPr>
        <xdr:cNvCxnSpPr/>
      </xdr:nvCxnSpPr>
      <xdr:spPr>
        <a:xfrm>
          <a:off x="17907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642</xdr:row>
      <xdr:rowOff>101600</xdr:rowOff>
    </xdr:from>
    <xdr:to>
      <xdr:col>27</xdr:col>
      <xdr:colOff>28</xdr:colOff>
      <xdr:row>642</xdr:row>
      <xdr:rowOff>101600</xdr:rowOff>
    </xdr:to>
    <xdr:cxnSp macro="">
      <xdr:nvCxnSpPr>
        <xdr:cNvPr id="72996" name="직선 연결선 72995">
          <a:extLst>
            <a:ext uri="{FF2B5EF4-FFF2-40B4-BE49-F238E27FC236}">
              <a16:creationId xmlns:a16="http://schemas.microsoft.com/office/drawing/2014/main" id="{00000000-0008-0000-0100-0000241D0100}"/>
            </a:ext>
          </a:extLst>
        </xdr:cNvPr>
        <xdr:cNvCxnSpPr/>
      </xdr:nvCxnSpPr>
      <xdr:spPr>
        <a:xfrm flipH="1">
          <a:off x="19278600" y="134518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642</xdr:row>
      <xdr:rowOff>101600</xdr:rowOff>
    </xdr:from>
    <xdr:to>
      <xdr:col>29</xdr:col>
      <xdr:colOff>0</xdr:colOff>
      <xdr:row>642</xdr:row>
      <xdr:rowOff>101600</xdr:rowOff>
    </xdr:to>
    <xdr:cxnSp macro="">
      <xdr:nvCxnSpPr>
        <xdr:cNvPr id="72997" name="직선 연결선 72996">
          <a:extLst>
            <a:ext uri="{FF2B5EF4-FFF2-40B4-BE49-F238E27FC236}">
              <a16:creationId xmlns:a16="http://schemas.microsoft.com/office/drawing/2014/main" id="{00000000-0008-0000-0100-0000251D0100}"/>
            </a:ext>
          </a:extLst>
        </xdr:cNvPr>
        <xdr:cNvCxnSpPr/>
      </xdr:nvCxnSpPr>
      <xdr:spPr>
        <a:xfrm>
          <a:off x="20650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642</xdr:row>
      <xdr:rowOff>101600</xdr:rowOff>
    </xdr:from>
    <xdr:to>
      <xdr:col>31</xdr:col>
      <xdr:colOff>546100</xdr:colOff>
      <xdr:row>642</xdr:row>
      <xdr:rowOff>101600</xdr:rowOff>
    </xdr:to>
    <xdr:cxnSp macro="">
      <xdr:nvCxnSpPr>
        <xdr:cNvPr id="72998" name="직선 연결선 72997">
          <a:extLst>
            <a:ext uri="{FF2B5EF4-FFF2-40B4-BE49-F238E27FC236}">
              <a16:creationId xmlns:a16="http://schemas.microsoft.com/office/drawing/2014/main" id="{00000000-0008-0000-0100-0000261D0100}"/>
            </a:ext>
          </a:extLst>
        </xdr:cNvPr>
        <xdr:cNvCxnSpPr/>
      </xdr:nvCxnSpPr>
      <xdr:spPr>
        <a:xfrm>
          <a:off x="22501861" y="134518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642</xdr:row>
      <xdr:rowOff>101600</xdr:rowOff>
    </xdr:from>
    <xdr:to>
      <xdr:col>33</xdr:col>
      <xdr:colOff>0</xdr:colOff>
      <xdr:row>642</xdr:row>
      <xdr:rowOff>101600</xdr:rowOff>
    </xdr:to>
    <xdr:cxnSp macro="">
      <xdr:nvCxnSpPr>
        <xdr:cNvPr id="72999" name="직선 연결선 72998">
          <a:extLst>
            <a:ext uri="{FF2B5EF4-FFF2-40B4-BE49-F238E27FC236}">
              <a16:creationId xmlns:a16="http://schemas.microsoft.com/office/drawing/2014/main" id="{00000000-0008-0000-0100-0000271D0100}"/>
            </a:ext>
          </a:extLst>
        </xdr:cNvPr>
        <xdr:cNvCxnSpPr/>
      </xdr:nvCxnSpPr>
      <xdr:spPr>
        <a:xfrm>
          <a:off x="23393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642</xdr:row>
      <xdr:rowOff>101600</xdr:rowOff>
    </xdr:from>
    <xdr:to>
      <xdr:col>35</xdr:col>
      <xdr:colOff>0</xdr:colOff>
      <xdr:row>642</xdr:row>
      <xdr:rowOff>101600</xdr:rowOff>
    </xdr:to>
    <xdr:cxnSp macro="">
      <xdr:nvCxnSpPr>
        <xdr:cNvPr id="73000" name="직선 연결선 72999">
          <a:extLst>
            <a:ext uri="{FF2B5EF4-FFF2-40B4-BE49-F238E27FC236}">
              <a16:creationId xmlns:a16="http://schemas.microsoft.com/office/drawing/2014/main" id="{00000000-0008-0000-0100-0000281D0100}"/>
            </a:ext>
          </a:extLst>
        </xdr:cNvPr>
        <xdr:cNvCxnSpPr/>
      </xdr:nvCxnSpPr>
      <xdr:spPr>
        <a:xfrm>
          <a:off x="24765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642</xdr:row>
      <xdr:rowOff>101600</xdr:rowOff>
    </xdr:from>
    <xdr:to>
      <xdr:col>37</xdr:col>
      <xdr:colOff>0</xdr:colOff>
      <xdr:row>642</xdr:row>
      <xdr:rowOff>101600</xdr:rowOff>
    </xdr:to>
    <xdr:cxnSp macro="">
      <xdr:nvCxnSpPr>
        <xdr:cNvPr id="73001" name="직선 연결선 73000">
          <a:extLst>
            <a:ext uri="{FF2B5EF4-FFF2-40B4-BE49-F238E27FC236}">
              <a16:creationId xmlns:a16="http://schemas.microsoft.com/office/drawing/2014/main" id="{00000000-0008-0000-0100-0000291D0100}"/>
            </a:ext>
          </a:extLst>
        </xdr:cNvPr>
        <xdr:cNvCxnSpPr/>
      </xdr:nvCxnSpPr>
      <xdr:spPr>
        <a:xfrm>
          <a:off x="26136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642</xdr:row>
      <xdr:rowOff>101600</xdr:rowOff>
    </xdr:from>
    <xdr:to>
      <xdr:col>39</xdr:col>
      <xdr:colOff>0</xdr:colOff>
      <xdr:row>642</xdr:row>
      <xdr:rowOff>101600</xdr:rowOff>
    </xdr:to>
    <xdr:cxnSp macro="">
      <xdr:nvCxnSpPr>
        <xdr:cNvPr id="73002" name="직선 연결선 73001">
          <a:extLst>
            <a:ext uri="{FF2B5EF4-FFF2-40B4-BE49-F238E27FC236}">
              <a16:creationId xmlns:a16="http://schemas.microsoft.com/office/drawing/2014/main" id="{00000000-0008-0000-0100-00002A1D0100}"/>
            </a:ext>
          </a:extLst>
        </xdr:cNvPr>
        <xdr:cNvCxnSpPr/>
      </xdr:nvCxnSpPr>
      <xdr:spPr>
        <a:xfrm>
          <a:off x="27508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642</xdr:row>
      <xdr:rowOff>101600</xdr:rowOff>
    </xdr:from>
    <xdr:to>
      <xdr:col>41</xdr:col>
      <xdr:colOff>0</xdr:colOff>
      <xdr:row>642</xdr:row>
      <xdr:rowOff>101600</xdr:rowOff>
    </xdr:to>
    <xdr:cxnSp macro="">
      <xdr:nvCxnSpPr>
        <xdr:cNvPr id="73003" name="직선 연결선 73002">
          <a:extLst>
            <a:ext uri="{FF2B5EF4-FFF2-40B4-BE49-F238E27FC236}">
              <a16:creationId xmlns:a16="http://schemas.microsoft.com/office/drawing/2014/main" id="{00000000-0008-0000-0100-00002B1D0100}"/>
            </a:ext>
          </a:extLst>
        </xdr:cNvPr>
        <xdr:cNvCxnSpPr/>
      </xdr:nvCxnSpPr>
      <xdr:spPr>
        <a:xfrm>
          <a:off x="28879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642</xdr:row>
      <xdr:rowOff>101600</xdr:rowOff>
    </xdr:from>
    <xdr:to>
      <xdr:col>43</xdr:col>
      <xdr:colOff>0</xdr:colOff>
      <xdr:row>642</xdr:row>
      <xdr:rowOff>101600</xdr:rowOff>
    </xdr:to>
    <xdr:cxnSp macro="">
      <xdr:nvCxnSpPr>
        <xdr:cNvPr id="73004" name="직선 연결선 73003">
          <a:extLst>
            <a:ext uri="{FF2B5EF4-FFF2-40B4-BE49-F238E27FC236}">
              <a16:creationId xmlns:a16="http://schemas.microsoft.com/office/drawing/2014/main" id="{00000000-0008-0000-0100-00002C1D0100}"/>
            </a:ext>
          </a:extLst>
        </xdr:cNvPr>
        <xdr:cNvCxnSpPr/>
      </xdr:nvCxnSpPr>
      <xdr:spPr>
        <a:xfrm>
          <a:off x="30251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642</xdr:row>
      <xdr:rowOff>101600</xdr:rowOff>
    </xdr:from>
    <xdr:to>
      <xdr:col>45</xdr:col>
      <xdr:colOff>12700</xdr:colOff>
      <xdr:row>642</xdr:row>
      <xdr:rowOff>101600</xdr:rowOff>
    </xdr:to>
    <xdr:cxnSp macro="">
      <xdr:nvCxnSpPr>
        <xdr:cNvPr id="73005" name="직선 연결선 73004">
          <a:extLst>
            <a:ext uri="{FF2B5EF4-FFF2-40B4-BE49-F238E27FC236}">
              <a16:creationId xmlns:a16="http://schemas.microsoft.com/office/drawing/2014/main" id="{00000000-0008-0000-0100-00002D1D0100}"/>
            </a:ext>
          </a:extLst>
        </xdr:cNvPr>
        <xdr:cNvCxnSpPr/>
      </xdr:nvCxnSpPr>
      <xdr:spPr>
        <a:xfrm>
          <a:off x="31623040" y="1345184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642</xdr:row>
      <xdr:rowOff>101600</xdr:rowOff>
    </xdr:from>
    <xdr:to>
      <xdr:col>47</xdr:col>
      <xdr:colOff>0</xdr:colOff>
      <xdr:row>642</xdr:row>
      <xdr:rowOff>101600</xdr:rowOff>
    </xdr:to>
    <xdr:cxnSp macro="">
      <xdr:nvCxnSpPr>
        <xdr:cNvPr id="73006" name="직선 연결선 73005">
          <a:extLst>
            <a:ext uri="{FF2B5EF4-FFF2-40B4-BE49-F238E27FC236}">
              <a16:creationId xmlns:a16="http://schemas.microsoft.com/office/drawing/2014/main" id="{00000000-0008-0000-0100-00002E1D0100}"/>
            </a:ext>
          </a:extLst>
        </xdr:cNvPr>
        <xdr:cNvCxnSpPr/>
      </xdr:nvCxnSpPr>
      <xdr:spPr>
        <a:xfrm>
          <a:off x="32994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642</xdr:row>
      <xdr:rowOff>101600</xdr:rowOff>
    </xdr:from>
    <xdr:to>
      <xdr:col>49</xdr:col>
      <xdr:colOff>0</xdr:colOff>
      <xdr:row>642</xdr:row>
      <xdr:rowOff>101600</xdr:rowOff>
    </xdr:to>
    <xdr:cxnSp macro="">
      <xdr:nvCxnSpPr>
        <xdr:cNvPr id="73007" name="직선 연결선 73006">
          <a:extLst>
            <a:ext uri="{FF2B5EF4-FFF2-40B4-BE49-F238E27FC236}">
              <a16:creationId xmlns:a16="http://schemas.microsoft.com/office/drawing/2014/main" id="{00000000-0008-0000-0100-00002F1D0100}"/>
            </a:ext>
          </a:extLst>
        </xdr:cNvPr>
        <xdr:cNvCxnSpPr/>
      </xdr:nvCxnSpPr>
      <xdr:spPr>
        <a:xfrm>
          <a:off x="34366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642</xdr:row>
      <xdr:rowOff>101600</xdr:rowOff>
    </xdr:from>
    <xdr:to>
      <xdr:col>51</xdr:col>
      <xdr:colOff>0</xdr:colOff>
      <xdr:row>642</xdr:row>
      <xdr:rowOff>101600</xdr:rowOff>
    </xdr:to>
    <xdr:cxnSp macro="">
      <xdr:nvCxnSpPr>
        <xdr:cNvPr id="73008" name="직선 연결선 73007">
          <a:extLst>
            <a:ext uri="{FF2B5EF4-FFF2-40B4-BE49-F238E27FC236}">
              <a16:creationId xmlns:a16="http://schemas.microsoft.com/office/drawing/2014/main" id="{00000000-0008-0000-0100-0000301D0100}"/>
            </a:ext>
          </a:extLst>
        </xdr:cNvPr>
        <xdr:cNvCxnSpPr/>
      </xdr:nvCxnSpPr>
      <xdr:spPr>
        <a:xfrm>
          <a:off x="35737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642</xdr:row>
      <xdr:rowOff>101600</xdr:rowOff>
    </xdr:from>
    <xdr:to>
      <xdr:col>53</xdr:col>
      <xdr:colOff>0</xdr:colOff>
      <xdr:row>642</xdr:row>
      <xdr:rowOff>101600</xdr:rowOff>
    </xdr:to>
    <xdr:cxnSp macro="">
      <xdr:nvCxnSpPr>
        <xdr:cNvPr id="73009" name="직선 연결선 73008">
          <a:extLst>
            <a:ext uri="{FF2B5EF4-FFF2-40B4-BE49-F238E27FC236}">
              <a16:creationId xmlns:a16="http://schemas.microsoft.com/office/drawing/2014/main" id="{00000000-0008-0000-0100-0000311D0100}"/>
            </a:ext>
          </a:extLst>
        </xdr:cNvPr>
        <xdr:cNvCxnSpPr/>
      </xdr:nvCxnSpPr>
      <xdr:spPr>
        <a:xfrm>
          <a:off x="37109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642</xdr:row>
      <xdr:rowOff>101600</xdr:rowOff>
    </xdr:from>
    <xdr:to>
      <xdr:col>55</xdr:col>
      <xdr:colOff>0</xdr:colOff>
      <xdr:row>642</xdr:row>
      <xdr:rowOff>101600</xdr:rowOff>
    </xdr:to>
    <xdr:cxnSp macro="">
      <xdr:nvCxnSpPr>
        <xdr:cNvPr id="73010" name="직선 연결선 73009">
          <a:extLst>
            <a:ext uri="{FF2B5EF4-FFF2-40B4-BE49-F238E27FC236}">
              <a16:creationId xmlns:a16="http://schemas.microsoft.com/office/drawing/2014/main" id="{00000000-0008-0000-0100-0000321D0100}"/>
            </a:ext>
          </a:extLst>
        </xdr:cNvPr>
        <xdr:cNvCxnSpPr/>
      </xdr:nvCxnSpPr>
      <xdr:spPr>
        <a:xfrm>
          <a:off x="38481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642</xdr:row>
      <xdr:rowOff>101600</xdr:rowOff>
    </xdr:from>
    <xdr:to>
      <xdr:col>57</xdr:col>
      <xdr:colOff>0</xdr:colOff>
      <xdr:row>642</xdr:row>
      <xdr:rowOff>101600</xdr:rowOff>
    </xdr:to>
    <xdr:cxnSp macro="">
      <xdr:nvCxnSpPr>
        <xdr:cNvPr id="73011" name="직선 연결선 73010">
          <a:extLst>
            <a:ext uri="{FF2B5EF4-FFF2-40B4-BE49-F238E27FC236}">
              <a16:creationId xmlns:a16="http://schemas.microsoft.com/office/drawing/2014/main" id="{00000000-0008-0000-0100-0000331D0100}"/>
            </a:ext>
          </a:extLst>
        </xdr:cNvPr>
        <xdr:cNvCxnSpPr/>
      </xdr:nvCxnSpPr>
      <xdr:spPr>
        <a:xfrm>
          <a:off x="39852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642</xdr:row>
      <xdr:rowOff>101600</xdr:rowOff>
    </xdr:from>
    <xdr:to>
      <xdr:col>59</xdr:col>
      <xdr:colOff>0</xdr:colOff>
      <xdr:row>642</xdr:row>
      <xdr:rowOff>101600</xdr:rowOff>
    </xdr:to>
    <xdr:cxnSp macro="">
      <xdr:nvCxnSpPr>
        <xdr:cNvPr id="73012" name="직선 연결선 73011">
          <a:extLst>
            <a:ext uri="{FF2B5EF4-FFF2-40B4-BE49-F238E27FC236}">
              <a16:creationId xmlns:a16="http://schemas.microsoft.com/office/drawing/2014/main" id="{00000000-0008-0000-0100-0000341D0100}"/>
            </a:ext>
          </a:extLst>
        </xdr:cNvPr>
        <xdr:cNvCxnSpPr/>
      </xdr:nvCxnSpPr>
      <xdr:spPr>
        <a:xfrm>
          <a:off x="41224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642</xdr:row>
      <xdr:rowOff>101600</xdr:rowOff>
    </xdr:from>
    <xdr:to>
      <xdr:col>61</xdr:col>
      <xdr:colOff>0</xdr:colOff>
      <xdr:row>642</xdr:row>
      <xdr:rowOff>101600</xdr:rowOff>
    </xdr:to>
    <xdr:cxnSp macro="">
      <xdr:nvCxnSpPr>
        <xdr:cNvPr id="73013" name="직선 연결선 73012">
          <a:extLst>
            <a:ext uri="{FF2B5EF4-FFF2-40B4-BE49-F238E27FC236}">
              <a16:creationId xmlns:a16="http://schemas.microsoft.com/office/drawing/2014/main" id="{00000000-0008-0000-0100-0000351D0100}"/>
            </a:ext>
          </a:extLst>
        </xdr:cNvPr>
        <xdr:cNvCxnSpPr/>
      </xdr:nvCxnSpPr>
      <xdr:spPr>
        <a:xfrm>
          <a:off x="42595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642</xdr:row>
      <xdr:rowOff>101600</xdr:rowOff>
    </xdr:from>
    <xdr:to>
      <xdr:col>63</xdr:col>
      <xdr:colOff>0</xdr:colOff>
      <xdr:row>642</xdr:row>
      <xdr:rowOff>101600</xdr:rowOff>
    </xdr:to>
    <xdr:cxnSp macro="">
      <xdr:nvCxnSpPr>
        <xdr:cNvPr id="73014" name="직선 연결선 73013">
          <a:extLst>
            <a:ext uri="{FF2B5EF4-FFF2-40B4-BE49-F238E27FC236}">
              <a16:creationId xmlns:a16="http://schemas.microsoft.com/office/drawing/2014/main" id="{00000000-0008-0000-0100-0000361D0100}"/>
            </a:ext>
          </a:extLst>
        </xdr:cNvPr>
        <xdr:cNvCxnSpPr/>
      </xdr:nvCxnSpPr>
      <xdr:spPr>
        <a:xfrm>
          <a:off x="43967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642</xdr:row>
      <xdr:rowOff>101600</xdr:rowOff>
    </xdr:from>
    <xdr:to>
      <xdr:col>65</xdr:col>
      <xdr:colOff>0</xdr:colOff>
      <xdr:row>642</xdr:row>
      <xdr:rowOff>101600</xdr:rowOff>
    </xdr:to>
    <xdr:cxnSp macro="">
      <xdr:nvCxnSpPr>
        <xdr:cNvPr id="73015" name="직선 연결선 73014">
          <a:extLst>
            <a:ext uri="{FF2B5EF4-FFF2-40B4-BE49-F238E27FC236}">
              <a16:creationId xmlns:a16="http://schemas.microsoft.com/office/drawing/2014/main" id="{00000000-0008-0000-0100-0000371D0100}"/>
            </a:ext>
          </a:extLst>
        </xdr:cNvPr>
        <xdr:cNvCxnSpPr/>
      </xdr:nvCxnSpPr>
      <xdr:spPr>
        <a:xfrm>
          <a:off x="45339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642</xdr:row>
      <xdr:rowOff>101600</xdr:rowOff>
    </xdr:from>
    <xdr:to>
      <xdr:col>67</xdr:col>
      <xdr:colOff>0</xdr:colOff>
      <xdr:row>642</xdr:row>
      <xdr:rowOff>101600</xdr:rowOff>
    </xdr:to>
    <xdr:cxnSp macro="">
      <xdr:nvCxnSpPr>
        <xdr:cNvPr id="73016" name="직선 연결선 73015">
          <a:extLst>
            <a:ext uri="{FF2B5EF4-FFF2-40B4-BE49-F238E27FC236}">
              <a16:creationId xmlns:a16="http://schemas.microsoft.com/office/drawing/2014/main" id="{00000000-0008-0000-0100-0000381D0100}"/>
            </a:ext>
          </a:extLst>
        </xdr:cNvPr>
        <xdr:cNvCxnSpPr/>
      </xdr:nvCxnSpPr>
      <xdr:spPr>
        <a:xfrm>
          <a:off x="46710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642</xdr:row>
      <xdr:rowOff>101600</xdr:rowOff>
    </xdr:from>
    <xdr:to>
      <xdr:col>69</xdr:col>
      <xdr:colOff>0</xdr:colOff>
      <xdr:row>642</xdr:row>
      <xdr:rowOff>101600</xdr:rowOff>
    </xdr:to>
    <xdr:cxnSp macro="">
      <xdr:nvCxnSpPr>
        <xdr:cNvPr id="73017" name="직선 연결선 73016">
          <a:extLst>
            <a:ext uri="{FF2B5EF4-FFF2-40B4-BE49-F238E27FC236}">
              <a16:creationId xmlns:a16="http://schemas.microsoft.com/office/drawing/2014/main" id="{00000000-0008-0000-0100-0000391D0100}"/>
            </a:ext>
          </a:extLst>
        </xdr:cNvPr>
        <xdr:cNvCxnSpPr/>
      </xdr:nvCxnSpPr>
      <xdr:spPr>
        <a:xfrm>
          <a:off x="48082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642</xdr:row>
      <xdr:rowOff>101600</xdr:rowOff>
    </xdr:from>
    <xdr:to>
      <xdr:col>71</xdr:col>
      <xdr:colOff>0</xdr:colOff>
      <xdr:row>642</xdr:row>
      <xdr:rowOff>101600</xdr:rowOff>
    </xdr:to>
    <xdr:cxnSp macro="">
      <xdr:nvCxnSpPr>
        <xdr:cNvPr id="73018" name="직선 연결선 73017">
          <a:extLst>
            <a:ext uri="{FF2B5EF4-FFF2-40B4-BE49-F238E27FC236}">
              <a16:creationId xmlns:a16="http://schemas.microsoft.com/office/drawing/2014/main" id="{00000000-0008-0000-0100-00003A1D0100}"/>
            </a:ext>
          </a:extLst>
        </xdr:cNvPr>
        <xdr:cNvCxnSpPr/>
      </xdr:nvCxnSpPr>
      <xdr:spPr>
        <a:xfrm>
          <a:off x="49453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642</xdr:row>
      <xdr:rowOff>101600</xdr:rowOff>
    </xdr:from>
    <xdr:to>
      <xdr:col>73</xdr:col>
      <xdr:colOff>12700</xdr:colOff>
      <xdr:row>642</xdr:row>
      <xdr:rowOff>101600</xdr:rowOff>
    </xdr:to>
    <xdr:cxnSp macro="">
      <xdr:nvCxnSpPr>
        <xdr:cNvPr id="73019" name="직선 연결선 73018">
          <a:extLst>
            <a:ext uri="{FF2B5EF4-FFF2-40B4-BE49-F238E27FC236}">
              <a16:creationId xmlns:a16="http://schemas.microsoft.com/office/drawing/2014/main" id="{00000000-0008-0000-0100-00003B1D0100}"/>
            </a:ext>
          </a:extLst>
        </xdr:cNvPr>
        <xdr:cNvCxnSpPr/>
      </xdr:nvCxnSpPr>
      <xdr:spPr>
        <a:xfrm>
          <a:off x="50825406" y="134518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642</xdr:row>
      <xdr:rowOff>101600</xdr:rowOff>
    </xdr:from>
    <xdr:to>
      <xdr:col>75</xdr:col>
      <xdr:colOff>0</xdr:colOff>
      <xdr:row>642</xdr:row>
      <xdr:rowOff>101600</xdr:rowOff>
    </xdr:to>
    <xdr:cxnSp macro="">
      <xdr:nvCxnSpPr>
        <xdr:cNvPr id="73020" name="직선 연결선 73019">
          <a:extLst>
            <a:ext uri="{FF2B5EF4-FFF2-40B4-BE49-F238E27FC236}">
              <a16:creationId xmlns:a16="http://schemas.microsoft.com/office/drawing/2014/main" id="{00000000-0008-0000-0100-00003C1D0100}"/>
            </a:ext>
          </a:extLst>
        </xdr:cNvPr>
        <xdr:cNvCxnSpPr/>
      </xdr:nvCxnSpPr>
      <xdr:spPr>
        <a:xfrm>
          <a:off x="52197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642</xdr:row>
      <xdr:rowOff>101600</xdr:rowOff>
    </xdr:from>
    <xdr:to>
      <xdr:col>77</xdr:col>
      <xdr:colOff>0</xdr:colOff>
      <xdr:row>642</xdr:row>
      <xdr:rowOff>101600</xdr:rowOff>
    </xdr:to>
    <xdr:cxnSp macro="">
      <xdr:nvCxnSpPr>
        <xdr:cNvPr id="73021" name="직선 연결선 73020">
          <a:extLst>
            <a:ext uri="{FF2B5EF4-FFF2-40B4-BE49-F238E27FC236}">
              <a16:creationId xmlns:a16="http://schemas.microsoft.com/office/drawing/2014/main" id="{00000000-0008-0000-0100-00003D1D0100}"/>
            </a:ext>
          </a:extLst>
        </xdr:cNvPr>
        <xdr:cNvCxnSpPr/>
      </xdr:nvCxnSpPr>
      <xdr:spPr>
        <a:xfrm>
          <a:off x="53568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642</xdr:row>
      <xdr:rowOff>101600</xdr:rowOff>
    </xdr:from>
    <xdr:to>
      <xdr:col>79</xdr:col>
      <xdr:colOff>0</xdr:colOff>
      <xdr:row>642</xdr:row>
      <xdr:rowOff>101600</xdr:rowOff>
    </xdr:to>
    <xdr:cxnSp macro="">
      <xdr:nvCxnSpPr>
        <xdr:cNvPr id="73022" name="직선 연결선 73021">
          <a:extLst>
            <a:ext uri="{FF2B5EF4-FFF2-40B4-BE49-F238E27FC236}">
              <a16:creationId xmlns:a16="http://schemas.microsoft.com/office/drawing/2014/main" id="{00000000-0008-0000-0100-00003E1D0100}"/>
            </a:ext>
          </a:extLst>
        </xdr:cNvPr>
        <xdr:cNvCxnSpPr/>
      </xdr:nvCxnSpPr>
      <xdr:spPr>
        <a:xfrm>
          <a:off x="54940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642</xdr:row>
      <xdr:rowOff>101600</xdr:rowOff>
    </xdr:from>
    <xdr:to>
      <xdr:col>81</xdr:col>
      <xdr:colOff>0</xdr:colOff>
      <xdr:row>642</xdr:row>
      <xdr:rowOff>101600</xdr:rowOff>
    </xdr:to>
    <xdr:cxnSp macro="">
      <xdr:nvCxnSpPr>
        <xdr:cNvPr id="73023" name="직선 연결선 73022">
          <a:extLst>
            <a:ext uri="{FF2B5EF4-FFF2-40B4-BE49-F238E27FC236}">
              <a16:creationId xmlns:a16="http://schemas.microsoft.com/office/drawing/2014/main" id="{00000000-0008-0000-0100-00003F1D0100}"/>
            </a:ext>
          </a:extLst>
        </xdr:cNvPr>
        <xdr:cNvCxnSpPr/>
      </xdr:nvCxnSpPr>
      <xdr:spPr>
        <a:xfrm>
          <a:off x="56311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642</xdr:row>
      <xdr:rowOff>101600</xdr:rowOff>
    </xdr:from>
    <xdr:to>
      <xdr:col>83</xdr:col>
      <xdr:colOff>0</xdr:colOff>
      <xdr:row>642</xdr:row>
      <xdr:rowOff>101600</xdr:rowOff>
    </xdr:to>
    <xdr:cxnSp macro="">
      <xdr:nvCxnSpPr>
        <xdr:cNvPr id="73024" name="직선 연결선 73023">
          <a:extLst>
            <a:ext uri="{FF2B5EF4-FFF2-40B4-BE49-F238E27FC236}">
              <a16:creationId xmlns:a16="http://schemas.microsoft.com/office/drawing/2014/main" id="{00000000-0008-0000-0100-0000401D0100}"/>
            </a:ext>
          </a:extLst>
        </xdr:cNvPr>
        <xdr:cNvCxnSpPr/>
      </xdr:nvCxnSpPr>
      <xdr:spPr>
        <a:xfrm>
          <a:off x="57683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642</xdr:row>
      <xdr:rowOff>101600</xdr:rowOff>
    </xdr:from>
    <xdr:to>
      <xdr:col>85</xdr:col>
      <xdr:colOff>0</xdr:colOff>
      <xdr:row>642</xdr:row>
      <xdr:rowOff>101600</xdr:rowOff>
    </xdr:to>
    <xdr:cxnSp macro="">
      <xdr:nvCxnSpPr>
        <xdr:cNvPr id="73025" name="직선 연결선 73024">
          <a:extLst>
            <a:ext uri="{FF2B5EF4-FFF2-40B4-BE49-F238E27FC236}">
              <a16:creationId xmlns:a16="http://schemas.microsoft.com/office/drawing/2014/main" id="{00000000-0008-0000-0100-0000411D0100}"/>
            </a:ext>
          </a:extLst>
        </xdr:cNvPr>
        <xdr:cNvCxnSpPr/>
      </xdr:nvCxnSpPr>
      <xdr:spPr>
        <a:xfrm>
          <a:off x="59055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642</xdr:row>
      <xdr:rowOff>101600</xdr:rowOff>
    </xdr:from>
    <xdr:to>
      <xdr:col>87</xdr:col>
      <xdr:colOff>0</xdr:colOff>
      <xdr:row>642</xdr:row>
      <xdr:rowOff>101600</xdr:rowOff>
    </xdr:to>
    <xdr:cxnSp macro="">
      <xdr:nvCxnSpPr>
        <xdr:cNvPr id="73026" name="직선 연결선 73025">
          <a:extLst>
            <a:ext uri="{FF2B5EF4-FFF2-40B4-BE49-F238E27FC236}">
              <a16:creationId xmlns:a16="http://schemas.microsoft.com/office/drawing/2014/main" id="{00000000-0008-0000-0100-0000421D0100}"/>
            </a:ext>
          </a:extLst>
        </xdr:cNvPr>
        <xdr:cNvCxnSpPr/>
      </xdr:nvCxnSpPr>
      <xdr:spPr>
        <a:xfrm>
          <a:off x="60426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642</xdr:row>
      <xdr:rowOff>101600</xdr:rowOff>
    </xdr:from>
    <xdr:to>
      <xdr:col>89</xdr:col>
      <xdr:colOff>0</xdr:colOff>
      <xdr:row>642</xdr:row>
      <xdr:rowOff>101600</xdr:rowOff>
    </xdr:to>
    <xdr:cxnSp macro="">
      <xdr:nvCxnSpPr>
        <xdr:cNvPr id="73027" name="직선 연결선 73026">
          <a:extLst>
            <a:ext uri="{FF2B5EF4-FFF2-40B4-BE49-F238E27FC236}">
              <a16:creationId xmlns:a16="http://schemas.microsoft.com/office/drawing/2014/main" id="{00000000-0008-0000-0100-0000431D0100}"/>
            </a:ext>
          </a:extLst>
        </xdr:cNvPr>
        <xdr:cNvCxnSpPr/>
      </xdr:nvCxnSpPr>
      <xdr:spPr>
        <a:xfrm>
          <a:off x="61798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642</xdr:row>
      <xdr:rowOff>101600</xdr:rowOff>
    </xdr:from>
    <xdr:to>
      <xdr:col>91</xdr:col>
      <xdr:colOff>0</xdr:colOff>
      <xdr:row>642</xdr:row>
      <xdr:rowOff>101600</xdr:rowOff>
    </xdr:to>
    <xdr:cxnSp macro="">
      <xdr:nvCxnSpPr>
        <xdr:cNvPr id="73028" name="직선 연결선 73027">
          <a:extLst>
            <a:ext uri="{FF2B5EF4-FFF2-40B4-BE49-F238E27FC236}">
              <a16:creationId xmlns:a16="http://schemas.microsoft.com/office/drawing/2014/main" id="{00000000-0008-0000-0100-0000441D0100}"/>
            </a:ext>
          </a:extLst>
        </xdr:cNvPr>
        <xdr:cNvCxnSpPr/>
      </xdr:nvCxnSpPr>
      <xdr:spPr>
        <a:xfrm>
          <a:off x="63169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642</xdr:row>
      <xdr:rowOff>101600</xdr:rowOff>
    </xdr:from>
    <xdr:to>
      <xdr:col>93</xdr:col>
      <xdr:colOff>0</xdr:colOff>
      <xdr:row>642</xdr:row>
      <xdr:rowOff>101600</xdr:rowOff>
    </xdr:to>
    <xdr:cxnSp macro="">
      <xdr:nvCxnSpPr>
        <xdr:cNvPr id="73029" name="직선 연결선 73028">
          <a:extLst>
            <a:ext uri="{FF2B5EF4-FFF2-40B4-BE49-F238E27FC236}">
              <a16:creationId xmlns:a16="http://schemas.microsoft.com/office/drawing/2014/main" id="{00000000-0008-0000-0100-0000451D0100}"/>
            </a:ext>
          </a:extLst>
        </xdr:cNvPr>
        <xdr:cNvCxnSpPr/>
      </xdr:nvCxnSpPr>
      <xdr:spPr>
        <a:xfrm>
          <a:off x="64541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642</xdr:row>
      <xdr:rowOff>101600</xdr:rowOff>
    </xdr:from>
    <xdr:to>
      <xdr:col>95</xdr:col>
      <xdr:colOff>0</xdr:colOff>
      <xdr:row>642</xdr:row>
      <xdr:rowOff>101600</xdr:rowOff>
    </xdr:to>
    <xdr:cxnSp macro="">
      <xdr:nvCxnSpPr>
        <xdr:cNvPr id="73030" name="직선 연결선 73029">
          <a:extLst>
            <a:ext uri="{FF2B5EF4-FFF2-40B4-BE49-F238E27FC236}">
              <a16:creationId xmlns:a16="http://schemas.microsoft.com/office/drawing/2014/main" id="{00000000-0008-0000-0100-0000461D0100}"/>
            </a:ext>
          </a:extLst>
        </xdr:cNvPr>
        <xdr:cNvCxnSpPr/>
      </xdr:nvCxnSpPr>
      <xdr:spPr>
        <a:xfrm>
          <a:off x="65913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642</xdr:row>
      <xdr:rowOff>101600</xdr:rowOff>
    </xdr:from>
    <xdr:to>
      <xdr:col>97</xdr:col>
      <xdr:colOff>0</xdr:colOff>
      <xdr:row>642</xdr:row>
      <xdr:rowOff>101600</xdr:rowOff>
    </xdr:to>
    <xdr:cxnSp macro="">
      <xdr:nvCxnSpPr>
        <xdr:cNvPr id="73031" name="직선 연결선 73030">
          <a:extLst>
            <a:ext uri="{FF2B5EF4-FFF2-40B4-BE49-F238E27FC236}">
              <a16:creationId xmlns:a16="http://schemas.microsoft.com/office/drawing/2014/main" id="{00000000-0008-0000-0100-0000471D0100}"/>
            </a:ext>
          </a:extLst>
        </xdr:cNvPr>
        <xdr:cNvCxnSpPr/>
      </xdr:nvCxnSpPr>
      <xdr:spPr>
        <a:xfrm>
          <a:off x="67284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642</xdr:row>
      <xdr:rowOff>101600</xdr:rowOff>
    </xdr:from>
    <xdr:to>
      <xdr:col>99</xdr:col>
      <xdr:colOff>0</xdr:colOff>
      <xdr:row>642</xdr:row>
      <xdr:rowOff>101600</xdr:rowOff>
    </xdr:to>
    <xdr:cxnSp macro="">
      <xdr:nvCxnSpPr>
        <xdr:cNvPr id="73032" name="직선 연결선 73031">
          <a:extLst>
            <a:ext uri="{FF2B5EF4-FFF2-40B4-BE49-F238E27FC236}">
              <a16:creationId xmlns:a16="http://schemas.microsoft.com/office/drawing/2014/main" id="{00000000-0008-0000-0100-0000481D0100}"/>
            </a:ext>
          </a:extLst>
        </xdr:cNvPr>
        <xdr:cNvCxnSpPr/>
      </xdr:nvCxnSpPr>
      <xdr:spPr>
        <a:xfrm>
          <a:off x="68656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644</xdr:row>
      <xdr:rowOff>107950</xdr:rowOff>
    </xdr:from>
    <xdr:to>
      <xdr:col>10</xdr:col>
      <xdr:colOff>25400</xdr:colOff>
      <xdr:row>644</xdr:row>
      <xdr:rowOff>107950</xdr:rowOff>
    </xdr:to>
    <xdr:cxnSp macro="">
      <xdr:nvCxnSpPr>
        <xdr:cNvPr id="73033" name="직선 연결선 73032">
          <a:extLst>
            <a:ext uri="{FF2B5EF4-FFF2-40B4-BE49-F238E27FC236}">
              <a16:creationId xmlns:a16="http://schemas.microsoft.com/office/drawing/2014/main" id="{00000000-0008-0000-0100-0000491D0100}"/>
            </a:ext>
          </a:extLst>
        </xdr:cNvPr>
        <xdr:cNvCxnSpPr/>
      </xdr:nvCxnSpPr>
      <xdr:spPr>
        <a:xfrm>
          <a:off x="7227722" y="1349438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644</xdr:row>
      <xdr:rowOff>107950</xdr:rowOff>
    </xdr:from>
    <xdr:to>
      <xdr:col>11</xdr:col>
      <xdr:colOff>139700</xdr:colOff>
      <xdr:row>644</xdr:row>
      <xdr:rowOff>107950</xdr:rowOff>
    </xdr:to>
    <xdr:cxnSp macro="">
      <xdr:nvCxnSpPr>
        <xdr:cNvPr id="73034" name="직선 연결선 73033">
          <a:extLst>
            <a:ext uri="{FF2B5EF4-FFF2-40B4-BE49-F238E27FC236}">
              <a16:creationId xmlns:a16="http://schemas.microsoft.com/office/drawing/2014/main" id="{00000000-0008-0000-0100-00004A1D0100}"/>
            </a:ext>
          </a:extLst>
        </xdr:cNvPr>
        <xdr:cNvCxnSpPr/>
      </xdr:nvCxnSpPr>
      <xdr:spPr>
        <a:xfrm>
          <a:off x="8374380" y="134943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644</xdr:row>
      <xdr:rowOff>107950</xdr:rowOff>
    </xdr:from>
    <xdr:to>
      <xdr:col>13</xdr:col>
      <xdr:colOff>68</xdr:colOff>
      <xdr:row>644</xdr:row>
      <xdr:rowOff>107950</xdr:rowOff>
    </xdr:to>
    <xdr:cxnSp macro="">
      <xdr:nvCxnSpPr>
        <xdr:cNvPr id="73035" name="직선 연결선 73034">
          <a:extLst>
            <a:ext uri="{FF2B5EF4-FFF2-40B4-BE49-F238E27FC236}">
              <a16:creationId xmlns:a16="http://schemas.microsoft.com/office/drawing/2014/main" id="{00000000-0008-0000-0100-00004B1D0100}"/>
            </a:ext>
          </a:extLst>
        </xdr:cNvPr>
        <xdr:cNvCxnSpPr/>
      </xdr:nvCxnSpPr>
      <xdr:spPr>
        <a:xfrm flipH="1">
          <a:off x="9677400" y="134943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644</xdr:row>
      <xdr:rowOff>107950</xdr:rowOff>
    </xdr:from>
    <xdr:to>
      <xdr:col>15</xdr:col>
      <xdr:colOff>0</xdr:colOff>
      <xdr:row>644</xdr:row>
      <xdr:rowOff>107950</xdr:rowOff>
    </xdr:to>
    <xdr:cxnSp macro="">
      <xdr:nvCxnSpPr>
        <xdr:cNvPr id="73036" name="직선 연결선 73035">
          <a:extLst>
            <a:ext uri="{FF2B5EF4-FFF2-40B4-BE49-F238E27FC236}">
              <a16:creationId xmlns:a16="http://schemas.microsoft.com/office/drawing/2014/main" id="{00000000-0008-0000-0100-00004C1D0100}"/>
            </a:ext>
          </a:extLst>
        </xdr:cNvPr>
        <xdr:cNvCxnSpPr/>
      </xdr:nvCxnSpPr>
      <xdr:spPr>
        <a:xfrm>
          <a:off x="11049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644</xdr:row>
      <xdr:rowOff>107950</xdr:rowOff>
    </xdr:from>
    <xdr:to>
      <xdr:col>17</xdr:col>
      <xdr:colOff>0</xdr:colOff>
      <xdr:row>644</xdr:row>
      <xdr:rowOff>107950</xdr:rowOff>
    </xdr:to>
    <xdr:cxnSp macro="">
      <xdr:nvCxnSpPr>
        <xdr:cNvPr id="73037" name="직선 연결선 73036">
          <a:extLst>
            <a:ext uri="{FF2B5EF4-FFF2-40B4-BE49-F238E27FC236}">
              <a16:creationId xmlns:a16="http://schemas.microsoft.com/office/drawing/2014/main" id="{00000000-0008-0000-0100-00004D1D0100}"/>
            </a:ext>
          </a:extLst>
        </xdr:cNvPr>
        <xdr:cNvCxnSpPr/>
      </xdr:nvCxnSpPr>
      <xdr:spPr>
        <a:xfrm>
          <a:off x="12420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644</xdr:row>
      <xdr:rowOff>107950</xdr:rowOff>
    </xdr:from>
    <xdr:to>
      <xdr:col>19</xdr:col>
      <xdr:colOff>28</xdr:colOff>
      <xdr:row>644</xdr:row>
      <xdr:rowOff>107950</xdr:rowOff>
    </xdr:to>
    <xdr:cxnSp macro="">
      <xdr:nvCxnSpPr>
        <xdr:cNvPr id="73038" name="직선 연결선 73037">
          <a:extLst>
            <a:ext uri="{FF2B5EF4-FFF2-40B4-BE49-F238E27FC236}">
              <a16:creationId xmlns:a16="http://schemas.microsoft.com/office/drawing/2014/main" id="{00000000-0008-0000-0100-00004E1D0100}"/>
            </a:ext>
          </a:extLst>
        </xdr:cNvPr>
        <xdr:cNvCxnSpPr/>
      </xdr:nvCxnSpPr>
      <xdr:spPr>
        <a:xfrm flipH="1">
          <a:off x="13792200" y="134943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644</xdr:row>
      <xdr:rowOff>107950</xdr:rowOff>
    </xdr:from>
    <xdr:to>
      <xdr:col>21</xdr:col>
      <xdr:colOff>136</xdr:colOff>
      <xdr:row>644</xdr:row>
      <xdr:rowOff>107950</xdr:rowOff>
    </xdr:to>
    <xdr:cxnSp macro="">
      <xdr:nvCxnSpPr>
        <xdr:cNvPr id="73039" name="직선 연결선 73038">
          <a:extLst>
            <a:ext uri="{FF2B5EF4-FFF2-40B4-BE49-F238E27FC236}">
              <a16:creationId xmlns:a16="http://schemas.microsoft.com/office/drawing/2014/main" id="{00000000-0008-0000-0100-00004F1D0100}"/>
            </a:ext>
          </a:extLst>
        </xdr:cNvPr>
        <xdr:cNvCxnSpPr/>
      </xdr:nvCxnSpPr>
      <xdr:spPr>
        <a:xfrm flipH="1">
          <a:off x="15163800" y="134943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644</xdr:row>
      <xdr:rowOff>107950</xdr:rowOff>
    </xdr:from>
    <xdr:to>
      <xdr:col>23</xdr:col>
      <xdr:colOff>0</xdr:colOff>
      <xdr:row>644</xdr:row>
      <xdr:rowOff>107950</xdr:rowOff>
    </xdr:to>
    <xdr:cxnSp macro="">
      <xdr:nvCxnSpPr>
        <xdr:cNvPr id="73040" name="직선 연결선 73039">
          <a:extLst>
            <a:ext uri="{FF2B5EF4-FFF2-40B4-BE49-F238E27FC236}">
              <a16:creationId xmlns:a16="http://schemas.microsoft.com/office/drawing/2014/main" id="{00000000-0008-0000-0100-0000501D0100}"/>
            </a:ext>
          </a:extLst>
        </xdr:cNvPr>
        <xdr:cNvCxnSpPr/>
      </xdr:nvCxnSpPr>
      <xdr:spPr>
        <a:xfrm>
          <a:off x="16535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644</xdr:row>
      <xdr:rowOff>107950</xdr:rowOff>
    </xdr:from>
    <xdr:to>
      <xdr:col>25</xdr:col>
      <xdr:colOff>0</xdr:colOff>
      <xdr:row>644</xdr:row>
      <xdr:rowOff>107950</xdr:rowOff>
    </xdr:to>
    <xdr:cxnSp macro="">
      <xdr:nvCxnSpPr>
        <xdr:cNvPr id="73041" name="직선 연결선 73040">
          <a:extLst>
            <a:ext uri="{FF2B5EF4-FFF2-40B4-BE49-F238E27FC236}">
              <a16:creationId xmlns:a16="http://schemas.microsoft.com/office/drawing/2014/main" id="{00000000-0008-0000-0100-0000511D0100}"/>
            </a:ext>
          </a:extLst>
        </xdr:cNvPr>
        <xdr:cNvCxnSpPr/>
      </xdr:nvCxnSpPr>
      <xdr:spPr>
        <a:xfrm>
          <a:off x="17907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644</xdr:row>
      <xdr:rowOff>107950</xdr:rowOff>
    </xdr:from>
    <xdr:to>
      <xdr:col>27</xdr:col>
      <xdr:colOff>0</xdr:colOff>
      <xdr:row>644</xdr:row>
      <xdr:rowOff>107950</xdr:rowOff>
    </xdr:to>
    <xdr:cxnSp macro="">
      <xdr:nvCxnSpPr>
        <xdr:cNvPr id="73042" name="직선 연결선 73041">
          <a:extLst>
            <a:ext uri="{FF2B5EF4-FFF2-40B4-BE49-F238E27FC236}">
              <a16:creationId xmlns:a16="http://schemas.microsoft.com/office/drawing/2014/main" id="{00000000-0008-0000-0100-0000521D0100}"/>
            </a:ext>
          </a:extLst>
        </xdr:cNvPr>
        <xdr:cNvCxnSpPr/>
      </xdr:nvCxnSpPr>
      <xdr:spPr>
        <a:xfrm>
          <a:off x="19278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644</xdr:row>
      <xdr:rowOff>107950</xdr:rowOff>
    </xdr:from>
    <xdr:to>
      <xdr:col>29</xdr:col>
      <xdr:colOff>68</xdr:colOff>
      <xdr:row>644</xdr:row>
      <xdr:rowOff>107950</xdr:rowOff>
    </xdr:to>
    <xdr:cxnSp macro="">
      <xdr:nvCxnSpPr>
        <xdr:cNvPr id="73043" name="직선 연결선 73042">
          <a:extLst>
            <a:ext uri="{FF2B5EF4-FFF2-40B4-BE49-F238E27FC236}">
              <a16:creationId xmlns:a16="http://schemas.microsoft.com/office/drawing/2014/main" id="{00000000-0008-0000-0100-0000531D0100}"/>
            </a:ext>
          </a:extLst>
        </xdr:cNvPr>
        <xdr:cNvCxnSpPr/>
      </xdr:nvCxnSpPr>
      <xdr:spPr>
        <a:xfrm flipH="1">
          <a:off x="20650200" y="134943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644</xdr:row>
      <xdr:rowOff>107950</xdr:rowOff>
    </xdr:from>
    <xdr:to>
      <xdr:col>31</xdr:col>
      <xdr:colOff>546100</xdr:colOff>
      <xdr:row>644</xdr:row>
      <xdr:rowOff>107950</xdr:rowOff>
    </xdr:to>
    <xdr:cxnSp macro="">
      <xdr:nvCxnSpPr>
        <xdr:cNvPr id="73044" name="직선 연결선 73043">
          <a:extLst>
            <a:ext uri="{FF2B5EF4-FFF2-40B4-BE49-F238E27FC236}">
              <a16:creationId xmlns:a16="http://schemas.microsoft.com/office/drawing/2014/main" id="{00000000-0008-0000-0100-0000541D0100}"/>
            </a:ext>
          </a:extLst>
        </xdr:cNvPr>
        <xdr:cNvCxnSpPr/>
      </xdr:nvCxnSpPr>
      <xdr:spPr>
        <a:xfrm>
          <a:off x="22501861" y="134943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644</xdr:row>
      <xdr:rowOff>107950</xdr:rowOff>
    </xdr:from>
    <xdr:to>
      <xdr:col>33</xdr:col>
      <xdr:colOff>0</xdr:colOff>
      <xdr:row>644</xdr:row>
      <xdr:rowOff>107950</xdr:rowOff>
    </xdr:to>
    <xdr:cxnSp macro="">
      <xdr:nvCxnSpPr>
        <xdr:cNvPr id="73045" name="직선 연결선 73044">
          <a:extLst>
            <a:ext uri="{FF2B5EF4-FFF2-40B4-BE49-F238E27FC236}">
              <a16:creationId xmlns:a16="http://schemas.microsoft.com/office/drawing/2014/main" id="{00000000-0008-0000-0100-0000551D0100}"/>
            </a:ext>
          </a:extLst>
        </xdr:cNvPr>
        <xdr:cNvCxnSpPr/>
      </xdr:nvCxnSpPr>
      <xdr:spPr>
        <a:xfrm>
          <a:off x="23393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644</xdr:row>
      <xdr:rowOff>107950</xdr:rowOff>
    </xdr:from>
    <xdr:to>
      <xdr:col>35</xdr:col>
      <xdr:colOff>0</xdr:colOff>
      <xdr:row>644</xdr:row>
      <xdr:rowOff>107950</xdr:rowOff>
    </xdr:to>
    <xdr:cxnSp macro="">
      <xdr:nvCxnSpPr>
        <xdr:cNvPr id="73046" name="직선 연결선 73045">
          <a:extLst>
            <a:ext uri="{FF2B5EF4-FFF2-40B4-BE49-F238E27FC236}">
              <a16:creationId xmlns:a16="http://schemas.microsoft.com/office/drawing/2014/main" id="{00000000-0008-0000-0100-0000561D0100}"/>
            </a:ext>
          </a:extLst>
        </xdr:cNvPr>
        <xdr:cNvCxnSpPr/>
      </xdr:nvCxnSpPr>
      <xdr:spPr>
        <a:xfrm>
          <a:off x="24765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644</xdr:row>
      <xdr:rowOff>107950</xdr:rowOff>
    </xdr:from>
    <xdr:to>
      <xdr:col>37</xdr:col>
      <xdr:colOff>0</xdr:colOff>
      <xdr:row>644</xdr:row>
      <xdr:rowOff>107950</xdr:rowOff>
    </xdr:to>
    <xdr:cxnSp macro="">
      <xdr:nvCxnSpPr>
        <xdr:cNvPr id="73047" name="직선 연결선 73046">
          <a:extLst>
            <a:ext uri="{FF2B5EF4-FFF2-40B4-BE49-F238E27FC236}">
              <a16:creationId xmlns:a16="http://schemas.microsoft.com/office/drawing/2014/main" id="{00000000-0008-0000-0100-0000571D0100}"/>
            </a:ext>
          </a:extLst>
        </xdr:cNvPr>
        <xdr:cNvCxnSpPr/>
      </xdr:nvCxnSpPr>
      <xdr:spPr>
        <a:xfrm>
          <a:off x="26136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644</xdr:row>
      <xdr:rowOff>107950</xdr:rowOff>
    </xdr:from>
    <xdr:to>
      <xdr:col>39</xdr:col>
      <xdr:colOff>0</xdr:colOff>
      <xdr:row>644</xdr:row>
      <xdr:rowOff>107950</xdr:rowOff>
    </xdr:to>
    <xdr:cxnSp macro="">
      <xdr:nvCxnSpPr>
        <xdr:cNvPr id="73048" name="직선 연결선 73047">
          <a:extLst>
            <a:ext uri="{FF2B5EF4-FFF2-40B4-BE49-F238E27FC236}">
              <a16:creationId xmlns:a16="http://schemas.microsoft.com/office/drawing/2014/main" id="{00000000-0008-0000-0100-0000581D0100}"/>
            </a:ext>
          </a:extLst>
        </xdr:cNvPr>
        <xdr:cNvCxnSpPr/>
      </xdr:nvCxnSpPr>
      <xdr:spPr>
        <a:xfrm>
          <a:off x="27508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644</xdr:row>
      <xdr:rowOff>107950</xdr:rowOff>
    </xdr:from>
    <xdr:to>
      <xdr:col>41</xdr:col>
      <xdr:colOff>0</xdr:colOff>
      <xdr:row>644</xdr:row>
      <xdr:rowOff>107950</xdr:rowOff>
    </xdr:to>
    <xdr:cxnSp macro="">
      <xdr:nvCxnSpPr>
        <xdr:cNvPr id="73049" name="직선 연결선 73048">
          <a:extLst>
            <a:ext uri="{FF2B5EF4-FFF2-40B4-BE49-F238E27FC236}">
              <a16:creationId xmlns:a16="http://schemas.microsoft.com/office/drawing/2014/main" id="{00000000-0008-0000-0100-0000591D0100}"/>
            </a:ext>
          </a:extLst>
        </xdr:cNvPr>
        <xdr:cNvCxnSpPr/>
      </xdr:nvCxnSpPr>
      <xdr:spPr>
        <a:xfrm>
          <a:off x="28879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644</xdr:row>
      <xdr:rowOff>107950</xdr:rowOff>
    </xdr:from>
    <xdr:to>
      <xdr:col>43</xdr:col>
      <xdr:colOff>0</xdr:colOff>
      <xdr:row>644</xdr:row>
      <xdr:rowOff>107950</xdr:rowOff>
    </xdr:to>
    <xdr:cxnSp macro="">
      <xdr:nvCxnSpPr>
        <xdr:cNvPr id="73050" name="직선 연결선 73049">
          <a:extLst>
            <a:ext uri="{FF2B5EF4-FFF2-40B4-BE49-F238E27FC236}">
              <a16:creationId xmlns:a16="http://schemas.microsoft.com/office/drawing/2014/main" id="{00000000-0008-0000-0100-00005A1D0100}"/>
            </a:ext>
          </a:extLst>
        </xdr:cNvPr>
        <xdr:cNvCxnSpPr/>
      </xdr:nvCxnSpPr>
      <xdr:spPr>
        <a:xfrm>
          <a:off x="30251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644</xdr:row>
      <xdr:rowOff>107950</xdr:rowOff>
    </xdr:from>
    <xdr:to>
      <xdr:col>45</xdr:col>
      <xdr:colOff>12700</xdr:colOff>
      <xdr:row>644</xdr:row>
      <xdr:rowOff>107950</xdr:rowOff>
    </xdr:to>
    <xdr:cxnSp macro="">
      <xdr:nvCxnSpPr>
        <xdr:cNvPr id="73051" name="직선 연결선 73050">
          <a:extLst>
            <a:ext uri="{FF2B5EF4-FFF2-40B4-BE49-F238E27FC236}">
              <a16:creationId xmlns:a16="http://schemas.microsoft.com/office/drawing/2014/main" id="{00000000-0008-0000-0100-00005B1D0100}"/>
            </a:ext>
          </a:extLst>
        </xdr:cNvPr>
        <xdr:cNvCxnSpPr/>
      </xdr:nvCxnSpPr>
      <xdr:spPr>
        <a:xfrm>
          <a:off x="31623040" y="1349438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644</xdr:row>
      <xdr:rowOff>107950</xdr:rowOff>
    </xdr:from>
    <xdr:to>
      <xdr:col>47</xdr:col>
      <xdr:colOff>0</xdr:colOff>
      <xdr:row>644</xdr:row>
      <xdr:rowOff>107950</xdr:rowOff>
    </xdr:to>
    <xdr:cxnSp macro="">
      <xdr:nvCxnSpPr>
        <xdr:cNvPr id="73052" name="직선 연결선 73051">
          <a:extLst>
            <a:ext uri="{FF2B5EF4-FFF2-40B4-BE49-F238E27FC236}">
              <a16:creationId xmlns:a16="http://schemas.microsoft.com/office/drawing/2014/main" id="{00000000-0008-0000-0100-00005C1D0100}"/>
            </a:ext>
          </a:extLst>
        </xdr:cNvPr>
        <xdr:cNvCxnSpPr/>
      </xdr:nvCxnSpPr>
      <xdr:spPr>
        <a:xfrm>
          <a:off x="32994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644</xdr:row>
      <xdr:rowOff>107950</xdr:rowOff>
    </xdr:from>
    <xdr:to>
      <xdr:col>49</xdr:col>
      <xdr:colOff>0</xdr:colOff>
      <xdr:row>644</xdr:row>
      <xdr:rowOff>107950</xdr:rowOff>
    </xdr:to>
    <xdr:cxnSp macro="">
      <xdr:nvCxnSpPr>
        <xdr:cNvPr id="73053" name="직선 연결선 73052">
          <a:extLst>
            <a:ext uri="{FF2B5EF4-FFF2-40B4-BE49-F238E27FC236}">
              <a16:creationId xmlns:a16="http://schemas.microsoft.com/office/drawing/2014/main" id="{00000000-0008-0000-0100-00005D1D0100}"/>
            </a:ext>
          </a:extLst>
        </xdr:cNvPr>
        <xdr:cNvCxnSpPr/>
      </xdr:nvCxnSpPr>
      <xdr:spPr>
        <a:xfrm>
          <a:off x="34366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644</xdr:row>
      <xdr:rowOff>107950</xdr:rowOff>
    </xdr:from>
    <xdr:to>
      <xdr:col>51</xdr:col>
      <xdr:colOff>0</xdr:colOff>
      <xdr:row>644</xdr:row>
      <xdr:rowOff>107950</xdr:rowOff>
    </xdr:to>
    <xdr:cxnSp macro="">
      <xdr:nvCxnSpPr>
        <xdr:cNvPr id="73054" name="직선 연결선 73053">
          <a:extLst>
            <a:ext uri="{FF2B5EF4-FFF2-40B4-BE49-F238E27FC236}">
              <a16:creationId xmlns:a16="http://schemas.microsoft.com/office/drawing/2014/main" id="{00000000-0008-0000-0100-00005E1D0100}"/>
            </a:ext>
          </a:extLst>
        </xdr:cNvPr>
        <xdr:cNvCxnSpPr/>
      </xdr:nvCxnSpPr>
      <xdr:spPr>
        <a:xfrm>
          <a:off x="35737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644</xdr:row>
      <xdr:rowOff>107950</xdr:rowOff>
    </xdr:from>
    <xdr:to>
      <xdr:col>53</xdr:col>
      <xdr:colOff>0</xdr:colOff>
      <xdr:row>644</xdr:row>
      <xdr:rowOff>107950</xdr:rowOff>
    </xdr:to>
    <xdr:cxnSp macro="">
      <xdr:nvCxnSpPr>
        <xdr:cNvPr id="73055" name="직선 연결선 73054">
          <a:extLst>
            <a:ext uri="{FF2B5EF4-FFF2-40B4-BE49-F238E27FC236}">
              <a16:creationId xmlns:a16="http://schemas.microsoft.com/office/drawing/2014/main" id="{00000000-0008-0000-0100-00005F1D0100}"/>
            </a:ext>
          </a:extLst>
        </xdr:cNvPr>
        <xdr:cNvCxnSpPr/>
      </xdr:nvCxnSpPr>
      <xdr:spPr>
        <a:xfrm>
          <a:off x="37109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644</xdr:row>
      <xdr:rowOff>107950</xdr:rowOff>
    </xdr:from>
    <xdr:to>
      <xdr:col>55</xdr:col>
      <xdr:colOff>0</xdr:colOff>
      <xdr:row>644</xdr:row>
      <xdr:rowOff>107950</xdr:rowOff>
    </xdr:to>
    <xdr:cxnSp macro="">
      <xdr:nvCxnSpPr>
        <xdr:cNvPr id="73056" name="직선 연결선 73055">
          <a:extLst>
            <a:ext uri="{FF2B5EF4-FFF2-40B4-BE49-F238E27FC236}">
              <a16:creationId xmlns:a16="http://schemas.microsoft.com/office/drawing/2014/main" id="{00000000-0008-0000-0100-0000601D0100}"/>
            </a:ext>
          </a:extLst>
        </xdr:cNvPr>
        <xdr:cNvCxnSpPr/>
      </xdr:nvCxnSpPr>
      <xdr:spPr>
        <a:xfrm>
          <a:off x="38481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644</xdr:row>
      <xdr:rowOff>107950</xdr:rowOff>
    </xdr:from>
    <xdr:to>
      <xdr:col>57</xdr:col>
      <xdr:colOff>0</xdr:colOff>
      <xdr:row>644</xdr:row>
      <xdr:rowOff>107950</xdr:rowOff>
    </xdr:to>
    <xdr:cxnSp macro="">
      <xdr:nvCxnSpPr>
        <xdr:cNvPr id="73057" name="직선 연결선 73056">
          <a:extLst>
            <a:ext uri="{FF2B5EF4-FFF2-40B4-BE49-F238E27FC236}">
              <a16:creationId xmlns:a16="http://schemas.microsoft.com/office/drawing/2014/main" id="{00000000-0008-0000-0100-0000611D0100}"/>
            </a:ext>
          </a:extLst>
        </xdr:cNvPr>
        <xdr:cNvCxnSpPr/>
      </xdr:nvCxnSpPr>
      <xdr:spPr>
        <a:xfrm>
          <a:off x="39852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644</xdr:row>
      <xdr:rowOff>107950</xdr:rowOff>
    </xdr:from>
    <xdr:to>
      <xdr:col>59</xdr:col>
      <xdr:colOff>0</xdr:colOff>
      <xdr:row>644</xdr:row>
      <xdr:rowOff>107950</xdr:rowOff>
    </xdr:to>
    <xdr:cxnSp macro="">
      <xdr:nvCxnSpPr>
        <xdr:cNvPr id="73058" name="직선 연결선 73057">
          <a:extLst>
            <a:ext uri="{FF2B5EF4-FFF2-40B4-BE49-F238E27FC236}">
              <a16:creationId xmlns:a16="http://schemas.microsoft.com/office/drawing/2014/main" id="{00000000-0008-0000-0100-0000621D0100}"/>
            </a:ext>
          </a:extLst>
        </xdr:cNvPr>
        <xdr:cNvCxnSpPr/>
      </xdr:nvCxnSpPr>
      <xdr:spPr>
        <a:xfrm>
          <a:off x="41224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644</xdr:row>
      <xdr:rowOff>107950</xdr:rowOff>
    </xdr:from>
    <xdr:to>
      <xdr:col>61</xdr:col>
      <xdr:colOff>0</xdr:colOff>
      <xdr:row>644</xdr:row>
      <xdr:rowOff>107950</xdr:rowOff>
    </xdr:to>
    <xdr:cxnSp macro="">
      <xdr:nvCxnSpPr>
        <xdr:cNvPr id="73059" name="직선 연결선 73058">
          <a:extLst>
            <a:ext uri="{FF2B5EF4-FFF2-40B4-BE49-F238E27FC236}">
              <a16:creationId xmlns:a16="http://schemas.microsoft.com/office/drawing/2014/main" id="{00000000-0008-0000-0100-0000631D0100}"/>
            </a:ext>
          </a:extLst>
        </xdr:cNvPr>
        <xdr:cNvCxnSpPr/>
      </xdr:nvCxnSpPr>
      <xdr:spPr>
        <a:xfrm>
          <a:off x="42595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644</xdr:row>
      <xdr:rowOff>107950</xdr:rowOff>
    </xdr:from>
    <xdr:to>
      <xdr:col>63</xdr:col>
      <xdr:colOff>0</xdr:colOff>
      <xdr:row>644</xdr:row>
      <xdr:rowOff>107950</xdr:rowOff>
    </xdr:to>
    <xdr:cxnSp macro="">
      <xdr:nvCxnSpPr>
        <xdr:cNvPr id="73060" name="직선 연결선 73059">
          <a:extLst>
            <a:ext uri="{FF2B5EF4-FFF2-40B4-BE49-F238E27FC236}">
              <a16:creationId xmlns:a16="http://schemas.microsoft.com/office/drawing/2014/main" id="{00000000-0008-0000-0100-0000641D0100}"/>
            </a:ext>
          </a:extLst>
        </xdr:cNvPr>
        <xdr:cNvCxnSpPr/>
      </xdr:nvCxnSpPr>
      <xdr:spPr>
        <a:xfrm>
          <a:off x="43967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644</xdr:row>
      <xdr:rowOff>107950</xdr:rowOff>
    </xdr:from>
    <xdr:to>
      <xdr:col>65</xdr:col>
      <xdr:colOff>0</xdr:colOff>
      <xdr:row>644</xdr:row>
      <xdr:rowOff>107950</xdr:rowOff>
    </xdr:to>
    <xdr:cxnSp macro="">
      <xdr:nvCxnSpPr>
        <xdr:cNvPr id="73061" name="직선 연결선 73060">
          <a:extLst>
            <a:ext uri="{FF2B5EF4-FFF2-40B4-BE49-F238E27FC236}">
              <a16:creationId xmlns:a16="http://schemas.microsoft.com/office/drawing/2014/main" id="{00000000-0008-0000-0100-0000651D0100}"/>
            </a:ext>
          </a:extLst>
        </xdr:cNvPr>
        <xdr:cNvCxnSpPr/>
      </xdr:nvCxnSpPr>
      <xdr:spPr>
        <a:xfrm>
          <a:off x="45339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644</xdr:row>
      <xdr:rowOff>107950</xdr:rowOff>
    </xdr:from>
    <xdr:to>
      <xdr:col>67</xdr:col>
      <xdr:colOff>0</xdr:colOff>
      <xdr:row>644</xdr:row>
      <xdr:rowOff>107950</xdr:rowOff>
    </xdr:to>
    <xdr:cxnSp macro="">
      <xdr:nvCxnSpPr>
        <xdr:cNvPr id="73062" name="직선 연결선 73061">
          <a:extLst>
            <a:ext uri="{FF2B5EF4-FFF2-40B4-BE49-F238E27FC236}">
              <a16:creationId xmlns:a16="http://schemas.microsoft.com/office/drawing/2014/main" id="{00000000-0008-0000-0100-0000661D0100}"/>
            </a:ext>
          </a:extLst>
        </xdr:cNvPr>
        <xdr:cNvCxnSpPr/>
      </xdr:nvCxnSpPr>
      <xdr:spPr>
        <a:xfrm>
          <a:off x="46710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644</xdr:row>
      <xdr:rowOff>107950</xdr:rowOff>
    </xdr:from>
    <xdr:to>
      <xdr:col>69</xdr:col>
      <xdr:colOff>0</xdr:colOff>
      <xdr:row>644</xdr:row>
      <xdr:rowOff>107950</xdr:rowOff>
    </xdr:to>
    <xdr:cxnSp macro="">
      <xdr:nvCxnSpPr>
        <xdr:cNvPr id="73063" name="직선 연결선 73062">
          <a:extLst>
            <a:ext uri="{FF2B5EF4-FFF2-40B4-BE49-F238E27FC236}">
              <a16:creationId xmlns:a16="http://schemas.microsoft.com/office/drawing/2014/main" id="{00000000-0008-0000-0100-0000671D0100}"/>
            </a:ext>
          </a:extLst>
        </xdr:cNvPr>
        <xdr:cNvCxnSpPr/>
      </xdr:nvCxnSpPr>
      <xdr:spPr>
        <a:xfrm>
          <a:off x="48082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644</xdr:row>
      <xdr:rowOff>107950</xdr:rowOff>
    </xdr:from>
    <xdr:to>
      <xdr:col>71</xdr:col>
      <xdr:colOff>0</xdr:colOff>
      <xdr:row>644</xdr:row>
      <xdr:rowOff>107950</xdr:rowOff>
    </xdr:to>
    <xdr:cxnSp macro="">
      <xdr:nvCxnSpPr>
        <xdr:cNvPr id="73064" name="직선 연결선 73063">
          <a:extLst>
            <a:ext uri="{FF2B5EF4-FFF2-40B4-BE49-F238E27FC236}">
              <a16:creationId xmlns:a16="http://schemas.microsoft.com/office/drawing/2014/main" id="{00000000-0008-0000-0100-0000681D0100}"/>
            </a:ext>
          </a:extLst>
        </xdr:cNvPr>
        <xdr:cNvCxnSpPr/>
      </xdr:nvCxnSpPr>
      <xdr:spPr>
        <a:xfrm>
          <a:off x="49453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644</xdr:row>
      <xdr:rowOff>107950</xdr:rowOff>
    </xdr:from>
    <xdr:to>
      <xdr:col>73</xdr:col>
      <xdr:colOff>12700</xdr:colOff>
      <xdr:row>644</xdr:row>
      <xdr:rowOff>107950</xdr:rowOff>
    </xdr:to>
    <xdr:cxnSp macro="">
      <xdr:nvCxnSpPr>
        <xdr:cNvPr id="73065" name="직선 연결선 73064">
          <a:extLst>
            <a:ext uri="{FF2B5EF4-FFF2-40B4-BE49-F238E27FC236}">
              <a16:creationId xmlns:a16="http://schemas.microsoft.com/office/drawing/2014/main" id="{00000000-0008-0000-0100-0000691D0100}"/>
            </a:ext>
          </a:extLst>
        </xdr:cNvPr>
        <xdr:cNvCxnSpPr/>
      </xdr:nvCxnSpPr>
      <xdr:spPr>
        <a:xfrm>
          <a:off x="50825406" y="134943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644</xdr:row>
      <xdr:rowOff>107950</xdr:rowOff>
    </xdr:from>
    <xdr:to>
      <xdr:col>75</xdr:col>
      <xdr:colOff>0</xdr:colOff>
      <xdr:row>644</xdr:row>
      <xdr:rowOff>107950</xdr:rowOff>
    </xdr:to>
    <xdr:cxnSp macro="">
      <xdr:nvCxnSpPr>
        <xdr:cNvPr id="73066" name="직선 연결선 73065">
          <a:extLst>
            <a:ext uri="{FF2B5EF4-FFF2-40B4-BE49-F238E27FC236}">
              <a16:creationId xmlns:a16="http://schemas.microsoft.com/office/drawing/2014/main" id="{00000000-0008-0000-0100-00006A1D0100}"/>
            </a:ext>
          </a:extLst>
        </xdr:cNvPr>
        <xdr:cNvCxnSpPr/>
      </xdr:nvCxnSpPr>
      <xdr:spPr>
        <a:xfrm>
          <a:off x="52197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644</xdr:row>
      <xdr:rowOff>107950</xdr:rowOff>
    </xdr:from>
    <xdr:to>
      <xdr:col>77</xdr:col>
      <xdr:colOff>0</xdr:colOff>
      <xdr:row>644</xdr:row>
      <xdr:rowOff>107950</xdr:rowOff>
    </xdr:to>
    <xdr:cxnSp macro="">
      <xdr:nvCxnSpPr>
        <xdr:cNvPr id="73067" name="직선 연결선 73066">
          <a:extLst>
            <a:ext uri="{FF2B5EF4-FFF2-40B4-BE49-F238E27FC236}">
              <a16:creationId xmlns:a16="http://schemas.microsoft.com/office/drawing/2014/main" id="{00000000-0008-0000-0100-00006B1D0100}"/>
            </a:ext>
          </a:extLst>
        </xdr:cNvPr>
        <xdr:cNvCxnSpPr/>
      </xdr:nvCxnSpPr>
      <xdr:spPr>
        <a:xfrm>
          <a:off x="53568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644</xdr:row>
      <xdr:rowOff>107950</xdr:rowOff>
    </xdr:from>
    <xdr:to>
      <xdr:col>79</xdr:col>
      <xdr:colOff>0</xdr:colOff>
      <xdr:row>644</xdr:row>
      <xdr:rowOff>107950</xdr:rowOff>
    </xdr:to>
    <xdr:cxnSp macro="">
      <xdr:nvCxnSpPr>
        <xdr:cNvPr id="73068" name="직선 연결선 73067">
          <a:extLst>
            <a:ext uri="{FF2B5EF4-FFF2-40B4-BE49-F238E27FC236}">
              <a16:creationId xmlns:a16="http://schemas.microsoft.com/office/drawing/2014/main" id="{00000000-0008-0000-0100-00006C1D0100}"/>
            </a:ext>
          </a:extLst>
        </xdr:cNvPr>
        <xdr:cNvCxnSpPr/>
      </xdr:nvCxnSpPr>
      <xdr:spPr>
        <a:xfrm>
          <a:off x="54940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644</xdr:row>
      <xdr:rowOff>107950</xdr:rowOff>
    </xdr:from>
    <xdr:to>
      <xdr:col>81</xdr:col>
      <xdr:colOff>0</xdr:colOff>
      <xdr:row>644</xdr:row>
      <xdr:rowOff>107950</xdr:rowOff>
    </xdr:to>
    <xdr:cxnSp macro="">
      <xdr:nvCxnSpPr>
        <xdr:cNvPr id="73069" name="직선 연결선 73068">
          <a:extLst>
            <a:ext uri="{FF2B5EF4-FFF2-40B4-BE49-F238E27FC236}">
              <a16:creationId xmlns:a16="http://schemas.microsoft.com/office/drawing/2014/main" id="{00000000-0008-0000-0100-00006D1D0100}"/>
            </a:ext>
          </a:extLst>
        </xdr:cNvPr>
        <xdr:cNvCxnSpPr/>
      </xdr:nvCxnSpPr>
      <xdr:spPr>
        <a:xfrm>
          <a:off x="56311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644</xdr:row>
      <xdr:rowOff>107950</xdr:rowOff>
    </xdr:from>
    <xdr:to>
      <xdr:col>83</xdr:col>
      <xdr:colOff>0</xdr:colOff>
      <xdr:row>644</xdr:row>
      <xdr:rowOff>107950</xdr:rowOff>
    </xdr:to>
    <xdr:cxnSp macro="">
      <xdr:nvCxnSpPr>
        <xdr:cNvPr id="73070" name="직선 연결선 73069">
          <a:extLst>
            <a:ext uri="{FF2B5EF4-FFF2-40B4-BE49-F238E27FC236}">
              <a16:creationId xmlns:a16="http://schemas.microsoft.com/office/drawing/2014/main" id="{00000000-0008-0000-0100-00006E1D0100}"/>
            </a:ext>
          </a:extLst>
        </xdr:cNvPr>
        <xdr:cNvCxnSpPr/>
      </xdr:nvCxnSpPr>
      <xdr:spPr>
        <a:xfrm>
          <a:off x="57683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644</xdr:row>
      <xdr:rowOff>107950</xdr:rowOff>
    </xdr:from>
    <xdr:to>
      <xdr:col>85</xdr:col>
      <xdr:colOff>0</xdr:colOff>
      <xdr:row>644</xdr:row>
      <xdr:rowOff>107950</xdr:rowOff>
    </xdr:to>
    <xdr:cxnSp macro="">
      <xdr:nvCxnSpPr>
        <xdr:cNvPr id="73071" name="직선 연결선 73070">
          <a:extLst>
            <a:ext uri="{FF2B5EF4-FFF2-40B4-BE49-F238E27FC236}">
              <a16:creationId xmlns:a16="http://schemas.microsoft.com/office/drawing/2014/main" id="{00000000-0008-0000-0100-00006F1D0100}"/>
            </a:ext>
          </a:extLst>
        </xdr:cNvPr>
        <xdr:cNvCxnSpPr/>
      </xdr:nvCxnSpPr>
      <xdr:spPr>
        <a:xfrm>
          <a:off x="59055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644</xdr:row>
      <xdr:rowOff>107950</xdr:rowOff>
    </xdr:from>
    <xdr:to>
      <xdr:col>87</xdr:col>
      <xdr:colOff>0</xdr:colOff>
      <xdr:row>644</xdr:row>
      <xdr:rowOff>107950</xdr:rowOff>
    </xdr:to>
    <xdr:cxnSp macro="">
      <xdr:nvCxnSpPr>
        <xdr:cNvPr id="73072" name="직선 연결선 73071">
          <a:extLst>
            <a:ext uri="{FF2B5EF4-FFF2-40B4-BE49-F238E27FC236}">
              <a16:creationId xmlns:a16="http://schemas.microsoft.com/office/drawing/2014/main" id="{00000000-0008-0000-0100-0000701D0100}"/>
            </a:ext>
          </a:extLst>
        </xdr:cNvPr>
        <xdr:cNvCxnSpPr/>
      </xdr:nvCxnSpPr>
      <xdr:spPr>
        <a:xfrm>
          <a:off x="60426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644</xdr:row>
      <xdr:rowOff>107950</xdr:rowOff>
    </xdr:from>
    <xdr:to>
      <xdr:col>89</xdr:col>
      <xdr:colOff>0</xdr:colOff>
      <xdr:row>644</xdr:row>
      <xdr:rowOff>107950</xdr:rowOff>
    </xdr:to>
    <xdr:cxnSp macro="">
      <xdr:nvCxnSpPr>
        <xdr:cNvPr id="73073" name="직선 연결선 73072">
          <a:extLst>
            <a:ext uri="{FF2B5EF4-FFF2-40B4-BE49-F238E27FC236}">
              <a16:creationId xmlns:a16="http://schemas.microsoft.com/office/drawing/2014/main" id="{00000000-0008-0000-0100-0000711D0100}"/>
            </a:ext>
          </a:extLst>
        </xdr:cNvPr>
        <xdr:cNvCxnSpPr/>
      </xdr:nvCxnSpPr>
      <xdr:spPr>
        <a:xfrm>
          <a:off x="61798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644</xdr:row>
      <xdr:rowOff>107950</xdr:rowOff>
    </xdr:from>
    <xdr:to>
      <xdr:col>91</xdr:col>
      <xdr:colOff>0</xdr:colOff>
      <xdr:row>644</xdr:row>
      <xdr:rowOff>107950</xdr:rowOff>
    </xdr:to>
    <xdr:cxnSp macro="">
      <xdr:nvCxnSpPr>
        <xdr:cNvPr id="73074" name="직선 연결선 73073">
          <a:extLst>
            <a:ext uri="{FF2B5EF4-FFF2-40B4-BE49-F238E27FC236}">
              <a16:creationId xmlns:a16="http://schemas.microsoft.com/office/drawing/2014/main" id="{00000000-0008-0000-0100-0000721D0100}"/>
            </a:ext>
          </a:extLst>
        </xdr:cNvPr>
        <xdr:cNvCxnSpPr/>
      </xdr:nvCxnSpPr>
      <xdr:spPr>
        <a:xfrm>
          <a:off x="63169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644</xdr:row>
      <xdr:rowOff>107950</xdr:rowOff>
    </xdr:from>
    <xdr:to>
      <xdr:col>93</xdr:col>
      <xdr:colOff>0</xdr:colOff>
      <xdr:row>644</xdr:row>
      <xdr:rowOff>107950</xdr:rowOff>
    </xdr:to>
    <xdr:cxnSp macro="">
      <xdr:nvCxnSpPr>
        <xdr:cNvPr id="73075" name="직선 연결선 73074">
          <a:extLst>
            <a:ext uri="{FF2B5EF4-FFF2-40B4-BE49-F238E27FC236}">
              <a16:creationId xmlns:a16="http://schemas.microsoft.com/office/drawing/2014/main" id="{00000000-0008-0000-0100-0000731D0100}"/>
            </a:ext>
          </a:extLst>
        </xdr:cNvPr>
        <xdr:cNvCxnSpPr/>
      </xdr:nvCxnSpPr>
      <xdr:spPr>
        <a:xfrm>
          <a:off x="64541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644</xdr:row>
      <xdr:rowOff>107950</xdr:rowOff>
    </xdr:from>
    <xdr:to>
      <xdr:col>95</xdr:col>
      <xdr:colOff>0</xdr:colOff>
      <xdr:row>644</xdr:row>
      <xdr:rowOff>107950</xdr:rowOff>
    </xdr:to>
    <xdr:cxnSp macro="">
      <xdr:nvCxnSpPr>
        <xdr:cNvPr id="73076" name="직선 연결선 73075">
          <a:extLst>
            <a:ext uri="{FF2B5EF4-FFF2-40B4-BE49-F238E27FC236}">
              <a16:creationId xmlns:a16="http://schemas.microsoft.com/office/drawing/2014/main" id="{00000000-0008-0000-0100-0000741D0100}"/>
            </a:ext>
          </a:extLst>
        </xdr:cNvPr>
        <xdr:cNvCxnSpPr/>
      </xdr:nvCxnSpPr>
      <xdr:spPr>
        <a:xfrm>
          <a:off x="65913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644</xdr:row>
      <xdr:rowOff>107950</xdr:rowOff>
    </xdr:from>
    <xdr:to>
      <xdr:col>97</xdr:col>
      <xdr:colOff>0</xdr:colOff>
      <xdr:row>644</xdr:row>
      <xdr:rowOff>107950</xdr:rowOff>
    </xdr:to>
    <xdr:cxnSp macro="">
      <xdr:nvCxnSpPr>
        <xdr:cNvPr id="73077" name="직선 연결선 73076">
          <a:extLst>
            <a:ext uri="{FF2B5EF4-FFF2-40B4-BE49-F238E27FC236}">
              <a16:creationId xmlns:a16="http://schemas.microsoft.com/office/drawing/2014/main" id="{00000000-0008-0000-0100-0000751D0100}"/>
            </a:ext>
          </a:extLst>
        </xdr:cNvPr>
        <xdr:cNvCxnSpPr/>
      </xdr:nvCxnSpPr>
      <xdr:spPr>
        <a:xfrm>
          <a:off x="67284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644</xdr:row>
      <xdr:rowOff>107950</xdr:rowOff>
    </xdr:from>
    <xdr:to>
      <xdr:col>99</xdr:col>
      <xdr:colOff>0</xdr:colOff>
      <xdr:row>644</xdr:row>
      <xdr:rowOff>107950</xdr:rowOff>
    </xdr:to>
    <xdr:cxnSp macro="">
      <xdr:nvCxnSpPr>
        <xdr:cNvPr id="73078" name="직선 연결선 73077">
          <a:extLst>
            <a:ext uri="{FF2B5EF4-FFF2-40B4-BE49-F238E27FC236}">
              <a16:creationId xmlns:a16="http://schemas.microsoft.com/office/drawing/2014/main" id="{00000000-0008-0000-0100-0000761D0100}"/>
            </a:ext>
          </a:extLst>
        </xdr:cNvPr>
        <xdr:cNvCxnSpPr/>
      </xdr:nvCxnSpPr>
      <xdr:spPr>
        <a:xfrm>
          <a:off x="68656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646</xdr:row>
      <xdr:rowOff>101600</xdr:rowOff>
    </xdr:from>
    <xdr:to>
      <xdr:col>10</xdr:col>
      <xdr:colOff>25400</xdr:colOff>
      <xdr:row>646</xdr:row>
      <xdr:rowOff>101600</xdr:rowOff>
    </xdr:to>
    <xdr:cxnSp macro="">
      <xdr:nvCxnSpPr>
        <xdr:cNvPr id="73079" name="직선 연결선 73078">
          <a:extLst>
            <a:ext uri="{FF2B5EF4-FFF2-40B4-BE49-F238E27FC236}">
              <a16:creationId xmlns:a16="http://schemas.microsoft.com/office/drawing/2014/main" id="{00000000-0008-0000-0100-0000771D0100}"/>
            </a:ext>
          </a:extLst>
        </xdr:cNvPr>
        <xdr:cNvCxnSpPr/>
      </xdr:nvCxnSpPr>
      <xdr:spPr>
        <a:xfrm>
          <a:off x="7097420" y="1353566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646</xdr:row>
      <xdr:rowOff>101600</xdr:rowOff>
    </xdr:from>
    <xdr:to>
      <xdr:col>11</xdr:col>
      <xdr:colOff>139700</xdr:colOff>
      <xdr:row>646</xdr:row>
      <xdr:rowOff>101600</xdr:rowOff>
    </xdr:to>
    <xdr:cxnSp macro="">
      <xdr:nvCxnSpPr>
        <xdr:cNvPr id="73080" name="직선 연결선 73079">
          <a:extLst>
            <a:ext uri="{FF2B5EF4-FFF2-40B4-BE49-F238E27FC236}">
              <a16:creationId xmlns:a16="http://schemas.microsoft.com/office/drawing/2014/main" id="{00000000-0008-0000-0100-0000781D0100}"/>
            </a:ext>
          </a:extLst>
        </xdr:cNvPr>
        <xdr:cNvCxnSpPr/>
      </xdr:nvCxnSpPr>
      <xdr:spPr>
        <a:xfrm>
          <a:off x="8374380" y="135356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646</xdr:row>
      <xdr:rowOff>101600</xdr:rowOff>
    </xdr:from>
    <xdr:to>
      <xdr:col>13</xdr:col>
      <xdr:colOff>68</xdr:colOff>
      <xdr:row>646</xdr:row>
      <xdr:rowOff>101600</xdr:rowOff>
    </xdr:to>
    <xdr:cxnSp macro="">
      <xdr:nvCxnSpPr>
        <xdr:cNvPr id="73081" name="직선 연결선 73080">
          <a:extLst>
            <a:ext uri="{FF2B5EF4-FFF2-40B4-BE49-F238E27FC236}">
              <a16:creationId xmlns:a16="http://schemas.microsoft.com/office/drawing/2014/main" id="{00000000-0008-0000-0100-0000791D0100}"/>
            </a:ext>
          </a:extLst>
        </xdr:cNvPr>
        <xdr:cNvCxnSpPr/>
      </xdr:nvCxnSpPr>
      <xdr:spPr>
        <a:xfrm flipH="1">
          <a:off x="9677400" y="135356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646</xdr:row>
      <xdr:rowOff>101600</xdr:rowOff>
    </xdr:from>
    <xdr:to>
      <xdr:col>15</xdr:col>
      <xdr:colOff>12700</xdr:colOff>
      <xdr:row>646</xdr:row>
      <xdr:rowOff>101600</xdr:rowOff>
    </xdr:to>
    <xdr:cxnSp macro="">
      <xdr:nvCxnSpPr>
        <xdr:cNvPr id="73082" name="직선 연결선 73081">
          <a:extLst>
            <a:ext uri="{FF2B5EF4-FFF2-40B4-BE49-F238E27FC236}">
              <a16:creationId xmlns:a16="http://schemas.microsoft.com/office/drawing/2014/main" id="{00000000-0008-0000-0100-00007A1D0100}"/>
            </a:ext>
          </a:extLst>
        </xdr:cNvPr>
        <xdr:cNvCxnSpPr/>
      </xdr:nvCxnSpPr>
      <xdr:spPr>
        <a:xfrm>
          <a:off x="11049007" y="135356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646</xdr:row>
      <xdr:rowOff>101600</xdr:rowOff>
    </xdr:from>
    <xdr:to>
      <xdr:col>17</xdr:col>
      <xdr:colOff>0</xdr:colOff>
      <xdr:row>646</xdr:row>
      <xdr:rowOff>101600</xdr:rowOff>
    </xdr:to>
    <xdr:cxnSp macro="">
      <xdr:nvCxnSpPr>
        <xdr:cNvPr id="73083" name="직선 연결선 73082">
          <a:extLst>
            <a:ext uri="{FF2B5EF4-FFF2-40B4-BE49-F238E27FC236}">
              <a16:creationId xmlns:a16="http://schemas.microsoft.com/office/drawing/2014/main" id="{00000000-0008-0000-0100-00007B1D0100}"/>
            </a:ext>
          </a:extLst>
        </xdr:cNvPr>
        <xdr:cNvCxnSpPr/>
      </xdr:nvCxnSpPr>
      <xdr:spPr>
        <a:xfrm>
          <a:off x="12420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646</xdr:row>
      <xdr:rowOff>101600</xdr:rowOff>
    </xdr:from>
    <xdr:to>
      <xdr:col>19</xdr:col>
      <xdr:colOff>28</xdr:colOff>
      <xdr:row>646</xdr:row>
      <xdr:rowOff>101600</xdr:rowOff>
    </xdr:to>
    <xdr:cxnSp macro="">
      <xdr:nvCxnSpPr>
        <xdr:cNvPr id="73084" name="직선 연결선 73083">
          <a:extLst>
            <a:ext uri="{FF2B5EF4-FFF2-40B4-BE49-F238E27FC236}">
              <a16:creationId xmlns:a16="http://schemas.microsoft.com/office/drawing/2014/main" id="{00000000-0008-0000-0100-00007C1D0100}"/>
            </a:ext>
          </a:extLst>
        </xdr:cNvPr>
        <xdr:cNvCxnSpPr/>
      </xdr:nvCxnSpPr>
      <xdr:spPr>
        <a:xfrm flipH="1">
          <a:off x="13792200" y="135356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646</xdr:row>
      <xdr:rowOff>101600</xdr:rowOff>
    </xdr:from>
    <xdr:to>
      <xdr:col>21</xdr:col>
      <xdr:colOff>136</xdr:colOff>
      <xdr:row>646</xdr:row>
      <xdr:rowOff>101600</xdr:rowOff>
    </xdr:to>
    <xdr:cxnSp macro="">
      <xdr:nvCxnSpPr>
        <xdr:cNvPr id="73085" name="직선 연결선 73084">
          <a:extLst>
            <a:ext uri="{FF2B5EF4-FFF2-40B4-BE49-F238E27FC236}">
              <a16:creationId xmlns:a16="http://schemas.microsoft.com/office/drawing/2014/main" id="{00000000-0008-0000-0100-00007D1D0100}"/>
            </a:ext>
          </a:extLst>
        </xdr:cNvPr>
        <xdr:cNvCxnSpPr/>
      </xdr:nvCxnSpPr>
      <xdr:spPr>
        <a:xfrm flipH="1">
          <a:off x="15163800" y="135356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646</xdr:row>
      <xdr:rowOff>101600</xdr:rowOff>
    </xdr:from>
    <xdr:to>
      <xdr:col>23</xdr:col>
      <xdr:colOff>0</xdr:colOff>
      <xdr:row>646</xdr:row>
      <xdr:rowOff>101600</xdr:rowOff>
    </xdr:to>
    <xdr:cxnSp macro="">
      <xdr:nvCxnSpPr>
        <xdr:cNvPr id="73086" name="직선 연결선 73085">
          <a:extLst>
            <a:ext uri="{FF2B5EF4-FFF2-40B4-BE49-F238E27FC236}">
              <a16:creationId xmlns:a16="http://schemas.microsoft.com/office/drawing/2014/main" id="{00000000-0008-0000-0100-00007E1D0100}"/>
            </a:ext>
          </a:extLst>
        </xdr:cNvPr>
        <xdr:cNvCxnSpPr/>
      </xdr:nvCxnSpPr>
      <xdr:spPr>
        <a:xfrm>
          <a:off x="16535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646</xdr:row>
      <xdr:rowOff>101600</xdr:rowOff>
    </xdr:from>
    <xdr:to>
      <xdr:col>25</xdr:col>
      <xdr:colOff>0</xdr:colOff>
      <xdr:row>646</xdr:row>
      <xdr:rowOff>101600</xdr:rowOff>
    </xdr:to>
    <xdr:cxnSp macro="">
      <xdr:nvCxnSpPr>
        <xdr:cNvPr id="73087" name="직선 연결선 73086">
          <a:extLst>
            <a:ext uri="{FF2B5EF4-FFF2-40B4-BE49-F238E27FC236}">
              <a16:creationId xmlns:a16="http://schemas.microsoft.com/office/drawing/2014/main" id="{00000000-0008-0000-0100-00007F1D0100}"/>
            </a:ext>
          </a:extLst>
        </xdr:cNvPr>
        <xdr:cNvCxnSpPr/>
      </xdr:nvCxnSpPr>
      <xdr:spPr>
        <a:xfrm>
          <a:off x="17907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646</xdr:row>
      <xdr:rowOff>101600</xdr:rowOff>
    </xdr:from>
    <xdr:to>
      <xdr:col>27</xdr:col>
      <xdr:colOff>0</xdr:colOff>
      <xdr:row>646</xdr:row>
      <xdr:rowOff>101600</xdr:rowOff>
    </xdr:to>
    <xdr:cxnSp macro="">
      <xdr:nvCxnSpPr>
        <xdr:cNvPr id="73088" name="직선 연결선 73087">
          <a:extLst>
            <a:ext uri="{FF2B5EF4-FFF2-40B4-BE49-F238E27FC236}">
              <a16:creationId xmlns:a16="http://schemas.microsoft.com/office/drawing/2014/main" id="{00000000-0008-0000-0100-0000801D0100}"/>
            </a:ext>
          </a:extLst>
        </xdr:cNvPr>
        <xdr:cNvCxnSpPr/>
      </xdr:nvCxnSpPr>
      <xdr:spPr>
        <a:xfrm>
          <a:off x="19278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646</xdr:row>
      <xdr:rowOff>101600</xdr:rowOff>
    </xdr:from>
    <xdr:to>
      <xdr:col>29</xdr:col>
      <xdr:colOff>0</xdr:colOff>
      <xdr:row>646</xdr:row>
      <xdr:rowOff>101600</xdr:rowOff>
    </xdr:to>
    <xdr:cxnSp macro="">
      <xdr:nvCxnSpPr>
        <xdr:cNvPr id="73089" name="직선 연결선 73088">
          <a:extLst>
            <a:ext uri="{FF2B5EF4-FFF2-40B4-BE49-F238E27FC236}">
              <a16:creationId xmlns:a16="http://schemas.microsoft.com/office/drawing/2014/main" id="{00000000-0008-0000-0100-0000811D0100}"/>
            </a:ext>
          </a:extLst>
        </xdr:cNvPr>
        <xdr:cNvCxnSpPr/>
      </xdr:nvCxnSpPr>
      <xdr:spPr>
        <a:xfrm>
          <a:off x="20650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646</xdr:row>
      <xdr:rowOff>101600</xdr:rowOff>
    </xdr:from>
    <xdr:to>
      <xdr:col>31</xdr:col>
      <xdr:colOff>546100</xdr:colOff>
      <xdr:row>646</xdr:row>
      <xdr:rowOff>101600</xdr:rowOff>
    </xdr:to>
    <xdr:cxnSp macro="">
      <xdr:nvCxnSpPr>
        <xdr:cNvPr id="73090" name="직선 연결선 73089">
          <a:extLst>
            <a:ext uri="{FF2B5EF4-FFF2-40B4-BE49-F238E27FC236}">
              <a16:creationId xmlns:a16="http://schemas.microsoft.com/office/drawing/2014/main" id="{00000000-0008-0000-0100-0000821D0100}"/>
            </a:ext>
          </a:extLst>
        </xdr:cNvPr>
        <xdr:cNvCxnSpPr/>
      </xdr:nvCxnSpPr>
      <xdr:spPr>
        <a:xfrm>
          <a:off x="22501861" y="135356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646</xdr:row>
      <xdr:rowOff>101600</xdr:rowOff>
    </xdr:from>
    <xdr:to>
      <xdr:col>33</xdr:col>
      <xdr:colOff>0</xdr:colOff>
      <xdr:row>646</xdr:row>
      <xdr:rowOff>101600</xdr:rowOff>
    </xdr:to>
    <xdr:cxnSp macro="">
      <xdr:nvCxnSpPr>
        <xdr:cNvPr id="73091" name="직선 연결선 73090">
          <a:extLst>
            <a:ext uri="{FF2B5EF4-FFF2-40B4-BE49-F238E27FC236}">
              <a16:creationId xmlns:a16="http://schemas.microsoft.com/office/drawing/2014/main" id="{00000000-0008-0000-0100-0000831D0100}"/>
            </a:ext>
          </a:extLst>
        </xdr:cNvPr>
        <xdr:cNvCxnSpPr/>
      </xdr:nvCxnSpPr>
      <xdr:spPr>
        <a:xfrm>
          <a:off x="23393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646</xdr:row>
      <xdr:rowOff>101600</xdr:rowOff>
    </xdr:from>
    <xdr:to>
      <xdr:col>35</xdr:col>
      <xdr:colOff>0</xdr:colOff>
      <xdr:row>646</xdr:row>
      <xdr:rowOff>101600</xdr:rowOff>
    </xdr:to>
    <xdr:cxnSp macro="">
      <xdr:nvCxnSpPr>
        <xdr:cNvPr id="73092" name="직선 연결선 73091">
          <a:extLst>
            <a:ext uri="{FF2B5EF4-FFF2-40B4-BE49-F238E27FC236}">
              <a16:creationId xmlns:a16="http://schemas.microsoft.com/office/drawing/2014/main" id="{00000000-0008-0000-0100-0000841D0100}"/>
            </a:ext>
          </a:extLst>
        </xdr:cNvPr>
        <xdr:cNvCxnSpPr/>
      </xdr:nvCxnSpPr>
      <xdr:spPr>
        <a:xfrm>
          <a:off x="24765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646</xdr:row>
      <xdr:rowOff>101600</xdr:rowOff>
    </xdr:from>
    <xdr:to>
      <xdr:col>37</xdr:col>
      <xdr:colOff>0</xdr:colOff>
      <xdr:row>646</xdr:row>
      <xdr:rowOff>101600</xdr:rowOff>
    </xdr:to>
    <xdr:cxnSp macro="">
      <xdr:nvCxnSpPr>
        <xdr:cNvPr id="73093" name="직선 연결선 73092">
          <a:extLst>
            <a:ext uri="{FF2B5EF4-FFF2-40B4-BE49-F238E27FC236}">
              <a16:creationId xmlns:a16="http://schemas.microsoft.com/office/drawing/2014/main" id="{00000000-0008-0000-0100-0000851D0100}"/>
            </a:ext>
          </a:extLst>
        </xdr:cNvPr>
        <xdr:cNvCxnSpPr/>
      </xdr:nvCxnSpPr>
      <xdr:spPr>
        <a:xfrm>
          <a:off x="26136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646</xdr:row>
      <xdr:rowOff>101600</xdr:rowOff>
    </xdr:from>
    <xdr:to>
      <xdr:col>39</xdr:col>
      <xdr:colOff>12700</xdr:colOff>
      <xdr:row>646</xdr:row>
      <xdr:rowOff>101600</xdr:rowOff>
    </xdr:to>
    <xdr:cxnSp macro="">
      <xdr:nvCxnSpPr>
        <xdr:cNvPr id="73094" name="직선 연결선 73093">
          <a:extLst>
            <a:ext uri="{FF2B5EF4-FFF2-40B4-BE49-F238E27FC236}">
              <a16:creationId xmlns:a16="http://schemas.microsoft.com/office/drawing/2014/main" id="{00000000-0008-0000-0100-0000861D0100}"/>
            </a:ext>
          </a:extLst>
        </xdr:cNvPr>
        <xdr:cNvCxnSpPr/>
      </xdr:nvCxnSpPr>
      <xdr:spPr>
        <a:xfrm>
          <a:off x="275082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646</xdr:row>
      <xdr:rowOff>101600</xdr:rowOff>
    </xdr:from>
    <xdr:to>
      <xdr:col>41</xdr:col>
      <xdr:colOff>0</xdr:colOff>
      <xdr:row>646</xdr:row>
      <xdr:rowOff>101600</xdr:rowOff>
    </xdr:to>
    <xdr:cxnSp macro="">
      <xdr:nvCxnSpPr>
        <xdr:cNvPr id="73095" name="직선 연결선 73094">
          <a:extLst>
            <a:ext uri="{FF2B5EF4-FFF2-40B4-BE49-F238E27FC236}">
              <a16:creationId xmlns:a16="http://schemas.microsoft.com/office/drawing/2014/main" id="{00000000-0008-0000-0100-0000871D0100}"/>
            </a:ext>
          </a:extLst>
        </xdr:cNvPr>
        <xdr:cNvCxnSpPr/>
      </xdr:nvCxnSpPr>
      <xdr:spPr>
        <a:xfrm>
          <a:off x="288798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646</xdr:row>
      <xdr:rowOff>101600</xdr:rowOff>
    </xdr:from>
    <xdr:to>
      <xdr:col>43</xdr:col>
      <xdr:colOff>0</xdr:colOff>
      <xdr:row>646</xdr:row>
      <xdr:rowOff>101600</xdr:rowOff>
    </xdr:to>
    <xdr:cxnSp macro="">
      <xdr:nvCxnSpPr>
        <xdr:cNvPr id="73096" name="직선 연결선 73095">
          <a:extLst>
            <a:ext uri="{FF2B5EF4-FFF2-40B4-BE49-F238E27FC236}">
              <a16:creationId xmlns:a16="http://schemas.microsoft.com/office/drawing/2014/main" id="{00000000-0008-0000-0100-0000881D0100}"/>
            </a:ext>
          </a:extLst>
        </xdr:cNvPr>
        <xdr:cNvCxnSpPr/>
      </xdr:nvCxnSpPr>
      <xdr:spPr>
        <a:xfrm>
          <a:off x="30251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646</xdr:row>
      <xdr:rowOff>101600</xdr:rowOff>
    </xdr:from>
    <xdr:to>
      <xdr:col>45</xdr:col>
      <xdr:colOff>12700</xdr:colOff>
      <xdr:row>646</xdr:row>
      <xdr:rowOff>101600</xdr:rowOff>
    </xdr:to>
    <xdr:cxnSp macro="">
      <xdr:nvCxnSpPr>
        <xdr:cNvPr id="73097" name="직선 연결선 73096">
          <a:extLst>
            <a:ext uri="{FF2B5EF4-FFF2-40B4-BE49-F238E27FC236}">
              <a16:creationId xmlns:a16="http://schemas.microsoft.com/office/drawing/2014/main" id="{00000000-0008-0000-0100-0000891D0100}"/>
            </a:ext>
          </a:extLst>
        </xdr:cNvPr>
        <xdr:cNvCxnSpPr/>
      </xdr:nvCxnSpPr>
      <xdr:spPr>
        <a:xfrm>
          <a:off x="31623040" y="1353566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646</xdr:row>
      <xdr:rowOff>101600</xdr:rowOff>
    </xdr:from>
    <xdr:to>
      <xdr:col>47</xdr:col>
      <xdr:colOff>12700</xdr:colOff>
      <xdr:row>646</xdr:row>
      <xdr:rowOff>101600</xdr:rowOff>
    </xdr:to>
    <xdr:cxnSp macro="">
      <xdr:nvCxnSpPr>
        <xdr:cNvPr id="73098" name="직선 연결선 73097">
          <a:extLst>
            <a:ext uri="{FF2B5EF4-FFF2-40B4-BE49-F238E27FC236}">
              <a16:creationId xmlns:a16="http://schemas.microsoft.com/office/drawing/2014/main" id="{00000000-0008-0000-0100-00008A1D0100}"/>
            </a:ext>
          </a:extLst>
        </xdr:cNvPr>
        <xdr:cNvCxnSpPr/>
      </xdr:nvCxnSpPr>
      <xdr:spPr>
        <a:xfrm>
          <a:off x="329946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646</xdr:row>
      <xdr:rowOff>101600</xdr:rowOff>
    </xdr:from>
    <xdr:to>
      <xdr:col>49</xdr:col>
      <xdr:colOff>0</xdr:colOff>
      <xdr:row>646</xdr:row>
      <xdr:rowOff>101600</xdr:rowOff>
    </xdr:to>
    <xdr:cxnSp macro="">
      <xdr:nvCxnSpPr>
        <xdr:cNvPr id="73099" name="직선 연결선 73098">
          <a:extLst>
            <a:ext uri="{FF2B5EF4-FFF2-40B4-BE49-F238E27FC236}">
              <a16:creationId xmlns:a16="http://schemas.microsoft.com/office/drawing/2014/main" id="{00000000-0008-0000-0100-00008B1D0100}"/>
            </a:ext>
          </a:extLst>
        </xdr:cNvPr>
        <xdr:cNvCxnSpPr/>
      </xdr:nvCxnSpPr>
      <xdr:spPr>
        <a:xfrm>
          <a:off x="34366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646</xdr:row>
      <xdr:rowOff>101600</xdr:rowOff>
    </xdr:from>
    <xdr:to>
      <xdr:col>51</xdr:col>
      <xdr:colOff>0</xdr:colOff>
      <xdr:row>646</xdr:row>
      <xdr:rowOff>101600</xdr:rowOff>
    </xdr:to>
    <xdr:cxnSp macro="">
      <xdr:nvCxnSpPr>
        <xdr:cNvPr id="73100" name="직선 연결선 73099">
          <a:extLst>
            <a:ext uri="{FF2B5EF4-FFF2-40B4-BE49-F238E27FC236}">
              <a16:creationId xmlns:a16="http://schemas.microsoft.com/office/drawing/2014/main" id="{00000000-0008-0000-0100-00008C1D0100}"/>
            </a:ext>
          </a:extLst>
        </xdr:cNvPr>
        <xdr:cNvCxnSpPr/>
      </xdr:nvCxnSpPr>
      <xdr:spPr>
        <a:xfrm>
          <a:off x="357378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646</xdr:row>
      <xdr:rowOff>101600</xdr:rowOff>
    </xdr:from>
    <xdr:to>
      <xdr:col>53</xdr:col>
      <xdr:colOff>12700</xdr:colOff>
      <xdr:row>646</xdr:row>
      <xdr:rowOff>101600</xdr:rowOff>
    </xdr:to>
    <xdr:cxnSp macro="">
      <xdr:nvCxnSpPr>
        <xdr:cNvPr id="73101" name="직선 연결선 73100">
          <a:extLst>
            <a:ext uri="{FF2B5EF4-FFF2-40B4-BE49-F238E27FC236}">
              <a16:creationId xmlns:a16="http://schemas.microsoft.com/office/drawing/2014/main" id="{00000000-0008-0000-0100-00008D1D0100}"/>
            </a:ext>
          </a:extLst>
        </xdr:cNvPr>
        <xdr:cNvCxnSpPr/>
      </xdr:nvCxnSpPr>
      <xdr:spPr>
        <a:xfrm>
          <a:off x="371094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646</xdr:row>
      <xdr:rowOff>101600</xdr:rowOff>
    </xdr:from>
    <xdr:to>
      <xdr:col>55</xdr:col>
      <xdr:colOff>12700</xdr:colOff>
      <xdr:row>646</xdr:row>
      <xdr:rowOff>101600</xdr:rowOff>
    </xdr:to>
    <xdr:cxnSp macro="">
      <xdr:nvCxnSpPr>
        <xdr:cNvPr id="73102" name="직선 연결선 73101">
          <a:extLst>
            <a:ext uri="{FF2B5EF4-FFF2-40B4-BE49-F238E27FC236}">
              <a16:creationId xmlns:a16="http://schemas.microsoft.com/office/drawing/2014/main" id="{00000000-0008-0000-0100-00008E1D0100}"/>
            </a:ext>
          </a:extLst>
        </xdr:cNvPr>
        <xdr:cNvCxnSpPr/>
      </xdr:nvCxnSpPr>
      <xdr:spPr>
        <a:xfrm>
          <a:off x="384810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646</xdr:row>
      <xdr:rowOff>101600</xdr:rowOff>
    </xdr:from>
    <xdr:to>
      <xdr:col>57</xdr:col>
      <xdr:colOff>12700</xdr:colOff>
      <xdr:row>646</xdr:row>
      <xdr:rowOff>101600</xdr:rowOff>
    </xdr:to>
    <xdr:cxnSp macro="">
      <xdr:nvCxnSpPr>
        <xdr:cNvPr id="73103" name="직선 연결선 73102">
          <a:extLst>
            <a:ext uri="{FF2B5EF4-FFF2-40B4-BE49-F238E27FC236}">
              <a16:creationId xmlns:a16="http://schemas.microsoft.com/office/drawing/2014/main" id="{00000000-0008-0000-0100-00008F1D0100}"/>
            </a:ext>
          </a:extLst>
        </xdr:cNvPr>
        <xdr:cNvCxnSpPr/>
      </xdr:nvCxnSpPr>
      <xdr:spPr>
        <a:xfrm>
          <a:off x="398526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646</xdr:row>
      <xdr:rowOff>101600</xdr:rowOff>
    </xdr:from>
    <xdr:to>
      <xdr:col>59</xdr:col>
      <xdr:colOff>0</xdr:colOff>
      <xdr:row>646</xdr:row>
      <xdr:rowOff>101600</xdr:rowOff>
    </xdr:to>
    <xdr:cxnSp macro="">
      <xdr:nvCxnSpPr>
        <xdr:cNvPr id="73104" name="직선 연결선 73103">
          <a:extLst>
            <a:ext uri="{FF2B5EF4-FFF2-40B4-BE49-F238E27FC236}">
              <a16:creationId xmlns:a16="http://schemas.microsoft.com/office/drawing/2014/main" id="{00000000-0008-0000-0100-0000901D0100}"/>
            </a:ext>
          </a:extLst>
        </xdr:cNvPr>
        <xdr:cNvCxnSpPr/>
      </xdr:nvCxnSpPr>
      <xdr:spPr>
        <a:xfrm>
          <a:off x="41224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646</xdr:row>
      <xdr:rowOff>101600</xdr:rowOff>
    </xdr:from>
    <xdr:to>
      <xdr:col>61</xdr:col>
      <xdr:colOff>0</xdr:colOff>
      <xdr:row>646</xdr:row>
      <xdr:rowOff>101600</xdr:rowOff>
    </xdr:to>
    <xdr:cxnSp macro="">
      <xdr:nvCxnSpPr>
        <xdr:cNvPr id="73105" name="직선 연결선 73104">
          <a:extLst>
            <a:ext uri="{FF2B5EF4-FFF2-40B4-BE49-F238E27FC236}">
              <a16:creationId xmlns:a16="http://schemas.microsoft.com/office/drawing/2014/main" id="{00000000-0008-0000-0100-0000911D0100}"/>
            </a:ext>
          </a:extLst>
        </xdr:cNvPr>
        <xdr:cNvCxnSpPr/>
      </xdr:nvCxnSpPr>
      <xdr:spPr>
        <a:xfrm>
          <a:off x="425958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646</xdr:row>
      <xdr:rowOff>101600</xdr:rowOff>
    </xdr:from>
    <xdr:to>
      <xdr:col>63</xdr:col>
      <xdr:colOff>0</xdr:colOff>
      <xdr:row>646</xdr:row>
      <xdr:rowOff>101600</xdr:rowOff>
    </xdr:to>
    <xdr:cxnSp macro="">
      <xdr:nvCxnSpPr>
        <xdr:cNvPr id="73106" name="직선 연결선 73105">
          <a:extLst>
            <a:ext uri="{FF2B5EF4-FFF2-40B4-BE49-F238E27FC236}">
              <a16:creationId xmlns:a16="http://schemas.microsoft.com/office/drawing/2014/main" id="{00000000-0008-0000-0100-0000921D0100}"/>
            </a:ext>
          </a:extLst>
        </xdr:cNvPr>
        <xdr:cNvCxnSpPr/>
      </xdr:nvCxnSpPr>
      <xdr:spPr>
        <a:xfrm>
          <a:off x="43967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646</xdr:row>
      <xdr:rowOff>101600</xdr:rowOff>
    </xdr:from>
    <xdr:to>
      <xdr:col>65</xdr:col>
      <xdr:colOff>12700</xdr:colOff>
      <xdr:row>646</xdr:row>
      <xdr:rowOff>101600</xdr:rowOff>
    </xdr:to>
    <xdr:cxnSp macro="">
      <xdr:nvCxnSpPr>
        <xdr:cNvPr id="73107" name="직선 연결선 73106">
          <a:extLst>
            <a:ext uri="{FF2B5EF4-FFF2-40B4-BE49-F238E27FC236}">
              <a16:creationId xmlns:a16="http://schemas.microsoft.com/office/drawing/2014/main" id="{00000000-0008-0000-0100-0000931D0100}"/>
            </a:ext>
          </a:extLst>
        </xdr:cNvPr>
        <xdr:cNvCxnSpPr/>
      </xdr:nvCxnSpPr>
      <xdr:spPr>
        <a:xfrm>
          <a:off x="453390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646</xdr:row>
      <xdr:rowOff>101600</xdr:rowOff>
    </xdr:from>
    <xdr:to>
      <xdr:col>67</xdr:col>
      <xdr:colOff>0</xdr:colOff>
      <xdr:row>646</xdr:row>
      <xdr:rowOff>101600</xdr:rowOff>
    </xdr:to>
    <xdr:cxnSp macro="">
      <xdr:nvCxnSpPr>
        <xdr:cNvPr id="73108" name="직선 연결선 73107">
          <a:extLst>
            <a:ext uri="{FF2B5EF4-FFF2-40B4-BE49-F238E27FC236}">
              <a16:creationId xmlns:a16="http://schemas.microsoft.com/office/drawing/2014/main" id="{00000000-0008-0000-0100-0000941D0100}"/>
            </a:ext>
          </a:extLst>
        </xdr:cNvPr>
        <xdr:cNvCxnSpPr/>
      </xdr:nvCxnSpPr>
      <xdr:spPr>
        <a:xfrm>
          <a:off x="46710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646</xdr:row>
      <xdr:rowOff>101600</xdr:rowOff>
    </xdr:from>
    <xdr:to>
      <xdr:col>69</xdr:col>
      <xdr:colOff>0</xdr:colOff>
      <xdr:row>646</xdr:row>
      <xdr:rowOff>101600</xdr:rowOff>
    </xdr:to>
    <xdr:cxnSp macro="">
      <xdr:nvCxnSpPr>
        <xdr:cNvPr id="73109" name="직선 연결선 73108">
          <a:extLst>
            <a:ext uri="{FF2B5EF4-FFF2-40B4-BE49-F238E27FC236}">
              <a16:creationId xmlns:a16="http://schemas.microsoft.com/office/drawing/2014/main" id="{00000000-0008-0000-0100-0000951D0100}"/>
            </a:ext>
          </a:extLst>
        </xdr:cNvPr>
        <xdr:cNvCxnSpPr/>
      </xdr:nvCxnSpPr>
      <xdr:spPr>
        <a:xfrm>
          <a:off x="48082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646</xdr:row>
      <xdr:rowOff>101600</xdr:rowOff>
    </xdr:from>
    <xdr:to>
      <xdr:col>71</xdr:col>
      <xdr:colOff>12700</xdr:colOff>
      <xdr:row>646</xdr:row>
      <xdr:rowOff>101600</xdr:rowOff>
    </xdr:to>
    <xdr:cxnSp macro="">
      <xdr:nvCxnSpPr>
        <xdr:cNvPr id="73110" name="직선 연결선 73109">
          <a:extLst>
            <a:ext uri="{FF2B5EF4-FFF2-40B4-BE49-F238E27FC236}">
              <a16:creationId xmlns:a16="http://schemas.microsoft.com/office/drawing/2014/main" id="{00000000-0008-0000-0100-0000961D0100}"/>
            </a:ext>
          </a:extLst>
        </xdr:cNvPr>
        <xdr:cNvCxnSpPr/>
      </xdr:nvCxnSpPr>
      <xdr:spPr>
        <a:xfrm>
          <a:off x="494538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646</xdr:row>
      <xdr:rowOff>101600</xdr:rowOff>
    </xdr:from>
    <xdr:to>
      <xdr:col>73</xdr:col>
      <xdr:colOff>12700</xdr:colOff>
      <xdr:row>646</xdr:row>
      <xdr:rowOff>101600</xdr:rowOff>
    </xdr:to>
    <xdr:cxnSp macro="">
      <xdr:nvCxnSpPr>
        <xdr:cNvPr id="73111" name="직선 연결선 73110">
          <a:extLst>
            <a:ext uri="{FF2B5EF4-FFF2-40B4-BE49-F238E27FC236}">
              <a16:creationId xmlns:a16="http://schemas.microsoft.com/office/drawing/2014/main" id="{00000000-0008-0000-0100-0000971D0100}"/>
            </a:ext>
          </a:extLst>
        </xdr:cNvPr>
        <xdr:cNvCxnSpPr/>
      </xdr:nvCxnSpPr>
      <xdr:spPr>
        <a:xfrm>
          <a:off x="508254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646</xdr:row>
      <xdr:rowOff>101600</xdr:rowOff>
    </xdr:from>
    <xdr:to>
      <xdr:col>75</xdr:col>
      <xdr:colOff>0</xdr:colOff>
      <xdr:row>646</xdr:row>
      <xdr:rowOff>101600</xdr:rowOff>
    </xdr:to>
    <xdr:cxnSp macro="">
      <xdr:nvCxnSpPr>
        <xdr:cNvPr id="73112" name="직선 연결선 73111">
          <a:extLst>
            <a:ext uri="{FF2B5EF4-FFF2-40B4-BE49-F238E27FC236}">
              <a16:creationId xmlns:a16="http://schemas.microsoft.com/office/drawing/2014/main" id="{00000000-0008-0000-0100-0000981D0100}"/>
            </a:ext>
          </a:extLst>
        </xdr:cNvPr>
        <xdr:cNvCxnSpPr/>
      </xdr:nvCxnSpPr>
      <xdr:spPr>
        <a:xfrm>
          <a:off x="52197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646</xdr:row>
      <xdr:rowOff>101600</xdr:rowOff>
    </xdr:from>
    <xdr:to>
      <xdr:col>77</xdr:col>
      <xdr:colOff>0</xdr:colOff>
      <xdr:row>646</xdr:row>
      <xdr:rowOff>101600</xdr:rowOff>
    </xdr:to>
    <xdr:cxnSp macro="">
      <xdr:nvCxnSpPr>
        <xdr:cNvPr id="73113" name="직선 연결선 73112">
          <a:extLst>
            <a:ext uri="{FF2B5EF4-FFF2-40B4-BE49-F238E27FC236}">
              <a16:creationId xmlns:a16="http://schemas.microsoft.com/office/drawing/2014/main" id="{00000000-0008-0000-0100-0000991D0100}"/>
            </a:ext>
          </a:extLst>
        </xdr:cNvPr>
        <xdr:cNvCxnSpPr/>
      </xdr:nvCxnSpPr>
      <xdr:spPr>
        <a:xfrm>
          <a:off x="53568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646</xdr:row>
      <xdr:rowOff>101600</xdr:rowOff>
    </xdr:from>
    <xdr:to>
      <xdr:col>79</xdr:col>
      <xdr:colOff>0</xdr:colOff>
      <xdr:row>646</xdr:row>
      <xdr:rowOff>101600</xdr:rowOff>
    </xdr:to>
    <xdr:cxnSp macro="">
      <xdr:nvCxnSpPr>
        <xdr:cNvPr id="73114" name="직선 연결선 73113">
          <a:extLst>
            <a:ext uri="{FF2B5EF4-FFF2-40B4-BE49-F238E27FC236}">
              <a16:creationId xmlns:a16="http://schemas.microsoft.com/office/drawing/2014/main" id="{00000000-0008-0000-0100-00009A1D0100}"/>
            </a:ext>
          </a:extLst>
        </xdr:cNvPr>
        <xdr:cNvCxnSpPr/>
      </xdr:nvCxnSpPr>
      <xdr:spPr>
        <a:xfrm>
          <a:off x="54940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646</xdr:row>
      <xdr:rowOff>101600</xdr:rowOff>
    </xdr:from>
    <xdr:to>
      <xdr:col>81</xdr:col>
      <xdr:colOff>12700</xdr:colOff>
      <xdr:row>646</xdr:row>
      <xdr:rowOff>101600</xdr:rowOff>
    </xdr:to>
    <xdr:cxnSp macro="">
      <xdr:nvCxnSpPr>
        <xdr:cNvPr id="73115" name="직선 연결선 73114">
          <a:extLst>
            <a:ext uri="{FF2B5EF4-FFF2-40B4-BE49-F238E27FC236}">
              <a16:creationId xmlns:a16="http://schemas.microsoft.com/office/drawing/2014/main" id="{00000000-0008-0000-0100-00009B1D0100}"/>
            </a:ext>
          </a:extLst>
        </xdr:cNvPr>
        <xdr:cNvCxnSpPr/>
      </xdr:nvCxnSpPr>
      <xdr:spPr>
        <a:xfrm>
          <a:off x="563118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646</xdr:row>
      <xdr:rowOff>101600</xdr:rowOff>
    </xdr:from>
    <xdr:to>
      <xdr:col>83</xdr:col>
      <xdr:colOff>0</xdr:colOff>
      <xdr:row>646</xdr:row>
      <xdr:rowOff>101600</xdr:rowOff>
    </xdr:to>
    <xdr:cxnSp macro="">
      <xdr:nvCxnSpPr>
        <xdr:cNvPr id="73116" name="직선 연결선 73115">
          <a:extLst>
            <a:ext uri="{FF2B5EF4-FFF2-40B4-BE49-F238E27FC236}">
              <a16:creationId xmlns:a16="http://schemas.microsoft.com/office/drawing/2014/main" id="{00000000-0008-0000-0100-00009C1D0100}"/>
            </a:ext>
          </a:extLst>
        </xdr:cNvPr>
        <xdr:cNvCxnSpPr/>
      </xdr:nvCxnSpPr>
      <xdr:spPr>
        <a:xfrm>
          <a:off x="57683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646</xdr:row>
      <xdr:rowOff>101600</xdr:rowOff>
    </xdr:from>
    <xdr:to>
      <xdr:col>85</xdr:col>
      <xdr:colOff>0</xdr:colOff>
      <xdr:row>646</xdr:row>
      <xdr:rowOff>101600</xdr:rowOff>
    </xdr:to>
    <xdr:cxnSp macro="">
      <xdr:nvCxnSpPr>
        <xdr:cNvPr id="73117" name="직선 연결선 73116">
          <a:extLst>
            <a:ext uri="{FF2B5EF4-FFF2-40B4-BE49-F238E27FC236}">
              <a16:creationId xmlns:a16="http://schemas.microsoft.com/office/drawing/2014/main" id="{00000000-0008-0000-0100-00009D1D0100}"/>
            </a:ext>
          </a:extLst>
        </xdr:cNvPr>
        <xdr:cNvCxnSpPr/>
      </xdr:nvCxnSpPr>
      <xdr:spPr>
        <a:xfrm>
          <a:off x="59055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646</xdr:row>
      <xdr:rowOff>101600</xdr:rowOff>
    </xdr:from>
    <xdr:to>
      <xdr:col>87</xdr:col>
      <xdr:colOff>0</xdr:colOff>
      <xdr:row>646</xdr:row>
      <xdr:rowOff>101600</xdr:rowOff>
    </xdr:to>
    <xdr:cxnSp macro="">
      <xdr:nvCxnSpPr>
        <xdr:cNvPr id="73118" name="직선 연결선 73117">
          <a:extLst>
            <a:ext uri="{FF2B5EF4-FFF2-40B4-BE49-F238E27FC236}">
              <a16:creationId xmlns:a16="http://schemas.microsoft.com/office/drawing/2014/main" id="{00000000-0008-0000-0100-00009E1D0100}"/>
            </a:ext>
          </a:extLst>
        </xdr:cNvPr>
        <xdr:cNvCxnSpPr/>
      </xdr:nvCxnSpPr>
      <xdr:spPr>
        <a:xfrm>
          <a:off x="60426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646</xdr:row>
      <xdr:rowOff>101600</xdr:rowOff>
    </xdr:from>
    <xdr:to>
      <xdr:col>89</xdr:col>
      <xdr:colOff>0</xdr:colOff>
      <xdr:row>646</xdr:row>
      <xdr:rowOff>101600</xdr:rowOff>
    </xdr:to>
    <xdr:cxnSp macro="">
      <xdr:nvCxnSpPr>
        <xdr:cNvPr id="73119" name="직선 연결선 73118">
          <a:extLst>
            <a:ext uri="{FF2B5EF4-FFF2-40B4-BE49-F238E27FC236}">
              <a16:creationId xmlns:a16="http://schemas.microsoft.com/office/drawing/2014/main" id="{00000000-0008-0000-0100-00009F1D0100}"/>
            </a:ext>
          </a:extLst>
        </xdr:cNvPr>
        <xdr:cNvCxnSpPr/>
      </xdr:nvCxnSpPr>
      <xdr:spPr>
        <a:xfrm>
          <a:off x="61798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646</xdr:row>
      <xdr:rowOff>101600</xdr:rowOff>
    </xdr:from>
    <xdr:to>
      <xdr:col>91</xdr:col>
      <xdr:colOff>0</xdr:colOff>
      <xdr:row>646</xdr:row>
      <xdr:rowOff>101600</xdr:rowOff>
    </xdr:to>
    <xdr:cxnSp macro="">
      <xdr:nvCxnSpPr>
        <xdr:cNvPr id="73120" name="직선 연결선 73119">
          <a:extLst>
            <a:ext uri="{FF2B5EF4-FFF2-40B4-BE49-F238E27FC236}">
              <a16:creationId xmlns:a16="http://schemas.microsoft.com/office/drawing/2014/main" id="{00000000-0008-0000-0100-0000A01D0100}"/>
            </a:ext>
          </a:extLst>
        </xdr:cNvPr>
        <xdr:cNvCxnSpPr/>
      </xdr:nvCxnSpPr>
      <xdr:spPr>
        <a:xfrm>
          <a:off x="631698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646</xdr:row>
      <xdr:rowOff>101600</xdr:rowOff>
    </xdr:from>
    <xdr:to>
      <xdr:col>93</xdr:col>
      <xdr:colOff>12700</xdr:colOff>
      <xdr:row>646</xdr:row>
      <xdr:rowOff>101600</xdr:rowOff>
    </xdr:to>
    <xdr:cxnSp macro="">
      <xdr:nvCxnSpPr>
        <xdr:cNvPr id="73121" name="직선 연결선 73120">
          <a:extLst>
            <a:ext uri="{FF2B5EF4-FFF2-40B4-BE49-F238E27FC236}">
              <a16:creationId xmlns:a16="http://schemas.microsoft.com/office/drawing/2014/main" id="{00000000-0008-0000-0100-0000A11D0100}"/>
            </a:ext>
          </a:extLst>
        </xdr:cNvPr>
        <xdr:cNvCxnSpPr/>
      </xdr:nvCxnSpPr>
      <xdr:spPr>
        <a:xfrm>
          <a:off x="645414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646</xdr:row>
      <xdr:rowOff>101600</xdr:rowOff>
    </xdr:from>
    <xdr:to>
      <xdr:col>95</xdr:col>
      <xdr:colOff>0</xdr:colOff>
      <xdr:row>646</xdr:row>
      <xdr:rowOff>101600</xdr:rowOff>
    </xdr:to>
    <xdr:cxnSp macro="">
      <xdr:nvCxnSpPr>
        <xdr:cNvPr id="73122" name="직선 연결선 73121">
          <a:extLst>
            <a:ext uri="{FF2B5EF4-FFF2-40B4-BE49-F238E27FC236}">
              <a16:creationId xmlns:a16="http://schemas.microsoft.com/office/drawing/2014/main" id="{00000000-0008-0000-0100-0000A21D0100}"/>
            </a:ext>
          </a:extLst>
        </xdr:cNvPr>
        <xdr:cNvCxnSpPr/>
      </xdr:nvCxnSpPr>
      <xdr:spPr>
        <a:xfrm>
          <a:off x="65913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646</xdr:row>
      <xdr:rowOff>101600</xdr:rowOff>
    </xdr:from>
    <xdr:to>
      <xdr:col>97</xdr:col>
      <xdr:colOff>0</xdr:colOff>
      <xdr:row>646</xdr:row>
      <xdr:rowOff>101600</xdr:rowOff>
    </xdr:to>
    <xdr:cxnSp macro="">
      <xdr:nvCxnSpPr>
        <xdr:cNvPr id="73123" name="직선 연결선 73122">
          <a:extLst>
            <a:ext uri="{FF2B5EF4-FFF2-40B4-BE49-F238E27FC236}">
              <a16:creationId xmlns:a16="http://schemas.microsoft.com/office/drawing/2014/main" id="{00000000-0008-0000-0100-0000A31D0100}"/>
            </a:ext>
          </a:extLst>
        </xdr:cNvPr>
        <xdr:cNvCxnSpPr/>
      </xdr:nvCxnSpPr>
      <xdr:spPr>
        <a:xfrm>
          <a:off x="67284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646</xdr:row>
      <xdr:rowOff>101600</xdr:rowOff>
    </xdr:from>
    <xdr:to>
      <xdr:col>99</xdr:col>
      <xdr:colOff>0</xdr:colOff>
      <xdr:row>646</xdr:row>
      <xdr:rowOff>101600</xdr:rowOff>
    </xdr:to>
    <xdr:cxnSp macro="">
      <xdr:nvCxnSpPr>
        <xdr:cNvPr id="73124" name="직선 연결선 73123">
          <a:extLst>
            <a:ext uri="{FF2B5EF4-FFF2-40B4-BE49-F238E27FC236}">
              <a16:creationId xmlns:a16="http://schemas.microsoft.com/office/drawing/2014/main" id="{00000000-0008-0000-0100-0000A41D0100}"/>
            </a:ext>
          </a:extLst>
        </xdr:cNvPr>
        <xdr:cNvCxnSpPr/>
      </xdr:nvCxnSpPr>
      <xdr:spPr>
        <a:xfrm>
          <a:off x="68656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648</xdr:row>
      <xdr:rowOff>107950</xdr:rowOff>
    </xdr:from>
    <xdr:to>
      <xdr:col>10</xdr:col>
      <xdr:colOff>25400</xdr:colOff>
      <xdr:row>648</xdr:row>
      <xdr:rowOff>107950</xdr:rowOff>
    </xdr:to>
    <xdr:cxnSp macro="">
      <xdr:nvCxnSpPr>
        <xdr:cNvPr id="73125" name="직선 연결선 73124">
          <a:extLst>
            <a:ext uri="{FF2B5EF4-FFF2-40B4-BE49-F238E27FC236}">
              <a16:creationId xmlns:a16="http://schemas.microsoft.com/office/drawing/2014/main" id="{00000000-0008-0000-0100-0000A51D0100}"/>
            </a:ext>
          </a:extLst>
        </xdr:cNvPr>
        <xdr:cNvCxnSpPr/>
      </xdr:nvCxnSpPr>
      <xdr:spPr>
        <a:xfrm>
          <a:off x="7227722" y="1357820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648</xdr:row>
      <xdr:rowOff>107950</xdr:rowOff>
    </xdr:from>
    <xdr:to>
      <xdr:col>11</xdr:col>
      <xdr:colOff>139700</xdr:colOff>
      <xdr:row>648</xdr:row>
      <xdr:rowOff>107950</xdr:rowOff>
    </xdr:to>
    <xdr:cxnSp macro="">
      <xdr:nvCxnSpPr>
        <xdr:cNvPr id="73126" name="직선 연결선 73125">
          <a:extLst>
            <a:ext uri="{FF2B5EF4-FFF2-40B4-BE49-F238E27FC236}">
              <a16:creationId xmlns:a16="http://schemas.microsoft.com/office/drawing/2014/main" id="{00000000-0008-0000-0100-0000A61D0100}"/>
            </a:ext>
          </a:extLst>
        </xdr:cNvPr>
        <xdr:cNvCxnSpPr/>
      </xdr:nvCxnSpPr>
      <xdr:spPr>
        <a:xfrm>
          <a:off x="8374380" y="135782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648</xdr:row>
      <xdr:rowOff>107950</xdr:rowOff>
    </xdr:from>
    <xdr:to>
      <xdr:col>13</xdr:col>
      <xdr:colOff>68</xdr:colOff>
      <xdr:row>648</xdr:row>
      <xdr:rowOff>107950</xdr:rowOff>
    </xdr:to>
    <xdr:cxnSp macro="">
      <xdr:nvCxnSpPr>
        <xdr:cNvPr id="73127" name="직선 연결선 73126">
          <a:extLst>
            <a:ext uri="{FF2B5EF4-FFF2-40B4-BE49-F238E27FC236}">
              <a16:creationId xmlns:a16="http://schemas.microsoft.com/office/drawing/2014/main" id="{00000000-0008-0000-0100-0000A71D0100}"/>
            </a:ext>
          </a:extLst>
        </xdr:cNvPr>
        <xdr:cNvCxnSpPr/>
      </xdr:nvCxnSpPr>
      <xdr:spPr>
        <a:xfrm flipH="1">
          <a:off x="9677400" y="135782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648</xdr:row>
      <xdr:rowOff>107950</xdr:rowOff>
    </xdr:from>
    <xdr:to>
      <xdr:col>15</xdr:col>
      <xdr:colOff>0</xdr:colOff>
      <xdr:row>648</xdr:row>
      <xdr:rowOff>107950</xdr:rowOff>
    </xdr:to>
    <xdr:cxnSp macro="">
      <xdr:nvCxnSpPr>
        <xdr:cNvPr id="73128" name="직선 연결선 73127">
          <a:extLst>
            <a:ext uri="{FF2B5EF4-FFF2-40B4-BE49-F238E27FC236}">
              <a16:creationId xmlns:a16="http://schemas.microsoft.com/office/drawing/2014/main" id="{00000000-0008-0000-0100-0000A81D0100}"/>
            </a:ext>
          </a:extLst>
        </xdr:cNvPr>
        <xdr:cNvCxnSpPr/>
      </xdr:nvCxnSpPr>
      <xdr:spPr>
        <a:xfrm>
          <a:off x="11049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648</xdr:row>
      <xdr:rowOff>107950</xdr:rowOff>
    </xdr:from>
    <xdr:to>
      <xdr:col>17</xdr:col>
      <xdr:colOff>0</xdr:colOff>
      <xdr:row>648</xdr:row>
      <xdr:rowOff>107950</xdr:rowOff>
    </xdr:to>
    <xdr:cxnSp macro="">
      <xdr:nvCxnSpPr>
        <xdr:cNvPr id="73129" name="직선 연결선 73128">
          <a:extLst>
            <a:ext uri="{FF2B5EF4-FFF2-40B4-BE49-F238E27FC236}">
              <a16:creationId xmlns:a16="http://schemas.microsoft.com/office/drawing/2014/main" id="{00000000-0008-0000-0100-0000A91D0100}"/>
            </a:ext>
          </a:extLst>
        </xdr:cNvPr>
        <xdr:cNvCxnSpPr/>
      </xdr:nvCxnSpPr>
      <xdr:spPr>
        <a:xfrm>
          <a:off x="12420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648</xdr:row>
      <xdr:rowOff>107950</xdr:rowOff>
    </xdr:from>
    <xdr:to>
      <xdr:col>19</xdr:col>
      <xdr:colOff>0</xdr:colOff>
      <xdr:row>648</xdr:row>
      <xdr:rowOff>107950</xdr:rowOff>
    </xdr:to>
    <xdr:cxnSp macro="">
      <xdr:nvCxnSpPr>
        <xdr:cNvPr id="73130" name="직선 연결선 73129">
          <a:extLst>
            <a:ext uri="{FF2B5EF4-FFF2-40B4-BE49-F238E27FC236}">
              <a16:creationId xmlns:a16="http://schemas.microsoft.com/office/drawing/2014/main" id="{00000000-0008-0000-0100-0000AA1D0100}"/>
            </a:ext>
          </a:extLst>
        </xdr:cNvPr>
        <xdr:cNvCxnSpPr/>
      </xdr:nvCxnSpPr>
      <xdr:spPr>
        <a:xfrm>
          <a:off x="13792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648</xdr:row>
      <xdr:rowOff>107950</xdr:rowOff>
    </xdr:from>
    <xdr:to>
      <xdr:col>21</xdr:col>
      <xdr:colOff>136</xdr:colOff>
      <xdr:row>648</xdr:row>
      <xdr:rowOff>107950</xdr:rowOff>
    </xdr:to>
    <xdr:cxnSp macro="">
      <xdr:nvCxnSpPr>
        <xdr:cNvPr id="73131" name="직선 연결선 73130">
          <a:extLst>
            <a:ext uri="{FF2B5EF4-FFF2-40B4-BE49-F238E27FC236}">
              <a16:creationId xmlns:a16="http://schemas.microsoft.com/office/drawing/2014/main" id="{00000000-0008-0000-0100-0000AB1D0100}"/>
            </a:ext>
          </a:extLst>
        </xdr:cNvPr>
        <xdr:cNvCxnSpPr/>
      </xdr:nvCxnSpPr>
      <xdr:spPr>
        <a:xfrm flipH="1">
          <a:off x="15163800" y="135782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648</xdr:row>
      <xdr:rowOff>107950</xdr:rowOff>
    </xdr:from>
    <xdr:to>
      <xdr:col>23</xdr:col>
      <xdr:colOff>0</xdr:colOff>
      <xdr:row>648</xdr:row>
      <xdr:rowOff>107950</xdr:rowOff>
    </xdr:to>
    <xdr:cxnSp macro="">
      <xdr:nvCxnSpPr>
        <xdr:cNvPr id="73132" name="직선 연결선 73131">
          <a:extLst>
            <a:ext uri="{FF2B5EF4-FFF2-40B4-BE49-F238E27FC236}">
              <a16:creationId xmlns:a16="http://schemas.microsoft.com/office/drawing/2014/main" id="{00000000-0008-0000-0100-0000AC1D0100}"/>
            </a:ext>
          </a:extLst>
        </xdr:cNvPr>
        <xdr:cNvCxnSpPr/>
      </xdr:nvCxnSpPr>
      <xdr:spPr>
        <a:xfrm>
          <a:off x="16535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648</xdr:row>
      <xdr:rowOff>107950</xdr:rowOff>
    </xdr:from>
    <xdr:to>
      <xdr:col>25</xdr:col>
      <xdr:colOff>0</xdr:colOff>
      <xdr:row>648</xdr:row>
      <xdr:rowOff>107950</xdr:rowOff>
    </xdr:to>
    <xdr:cxnSp macro="">
      <xdr:nvCxnSpPr>
        <xdr:cNvPr id="73133" name="직선 연결선 73132">
          <a:extLst>
            <a:ext uri="{FF2B5EF4-FFF2-40B4-BE49-F238E27FC236}">
              <a16:creationId xmlns:a16="http://schemas.microsoft.com/office/drawing/2014/main" id="{00000000-0008-0000-0100-0000AD1D0100}"/>
            </a:ext>
          </a:extLst>
        </xdr:cNvPr>
        <xdr:cNvCxnSpPr/>
      </xdr:nvCxnSpPr>
      <xdr:spPr>
        <a:xfrm>
          <a:off x="17907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648</xdr:row>
      <xdr:rowOff>107950</xdr:rowOff>
    </xdr:from>
    <xdr:to>
      <xdr:col>27</xdr:col>
      <xdr:colOff>28</xdr:colOff>
      <xdr:row>648</xdr:row>
      <xdr:rowOff>107950</xdr:rowOff>
    </xdr:to>
    <xdr:cxnSp macro="">
      <xdr:nvCxnSpPr>
        <xdr:cNvPr id="73134" name="직선 연결선 73133">
          <a:extLst>
            <a:ext uri="{FF2B5EF4-FFF2-40B4-BE49-F238E27FC236}">
              <a16:creationId xmlns:a16="http://schemas.microsoft.com/office/drawing/2014/main" id="{00000000-0008-0000-0100-0000AE1D0100}"/>
            </a:ext>
          </a:extLst>
        </xdr:cNvPr>
        <xdr:cNvCxnSpPr/>
      </xdr:nvCxnSpPr>
      <xdr:spPr>
        <a:xfrm flipH="1">
          <a:off x="19278600" y="135782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648</xdr:row>
      <xdr:rowOff>107950</xdr:rowOff>
    </xdr:from>
    <xdr:to>
      <xdr:col>29</xdr:col>
      <xdr:colOff>68</xdr:colOff>
      <xdr:row>648</xdr:row>
      <xdr:rowOff>107950</xdr:rowOff>
    </xdr:to>
    <xdr:cxnSp macro="">
      <xdr:nvCxnSpPr>
        <xdr:cNvPr id="73135" name="직선 연결선 73134">
          <a:extLst>
            <a:ext uri="{FF2B5EF4-FFF2-40B4-BE49-F238E27FC236}">
              <a16:creationId xmlns:a16="http://schemas.microsoft.com/office/drawing/2014/main" id="{00000000-0008-0000-0100-0000AF1D0100}"/>
            </a:ext>
          </a:extLst>
        </xdr:cNvPr>
        <xdr:cNvCxnSpPr/>
      </xdr:nvCxnSpPr>
      <xdr:spPr>
        <a:xfrm flipH="1">
          <a:off x="20650200" y="135782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648</xdr:row>
      <xdr:rowOff>107950</xdr:rowOff>
    </xdr:from>
    <xdr:to>
      <xdr:col>31</xdr:col>
      <xdr:colOff>546100</xdr:colOff>
      <xdr:row>648</xdr:row>
      <xdr:rowOff>107950</xdr:rowOff>
    </xdr:to>
    <xdr:cxnSp macro="">
      <xdr:nvCxnSpPr>
        <xdr:cNvPr id="73136" name="직선 연결선 73135">
          <a:extLst>
            <a:ext uri="{FF2B5EF4-FFF2-40B4-BE49-F238E27FC236}">
              <a16:creationId xmlns:a16="http://schemas.microsoft.com/office/drawing/2014/main" id="{00000000-0008-0000-0100-0000B01D0100}"/>
            </a:ext>
          </a:extLst>
        </xdr:cNvPr>
        <xdr:cNvCxnSpPr/>
      </xdr:nvCxnSpPr>
      <xdr:spPr>
        <a:xfrm>
          <a:off x="22501861" y="135782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648</xdr:row>
      <xdr:rowOff>107950</xdr:rowOff>
    </xdr:from>
    <xdr:to>
      <xdr:col>33</xdr:col>
      <xdr:colOff>0</xdr:colOff>
      <xdr:row>648</xdr:row>
      <xdr:rowOff>107950</xdr:rowOff>
    </xdr:to>
    <xdr:cxnSp macro="">
      <xdr:nvCxnSpPr>
        <xdr:cNvPr id="73137" name="직선 연결선 73136">
          <a:extLst>
            <a:ext uri="{FF2B5EF4-FFF2-40B4-BE49-F238E27FC236}">
              <a16:creationId xmlns:a16="http://schemas.microsoft.com/office/drawing/2014/main" id="{00000000-0008-0000-0100-0000B11D0100}"/>
            </a:ext>
          </a:extLst>
        </xdr:cNvPr>
        <xdr:cNvCxnSpPr/>
      </xdr:nvCxnSpPr>
      <xdr:spPr>
        <a:xfrm>
          <a:off x="23393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648</xdr:row>
      <xdr:rowOff>107950</xdr:rowOff>
    </xdr:from>
    <xdr:to>
      <xdr:col>35</xdr:col>
      <xdr:colOff>0</xdr:colOff>
      <xdr:row>648</xdr:row>
      <xdr:rowOff>107950</xdr:rowOff>
    </xdr:to>
    <xdr:cxnSp macro="">
      <xdr:nvCxnSpPr>
        <xdr:cNvPr id="73138" name="직선 연결선 73137">
          <a:extLst>
            <a:ext uri="{FF2B5EF4-FFF2-40B4-BE49-F238E27FC236}">
              <a16:creationId xmlns:a16="http://schemas.microsoft.com/office/drawing/2014/main" id="{00000000-0008-0000-0100-0000B21D0100}"/>
            </a:ext>
          </a:extLst>
        </xdr:cNvPr>
        <xdr:cNvCxnSpPr/>
      </xdr:nvCxnSpPr>
      <xdr:spPr>
        <a:xfrm>
          <a:off x="24765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648</xdr:row>
      <xdr:rowOff>107950</xdr:rowOff>
    </xdr:from>
    <xdr:to>
      <xdr:col>37</xdr:col>
      <xdr:colOff>0</xdr:colOff>
      <xdr:row>648</xdr:row>
      <xdr:rowOff>107950</xdr:rowOff>
    </xdr:to>
    <xdr:cxnSp macro="">
      <xdr:nvCxnSpPr>
        <xdr:cNvPr id="73139" name="직선 연결선 73138">
          <a:extLst>
            <a:ext uri="{FF2B5EF4-FFF2-40B4-BE49-F238E27FC236}">
              <a16:creationId xmlns:a16="http://schemas.microsoft.com/office/drawing/2014/main" id="{00000000-0008-0000-0100-0000B31D0100}"/>
            </a:ext>
          </a:extLst>
        </xdr:cNvPr>
        <xdr:cNvCxnSpPr/>
      </xdr:nvCxnSpPr>
      <xdr:spPr>
        <a:xfrm>
          <a:off x="26136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648</xdr:row>
      <xdr:rowOff>107950</xdr:rowOff>
    </xdr:from>
    <xdr:to>
      <xdr:col>39</xdr:col>
      <xdr:colOff>0</xdr:colOff>
      <xdr:row>648</xdr:row>
      <xdr:rowOff>107950</xdr:rowOff>
    </xdr:to>
    <xdr:cxnSp macro="">
      <xdr:nvCxnSpPr>
        <xdr:cNvPr id="73140" name="직선 연결선 73139">
          <a:extLst>
            <a:ext uri="{FF2B5EF4-FFF2-40B4-BE49-F238E27FC236}">
              <a16:creationId xmlns:a16="http://schemas.microsoft.com/office/drawing/2014/main" id="{00000000-0008-0000-0100-0000B41D0100}"/>
            </a:ext>
          </a:extLst>
        </xdr:cNvPr>
        <xdr:cNvCxnSpPr/>
      </xdr:nvCxnSpPr>
      <xdr:spPr>
        <a:xfrm>
          <a:off x="27508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648</xdr:row>
      <xdr:rowOff>107950</xdr:rowOff>
    </xdr:from>
    <xdr:to>
      <xdr:col>41</xdr:col>
      <xdr:colOff>0</xdr:colOff>
      <xdr:row>648</xdr:row>
      <xdr:rowOff>107950</xdr:rowOff>
    </xdr:to>
    <xdr:cxnSp macro="">
      <xdr:nvCxnSpPr>
        <xdr:cNvPr id="73141" name="직선 연결선 73140">
          <a:extLst>
            <a:ext uri="{FF2B5EF4-FFF2-40B4-BE49-F238E27FC236}">
              <a16:creationId xmlns:a16="http://schemas.microsoft.com/office/drawing/2014/main" id="{00000000-0008-0000-0100-0000B51D0100}"/>
            </a:ext>
          </a:extLst>
        </xdr:cNvPr>
        <xdr:cNvCxnSpPr/>
      </xdr:nvCxnSpPr>
      <xdr:spPr>
        <a:xfrm>
          <a:off x="28879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648</xdr:row>
      <xdr:rowOff>107950</xdr:rowOff>
    </xdr:from>
    <xdr:to>
      <xdr:col>43</xdr:col>
      <xdr:colOff>0</xdr:colOff>
      <xdr:row>648</xdr:row>
      <xdr:rowOff>107950</xdr:rowOff>
    </xdr:to>
    <xdr:cxnSp macro="">
      <xdr:nvCxnSpPr>
        <xdr:cNvPr id="73142" name="직선 연결선 73141">
          <a:extLst>
            <a:ext uri="{FF2B5EF4-FFF2-40B4-BE49-F238E27FC236}">
              <a16:creationId xmlns:a16="http://schemas.microsoft.com/office/drawing/2014/main" id="{00000000-0008-0000-0100-0000B61D0100}"/>
            </a:ext>
          </a:extLst>
        </xdr:cNvPr>
        <xdr:cNvCxnSpPr/>
      </xdr:nvCxnSpPr>
      <xdr:spPr>
        <a:xfrm>
          <a:off x="30251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648</xdr:row>
      <xdr:rowOff>107950</xdr:rowOff>
    </xdr:from>
    <xdr:to>
      <xdr:col>45</xdr:col>
      <xdr:colOff>12700</xdr:colOff>
      <xdr:row>648</xdr:row>
      <xdr:rowOff>107950</xdr:rowOff>
    </xdr:to>
    <xdr:cxnSp macro="">
      <xdr:nvCxnSpPr>
        <xdr:cNvPr id="73143" name="직선 연결선 73142">
          <a:extLst>
            <a:ext uri="{FF2B5EF4-FFF2-40B4-BE49-F238E27FC236}">
              <a16:creationId xmlns:a16="http://schemas.microsoft.com/office/drawing/2014/main" id="{00000000-0008-0000-0100-0000B71D0100}"/>
            </a:ext>
          </a:extLst>
        </xdr:cNvPr>
        <xdr:cNvCxnSpPr/>
      </xdr:nvCxnSpPr>
      <xdr:spPr>
        <a:xfrm>
          <a:off x="31623040" y="1357820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648</xdr:row>
      <xdr:rowOff>107950</xdr:rowOff>
    </xdr:from>
    <xdr:to>
      <xdr:col>47</xdr:col>
      <xdr:colOff>0</xdr:colOff>
      <xdr:row>648</xdr:row>
      <xdr:rowOff>107950</xdr:rowOff>
    </xdr:to>
    <xdr:cxnSp macro="">
      <xdr:nvCxnSpPr>
        <xdr:cNvPr id="73144" name="직선 연결선 73143">
          <a:extLst>
            <a:ext uri="{FF2B5EF4-FFF2-40B4-BE49-F238E27FC236}">
              <a16:creationId xmlns:a16="http://schemas.microsoft.com/office/drawing/2014/main" id="{00000000-0008-0000-0100-0000B81D0100}"/>
            </a:ext>
          </a:extLst>
        </xdr:cNvPr>
        <xdr:cNvCxnSpPr/>
      </xdr:nvCxnSpPr>
      <xdr:spPr>
        <a:xfrm>
          <a:off x="32994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648</xdr:row>
      <xdr:rowOff>107950</xdr:rowOff>
    </xdr:from>
    <xdr:to>
      <xdr:col>49</xdr:col>
      <xdr:colOff>0</xdr:colOff>
      <xdr:row>648</xdr:row>
      <xdr:rowOff>107950</xdr:rowOff>
    </xdr:to>
    <xdr:cxnSp macro="">
      <xdr:nvCxnSpPr>
        <xdr:cNvPr id="73145" name="직선 연결선 73144">
          <a:extLst>
            <a:ext uri="{FF2B5EF4-FFF2-40B4-BE49-F238E27FC236}">
              <a16:creationId xmlns:a16="http://schemas.microsoft.com/office/drawing/2014/main" id="{00000000-0008-0000-0100-0000B91D0100}"/>
            </a:ext>
          </a:extLst>
        </xdr:cNvPr>
        <xdr:cNvCxnSpPr/>
      </xdr:nvCxnSpPr>
      <xdr:spPr>
        <a:xfrm>
          <a:off x="34366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648</xdr:row>
      <xdr:rowOff>107950</xdr:rowOff>
    </xdr:from>
    <xdr:to>
      <xdr:col>51</xdr:col>
      <xdr:colOff>0</xdr:colOff>
      <xdr:row>648</xdr:row>
      <xdr:rowOff>107950</xdr:rowOff>
    </xdr:to>
    <xdr:cxnSp macro="">
      <xdr:nvCxnSpPr>
        <xdr:cNvPr id="73146" name="직선 연결선 73145">
          <a:extLst>
            <a:ext uri="{FF2B5EF4-FFF2-40B4-BE49-F238E27FC236}">
              <a16:creationId xmlns:a16="http://schemas.microsoft.com/office/drawing/2014/main" id="{00000000-0008-0000-0100-0000BA1D0100}"/>
            </a:ext>
          </a:extLst>
        </xdr:cNvPr>
        <xdr:cNvCxnSpPr/>
      </xdr:nvCxnSpPr>
      <xdr:spPr>
        <a:xfrm>
          <a:off x="35737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648</xdr:row>
      <xdr:rowOff>107950</xdr:rowOff>
    </xdr:from>
    <xdr:to>
      <xdr:col>53</xdr:col>
      <xdr:colOff>0</xdr:colOff>
      <xdr:row>648</xdr:row>
      <xdr:rowOff>107950</xdr:rowOff>
    </xdr:to>
    <xdr:cxnSp macro="">
      <xdr:nvCxnSpPr>
        <xdr:cNvPr id="73147" name="직선 연결선 73146">
          <a:extLst>
            <a:ext uri="{FF2B5EF4-FFF2-40B4-BE49-F238E27FC236}">
              <a16:creationId xmlns:a16="http://schemas.microsoft.com/office/drawing/2014/main" id="{00000000-0008-0000-0100-0000BB1D0100}"/>
            </a:ext>
          </a:extLst>
        </xdr:cNvPr>
        <xdr:cNvCxnSpPr/>
      </xdr:nvCxnSpPr>
      <xdr:spPr>
        <a:xfrm>
          <a:off x="37109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648</xdr:row>
      <xdr:rowOff>107950</xdr:rowOff>
    </xdr:from>
    <xdr:to>
      <xdr:col>55</xdr:col>
      <xdr:colOff>0</xdr:colOff>
      <xdr:row>648</xdr:row>
      <xdr:rowOff>107950</xdr:rowOff>
    </xdr:to>
    <xdr:cxnSp macro="">
      <xdr:nvCxnSpPr>
        <xdr:cNvPr id="73148" name="직선 연결선 73147">
          <a:extLst>
            <a:ext uri="{FF2B5EF4-FFF2-40B4-BE49-F238E27FC236}">
              <a16:creationId xmlns:a16="http://schemas.microsoft.com/office/drawing/2014/main" id="{00000000-0008-0000-0100-0000BC1D0100}"/>
            </a:ext>
          </a:extLst>
        </xdr:cNvPr>
        <xdr:cNvCxnSpPr/>
      </xdr:nvCxnSpPr>
      <xdr:spPr>
        <a:xfrm>
          <a:off x="38481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648</xdr:row>
      <xdr:rowOff>107950</xdr:rowOff>
    </xdr:from>
    <xdr:to>
      <xdr:col>57</xdr:col>
      <xdr:colOff>0</xdr:colOff>
      <xdr:row>648</xdr:row>
      <xdr:rowOff>107950</xdr:rowOff>
    </xdr:to>
    <xdr:cxnSp macro="">
      <xdr:nvCxnSpPr>
        <xdr:cNvPr id="73149" name="직선 연결선 73148">
          <a:extLst>
            <a:ext uri="{FF2B5EF4-FFF2-40B4-BE49-F238E27FC236}">
              <a16:creationId xmlns:a16="http://schemas.microsoft.com/office/drawing/2014/main" id="{00000000-0008-0000-0100-0000BD1D0100}"/>
            </a:ext>
          </a:extLst>
        </xdr:cNvPr>
        <xdr:cNvCxnSpPr/>
      </xdr:nvCxnSpPr>
      <xdr:spPr>
        <a:xfrm>
          <a:off x="39852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648</xdr:row>
      <xdr:rowOff>107950</xdr:rowOff>
    </xdr:from>
    <xdr:to>
      <xdr:col>59</xdr:col>
      <xdr:colOff>0</xdr:colOff>
      <xdr:row>648</xdr:row>
      <xdr:rowOff>107950</xdr:rowOff>
    </xdr:to>
    <xdr:cxnSp macro="">
      <xdr:nvCxnSpPr>
        <xdr:cNvPr id="73150" name="직선 연결선 73149">
          <a:extLst>
            <a:ext uri="{FF2B5EF4-FFF2-40B4-BE49-F238E27FC236}">
              <a16:creationId xmlns:a16="http://schemas.microsoft.com/office/drawing/2014/main" id="{00000000-0008-0000-0100-0000BE1D0100}"/>
            </a:ext>
          </a:extLst>
        </xdr:cNvPr>
        <xdr:cNvCxnSpPr/>
      </xdr:nvCxnSpPr>
      <xdr:spPr>
        <a:xfrm>
          <a:off x="41224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648</xdr:row>
      <xdr:rowOff>107950</xdr:rowOff>
    </xdr:from>
    <xdr:to>
      <xdr:col>61</xdr:col>
      <xdr:colOff>0</xdr:colOff>
      <xdr:row>648</xdr:row>
      <xdr:rowOff>107950</xdr:rowOff>
    </xdr:to>
    <xdr:cxnSp macro="">
      <xdr:nvCxnSpPr>
        <xdr:cNvPr id="73151" name="직선 연결선 73150">
          <a:extLst>
            <a:ext uri="{FF2B5EF4-FFF2-40B4-BE49-F238E27FC236}">
              <a16:creationId xmlns:a16="http://schemas.microsoft.com/office/drawing/2014/main" id="{00000000-0008-0000-0100-0000BF1D0100}"/>
            </a:ext>
          </a:extLst>
        </xdr:cNvPr>
        <xdr:cNvCxnSpPr/>
      </xdr:nvCxnSpPr>
      <xdr:spPr>
        <a:xfrm>
          <a:off x="42595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648</xdr:row>
      <xdr:rowOff>107950</xdr:rowOff>
    </xdr:from>
    <xdr:to>
      <xdr:col>63</xdr:col>
      <xdr:colOff>0</xdr:colOff>
      <xdr:row>648</xdr:row>
      <xdr:rowOff>107950</xdr:rowOff>
    </xdr:to>
    <xdr:cxnSp macro="">
      <xdr:nvCxnSpPr>
        <xdr:cNvPr id="73152" name="직선 연결선 73151">
          <a:extLst>
            <a:ext uri="{FF2B5EF4-FFF2-40B4-BE49-F238E27FC236}">
              <a16:creationId xmlns:a16="http://schemas.microsoft.com/office/drawing/2014/main" id="{00000000-0008-0000-0100-0000C01D0100}"/>
            </a:ext>
          </a:extLst>
        </xdr:cNvPr>
        <xdr:cNvCxnSpPr/>
      </xdr:nvCxnSpPr>
      <xdr:spPr>
        <a:xfrm>
          <a:off x="43967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648</xdr:row>
      <xdr:rowOff>107950</xdr:rowOff>
    </xdr:from>
    <xdr:to>
      <xdr:col>65</xdr:col>
      <xdr:colOff>0</xdr:colOff>
      <xdr:row>648</xdr:row>
      <xdr:rowOff>107950</xdr:rowOff>
    </xdr:to>
    <xdr:cxnSp macro="">
      <xdr:nvCxnSpPr>
        <xdr:cNvPr id="73153" name="직선 연결선 73152">
          <a:extLst>
            <a:ext uri="{FF2B5EF4-FFF2-40B4-BE49-F238E27FC236}">
              <a16:creationId xmlns:a16="http://schemas.microsoft.com/office/drawing/2014/main" id="{00000000-0008-0000-0100-0000C11D0100}"/>
            </a:ext>
          </a:extLst>
        </xdr:cNvPr>
        <xdr:cNvCxnSpPr/>
      </xdr:nvCxnSpPr>
      <xdr:spPr>
        <a:xfrm>
          <a:off x="45339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648</xdr:row>
      <xdr:rowOff>107950</xdr:rowOff>
    </xdr:from>
    <xdr:to>
      <xdr:col>67</xdr:col>
      <xdr:colOff>0</xdr:colOff>
      <xdr:row>648</xdr:row>
      <xdr:rowOff>107950</xdr:rowOff>
    </xdr:to>
    <xdr:cxnSp macro="">
      <xdr:nvCxnSpPr>
        <xdr:cNvPr id="73154" name="직선 연결선 73153">
          <a:extLst>
            <a:ext uri="{FF2B5EF4-FFF2-40B4-BE49-F238E27FC236}">
              <a16:creationId xmlns:a16="http://schemas.microsoft.com/office/drawing/2014/main" id="{00000000-0008-0000-0100-0000C21D0100}"/>
            </a:ext>
          </a:extLst>
        </xdr:cNvPr>
        <xdr:cNvCxnSpPr/>
      </xdr:nvCxnSpPr>
      <xdr:spPr>
        <a:xfrm>
          <a:off x="46710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648</xdr:row>
      <xdr:rowOff>107950</xdr:rowOff>
    </xdr:from>
    <xdr:to>
      <xdr:col>69</xdr:col>
      <xdr:colOff>0</xdr:colOff>
      <xdr:row>648</xdr:row>
      <xdr:rowOff>107950</xdr:rowOff>
    </xdr:to>
    <xdr:cxnSp macro="">
      <xdr:nvCxnSpPr>
        <xdr:cNvPr id="73155" name="직선 연결선 73154">
          <a:extLst>
            <a:ext uri="{FF2B5EF4-FFF2-40B4-BE49-F238E27FC236}">
              <a16:creationId xmlns:a16="http://schemas.microsoft.com/office/drawing/2014/main" id="{00000000-0008-0000-0100-0000C31D0100}"/>
            </a:ext>
          </a:extLst>
        </xdr:cNvPr>
        <xdr:cNvCxnSpPr/>
      </xdr:nvCxnSpPr>
      <xdr:spPr>
        <a:xfrm>
          <a:off x="48082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648</xdr:row>
      <xdr:rowOff>107950</xdr:rowOff>
    </xdr:from>
    <xdr:to>
      <xdr:col>71</xdr:col>
      <xdr:colOff>0</xdr:colOff>
      <xdr:row>648</xdr:row>
      <xdr:rowOff>107950</xdr:rowOff>
    </xdr:to>
    <xdr:cxnSp macro="">
      <xdr:nvCxnSpPr>
        <xdr:cNvPr id="73156" name="직선 연결선 73155">
          <a:extLst>
            <a:ext uri="{FF2B5EF4-FFF2-40B4-BE49-F238E27FC236}">
              <a16:creationId xmlns:a16="http://schemas.microsoft.com/office/drawing/2014/main" id="{00000000-0008-0000-0100-0000C41D0100}"/>
            </a:ext>
          </a:extLst>
        </xdr:cNvPr>
        <xdr:cNvCxnSpPr/>
      </xdr:nvCxnSpPr>
      <xdr:spPr>
        <a:xfrm>
          <a:off x="49453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648</xdr:row>
      <xdr:rowOff>107950</xdr:rowOff>
    </xdr:from>
    <xdr:to>
      <xdr:col>73</xdr:col>
      <xdr:colOff>12700</xdr:colOff>
      <xdr:row>648</xdr:row>
      <xdr:rowOff>107950</xdr:rowOff>
    </xdr:to>
    <xdr:cxnSp macro="">
      <xdr:nvCxnSpPr>
        <xdr:cNvPr id="73157" name="직선 연결선 73156">
          <a:extLst>
            <a:ext uri="{FF2B5EF4-FFF2-40B4-BE49-F238E27FC236}">
              <a16:creationId xmlns:a16="http://schemas.microsoft.com/office/drawing/2014/main" id="{00000000-0008-0000-0100-0000C51D0100}"/>
            </a:ext>
          </a:extLst>
        </xdr:cNvPr>
        <xdr:cNvCxnSpPr/>
      </xdr:nvCxnSpPr>
      <xdr:spPr>
        <a:xfrm>
          <a:off x="50825406" y="135782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648</xdr:row>
      <xdr:rowOff>107950</xdr:rowOff>
    </xdr:from>
    <xdr:to>
      <xdr:col>75</xdr:col>
      <xdr:colOff>0</xdr:colOff>
      <xdr:row>648</xdr:row>
      <xdr:rowOff>107950</xdr:rowOff>
    </xdr:to>
    <xdr:cxnSp macro="">
      <xdr:nvCxnSpPr>
        <xdr:cNvPr id="73158" name="직선 연결선 73157">
          <a:extLst>
            <a:ext uri="{FF2B5EF4-FFF2-40B4-BE49-F238E27FC236}">
              <a16:creationId xmlns:a16="http://schemas.microsoft.com/office/drawing/2014/main" id="{00000000-0008-0000-0100-0000C61D0100}"/>
            </a:ext>
          </a:extLst>
        </xdr:cNvPr>
        <xdr:cNvCxnSpPr/>
      </xdr:nvCxnSpPr>
      <xdr:spPr>
        <a:xfrm>
          <a:off x="52197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648</xdr:row>
      <xdr:rowOff>107950</xdr:rowOff>
    </xdr:from>
    <xdr:to>
      <xdr:col>77</xdr:col>
      <xdr:colOff>0</xdr:colOff>
      <xdr:row>648</xdr:row>
      <xdr:rowOff>107950</xdr:rowOff>
    </xdr:to>
    <xdr:cxnSp macro="">
      <xdr:nvCxnSpPr>
        <xdr:cNvPr id="73159" name="직선 연결선 73158">
          <a:extLst>
            <a:ext uri="{FF2B5EF4-FFF2-40B4-BE49-F238E27FC236}">
              <a16:creationId xmlns:a16="http://schemas.microsoft.com/office/drawing/2014/main" id="{00000000-0008-0000-0100-0000C71D0100}"/>
            </a:ext>
          </a:extLst>
        </xdr:cNvPr>
        <xdr:cNvCxnSpPr/>
      </xdr:nvCxnSpPr>
      <xdr:spPr>
        <a:xfrm>
          <a:off x="53568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648</xdr:row>
      <xdr:rowOff>107950</xdr:rowOff>
    </xdr:from>
    <xdr:to>
      <xdr:col>79</xdr:col>
      <xdr:colOff>0</xdr:colOff>
      <xdr:row>648</xdr:row>
      <xdr:rowOff>107950</xdr:rowOff>
    </xdr:to>
    <xdr:cxnSp macro="">
      <xdr:nvCxnSpPr>
        <xdr:cNvPr id="73160" name="직선 연결선 73159">
          <a:extLst>
            <a:ext uri="{FF2B5EF4-FFF2-40B4-BE49-F238E27FC236}">
              <a16:creationId xmlns:a16="http://schemas.microsoft.com/office/drawing/2014/main" id="{00000000-0008-0000-0100-0000C81D0100}"/>
            </a:ext>
          </a:extLst>
        </xdr:cNvPr>
        <xdr:cNvCxnSpPr/>
      </xdr:nvCxnSpPr>
      <xdr:spPr>
        <a:xfrm>
          <a:off x="54940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648</xdr:row>
      <xdr:rowOff>107950</xdr:rowOff>
    </xdr:from>
    <xdr:to>
      <xdr:col>81</xdr:col>
      <xdr:colOff>0</xdr:colOff>
      <xdr:row>648</xdr:row>
      <xdr:rowOff>107950</xdr:rowOff>
    </xdr:to>
    <xdr:cxnSp macro="">
      <xdr:nvCxnSpPr>
        <xdr:cNvPr id="73161" name="직선 연결선 73160">
          <a:extLst>
            <a:ext uri="{FF2B5EF4-FFF2-40B4-BE49-F238E27FC236}">
              <a16:creationId xmlns:a16="http://schemas.microsoft.com/office/drawing/2014/main" id="{00000000-0008-0000-0100-0000C91D0100}"/>
            </a:ext>
          </a:extLst>
        </xdr:cNvPr>
        <xdr:cNvCxnSpPr/>
      </xdr:nvCxnSpPr>
      <xdr:spPr>
        <a:xfrm>
          <a:off x="56311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648</xdr:row>
      <xdr:rowOff>107950</xdr:rowOff>
    </xdr:from>
    <xdr:to>
      <xdr:col>83</xdr:col>
      <xdr:colOff>0</xdr:colOff>
      <xdr:row>648</xdr:row>
      <xdr:rowOff>107950</xdr:rowOff>
    </xdr:to>
    <xdr:cxnSp macro="">
      <xdr:nvCxnSpPr>
        <xdr:cNvPr id="73162" name="직선 연결선 73161">
          <a:extLst>
            <a:ext uri="{FF2B5EF4-FFF2-40B4-BE49-F238E27FC236}">
              <a16:creationId xmlns:a16="http://schemas.microsoft.com/office/drawing/2014/main" id="{00000000-0008-0000-0100-0000CA1D0100}"/>
            </a:ext>
          </a:extLst>
        </xdr:cNvPr>
        <xdr:cNvCxnSpPr/>
      </xdr:nvCxnSpPr>
      <xdr:spPr>
        <a:xfrm>
          <a:off x="57683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648</xdr:row>
      <xdr:rowOff>107950</xdr:rowOff>
    </xdr:from>
    <xdr:to>
      <xdr:col>85</xdr:col>
      <xdr:colOff>0</xdr:colOff>
      <xdr:row>648</xdr:row>
      <xdr:rowOff>107950</xdr:rowOff>
    </xdr:to>
    <xdr:cxnSp macro="">
      <xdr:nvCxnSpPr>
        <xdr:cNvPr id="73163" name="직선 연결선 73162">
          <a:extLst>
            <a:ext uri="{FF2B5EF4-FFF2-40B4-BE49-F238E27FC236}">
              <a16:creationId xmlns:a16="http://schemas.microsoft.com/office/drawing/2014/main" id="{00000000-0008-0000-0100-0000CB1D0100}"/>
            </a:ext>
          </a:extLst>
        </xdr:cNvPr>
        <xdr:cNvCxnSpPr/>
      </xdr:nvCxnSpPr>
      <xdr:spPr>
        <a:xfrm>
          <a:off x="59055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648</xdr:row>
      <xdr:rowOff>107950</xdr:rowOff>
    </xdr:from>
    <xdr:to>
      <xdr:col>87</xdr:col>
      <xdr:colOff>0</xdr:colOff>
      <xdr:row>648</xdr:row>
      <xdr:rowOff>107950</xdr:rowOff>
    </xdr:to>
    <xdr:cxnSp macro="">
      <xdr:nvCxnSpPr>
        <xdr:cNvPr id="73164" name="직선 연결선 73163">
          <a:extLst>
            <a:ext uri="{FF2B5EF4-FFF2-40B4-BE49-F238E27FC236}">
              <a16:creationId xmlns:a16="http://schemas.microsoft.com/office/drawing/2014/main" id="{00000000-0008-0000-0100-0000CC1D0100}"/>
            </a:ext>
          </a:extLst>
        </xdr:cNvPr>
        <xdr:cNvCxnSpPr/>
      </xdr:nvCxnSpPr>
      <xdr:spPr>
        <a:xfrm>
          <a:off x="60426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648</xdr:row>
      <xdr:rowOff>107950</xdr:rowOff>
    </xdr:from>
    <xdr:to>
      <xdr:col>89</xdr:col>
      <xdr:colOff>0</xdr:colOff>
      <xdr:row>648</xdr:row>
      <xdr:rowOff>107950</xdr:rowOff>
    </xdr:to>
    <xdr:cxnSp macro="">
      <xdr:nvCxnSpPr>
        <xdr:cNvPr id="73165" name="직선 연결선 73164">
          <a:extLst>
            <a:ext uri="{FF2B5EF4-FFF2-40B4-BE49-F238E27FC236}">
              <a16:creationId xmlns:a16="http://schemas.microsoft.com/office/drawing/2014/main" id="{00000000-0008-0000-0100-0000CD1D0100}"/>
            </a:ext>
          </a:extLst>
        </xdr:cNvPr>
        <xdr:cNvCxnSpPr/>
      </xdr:nvCxnSpPr>
      <xdr:spPr>
        <a:xfrm>
          <a:off x="61798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648</xdr:row>
      <xdr:rowOff>107950</xdr:rowOff>
    </xdr:from>
    <xdr:to>
      <xdr:col>91</xdr:col>
      <xdr:colOff>0</xdr:colOff>
      <xdr:row>648</xdr:row>
      <xdr:rowOff>107950</xdr:rowOff>
    </xdr:to>
    <xdr:cxnSp macro="">
      <xdr:nvCxnSpPr>
        <xdr:cNvPr id="73166" name="직선 연결선 73165">
          <a:extLst>
            <a:ext uri="{FF2B5EF4-FFF2-40B4-BE49-F238E27FC236}">
              <a16:creationId xmlns:a16="http://schemas.microsoft.com/office/drawing/2014/main" id="{00000000-0008-0000-0100-0000CE1D0100}"/>
            </a:ext>
          </a:extLst>
        </xdr:cNvPr>
        <xdr:cNvCxnSpPr/>
      </xdr:nvCxnSpPr>
      <xdr:spPr>
        <a:xfrm>
          <a:off x="63169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648</xdr:row>
      <xdr:rowOff>107950</xdr:rowOff>
    </xdr:from>
    <xdr:to>
      <xdr:col>93</xdr:col>
      <xdr:colOff>0</xdr:colOff>
      <xdr:row>648</xdr:row>
      <xdr:rowOff>107950</xdr:rowOff>
    </xdr:to>
    <xdr:cxnSp macro="">
      <xdr:nvCxnSpPr>
        <xdr:cNvPr id="73167" name="직선 연결선 73166">
          <a:extLst>
            <a:ext uri="{FF2B5EF4-FFF2-40B4-BE49-F238E27FC236}">
              <a16:creationId xmlns:a16="http://schemas.microsoft.com/office/drawing/2014/main" id="{00000000-0008-0000-0100-0000CF1D0100}"/>
            </a:ext>
          </a:extLst>
        </xdr:cNvPr>
        <xdr:cNvCxnSpPr/>
      </xdr:nvCxnSpPr>
      <xdr:spPr>
        <a:xfrm>
          <a:off x="64541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648</xdr:row>
      <xdr:rowOff>107950</xdr:rowOff>
    </xdr:from>
    <xdr:to>
      <xdr:col>95</xdr:col>
      <xdr:colOff>0</xdr:colOff>
      <xdr:row>648</xdr:row>
      <xdr:rowOff>107950</xdr:rowOff>
    </xdr:to>
    <xdr:cxnSp macro="">
      <xdr:nvCxnSpPr>
        <xdr:cNvPr id="73168" name="직선 연결선 73167">
          <a:extLst>
            <a:ext uri="{FF2B5EF4-FFF2-40B4-BE49-F238E27FC236}">
              <a16:creationId xmlns:a16="http://schemas.microsoft.com/office/drawing/2014/main" id="{00000000-0008-0000-0100-0000D01D0100}"/>
            </a:ext>
          </a:extLst>
        </xdr:cNvPr>
        <xdr:cNvCxnSpPr/>
      </xdr:nvCxnSpPr>
      <xdr:spPr>
        <a:xfrm>
          <a:off x="65913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648</xdr:row>
      <xdr:rowOff>107950</xdr:rowOff>
    </xdr:from>
    <xdr:to>
      <xdr:col>97</xdr:col>
      <xdr:colOff>0</xdr:colOff>
      <xdr:row>648</xdr:row>
      <xdr:rowOff>107950</xdr:rowOff>
    </xdr:to>
    <xdr:cxnSp macro="">
      <xdr:nvCxnSpPr>
        <xdr:cNvPr id="73169" name="직선 연결선 73168">
          <a:extLst>
            <a:ext uri="{FF2B5EF4-FFF2-40B4-BE49-F238E27FC236}">
              <a16:creationId xmlns:a16="http://schemas.microsoft.com/office/drawing/2014/main" id="{00000000-0008-0000-0100-0000D11D0100}"/>
            </a:ext>
          </a:extLst>
        </xdr:cNvPr>
        <xdr:cNvCxnSpPr/>
      </xdr:nvCxnSpPr>
      <xdr:spPr>
        <a:xfrm>
          <a:off x="67284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648</xdr:row>
      <xdr:rowOff>107950</xdr:rowOff>
    </xdr:from>
    <xdr:to>
      <xdr:col>99</xdr:col>
      <xdr:colOff>0</xdr:colOff>
      <xdr:row>648</xdr:row>
      <xdr:rowOff>107950</xdr:rowOff>
    </xdr:to>
    <xdr:cxnSp macro="">
      <xdr:nvCxnSpPr>
        <xdr:cNvPr id="73170" name="직선 연결선 73169">
          <a:extLst>
            <a:ext uri="{FF2B5EF4-FFF2-40B4-BE49-F238E27FC236}">
              <a16:creationId xmlns:a16="http://schemas.microsoft.com/office/drawing/2014/main" id="{00000000-0008-0000-0100-0000D21D0100}"/>
            </a:ext>
          </a:extLst>
        </xdr:cNvPr>
        <xdr:cNvCxnSpPr/>
      </xdr:nvCxnSpPr>
      <xdr:spPr>
        <a:xfrm>
          <a:off x="68656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650</xdr:row>
      <xdr:rowOff>101600</xdr:rowOff>
    </xdr:from>
    <xdr:to>
      <xdr:col>10</xdr:col>
      <xdr:colOff>25400</xdr:colOff>
      <xdr:row>650</xdr:row>
      <xdr:rowOff>101600</xdr:rowOff>
    </xdr:to>
    <xdr:cxnSp macro="">
      <xdr:nvCxnSpPr>
        <xdr:cNvPr id="73171" name="직선 연결선 73170">
          <a:extLst>
            <a:ext uri="{FF2B5EF4-FFF2-40B4-BE49-F238E27FC236}">
              <a16:creationId xmlns:a16="http://schemas.microsoft.com/office/drawing/2014/main" id="{00000000-0008-0000-0100-0000D31D0100}"/>
            </a:ext>
          </a:extLst>
        </xdr:cNvPr>
        <xdr:cNvCxnSpPr/>
      </xdr:nvCxnSpPr>
      <xdr:spPr>
        <a:xfrm>
          <a:off x="7234580" y="1361948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650</xdr:row>
      <xdr:rowOff>101600</xdr:rowOff>
    </xdr:from>
    <xdr:to>
      <xdr:col>11</xdr:col>
      <xdr:colOff>139700</xdr:colOff>
      <xdr:row>650</xdr:row>
      <xdr:rowOff>101600</xdr:rowOff>
    </xdr:to>
    <xdr:cxnSp macro="">
      <xdr:nvCxnSpPr>
        <xdr:cNvPr id="73172" name="직선 연결선 73171">
          <a:extLst>
            <a:ext uri="{FF2B5EF4-FFF2-40B4-BE49-F238E27FC236}">
              <a16:creationId xmlns:a16="http://schemas.microsoft.com/office/drawing/2014/main" id="{00000000-0008-0000-0100-0000D41D0100}"/>
            </a:ext>
          </a:extLst>
        </xdr:cNvPr>
        <xdr:cNvCxnSpPr/>
      </xdr:nvCxnSpPr>
      <xdr:spPr>
        <a:xfrm>
          <a:off x="8374380" y="136194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650</xdr:row>
      <xdr:rowOff>101600</xdr:rowOff>
    </xdr:from>
    <xdr:to>
      <xdr:col>13</xdr:col>
      <xdr:colOff>68</xdr:colOff>
      <xdr:row>650</xdr:row>
      <xdr:rowOff>101600</xdr:rowOff>
    </xdr:to>
    <xdr:cxnSp macro="">
      <xdr:nvCxnSpPr>
        <xdr:cNvPr id="73173" name="직선 연결선 73172">
          <a:extLst>
            <a:ext uri="{FF2B5EF4-FFF2-40B4-BE49-F238E27FC236}">
              <a16:creationId xmlns:a16="http://schemas.microsoft.com/office/drawing/2014/main" id="{00000000-0008-0000-0100-0000D51D0100}"/>
            </a:ext>
          </a:extLst>
        </xdr:cNvPr>
        <xdr:cNvCxnSpPr/>
      </xdr:nvCxnSpPr>
      <xdr:spPr>
        <a:xfrm flipH="1">
          <a:off x="9677400" y="136194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650</xdr:row>
      <xdr:rowOff>101600</xdr:rowOff>
    </xdr:from>
    <xdr:to>
      <xdr:col>15</xdr:col>
      <xdr:colOff>0</xdr:colOff>
      <xdr:row>650</xdr:row>
      <xdr:rowOff>101600</xdr:rowOff>
    </xdr:to>
    <xdr:cxnSp macro="">
      <xdr:nvCxnSpPr>
        <xdr:cNvPr id="73174" name="직선 연결선 73173">
          <a:extLst>
            <a:ext uri="{FF2B5EF4-FFF2-40B4-BE49-F238E27FC236}">
              <a16:creationId xmlns:a16="http://schemas.microsoft.com/office/drawing/2014/main" id="{00000000-0008-0000-0100-0000D61D0100}"/>
            </a:ext>
          </a:extLst>
        </xdr:cNvPr>
        <xdr:cNvCxnSpPr/>
      </xdr:nvCxnSpPr>
      <xdr:spPr>
        <a:xfrm>
          <a:off x="11049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650</xdr:row>
      <xdr:rowOff>101600</xdr:rowOff>
    </xdr:from>
    <xdr:to>
      <xdr:col>17</xdr:col>
      <xdr:colOff>0</xdr:colOff>
      <xdr:row>650</xdr:row>
      <xdr:rowOff>101600</xdr:rowOff>
    </xdr:to>
    <xdr:cxnSp macro="">
      <xdr:nvCxnSpPr>
        <xdr:cNvPr id="73175" name="직선 연결선 73174">
          <a:extLst>
            <a:ext uri="{FF2B5EF4-FFF2-40B4-BE49-F238E27FC236}">
              <a16:creationId xmlns:a16="http://schemas.microsoft.com/office/drawing/2014/main" id="{00000000-0008-0000-0100-0000D71D0100}"/>
            </a:ext>
          </a:extLst>
        </xdr:cNvPr>
        <xdr:cNvCxnSpPr/>
      </xdr:nvCxnSpPr>
      <xdr:spPr>
        <a:xfrm>
          <a:off x="12420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650</xdr:row>
      <xdr:rowOff>101600</xdr:rowOff>
    </xdr:from>
    <xdr:to>
      <xdr:col>19</xdr:col>
      <xdr:colOff>0</xdr:colOff>
      <xdr:row>650</xdr:row>
      <xdr:rowOff>101600</xdr:rowOff>
    </xdr:to>
    <xdr:cxnSp macro="">
      <xdr:nvCxnSpPr>
        <xdr:cNvPr id="73176" name="직선 연결선 73175">
          <a:extLst>
            <a:ext uri="{FF2B5EF4-FFF2-40B4-BE49-F238E27FC236}">
              <a16:creationId xmlns:a16="http://schemas.microsoft.com/office/drawing/2014/main" id="{00000000-0008-0000-0100-0000D81D0100}"/>
            </a:ext>
          </a:extLst>
        </xdr:cNvPr>
        <xdr:cNvCxnSpPr/>
      </xdr:nvCxnSpPr>
      <xdr:spPr>
        <a:xfrm>
          <a:off x="13792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650</xdr:row>
      <xdr:rowOff>101600</xdr:rowOff>
    </xdr:from>
    <xdr:to>
      <xdr:col>21</xdr:col>
      <xdr:colOff>136</xdr:colOff>
      <xdr:row>650</xdr:row>
      <xdr:rowOff>101600</xdr:rowOff>
    </xdr:to>
    <xdr:cxnSp macro="">
      <xdr:nvCxnSpPr>
        <xdr:cNvPr id="73177" name="직선 연결선 73176">
          <a:extLst>
            <a:ext uri="{FF2B5EF4-FFF2-40B4-BE49-F238E27FC236}">
              <a16:creationId xmlns:a16="http://schemas.microsoft.com/office/drawing/2014/main" id="{00000000-0008-0000-0100-0000D91D0100}"/>
            </a:ext>
          </a:extLst>
        </xdr:cNvPr>
        <xdr:cNvCxnSpPr/>
      </xdr:nvCxnSpPr>
      <xdr:spPr>
        <a:xfrm flipH="1">
          <a:off x="15163800" y="136194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650</xdr:row>
      <xdr:rowOff>101600</xdr:rowOff>
    </xdr:from>
    <xdr:to>
      <xdr:col>23</xdr:col>
      <xdr:colOff>0</xdr:colOff>
      <xdr:row>650</xdr:row>
      <xdr:rowOff>101600</xdr:rowOff>
    </xdr:to>
    <xdr:cxnSp macro="">
      <xdr:nvCxnSpPr>
        <xdr:cNvPr id="73178" name="직선 연결선 73177">
          <a:extLst>
            <a:ext uri="{FF2B5EF4-FFF2-40B4-BE49-F238E27FC236}">
              <a16:creationId xmlns:a16="http://schemas.microsoft.com/office/drawing/2014/main" id="{00000000-0008-0000-0100-0000DA1D0100}"/>
            </a:ext>
          </a:extLst>
        </xdr:cNvPr>
        <xdr:cNvCxnSpPr/>
      </xdr:nvCxnSpPr>
      <xdr:spPr>
        <a:xfrm>
          <a:off x="16535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650</xdr:row>
      <xdr:rowOff>101600</xdr:rowOff>
    </xdr:from>
    <xdr:to>
      <xdr:col>25</xdr:col>
      <xdr:colOff>0</xdr:colOff>
      <xdr:row>650</xdr:row>
      <xdr:rowOff>101600</xdr:rowOff>
    </xdr:to>
    <xdr:cxnSp macro="">
      <xdr:nvCxnSpPr>
        <xdr:cNvPr id="73179" name="직선 연결선 73178">
          <a:extLst>
            <a:ext uri="{FF2B5EF4-FFF2-40B4-BE49-F238E27FC236}">
              <a16:creationId xmlns:a16="http://schemas.microsoft.com/office/drawing/2014/main" id="{00000000-0008-0000-0100-0000DB1D0100}"/>
            </a:ext>
          </a:extLst>
        </xdr:cNvPr>
        <xdr:cNvCxnSpPr/>
      </xdr:nvCxnSpPr>
      <xdr:spPr>
        <a:xfrm>
          <a:off x="17907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650</xdr:row>
      <xdr:rowOff>101600</xdr:rowOff>
    </xdr:from>
    <xdr:to>
      <xdr:col>27</xdr:col>
      <xdr:colOff>28</xdr:colOff>
      <xdr:row>650</xdr:row>
      <xdr:rowOff>101600</xdr:rowOff>
    </xdr:to>
    <xdr:cxnSp macro="">
      <xdr:nvCxnSpPr>
        <xdr:cNvPr id="73180" name="직선 연결선 73179">
          <a:extLst>
            <a:ext uri="{FF2B5EF4-FFF2-40B4-BE49-F238E27FC236}">
              <a16:creationId xmlns:a16="http://schemas.microsoft.com/office/drawing/2014/main" id="{00000000-0008-0000-0100-0000DC1D0100}"/>
            </a:ext>
          </a:extLst>
        </xdr:cNvPr>
        <xdr:cNvCxnSpPr/>
      </xdr:nvCxnSpPr>
      <xdr:spPr>
        <a:xfrm flipH="1">
          <a:off x="19278600" y="136194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650</xdr:row>
      <xdr:rowOff>101600</xdr:rowOff>
    </xdr:from>
    <xdr:to>
      <xdr:col>29</xdr:col>
      <xdr:colOff>0</xdr:colOff>
      <xdr:row>650</xdr:row>
      <xdr:rowOff>101600</xdr:rowOff>
    </xdr:to>
    <xdr:cxnSp macro="">
      <xdr:nvCxnSpPr>
        <xdr:cNvPr id="73181" name="직선 연결선 73180">
          <a:extLst>
            <a:ext uri="{FF2B5EF4-FFF2-40B4-BE49-F238E27FC236}">
              <a16:creationId xmlns:a16="http://schemas.microsoft.com/office/drawing/2014/main" id="{00000000-0008-0000-0100-0000DD1D0100}"/>
            </a:ext>
          </a:extLst>
        </xdr:cNvPr>
        <xdr:cNvCxnSpPr/>
      </xdr:nvCxnSpPr>
      <xdr:spPr>
        <a:xfrm>
          <a:off x="20650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650</xdr:row>
      <xdr:rowOff>101600</xdr:rowOff>
    </xdr:from>
    <xdr:to>
      <xdr:col>31</xdr:col>
      <xdr:colOff>546100</xdr:colOff>
      <xdr:row>650</xdr:row>
      <xdr:rowOff>101600</xdr:rowOff>
    </xdr:to>
    <xdr:cxnSp macro="">
      <xdr:nvCxnSpPr>
        <xdr:cNvPr id="73182" name="직선 연결선 73181">
          <a:extLst>
            <a:ext uri="{FF2B5EF4-FFF2-40B4-BE49-F238E27FC236}">
              <a16:creationId xmlns:a16="http://schemas.microsoft.com/office/drawing/2014/main" id="{00000000-0008-0000-0100-0000DE1D0100}"/>
            </a:ext>
          </a:extLst>
        </xdr:cNvPr>
        <xdr:cNvCxnSpPr/>
      </xdr:nvCxnSpPr>
      <xdr:spPr>
        <a:xfrm>
          <a:off x="22501861" y="136194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650</xdr:row>
      <xdr:rowOff>101600</xdr:rowOff>
    </xdr:from>
    <xdr:to>
      <xdr:col>33</xdr:col>
      <xdr:colOff>0</xdr:colOff>
      <xdr:row>650</xdr:row>
      <xdr:rowOff>101600</xdr:rowOff>
    </xdr:to>
    <xdr:cxnSp macro="">
      <xdr:nvCxnSpPr>
        <xdr:cNvPr id="73183" name="직선 연결선 73182">
          <a:extLst>
            <a:ext uri="{FF2B5EF4-FFF2-40B4-BE49-F238E27FC236}">
              <a16:creationId xmlns:a16="http://schemas.microsoft.com/office/drawing/2014/main" id="{00000000-0008-0000-0100-0000DF1D0100}"/>
            </a:ext>
          </a:extLst>
        </xdr:cNvPr>
        <xdr:cNvCxnSpPr/>
      </xdr:nvCxnSpPr>
      <xdr:spPr>
        <a:xfrm>
          <a:off x="23393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650</xdr:row>
      <xdr:rowOff>101600</xdr:rowOff>
    </xdr:from>
    <xdr:to>
      <xdr:col>35</xdr:col>
      <xdr:colOff>0</xdr:colOff>
      <xdr:row>650</xdr:row>
      <xdr:rowOff>101600</xdr:rowOff>
    </xdr:to>
    <xdr:cxnSp macro="">
      <xdr:nvCxnSpPr>
        <xdr:cNvPr id="73184" name="직선 연결선 73183">
          <a:extLst>
            <a:ext uri="{FF2B5EF4-FFF2-40B4-BE49-F238E27FC236}">
              <a16:creationId xmlns:a16="http://schemas.microsoft.com/office/drawing/2014/main" id="{00000000-0008-0000-0100-0000E01D0100}"/>
            </a:ext>
          </a:extLst>
        </xdr:cNvPr>
        <xdr:cNvCxnSpPr/>
      </xdr:nvCxnSpPr>
      <xdr:spPr>
        <a:xfrm>
          <a:off x="24765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650</xdr:row>
      <xdr:rowOff>101600</xdr:rowOff>
    </xdr:from>
    <xdr:to>
      <xdr:col>37</xdr:col>
      <xdr:colOff>0</xdr:colOff>
      <xdr:row>650</xdr:row>
      <xdr:rowOff>101600</xdr:rowOff>
    </xdr:to>
    <xdr:cxnSp macro="">
      <xdr:nvCxnSpPr>
        <xdr:cNvPr id="73185" name="직선 연결선 73184">
          <a:extLst>
            <a:ext uri="{FF2B5EF4-FFF2-40B4-BE49-F238E27FC236}">
              <a16:creationId xmlns:a16="http://schemas.microsoft.com/office/drawing/2014/main" id="{00000000-0008-0000-0100-0000E11D0100}"/>
            </a:ext>
          </a:extLst>
        </xdr:cNvPr>
        <xdr:cNvCxnSpPr/>
      </xdr:nvCxnSpPr>
      <xdr:spPr>
        <a:xfrm>
          <a:off x="26136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650</xdr:row>
      <xdr:rowOff>101600</xdr:rowOff>
    </xdr:from>
    <xdr:to>
      <xdr:col>39</xdr:col>
      <xdr:colOff>0</xdr:colOff>
      <xdr:row>650</xdr:row>
      <xdr:rowOff>101600</xdr:rowOff>
    </xdr:to>
    <xdr:cxnSp macro="">
      <xdr:nvCxnSpPr>
        <xdr:cNvPr id="73186" name="직선 연결선 73185">
          <a:extLst>
            <a:ext uri="{FF2B5EF4-FFF2-40B4-BE49-F238E27FC236}">
              <a16:creationId xmlns:a16="http://schemas.microsoft.com/office/drawing/2014/main" id="{00000000-0008-0000-0100-0000E21D0100}"/>
            </a:ext>
          </a:extLst>
        </xdr:cNvPr>
        <xdr:cNvCxnSpPr/>
      </xdr:nvCxnSpPr>
      <xdr:spPr>
        <a:xfrm>
          <a:off x="27508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650</xdr:row>
      <xdr:rowOff>101600</xdr:rowOff>
    </xdr:from>
    <xdr:to>
      <xdr:col>41</xdr:col>
      <xdr:colOff>0</xdr:colOff>
      <xdr:row>650</xdr:row>
      <xdr:rowOff>101600</xdr:rowOff>
    </xdr:to>
    <xdr:cxnSp macro="">
      <xdr:nvCxnSpPr>
        <xdr:cNvPr id="73187" name="직선 연결선 73186">
          <a:extLst>
            <a:ext uri="{FF2B5EF4-FFF2-40B4-BE49-F238E27FC236}">
              <a16:creationId xmlns:a16="http://schemas.microsoft.com/office/drawing/2014/main" id="{00000000-0008-0000-0100-0000E31D0100}"/>
            </a:ext>
          </a:extLst>
        </xdr:cNvPr>
        <xdr:cNvCxnSpPr/>
      </xdr:nvCxnSpPr>
      <xdr:spPr>
        <a:xfrm>
          <a:off x="28879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650</xdr:row>
      <xdr:rowOff>101600</xdr:rowOff>
    </xdr:from>
    <xdr:to>
      <xdr:col>43</xdr:col>
      <xdr:colOff>0</xdr:colOff>
      <xdr:row>650</xdr:row>
      <xdr:rowOff>101600</xdr:rowOff>
    </xdr:to>
    <xdr:cxnSp macro="">
      <xdr:nvCxnSpPr>
        <xdr:cNvPr id="73188" name="직선 연결선 73187">
          <a:extLst>
            <a:ext uri="{FF2B5EF4-FFF2-40B4-BE49-F238E27FC236}">
              <a16:creationId xmlns:a16="http://schemas.microsoft.com/office/drawing/2014/main" id="{00000000-0008-0000-0100-0000E41D0100}"/>
            </a:ext>
          </a:extLst>
        </xdr:cNvPr>
        <xdr:cNvCxnSpPr/>
      </xdr:nvCxnSpPr>
      <xdr:spPr>
        <a:xfrm>
          <a:off x="30251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650</xdr:row>
      <xdr:rowOff>101600</xdr:rowOff>
    </xdr:from>
    <xdr:to>
      <xdr:col>45</xdr:col>
      <xdr:colOff>12700</xdr:colOff>
      <xdr:row>650</xdr:row>
      <xdr:rowOff>101600</xdr:rowOff>
    </xdr:to>
    <xdr:cxnSp macro="">
      <xdr:nvCxnSpPr>
        <xdr:cNvPr id="73189" name="직선 연결선 73188">
          <a:extLst>
            <a:ext uri="{FF2B5EF4-FFF2-40B4-BE49-F238E27FC236}">
              <a16:creationId xmlns:a16="http://schemas.microsoft.com/office/drawing/2014/main" id="{00000000-0008-0000-0100-0000E51D0100}"/>
            </a:ext>
          </a:extLst>
        </xdr:cNvPr>
        <xdr:cNvCxnSpPr/>
      </xdr:nvCxnSpPr>
      <xdr:spPr>
        <a:xfrm>
          <a:off x="31623040" y="1361948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650</xdr:row>
      <xdr:rowOff>101600</xdr:rowOff>
    </xdr:from>
    <xdr:to>
      <xdr:col>47</xdr:col>
      <xdr:colOff>0</xdr:colOff>
      <xdr:row>650</xdr:row>
      <xdr:rowOff>101600</xdr:rowOff>
    </xdr:to>
    <xdr:cxnSp macro="">
      <xdr:nvCxnSpPr>
        <xdr:cNvPr id="73190" name="직선 연결선 73189">
          <a:extLst>
            <a:ext uri="{FF2B5EF4-FFF2-40B4-BE49-F238E27FC236}">
              <a16:creationId xmlns:a16="http://schemas.microsoft.com/office/drawing/2014/main" id="{00000000-0008-0000-0100-0000E61D0100}"/>
            </a:ext>
          </a:extLst>
        </xdr:cNvPr>
        <xdr:cNvCxnSpPr/>
      </xdr:nvCxnSpPr>
      <xdr:spPr>
        <a:xfrm>
          <a:off x="32994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650</xdr:row>
      <xdr:rowOff>101600</xdr:rowOff>
    </xdr:from>
    <xdr:to>
      <xdr:col>49</xdr:col>
      <xdr:colOff>0</xdr:colOff>
      <xdr:row>650</xdr:row>
      <xdr:rowOff>101600</xdr:rowOff>
    </xdr:to>
    <xdr:cxnSp macro="">
      <xdr:nvCxnSpPr>
        <xdr:cNvPr id="73191" name="직선 연결선 73190">
          <a:extLst>
            <a:ext uri="{FF2B5EF4-FFF2-40B4-BE49-F238E27FC236}">
              <a16:creationId xmlns:a16="http://schemas.microsoft.com/office/drawing/2014/main" id="{00000000-0008-0000-0100-0000E71D0100}"/>
            </a:ext>
          </a:extLst>
        </xdr:cNvPr>
        <xdr:cNvCxnSpPr/>
      </xdr:nvCxnSpPr>
      <xdr:spPr>
        <a:xfrm>
          <a:off x="34366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650</xdr:row>
      <xdr:rowOff>101600</xdr:rowOff>
    </xdr:from>
    <xdr:to>
      <xdr:col>51</xdr:col>
      <xdr:colOff>0</xdr:colOff>
      <xdr:row>650</xdr:row>
      <xdr:rowOff>101600</xdr:rowOff>
    </xdr:to>
    <xdr:cxnSp macro="">
      <xdr:nvCxnSpPr>
        <xdr:cNvPr id="73192" name="직선 연결선 73191">
          <a:extLst>
            <a:ext uri="{FF2B5EF4-FFF2-40B4-BE49-F238E27FC236}">
              <a16:creationId xmlns:a16="http://schemas.microsoft.com/office/drawing/2014/main" id="{00000000-0008-0000-0100-0000E81D0100}"/>
            </a:ext>
          </a:extLst>
        </xdr:cNvPr>
        <xdr:cNvCxnSpPr/>
      </xdr:nvCxnSpPr>
      <xdr:spPr>
        <a:xfrm>
          <a:off x="35737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650</xdr:row>
      <xdr:rowOff>101600</xdr:rowOff>
    </xdr:from>
    <xdr:to>
      <xdr:col>53</xdr:col>
      <xdr:colOff>0</xdr:colOff>
      <xdr:row>650</xdr:row>
      <xdr:rowOff>101600</xdr:rowOff>
    </xdr:to>
    <xdr:cxnSp macro="">
      <xdr:nvCxnSpPr>
        <xdr:cNvPr id="73193" name="직선 연결선 73192">
          <a:extLst>
            <a:ext uri="{FF2B5EF4-FFF2-40B4-BE49-F238E27FC236}">
              <a16:creationId xmlns:a16="http://schemas.microsoft.com/office/drawing/2014/main" id="{00000000-0008-0000-0100-0000E91D0100}"/>
            </a:ext>
          </a:extLst>
        </xdr:cNvPr>
        <xdr:cNvCxnSpPr/>
      </xdr:nvCxnSpPr>
      <xdr:spPr>
        <a:xfrm>
          <a:off x="37109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650</xdr:row>
      <xdr:rowOff>101600</xdr:rowOff>
    </xdr:from>
    <xdr:to>
      <xdr:col>55</xdr:col>
      <xdr:colOff>0</xdr:colOff>
      <xdr:row>650</xdr:row>
      <xdr:rowOff>101600</xdr:rowOff>
    </xdr:to>
    <xdr:cxnSp macro="">
      <xdr:nvCxnSpPr>
        <xdr:cNvPr id="73194" name="직선 연결선 73193">
          <a:extLst>
            <a:ext uri="{FF2B5EF4-FFF2-40B4-BE49-F238E27FC236}">
              <a16:creationId xmlns:a16="http://schemas.microsoft.com/office/drawing/2014/main" id="{00000000-0008-0000-0100-0000EA1D0100}"/>
            </a:ext>
          </a:extLst>
        </xdr:cNvPr>
        <xdr:cNvCxnSpPr/>
      </xdr:nvCxnSpPr>
      <xdr:spPr>
        <a:xfrm>
          <a:off x="38481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650</xdr:row>
      <xdr:rowOff>101600</xdr:rowOff>
    </xdr:from>
    <xdr:to>
      <xdr:col>57</xdr:col>
      <xdr:colOff>0</xdr:colOff>
      <xdr:row>650</xdr:row>
      <xdr:rowOff>101600</xdr:rowOff>
    </xdr:to>
    <xdr:cxnSp macro="">
      <xdr:nvCxnSpPr>
        <xdr:cNvPr id="73195" name="직선 연결선 73194">
          <a:extLst>
            <a:ext uri="{FF2B5EF4-FFF2-40B4-BE49-F238E27FC236}">
              <a16:creationId xmlns:a16="http://schemas.microsoft.com/office/drawing/2014/main" id="{00000000-0008-0000-0100-0000EB1D0100}"/>
            </a:ext>
          </a:extLst>
        </xdr:cNvPr>
        <xdr:cNvCxnSpPr/>
      </xdr:nvCxnSpPr>
      <xdr:spPr>
        <a:xfrm>
          <a:off x="39852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650</xdr:row>
      <xdr:rowOff>101600</xdr:rowOff>
    </xdr:from>
    <xdr:to>
      <xdr:col>59</xdr:col>
      <xdr:colOff>0</xdr:colOff>
      <xdr:row>650</xdr:row>
      <xdr:rowOff>101600</xdr:rowOff>
    </xdr:to>
    <xdr:cxnSp macro="">
      <xdr:nvCxnSpPr>
        <xdr:cNvPr id="73196" name="직선 연결선 73195">
          <a:extLst>
            <a:ext uri="{FF2B5EF4-FFF2-40B4-BE49-F238E27FC236}">
              <a16:creationId xmlns:a16="http://schemas.microsoft.com/office/drawing/2014/main" id="{00000000-0008-0000-0100-0000EC1D0100}"/>
            </a:ext>
          </a:extLst>
        </xdr:cNvPr>
        <xdr:cNvCxnSpPr/>
      </xdr:nvCxnSpPr>
      <xdr:spPr>
        <a:xfrm>
          <a:off x="41224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650</xdr:row>
      <xdr:rowOff>101600</xdr:rowOff>
    </xdr:from>
    <xdr:to>
      <xdr:col>61</xdr:col>
      <xdr:colOff>0</xdr:colOff>
      <xdr:row>650</xdr:row>
      <xdr:rowOff>101600</xdr:rowOff>
    </xdr:to>
    <xdr:cxnSp macro="">
      <xdr:nvCxnSpPr>
        <xdr:cNvPr id="73197" name="직선 연결선 73196">
          <a:extLst>
            <a:ext uri="{FF2B5EF4-FFF2-40B4-BE49-F238E27FC236}">
              <a16:creationId xmlns:a16="http://schemas.microsoft.com/office/drawing/2014/main" id="{00000000-0008-0000-0100-0000ED1D0100}"/>
            </a:ext>
          </a:extLst>
        </xdr:cNvPr>
        <xdr:cNvCxnSpPr/>
      </xdr:nvCxnSpPr>
      <xdr:spPr>
        <a:xfrm>
          <a:off x="42595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650</xdr:row>
      <xdr:rowOff>101600</xdr:rowOff>
    </xdr:from>
    <xdr:to>
      <xdr:col>63</xdr:col>
      <xdr:colOff>0</xdr:colOff>
      <xdr:row>650</xdr:row>
      <xdr:rowOff>101600</xdr:rowOff>
    </xdr:to>
    <xdr:cxnSp macro="">
      <xdr:nvCxnSpPr>
        <xdr:cNvPr id="73198" name="직선 연결선 73197">
          <a:extLst>
            <a:ext uri="{FF2B5EF4-FFF2-40B4-BE49-F238E27FC236}">
              <a16:creationId xmlns:a16="http://schemas.microsoft.com/office/drawing/2014/main" id="{00000000-0008-0000-0100-0000EE1D0100}"/>
            </a:ext>
          </a:extLst>
        </xdr:cNvPr>
        <xdr:cNvCxnSpPr/>
      </xdr:nvCxnSpPr>
      <xdr:spPr>
        <a:xfrm>
          <a:off x="43967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650</xdr:row>
      <xdr:rowOff>101600</xdr:rowOff>
    </xdr:from>
    <xdr:to>
      <xdr:col>65</xdr:col>
      <xdr:colOff>0</xdr:colOff>
      <xdr:row>650</xdr:row>
      <xdr:rowOff>101600</xdr:rowOff>
    </xdr:to>
    <xdr:cxnSp macro="">
      <xdr:nvCxnSpPr>
        <xdr:cNvPr id="73199" name="직선 연결선 73198">
          <a:extLst>
            <a:ext uri="{FF2B5EF4-FFF2-40B4-BE49-F238E27FC236}">
              <a16:creationId xmlns:a16="http://schemas.microsoft.com/office/drawing/2014/main" id="{00000000-0008-0000-0100-0000EF1D0100}"/>
            </a:ext>
          </a:extLst>
        </xdr:cNvPr>
        <xdr:cNvCxnSpPr/>
      </xdr:nvCxnSpPr>
      <xdr:spPr>
        <a:xfrm>
          <a:off x="45339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650</xdr:row>
      <xdr:rowOff>101600</xdr:rowOff>
    </xdr:from>
    <xdr:to>
      <xdr:col>67</xdr:col>
      <xdr:colOff>0</xdr:colOff>
      <xdr:row>650</xdr:row>
      <xdr:rowOff>101600</xdr:rowOff>
    </xdr:to>
    <xdr:cxnSp macro="">
      <xdr:nvCxnSpPr>
        <xdr:cNvPr id="73200" name="직선 연결선 73199">
          <a:extLst>
            <a:ext uri="{FF2B5EF4-FFF2-40B4-BE49-F238E27FC236}">
              <a16:creationId xmlns:a16="http://schemas.microsoft.com/office/drawing/2014/main" id="{00000000-0008-0000-0100-0000F01D0100}"/>
            </a:ext>
          </a:extLst>
        </xdr:cNvPr>
        <xdr:cNvCxnSpPr/>
      </xdr:nvCxnSpPr>
      <xdr:spPr>
        <a:xfrm>
          <a:off x="46710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650</xdr:row>
      <xdr:rowOff>101600</xdr:rowOff>
    </xdr:from>
    <xdr:to>
      <xdr:col>69</xdr:col>
      <xdr:colOff>0</xdr:colOff>
      <xdr:row>650</xdr:row>
      <xdr:rowOff>101600</xdr:rowOff>
    </xdr:to>
    <xdr:cxnSp macro="">
      <xdr:nvCxnSpPr>
        <xdr:cNvPr id="73201" name="직선 연결선 73200">
          <a:extLst>
            <a:ext uri="{FF2B5EF4-FFF2-40B4-BE49-F238E27FC236}">
              <a16:creationId xmlns:a16="http://schemas.microsoft.com/office/drawing/2014/main" id="{00000000-0008-0000-0100-0000F11D0100}"/>
            </a:ext>
          </a:extLst>
        </xdr:cNvPr>
        <xdr:cNvCxnSpPr/>
      </xdr:nvCxnSpPr>
      <xdr:spPr>
        <a:xfrm>
          <a:off x="48082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650</xdr:row>
      <xdr:rowOff>101600</xdr:rowOff>
    </xdr:from>
    <xdr:to>
      <xdr:col>71</xdr:col>
      <xdr:colOff>0</xdr:colOff>
      <xdr:row>650</xdr:row>
      <xdr:rowOff>101600</xdr:rowOff>
    </xdr:to>
    <xdr:cxnSp macro="">
      <xdr:nvCxnSpPr>
        <xdr:cNvPr id="73202" name="직선 연결선 73201">
          <a:extLst>
            <a:ext uri="{FF2B5EF4-FFF2-40B4-BE49-F238E27FC236}">
              <a16:creationId xmlns:a16="http://schemas.microsoft.com/office/drawing/2014/main" id="{00000000-0008-0000-0100-0000F21D0100}"/>
            </a:ext>
          </a:extLst>
        </xdr:cNvPr>
        <xdr:cNvCxnSpPr/>
      </xdr:nvCxnSpPr>
      <xdr:spPr>
        <a:xfrm>
          <a:off x="49453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650</xdr:row>
      <xdr:rowOff>101600</xdr:rowOff>
    </xdr:from>
    <xdr:to>
      <xdr:col>73</xdr:col>
      <xdr:colOff>12700</xdr:colOff>
      <xdr:row>650</xdr:row>
      <xdr:rowOff>101600</xdr:rowOff>
    </xdr:to>
    <xdr:cxnSp macro="">
      <xdr:nvCxnSpPr>
        <xdr:cNvPr id="73203" name="직선 연결선 73202">
          <a:extLst>
            <a:ext uri="{FF2B5EF4-FFF2-40B4-BE49-F238E27FC236}">
              <a16:creationId xmlns:a16="http://schemas.microsoft.com/office/drawing/2014/main" id="{00000000-0008-0000-0100-0000F31D0100}"/>
            </a:ext>
          </a:extLst>
        </xdr:cNvPr>
        <xdr:cNvCxnSpPr/>
      </xdr:nvCxnSpPr>
      <xdr:spPr>
        <a:xfrm>
          <a:off x="50825406" y="136194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650</xdr:row>
      <xdr:rowOff>101600</xdr:rowOff>
    </xdr:from>
    <xdr:to>
      <xdr:col>75</xdr:col>
      <xdr:colOff>0</xdr:colOff>
      <xdr:row>650</xdr:row>
      <xdr:rowOff>101600</xdr:rowOff>
    </xdr:to>
    <xdr:cxnSp macro="">
      <xdr:nvCxnSpPr>
        <xdr:cNvPr id="73204" name="직선 연결선 73203">
          <a:extLst>
            <a:ext uri="{FF2B5EF4-FFF2-40B4-BE49-F238E27FC236}">
              <a16:creationId xmlns:a16="http://schemas.microsoft.com/office/drawing/2014/main" id="{00000000-0008-0000-0100-0000F41D0100}"/>
            </a:ext>
          </a:extLst>
        </xdr:cNvPr>
        <xdr:cNvCxnSpPr/>
      </xdr:nvCxnSpPr>
      <xdr:spPr>
        <a:xfrm>
          <a:off x="52197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650</xdr:row>
      <xdr:rowOff>101600</xdr:rowOff>
    </xdr:from>
    <xdr:to>
      <xdr:col>77</xdr:col>
      <xdr:colOff>0</xdr:colOff>
      <xdr:row>650</xdr:row>
      <xdr:rowOff>101600</xdr:rowOff>
    </xdr:to>
    <xdr:cxnSp macro="">
      <xdr:nvCxnSpPr>
        <xdr:cNvPr id="73205" name="직선 연결선 73204">
          <a:extLst>
            <a:ext uri="{FF2B5EF4-FFF2-40B4-BE49-F238E27FC236}">
              <a16:creationId xmlns:a16="http://schemas.microsoft.com/office/drawing/2014/main" id="{00000000-0008-0000-0100-0000F51D0100}"/>
            </a:ext>
          </a:extLst>
        </xdr:cNvPr>
        <xdr:cNvCxnSpPr/>
      </xdr:nvCxnSpPr>
      <xdr:spPr>
        <a:xfrm>
          <a:off x="53568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650</xdr:row>
      <xdr:rowOff>101600</xdr:rowOff>
    </xdr:from>
    <xdr:to>
      <xdr:col>79</xdr:col>
      <xdr:colOff>0</xdr:colOff>
      <xdr:row>650</xdr:row>
      <xdr:rowOff>101600</xdr:rowOff>
    </xdr:to>
    <xdr:cxnSp macro="">
      <xdr:nvCxnSpPr>
        <xdr:cNvPr id="73206" name="직선 연결선 73205">
          <a:extLst>
            <a:ext uri="{FF2B5EF4-FFF2-40B4-BE49-F238E27FC236}">
              <a16:creationId xmlns:a16="http://schemas.microsoft.com/office/drawing/2014/main" id="{00000000-0008-0000-0100-0000F61D0100}"/>
            </a:ext>
          </a:extLst>
        </xdr:cNvPr>
        <xdr:cNvCxnSpPr/>
      </xdr:nvCxnSpPr>
      <xdr:spPr>
        <a:xfrm>
          <a:off x="54940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650</xdr:row>
      <xdr:rowOff>101600</xdr:rowOff>
    </xdr:from>
    <xdr:to>
      <xdr:col>81</xdr:col>
      <xdr:colOff>0</xdr:colOff>
      <xdr:row>650</xdr:row>
      <xdr:rowOff>101600</xdr:rowOff>
    </xdr:to>
    <xdr:cxnSp macro="">
      <xdr:nvCxnSpPr>
        <xdr:cNvPr id="73207" name="직선 연결선 73206">
          <a:extLst>
            <a:ext uri="{FF2B5EF4-FFF2-40B4-BE49-F238E27FC236}">
              <a16:creationId xmlns:a16="http://schemas.microsoft.com/office/drawing/2014/main" id="{00000000-0008-0000-0100-0000F71D0100}"/>
            </a:ext>
          </a:extLst>
        </xdr:cNvPr>
        <xdr:cNvCxnSpPr/>
      </xdr:nvCxnSpPr>
      <xdr:spPr>
        <a:xfrm>
          <a:off x="56311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650</xdr:row>
      <xdr:rowOff>101600</xdr:rowOff>
    </xdr:from>
    <xdr:to>
      <xdr:col>83</xdr:col>
      <xdr:colOff>0</xdr:colOff>
      <xdr:row>650</xdr:row>
      <xdr:rowOff>101600</xdr:rowOff>
    </xdr:to>
    <xdr:cxnSp macro="">
      <xdr:nvCxnSpPr>
        <xdr:cNvPr id="73208" name="직선 연결선 73207">
          <a:extLst>
            <a:ext uri="{FF2B5EF4-FFF2-40B4-BE49-F238E27FC236}">
              <a16:creationId xmlns:a16="http://schemas.microsoft.com/office/drawing/2014/main" id="{00000000-0008-0000-0100-0000F81D0100}"/>
            </a:ext>
          </a:extLst>
        </xdr:cNvPr>
        <xdr:cNvCxnSpPr/>
      </xdr:nvCxnSpPr>
      <xdr:spPr>
        <a:xfrm>
          <a:off x="57683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650</xdr:row>
      <xdr:rowOff>101600</xdr:rowOff>
    </xdr:from>
    <xdr:to>
      <xdr:col>85</xdr:col>
      <xdr:colOff>0</xdr:colOff>
      <xdr:row>650</xdr:row>
      <xdr:rowOff>101600</xdr:rowOff>
    </xdr:to>
    <xdr:cxnSp macro="">
      <xdr:nvCxnSpPr>
        <xdr:cNvPr id="73209" name="직선 연결선 73208">
          <a:extLst>
            <a:ext uri="{FF2B5EF4-FFF2-40B4-BE49-F238E27FC236}">
              <a16:creationId xmlns:a16="http://schemas.microsoft.com/office/drawing/2014/main" id="{00000000-0008-0000-0100-0000F91D0100}"/>
            </a:ext>
          </a:extLst>
        </xdr:cNvPr>
        <xdr:cNvCxnSpPr/>
      </xdr:nvCxnSpPr>
      <xdr:spPr>
        <a:xfrm>
          <a:off x="59055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650</xdr:row>
      <xdr:rowOff>101600</xdr:rowOff>
    </xdr:from>
    <xdr:to>
      <xdr:col>87</xdr:col>
      <xdr:colOff>0</xdr:colOff>
      <xdr:row>650</xdr:row>
      <xdr:rowOff>101600</xdr:rowOff>
    </xdr:to>
    <xdr:cxnSp macro="">
      <xdr:nvCxnSpPr>
        <xdr:cNvPr id="73210" name="직선 연결선 73209">
          <a:extLst>
            <a:ext uri="{FF2B5EF4-FFF2-40B4-BE49-F238E27FC236}">
              <a16:creationId xmlns:a16="http://schemas.microsoft.com/office/drawing/2014/main" id="{00000000-0008-0000-0100-0000FA1D0100}"/>
            </a:ext>
          </a:extLst>
        </xdr:cNvPr>
        <xdr:cNvCxnSpPr/>
      </xdr:nvCxnSpPr>
      <xdr:spPr>
        <a:xfrm>
          <a:off x="60426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650</xdr:row>
      <xdr:rowOff>101600</xdr:rowOff>
    </xdr:from>
    <xdr:to>
      <xdr:col>89</xdr:col>
      <xdr:colOff>0</xdr:colOff>
      <xdr:row>650</xdr:row>
      <xdr:rowOff>101600</xdr:rowOff>
    </xdr:to>
    <xdr:cxnSp macro="">
      <xdr:nvCxnSpPr>
        <xdr:cNvPr id="73211" name="직선 연결선 73210">
          <a:extLst>
            <a:ext uri="{FF2B5EF4-FFF2-40B4-BE49-F238E27FC236}">
              <a16:creationId xmlns:a16="http://schemas.microsoft.com/office/drawing/2014/main" id="{00000000-0008-0000-0100-0000FB1D0100}"/>
            </a:ext>
          </a:extLst>
        </xdr:cNvPr>
        <xdr:cNvCxnSpPr/>
      </xdr:nvCxnSpPr>
      <xdr:spPr>
        <a:xfrm>
          <a:off x="61798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650</xdr:row>
      <xdr:rowOff>101600</xdr:rowOff>
    </xdr:from>
    <xdr:to>
      <xdr:col>91</xdr:col>
      <xdr:colOff>0</xdr:colOff>
      <xdr:row>650</xdr:row>
      <xdr:rowOff>101600</xdr:rowOff>
    </xdr:to>
    <xdr:cxnSp macro="">
      <xdr:nvCxnSpPr>
        <xdr:cNvPr id="73212" name="직선 연결선 73211">
          <a:extLst>
            <a:ext uri="{FF2B5EF4-FFF2-40B4-BE49-F238E27FC236}">
              <a16:creationId xmlns:a16="http://schemas.microsoft.com/office/drawing/2014/main" id="{00000000-0008-0000-0100-0000FC1D0100}"/>
            </a:ext>
          </a:extLst>
        </xdr:cNvPr>
        <xdr:cNvCxnSpPr/>
      </xdr:nvCxnSpPr>
      <xdr:spPr>
        <a:xfrm>
          <a:off x="63169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650</xdr:row>
      <xdr:rowOff>101600</xdr:rowOff>
    </xdr:from>
    <xdr:to>
      <xdr:col>93</xdr:col>
      <xdr:colOff>0</xdr:colOff>
      <xdr:row>650</xdr:row>
      <xdr:rowOff>101600</xdr:rowOff>
    </xdr:to>
    <xdr:cxnSp macro="">
      <xdr:nvCxnSpPr>
        <xdr:cNvPr id="73213" name="직선 연결선 73212">
          <a:extLst>
            <a:ext uri="{FF2B5EF4-FFF2-40B4-BE49-F238E27FC236}">
              <a16:creationId xmlns:a16="http://schemas.microsoft.com/office/drawing/2014/main" id="{00000000-0008-0000-0100-0000FD1D0100}"/>
            </a:ext>
          </a:extLst>
        </xdr:cNvPr>
        <xdr:cNvCxnSpPr/>
      </xdr:nvCxnSpPr>
      <xdr:spPr>
        <a:xfrm>
          <a:off x="64541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650</xdr:row>
      <xdr:rowOff>101600</xdr:rowOff>
    </xdr:from>
    <xdr:to>
      <xdr:col>95</xdr:col>
      <xdr:colOff>0</xdr:colOff>
      <xdr:row>650</xdr:row>
      <xdr:rowOff>101600</xdr:rowOff>
    </xdr:to>
    <xdr:cxnSp macro="">
      <xdr:nvCxnSpPr>
        <xdr:cNvPr id="73214" name="직선 연결선 73213">
          <a:extLst>
            <a:ext uri="{FF2B5EF4-FFF2-40B4-BE49-F238E27FC236}">
              <a16:creationId xmlns:a16="http://schemas.microsoft.com/office/drawing/2014/main" id="{00000000-0008-0000-0100-0000FE1D0100}"/>
            </a:ext>
          </a:extLst>
        </xdr:cNvPr>
        <xdr:cNvCxnSpPr/>
      </xdr:nvCxnSpPr>
      <xdr:spPr>
        <a:xfrm>
          <a:off x="65913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650</xdr:row>
      <xdr:rowOff>101600</xdr:rowOff>
    </xdr:from>
    <xdr:to>
      <xdr:col>97</xdr:col>
      <xdr:colOff>0</xdr:colOff>
      <xdr:row>650</xdr:row>
      <xdr:rowOff>101600</xdr:rowOff>
    </xdr:to>
    <xdr:cxnSp macro="">
      <xdr:nvCxnSpPr>
        <xdr:cNvPr id="73215" name="직선 연결선 73214">
          <a:extLst>
            <a:ext uri="{FF2B5EF4-FFF2-40B4-BE49-F238E27FC236}">
              <a16:creationId xmlns:a16="http://schemas.microsoft.com/office/drawing/2014/main" id="{00000000-0008-0000-0100-0000FF1D0100}"/>
            </a:ext>
          </a:extLst>
        </xdr:cNvPr>
        <xdr:cNvCxnSpPr/>
      </xdr:nvCxnSpPr>
      <xdr:spPr>
        <a:xfrm>
          <a:off x="67284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650</xdr:row>
      <xdr:rowOff>101600</xdr:rowOff>
    </xdr:from>
    <xdr:to>
      <xdr:col>99</xdr:col>
      <xdr:colOff>0</xdr:colOff>
      <xdr:row>650</xdr:row>
      <xdr:rowOff>101600</xdr:rowOff>
    </xdr:to>
    <xdr:cxnSp macro="">
      <xdr:nvCxnSpPr>
        <xdr:cNvPr id="73216" name="직선 연결선 73215">
          <a:extLst>
            <a:ext uri="{FF2B5EF4-FFF2-40B4-BE49-F238E27FC236}">
              <a16:creationId xmlns:a16="http://schemas.microsoft.com/office/drawing/2014/main" id="{00000000-0008-0000-0100-0000001E0100}"/>
            </a:ext>
          </a:extLst>
        </xdr:cNvPr>
        <xdr:cNvCxnSpPr/>
      </xdr:nvCxnSpPr>
      <xdr:spPr>
        <a:xfrm>
          <a:off x="68656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652</xdr:row>
      <xdr:rowOff>107950</xdr:rowOff>
    </xdr:from>
    <xdr:to>
      <xdr:col>10</xdr:col>
      <xdr:colOff>25400</xdr:colOff>
      <xdr:row>652</xdr:row>
      <xdr:rowOff>107950</xdr:rowOff>
    </xdr:to>
    <xdr:cxnSp macro="">
      <xdr:nvCxnSpPr>
        <xdr:cNvPr id="73217" name="직선 연결선 73216">
          <a:extLst>
            <a:ext uri="{FF2B5EF4-FFF2-40B4-BE49-F238E27FC236}">
              <a16:creationId xmlns:a16="http://schemas.microsoft.com/office/drawing/2014/main" id="{00000000-0008-0000-0100-0000011E0100}"/>
            </a:ext>
          </a:extLst>
        </xdr:cNvPr>
        <xdr:cNvCxnSpPr/>
      </xdr:nvCxnSpPr>
      <xdr:spPr>
        <a:xfrm>
          <a:off x="7227722" y="1366202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652</xdr:row>
      <xdr:rowOff>107950</xdr:rowOff>
    </xdr:from>
    <xdr:to>
      <xdr:col>11</xdr:col>
      <xdr:colOff>139700</xdr:colOff>
      <xdr:row>652</xdr:row>
      <xdr:rowOff>107950</xdr:rowOff>
    </xdr:to>
    <xdr:cxnSp macro="">
      <xdr:nvCxnSpPr>
        <xdr:cNvPr id="73218" name="직선 연결선 73217">
          <a:extLst>
            <a:ext uri="{FF2B5EF4-FFF2-40B4-BE49-F238E27FC236}">
              <a16:creationId xmlns:a16="http://schemas.microsoft.com/office/drawing/2014/main" id="{00000000-0008-0000-0100-0000021E0100}"/>
            </a:ext>
          </a:extLst>
        </xdr:cNvPr>
        <xdr:cNvCxnSpPr/>
      </xdr:nvCxnSpPr>
      <xdr:spPr>
        <a:xfrm>
          <a:off x="8374380" y="136620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652</xdr:row>
      <xdr:rowOff>107950</xdr:rowOff>
    </xdr:from>
    <xdr:to>
      <xdr:col>13</xdr:col>
      <xdr:colOff>68</xdr:colOff>
      <xdr:row>652</xdr:row>
      <xdr:rowOff>107950</xdr:rowOff>
    </xdr:to>
    <xdr:cxnSp macro="">
      <xdr:nvCxnSpPr>
        <xdr:cNvPr id="73219" name="직선 연결선 73218">
          <a:extLst>
            <a:ext uri="{FF2B5EF4-FFF2-40B4-BE49-F238E27FC236}">
              <a16:creationId xmlns:a16="http://schemas.microsoft.com/office/drawing/2014/main" id="{00000000-0008-0000-0100-0000031E0100}"/>
            </a:ext>
          </a:extLst>
        </xdr:cNvPr>
        <xdr:cNvCxnSpPr/>
      </xdr:nvCxnSpPr>
      <xdr:spPr>
        <a:xfrm flipH="1">
          <a:off x="9677400" y="136620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652</xdr:row>
      <xdr:rowOff>107950</xdr:rowOff>
    </xdr:from>
    <xdr:to>
      <xdr:col>15</xdr:col>
      <xdr:colOff>0</xdr:colOff>
      <xdr:row>652</xdr:row>
      <xdr:rowOff>107950</xdr:rowOff>
    </xdr:to>
    <xdr:cxnSp macro="">
      <xdr:nvCxnSpPr>
        <xdr:cNvPr id="73220" name="직선 연결선 73219">
          <a:extLst>
            <a:ext uri="{FF2B5EF4-FFF2-40B4-BE49-F238E27FC236}">
              <a16:creationId xmlns:a16="http://schemas.microsoft.com/office/drawing/2014/main" id="{00000000-0008-0000-0100-0000041E0100}"/>
            </a:ext>
          </a:extLst>
        </xdr:cNvPr>
        <xdr:cNvCxnSpPr/>
      </xdr:nvCxnSpPr>
      <xdr:spPr>
        <a:xfrm>
          <a:off x="11049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652</xdr:row>
      <xdr:rowOff>107950</xdr:rowOff>
    </xdr:from>
    <xdr:to>
      <xdr:col>17</xdr:col>
      <xdr:colOff>0</xdr:colOff>
      <xdr:row>652</xdr:row>
      <xdr:rowOff>107950</xdr:rowOff>
    </xdr:to>
    <xdr:cxnSp macro="">
      <xdr:nvCxnSpPr>
        <xdr:cNvPr id="73221" name="직선 연결선 73220">
          <a:extLst>
            <a:ext uri="{FF2B5EF4-FFF2-40B4-BE49-F238E27FC236}">
              <a16:creationId xmlns:a16="http://schemas.microsoft.com/office/drawing/2014/main" id="{00000000-0008-0000-0100-0000051E0100}"/>
            </a:ext>
          </a:extLst>
        </xdr:cNvPr>
        <xdr:cNvCxnSpPr/>
      </xdr:nvCxnSpPr>
      <xdr:spPr>
        <a:xfrm>
          <a:off x="12420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652</xdr:row>
      <xdr:rowOff>107950</xdr:rowOff>
    </xdr:from>
    <xdr:to>
      <xdr:col>19</xdr:col>
      <xdr:colOff>28</xdr:colOff>
      <xdr:row>652</xdr:row>
      <xdr:rowOff>107950</xdr:rowOff>
    </xdr:to>
    <xdr:cxnSp macro="">
      <xdr:nvCxnSpPr>
        <xdr:cNvPr id="73222" name="직선 연결선 73221">
          <a:extLst>
            <a:ext uri="{FF2B5EF4-FFF2-40B4-BE49-F238E27FC236}">
              <a16:creationId xmlns:a16="http://schemas.microsoft.com/office/drawing/2014/main" id="{00000000-0008-0000-0100-0000061E0100}"/>
            </a:ext>
          </a:extLst>
        </xdr:cNvPr>
        <xdr:cNvCxnSpPr/>
      </xdr:nvCxnSpPr>
      <xdr:spPr>
        <a:xfrm flipH="1">
          <a:off x="13792200" y="136620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652</xdr:row>
      <xdr:rowOff>107950</xdr:rowOff>
    </xdr:from>
    <xdr:to>
      <xdr:col>21</xdr:col>
      <xdr:colOff>0</xdr:colOff>
      <xdr:row>652</xdr:row>
      <xdr:rowOff>107950</xdr:rowOff>
    </xdr:to>
    <xdr:cxnSp macro="">
      <xdr:nvCxnSpPr>
        <xdr:cNvPr id="73223" name="직선 연결선 73222">
          <a:extLst>
            <a:ext uri="{FF2B5EF4-FFF2-40B4-BE49-F238E27FC236}">
              <a16:creationId xmlns:a16="http://schemas.microsoft.com/office/drawing/2014/main" id="{00000000-0008-0000-0100-0000071E0100}"/>
            </a:ext>
          </a:extLst>
        </xdr:cNvPr>
        <xdr:cNvCxnSpPr/>
      </xdr:nvCxnSpPr>
      <xdr:spPr>
        <a:xfrm>
          <a:off x="15163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652</xdr:row>
      <xdr:rowOff>107950</xdr:rowOff>
    </xdr:from>
    <xdr:to>
      <xdr:col>23</xdr:col>
      <xdr:colOff>0</xdr:colOff>
      <xdr:row>652</xdr:row>
      <xdr:rowOff>107950</xdr:rowOff>
    </xdr:to>
    <xdr:cxnSp macro="">
      <xdr:nvCxnSpPr>
        <xdr:cNvPr id="73224" name="직선 연결선 73223">
          <a:extLst>
            <a:ext uri="{FF2B5EF4-FFF2-40B4-BE49-F238E27FC236}">
              <a16:creationId xmlns:a16="http://schemas.microsoft.com/office/drawing/2014/main" id="{00000000-0008-0000-0100-0000081E0100}"/>
            </a:ext>
          </a:extLst>
        </xdr:cNvPr>
        <xdr:cNvCxnSpPr/>
      </xdr:nvCxnSpPr>
      <xdr:spPr>
        <a:xfrm>
          <a:off x="16535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652</xdr:row>
      <xdr:rowOff>107950</xdr:rowOff>
    </xdr:from>
    <xdr:to>
      <xdr:col>25</xdr:col>
      <xdr:colOff>0</xdr:colOff>
      <xdr:row>652</xdr:row>
      <xdr:rowOff>107950</xdr:rowOff>
    </xdr:to>
    <xdr:cxnSp macro="">
      <xdr:nvCxnSpPr>
        <xdr:cNvPr id="73225" name="직선 연결선 73224">
          <a:extLst>
            <a:ext uri="{FF2B5EF4-FFF2-40B4-BE49-F238E27FC236}">
              <a16:creationId xmlns:a16="http://schemas.microsoft.com/office/drawing/2014/main" id="{00000000-0008-0000-0100-0000091E0100}"/>
            </a:ext>
          </a:extLst>
        </xdr:cNvPr>
        <xdr:cNvCxnSpPr/>
      </xdr:nvCxnSpPr>
      <xdr:spPr>
        <a:xfrm>
          <a:off x="17907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652</xdr:row>
      <xdr:rowOff>107950</xdr:rowOff>
    </xdr:from>
    <xdr:to>
      <xdr:col>27</xdr:col>
      <xdr:colOff>0</xdr:colOff>
      <xdr:row>652</xdr:row>
      <xdr:rowOff>107950</xdr:rowOff>
    </xdr:to>
    <xdr:cxnSp macro="">
      <xdr:nvCxnSpPr>
        <xdr:cNvPr id="73226" name="직선 연결선 73225">
          <a:extLst>
            <a:ext uri="{FF2B5EF4-FFF2-40B4-BE49-F238E27FC236}">
              <a16:creationId xmlns:a16="http://schemas.microsoft.com/office/drawing/2014/main" id="{00000000-0008-0000-0100-00000A1E0100}"/>
            </a:ext>
          </a:extLst>
        </xdr:cNvPr>
        <xdr:cNvCxnSpPr/>
      </xdr:nvCxnSpPr>
      <xdr:spPr>
        <a:xfrm>
          <a:off x="19278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652</xdr:row>
      <xdr:rowOff>107950</xdr:rowOff>
    </xdr:from>
    <xdr:to>
      <xdr:col>29</xdr:col>
      <xdr:colOff>68</xdr:colOff>
      <xdr:row>652</xdr:row>
      <xdr:rowOff>107950</xdr:rowOff>
    </xdr:to>
    <xdr:cxnSp macro="">
      <xdr:nvCxnSpPr>
        <xdr:cNvPr id="73227" name="직선 연결선 73226">
          <a:extLst>
            <a:ext uri="{FF2B5EF4-FFF2-40B4-BE49-F238E27FC236}">
              <a16:creationId xmlns:a16="http://schemas.microsoft.com/office/drawing/2014/main" id="{00000000-0008-0000-0100-00000B1E0100}"/>
            </a:ext>
          </a:extLst>
        </xdr:cNvPr>
        <xdr:cNvCxnSpPr/>
      </xdr:nvCxnSpPr>
      <xdr:spPr>
        <a:xfrm flipH="1">
          <a:off x="20650200" y="136620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652</xdr:row>
      <xdr:rowOff>107950</xdr:rowOff>
    </xdr:from>
    <xdr:to>
      <xdr:col>31</xdr:col>
      <xdr:colOff>546100</xdr:colOff>
      <xdr:row>652</xdr:row>
      <xdr:rowOff>107950</xdr:rowOff>
    </xdr:to>
    <xdr:cxnSp macro="">
      <xdr:nvCxnSpPr>
        <xdr:cNvPr id="73228" name="직선 연결선 73227">
          <a:extLst>
            <a:ext uri="{FF2B5EF4-FFF2-40B4-BE49-F238E27FC236}">
              <a16:creationId xmlns:a16="http://schemas.microsoft.com/office/drawing/2014/main" id="{00000000-0008-0000-0100-00000C1E0100}"/>
            </a:ext>
          </a:extLst>
        </xdr:cNvPr>
        <xdr:cNvCxnSpPr/>
      </xdr:nvCxnSpPr>
      <xdr:spPr>
        <a:xfrm>
          <a:off x="22501861" y="136620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652</xdr:row>
      <xdr:rowOff>107950</xdr:rowOff>
    </xdr:from>
    <xdr:to>
      <xdr:col>33</xdr:col>
      <xdr:colOff>0</xdr:colOff>
      <xdr:row>652</xdr:row>
      <xdr:rowOff>107950</xdr:rowOff>
    </xdr:to>
    <xdr:cxnSp macro="">
      <xdr:nvCxnSpPr>
        <xdr:cNvPr id="73229" name="직선 연결선 73228">
          <a:extLst>
            <a:ext uri="{FF2B5EF4-FFF2-40B4-BE49-F238E27FC236}">
              <a16:creationId xmlns:a16="http://schemas.microsoft.com/office/drawing/2014/main" id="{00000000-0008-0000-0100-00000D1E0100}"/>
            </a:ext>
          </a:extLst>
        </xdr:cNvPr>
        <xdr:cNvCxnSpPr/>
      </xdr:nvCxnSpPr>
      <xdr:spPr>
        <a:xfrm>
          <a:off x="23393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652</xdr:row>
      <xdr:rowOff>107950</xdr:rowOff>
    </xdr:from>
    <xdr:to>
      <xdr:col>35</xdr:col>
      <xdr:colOff>136</xdr:colOff>
      <xdr:row>652</xdr:row>
      <xdr:rowOff>107950</xdr:rowOff>
    </xdr:to>
    <xdr:cxnSp macro="">
      <xdr:nvCxnSpPr>
        <xdr:cNvPr id="73230" name="직선 연결선 73229">
          <a:extLst>
            <a:ext uri="{FF2B5EF4-FFF2-40B4-BE49-F238E27FC236}">
              <a16:creationId xmlns:a16="http://schemas.microsoft.com/office/drawing/2014/main" id="{00000000-0008-0000-0100-00000E1E0100}"/>
            </a:ext>
          </a:extLst>
        </xdr:cNvPr>
        <xdr:cNvCxnSpPr/>
      </xdr:nvCxnSpPr>
      <xdr:spPr>
        <a:xfrm flipH="1">
          <a:off x="24765000" y="136620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652</xdr:row>
      <xdr:rowOff>107950</xdr:rowOff>
    </xdr:from>
    <xdr:to>
      <xdr:col>37</xdr:col>
      <xdr:colOff>0</xdr:colOff>
      <xdr:row>652</xdr:row>
      <xdr:rowOff>107950</xdr:rowOff>
    </xdr:to>
    <xdr:cxnSp macro="">
      <xdr:nvCxnSpPr>
        <xdr:cNvPr id="73231" name="직선 연결선 73230">
          <a:extLst>
            <a:ext uri="{FF2B5EF4-FFF2-40B4-BE49-F238E27FC236}">
              <a16:creationId xmlns:a16="http://schemas.microsoft.com/office/drawing/2014/main" id="{00000000-0008-0000-0100-00000F1E0100}"/>
            </a:ext>
          </a:extLst>
        </xdr:cNvPr>
        <xdr:cNvCxnSpPr/>
      </xdr:nvCxnSpPr>
      <xdr:spPr>
        <a:xfrm>
          <a:off x="26136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652</xdr:row>
      <xdr:rowOff>107950</xdr:rowOff>
    </xdr:from>
    <xdr:to>
      <xdr:col>39</xdr:col>
      <xdr:colOff>0</xdr:colOff>
      <xdr:row>652</xdr:row>
      <xdr:rowOff>107950</xdr:rowOff>
    </xdr:to>
    <xdr:cxnSp macro="">
      <xdr:nvCxnSpPr>
        <xdr:cNvPr id="73232" name="직선 연결선 73231">
          <a:extLst>
            <a:ext uri="{FF2B5EF4-FFF2-40B4-BE49-F238E27FC236}">
              <a16:creationId xmlns:a16="http://schemas.microsoft.com/office/drawing/2014/main" id="{00000000-0008-0000-0100-0000101E0100}"/>
            </a:ext>
          </a:extLst>
        </xdr:cNvPr>
        <xdr:cNvCxnSpPr/>
      </xdr:nvCxnSpPr>
      <xdr:spPr>
        <a:xfrm>
          <a:off x="27508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652</xdr:row>
      <xdr:rowOff>107950</xdr:rowOff>
    </xdr:from>
    <xdr:to>
      <xdr:col>41</xdr:col>
      <xdr:colOff>0</xdr:colOff>
      <xdr:row>652</xdr:row>
      <xdr:rowOff>107950</xdr:rowOff>
    </xdr:to>
    <xdr:cxnSp macro="">
      <xdr:nvCxnSpPr>
        <xdr:cNvPr id="73233" name="직선 연결선 73232">
          <a:extLst>
            <a:ext uri="{FF2B5EF4-FFF2-40B4-BE49-F238E27FC236}">
              <a16:creationId xmlns:a16="http://schemas.microsoft.com/office/drawing/2014/main" id="{00000000-0008-0000-0100-0000111E0100}"/>
            </a:ext>
          </a:extLst>
        </xdr:cNvPr>
        <xdr:cNvCxnSpPr/>
      </xdr:nvCxnSpPr>
      <xdr:spPr>
        <a:xfrm>
          <a:off x="28879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652</xdr:row>
      <xdr:rowOff>107950</xdr:rowOff>
    </xdr:from>
    <xdr:to>
      <xdr:col>43</xdr:col>
      <xdr:colOff>0</xdr:colOff>
      <xdr:row>652</xdr:row>
      <xdr:rowOff>107950</xdr:rowOff>
    </xdr:to>
    <xdr:cxnSp macro="">
      <xdr:nvCxnSpPr>
        <xdr:cNvPr id="73234" name="직선 연결선 73233">
          <a:extLst>
            <a:ext uri="{FF2B5EF4-FFF2-40B4-BE49-F238E27FC236}">
              <a16:creationId xmlns:a16="http://schemas.microsoft.com/office/drawing/2014/main" id="{00000000-0008-0000-0100-0000121E0100}"/>
            </a:ext>
          </a:extLst>
        </xdr:cNvPr>
        <xdr:cNvCxnSpPr/>
      </xdr:nvCxnSpPr>
      <xdr:spPr>
        <a:xfrm>
          <a:off x="30251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652</xdr:row>
      <xdr:rowOff>107950</xdr:rowOff>
    </xdr:from>
    <xdr:to>
      <xdr:col>45</xdr:col>
      <xdr:colOff>12700</xdr:colOff>
      <xdr:row>652</xdr:row>
      <xdr:rowOff>107950</xdr:rowOff>
    </xdr:to>
    <xdr:cxnSp macro="">
      <xdr:nvCxnSpPr>
        <xdr:cNvPr id="73235" name="직선 연결선 73234">
          <a:extLst>
            <a:ext uri="{FF2B5EF4-FFF2-40B4-BE49-F238E27FC236}">
              <a16:creationId xmlns:a16="http://schemas.microsoft.com/office/drawing/2014/main" id="{00000000-0008-0000-0100-0000131E0100}"/>
            </a:ext>
          </a:extLst>
        </xdr:cNvPr>
        <xdr:cNvCxnSpPr/>
      </xdr:nvCxnSpPr>
      <xdr:spPr>
        <a:xfrm>
          <a:off x="31623040" y="1366202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652</xdr:row>
      <xdr:rowOff>107950</xdr:rowOff>
    </xdr:from>
    <xdr:to>
      <xdr:col>47</xdr:col>
      <xdr:colOff>0</xdr:colOff>
      <xdr:row>652</xdr:row>
      <xdr:rowOff>107950</xdr:rowOff>
    </xdr:to>
    <xdr:cxnSp macro="">
      <xdr:nvCxnSpPr>
        <xdr:cNvPr id="73236" name="직선 연결선 73235">
          <a:extLst>
            <a:ext uri="{FF2B5EF4-FFF2-40B4-BE49-F238E27FC236}">
              <a16:creationId xmlns:a16="http://schemas.microsoft.com/office/drawing/2014/main" id="{00000000-0008-0000-0100-0000141E0100}"/>
            </a:ext>
          </a:extLst>
        </xdr:cNvPr>
        <xdr:cNvCxnSpPr/>
      </xdr:nvCxnSpPr>
      <xdr:spPr>
        <a:xfrm>
          <a:off x="32994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652</xdr:row>
      <xdr:rowOff>107950</xdr:rowOff>
    </xdr:from>
    <xdr:to>
      <xdr:col>49</xdr:col>
      <xdr:colOff>0</xdr:colOff>
      <xdr:row>652</xdr:row>
      <xdr:rowOff>107950</xdr:rowOff>
    </xdr:to>
    <xdr:cxnSp macro="">
      <xdr:nvCxnSpPr>
        <xdr:cNvPr id="73237" name="직선 연결선 73236">
          <a:extLst>
            <a:ext uri="{FF2B5EF4-FFF2-40B4-BE49-F238E27FC236}">
              <a16:creationId xmlns:a16="http://schemas.microsoft.com/office/drawing/2014/main" id="{00000000-0008-0000-0100-0000151E0100}"/>
            </a:ext>
          </a:extLst>
        </xdr:cNvPr>
        <xdr:cNvCxnSpPr/>
      </xdr:nvCxnSpPr>
      <xdr:spPr>
        <a:xfrm>
          <a:off x="34366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652</xdr:row>
      <xdr:rowOff>107950</xdr:rowOff>
    </xdr:from>
    <xdr:to>
      <xdr:col>51</xdr:col>
      <xdr:colOff>0</xdr:colOff>
      <xdr:row>652</xdr:row>
      <xdr:rowOff>107950</xdr:rowOff>
    </xdr:to>
    <xdr:cxnSp macro="">
      <xdr:nvCxnSpPr>
        <xdr:cNvPr id="73238" name="직선 연결선 73237">
          <a:extLst>
            <a:ext uri="{FF2B5EF4-FFF2-40B4-BE49-F238E27FC236}">
              <a16:creationId xmlns:a16="http://schemas.microsoft.com/office/drawing/2014/main" id="{00000000-0008-0000-0100-0000161E0100}"/>
            </a:ext>
          </a:extLst>
        </xdr:cNvPr>
        <xdr:cNvCxnSpPr/>
      </xdr:nvCxnSpPr>
      <xdr:spPr>
        <a:xfrm>
          <a:off x="35737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652</xdr:row>
      <xdr:rowOff>107950</xdr:rowOff>
    </xdr:from>
    <xdr:to>
      <xdr:col>53</xdr:col>
      <xdr:colOff>0</xdr:colOff>
      <xdr:row>652</xdr:row>
      <xdr:rowOff>107950</xdr:rowOff>
    </xdr:to>
    <xdr:cxnSp macro="">
      <xdr:nvCxnSpPr>
        <xdr:cNvPr id="73239" name="직선 연결선 73238">
          <a:extLst>
            <a:ext uri="{FF2B5EF4-FFF2-40B4-BE49-F238E27FC236}">
              <a16:creationId xmlns:a16="http://schemas.microsoft.com/office/drawing/2014/main" id="{00000000-0008-0000-0100-0000171E0100}"/>
            </a:ext>
          </a:extLst>
        </xdr:cNvPr>
        <xdr:cNvCxnSpPr/>
      </xdr:nvCxnSpPr>
      <xdr:spPr>
        <a:xfrm>
          <a:off x="37109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652</xdr:row>
      <xdr:rowOff>107950</xdr:rowOff>
    </xdr:from>
    <xdr:to>
      <xdr:col>55</xdr:col>
      <xdr:colOff>0</xdr:colOff>
      <xdr:row>652</xdr:row>
      <xdr:rowOff>107950</xdr:rowOff>
    </xdr:to>
    <xdr:cxnSp macro="">
      <xdr:nvCxnSpPr>
        <xdr:cNvPr id="73240" name="직선 연결선 73239">
          <a:extLst>
            <a:ext uri="{FF2B5EF4-FFF2-40B4-BE49-F238E27FC236}">
              <a16:creationId xmlns:a16="http://schemas.microsoft.com/office/drawing/2014/main" id="{00000000-0008-0000-0100-0000181E0100}"/>
            </a:ext>
          </a:extLst>
        </xdr:cNvPr>
        <xdr:cNvCxnSpPr/>
      </xdr:nvCxnSpPr>
      <xdr:spPr>
        <a:xfrm>
          <a:off x="38481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652</xdr:row>
      <xdr:rowOff>107950</xdr:rowOff>
    </xdr:from>
    <xdr:to>
      <xdr:col>57</xdr:col>
      <xdr:colOff>0</xdr:colOff>
      <xdr:row>652</xdr:row>
      <xdr:rowOff>107950</xdr:rowOff>
    </xdr:to>
    <xdr:cxnSp macro="">
      <xdr:nvCxnSpPr>
        <xdr:cNvPr id="73241" name="직선 연결선 73240">
          <a:extLst>
            <a:ext uri="{FF2B5EF4-FFF2-40B4-BE49-F238E27FC236}">
              <a16:creationId xmlns:a16="http://schemas.microsoft.com/office/drawing/2014/main" id="{00000000-0008-0000-0100-0000191E0100}"/>
            </a:ext>
          </a:extLst>
        </xdr:cNvPr>
        <xdr:cNvCxnSpPr/>
      </xdr:nvCxnSpPr>
      <xdr:spPr>
        <a:xfrm>
          <a:off x="39852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652</xdr:row>
      <xdr:rowOff>107950</xdr:rowOff>
    </xdr:from>
    <xdr:to>
      <xdr:col>59</xdr:col>
      <xdr:colOff>0</xdr:colOff>
      <xdr:row>652</xdr:row>
      <xdr:rowOff>107950</xdr:rowOff>
    </xdr:to>
    <xdr:cxnSp macro="">
      <xdr:nvCxnSpPr>
        <xdr:cNvPr id="73242" name="직선 연결선 73241">
          <a:extLst>
            <a:ext uri="{FF2B5EF4-FFF2-40B4-BE49-F238E27FC236}">
              <a16:creationId xmlns:a16="http://schemas.microsoft.com/office/drawing/2014/main" id="{00000000-0008-0000-0100-00001A1E0100}"/>
            </a:ext>
          </a:extLst>
        </xdr:cNvPr>
        <xdr:cNvCxnSpPr/>
      </xdr:nvCxnSpPr>
      <xdr:spPr>
        <a:xfrm>
          <a:off x="41224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652</xdr:row>
      <xdr:rowOff>107950</xdr:rowOff>
    </xdr:from>
    <xdr:to>
      <xdr:col>61</xdr:col>
      <xdr:colOff>0</xdr:colOff>
      <xdr:row>652</xdr:row>
      <xdr:rowOff>107950</xdr:rowOff>
    </xdr:to>
    <xdr:cxnSp macro="">
      <xdr:nvCxnSpPr>
        <xdr:cNvPr id="73243" name="직선 연결선 73242">
          <a:extLst>
            <a:ext uri="{FF2B5EF4-FFF2-40B4-BE49-F238E27FC236}">
              <a16:creationId xmlns:a16="http://schemas.microsoft.com/office/drawing/2014/main" id="{00000000-0008-0000-0100-00001B1E0100}"/>
            </a:ext>
          </a:extLst>
        </xdr:cNvPr>
        <xdr:cNvCxnSpPr/>
      </xdr:nvCxnSpPr>
      <xdr:spPr>
        <a:xfrm>
          <a:off x="42595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652</xdr:row>
      <xdr:rowOff>107950</xdr:rowOff>
    </xdr:from>
    <xdr:to>
      <xdr:col>63</xdr:col>
      <xdr:colOff>0</xdr:colOff>
      <xdr:row>652</xdr:row>
      <xdr:rowOff>107950</xdr:rowOff>
    </xdr:to>
    <xdr:cxnSp macro="">
      <xdr:nvCxnSpPr>
        <xdr:cNvPr id="73244" name="직선 연결선 73243">
          <a:extLst>
            <a:ext uri="{FF2B5EF4-FFF2-40B4-BE49-F238E27FC236}">
              <a16:creationId xmlns:a16="http://schemas.microsoft.com/office/drawing/2014/main" id="{00000000-0008-0000-0100-00001C1E0100}"/>
            </a:ext>
          </a:extLst>
        </xdr:cNvPr>
        <xdr:cNvCxnSpPr/>
      </xdr:nvCxnSpPr>
      <xdr:spPr>
        <a:xfrm>
          <a:off x="43967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652</xdr:row>
      <xdr:rowOff>107950</xdr:rowOff>
    </xdr:from>
    <xdr:to>
      <xdr:col>65</xdr:col>
      <xdr:colOff>0</xdr:colOff>
      <xdr:row>652</xdr:row>
      <xdr:rowOff>107950</xdr:rowOff>
    </xdr:to>
    <xdr:cxnSp macro="">
      <xdr:nvCxnSpPr>
        <xdr:cNvPr id="73245" name="직선 연결선 73244">
          <a:extLst>
            <a:ext uri="{FF2B5EF4-FFF2-40B4-BE49-F238E27FC236}">
              <a16:creationId xmlns:a16="http://schemas.microsoft.com/office/drawing/2014/main" id="{00000000-0008-0000-0100-00001D1E0100}"/>
            </a:ext>
          </a:extLst>
        </xdr:cNvPr>
        <xdr:cNvCxnSpPr/>
      </xdr:nvCxnSpPr>
      <xdr:spPr>
        <a:xfrm>
          <a:off x="45339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652</xdr:row>
      <xdr:rowOff>107950</xdr:rowOff>
    </xdr:from>
    <xdr:to>
      <xdr:col>67</xdr:col>
      <xdr:colOff>0</xdr:colOff>
      <xdr:row>652</xdr:row>
      <xdr:rowOff>107950</xdr:rowOff>
    </xdr:to>
    <xdr:cxnSp macro="">
      <xdr:nvCxnSpPr>
        <xdr:cNvPr id="73246" name="직선 연결선 73245">
          <a:extLst>
            <a:ext uri="{FF2B5EF4-FFF2-40B4-BE49-F238E27FC236}">
              <a16:creationId xmlns:a16="http://schemas.microsoft.com/office/drawing/2014/main" id="{00000000-0008-0000-0100-00001E1E0100}"/>
            </a:ext>
          </a:extLst>
        </xdr:cNvPr>
        <xdr:cNvCxnSpPr/>
      </xdr:nvCxnSpPr>
      <xdr:spPr>
        <a:xfrm>
          <a:off x="46710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652</xdr:row>
      <xdr:rowOff>107950</xdr:rowOff>
    </xdr:from>
    <xdr:to>
      <xdr:col>69</xdr:col>
      <xdr:colOff>0</xdr:colOff>
      <xdr:row>652</xdr:row>
      <xdr:rowOff>107950</xdr:rowOff>
    </xdr:to>
    <xdr:cxnSp macro="">
      <xdr:nvCxnSpPr>
        <xdr:cNvPr id="73247" name="직선 연결선 73246">
          <a:extLst>
            <a:ext uri="{FF2B5EF4-FFF2-40B4-BE49-F238E27FC236}">
              <a16:creationId xmlns:a16="http://schemas.microsoft.com/office/drawing/2014/main" id="{00000000-0008-0000-0100-00001F1E0100}"/>
            </a:ext>
          </a:extLst>
        </xdr:cNvPr>
        <xdr:cNvCxnSpPr/>
      </xdr:nvCxnSpPr>
      <xdr:spPr>
        <a:xfrm>
          <a:off x="48082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652</xdr:row>
      <xdr:rowOff>107950</xdr:rowOff>
    </xdr:from>
    <xdr:to>
      <xdr:col>71</xdr:col>
      <xdr:colOff>0</xdr:colOff>
      <xdr:row>652</xdr:row>
      <xdr:rowOff>107950</xdr:rowOff>
    </xdr:to>
    <xdr:cxnSp macro="">
      <xdr:nvCxnSpPr>
        <xdr:cNvPr id="73248" name="직선 연결선 73247">
          <a:extLst>
            <a:ext uri="{FF2B5EF4-FFF2-40B4-BE49-F238E27FC236}">
              <a16:creationId xmlns:a16="http://schemas.microsoft.com/office/drawing/2014/main" id="{00000000-0008-0000-0100-0000201E0100}"/>
            </a:ext>
          </a:extLst>
        </xdr:cNvPr>
        <xdr:cNvCxnSpPr/>
      </xdr:nvCxnSpPr>
      <xdr:spPr>
        <a:xfrm>
          <a:off x="49453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652</xdr:row>
      <xdr:rowOff>107950</xdr:rowOff>
    </xdr:from>
    <xdr:to>
      <xdr:col>73</xdr:col>
      <xdr:colOff>12700</xdr:colOff>
      <xdr:row>652</xdr:row>
      <xdr:rowOff>107950</xdr:rowOff>
    </xdr:to>
    <xdr:cxnSp macro="">
      <xdr:nvCxnSpPr>
        <xdr:cNvPr id="73249" name="직선 연결선 73248">
          <a:extLst>
            <a:ext uri="{FF2B5EF4-FFF2-40B4-BE49-F238E27FC236}">
              <a16:creationId xmlns:a16="http://schemas.microsoft.com/office/drawing/2014/main" id="{00000000-0008-0000-0100-0000211E0100}"/>
            </a:ext>
          </a:extLst>
        </xdr:cNvPr>
        <xdr:cNvCxnSpPr/>
      </xdr:nvCxnSpPr>
      <xdr:spPr>
        <a:xfrm>
          <a:off x="50825406" y="136620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652</xdr:row>
      <xdr:rowOff>107950</xdr:rowOff>
    </xdr:from>
    <xdr:to>
      <xdr:col>75</xdr:col>
      <xdr:colOff>0</xdr:colOff>
      <xdr:row>652</xdr:row>
      <xdr:rowOff>107950</xdr:rowOff>
    </xdr:to>
    <xdr:cxnSp macro="">
      <xdr:nvCxnSpPr>
        <xdr:cNvPr id="73250" name="직선 연결선 73249">
          <a:extLst>
            <a:ext uri="{FF2B5EF4-FFF2-40B4-BE49-F238E27FC236}">
              <a16:creationId xmlns:a16="http://schemas.microsoft.com/office/drawing/2014/main" id="{00000000-0008-0000-0100-0000221E0100}"/>
            </a:ext>
          </a:extLst>
        </xdr:cNvPr>
        <xdr:cNvCxnSpPr/>
      </xdr:nvCxnSpPr>
      <xdr:spPr>
        <a:xfrm>
          <a:off x="52197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652</xdr:row>
      <xdr:rowOff>107950</xdr:rowOff>
    </xdr:from>
    <xdr:to>
      <xdr:col>77</xdr:col>
      <xdr:colOff>0</xdr:colOff>
      <xdr:row>652</xdr:row>
      <xdr:rowOff>107950</xdr:rowOff>
    </xdr:to>
    <xdr:cxnSp macro="">
      <xdr:nvCxnSpPr>
        <xdr:cNvPr id="73251" name="직선 연결선 73250">
          <a:extLst>
            <a:ext uri="{FF2B5EF4-FFF2-40B4-BE49-F238E27FC236}">
              <a16:creationId xmlns:a16="http://schemas.microsoft.com/office/drawing/2014/main" id="{00000000-0008-0000-0100-0000231E0100}"/>
            </a:ext>
          </a:extLst>
        </xdr:cNvPr>
        <xdr:cNvCxnSpPr/>
      </xdr:nvCxnSpPr>
      <xdr:spPr>
        <a:xfrm>
          <a:off x="53568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652</xdr:row>
      <xdr:rowOff>107950</xdr:rowOff>
    </xdr:from>
    <xdr:to>
      <xdr:col>79</xdr:col>
      <xdr:colOff>0</xdr:colOff>
      <xdr:row>652</xdr:row>
      <xdr:rowOff>107950</xdr:rowOff>
    </xdr:to>
    <xdr:cxnSp macro="">
      <xdr:nvCxnSpPr>
        <xdr:cNvPr id="73252" name="직선 연결선 73251">
          <a:extLst>
            <a:ext uri="{FF2B5EF4-FFF2-40B4-BE49-F238E27FC236}">
              <a16:creationId xmlns:a16="http://schemas.microsoft.com/office/drawing/2014/main" id="{00000000-0008-0000-0100-0000241E0100}"/>
            </a:ext>
          </a:extLst>
        </xdr:cNvPr>
        <xdr:cNvCxnSpPr/>
      </xdr:nvCxnSpPr>
      <xdr:spPr>
        <a:xfrm>
          <a:off x="54940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652</xdr:row>
      <xdr:rowOff>107950</xdr:rowOff>
    </xdr:from>
    <xdr:to>
      <xdr:col>81</xdr:col>
      <xdr:colOff>0</xdr:colOff>
      <xdr:row>652</xdr:row>
      <xdr:rowOff>107950</xdr:rowOff>
    </xdr:to>
    <xdr:cxnSp macro="">
      <xdr:nvCxnSpPr>
        <xdr:cNvPr id="73253" name="직선 연결선 73252">
          <a:extLst>
            <a:ext uri="{FF2B5EF4-FFF2-40B4-BE49-F238E27FC236}">
              <a16:creationId xmlns:a16="http://schemas.microsoft.com/office/drawing/2014/main" id="{00000000-0008-0000-0100-0000251E0100}"/>
            </a:ext>
          </a:extLst>
        </xdr:cNvPr>
        <xdr:cNvCxnSpPr/>
      </xdr:nvCxnSpPr>
      <xdr:spPr>
        <a:xfrm>
          <a:off x="56311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652</xdr:row>
      <xdr:rowOff>107950</xdr:rowOff>
    </xdr:from>
    <xdr:to>
      <xdr:col>83</xdr:col>
      <xdr:colOff>0</xdr:colOff>
      <xdr:row>652</xdr:row>
      <xdr:rowOff>107950</xdr:rowOff>
    </xdr:to>
    <xdr:cxnSp macro="">
      <xdr:nvCxnSpPr>
        <xdr:cNvPr id="73254" name="직선 연결선 73253">
          <a:extLst>
            <a:ext uri="{FF2B5EF4-FFF2-40B4-BE49-F238E27FC236}">
              <a16:creationId xmlns:a16="http://schemas.microsoft.com/office/drawing/2014/main" id="{00000000-0008-0000-0100-0000261E0100}"/>
            </a:ext>
          </a:extLst>
        </xdr:cNvPr>
        <xdr:cNvCxnSpPr/>
      </xdr:nvCxnSpPr>
      <xdr:spPr>
        <a:xfrm>
          <a:off x="57683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652</xdr:row>
      <xdr:rowOff>107950</xdr:rowOff>
    </xdr:from>
    <xdr:to>
      <xdr:col>85</xdr:col>
      <xdr:colOff>0</xdr:colOff>
      <xdr:row>652</xdr:row>
      <xdr:rowOff>107950</xdr:rowOff>
    </xdr:to>
    <xdr:cxnSp macro="">
      <xdr:nvCxnSpPr>
        <xdr:cNvPr id="73255" name="직선 연결선 73254">
          <a:extLst>
            <a:ext uri="{FF2B5EF4-FFF2-40B4-BE49-F238E27FC236}">
              <a16:creationId xmlns:a16="http://schemas.microsoft.com/office/drawing/2014/main" id="{00000000-0008-0000-0100-0000271E0100}"/>
            </a:ext>
          </a:extLst>
        </xdr:cNvPr>
        <xdr:cNvCxnSpPr/>
      </xdr:nvCxnSpPr>
      <xdr:spPr>
        <a:xfrm>
          <a:off x="59055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652</xdr:row>
      <xdr:rowOff>107950</xdr:rowOff>
    </xdr:from>
    <xdr:to>
      <xdr:col>87</xdr:col>
      <xdr:colOff>0</xdr:colOff>
      <xdr:row>652</xdr:row>
      <xdr:rowOff>107950</xdr:rowOff>
    </xdr:to>
    <xdr:cxnSp macro="">
      <xdr:nvCxnSpPr>
        <xdr:cNvPr id="73256" name="직선 연결선 73255">
          <a:extLst>
            <a:ext uri="{FF2B5EF4-FFF2-40B4-BE49-F238E27FC236}">
              <a16:creationId xmlns:a16="http://schemas.microsoft.com/office/drawing/2014/main" id="{00000000-0008-0000-0100-0000281E0100}"/>
            </a:ext>
          </a:extLst>
        </xdr:cNvPr>
        <xdr:cNvCxnSpPr/>
      </xdr:nvCxnSpPr>
      <xdr:spPr>
        <a:xfrm>
          <a:off x="60426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652</xdr:row>
      <xdr:rowOff>107950</xdr:rowOff>
    </xdr:from>
    <xdr:to>
      <xdr:col>89</xdr:col>
      <xdr:colOff>0</xdr:colOff>
      <xdr:row>652</xdr:row>
      <xdr:rowOff>107950</xdr:rowOff>
    </xdr:to>
    <xdr:cxnSp macro="">
      <xdr:nvCxnSpPr>
        <xdr:cNvPr id="73257" name="직선 연결선 73256">
          <a:extLst>
            <a:ext uri="{FF2B5EF4-FFF2-40B4-BE49-F238E27FC236}">
              <a16:creationId xmlns:a16="http://schemas.microsoft.com/office/drawing/2014/main" id="{00000000-0008-0000-0100-0000291E0100}"/>
            </a:ext>
          </a:extLst>
        </xdr:cNvPr>
        <xdr:cNvCxnSpPr/>
      </xdr:nvCxnSpPr>
      <xdr:spPr>
        <a:xfrm>
          <a:off x="61798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652</xdr:row>
      <xdr:rowOff>107950</xdr:rowOff>
    </xdr:from>
    <xdr:to>
      <xdr:col>91</xdr:col>
      <xdr:colOff>0</xdr:colOff>
      <xdr:row>652</xdr:row>
      <xdr:rowOff>107950</xdr:rowOff>
    </xdr:to>
    <xdr:cxnSp macro="">
      <xdr:nvCxnSpPr>
        <xdr:cNvPr id="73258" name="직선 연결선 73257">
          <a:extLst>
            <a:ext uri="{FF2B5EF4-FFF2-40B4-BE49-F238E27FC236}">
              <a16:creationId xmlns:a16="http://schemas.microsoft.com/office/drawing/2014/main" id="{00000000-0008-0000-0100-00002A1E0100}"/>
            </a:ext>
          </a:extLst>
        </xdr:cNvPr>
        <xdr:cNvCxnSpPr/>
      </xdr:nvCxnSpPr>
      <xdr:spPr>
        <a:xfrm>
          <a:off x="63169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652</xdr:row>
      <xdr:rowOff>107950</xdr:rowOff>
    </xdr:from>
    <xdr:to>
      <xdr:col>93</xdr:col>
      <xdr:colOff>0</xdr:colOff>
      <xdr:row>652</xdr:row>
      <xdr:rowOff>107950</xdr:rowOff>
    </xdr:to>
    <xdr:cxnSp macro="">
      <xdr:nvCxnSpPr>
        <xdr:cNvPr id="73259" name="직선 연결선 73258">
          <a:extLst>
            <a:ext uri="{FF2B5EF4-FFF2-40B4-BE49-F238E27FC236}">
              <a16:creationId xmlns:a16="http://schemas.microsoft.com/office/drawing/2014/main" id="{00000000-0008-0000-0100-00002B1E0100}"/>
            </a:ext>
          </a:extLst>
        </xdr:cNvPr>
        <xdr:cNvCxnSpPr/>
      </xdr:nvCxnSpPr>
      <xdr:spPr>
        <a:xfrm>
          <a:off x="64541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652</xdr:row>
      <xdr:rowOff>107950</xdr:rowOff>
    </xdr:from>
    <xdr:to>
      <xdr:col>95</xdr:col>
      <xdr:colOff>0</xdr:colOff>
      <xdr:row>652</xdr:row>
      <xdr:rowOff>107950</xdr:rowOff>
    </xdr:to>
    <xdr:cxnSp macro="">
      <xdr:nvCxnSpPr>
        <xdr:cNvPr id="73260" name="직선 연결선 73259">
          <a:extLst>
            <a:ext uri="{FF2B5EF4-FFF2-40B4-BE49-F238E27FC236}">
              <a16:creationId xmlns:a16="http://schemas.microsoft.com/office/drawing/2014/main" id="{00000000-0008-0000-0100-00002C1E0100}"/>
            </a:ext>
          </a:extLst>
        </xdr:cNvPr>
        <xdr:cNvCxnSpPr/>
      </xdr:nvCxnSpPr>
      <xdr:spPr>
        <a:xfrm>
          <a:off x="65913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652</xdr:row>
      <xdr:rowOff>107950</xdr:rowOff>
    </xdr:from>
    <xdr:to>
      <xdr:col>97</xdr:col>
      <xdr:colOff>0</xdr:colOff>
      <xdr:row>652</xdr:row>
      <xdr:rowOff>107950</xdr:rowOff>
    </xdr:to>
    <xdr:cxnSp macro="">
      <xdr:nvCxnSpPr>
        <xdr:cNvPr id="73261" name="직선 연결선 73260">
          <a:extLst>
            <a:ext uri="{FF2B5EF4-FFF2-40B4-BE49-F238E27FC236}">
              <a16:creationId xmlns:a16="http://schemas.microsoft.com/office/drawing/2014/main" id="{00000000-0008-0000-0100-00002D1E0100}"/>
            </a:ext>
          </a:extLst>
        </xdr:cNvPr>
        <xdr:cNvCxnSpPr/>
      </xdr:nvCxnSpPr>
      <xdr:spPr>
        <a:xfrm>
          <a:off x="67284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652</xdr:row>
      <xdr:rowOff>107950</xdr:rowOff>
    </xdr:from>
    <xdr:to>
      <xdr:col>99</xdr:col>
      <xdr:colOff>0</xdr:colOff>
      <xdr:row>652</xdr:row>
      <xdr:rowOff>107950</xdr:rowOff>
    </xdr:to>
    <xdr:cxnSp macro="">
      <xdr:nvCxnSpPr>
        <xdr:cNvPr id="73262" name="직선 연결선 73261">
          <a:extLst>
            <a:ext uri="{FF2B5EF4-FFF2-40B4-BE49-F238E27FC236}">
              <a16:creationId xmlns:a16="http://schemas.microsoft.com/office/drawing/2014/main" id="{00000000-0008-0000-0100-00002E1E0100}"/>
            </a:ext>
          </a:extLst>
        </xdr:cNvPr>
        <xdr:cNvCxnSpPr/>
      </xdr:nvCxnSpPr>
      <xdr:spPr>
        <a:xfrm>
          <a:off x="68656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654</xdr:row>
      <xdr:rowOff>101600</xdr:rowOff>
    </xdr:from>
    <xdr:to>
      <xdr:col>10</xdr:col>
      <xdr:colOff>25400</xdr:colOff>
      <xdr:row>654</xdr:row>
      <xdr:rowOff>101600</xdr:rowOff>
    </xdr:to>
    <xdr:cxnSp macro="">
      <xdr:nvCxnSpPr>
        <xdr:cNvPr id="73263" name="직선 연결선 73262">
          <a:extLst>
            <a:ext uri="{FF2B5EF4-FFF2-40B4-BE49-F238E27FC236}">
              <a16:creationId xmlns:a16="http://schemas.microsoft.com/office/drawing/2014/main" id="{00000000-0008-0000-0100-00002F1E0100}"/>
            </a:ext>
          </a:extLst>
        </xdr:cNvPr>
        <xdr:cNvCxnSpPr/>
      </xdr:nvCxnSpPr>
      <xdr:spPr>
        <a:xfrm>
          <a:off x="7097420" y="1370330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654</xdr:row>
      <xdr:rowOff>101600</xdr:rowOff>
    </xdr:from>
    <xdr:to>
      <xdr:col>11</xdr:col>
      <xdr:colOff>139700</xdr:colOff>
      <xdr:row>654</xdr:row>
      <xdr:rowOff>101600</xdr:rowOff>
    </xdr:to>
    <xdr:cxnSp macro="">
      <xdr:nvCxnSpPr>
        <xdr:cNvPr id="73264" name="직선 연결선 73263">
          <a:extLst>
            <a:ext uri="{FF2B5EF4-FFF2-40B4-BE49-F238E27FC236}">
              <a16:creationId xmlns:a16="http://schemas.microsoft.com/office/drawing/2014/main" id="{00000000-0008-0000-0100-0000301E0100}"/>
            </a:ext>
          </a:extLst>
        </xdr:cNvPr>
        <xdr:cNvCxnSpPr/>
      </xdr:nvCxnSpPr>
      <xdr:spPr>
        <a:xfrm>
          <a:off x="8374380" y="137033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654</xdr:row>
      <xdr:rowOff>101600</xdr:rowOff>
    </xdr:from>
    <xdr:to>
      <xdr:col>13</xdr:col>
      <xdr:colOff>68</xdr:colOff>
      <xdr:row>654</xdr:row>
      <xdr:rowOff>101600</xdr:rowOff>
    </xdr:to>
    <xdr:cxnSp macro="">
      <xdr:nvCxnSpPr>
        <xdr:cNvPr id="73265" name="직선 연결선 73264">
          <a:extLst>
            <a:ext uri="{FF2B5EF4-FFF2-40B4-BE49-F238E27FC236}">
              <a16:creationId xmlns:a16="http://schemas.microsoft.com/office/drawing/2014/main" id="{00000000-0008-0000-0100-0000311E0100}"/>
            </a:ext>
          </a:extLst>
        </xdr:cNvPr>
        <xdr:cNvCxnSpPr/>
      </xdr:nvCxnSpPr>
      <xdr:spPr>
        <a:xfrm flipH="1">
          <a:off x="9677400" y="137033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654</xdr:row>
      <xdr:rowOff>101600</xdr:rowOff>
    </xdr:from>
    <xdr:to>
      <xdr:col>15</xdr:col>
      <xdr:colOff>12700</xdr:colOff>
      <xdr:row>654</xdr:row>
      <xdr:rowOff>101600</xdr:rowOff>
    </xdr:to>
    <xdr:cxnSp macro="">
      <xdr:nvCxnSpPr>
        <xdr:cNvPr id="73266" name="직선 연결선 73265">
          <a:extLst>
            <a:ext uri="{FF2B5EF4-FFF2-40B4-BE49-F238E27FC236}">
              <a16:creationId xmlns:a16="http://schemas.microsoft.com/office/drawing/2014/main" id="{00000000-0008-0000-0100-0000321E0100}"/>
            </a:ext>
          </a:extLst>
        </xdr:cNvPr>
        <xdr:cNvCxnSpPr/>
      </xdr:nvCxnSpPr>
      <xdr:spPr>
        <a:xfrm>
          <a:off x="11049007" y="1370330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654</xdr:row>
      <xdr:rowOff>101600</xdr:rowOff>
    </xdr:from>
    <xdr:to>
      <xdr:col>17</xdr:col>
      <xdr:colOff>0</xdr:colOff>
      <xdr:row>654</xdr:row>
      <xdr:rowOff>101600</xdr:rowOff>
    </xdr:to>
    <xdr:cxnSp macro="">
      <xdr:nvCxnSpPr>
        <xdr:cNvPr id="73267" name="직선 연결선 73266">
          <a:extLst>
            <a:ext uri="{FF2B5EF4-FFF2-40B4-BE49-F238E27FC236}">
              <a16:creationId xmlns:a16="http://schemas.microsoft.com/office/drawing/2014/main" id="{00000000-0008-0000-0100-0000331E0100}"/>
            </a:ext>
          </a:extLst>
        </xdr:cNvPr>
        <xdr:cNvCxnSpPr/>
      </xdr:nvCxnSpPr>
      <xdr:spPr>
        <a:xfrm>
          <a:off x="12420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654</xdr:row>
      <xdr:rowOff>101600</xdr:rowOff>
    </xdr:from>
    <xdr:to>
      <xdr:col>19</xdr:col>
      <xdr:colOff>28</xdr:colOff>
      <xdr:row>654</xdr:row>
      <xdr:rowOff>101600</xdr:rowOff>
    </xdr:to>
    <xdr:cxnSp macro="">
      <xdr:nvCxnSpPr>
        <xdr:cNvPr id="73268" name="직선 연결선 73267">
          <a:extLst>
            <a:ext uri="{FF2B5EF4-FFF2-40B4-BE49-F238E27FC236}">
              <a16:creationId xmlns:a16="http://schemas.microsoft.com/office/drawing/2014/main" id="{00000000-0008-0000-0100-0000341E0100}"/>
            </a:ext>
          </a:extLst>
        </xdr:cNvPr>
        <xdr:cNvCxnSpPr/>
      </xdr:nvCxnSpPr>
      <xdr:spPr>
        <a:xfrm flipH="1">
          <a:off x="13792200" y="137033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654</xdr:row>
      <xdr:rowOff>101600</xdr:rowOff>
    </xdr:from>
    <xdr:to>
      <xdr:col>21</xdr:col>
      <xdr:colOff>0</xdr:colOff>
      <xdr:row>654</xdr:row>
      <xdr:rowOff>101600</xdr:rowOff>
    </xdr:to>
    <xdr:cxnSp macro="">
      <xdr:nvCxnSpPr>
        <xdr:cNvPr id="73269" name="직선 연결선 73268">
          <a:extLst>
            <a:ext uri="{FF2B5EF4-FFF2-40B4-BE49-F238E27FC236}">
              <a16:creationId xmlns:a16="http://schemas.microsoft.com/office/drawing/2014/main" id="{00000000-0008-0000-0100-0000351E0100}"/>
            </a:ext>
          </a:extLst>
        </xdr:cNvPr>
        <xdr:cNvCxnSpPr/>
      </xdr:nvCxnSpPr>
      <xdr:spPr>
        <a:xfrm>
          <a:off x="15163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654</xdr:row>
      <xdr:rowOff>101600</xdr:rowOff>
    </xdr:from>
    <xdr:to>
      <xdr:col>23</xdr:col>
      <xdr:colOff>0</xdr:colOff>
      <xdr:row>654</xdr:row>
      <xdr:rowOff>101600</xdr:rowOff>
    </xdr:to>
    <xdr:cxnSp macro="">
      <xdr:nvCxnSpPr>
        <xdr:cNvPr id="73270" name="직선 연결선 73269">
          <a:extLst>
            <a:ext uri="{FF2B5EF4-FFF2-40B4-BE49-F238E27FC236}">
              <a16:creationId xmlns:a16="http://schemas.microsoft.com/office/drawing/2014/main" id="{00000000-0008-0000-0100-0000361E0100}"/>
            </a:ext>
          </a:extLst>
        </xdr:cNvPr>
        <xdr:cNvCxnSpPr/>
      </xdr:nvCxnSpPr>
      <xdr:spPr>
        <a:xfrm>
          <a:off x="16535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654</xdr:row>
      <xdr:rowOff>101600</xdr:rowOff>
    </xdr:from>
    <xdr:to>
      <xdr:col>25</xdr:col>
      <xdr:colOff>0</xdr:colOff>
      <xdr:row>654</xdr:row>
      <xdr:rowOff>101600</xdr:rowOff>
    </xdr:to>
    <xdr:cxnSp macro="">
      <xdr:nvCxnSpPr>
        <xdr:cNvPr id="73271" name="직선 연결선 73270">
          <a:extLst>
            <a:ext uri="{FF2B5EF4-FFF2-40B4-BE49-F238E27FC236}">
              <a16:creationId xmlns:a16="http://schemas.microsoft.com/office/drawing/2014/main" id="{00000000-0008-0000-0100-0000371E0100}"/>
            </a:ext>
          </a:extLst>
        </xdr:cNvPr>
        <xdr:cNvCxnSpPr/>
      </xdr:nvCxnSpPr>
      <xdr:spPr>
        <a:xfrm>
          <a:off x="179070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654</xdr:row>
      <xdr:rowOff>101600</xdr:rowOff>
    </xdr:from>
    <xdr:to>
      <xdr:col>27</xdr:col>
      <xdr:colOff>0</xdr:colOff>
      <xdr:row>654</xdr:row>
      <xdr:rowOff>101600</xdr:rowOff>
    </xdr:to>
    <xdr:cxnSp macro="">
      <xdr:nvCxnSpPr>
        <xdr:cNvPr id="73272" name="직선 연결선 73271">
          <a:extLst>
            <a:ext uri="{FF2B5EF4-FFF2-40B4-BE49-F238E27FC236}">
              <a16:creationId xmlns:a16="http://schemas.microsoft.com/office/drawing/2014/main" id="{00000000-0008-0000-0100-0000381E0100}"/>
            </a:ext>
          </a:extLst>
        </xdr:cNvPr>
        <xdr:cNvCxnSpPr/>
      </xdr:nvCxnSpPr>
      <xdr:spPr>
        <a:xfrm>
          <a:off x="19278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654</xdr:row>
      <xdr:rowOff>101600</xdr:rowOff>
    </xdr:from>
    <xdr:to>
      <xdr:col>29</xdr:col>
      <xdr:colOff>0</xdr:colOff>
      <xdr:row>654</xdr:row>
      <xdr:rowOff>101600</xdr:rowOff>
    </xdr:to>
    <xdr:cxnSp macro="">
      <xdr:nvCxnSpPr>
        <xdr:cNvPr id="73273" name="직선 연결선 73272">
          <a:extLst>
            <a:ext uri="{FF2B5EF4-FFF2-40B4-BE49-F238E27FC236}">
              <a16:creationId xmlns:a16="http://schemas.microsoft.com/office/drawing/2014/main" id="{00000000-0008-0000-0100-0000391E0100}"/>
            </a:ext>
          </a:extLst>
        </xdr:cNvPr>
        <xdr:cNvCxnSpPr/>
      </xdr:nvCxnSpPr>
      <xdr:spPr>
        <a:xfrm>
          <a:off x="20650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654</xdr:row>
      <xdr:rowOff>101600</xdr:rowOff>
    </xdr:from>
    <xdr:to>
      <xdr:col>31</xdr:col>
      <xdr:colOff>546100</xdr:colOff>
      <xdr:row>654</xdr:row>
      <xdr:rowOff>101600</xdr:rowOff>
    </xdr:to>
    <xdr:cxnSp macro="">
      <xdr:nvCxnSpPr>
        <xdr:cNvPr id="73274" name="직선 연결선 73273">
          <a:extLst>
            <a:ext uri="{FF2B5EF4-FFF2-40B4-BE49-F238E27FC236}">
              <a16:creationId xmlns:a16="http://schemas.microsoft.com/office/drawing/2014/main" id="{00000000-0008-0000-0100-00003A1E0100}"/>
            </a:ext>
          </a:extLst>
        </xdr:cNvPr>
        <xdr:cNvCxnSpPr/>
      </xdr:nvCxnSpPr>
      <xdr:spPr>
        <a:xfrm>
          <a:off x="22501861" y="137033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654</xdr:row>
      <xdr:rowOff>101600</xdr:rowOff>
    </xdr:from>
    <xdr:to>
      <xdr:col>33</xdr:col>
      <xdr:colOff>0</xdr:colOff>
      <xdr:row>654</xdr:row>
      <xdr:rowOff>101600</xdr:rowOff>
    </xdr:to>
    <xdr:cxnSp macro="">
      <xdr:nvCxnSpPr>
        <xdr:cNvPr id="73275" name="직선 연결선 73274">
          <a:extLst>
            <a:ext uri="{FF2B5EF4-FFF2-40B4-BE49-F238E27FC236}">
              <a16:creationId xmlns:a16="http://schemas.microsoft.com/office/drawing/2014/main" id="{00000000-0008-0000-0100-00003B1E0100}"/>
            </a:ext>
          </a:extLst>
        </xdr:cNvPr>
        <xdr:cNvCxnSpPr/>
      </xdr:nvCxnSpPr>
      <xdr:spPr>
        <a:xfrm>
          <a:off x="23393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654</xdr:row>
      <xdr:rowOff>101600</xdr:rowOff>
    </xdr:from>
    <xdr:to>
      <xdr:col>35</xdr:col>
      <xdr:colOff>136</xdr:colOff>
      <xdr:row>654</xdr:row>
      <xdr:rowOff>101600</xdr:rowOff>
    </xdr:to>
    <xdr:cxnSp macro="">
      <xdr:nvCxnSpPr>
        <xdr:cNvPr id="73276" name="직선 연결선 73275">
          <a:extLst>
            <a:ext uri="{FF2B5EF4-FFF2-40B4-BE49-F238E27FC236}">
              <a16:creationId xmlns:a16="http://schemas.microsoft.com/office/drawing/2014/main" id="{00000000-0008-0000-0100-00003C1E0100}"/>
            </a:ext>
          </a:extLst>
        </xdr:cNvPr>
        <xdr:cNvCxnSpPr/>
      </xdr:nvCxnSpPr>
      <xdr:spPr>
        <a:xfrm flipH="1">
          <a:off x="24765000" y="137033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654</xdr:row>
      <xdr:rowOff>101600</xdr:rowOff>
    </xdr:from>
    <xdr:to>
      <xdr:col>37</xdr:col>
      <xdr:colOff>0</xdr:colOff>
      <xdr:row>654</xdr:row>
      <xdr:rowOff>101600</xdr:rowOff>
    </xdr:to>
    <xdr:cxnSp macro="">
      <xdr:nvCxnSpPr>
        <xdr:cNvPr id="73277" name="직선 연결선 73276">
          <a:extLst>
            <a:ext uri="{FF2B5EF4-FFF2-40B4-BE49-F238E27FC236}">
              <a16:creationId xmlns:a16="http://schemas.microsoft.com/office/drawing/2014/main" id="{00000000-0008-0000-0100-00003D1E0100}"/>
            </a:ext>
          </a:extLst>
        </xdr:cNvPr>
        <xdr:cNvCxnSpPr/>
      </xdr:nvCxnSpPr>
      <xdr:spPr>
        <a:xfrm>
          <a:off x="26136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654</xdr:row>
      <xdr:rowOff>101600</xdr:rowOff>
    </xdr:from>
    <xdr:to>
      <xdr:col>39</xdr:col>
      <xdr:colOff>12700</xdr:colOff>
      <xdr:row>654</xdr:row>
      <xdr:rowOff>101600</xdr:rowOff>
    </xdr:to>
    <xdr:cxnSp macro="">
      <xdr:nvCxnSpPr>
        <xdr:cNvPr id="73278" name="직선 연결선 73277">
          <a:extLst>
            <a:ext uri="{FF2B5EF4-FFF2-40B4-BE49-F238E27FC236}">
              <a16:creationId xmlns:a16="http://schemas.microsoft.com/office/drawing/2014/main" id="{00000000-0008-0000-0100-00003E1E0100}"/>
            </a:ext>
          </a:extLst>
        </xdr:cNvPr>
        <xdr:cNvCxnSpPr/>
      </xdr:nvCxnSpPr>
      <xdr:spPr>
        <a:xfrm>
          <a:off x="275082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654</xdr:row>
      <xdr:rowOff>101600</xdr:rowOff>
    </xdr:from>
    <xdr:to>
      <xdr:col>41</xdr:col>
      <xdr:colOff>0</xdr:colOff>
      <xdr:row>654</xdr:row>
      <xdr:rowOff>101600</xdr:rowOff>
    </xdr:to>
    <xdr:cxnSp macro="">
      <xdr:nvCxnSpPr>
        <xdr:cNvPr id="73279" name="직선 연결선 73278">
          <a:extLst>
            <a:ext uri="{FF2B5EF4-FFF2-40B4-BE49-F238E27FC236}">
              <a16:creationId xmlns:a16="http://schemas.microsoft.com/office/drawing/2014/main" id="{00000000-0008-0000-0100-00003F1E0100}"/>
            </a:ext>
          </a:extLst>
        </xdr:cNvPr>
        <xdr:cNvCxnSpPr/>
      </xdr:nvCxnSpPr>
      <xdr:spPr>
        <a:xfrm>
          <a:off x="28879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654</xdr:row>
      <xdr:rowOff>101600</xdr:rowOff>
    </xdr:from>
    <xdr:to>
      <xdr:col>43</xdr:col>
      <xdr:colOff>0</xdr:colOff>
      <xdr:row>654</xdr:row>
      <xdr:rowOff>101600</xdr:rowOff>
    </xdr:to>
    <xdr:cxnSp macro="">
      <xdr:nvCxnSpPr>
        <xdr:cNvPr id="73280" name="직선 연결선 73279">
          <a:extLst>
            <a:ext uri="{FF2B5EF4-FFF2-40B4-BE49-F238E27FC236}">
              <a16:creationId xmlns:a16="http://schemas.microsoft.com/office/drawing/2014/main" id="{00000000-0008-0000-0100-0000401E0100}"/>
            </a:ext>
          </a:extLst>
        </xdr:cNvPr>
        <xdr:cNvCxnSpPr/>
      </xdr:nvCxnSpPr>
      <xdr:spPr>
        <a:xfrm>
          <a:off x="30251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654</xdr:row>
      <xdr:rowOff>101600</xdr:rowOff>
    </xdr:from>
    <xdr:to>
      <xdr:col>45</xdr:col>
      <xdr:colOff>12700</xdr:colOff>
      <xdr:row>654</xdr:row>
      <xdr:rowOff>101600</xdr:rowOff>
    </xdr:to>
    <xdr:cxnSp macro="">
      <xdr:nvCxnSpPr>
        <xdr:cNvPr id="73281" name="직선 연결선 73280">
          <a:extLst>
            <a:ext uri="{FF2B5EF4-FFF2-40B4-BE49-F238E27FC236}">
              <a16:creationId xmlns:a16="http://schemas.microsoft.com/office/drawing/2014/main" id="{00000000-0008-0000-0100-0000411E0100}"/>
            </a:ext>
          </a:extLst>
        </xdr:cNvPr>
        <xdr:cNvCxnSpPr/>
      </xdr:nvCxnSpPr>
      <xdr:spPr>
        <a:xfrm>
          <a:off x="31623040" y="1370330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654</xdr:row>
      <xdr:rowOff>101600</xdr:rowOff>
    </xdr:from>
    <xdr:to>
      <xdr:col>47</xdr:col>
      <xdr:colOff>12700</xdr:colOff>
      <xdr:row>654</xdr:row>
      <xdr:rowOff>101600</xdr:rowOff>
    </xdr:to>
    <xdr:cxnSp macro="">
      <xdr:nvCxnSpPr>
        <xdr:cNvPr id="73282" name="직선 연결선 73281">
          <a:extLst>
            <a:ext uri="{FF2B5EF4-FFF2-40B4-BE49-F238E27FC236}">
              <a16:creationId xmlns:a16="http://schemas.microsoft.com/office/drawing/2014/main" id="{00000000-0008-0000-0100-0000421E0100}"/>
            </a:ext>
          </a:extLst>
        </xdr:cNvPr>
        <xdr:cNvCxnSpPr/>
      </xdr:nvCxnSpPr>
      <xdr:spPr>
        <a:xfrm>
          <a:off x="329946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654</xdr:row>
      <xdr:rowOff>101600</xdr:rowOff>
    </xdr:from>
    <xdr:to>
      <xdr:col>49</xdr:col>
      <xdr:colOff>0</xdr:colOff>
      <xdr:row>654</xdr:row>
      <xdr:rowOff>101600</xdr:rowOff>
    </xdr:to>
    <xdr:cxnSp macro="">
      <xdr:nvCxnSpPr>
        <xdr:cNvPr id="73283" name="직선 연결선 73282">
          <a:extLst>
            <a:ext uri="{FF2B5EF4-FFF2-40B4-BE49-F238E27FC236}">
              <a16:creationId xmlns:a16="http://schemas.microsoft.com/office/drawing/2014/main" id="{00000000-0008-0000-0100-0000431E0100}"/>
            </a:ext>
          </a:extLst>
        </xdr:cNvPr>
        <xdr:cNvCxnSpPr/>
      </xdr:nvCxnSpPr>
      <xdr:spPr>
        <a:xfrm>
          <a:off x="34366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654</xdr:row>
      <xdr:rowOff>101600</xdr:rowOff>
    </xdr:from>
    <xdr:to>
      <xdr:col>51</xdr:col>
      <xdr:colOff>0</xdr:colOff>
      <xdr:row>654</xdr:row>
      <xdr:rowOff>101600</xdr:rowOff>
    </xdr:to>
    <xdr:cxnSp macro="">
      <xdr:nvCxnSpPr>
        <xdr:cNvPr id="73284" name="직선 연결선 73283">
          <a:extLst>
            <a:ext uri="{FF2B5EF4-FFF2-40B4-BE49-F238E27FC236}">
              <a16:creationId xmlns:a16="http://schemas.microsoft.com/office/drawing/2014/main" id="{00000000-0008-0000-0100-0000441E0100}"/>
            </a:ext>
          </a:extLst>
        </xdr:cNvPr>
        <xdr:cNvCxnSpPr/>
      </xdr:nvCxnSpPr>
      <xdr:spPr>
        <a:xfrm>
          <a:off x="35737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654</xdr:row>
      <xdr:rowOff>101600</xdr:rowOff>
    </xdr:from>
    <xdr:to>
      <xdr:col>53</xdr:col>
      <xdr:colOff>12700</xdr:colOff>
      <xdr:row>654</xdr:row>
      <xdr:rowOff>101600</xdr:rowOff>
    </xdr:to>
    <xdr:cxnSp macro="">
      <xdr:nvCxnSpPr>
        <xdr:cNvPr id="73285" name="직선 연결선 73284">
          <a:extLst>
            <a:ext uri="{FF2B5EF4-FFF2-40B4-BE49-F238E27FC236}">
              <a16:creationId xmlns:a16="http://schemas.microsoft.com/office/drawing/2014/main" id="{00000000-0008-0000-0100-0000451E0100}"/>
            </a:ext>
          </a:extLst>
        </xdr:cNvPr>
        <xdr:cNvCxnSpPr/>
      </xdr:nvCxnSpPr>
      <xdr:spPr>
        <a:xfrm>
          <a:off x="371094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654</xdr:row>
      <xdr:rowOff>101600</xdr:rowOff>
    </xdr:from>
    <xdr:to>
      <xdr:col>55</xdr:col>
      <xdr:colOff>12700</xdr:colOff>
      <xdr:row>654</xdr:row>
      <xdr:rowOff>101600</xdr:rowOff>
    </xdr:to>
    <xdr:cxnSp macro="">
      <xdr:nvCxnSpPr>
        <xdr:cNvPr id="73286" name="직선 연결선 73285">
          <a:extLst>
            <a:ext uri="{FF2B5EF4-FFF2-40B4-BE49-F238E27FC236}">
              <a16:creationId xmlns:a16="http://schemas.microsoft.com/office/drawing/2014/main" id="{00000000-0008-0000-0100-0000461E0100}"/>
            </a:ext>
          </a:extLst>
        </xdr:cNvPr>
        <xdr:cNvCxnSpPr/>
      </xdr:nvCxnSpPr>
      <xdr:spPr>
        <a:xfrm>
          <a:off x="384810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654</xdr:row>
      <xdr:rowOff>101600</xdr:rowOff>
    </xdr:from>
    <xdr:to>
      <xdr:col>57</xdr:col>
      <xdr:colOff>12700</xdr:colOff>
      <xdr:row>654</xdr:row>
      <xdr:rowOff>101600</xdr:rowOff>
    </xdr:to>
    <xdr:cxnSp macro="">
      <xdr:nvCxnSpPr>
        <xdr:cNvPr id="73287" name="직선 연결선 73286">
          <a:extLst>
            <a:ext uri="{FF2B5EF4-FFF2-40B4-BE49-F238E27FC236}">
              <a16:creationId xmlns:a16="http://schemas.microsoft.com/office/drawing/2014/main" id="{00000000-0008-0000-0100-0000471E0100}"/>
            </a:ext>
          </a:extLst>
        </xdr:cNvPr>
        <xdr:cNvCxnSpPr/>
      </xdr:nvCxnSpPr>
      <xdr:spPr>
        <a:xfrm>
          <a:off x="398526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654</xdr:row>
      <xdr:rowOff>101600</xdr:rowOff>
    </xdr:from>
    <xdr:to>
      <xdr:col>59</xdr:col>
      <xdr:colOff>0</xdr:colOff>
      <xdr:row>654</xdr:row>
      <xdr:rowOff>101600</xdr:rowOff>
    </xdr:to>
    <xdr:cxnSp macro="">
      <xdr:nvCxnSpPr>
        <xdr:cNvPr id="73288" name="직선 연결선 73287">
          <a:extLst>
            <a:ext uri="{FF2B5EF4-FFF2-40B4-BE49-F238E27FC236}">
              <a16:creationId xmlns:a16="http://schemas.microsoft.com/office/drawing/2014/main" id="{00000000-0008-0000-0100-0000481E0100}"/>
            </a:ext>
          </a:extLst>
        </xdr:cNvPr>
        <xdr:cNvCxnSpPr/>
      </xdr:nvCxnSpPr>
      <xdr:spPr>
        <a:xfrm>
          <a:off x="41224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654</xdr:row>
      <xdr:rowOff>101600</xdr:rowOff>
    </xdr:from>
    <xdr:to>
      <xdr:col>61</xdr:col>
      <xdr:colOff>0</xdr:colOff>
      <xdr:row>654</xdr:row>
      <xdr:rowOff>101600</xdr:rowOff>
    </xdr:to>
    <xdr:cxnSp macro="">
      <xdr:nvCxnSpPr>
        <xdr:cNvPr id="73289" name="직선 연결선 73288">
          <a:extLst>
            <a:ext uri="{FF2B5EF4-FFF2-40B4-BE49-F238E27FC236}">
              <a16:creationId xmlns:a16="http://schemas.microsoft.com/office/drawing/2014/main" id="{00000000-0008-0000-0100-0000491E0100}"/>
            </a:ext>
          </a:extLst>
        </xdr:cNvPr>
        <xdr:cNvCxnSpPr/>
      </xdr:nvCxnSpPr>
      <xdr:spPr>
        <a:xfrm>
          <a:off x="42595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654</xdr:row>
      <xdr:rowOff>101600</xdr:rowOff>
    </xdr:from>
    <xdr:to>
      <xdr:col>63</xdr:col>
      <xdr:colOff>0</xdr:colOff>
      <xdr:row>654</xdr:row>
      <xdr:rowOff>101600</xdr:rowOff>
    </xdr:to>
    <xdr:cxnSp macro="">
      <xdr:nvCxnSpPr>
        <xdr:cNvPr id="73290" name="직선 연결선 73289">
          <a:extLst>
            <a:ext uri="{FF2B5EF4-FFF2-40B4-BE49-F238E27FC236}">
              <a16:creationId xmlns:a16="http://schemas.microsoft.com/office/drawing/2014/main" id="{00000000-0008-0000-0100-00004A1E0100}"/>
            </a:ext>
          </a:extLst>
        </xdr:cNvPr>
        <xdr:cNvCxnSpPr/>
      </xdr:nvCxnSpPr>
      <xdr:spPr>
        <a:xfrm>
          <a:off x="43967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654</xdr:row>
      <xdr:rowOff>101600</xdr:rowOff>
    </xdr:from>
    <xdr:to>
      <xdr:col>65</xdr:col>
      <xdr:colOff>12700</xdr:colOff>
      <xdr:row>654</xdr:row>
      <xdr:rowOff>101600</xdr:rowOff>
    </xdr:to>
    <xdr:cxnSp macro="">
      <xdr:nvCxnSpPr>
        <xdr:cNvPr id="73291" name="직선 연결선 73290">
          <a:extLst>
            <a:ext uri="{FF2B5EF4-FFF2-40B4-BE49-F238E27FC236}">
              <a16:creationId xmlns:a16="http://schemas.microsoft.com/office/drawing/2014/main" id="{00000000-0008-0000-0100-00004B1E0100}"/>
            </a:ext>
          </a:extLst>
        </xdr:cNvPr>
        <xdr:cNvCxnSpPr/>
      </xdr:nvCxnSpPr>
      <xdr:spPr>
        <a:xfrm>
          <a:off x="453390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654</xdr:row>
      <xdr:rowOff>101600</xdr:rowOff>
    </xdr:from>
    <xdr:to>
      <xdr:col>67</xdr:col>
      <xdr:colOff>0</xdr:colOff>
      <xdr:row>654</xdr:row>
      <xdr:rowOff>101600</xdr:rowOff>
    </xdr:to>
    <xdr:cxnSp macro="">
      <xdr:nvCxnSpPr>
        <xdr:cNvPr id="73292" name="직선 연결선 73291">
          <a:extLst>
            <a:ext uri="{FF2B5EF4-FFF2-40B4-BE49-F238E27FC236}">
              <a16:creationId xmlns:a16="http://schemas.microsoft.com/office/drawing/2014/main" id="{00000000-0008-0000-0100-00004C1E0100}"/>
            </a:ext>
          </a:extLst>
        </xdr:cNvPr>
        <xdr:cNvCxnSpPr/>
      </xdr:nvCxnSpPr>
      <xdr:spPr>
        <a:xfrm>
          <a:off x="46710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654</xdr:row>
      <xdr:rowOff>101600</xdr:rowOff>
    </xdr:from>
    <xdr:to>
      <xdr:col>69</xdr:col>
      <xdr:colOff>0</xdr:colOff>
      <xdr:row>654</xdr:row>
      <xdr:rowOff>101600</xdr:rowOff>
    </xdr:to>
    <xdr:cxnSp macro="">
      <xdr:nvCxnSpPr>
        <xdr:cNvPr id="73293" name="직선 연결선 73292">
          <a:extLst>
            <a:ext uri="{FF2B5EF4-FFF2-40B4-BE49-F238E27FC236}">
              <a16:creationId xmlns:a16="http://schemas.microsoft.com/office/drawing/2014/main" id="{00000000-0008-0000-0100-00004D1E0100}"/>
            </a:ext>
          </a:extLst>
        </xdr:cNvPr>
        <xdr:cNvCxnSpPr/>
      </xdr:nvCxnSpPr>
      <xdr:spPr>
        <a:xfrm>
          <a:off x="48082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654</xdr:row>
      <xdr:rowOff>101600</xdr:rowOff>
    </xdr:from>
    <xdr:to>
      <xdr:col>71</xdr:col>
      <xdr:colOff>12700</xdr:colOff>
      <xdr:row>654</xdr:row>
      <xdr:rowOff>101600</xdr:rowOff>
    </xdr:to>
    <xdr:cxnSp macro="">
      <xdr:nvCxnSpPr>
        <xdr:cNvPr id="73294" name="직선 연결선 73293">
          <a:extLst>
            <a:ext uri="{FF2B5EF4-FFF2-40B4-BE49-F238E27FC236}">
              <a16:creationId xmlns:a16="http://schemas.microsoft.com/office/drawing/2014/main" id="{00000000-0008-0000-0100-00004E1E0100}"/>
            </a:ext>
          </a:extLst>
        </xdr:cNvPr>
        <xdr:cNvCxnSpPr/>
      </xdr:nvCxnSpPr>
      <xdr:spPr>
        <a:xfrm>
          <a:off x="494538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654</xdr:row>
      <xdr:rowOff>101600</xdr:rowOff>
    </xdr:from>
    <xdr:to>
      <xdr:col>73</xdr:col>
      <xdr:colOff>12700</xdr:colOff>
      <xdr:row>654</xdr:row>
      <xdr:rowOff>101600</xdr:rowOff>
    </xdr:to>
    <xdr:cxnSp macro="">
      <xdr:nvCxnSpPr>
        <xdr:cNvPr id="73295" name="직선 연결선 73294">
          <a:extLst>
            <a:ext uri="{FF2B5EF4-FFF2-40B4-BE49-F238E27FC236}">
              <a16:creationId xmlns:a16="http://schemas.microsoft.com/office/drawing/2014/main" id="{00000000-0008-0000-0100-00004F1E0100}"/>
            </a:ext>
          </a:extLst>
        </xdr:cNvPr>
        <xdr:cNvCxnSpPr/>
      </xdr:nvCxnSpPr>
      <xdr:spPr>
        <a:xfrm>
          <a:off x="508254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654</xdr:row>
      <xdr:rowOff>101600</xdr:rowOff>
    </xdr:from>
    <xdr:to>
      <xdr:col>75</xdr:col>
      <xdr:colOff>0</xdr:colOff>
      <xdr:row>654</xdr:row>
      <xdr:rowOff>101600</xdr:rowOff>
    </xdr:to>
    <xdr:cxnSp macro="">
      <xdr:nvCxnSpPr>
        <xdr:cNvPr id="73296" name="직선 연결선 73295">
          <a:extLst>
            <a:ext uri="{FF2B5EF4-FFF2-40B4-BE49-F238E27FC236}">
              <a16:creationId xmlns:a16="http://schemas.microsoft.com/office/drawing/2014/main" id="{00000000-0008-0000-0100-0000501E0100}"/>
            </a:ext>
          </a:extLst>
        </xdr:cNvPr>
        <xdr:cNvCxnSpPr/>
      </xdr:nvCxnSpPr>
      <xdr:spPr>
        <a:xfrm>
          <a:off x="521970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654</xdr:row>
      <xdr:rowOff>101600</xdr:rowOff>
    </xdr:from>
    <xdr:to>
      <xdr:col>77</xdr:col>
      <xdr:colOff>0</xdr:colOff>
      <xdr:row>654</xdr:row>
      <xdr:rowOff>101600</xdr:rowOff>
    </xdr:to>
    <xdr:cxnSp macro="">
      <xdr:nvCxnSpPr>
        <xdr:cNvPr id="73297" name="직선 연결선 73296">
          <a:extLst>
            <a:ext uri="{FF2B5EF4-FFF2-40B4-BE49-F238E27FC236}">
              <a16:creationId xmlns:a16="http://schemas.microsoft.com/office/drawing/2014/main" id="{00000000-0008-0000-0100-0000511E0100}"/>
            </a:ext>
          </a:extLst>
        </xdr:cNvPr>
        <xdr:cNvCxnSpPr/>
      </xdr:nvCxnSpPr>
      <xdr:spPr>
        <a:xfrm>
          <a:off x="53568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654</xdr:row>
      <xdr:rowOff>101600</xdr:rowOff>
    </xdr:from>
    <xdr:to>
      <xdr:col>79</xdr:col>
      <xdr:colOff>0</xdr:colOff>
      <xdr:row>654</xdr:row>
      <xdr:rowOff>101600</xdr:rowOff>
    </xdr:to>
    <xdr:cxnSp macro="">
      <xdr:nvCxnSpPr>
        <xdr:cNvPr id="73298" name="직선 연결선 73297">
          <a:extLst>
            <a:ext uri="{FF2B5EF4-FFF2-40B4-BE49-F238E27FC236}">
              <a16:creationId xmlns:a16="http://schemas.microsoft.com/office/drawing/2014/main" id="{00000000-0008-0000-0100-0000521E0100}"/>
            </a:ext>
          </a:extLst>
        </xdr:cNvPr>
        <xdr:cNvCxnSpPr/>
      </xdr:nvCxnSpPr>
      <xdr:spPr>
        <a:xfrm>
          <a:off x="54940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654</xdr:row>
      <xdr:rowOff>101600</xdr:rowOff>
    </xdr:from>
    <xdr:to>
      <xdr:col>81</xdr:col>
      <xdr:colOff>12700</xdr:colOff>
      <xdr:row>654</xdr:row>
      <xdr:rowOff>101600</xdr:rowOff>
    </xdr:to>
    <xdr:cxnSp macro="">
      <xdr:nvCxnSpPr>
        <xdr:cNvPr id="73299" name="직선 연결선 73298">
          <a:extLst>
            <a:ext uri="{FF2B5EF4-FFF2-40B4-BE49-F238E27FC236}">
              <a16:creationId xmlns:a16="http://schemas.microsoft.com/office/drawing/2014/main" id="{00000000-0008-0000-0100-0000531E0100}"/>
            </a:ext>
          </a:extLst>
        </xdr:cNvPr>
        <xdr:cNvCxnSpPr/>
      </xdr:nvCxnSpPr>
      <xdr:spPr>
        <a:xfrm>
          <a:off x="563118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654</xdr:row>
      <xdr:rowOff>101600</xdr:rowOff>
    </xdr:from>
    <xdr:to>
      <xdr:col>83</xdr:col>
      <xdr:colOff>0</xdr:colOff>
      <xdr:row>654</xdr:row>
      <xdr:rowOff>101600</xdr:rowOff>
    </xdr:to>
    <xdr:cxnSp macro="">
      <xdr:nvCxnSpPr>
        <xdr:cNvPr id="73300" name="직선 연결선 73299">
          <a:extLst>
            <a:ext uri="{FF2B5EF4-FFF2-40B4-BE49-F238E27FC236}">
              <a16:creationId xmlns:a16="http://schemas.microsoft.com/office/drawing/2014/main" id="{00000000-0008-0000-0100-0000541E0100}"/>
            </a:ext>
          </a:extLst>
        </xdr:cNvPr>
        <xdr:cNvCxnSpPr/>
      </xdr:nvCxnSpPr>
      <xdr:spPr>
        <a:xfrm>
          <a:off x="57683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654</xdr:row>
      <xdr:rowOff>101600</xdr:rowOff>
    </xdr:from>
    <xdr:to>
      <xdr:col>85</xdr:col>
      <xdr:colOff>0</xdr:colOff>
      <xdr:row>654</xdr:row>
      <xdr:rowOff>101600</xdr:rowOff>
    </xdr:to>
    <xdr:cxnSp macro="">
      <xdr:nvCxnSpPr>
        <xdr:cNvPr id="73301" name="직선 연결선 73300">
          <a:extLst>
            <a:ext uri="{FF2B5EF4-FFF2-40B4-BE49-F238E27FC236}">
              <a16:creationId xmlns:a16="http://schemas.microsoft.com/office/drawing/2014/main" id="{00000000-0008-0000-0100-0000551E0100}"/>
            </a:ext>
          </a:extLst>
        </xdr:cNvPr>
        <xdr:cNvCxnSpPr/>
      </xdr:nvCxnSpPr>
      <xdr:spPr>
        <a:xfrm>
          <a:off x="590550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654</xdr:row>
      <xdr:rowOff>101600</xdr:rowOff>
    </xdr:from>
    <xdr:to>
      <xdr:col>87</xdr:col>
      <xdr:colOff>0</xdr:colOff>
      <xdr:row>654</xdr:row>
      <xdr:rowOff>101600</xdr:rowOff>
    </xdr:to>
    <xdr:cxnSp macro="">
      <xdr:nvCxnSpPr>
        <xdr:cNvPr id="73302" name="직선 연결선 73301">
          <a:extLst>
            <a:ext uri="{FF2B5EF4-FFF2-40B4-BE49-F238E27FC236}">
              <a16:creationId xmlns:a16="http://schemas.microsoft.com/office/drawing/2014/main" id="{00000000-0008-0000-0100-0000561E0100}"/>
            </a:ext>
          </a:extLst>
        </xdr:cNvPr>
        <xdr:cNvCxnSpPr/>
      </xdr:nvCxnSpPr>
      <xdr:spPr>
        <a:xfrm>
          <a:off x="60426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654</xdr:row>
      <xdr:rowOff>101600</xdr:rowOff>
    </xdr:from>
    <xdr:to>
      <xdr:col>89</xdr:col>
      <xdr:colOff>0</xdr:colOff>
      <xdr:row>654</xdr:row>
      <xdr:rowOff>101600</xdr:rowOff>
    </xdr:to>
    <xdr:cxnSp macro="">
      <xdr:nvCxnSpPr>
        <xdr:cNvPr id="73303" name="직선 연결선 73302">
          <a:extLst>
            <a:ext uri="{FF2B5EF4-FFF2-40B4-BE49-F238E27FC236}">
              <a16:creationId xmlns:a16="http://schemas.microsoft.com/office/drawing/2014/main" id="{00000000-0008-0000-0100-0000571E0100}"/>
            </a:ext>
          </a:extLst>
        </xdr:cNvPr>
        <xdr:cNvCxnSpPr/>
      </xdr:nvCxnSpPr>
      <xdr:spPr>
        <a:xfrm>
          <a:off x="61798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654</xdr:row>
      <xdr:rowOff>101600</xdr:rowOff>
    </xdr:from>
    <xdr:to>
      <xdr:col>91</xdr:col>
      <xdr:colOff>0</xdr:colOff>
      <xdr:row>654</xdr:row>
      <xdr:rowOff>101600</xdr:rowOff>
    </xdr:to>
    <xdr:cxnSp macro="">
      <xdr:nvCxnSpPr>
        <xdr:cNvPr id="73304" name="직선 연결선 73303">
          <a:extLst>
            <a:ext uri="{FF2B5EF4-FFF2-40B4-BE49-F238E27FC236}">
              <a16:creationId xmlns:a16="http://schemas.microsoft.com/office/drawing/2014/main" id="{00000000-0008-0000-0100-0000581E0100}"/>
            </a:ext>
          </a:extLst>
        </xdr:cNvPr>
        <xdr:cNvCxnSpPr/>
      </xdr:nvCxnSpPr>
      <xdr:spPr>
        <a:xfrm>
          <a:off x="63169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654</xdr:row>
      <xdr:rowOff>101600</xdr:rowOff>
    </xdr:from>
    <xdr:to>
      <xdr:col>93</xdr:col>
      <xdr:colOff>12700</xdr:colOff>
      <xdr:row>654</xdr:row>
      <xdr:rowOff>101600</xdr:rowOff>
    </xdr:to>
    <xdr:cxnSp macro="">
      <xdr:nvCxnSpPr>
        <xdr:cNvPr id="73305" name="직선 연결선 73304">
          <a:extLst>
            <a:ext uri="{FF2B5EF4-FFF2-40B4-BE49-F238E27FC236}">
              <a16:creationId xmlns:a16="http://schemas.microsoft.com/office/drawing/2014/main" id="{00000000-0008-0000-0100-0000591E0100}"/>
            </a:ext>
          </a:extLst>
        </xdr:cNvPr>
        <xdr:cNvCxnSpPr/>
      </xdr:nvCxnSpPr>
      <xdr:spPr>
        <a:xfrm>
          <a:off x="645414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654</xdr:row>
      <xdr:rowOff>101600</xdr:rowOff>
    </xdr:from>
    <xdr:to>
      <xdr:col>95</xdr:col>
      <xdr:colOff>0</xdr:colOff>
      <xdr:row>654</xdr:row>
      <xdr:rowOff>101600</xdr:rowOff>
    </xdr:to>
    <xdr:cxnSp macro="">
      <xdr:nvCxnSpPr>
        <xdr:cNvPr id="73306" name="직선 연결선 73305">
          <a:extLst>
            <a:ext uri="{FF2B5EF4-FFF2-40B4-BE49-F238E27FC236}">
              <a16:creationId xmlns:a16="http://schemas.microsoft.com/office/drawing/2014/main" id="{00000000-0008-0000-0100-00005A1E0100}"/>
            </a:ext>
          </a:extLst>
        </xdr:cNvPr>
        <xdr:cNvCxnSpPr/>
      </xdr:nvCxnSpPr>
      <xdr:spPr>
        <a:xfrm>
          <a:off x="659130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654</xdr:row>
      <xdr:rowOff>101600</xdr:rowOff>
    </xdr:from>
    <xdr:to>
      <xdr:col>97</xdr:col>
      <xdr:colOff>0</xdr:colOff>
      <xdr:row>654</xdr:row>
      <xdr:rowOff>101600</xdr:rowOff>
    </xdr:to>
    <xdr:cxnSp macro="">
      <xdr:nvCxnSpPr>
        <xdr:cNvPr id="73307" name="직선 연결선 73306">
          <a:extLst>
            <a:ext uri="{FF2B5EF4-FFF2-40B4-BE49-F238E27FC236}">
              <a16:creationId xmlns:a16="http://schemas.microsoft.com/office/drawing/2014/main" id="{00000000-0008-0000-0100-00005B1E0100}"/>
            </a:ext>
          </a:extLst>
        </xdr:cNvPr>
        <xdr:cNvCxnSpPr/>
      </xdr:nvCxnSpPr>
      <xdr:spPr>
        <a:xfrm>
          <a:off x="67284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654</xdr:row>
      <xdr:rowOff>101600</xdr:rowOff>
    </xdr:from>
    <xdr:to>
      <xdr:col>99</xdr:col>
      <xdr:colOff>0</xdr:colOff>
      <xdr:row>654</xdr:row>
      <xdr:rowOff>101600</xdr:rowOff>
    </xdr:to>
    <xdr:cxnSp macro="">
      <xdr:nvCxnSpPr>
        <xdr:cNvPr id="73308" name="직선 연결선 73307">
          <a:extLst>
            <a:ext uri="{FF2B5EF4-FFF2-40B4-BE49-F238E27FC236}">
              <a16:creationId xmlns:a16="http://schemas.microsoft.com/office/drawing/2014/main" id="{00000000-0008-0000-0100-00005C1E0100}"/>
            </a:ext>
          </a:extLst>
        </xdr:cNvPr>
        <xdr:cNvCxnSpPr/>
      </xdr:nvCxnSpPr>
      <xdr:spPr>
        <a:xfrm>
          <a:off x="68656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656</xdr:row>
      <xdr:rowOff>107950</xdr:rowOff>
    </xdr:from>
    <xdr:to>
      <xdr:col>10</xdr:col>
      <xdr:colOff>25400</xdr:colOff>
      <xdr:row>656</xdr:row>
      <xdr:rowOff>107950</xdr:rowOff>
    </xdr:to>
    <xdr:cxnSp macro="">
      <xdr:nvCxnSpPr>
        <xdr:cNvPr id="73309" name="직선 연결선 73308">
          <a:extLst>
            <a:ext uri="{FF2B5EF4-FFF2-40B4-BE49-F238E27FC236}">
              <a16:creationId xmlns:a16="http://schemas.microsoft.com/office/drawing/2014/main" id="{00000000-0008-0000-0100-00005D1E0100}"/>
            </a:ext>
          </a:extLst>
        </xdr:cNvPr>
        <xdr:cNvCxnSpPr/>
      </xdr:nvCxnSpPr>
      <xdr:spPr>
        <a:xfrm>
          <a:off x="7227722" y="137458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656</xdr:row>
      <xdr:rowOff>107950</xdr:rowOff>
    </xdr:from>
    <xdr:to>
      <xdr:col>11</xdr:col>
      <xdr:colOff>139700</xdr:colOff>
      <xdr:row>656</xdr:row>
      <xdr:rowOff>107950</xdr:rowOff>
    </xdr:to>
    <xdr:cxnSp macro="">
      <xdr:nvCxnSpPr>
        <xdr:cNvPr id="73310" name="직선 연결선 73309">
          <a:extLst>
            <a:ext uri="{FF2B5EF4-FFF2-40B4-BE49-F238E27FC236}">
              <a16:creationId xmlns:a16="http://schemas.microsoft.com/office/drawing/2014/main" id="{00000000-0008-0000-0100-00005E1E0100}"/>
            </a:ext>
          </a:extLst>
        </xdr:cNvPr>
        <xdr:cNvCxnSpPr/>
      </xdr:nvCxnSpPr>
      <xdr:spPr>
        <a:xfrm>
          <a:off x="8374380" y="137458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656</xdr:row>
      <xdr:rowOff>107950</xdr:rowOff>
    </xdr:from>
    <xdr:to>
      <xdr:col>13</xdr:col>
      <xdr:colOff>68</xdr:colOff>
      <xdr:row>656</xdr:row>
      <xdr:rowOff>107950</xdr:rowOff>
    </xdr:to>
    <xdr:cxnSp macro="">
      <xdr:nvCxnSpPr>
        <xdr:cNvPr id="73311" name="직선 연결선 73310">
          <a:extLst>
            <a:ext uri="{FF2B5EF4-FFF2-40B4-BE49-F238E27FC236}">
              <a16:creationId xmlns:a16="http://schemas.microsoft.com/office/drawing/2014/main" id="{00000000-0008-0000-0100-00005F1E0100}"/>
            </a:ext>
          </a:extLst>
        </xdr:cNvPr>
        <xdr:cNvCxnSpPr/>
      </xdr:nvCxnSpPr>
      <xdr:spPr>
        <a:xfrm flipH="1">
          <a:off x="9677400" y="137458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656</xdr:row>
      <xdr:rowOff>107950</xdr:rowOff>
    </xdr:from>
    <xdr:to>
      <xdr:col>15</xdr:col>
      <xdr:colOff>0</xdr:colOff>
      <xdr:row>656</xdr:row>
      <xdr:rowOff>107950</xdr:rowOff>
    </xdr:to>
    <xdr:cxnSp macro="">
      <xdr:nvCxnSpPr>
        <xdr:cNvPr id="73312" name="직선 연결선 73311">
          <a:extLst>
            <a:ext uri="{FF2B5EF4-FFF2-40B4-BE49-F238E27FC236}">
              <a16:creationId xmlns:a16="http://schemas.microsoft.com/office/drawing/2014/main" id="{00000000-0008-0000-0100-0000601E0100}"/>
            </a:ext>
          </a:extLst>
        </xdr:cNvPr>
        <xdr:cNvCxnSpPr/>
      </xdr:nvCxnSpPr>
      <xdr:spPr>
        <a:xfrm>
          <a:off x="11049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656</xdr:row>
      <xdr:rowOff>107950</xdr:rowOff>
    </xdr:from>
    <xdr:to>
      <xdr:col>17</xdr:col>
      <xdr:colOff>0</xdr:colOff>
      <xdr:row>656</xdr:row>
      <xdr:rowOff>107950</xdr:rowOff>
    </xdr:to>
    <xdr:cxnSp macro="">
      <xdr:nvCxnSpPr>
        <xdr:cNvPr id="73313" name="직선 연결선 73312">
          <a:extLst>
            <a:ext uri="{FF2B5EF4-FFF2-40B4-BE49-F238E27FC236}">
              <a16:creationId xmlns:a16="http://schemas.microsoft.com/office/drawing/2014/main" id="{00000000-0008-0000-0100-0000611E0100}"/>
            </a:ext>
          </a:extLst>
        </xdr:cNvPr>
        <xdr:cNvCxnSpPr/>
      </xdr:nvCxnSpPr>
      <xdr:spPr>
        <a:xfrm>
          <a:off x="12420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656</xdr:row>
      <xdr:rowOff>107950</xdr:rowOff>
    </xdr:from>
    <xdr:to>
      <xdr:col>19</xdr:col>
      <xdr:colOff>0</xdr:colOff>
      <xdr:row>656</xdr:row>
      <xdr:rowOff>107950</xdr:rowOff>
    </xdr:to>
    <xdr:cxnSp macro="">
      <xdr:nvCxnSpPr>
        <xdr:cNvPr id="73314" name="직선 연결선 73313">
          <a:extLst>
            <a:ext uri="{FF2B5EF4-FFF2-40B4-BE49-F238E27FC236}">
              <a16:creationId xmlns:a16="http://schemas.microsoft.com/office/drawing/2014/main" id="{00000000-0008-0000-0100-0000621E0100}"/>
            </a:ext>
          </a:extLst>
        </xdr:cNvPr>
        <xdr:cNvCxnSpPr/>
      </xdr:nvCxnSpPr>
      <xdr:spPr>
        <a:xfrm>
          <a:off x="13792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656</xdr:row>
      <xdr:rowOff>107950</xdr:rowOff>
    </xdr:from>
    <xdr:to>
      <xdr:col>21</xdr:col>
      <xdr:colOff>0</xdr:colOff>
      <xdr:row>656</xdr:row>
      <xdr:rowOff>107950</xdr:rowOff>
    </xdr:to>
    <xdr:cxnSp macro="">
      <xdr:nvCxnSpPr>
        <xdr:cNvPr id="73315" name="직선 연결선 73314">
          <a:extLst>
            <a:ext uri="{FF2B5EF4-FFF2-40B4-BE49-F238E27FC236}">
              <a16:creationId xmlns:a16="http://schemas.microsoft.com/office/drawing/2014/main" id="{00000000-0008-0000-0100-0000631E0100}"/>
            </a:ext>
          </a:extLst>
        </xdr:cNvPr>
        <xdr:cNvCxnSpPr/>
      </xdr:nvCxnSpPr>
      <xdr:spPr>
        <a:xfrm>
          <a:off x="15163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656</xdr:row>
      <xdr:rowOff>107950</xdr:rowOff>
    </xdr:from>
    <xdr:to>
      <xdr:col>23</xdr:col>
      <xdr:colOff>0</xdr:colOff>
      <xdr:row>656</xdr:row>
      <xdr:rowOff>107950</xdr:rowOff>
    </xdr:to>
    <xdr:cxnSp macro="">
      <xdr:nvCxnSpPr>
        <xdr:cNvPr id="73316" name="직선 연결선 73315">
          <a:extLst>
            <a:ext uri="{FF2B5EF4-FFF2-40B4-BE49-F238E27FC236}">
              <a16:creationId xmlns:a16="http://schemas.microsoft.com/office/drawing/2014/main" id="{00000000-0008-0000-0100-0000641E0100}"/>
            </a:ext>
          </a:extLst>
        </xdr:cNvPr>
        <xdr:cNvCxnSpPr/>
      </xdr:nvCxnSpPr>
      <xdr:spPr>
        <a:xfrm>
          <a:off x="16535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656</xdr:row>
      <xdr:rowOff>107950</xdr:rowOff>
    </xdr:from>
    <xdr:to>
      <xdr:col>25</xdr:col>
      <xdr:colOff>0</xdr:colOff>
      <xdr:row>656</xdr:row>
      <xdr:rowOff>107950</xdr:rowOff>
    </xdr:to>
    <xdr:cxnSp macro="">
      <xdr:nvCxnSpPr>
        <xdr:cNvPr id="73317" name="직선 연결선 73316">
          <a:extLst>
            <a:ext uri="{FF2B5EF4-FFF2-40B4-BE49-F238E27FC236}">
              <a16:creationId xmlns:a16="http://schemas.microsoft.com/office/drawing/2014/main" id="{00000000-0008-0000-0100-0000651E0100}"/>
            </a:ext>
          </a:extLst>
        </xdr:cNvPr>
        <xdr:cNvCxnSpPr/>
      </xdr:nvCxnSpPr>
      <xdr:spPr>
        <a:xfrm>
          <a:off x="17907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656</xdr:row>
      <xdr:rowOff>107950</xdr:rowOff>
    </xdr:from>
    <xdr:to>
      <xdr:col>27</xdr:col>
      <xdr:colOff>28</xdr:colOff>
      <xdr:row>656</xdr:row>
      <xdr:rowOff>107950</xdr:rowOff>
    </xdr:to>
    <xdr:cxnSp macro="">
      <xdr:nvCxnSpPr>
        <xdr:cNvPr id="73318" name="직선 연결선 73317">
          <a:extLst>
            <a:ext uri="{FF2B5EF4-FFF2-40B4-BE49-F238E27FC236}">
              <a16:creationId xmlns:a16="http://schemas.microsoft.com/office/drawing/2014/main" id="{00000000-0008-0000-0100-0000661E0100}"/>
            </a:ext>
          </a:extLst>
        </xdr:cNvPr>
        <xdr:cNvCxnSpPr/>
      </xdr:nvCxnSpPr>
      <xdr:spPr>
        <a:xfrm flipH="1">
          <a:off x="19278600" y="137458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656</xdr:row>
      <xdr:rowOff>107950</xdr:rowOff>
    </xdr:from>
    <xdr:to>
      <xdr:col>29</xdr:col>
      <xdr:colOff>68</xdr:colOff>
      <xdr:row>656</xdr:row>
      <xdr:rowOff>107950</xdr:rowOff>
    </xdr:to>
    <xdr:cxnSp macro="">
      <xdr:nvCxnSpPr>
        <xdr:cNvPr id="73319" name="직선 연결선 73318">
          <a:extLst>
            <a:ext uri="{FF2B5EF4-FFF2-40B4-BE49-F238E27FC236}">
              <a16:creationId xmlns:a16="http://schemas.microsoft.com/office/drawing/2014/main" id="{00000000-0008-0000-0100-0000671E0100}"/>
            </a:ext>
          </a:extLst>
        </xdr:cNvPr>
        <xdr:cNvCxnSpPr/>
      </xdr:nvCxnSpPr>
      <xdr:spPr>
        <a:xfrm flipH="1">
          <a:off x="20650200" y="137458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656</xdr:row>
      <xdr:rowOff>107950</xdr:rowOff>
    </xdr:from>
    <xdr:to>
      <xdr:col>31</xdr:col>
      <xdr:colOff>546100</xdr:colOff>
      <xdr:row>656</xdr:row>
      <xdr:rowOff>107950</xdr:rowOff>
    </xdr:to>
    <xdr:cxnSp macro="">
      <xdr:nvCxnSpPr>
        <xdr:cNvPr id="73320" name="직선 연결선 73319">
          <a:extLst>
            <a:ext uri="{FF2B5EF4-FFF2-40B4-BE49-F238E27FC236}">
              <a16:creationId xmlns:a16="http://schemas.microsoft.com/office/drawing/2014/main" id="{00000000-0008-0000-0100-0000681E0100}"/>
            </a:ext>
          </a:extLst>
        </xdr:cNvPr>
        <xdr:cNvCxnSpPr/>
      </xdr:nvCxnSpPr>
      <xdr:spPr>
        <a:xfrm>
          <a:off x="22501861" y="137458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656</xdr:row>
      <xdr:rowOff>107950</xdr:rowOff>
    </xdr:from>
    <xdr:to>
      <xdr:col>33</xdr:col>
      <xdr:colOff>0</xdr:colOff>
      <xdr:row>656</xdr:row>
      <xdr:rowOff>107950</xdr:rowOff>
    </xdr:to>
    <xdr:cxnSp macro="">
      <xdr:nvCxnSpPr>
        <xdr:cNvPr id="73321" name="직선 연결선 73320">
          <a:extLst>
            <a:ext uri="{FF2B5EF4-FFF2-40B4-BE49-F238E27FC236}">
              <a16:creationId xmlns:a16="http://schemas.microsoft.com/office/drawing/2014/main" id="{00000000-0008-0000-0100-0000691E0100}"/>
            </a:ext>
          </a:extLst>
        </xdr:cNvPr>
        <xdr:cNvCxnSpPr/>
      </xdr:nvCxnSpPr>
      <xdr:spPr>
        <a:xfrm>
          <a:off x="23393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656</xdr:row>
      <xdr:rowOff>107950</xdr:rowOff>
    </xdr:from>
    <xdr:to>
      <xdr:col>35</xdr:col>
      <xdr:colOff>136</xdr:colOff>
      <xdr:row>656</xdr:row>
      <xdr:rowOff>107950</xdr:rowOff>
    </xdr:to>
    <xdr:cxnSp macro="">
      <xdr:nvCxnSpPr>
        <xdr:cNvPr id="73322" name="직선 연결선 73321">
          <a:extLst>
            <a:ext uri="{FF2B5EF4-FFF2-40B4-BE49-F238E27FC236}">
              <a16:creationId xmlns:a16="http://schemas.microsoft.com/office/drawing/2014/main" id="{00000000-0008-0000-0100-00006A1E0100}"/>
            </a:ext>
          </a:extLst>
        </xdr:cNvPr>
        <xdr:cNvCxnSpPr/>
      </xdr:nvCxnSpPr>
      <xdr:spPr>
        <a:xfrm flipH="1">
          <a:off x="24765000" y="137458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656</xdr:row>
      <xdr:rowOff>107950</xdr:rowOff>
    </xdr:from>
    <xdr:to>
      <xdr:col>37</xdr:col>
      <xdr:colOff>0</xdr:colOff>
      <xdr:row>656</xdr:row>
      <xdr:rowOff>107950</xdr:rowOff>
    </xdr:to>
    <xdr:cxnSp macro="">
      <xdr:nvCxnSpPr>
        <xdr:cNvPr id="73323" name="직선 연결선 73322">
          <a:extLst>
            <a:ext uri="{FF2B5EF4-FFF2-40B4-BE49-F238E27FC236}">
              <a16:creationId xmlns:a16="http://schemas.microsoft.com/office/drawing/2014/main" id="{00000000-0008-0000-0100-00006B1E0100}"/>
            </a:ext>
          </a:extLst>
        </xdr:cNvPr>
        <xdr:cNvCxnSpPr/>
      </xdr:nvCxnSpPr>
      <xdr:spPr>
        <a:xfrm>
          <a:off x="26136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656</xdr:row>
      <xdr:rowOff>107950</xdr:rowOff>
    </xdr:from>
    <xdr:to>
      <xdr:col>39</xdr:col>
      <xdr:colOff>0</xdr:colOff>
      <xdr:row>656</xdr:row>
      <xdr:rowOff>107950</xdr:rowOff>
    </xdr:to>
    <xdr:cxnSp macro="">
      <xdr:nvCxnSpPr>
        <xdr:cNvPr id="73324" name="직선 연결선 73323">
          <a:extLst>
            <a:ext uri="{FF2B5EF4-FFF2-40B4-BE49-F238E27FC236}">
              <a16:creationId xmlns:a16="http://schemas.microsoft.com/office/drawing/2014/main" id="{00000000-0008-0000-0100-00006C1E0100}"/>
            </a:ext>
          </a:extLst>
        </xdr:cNvPr>
        <xdr:cNvCxnSpPr/>
      </xdr:nvCxnSpPr>
      <xdr:spPr>
        <a:xfrm>
          <a:off x="27508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656</xdr:row>
      <xdr:rowOff>107950</xdr:rowOff>
    </xdr:from>
    <xdr:to>
      <xdr:col>41</xdr:col>
      <xdr:colOff>0</xdr:colOff>
      <xdr:row>656</xdr:row>
      <xdr:rowOff>107950</xdr:rowOff>
    </xdr:to>
    <xdr:cxnSp macro="">
      <xdr:nvCxnSpPr>
        <xdr:cNvPr id="73325" name="직선 연결선 73324">
          <a:extLst>
            <a:ext uri="{FF2B5EF4-FFF2-40B4-BE49-F238E27FC236}">
              <a16:creationId xmlns:a16="http://schemas.microsoft.com/office/drawing/2014/main" id="{00000000-0008-0000-0100-00006D1E0100}"/>
            </a:ext>
          </a:extLst>
        </xdr:cNvPr>
        <xdr:cNvCxnSpPr/>
      </xdr:nvCxnSpPr>
      <xdr:spPr>
        <a:xfrm>
          <a:off x="28879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656</xdr:row>
      <xdr:rowOff>107950</xdr:rowOff>
    </xdr:from>
    <xdr:to>
      <xdr:col>43</xdr:col>
      <xdr:colOff>0</xdr:colOff>
      <xdr:row>656</xdr:row>
      <xdr:rowOff>107950</xdr:rowOff>
    </xdr:to>
    <xdr:cxnSp macro="">
      <xdr:nvCxnSpPr>
        <xdr:cNvPr id="73326" name="직선 연결선 73325">
          <a:extLst>
            <a:ext uri="{FF2B5EF4-FFF2-40B4-BE49-F238E27FC236}">
              <a16:creationId xmlns:a16="http://schemas.microsoft.com/office/drawing/2014/main" id="{00000000-0008-0000-0100-00006E1E0100}"/>
            </a:ext>
          </a:extLst>
        </xdr:cNvPr>
        <xdr:cNvCxnSpPr/>
      </xdr:nvCxnSpPr>
      <xdr:spPr>
        <a:xfrm>
          <a:off x="30251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656</xdr:row>
      <xdr:rowOff>107950</xdr:rowOff>
    </xdr:from>
    <xdr:to>
      <xdr:col>45</xdr:col>
      <xdr:colOff>12700</xdr:colOff>
      <xdr:row>656</xdr:row>
      <xdr:rowOff>107950</xdr:rowOff>
    </xdr:to>
    <xdr:cxnSp macro="">
      <xdr:nvCxnSpPr>
        <xdr:cNvPr id="73327" name="직선 연결선 73326">
          <a:extLst>
            <a:ext uri="{FF2B5EF4-FFF2-40B4-BE49-F238E27FC236}">
              <a16:creationId xmlns:a16="http://schemas.microsoft.com/office/drawing/2014/main" id="{00000000-0008-0000-0100-00006F1E0100}"/>
            </a:ext>
          </a:extLst>
        </xdr:cNvPr>
        <xdr:cNvCxnSpPr/>
      </xdr:nvCxnSpPr>
      <xdr:spPr>
        <a:xfrm>
          <a:off x="31623040" y="137458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656</xdr:row>
      <xdr:rowOff>107950</xdr:rowOff>
    </xdr:from>
    <xdr:to>
      <xdr:col>47</xdr:col>
      <xdr:colOff>0</xdr:colOff>
      <xdr:row>656</xdr:row>
      <xdr:rowOff>107950</xdr:rowOff>
    </xdr:to>
    <xdr:cxnSp macro="">
      <xdr:nvCxnSpPr>
        <xdr:cNvPr id="73328" name="직선 연결선 73327">
          <a:extLst>
            <a:ext uri="{FF2B5EF4-FFF2-40B4-BE49-F238E27FC236}">
              <a16:creationId xmlns:a16="http://schemas.microsoft.com/office/drawing/2014/main" id="{00000000-0008-0000-0100-0000701E0100}"/>
            </a:ext>
          </a:extLst>
        </xdr:cNvPr>
        <xdr:cNvCxnSpPr/>
      </xdr:nvCxnSpPr>
      <xdr:spPr>
        <a:xfrm>
          <a:off x="32994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656</xdr:row>
      <xdr:rowOff>107950</xdr:rowOff>
    </xdr:from>
    <xdr:to>
      <xdr:col>49</xdr:col>
      <xdr:colOff>0</xdr:colOff>
      <xdr:row>656</xdr:row>
      <xdr:rowOff>107950</xdr:rowOff>
    </xdr:to>
    <xdr:cxnSp macro="">
      <xdr:nvCxnSpPr>
        <xdr:cNvPr id="73329" name="직선 연결선 73328">
          <a:extLst>
            <a:ext uri="{FF2B5EF4-FFF2-40B4-BE49-F238E27FC236}">
              <a16:creationId xmlns:a16="http://schemas.microsoft.com/office/drawing/2014/main" id="{00000000-0008-0000-0100-0000711E0100}"/>
            </a:ext>
          </a:extLst>
        </xdr:cNvPr>
        <xdr:cNvCxnSpPr/>
      </xdr:nvCxnSpPr>
      <xdr:spPr>
        <a:xfrm>
          <a:off x="34366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656</xdr:row>
      <xdr:rowOff>107950</xdr:rowOff>
    </xdr:from>
    <xdr:to>
      <xdr:col>51</xdr:col>
      <xdr:colOff>0</xdr:colOff>
      <xdr:row>656</xdr:row>
      <xdr:rowOff>107950</xdr:rowOff>
    </xdr:to>
    <xdr:cxnSp macro="">
      <xdr:nvCxnSpPr>
        <xdr:cNvPr id="73330" name="직선 연결선 73329">
          <a:extLst>
            <a:ext uri="{FF2B5EF4-FFF2-40B4-BE49-F238E27FC236}">
              <a16:creationId xmlns:a16="http://schemas.microsoft.com/office/drawing/2014/main" id="{00000000-0008-0000-0100-0000721E0100}"/>
            </a:ext>
          </a:extLst>
        </xdr:cNvPr>
        <xdr:cNvCxnSpPr/>
      </xdr:nvCxnSpPr>
      <xdr:spPr>
        <a:xfrm>
          <a:off x="35737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656</xdr:row>
      <xdr:rowOff>107950</xdr:rowOff>
    </xdr:from>
    <xdr:to>
      <xdr:col>53</xdr:col>
      <xdr:colOff>0</xdr:colOff>
      <xdr:row>656</xdr:row>
      <xdr:rowOff>107950</xdr:rowOff>
    </xdr:to>
    <xdr:cxnSp macro="">
      <xdr:nvCxnSpPr>
        <xdr:cNvPr id="73331" name="직선 연결선 73330">
          <a:extLst>
            <a:ext uri="{FF2B5EF4-FFF2-40B4-BE49-F238E27FC236}">
              <a16:creationId xmlns:a16="http://schemas.microsoft.com/office/drawing/2014/main" id="{00000000-0008-0000-0100-0000731E0100}"/>
            </a:ext>
          </a:extLst>
        </xdr:cNvPr>
        <xdr:cNvCxnSpPr/>
      </xdr:nvCxnSpPr>
      <xdr:spPr>
        <a:xfrm>
          <a:off x="37109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656</xdr:row>
      <xdr:rowOff>107950</xdr:rowOff>
    </xdr:from>
    <xdr:to>
      <xdr:col>55</xdr:col>
      <xdr:colOff>0</xdr:colOff>
      <xdr:row>656</xdr:row>
      <xdr:rowOff>107950</xdr:rowOff>
    </xdr:to>
    <xdr:cxnSp macro="">
      <xdr:nvCxnSpPr>
        <xdr:cNvPr id="73332" name="직선 연결선 73331">
          <a:extLst>
            <a:ext uri="{FF2B5EF4-FFF2-40B4-BE49-F238E27FC236}">
              <a16:creationId xmlns:a16="http://schemas.microsoft.com/office/drawing/2014/main" id="{00000000-0008-0000-0100-0000741E0100}"/>
            </a:ext>
          </a:extLst>
        </xdr:cNvPr>
        <xdr:cNvCxnSpPr/>
      </xdr:nvCxnSpPr>
      <xdr:spPr>
        <a:xfrm>
          <a:off x="38481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656</xdr:row>
      <xdr:rowOff>107950</xdr:rowOff>
    </xdr:from>
    <xdr:to>
      <xdr:col>57</xdr:col>
      <xdr:colOff>0</xdr:colOff>
      <xdr:row>656</xdr:row>
      <xdr:rowOff>107950</xdr:rowOff>
    </xdr:to>
    <xdr:cxnSp macro="">
      <xdr:nvCxnSpPr>
        <xdr:cNvPr id="73333" name="직선 연결선 73332">
          <a:extLst>
            <a:ext uri="{FF2B5EF4-FFF2-40B4-BE49-F238E27FC236}">
              <a16:creationId xmlns:a16="http://schemas.microsoft.com/office/drawing/2014/main" id="{00000000-0008-0000-0100-0000751E0100}"/>
            </a:ext>
          </a:extLst>
        </xdr:cNvPr>
        <xdr:cNvCxnSpPr/>
      </xdr:nvCxnSpPr>
      <xdr:spPr>
        <a:xfrm>
          <a:off x="39852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656</xdr:row>
      <xdr:rowOff>107950</xdr:rowOff>
    </xdr:from>
    <xdr:to>
      <xdr:col>59</xdr:col>
      <xdr:colOff>0</xdr:colOff>
      <xdr:row>656</xdr:row>
      <xdr:rowOff>107950</xdr:rowOff>
    </xdr:to>
    <xdr:cxnSp macro="">
      <xdr:nvCxnSpPr>
        <xdr:cNvPr id="73334" name="직선 연결선 73333">
          <a:extLst>
            <a:ext uri="{FF2B5EF4-FFF2-40B4-BE49-F238E27FC236}">
              <a16:creationId xmlns:a16="http://schemas.microsoft.com/office/drawing/2014/main" id="{00000000-0008-0000-0100-0000761E0100}"/>
            </a:ext>
          </a:extLst>
        </xdr:cNvPr>
        <xdr:cNvCxnSpPr/>
      </xdr:nvCxnSpPr>
      <xdr:spPr>
        <a:xfrm>
          <a:off x="41224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656</xdr:row>
      <xdr:rowOff>107950</xdr:rowOff>
    </xdr:from>
    <xdr:to>
      <xdr:col>61</xdr:col>
      <xdr:colOff>0</xdr:colOff>
      <xdr:row>656</xdr:row>
      <xdr:rowOff>107950</xdr:rowOff>
    </xdr:to>
    <xdr:cxnSp macro="">
      <xdr:nvCxnSpPr>
        <xdr:cNvPr id="73335" name="직선 연결선 73334">
          <a:extLst>
            <a:ext uri="{FF2B5EF4-FFF2-40B4-BE49-F238E27FC236}">
              <a16:creationId xmlns:a16="http://schemas.microsoft.com/office/drawing/2014/main" id="{00000000-0008-0000-0100-0000771E0100}"/>
            </a:ext>
          </a:extLst>
        </xdr:cNvPr>
        <xdr:cNvCxnSpPr/>
      </xdr:nvCxnSpPr>
      <xdr:spPr>
        <a:xfrm>
          <a:off x="42595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656</xdr:row>
      <xdr:rowOff>107950</xdr:rowOff>
    </xdr:from>
    <xdr:to>
      <xdr:col>63</xdr:col>
      <xdr:colOff>0</xdr:colOff>
      <xdr:row>656</xdr:row>
      <xdr:rowOff>107950</xdr:rowOff>
    </xdr:to>
    <xdr:cxnSp macro="">
      <xdr:nvCxnSpPr>
        <xdr:cNvPr id="73336" name="직선 연결선 73335">
          <a:extLst>
            <a:ext uri="{FF2B5EF4-FFF2-40B4-BE49-F238E27FC236}">
              <a16:creationId xmlns:a16="http://schemas.microsoft.com/office/drawing/2014/main" id="{00000000-0008-0000-0100-0000781E0100}"/>
            </a:ext>
          </a:extLst>
        </xdr:cNvPr>
        <xdr:cNvCxnSpPr/>
      </xdr:nvCxnSpPr>
      <xdr:spPr>
        <a:xfrm>
          <a:off x="43967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656</xdr:row>
      <xdr:rowOff>107950</xdr:rowOff>
    </xdr:from>
    <xdr:to>
      <xdr:col>65</xdr:col>
      <xdr:colOff>0</xdr:colOff>
      <xdr:row>656</xdr:row>
      <xdr:rowOff>107950</xdr:rowOff>
    </xdr:to>
    <xdr:cxnSp macro="">
      <xdr:nvCxnSpPr>
        <xdr:cNvPr id="73337" name="직선 연결선 73336">
          <a:extLst>
            <a:ext uri="{FF2B5EF4-FFF2-40B4-BE49-F238E27FC236}">
              <a16:creationId xmlns:a16="http://schemas.microsoft.com/office/drawing/2014/main" id="{00000000-0008-0000-0100-0000791E0100}"/>
            </a:ext>
          </a:extLst>
        </xdr:cNvPr>
        <xdr:cNvCxnSpPr/>
      </xdr:nvCxnSpPr>
      <xdr:spPr>
        <a:xfrm>
          <a:off x="45339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656</xdr:row>
      <xdr:rowOff>107950</xdr:rowOff>
    </xdr:from>
    <xdr:to>
      <xdr:col>67</xdr:col>
      <xdr:colOff>0</xdr:colOff>
      <xdr:row>656</xdr:row>
      <xdr:rowOff>107950</xdr:rowOff>
    </xdr:to>
    <xdr:cxnSp macro="">
      <xdr:nvCxnSpPr>
        <xdr:cNvPr id="73338" name="직선 연결선 73337">
          <a:extLst>
            <a:ext uri="{FF2B5EF4-FFF2-40B4-BE49-F238E27FC236}">
              <a16:creationId xmlns:a16="http://schemas.microsoft.com/office/drawing/2014/main" id="{00000000-0008-0000-0100-00007A1E0100}"/>
            </a:ext>
          </a:extLst>
        </xdr:cNvPr>
        <xdr:cNvCxnSpPr/>
      </xdr:nvCxnSpPr>
      <xdr:spPr>
        <a:xfrm>
          <a:off x="46710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656</xdr:row>
      <xdr:rowOff>107950</xdr:rowOff>
    </xdr:from>
    <xdr:to>
      <xdr:col>69</xdr:col>
      <xdr:colOff>0</xdr:colOff>
      <xdr:row>656</xdr:row>
      <xdr:rowOff>107950</xdr:rowOff>
    </xdr:to>
    <xdr:cxnSp macro="">
      <xdr:nvCxnSpPr>
        <xdr:cNvPr id="73339" name="직선 연결선 73338">
          <a:extLst>
            <a:ext uri="{FF2B5EF4-FFF2-40B4-BE49-F238E27FC236}">
              <a16:creationId xmlns:a16="http://schemas.microsoft.com/office/drawing/2014/main" id="{00000000-0008-0000-0100-00007B1E0100}"/>
            </a:ext>
          </a:extLst>
        </xdr:cNvPr>
        <xdr:cNvCxnSpPr/>
      </xdr:nvCxnSpPr>
      <xdr:spPr>
        <a:xfrm>
          <a:off x="48082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656</xdr:row>
      <xdr:rowOff>107950</xdr:rowOff>
    </xdr:from>
    <xdr:to>
      <xdr:col>71</xdr:col>
      <xdr:colOff>0</xdr:colOff>
      <xdr:row>656</xdr:row>
      <xdr:rowOff>107950</xdr:rowOff>
    </xdr:to>
    <xdr:cxnSp macro="">
      <xdr:nvCxnSpPr>
        <xdr:cNvPr id="73340" name="직선 연결선 73339">
          <a:extLst>
            <a:ext uri="{FF2B5EF4-FFF2-40B4-BE49-F238E27FC236}">
              <a16:creationId xmlns:a16="http://schemas.microsoft.com/office/drawing/2014/main" id="{00000000-0008-0000-0100-00007C1E0100}"/>
            </a:ext>
          </a:extLst>
        </xdr:cNvPr>
        <xdr:cNvCxnSpPr/>
      </xdr:nvCxnSpPr>
      <xdr:spPr>
        <a:xfrm>
          <a:off x="49453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656</xdr:row>
      <xdr:rowOff>107950</xdr:rowOff>
    </xdr:from>
    <xdr:to>
      <xdr:col>73</xdr:col>
      <xdr:colOff>12700</xdr:colOff>
      <xdr:row>656</xdr:row>
      <xdr:rowOff>107950</xdr:rowOff>
    </xdr:to>
    <xdr:cxnSp macro="">
      <xdr:nvCxnSpPr>
        <xdr:cNvPr id="73341" name="직선 연결선 73340">
          <a:extLst>
            <a:ext uri="{FF2B5EF4-FFF2-40B4-BE49-F238E27FC236}">
              <a16:creationId xmlns:a16="http://schemas.microsoft.com/office/drawing/2014/main" id="{00000000-0008-0000-0100-00007D1E0100}"/>
            </a:ext>
          </a:extLst>
        </xdr:cNvPr>
        <xdr:cNvCxnSpPr/>
      </xdr:nvCxnSpPr>
      <xdr:spPr>
        <a:xfrm>
          <a:off x="50825406" y="137458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656</xdr:row>
      <xdr:rowOff>107950</xdr:rowOff>
    </xdr:from>
    <xdr:to>
      <xdr:col>75</xdr:col>
      <xdr:colOff>0</xdr:colOff>
      <xdr:row>656</xdr:row>
      <xdr:rowOff>107950</xdr:rowOff>
    </xdr:to>
    <xdr:cxnSp macro="">
      <xdr:nvCxnSpPr>
        <xdr:cNvPr id="73342" name="직선 연결선 73341">
          <a:extLst>
            <a:ext uri="{FF2B5EF4-FFF2-40B4-BE49-F238E27FC236}">
              <a16:creationId xmlns:a16="http://schemas.microsoft.com/office/drawing/2014/main" id="{00000000-0008-0000-0100-00007E1E0100}"/>
            </a:ext>
          </a:extLst>
        </xdr:cNvPr>
        <xdr:cNvCxnSpPr/>
      </xdr:nvCxnSpPr>
      <xdr:spPr>
        <a:xfrm>
          <a:off x="52197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656</xdr:row>
      <xdr:rowOff>107950</xdr:rowOff>
    </xdr:from>
    <xdr:to>
      <xdr:col>77</xdr:col>
      <xdr:colOff>0</xdr:colOff>
      <xdr:row>656</xdr:row>
      <xdr:rowOff>107950</xdr:rowOff>
    </xdr:to>
    <xdr:cxnSp macro="">
      <xdr:nvCxnSpPr>
        <xdr:cNvPr id="73343" name="직선 연결선 73342">
          <a:extLst>
            <a:ext uri="{FF2B5EF4-FFF2-40B4-BE49-F238E27FC236}">
              <a16:creationId xmlns:a16="http://schemas.microsoft.com/office/drawing/2014/main" id="{00000000-0008-0000-0100-00007F1E0100}"/>
            </a:ext>
          </a:extLst>
        </xdr:cNvPr>
        <xdr:cNvCxnSpPr/>
      </xdr:nvCxnSpPr>
      <xdr:spPr>
        <a:xfrm>
          <a:off x="53568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656</xdr:row>
      <xdr:rowOff>107950</xdr:rowOff>
    </xdr:from>
    <xdr:to>
      <xdr:col>79</xdr:col>
      <xdr:colOff>0</xdr:colOff>
      <xdr:row>656</xdr:row>
      <xdr:rowOff>107950</xdr:rowOff>
    </xdr:to>
    <xdr:cxnSp macro="">
      <xdr:nvCxnSpPr>
        <xdr:cNvPr id="73344" name="직선 연결선 73343">
          <a:extLst>
            <a:ext uri="{FF2B5EF4-FFF2-40B4-BE49-F238E27FC236}">
              <a16:creationId xmlns:a16="http://schemas.microsoft.com/office/drawing/2014/main" id="{00000000-0008-0000-0100-0000801E0100}"/>
            </a:ext>
          </a:extLst>
        </xdr:cNvPr>
        <xdr:cNvCxnSpPr/>
      </xdr:nvCxnSpPr>
      <xdr:spPr>
        <a:xfrm>
          <a:off x="54940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656</xdr:row>
      <xdr:rowOff>107950</xdr:rowOff>
    </xdr:from>
    <xdr:to>
      <xdr:col>81</xdr:col>
      <xdr:colOff>0</xdr:colOff>
      <xdr:row>656</xdr:row>
      <xdr:rowOff>107950</xdr:rowOff>
    </xdr:to>
    <xdr:cxnSp macro="">
      <xdr:nvCxnSpPr>
        <xdr:cNvPr id="73345" name="직선 연결선 73344">
          <a:extLst>
            <a:ext uri="{FF2B5EF4-FFF2-40B4-BE49-F238E27FC236}">
              <a16:creationId xmlns:a16="http://schemas.microsoft.com/office/drawing/2014/main" id="{00000000-0008-0000-0100-0000811E0100}"/>
            </a:ext>
          </a:extLst>
        </xdr:cNvPr>
        <xdr:cNvCxnSpPr/>
      </xdr:nvCxnSpPr>
      <xdr:spPr>
        <a:xfrm>
          <a:off x="56311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656</xdr:row>
      <xdr:rowOff>107950</xdr:rowOff>
    </xdr:from>
    <xdr:to>
      <xdr:col>83</xdr:col>
      <xdr:colOff>0</xdr:colOff>
      <xdr:row>656</xdr:row>
      <xdr:rowOff>107950</xdr:rowOff>
    </xdr:to>
    <xdr:cxnSp macro="">
      <xdr:nvCxnSpPr>
        <xdr:cNvPr id="73346" name="직선 연결선 73345">
          <a:extLst>
            <a:ext uri="{FF2B5EF4-FFF2-40B4-BE49-F238E27FC236}">
              <a16:creationId xmlns:a16="http://schemas.microsoft.com/office/drawing/2014/main" id="{00000000-0008-0000-0100-0000821E0100}"/>
            </a:ext>
          </a:extLst>
        </xdr:cNvPr>
        <xdr:cNvCxnSpPr/>
      </xdr:nvCxnSpPr>
      <xdr:spPr>
        <a:xfrm>
          <a:off x="57683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656</xdr:row>
      <xdr:rowOff>107950</xdr:rowOff>
    </xdr:from>
    <xdr:to>
      <xdr:col>85</xdr:col>
      <xdr:colOff>0</xdr:colOff>
      <xdr:row>656</xdr:row>
      <xdr:rowOff>107950</xdr:rowOff>
    </xdr:to>
    <xdr:cxnSp macro="">
      <xdr:nvCxnSpPr>
        <xdr:cNvPr id="73347" name="직선 연결선 73346">
          <a:extLst>
            <a:ext uri="{FF2B5EF4-FFF2-40B4-BE49-F238E27FC236}">
              <a16:creationId xmlns:a16="http://schemas.microsoft.com/office/drawing/2014/main" id="{00000000-0008-0000-0100-0000831E0100}"/>
            </a:ext>
          </a:extLst>
        </xdr:cNvPr>
        <xdr:cNvCxnSpPr/>
      </xdr:nvCxnSpPr>
      <xdr:spPr>
        <a:xfrm>
          <a:off x="59055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656</xdr:row>
      <xdr:rowOff>107950</xdr:rowOff>
    </xdr:from>
    <xdr:to>
      <xdr:col>87</xdr:col>
      <xdr:colOff>0</xdr:colOff>
      <xdr:row>656</xdr:row>
      <xdr:rowOff>107950</xdr:rowOff>
    </xdr:to>
    <xdr:cxnSp macro="">
      <xdr:nvCxnSpPr>
        <xdr:cNvPr id="73348" name="직선 연결선 73347">
          <a:extLst>
            <a:ext uri="{FF2B5EF4-FFF2-40B4-BE49-F238E27FC236}">
              <a16:creationId xmlns:a16="http://schemas.microsoft.com/office/drawing/2014/main" id="{00000000-0008-0000-0100-0000841E0100}"/>
            </a:ext>
          </a:extLst>
        </xdr:cNvPr>
        <xdr:cNvCxnSpPr/>
      </xdr:nvCxnSpPr>
      <xdr:spPr>
        <a:xfrm>
          <a:off x="60426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656</xdr:row>
      <xdr:rowOff>107950</xdr:rowOff>
    </xdr:from>
    <xdr:to>
      <xdr:col>89</xdr:col>
      <xdr:colOff>0</xdr:colOff>
      <xdr:row>656</xdr:row>
      <xdr:rowOff>107950</xdr:rowOff>
    </xdr:to>
    <xdr:cxnSp macro="">
      <xdr:nvCxnSpPr>
        <xdr:cNvPr id="73349" name="직선 연결선 73348">
          <a:extLst>
            <a:ext uri="{FF2B5EF4-FFF2-40B4-BE49-F238E27FC236}">
              <a16:creationId xmlns:a16="http://schemas.microsoft.com/office/drawing/2014/main" id="{00000000-0008-0000-0100-0000851E0100}"/>
            </a:ext>
          </a:extLst>
        </xdr:cNvPr>
        <xdr:cNvCxnSpPr/>
      </xdr:nvCxnSpPr>
      <xdr:spPr>
        <a:xfrm>
          <a:off x="61798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656</xdr:row>
      <xdr:rowOff>107950</xdr:rowOff>
    </xdr:from>
    <xdr:to>
      <xdr:col>91</xdr:col>
      <xdr:colOff>0</xdr:colOff>
      <xdr:row>656</xdr:row>
      <xdr:rowOff>107950</xdr:rowOff>
    </xdr:to>
    <xdr:cxnSp macro="">
      <xdr:nvCxnSpPr>
        <xdr:cNvPr id="73350" name="직선 연결선 73349">
          <a:extLst>
            <a:ext uri="{FF2B5EF4-FFF2-40B4-BE49-F238E27FC236}">
              <a16:creationId xmlns:a16="http://schemas.microsoft.com/office/drawing/2014/main" id="{00000000-0008-0000-0100-0000861E0100}"/>
            </a:ext>
          </a:extLst>
        </xdr:cNvPr>
        <xdr:cNvCxnSpPr/>
      </xdr:nvCxnSpPr>
      <xdr:spPr>
        <a:xfrm>
          <a:off x="63169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656</xdr:row>
      <xdr:rowOff>107950</xdr:rowOff>
    </xdr:from>
    <xdr:to>
      <xdr:col>93</xdr:col>
      <xdr:colOff>0</xdr:colOff>
      <xdr:row>656</xdr:row>
      <xdr:rowOff>107950</xdr:rowOff>
    </xdr:to>
    <xdr:cxnSp macro="">
      <xdr:nvCxnSpPr>
        <xdr:cNvPr id="73351" name="직선 연결선 73350">
          <a:extLst>
            <a:ext uri="{FF2B5EF4-FFF2-40B4-BE49-F238E27FC236}">
              <a16:creationId xmlns:a16="http://schemas.microsoft.com/office/drawing/2014/main" id="{00000000-0008-0000-0100-0000871E0100}"/>
            </a:ext>
          </a:extLst>
        </xdr:cNvPr>
        <xdr:cNvCxnSpPr/>
      </xdr:nvCxnSpPr>
      <xdr:spPr>
        <a:xfrm>
          <a:off x="64541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656</xdr:row>
      <xdr:rowOff>107950</xdr:rowOff>
    </xdr:from>
    <xdr:to>
      <xdr:col>95</xdr:col>
      <xdr:colOff>0</xdr:colOff>
      <xdr:row>656</xdr:row>
      <xdr:rowOff>107950</xdr:rowOff>
    </xdr:to>
    <xdr:cxnSp macro="">
      <xdr:nvCxnSpPr>
        <xdr:cNvPr id="73352" name="직선 연결선 73351">
          <a:extLst>
            <a:ext uri="{FF2B5EF4-FFF2-40B4-BE49-F238E27FC236}">
              <a16:creationId xmlns:a16="http://schemas.microsoft.com/office/drawing/2014/main" id="{00000000-0008-0000-0100-0000881E0100}"/>
            </a:ext>
          </a:extLst>
        </xdr:cNvPr>
        <xdr:cNvCxnSpPr/>
      </xdr:nvCxnSpPr>
      <xdr:spPr>
        <a:xfrm>
          <a:off x="65913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656</xdr:row>
      <xdr:rowOff>107950</xdr:rowOff>
    </xdr:from>
    <xdr:to>
      <xdr:col>97</xdr:col>
      <xdr:colOff>0</xdr:colOff>
      <xdr:row>656</xdr:row>
      <xdr:rowOff>107950</xdr:rowOff>
    </xdr:to>
    <xdr:cxnSp macro="">
      <xdr:nvCxnSpPr>
        <xdr:cNvPr id="73353" name="직선 연결선 73352">
          <a:extLst>
            <a:ext uri="{FF2B5EF4-FFF2-40B4-BE49-F238E27FC236}">
              <a16:creationId xmlns:a16="http://schemas.microsoft.com/office/drawing/2014/main" id="{00000000-0008-0000-0100-0000891E0100}"/>
            </a:ext>
          </a:extLst>
        </xdr:cNvPr>
        <xdr:cNvCxnSpPr/>
      </xdr:nvCxnSpPr>
      <xdr:spPr>
        <a:xfrm>
          <a:off x="67284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656</xdr:row>
      <xdr:rowOff>107950</xdr:rowOff>
    </xdr:from>
    <xdr:to>
      <xdr:col>99</xdr:col>
      <xdr:colOff>0</xdr:colOff>
      <xdr:row>656</xdr:row>
      <xdr:rowOff>107950</xdr:rowOff>
    </xdr:to>
    <xdr:cxnSp macro="">
      <xdr:nvCxnSpPr>
        <xdr:cNvPr id="73354" name="직선 연결선 73353">
          <a:extLst>
            <a:ext uri="{FF2B5EF4-FFF2-40B4-BE49-F238E27FC236}">
              <a16:creationId xmlns:a16="http://schemas.microsoft.com/office/drawing/2014/main" id="{00000000-0008-0000-0100-00008A1E0100}"/>
            </a:ext>
          </a:extLst>
        </xdr:cNvPr>
        <xdr:cNvCxnSpPr/>
      </xdr:nvCxnSpPr>
      <xdr:spPr>
        <a:xfrm>
          <a:off x="68656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658</xdr:row>
      <xdr:rowOff>101600</xdr:rowOff>
    </xdr:from>
    <xdr:to>
      <xdr:col>10</xdr:col>
      <xdr:colOff>25400</xdr:colOff>
      <xdr:row>658</xdr:row>
      <xdr:rowOff>101600</xdr:rowOff>
    </xdr:to>
    <xdr:cxnSp macro="">
      <xdr:nvCxnSpPr>
        <xdr:cNvPr id="73355" name="직선 연결선 73354">
          <a:extLst>
            <a:ext uri="{FF2B5EF4-FFF2-40B4-BE49-F238E27FC236}">
              <a16:creationId xmlns:a16="http://schemas.microsoft.com/office/drawing/2014/main" id="{00000000-0008-0000-0100-00008B1E0100}"/>
            </a:ext>
          </a:extLst>
        </xdr:cNvPr>
        <xdr:cNvCxnSpPr/>
      </xdr:nvCxnSpPr>
      <xdr:spPr>
        <a:xfrm>
          <a:off x="7234580" y="1378712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658</xdr:row>
      <xdr:rowOff>101600</xdr:rowOff>
    </xdr:from>
    <xdr:to>
      <xdr:col>11</xdr:col>
      <xdr:colOff>139700</xdr:colOff>
      <xdr:row>658</xdr:row>
      <xdr:rowOff>101600</xdr:rowOff>
    </xdr:to>
    <xdr:cxnSp macro="">
      <xdr:nvCxnSpPr>
        <xdr:cNvPr id="73356" name="직선 연결선 73355">
          <a:extLst>
            <a:ext uri="{FF2B5EF4-FFF2-40B4-BE49-F238E27FC236}">
              <a16:creationId xmlns:a16="http://schemas.microsoft.com/office/drawing/2014/main" id="{00000000-0008-0000-0100-00008C1E0100}"/>
            </a:ext>
          </a:extLst>
        </xdr:cNvPr>
        <xdr:cNvCxnSpPr/>
      </xdr:nvCxnSpPr>
      <xdr:spPr>
        <a:xfrm>
          <a:off x="8374380" y="137871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658</xdr:row>
      <xdr:rowOff>101600</xdr:rowOff>
    </xdr:from>
    <xdr:to>
      <xdr:col>13</xdr:col>
      <xdr:colOff>68</xdr:colOff>
      <xdr:row>658</xdr:row>
      <xdr:rowOff>101600</xdr:rowOff>
    </xdr:to>
    <xdr:cxnSp macro="">
      <xdr:nvCxnSpPr>
        <xdr:cNvPr id="73357" name="직선 연결선 73356">
          <a:extLst>
            <a:ext uri="{FF2B5EF4-FFF2-40B4-BE49-F238E27FC236}">
              <a16:creationId xmlns:a16="http://schemas.microsoft.com/office/drawing/2014/main" id="{00000000-0008-0000-0100-00008D1E0100}"/>
            </a:ext>
          </a:extLst>
        </xdr:cNvPr>
        <xdr:cNvCxnSpPr/>
      </xdr:nvCxnSpPr>
      <xdr:spPr>
        <a:xfrm flipH="1">
          <a:off x="9677400" y="137871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658</xdr:row>
      <xdr:rowOff>101600</xdr:rowOff>
    </xdr:from>
    <xdr:to>
      <xdr:col>15</xdr:col>
      <xdr:colOff>0</xdr:colOff>
      <xdr:row>658</xdr:row>
      <xdr:rowOff>101600</xdr:rowOff>
    </xdr:to>
    <xdr:cxnSp macro="">
      <xdr:nvCxnSpPr>
        <xdr:cNvPr id="73358" name="직선 연결선 73357">
          <a:extLst>
            <a:ext uri="{FF2B5EF4-FFF2-40B4-BE49-F238E27FC236}">
              <a16:creationId xmlns:a16="http://schemas.microsoft.com/office/drawing/2014/main" id="{00000000-0008-0000-0100-00008E1E0100}"/>
            </a:ext>
          </a:extLst>
        </xdr:cNvPr>
        <xdr:cNvCxnSpPr/>
      </xdr:nvCxnSpPr>
      <xdr:spPr>
        <a:xfrm>
          <a:off x="11049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658</xdr:row>
      <xdr:rowOff>101600</xdr:rowOff>
    </xdr:from>
    <xdr:to>
      <xdr:col>17</xdr:col>
      <xdr:colOff>0</xdr:colOff>
      <xdr:row>658</xdr:row>
      <xdr:rowOff>101600</xdr:rowOff>
    </xdr:to>
    <xdr:cxnSp macro="">
      <xdr:nvCxnSpPr>
        <xdr:cNvPr id="73359" name="직선 연결선 73358">
          <a:extLst>
            <a:ext uri="{FF2B5EF4-FFF2-40B4-BE49-F238E27FC236}">
              <a16:creationId xmlns:a16="http://schemas.microsoft.com/office/drawing/2014/main" id="{00000000-0008-0000-0100-00008F1E0100}"/>
            </a:ext>
          </a:extLst>
        </xdr:cNvPr>
        <xdr:cNvCxnSpPr/>
      </xdr:nvCxnSpPr>
      <xdr:spPr>
        <a:xfrm>
          <a:off x="12420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658</xdr:row>
      <xdr:rowOff>101600</xdr:rowOff>
    </xdr:from>
    <xdr:to>
      <xdr:col>19</xdr:col>
      <xdr:colOff>0</xdr:colOff>
      <xdr:row>658</xdr:row>
      <xdr:rowOff>101600</xdr:rowOff>
    </xdr:to>
    <xdr:cxnSp macro="">
      <xdr:nvCxnSpPr>
        <xdr:cNvPr id="73360" name="직선 연결선 73359">
          <a:extLst>
            <a:ext uri="{FF2B5EF4-FFF2-40B4-BE49-F238E27FC236}">
              <a16:creationId xmlns:a16="http://schemas.microsoft.com/office/drawing/2014/main" id="{00000000-0008-0000-0100-0000901E0100}"/>
            </a:ext>
          </a:extLst>
        </xdr:cNvPr>
        <xdr:cNvCxnSpPr/>
      </xdr:nvCxnSpPr>
      <xdr:spPr>
        <a:xfrm>
          <a:off x="13792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658</xdr:row>
      <xdr:rowOff>101600</xdr:rowOff>
    </xdr:from>
    <xdr:to>
      <xdr:col>21</xdr:col>
      <xdr:colOff>0</xdr:colOff>
      <xdr:row>658</xdr:row>
      <xdr:rowOff>101600</xdr:rowOff>
    </xdr:to>
    <xdr:cxnSp macro="">
      <xdr:nvCxnSpPr>
        <xdr:cNvPr id="73361" name="직선 연결선 73360">
          <a:extLst>
            <a:ext uri="{FF2B5EF4-FFF2-40B4-BE49-F238E27FC236}">
              <a16:creationId xmlns:a16="http://schemas.microsoft.com/office/drawing/2014/main" id="{00000000-0008-0000-0100-0000911E0100}"/>
            </a:ext>
          </a:extLst>
        </xdr:cNvPr>
        <xdr:cNvCxnSpPr/>
      </xdr:nvCxnSpPr>
      <xdr:spPr>
        <a:xfrm>
          <a:off x="15163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658</xdr:row>
      <xdr:rowOff>101600</xdr:rowOff>
    </xdr:from>
    <xdr:to>
      <xdr:col>23</xdr:col>
      <xdr:colOff>0</xdr:colOff>
      <xdr:row>658</xdr:row>
      <xdr:rowOff>101600</xdr:rowOff>
    </xdr:to>
    <xdr:cxnSp macro="">
      <xdr:nvCxnSpPr>
        <xdr:cNvPr id="73362" name="직선 연결선 73361">
          <a:extLst>
            <a:ext uri="{FF2B5EF4-FFF2-40B4-BE49-F238E27FC236}">
              <a16:creationId xmlns:a16="http://schemas.microsoft.com/office/drawing/2014/main" id="{00000000-0008-0000-0100-0000921E0100}"/>
            </a:ext>
          </a:extLst>
        </xdr:cNvPr>
        <xdr:cNvCxnSpPr/>
      </xdr:nvCxnSpPr>
      <xdr:spPr>
        <a:xfrm>
          <a:off x="16535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658</xdr:row>
      <xdr:rowOff>101600</xdr:rowOff>
    </xdr:from>
    <xdr:to>
      <xdr:col>25</xdr:col>
      <xdr:colOff>0</xdr:colOff>
      <xdr:row>658</xdr:row>
      <xdr:rowOff>101600</xdr:rowOff>
    </xdr:to>
    <xdr:cxnSp macro="">
      <xdr:nvCxnSpPr>
        <xdr:cNvPr id="73363" name="직선 연결선 73362">
          <a:extLst>
            <a:ext uri="{FF2B5EF4-FFF2-40B4-BE49-F238E27FC236}">
              <a16:creationId xmlns:a16="http://schemas.microsoft.com/office/drawing/2014/main" id="{00000000-0008-0000-0100-0000931E0100}"/>
            </a:ext>
          </a:extLst>
        </xdr:cNvPr>
        <xdr:cNvCxnSpPr/>
      </xdr:nvCxnSpPr>
      <xdr:spPr>
        <a:xfrm>
          <a:off x="17907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658</xdr:row>
      <xdr:rowOff>101600</xdr:rowOff>
    </xdr:from>
    <xdr:to>
      <xdr:col>27</xdr:col>
      <xdr:colOff>28</xdr:colOff>
      <xdr:row>658</xdr:row>
      <xdr:rowOff>101600</xdr:rowOff>
    </xdr:to>
    <xdr:cxnSp macro="">
      <xdr:nvCxnSpPr>
        <xdr:cNvPr id="73364" name="직선 연결선 73363">
          <a:extLst>
            <a:ext uri="{FF2B5EF4-FFF2-40B4-BE49-F238E27FC236}">
              <a16:creationId xmlns:a16="http://schemas.microsoft.com/office/drawing/2014/main" id="{00000000-0008-0000-0100-0000941E0100}"/>
            </a:ext>
          </a:extLst>
        </xdr:cNvPr>
        <xdr:cNvCxnSpPr/>
      </xdr:nvCxnSpPr>
      <xdr:spPr>
        <a:xfrm flipH="1">
          <a:off x="19278600" y="137871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658</xdr:row>
      <xdr:rowOff>101600</xdr:rowOff>
    </xdr:from>
    <xdr:to>
      <xdr:col>29</xdr:col>
      <xdr:colOff>0</xdr:colOff>
      <xdr:row>658</xdr:row>
      <xdr:rowOff>101600</xdr:rowOff>
    </xdr:to>
    <xdr:cxnSp macro="">
      <xdr:nvCxnSpPr>
        <xdr:cNvPr id="73365" name="직선 연결선 73364">
          <a:extLst>
            <a:ext uri="{FF2B5EF4-FFF2-40B4-BE49-F238E27FC236}">
              <a16:creationId xmlns:a16="http://schemas.microsoft.com/office/drawing/2014/main" id="{00000000-0008-0000-0100-0000951E0100}"/>
            </a:ext>
          </a:extLst>
        </xdr:cNvPr>
        <xdr:cNvCxnSpPr/>
      </xdr:nvCxnSpPr>
      <xdr:spPr>
        <a:xfrm>
          <a:off x="20650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658</xdr:row>
      <xdr:rowOff>101600</xdr:rowOff>
    </xdr:from>
    <xdr:to>
      <xdr:col>31</xdr:col>
      <xdr:colOff>546100</xdr:colOff>
      <xdr:row>658</xdr:row>
      <xdr:rowOff>101600</xdr:rowOff>
    </xdr:to>
    <xdr:cxnSp macro="">
      <xdr:nvCxnSpPr>
        <xdr:cNvPr id="73366" name="직선 연결선 73365">
          <a:extLst>
            <a:ext uri="{FF2B5EF4-FFF2-40B4-BE49-F238E27FC236}">
              <a16:creationId xmlns:a16="http://schemas.microsoft.com/office/drawing/2014/main" id="{00000000-0008-0000-0100-0000961E0100}"/>
            </a:ext>
          </a:extLst>
        </xdr:cNvPr>
        <xdr:cNvCxnSpPr/>
      </xdr:nvCxnSpPr>
      <xdr:spPr>
        <a:xfrm>
          <a:off x="22501861" y="137871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658</xdr:row>
      <xdr:rowOff>101600</xdr:rowOff>
    </xdr:from>
    <xdr:to>
      <xdr:col>33</xdr:col>
      <xdr:colOff>0</xdr:colOff>
      <xdr:row>658</xdr:row>
      <xdr:rowOff>101600</xdr:rowOff>
    </xdr:to>
    <xdr:cxnSp macro="">
      <xdr:nvCxnSpPr>
        <xdr:cNvPr id="73367" name="직선 연결선 73366">
          <a:extLst>
            <a:ext uri="{FF2B5EF4-FFF2-40B4-BE49-F238E27FC236}">
              <a16:creationId xmlns:a16="http://schemas.microsoft.com/office/drawing/2014/main" id="{00000000-0008-0000-0100-0000971E0100}"/>
            </a:ext>
          </a:extLst>
        </xdr:cNvPr>
        <xdr:cNvCxnSpPr/>
      </xdr:nvCxnSpPr>
      <xdr:spPr>
        <a:xfrm>
          <a:off x="23393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658</xdr:row>
      <xdr:rowOff>101600</xdr:rowOff>
    </xdr:from>
    <xdr:to>
      <xdr:col>35</xdr:col>
      <xdr:colOff>136</xdr:colOff>
      <xdr:row>658</xdr:row>
      <xdr:rowOff>101600</xdr:rowOff>
    </xdr:to>
    <xdr:cxnSp macro="">
      <xdr:nvCxnSpPr>
        <xdr:cNvPr id="73368" name="직선 연결선 73367">
          <a:extLst>
            <a:ext uri="{FF2B5EF4-FFF2-40B4-BE49-F238E27FC236}">
              <a16:creationId xmlns:a16="http://schemas.microsoft.com/office/drawing/2014/main" id="{00000000-0008-0000-0100-0000981E0100}"/>
            </a:ext>
          </a:extLst>
        </xdr:cNvPr>
        <xdr:cNvCxnSpPr/>
      </xdr:nvCxnSpPr>
      <xdr:spPr>
        <a:xfrm flipH="1">
          <a:off x="24765000" y="137871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658</xdr:row>
      <xdr:rowOff>101600</xdr:rowOff>
    </xdr:from>
    <xdr:to>
      <xdr:col>37</xdr:col>
      <xdr:colOff>0</xdr:colOff>
      <xdr:row>658</xdr:row>
      <xdr:rowOff>101600</xdr:rowOff>
    </xdr:to>
    <xdr:cxnSp macro="">
      <xdr:nvCxnSpPr>
        <xdr:cNvPr id="73369" name="직선 연결선 73368">
          <a:extLst>
            <a:ext uri="{FF2B5EF4-FFF2-40B4-BE49-F238E27FC236}">
              <a16:creationId xmlns:a16="http://schemas.microsoft.com/office/drawing/2014/main" id="{00000000-0008-0000-0100-0000991E0100}"/>
            </a:ext>
          </a:extLst>
        </xdr:cNvPr>
        <xdr:cNvCxnSpPr/>
      </xdr:nvCxnSpPr>
      <xdr:spPr>
        <a:xfrm>
          <a:off x="26136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658</xdr:row>
      <xdr:rowOff>101600</xdr:rowOff>
    </xdr:from>
    <xdr:to>
      <xdr:col>39</xdr:col>
      <xdr:colOff>0</xdr:colOff>
      <xdr:row>658</xdr:row>
      <xdr:rowOff>101600</xdr:rowOff>
    </xdr:to>
    <xdr:cxnSp macro="">
      <xdr:nvCxnSpPr>
        <xdr:cNvPr id="73370" name="직선 연결선 73369">
          <a:extLst>
            <a:ext uri="{FF2B5EF4-FFF2-40B4-BE49-F238E27FC236}">
              <a16:creationId xmlns:a16="http://schemas.microsoft.com/office/drawing/2014/main" id="{00000000-0008-0000-0100-00009A1E0100}"/>
            </a:ext>
          </a:extLst>
        </xdr:cNvPr>
        <xdr:cNvCxnSpPr/>
      </xdr:nvCxnSpPr>
      <xdr:spPr>
        <a:xfrm>
          <a:off x="27508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658</xdr:row>
      <xdr:rowOff>101600</xdr:rowOff>
    </xdr:from>
    <xdr:to>
      <xdr:col>41</xdr:col>
      <xdr:colOff>0</xdr:colOff>
      <xdr:row>658</xdr:row>
      <xdr:rowOff>101600</xdr:rowOff>
    </xdr:to>
    <xdr:cxnSp macro="">
      <xdr:nvCxnSpPr>
        <xdr:cNvPr id="73371" name="직선 연결선 73370">
          <a:extLst>
            <a:ext uri="{FF2B5EF4-FFF2-40B4-BE49-F238E27FC236}">
              <a16:creationId xmlns:a16="http://schemas.microsoft.com/office/drawing/2014/main" id="{00000000-0008-0000-0100-00009B1E0100}"/>
            </a:ext>
          </a:extLst>
        </xdr:cNvPr>
        <xdr:cNvCxnSpPr/>
      </xdr:nvCxnSpPr>
      <xdr:spPr>
        <a:xfrm>
          <a:off x="28879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658</xdr:row>
      <xdr:rowOff>101600</xdr:rowOff>
    </xdr:from>
    <xdr:to>
      <xdr:col>43</xdr:col>
      <xdr:colOff>0</xdr:colOff>
      <xdr:row>658</xdr:row>
      <xdr:rowOff>101600</xdr:rowOff>
    </xdr:to>
    <xdr:cxnSp macro="">
      <xdr:nvCxnSpPr>
        <xdr:cNvPr id="73372" name="직선 연결선 73371">
          <a:extLst>
            <a:ext uri="{FF2B5EF4-FFF2-40B4-BE49-F238E27FC236}">
              <a16:creationId xmlns:a16="http://schemas.microsoft.com/office/drawing/2014/main" id="{00000000-0008-0000-0100-00009C1E0100}"/>
            </a:ext>
          </a:extLst>
        </xdr:cNvPr>
        <xdr:cNvCxnSpPr/>
      </xdr:nvCxnSpPr>
      <xdr:spPr>
        <a:xfrm>
          <a:off x="30251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658</xdr:row>
      <xdr:rowOff>101600</xdr:rowOff>
    </xdr:from>
    <xdr:to>
      <xdr:col>45</xdr:col>
      <xdr:colOff>12700</xdr:colOff>
      <xdr:row>658</xdr:row>
      <xdr:rowOff>101600</xdr:rowOff>
    </xdr:to>
    <xdr:cxnSp macro="">
      <xdr:nvCxnSpPr>
        <xdr:cNvPr id="73373" name="직선 연결선 73372">
          <a:extLst>
            <a:ext uri="{FF2B5EF4-FFF2-40B4-BE49-F238E27FC236}">
              <a16:creationId xmlns:a16="http://schemas.microsoft.com/office/drawing/2014/main" id="{00000000-0008-0000-0100-00009D1E0100}"/>
            </a:ext>
          </a:extLst>
        </xdr:cNvPr>
        <xdr:cNvCxnSpPr/>
      </xdr:nvCxnSpPr>
      <xdr:spPr>
        <a:xfrm>
          <a:off x="31623040" y="1378712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658</xdr:row>
      <xdr:rowOff>101600</xdr:rowOff>
    </xdr:from>
    <xdr:to>
      <xdr:col>47</xdr:col>
      <xdr:colOff>0</xdr:colOff>
      <xdr:row>658</xdr:row>
      <xdr:rowOff>101600</xdr:rowOff>
    </xdr:to>
    <xdr:cxnSp macro="">
      <xdr:nvCxnSpPr>
        <xdr:cNvPr id="73374" name="직선 연결선 73373">
          <a:extLst>
            <a:ext uri="{FF2B5EF4-FFF2-40B4-BE49-F238E27FC236}">
              <a16:creationId xmlns:a16="http://schemas.microsoft.com/office/drawing/2014/main" id="{00000000-0008-0000-0100-00009E1E0100}"/>
            </a:ext>
          </a:extLst>
        </xdr:cNvPr>
        <xdr:cNvCxnSpPr/>
      </xdr:nvCxnSpPr>
      <xdr:spPr>
        <a:xfrm>
          <a:off x="32994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658</xdr:row>
      <xdr:rowOff>101600</xdr:rowOff>
    </xdr:from>
    <xdr:to>
      <xdr:col>49</xdr:col>
      <xdr:colOff>0</xdr:colOff>
      <xdr:row>658</xdr:row>
      <xdr:rowOff>101600</xdr:rowOff>
    </xdr:to>
    <xdr:cxnSp macro="">
      <xdr:nvCxnSpPr>
        <xdr:cNvPr id="73375" name="직선 연결선 73374">
          <a:extLst>
            <a:ext uri="{FF2B5EF4-FFF2-40B4-BE49-F238E27FC236}">
              <a16:creationId xmlns:a16="http://schemas.microsoft.com/office/drawing/2014/main" id="{00000000-0008-0000-0100-00009F1E0100}"/>
            </a:ext>
          </a:extLst>
        </xdr:cNvPr>
        <xdr:cNvCxnSpPr/>
      </xdr:nvCxnSpPr>
      <xdr:spPr>
        <a:xfrm>
          <a:off x="34366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658</xdr:row>
      <xdr:rowOff>101600</xdr:rowOff>
    </xdr:from>
    <xdr:to>
      <xdr:col>51</xdr:col>
      <xdr:colOff>0</xdr:colOff>
      <xdr:row>658</xdr:row>
      <xdr:rowOff>101600</xdr:rowOff>
    </xdr:to>
    <xdr:cxnSp macro="">
      <xdr:nvCxnSpPr>
        <xdr:cNvPr id="73376" name="직선 연결선 73375">
          <a:extLst>
            <a:ext uri="{FF2B5EF4-FFF2-40B4-BE49-F238E27FC236}">
              <a16:creationId xmlns:a16="http://schemas.microsoft.com/office/drawing/2014/main" id="{00000000-0008-0000-0100-0000A01E0100}"/>
            </a:ext>
          </a:extLst>
        </xdr:cNvPr>
        <xdr:cNvCxnSpPr/>
      </xdr:nvCxnSpPr>
      <xdr:spPr>
        <a:xfrm>
          <a:off x="35737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658</xdr:row>
      <xdr:rowOff>101600</xdr:rowOff>
    </xdr:from>
    <xdr:to>
      <xdr:col>53</xdr:col>
      <xdr:colOff>0</xdr:colOff>
      <xdr:row>658</xdr:row>
      <xdr:rowOff>101600</xdr:rowOff>
    </xdr:to>
    <xdr:cxnSp macro="">
      <xdr:nvCxnSpPr>
        <xdr:cNvPr id="73377" name="직선 연결선 73376">
          <a:extLst>
            <a:ext uri="{FF2B5EF4-FFF2-40B4-BE49-F238E27FC236}">
              <a16:creationId xmlns:a16="http://schemas.microsoft.com/office/drawing/2014/main" id="{00000000-0008-0000-0100-0000A11E0100}"/>
            </a:ext>
          </a:extLst>
        </xdr:cNvPr>
        <xdr:cNvCxnSpPr/>
      </xdr:nvCxnSpPr>
      <xdr:spPr>
        <a:xfrm>
          <a:off x="37109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658</xdr:row>
      <xdr:rowOff>101600</xdr:rowOff>
    </xdr:from>
    <xdr:to>
      <xdr:col>55</xdr:col>
      <xdr:colOff>0</xdr:colOff>
      <xdr:row>658</xdr:row>
      <xdr:rowOff>101600</xdr:rowOff>
    </xdr:to>
    <xdr:cxnSp macro="">
      <xdr:nvCxnSpPr>
        <xdr:cNvPr id="73378" name="직선 연결선 73377">
          <a:extLst>
            <a:ext uri="{FF2B5EF4-FFF2-40B4-BE49-F238E27FC236}">
              <a16:creationId xmlns:a16="http://schemas.microsoft.com/office/drawing/2014/main" id="{00000000-0008-0000-0100-0000A21E0100}"/>
            </a:ext>
          </a:extLst>
        </xdr:cNvPr>
        <xdr:cNvCxnSpPr/>
      </xdr:nvCxnSpPr>
      <xdr:spPr>
        <a:xfrm>
          <a:off x="38481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658</xdr:row>
      <xdr:rowOff>101600</xdr:rowOff>
    </xdr:from>
    <xdr:to>
      <xdr:col>57</xdr:col>
      <xdr:colOff>0</xdr:colOff>
      <xdr:row>658</xdr:row>
      <xdr:rowOff>101600</xdr:rowOff>
    </xdr:to>
    <xdr:cxnSp macro="">
      <xdr:nvCxnSpPr>
        <xdr:cNvPr id="73379" name="직선 연결선 73378">
          <a:extLst>
            <a:ext uri="{FF2B5EF4-FFF2-40B4-BE49-F238E27FC236}">
              <a16:creationId xmlns:a16="http://schemas.microsoft.com/office/drawing/2014/main" id="{00000000-0008-0000-0100-0000A31E0100}"/>
            </a:ext>
          </a:extLst>
        </xdr:cNvPr>
        <xdr:cNvCxnSpPr/>
      </xdr:nvCxnSpPr>
      <xdr:spPr>
        <a:xfrm>
          <a:off x="39852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658</xdr:row>
      <xdr:rowOff>101600</xdr:rowOff>
    </xdr:from>
    <xdr:to>
      <xdr:col>59</xdr:col>
      <xdr:colOff>0</xdr:colOff>
      <xdr:row>658</xdr:row>
      <xdr:rowOff>101600</xdr:rowOff>
    </xdr:to>
    <xdr:cxnSp macro="">
      <xdr:nvCxnSpPr>
        <xdr:cNvPr id="73380" name="직선 연결선 73379">
          <a:extLst>
            <a:ext uri="{FF2B5EF4-FFF2-40B4-BE49-F238E27FC236}">
              <a16:creationId xmlns:a16="http://schemas.microsoft.com/office/drawing/2014/main" id="{00000000-0008-0000-0100-0000A41E0100}"/>
            </a:ext>
          </a:extLst>
        </xdr:cNvPr>
        <xdr:cNvCxnSpPr/>
      </xdr:nvCxnSpPr>
      <xdr:spPr>
        <a:xfrm>
          <a:off x="41224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658</xdr:row>
      <xdr:rowOff>101600</xdr:rowOff>
    </xdr:from>
    <xdr:to>
      <xdr:col>61</xdr:col>
      <xdr:colOff>0</xdr:colOff>
      <xdr:row>658</xdr:row>
      <xdr:rowOff>101600</xdr:rowOff>
    </xdr:to>
    <xdr:cxnSp macro="">
      <xdr:nvCxnSpPr>
        <xdr:cNvPr id="73381" name="직선 연결선 73380">
          <a:extLst>
            <a:ext uri="{FF2B5EF4-FFF2-40B4-BE49-F238E27FC236}">
              <a16:creationId xmlns:a16="http://schemas.microsoft.com/office/drawing/2014/main" id="{00000000-0008-0000-0100-0000A51E0100}"/>
            </a:ext>
          </a:extLst>
        </xdr:cNvPr>
        <xdr:cNvCxnSpPr/>
      </xdr:nvCxnSpPr>
      <xdr:spPr>
        <a:xfrm>
          <a:off x="42595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658</xdr:row>
      <xdr:rowOff>101600</xdr:rowOff>
    </xdr:from>
    <xdr:to>
      <xdr:col>63</xdr:col>
      <xdr:colOff>0</xdr:colOff>
      <xdr:row>658</xdr:row>
      <xdr:rowOff>101600</xdr:rowOff>
    </xdr:to>
    <xdr:cxnSp macro="">
      <xdr:nvCxnSpPr>
        <xdr:cNvPr id="73382" name="직선 연결선 73381">
          <a:extLst>
            <a:ext uri="{FF2B5EF4-FFF2-40B4-BE49-F238E27FC236}">
              <a16:creationId xmlns:a16="http://schemas.microsoft.com/office/drawing/2014/main" id="{00000000-0008-0000-0100-0000A61E0100}"/>
            </a:ext>
          </a:extLst>
        </xdr:cNvPr>
        <xdr:cNvCxnSpPr/>
      </xdr:nvCxnSpPr>
      <xdr:spPr>
        <a:xfrm>
          <a:off x="43967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658</xdr:row>
      <xdr:rowOff>101600</xdr:rowOff>
    </xdr:from>
    <xdr:to>
      <xdr:col>65</xdr:col>
      <xdr:colOff>0</xdr:colOff>
      <xdr:row>658</xdr:row>
      <xdr:rowOff>101600</xdr:rowOff>
    </xdr:to>
    <xdr:cxnSp macro="">
      <xdr:nvCxnSpPr>
        <xdr:cNvPr id="73383" name="직선 연결선 73382">
          <a:extLst>
            <a:ext uri="{FF2B5EF4-FFF2-40B4-BE49-F238E27FC236}">
              <a16:creationId xmlns:a16="http://schemas.microsoft.com/office/drawing/2014/main" id="{00000000-0008-0000-0100-0000A71E0100}"/>
            </a:ext>
          </a:extLst>
        </xdr:cNvPr>
        <xdr:cNvCxnSpPr/>
      </xdr:nvCxnSpPr>
      <xdr:spPr>
        <a:xfrm>
          <a:off x="45339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658</xdr:row>
      <xdr:rowOff>101600</xdr:rowOff>
    </xdr:from>
    <xdr:to>
      <xdr:col>67</xdr:col>
      <xdr:colOff>0</xdr:colOff>
      <xdr:row>658</xdr:row>
      <xdr:rowOff>101600</xdr:rowOff>
    </xdr:to>
    <xdr:cxnSp macro="">
      <xdr:nvCxnSpPr>
        <xdr:cNvPr id="73384" name="직선 연결선 73383">
          <a:extLst>
            <a:ext uri="{FF2B5EF4-FFF2-40B4-BE49-F238E27FC236}">
              <a16:creationId xmlns:a16="http://schemas.microsoft.com/office/drawing/2014/main" id="{00000000-0008-0000-0100-0000A81E0100}"/>
            </a:ext>
          </a:extLst>
        </xdr:cNvPr>
        <xdr:cNvCxnSpPr/>
      </xdr:nvCxnSpPr>
      <xdr:spPr>
        <a:xfrm>
          <a:off x="46710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658</xdr:row>
      <xdr:rowOff>101600</xdr:rowOff>
    </xdr:from>
    <xdr:to>
      <xdr:col>69</xdr:col>
      <xdr:colOff>0</xdr:colOff>
      <xdr:row>658</xdr:row>
      <xdr:rowOff>101600</xdr:rowOff>
    </xdr:to>
    <xdr:cxnSp macro="">
      <xdr:nvCxnSpPr>
        <xdr:cNvPr id="73385" name="직선 연결선 73384">
          <a:extLst>
            <a:ext uri="{FF2B5EF4-FFF2-40B4-BE49-F238E27FC236}">
              <a16:creationId xmlns:a16="http://schemas.microsoft.com/office/drawing/2014/main" id="{00000000-0008-0000-0100-0000A91E0100}"/>
            </a:ext>
          </a:extLst>
        </xdr:cNvPr>
        <xdr:cNvCxnSpPr/>
      </xdr:nvCxnSpPr>
      <xdr:spPr>
        <a:xfrm>
          <a:off x="48082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658</xdr:row>
      <xdr:rowOff>101600</xdr:rowOff>
    </xdr:from>
    <xdr:to>
      <xdr:col>71</xdr:col>
      <xdr:colOff>0</xdr:colOff>
      <xdr:row>658</xdr:row>
      <xdr:rowOff>101600</xdr:rowOff>
    </xdr:to>
    <xdr:cxnSp macro="">
      <xdr:nvCxnSpPr>
        <xdr:cNvPr id="73386" name="직선 연결선 73385">
          <a:extLst>
            <a:ext uri="{FF2B5EF4-FFF2-40B4-BE49-F238E27FC236}">
              <a16:creationId xmlns:a16="http://schemas.microsoft.com/office/drawing/2014/main" id="{00000000-0008-0000-0100-0000AA1E0100}"/>
            </a:ext>
          </a:extLst>
        </xdr:cNvPr>
        <xdr:cNvCxnSpPr/>
      </xdr:nvCxnSpPr>
      <xdr:spPr>
        <a:xfrm>
          <a:off x="49453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658</xdr:row>
      <xdr:rowOff>101600</xdr:rowOff>
    </xdr:from>
    <xdr:to>
      <xdr:col>73</xdr:col>
      <xdr:colOff>12700</xdr:colOff>
      <xdr:row>658</xdr:row>
      <xdr:rowOff>101600</xdr:rowOff>
    </xdr:to>
    <xdr:cxnSp macro="">
      <xdr:nvCxnSpPr>
        <xdr:cNvPr id="73387" name="직선 연결선 73386">
          <a:extLst>
            <a:ext uri="{FF2B5EF4-FFF2-40B4-BE49-F238E27FC236}">
              <a16:creationId xmlns:a16="http://schemas.microsoft.com/office/drawing/2014/main" id="{00000000-0008-0000-0100-0000AB1E0100}"/>
            </a:ext>
          </a:extLst>
        </xdr:cNvPr>
        <xdr:cNvCxnSpPr/>
      </xdr:nvCxnSpPr>
      <xdr:spPr>
        <a:xfrm>
          <a:off x="50825406" y="137871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658</xdr:row>
      <xdr:rowOff>101600</xdr:rowOff>
    </xdr:from>
    <xdr:to>
      <xdr:col>75</xdr:col>
      <xdr:colOff>0</xdr:colOff>
      <xdr:row>658</xdr:row>
      <xdr:rowOff>101600</xdr:rowOff>
    </xdr:to>
    <xdr:cxnSp macro="">
      <xdr:nvCxnSpPr>
        <xdr:cNvPr id="73388" name="직선 연결선 73387">
          <a:extLst>
            <a:ext uri="{FF2B5EF4-FFF2-40B4-BE49-F238E27FC236}">
              <a16:creationId xmlns:a16="http://schemas.microsoft.com/office/drawing/2014/main" id="{00000000-0008-0000-0100-0000AC1E0100}"/>
            </a:ext>
          </a:extLst>
        </xdr:cNvPr>
        <xdr:cNvCxnSpPr/>
      </xdr:nvCxnSpPr>
      <xdr:spPr>
        <a:xfrm>
          <a:off x="52197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658</xdr:row>
      <xdr:rowOff>101600</xdr:rowOff>
    </xdr:from>
    <xdr:to>
      <xdr:col>77</xdr:col>
      <xdr:colOff>0</xdr:colOff>
      <xdr:row>658</xdr:row>
      <xdr:rowOff>101600</xdr:rowOff>
    </xdr:to>
    <xdr:cxnSp macro="">
      <xdr:nvCxnSpPr>
        <xdr:cNvPr id="73389" name="직선 연결선 73388">
          <a:extLst>
            <a:ext uri="{FF2B5EF4-FFF2-40B4-BE49-F238E27FC236}">
              <a16:creationId xmlns:a16="http://schemas.microsoft.com/office/drawing/2014/main" id="{00000000-0008-0000-0100-0000AD1E0100}"/>
            </a:ext>
          </a:extLst>
        </xdr:cNvPr>
        <xdr:cNvCxnSpPr/>
      </xdr:nvCxnSpPr>
      <xdr:spPr>
        <a:xfrm>
          <a:off x="53568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658</xdr:row>
      <xdr:rowOff>101600</xdr:rowOff>
    </xdr:from>
    <xdr:to>
      <xdr:col>79</xdr:col>
      <xdr:colOff>0</xdr:colOff>
      <xdr:row>658</xdr:row>
      <xdr:rowOff>101600</xdr:rowOff>
    </xdr:to>
    <xdr:cxnSp macro="">
      <xdr:nvCxnSpPr>
        <xdr:cNvPr id="73390" name="직선 연결선 73389">
          <a:extLst>
            <a:ext uri="{FF2B5EF4-FFF2-40B4-BE49-F238E27FC236}">
              <a16:creationId xmlns:a16="http://schemas.microsoft.com/office/drawing/2014/main" id="{00000000-0008-0000-0100-0000AE1E0100}"/>
            </a:ext>
          </a:extLst>
        </xdr:cNvPr>
        <xdr:cNvCxnSpPr/>
      </xdr:nvCxnSpPr>
      <xdr:spPr>
        <a:xfrm>
          <a:off x="54940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658</xdr:row>
      <xdr:rowOff>101600</xdr:rowOff>
    </xdr:from>
    <xdr:to>
      <xdr:col>81</xdr:col>
      <xdr:colOff>0</xdr:colOff>
      <xdr:row>658</xdr:row>
      <xdr:rowOff>101600</xdr:rowOff>
    </xdr:to>
    <xdr:cxnSp macro="">
      <xdr:nvCxnSpPr>
        <xdr:cNvPr id="73391" name="직선 연결선 73390">
          <a:extLst>
            <a:ext uri="{FF2B5EF4-FFF2-40B4-BE49-F238E27FC236}">
              <a16:creationId xmlns:a16="http://schemas.microsoft.com/office/drawing/2014/main" id="{00000000-0008-0000-0100-0000AF1E0100}"/>
            </a:ext>
          </a:extLst>
        </xdr:cNvPr>
        <xdr:cNvCxnSpPr/>
      </xdr:nvCxnSpPr>
      <xdr:spPr>
        <a:xfrm>
          <a:off x="56311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658</xdr:row>
      <xdr:rowOff>101600</xdr:rowOff>
    </xdr:from>
    <xdr:to>
      <xdr:col>83</xdr:col>
      <xdr:colOff>0</xdr:colOff>
      <xdr:row>658</xdr:row>
      <xdr:rowOff>101600</xdr:rowOff>
    </xdr:to>
    <xdr:cxnSp macro="">
      <xdr:nvCxnSpPr>
        <xdr:cNvPr id="73392" name="직선 연결선 73391">
          <a:extLst>
            <a:ext uri="{FF2B5EF4-FFF2-40B4-BE49-F238E27FC236}">
              <a16:creationId xmlns:a16="http://schemas.microsoft.com/office/drawing/2014/main" id="{00000000-0008-0000-0100-0000B01E0100}"/>
            </a:ext>
          </a:extLst>
        </xdr:cNvPr>
        <xdr:cNvCxnSpPr/>
      </xdr:nvCxnSpPr>
      <xdr:spPr>
        <a:xfrm>
          <a:off x="57683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658</xdr:row>
      <xdr:rowOff>101600</xdr:rowOff>
    </xdr:from>
    <xdr:to>
      <xdr:col>85</xdr:col>
      <xdr:colOff>0</xdr:colOff>
      <xdr:row>658</xdr:row>
      <xdr:rowOff>101600</xdr:rowOff>
    </xdr:to>
    <xdr:cxnSp macro="">
      <xdr:nvCxnSpPr>
        <xdr:cNvPr id="73393" name="직선 연결선 73392">
          <a:extLst>
            <a:ext uri="{FF2B5EF4-FFF2-40B4-BE49-F238E27FC236}">
              <a16:creationId xmlns:a16="http://schemas.microsoft.com/office/drawing/2014/main" id="{00000000-0008-0000-0100-0000B11E0100}"/>
            </a:ext>
          </a:extLst>
        </xdr:cNvPr>
        <xdr:cNvCxnSpPr/>
      </xdr:nvCxnSpPr>
      <xdr:spPr>
        <a:xfrm>
          <a:off x="59055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658</xdr:row>
      <xdr:rowOff>101600</xdr:rowOff>
    </xdr:from>
    <xdr:to>
      <xdr:col>87</xdr:col>
      <xdr:colOff>0</xdr:colOff>
      <xdr:row>658</xdr:row>
      <xdr:rowOff>101600</xdr:rowOff>
    </xdr:to>
    <xdr:cxnSp macro="">
      <xdr:nvCxnSpPr>
        <xdr:cNvPr id="73394" name="직선 연결선 73393">
          <a:extLst>
            <a:ext uri="{FF2B5EF4-FFF2-40B4-BE49-F238E27FC236}">
              <a16:creationId xmlns:a16="http://schemas.microsoft.com/office/drawing/2014/main" id="{00000000-0008-0000-0100-0000B21E0100}"/>
            </a:ext>
          </a:extLst>
        </xdr:cNvPr>
        <xdr:cNvCxnSpPr/>
      </xdr:nvCxnSpPr>
      <xdr:spPr>
        <a:xfrm>
          <a:off x="60426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658</xdr:row>
      <xdr:rowOff>101600</xdr:rowOff>
    </xdr:from>
    <xdr:to>
      <xdr:col>89</xdr:col>
      <xdr:colOff>0</xdr:colOff>
      <xdr:row>658</xdr:row>
      <xdr:rowOff>101600</xdr:rowOff>
    </xdr:to>
    <xdr:cxnSp macro="">
      <xdr:nvCxnSpPr>
        <xdr:cNvPr id="73395" name="직선 연결선 73394">
          <a:extLst>
            <a:ext uri="{FF2B5EF4-FFF2-40B4-BE49-F238E27FC236}">
              <a16:creationId xmlns:a16="http://schemas.microsoft.com/office/drawing/2014/main" id="{00000000-0008-0000-0100-0000B31E0100}"/>
            </a:ext>
          </a:extLst>
        </xdr:cNvPr>
        <xdr:cNvCxnSpPr/>
      </xdr:nvCxnSpPr>
      <xdr:spPr>
        <a:xfrm>
          <a:off x="61798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658</xdr:row>
      <xdr:rowOff>101600</xdr:rowOff>
    </xdr:from>
    <xdr:to>
      <xdr:col>91</xdr:col>
      <xdr:colOff>0</xdr:colOff>
      <xdr:row>658</xdr:row>
      <xdr:rowOff>101600</xdr:rowOff>
    </xdr:to>
    <xdr:cxnSp macro="">
      <xdr:nvCxnSpPr>
        <xdr:cNvPr id="73396" name="직선 연결선 73395">
          <a:extLst>
            <a:ext uri="{FF2B5EF4-FFF2-40B4-BE49-F238E27FC236}">
              <a16:creationId xmlns:a16="http://schemas.microsoft.com/office/drawing/2014/main" id="{00000000-0008-0000-0100-0000B41E0100}"/>
            </a:ext>
          </a:extLst>
        </xdr:cNvPr>
        <xdr:cNvCxnSpPr/>
      </xdr:nvCxnSpPr>
      <xdr:spPr>
        <a:xfrm>
          <a:off x="63169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658</xdr:row>
      <xdr:rowOff>101600</xdr:rowOff>
    </xdr:from>
    <xdr:to>
      <xdr:col>93</xdr:col>
      <xdr:colOff>0</xdr:colOff>
      <xdr:row>658</xdr:row>
      <xdr:rowOff>101600</xdr:rowOff>
    </xdr:to>
    <xdr:cxnSp macro="">
      <xdr:nvCxnSpPr>
        <xdr:cNvPr id="73397" name="직선 연결선 73396">
          <a:extLst>
            <a:ext uri="{FF2B5EF4-FFF2-40B4-BE49-F238E27FC236}">
              <a16:creationId xmlns:a16="http://schemas.microsoft.com/office/drawing/2014/main" id="{00000000-0008-0000-0100-0000B51E0100}"/>
            </a:ext>
          </a:extLst>
        </xdr:cNvPr>
        <xdr:cNvCxnSpPr/>
      </xdr:nvCxnSpPr>
      <xdr:spPr>
        <a:xfrm>
          <a:off x="64541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658</xdr:row>
      <xdr:rowOff>101600</xdr:rowOff>
    </xdr:from>
    <xdr:to>
      <xdr:col>95</xdr:col>
      <xdr:colOff>0</xdr:colOff>
      <xdr:row>658</xdr:row>
      <xdr:rowOff>101600</xdr:rowOff>
    </xdr:to>
    <xdr:cxnSp macro="">
      <xdr:nvCxnSpPr>
        <xdr:cNvPr id="73398" name="직선 연결선 73397">
          <a:extLst>
            <a:ext uri="{FF2B5EF4-FFF2-40B4-BE49-F238E27FC236}">
              <a16:creationId xmlns:a16="http://schemas.microsoft.com/office/drawing/2014/main" id="{00000000-0008-0000-0100-0000B61E0100}"/>
            </a:ext>
          </a:extLst>
        </xdr:cNvPr>
        <xdr:cNvCxnSpPr/>
      </xdr:nvCxnSpPr>
      <xdr:spPr>
        <a:xfrm>
          <a:off x="65913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658</xdr:row>
      <xdr:rowOff>101600</xdr:rowOff>
    </xdr:from>
    <xdr:to>
      <xdr:col>97</xdr:col>
      <xdr:colOff>0</xdr:colOff>
      <xdr:row>658</xdr:row>
      <xdr:rowOff>101600</xdr:rowOff>
    </xdr:to>
    <xdr:cxnSp macro="">
      <xdr:nvCxnSpPr>
        <xdr:cNvPr id="73399" name="직선 연결선 73398">
          <a:extLst>
            <a:ext uri="{FF2B5EF4-FFF2-40B4-BE49-F238E27FC236}">
              <a16:creationId xmlns:a16="http://schemas.microsoft.com/office/drawing/2014/main" id="{00000000-0008-0000-0100-0000B71E0100}"/>
            </a:ext>
          </a:extLst>
        </xdr:cNvPr>
        <xdr:cNvCxnSpPr/>
      </xdr:nvCxnSpPr>
      <xdr:spPr>
        <a:xfrm>
          <a:off x="67284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658</xdr:row>
      <xdr:rowOff>101600</xdr:rowOff>
    </xdr:from>
    <xdr:to>
      <xdr:col>99</xdr:col>
      <xdr:colOff>0</xdr:colOff>
      <xdr:row>658</xdr:row>
      <xdr:rowOff>101600</xdr:rowOff>
    </xdr:to>
    <xdr:cxnSp macro="">
      <xdr:nvCxnSpPr>
        <xdr:cNvPr id="73400" name="직선 연결선 73399">
          <a:extLst>
            <a:ext uri="{FF2B5EF4-FFF2-40B4-BE49-F238E27FC236}">
              <a16:creationId xmlns:a16="http://schemas.microsoft.com/office/drawing/2014/main" id="{00000000-0008-0000-0100-0000B81E0100}"/>
            </a:ext>
          </a:extLst>
        </xdr:cNvPr>
        <xdr:cNvCxnSpPr/>
      </xdr:nvCxnSpPr>
      <xdr:spPr>
        <a:xfrm>
          <a:off x="68656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660</xdr:row>
      <xdr:rowOff>107950</xdr:rowOff>
    </xdr:from>
    <xdr:to>
      <xdr:col>10</xdr:col>
      <xdr:colOff>25400</xdr:colOff>
      <xdr:row>660</xdr:row>
      <xdr:rowOff>107950</xdr:rowOff>
    </xdr:to>
    <xdr:cxnSp macro="">
      <xdr:nvCxnSpPr>
        <xdr:cNvPr id="73401" name="직선 연결선 73400">
          <a:extLst>
            <a:ext uri="{FF2B5EF4-FFF2-40B4-BE49-F238E27FC236}">
              <a16:creationId xmlns:a16="http://schemas.microsoft.com/office/drawing/2014/main" id="{00000000-0008-0000-0100-0000B91E0100}"/>
            </a:ext>
          </a:extLst>
        </xdr:cNvPr>
        <xdr:cNvCxnSpPr/>
      </xdr:nvCxnSpPr>
      <xdr:spPr>
        <a:xfrm>
          <a:off x="7238695" y="1382966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660</xdr:row>
      <xdr:rowOff>107950</xdr:rowOff>
    </xdr:from>
    <xdr:to>
      <xdr:col>11</xdr:col>
      <xdr:colOff>139700</xdr:colOff>
      <xdr:row>660</xdr:row>
      <xdr:rowOff>107950</xdr:rowOff>
    </xdr:to>
    <xdr:cxnSp macro="">
      <xdr:nvCxnSpPr>
        <xdr:cNvPr id="73402" name="직선 연결선 73401">
          <a:extLst>
            <a:ext uri="{FF2B5EF4-FFF2-40B4-BE49-F238E27FC236}">
              <a16:creationId xmlns:a16="http://schemas.microsoft.com/office/drawing/2014/main" id="{00000000-0008-0000-0100-0000BA1E0100}"/>
            </a:ext>
          </a:extLst>
        </xdr:cNvPr>
        <xdr:cNvCxnSpPr/>
      </xdr:nvCxnSpPr>
      <xdr:spPr>
        <a:xfrm>
          <a:off x="8374380" y="138296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660</xdr:row>
      <xdr:rowOff>107950</xdr:rowOff>
    </xdr:from>
    <xdr:to>
      <xdr:col>13</xdr:col>
      <xdr:colOff>68</xdr:colOff>
      <xdr:row>660</xdr:row>
      <xdr:rowOff>107950</xdr:rowOff>
    </xdr:to>
    <xdr:cxnSp macro="">
      <xdr:nvCxnSpPr>
        <xdr:cNvPr id="73403" name="직선 연결선 73402">
          <a:extLst>
            <a:ext uri="{FF2B5EF4-FFF2-40B4-BE49-F238E27FC236}">
              <a16:creationId xmlns:a16="http://schemas.microsoft.com/office/drawing/2014/main" id="{00000000-0008-0000-0100-0000BB1E0100}"/>
            </a:ext>
          </a:extLst>
        </xdr:cNvPr>
        <xdr:cNvCxnSpPr/>
      </xdr:nvCxnSpPr>
      <xdr:spPr>
        <a:xfrm flipH="1">
          <a:off x="9677400" y="138296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660</xdr:row>
      <xdr:rowOff>107950</xdr:rowOff>
    </xdr:from>
    <xdr:to>
      <xdr:col>15</xdr:col>
      <xdr:colOff>0</xdr:colOff>
      <xdr:row>660</xdr:row>
      <xdr:rowOff>107950</xdr:rowOff>
    </xdr:to>
    <xdr:cxnSp macro="">
      <xdr:nvCxnSpPr>
        <xdr:cNvPr id="73404" name="직선 연결선 73403">
          <a:extLst>
            <a:ext uri="{FF2B5EF4-FFF2-40B4-BE49-F238E27FC236}">
              <a16:creationId xmlns:a16="http://schemas.microsoft.com/office/drawing/2014/main" id="{00000000-0008-0000-0100-0000BC1E0100}"/>
            </a:ext>
          </a:extLst>
        </xdr:cNvPr>
        <xdr:cNvCxnSpPr/>
      </xdr:nvCxnSpPr>
      <xdr:spPr>
        <a:xfrm>
          <a:off x="11049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660</xdr:row>
      <xdr:rowOff>107950</xdr:rowOff>
    </xdr:from>
    <xdr:to>
      <xdr:col>17</xdr:col>
      <xdr:colOff>137</xdr:colOff>
      <xdr:row>660</xdr:row>
      <xdr:rowOff>107950</xdr:rowOff>
    </xdr:to>
    <xdr:cxnSp macro="">
      <xdr:nvCxnSpPr>
        <xdr:cNvPr id="73405" name="직선 연결선 73404">
          <a:extLst>
            <a:ext uri="{FF2B5EF4-FFF2-40B4-BE49-F238E27FC236}">
              <a16:creationId xmlns:a16="http://schemas.microsoft.com/office/drawing/2014/main" id="{00000000-0008-0000-0100-0000BD1E0100}"/>
            </a:ext>
          </a:extLst>
        </xdr:cNvPr>
        <xdr:cNvCxnSpPr/>
      </xdr:nvCxnSpPr>
      <xdr:spPr>
        <a:xfrm flipH="1">
          <a:off x="12420600" y="1382966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660</xdr:row>
      <xdr:rowOff>107950</xdr:rowOff>
    </xdr:from>
    <xdr:to>
      <xdr:col>19</xdr:col>
      <xdr:colOff>28</xdr:colOff>
      <xdr:row>660</xdr:row>
      <xdr:rowOff>107950</xdr:rowOff>
    </xdr:to>
    <xdr:cxnSp macro="">
      <xdr:nvCxnSpPr>
        <xdr:cNvPr id="73406" name="직선 연결선 73405">
          <a:extLst>
            <a:ext uri="{FF2B5EF4-FFF2-40B4-BE49-F238E27FC236}">
              <a16:creationId xmlns:a16="http://schemas.microsoft.com/office/drawing/2014/main" id="{00000000-0008-0000-0100-0000BE1E0100}"/>
            </a:ext>
          </a:extLst>
        </xdr:cNvPr>
        <xdr:cNvCxnSpPr/>
      </xdr:nvCxnSpPr>
      <xdr:spPr>
        <a:xfrm flipH="1">
          <a:off x="13792200" y="138296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660</xdr:row>
      <xdr:rowOff>107950</xdr:rowOff>
    </xdr:from>
    <xdr:to>
      <xdr:col>21</xdr:col>
      <xdr:colOff>0</xdr:colOff>
      <xdr:row>660</xdr:row>
      <xdr:rowOff>107950</xdr:rowOff>
    </xdr:to>
    <xdr:cxnSp macro="">
      <xdr:nvCxnSpPr>
        <xdr:cNvPr id="73407" name="직선 연결선 73406">
          <a:extLst>
            <a:ext uri="{FF2B5EF4-FFF2-40B4-BE49-F238E27FC236}">
              <a16:creationId xmlns:a16="http://schemas.microsoft.com/office/drawing/2014/main" id="{00000000-0008-0000-0100-0000BF1E0100}"/>
            </a:ext>
          </a:extLst>
        </xdr:cNvPr>
        <xdr:cNvCxnSpPr/>
      </xdr:nvCxnSpPr>
      <xdr:spPr>
        <a:xfrm>
          <a:off x="15163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660</xdr:row>
      <xdr:rowOff>107950</xdr:rowOff>
    </xdr:from>
    <xdr:to>
      <xdr:col>23</xdr:col>
      <xdr:colOff>0</xdr:colOff>
      <xdr:row>660</xdr:row>
      <xdr:rowOff>107950</xdr:rowOff>
    </xdr:to>
    <xdr:cxnSp macro="">
      <xdr:nvCxnSpPr>
        <xdr:cNvPr id="73408" name="직선 연결선 73407">
          <a:extLst>
            <a:ext uri="{FF2B5EF4-FFF2-40B4-BE49-F238E27FC236}">
              <a16:creationId xmlns:a16="http://schemas.microsoft.com/office/drawing/2014/main" id="{00000000-0008-0000-0100-0000C01E0100}"/>
            </a:ext>
          </a:extLst>
        </xdr:cNvPr>
        <xdr:cNvCxnSpPr/>
      </xdr:nvCxnSpPr>
      <xdr:spPr>
        <a:xfrm>
          <a:off x="16535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660</xdr:row>
      <xdr:rowOff>107950</xdr:rowOff>
    </xdr:from>
    <xdr:to>
      <xdr:col>25</xdr:col>
      <xdr:colOff>0</xdr:colOff>
      <xdr:row>660</xdr:row>
      <xdr:rowOff>107950</xdr:rowOff>
    </xdr:to>
    <xdr:cxnSp macro="">
      <xdr:nvCxnSpPr>
        <xdr:cNvPr id="73409" name="직선 연결선 73408">
          <a:extLst>
            <a:ext uri="{FF2B5EF4-FFF2-40B4-BE49-F238E27FC236}">
              <a16:creationId xmlns:a16="http://schemas.microsoft.com/office/drawing/2014/main" id="{00000000-0008-0000-0100-0000C11E0100}"/>
            </a:ext>
          </a:extLst>
        </xdr:cNvPr>
        <xdr:cNvCxnSpPr/>
      </xdr:nvCxnSpPr>
      <xdr:spPr>
        <a:xfrm>
          <a:off x="17907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660</xdr:row>
      <xdr:rowOff>107950</xdr:rowOff>
    </xdr:from>
    <xdr:to>
      <xdr:col>27</xdr:col>
      <xdr:colOff>0</xdr:colOff>
      <xdr:row>660</xdr:row>
      <xdr:rowOff>107950</xdr:rowOff>
    </xdr:to>
    <xdr:cxnSp macro="">
      <xdr:nvCxnSpPr>
        <xdr:cNvPr id="73410" name="직선 연결선 73409">
          <a:extLst>
            <a:ext uri="{FF2B5EF4-FFF2-40B4-BE49-F238E27FC236}">
              <a16:creationId xmlns:a16="http://schemas.microsoft.com/office/drawing/2014/main" id="{00000000-0008-0000-0100-0000C21E0100}"/>
            </a:ext>
          </a:extLst>
        </xdr:cNvPr>
        <xdr:cNvCxnSpPr/>
      </xdr:nvCxnSpPr>
      <xdr:spPr>
        <a:xfrm>
          <a:off x="19278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660</xdr:row>
      <xdr:rowOff>107950</xdr:rowOff>
    </xdr:from>
    <xdr:to>
      <xdr:col>29</xdr:col>
      <xdr:colOff>68</xdr:colOff>
      <xdr:row>660</xdr:row>
      <xdr:rowOff>107950</xdr:rowOff>
    </xdr:to>
    <xdr:cxnSp macro="">
      <xdr:nvCxnSpPr>
        <xdr:cNvPr id="73411" name="직선 연결선 73410">
          <a:extLst>
            <a:ext uri="{FF2B5EF4-FFF2-40B4-BE49-F238E27FC236}">
              <a16:creationId xmlns:a16="http://schemas.microsoft.com/office/drawing/2014/main" id="{00000000-0008-0000-0100-0000C31E0100}"/>
            </a:ext>
          </a:extLst>
        </xdr:cNvPr>
        <xdr:cNvCxnSpPr/>
      </xdr:nvCxnSpPr>
      <xdr:spPr>
        <a:xfrm flipH="1">
          <a:off x="20650200" y="138296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660</xdr:row>
      <xdr:rowOff>107950</xdr:rowOff>
    </xdr:from>
    <xdr:to>
      <xdr:col>31</xdr:col>
      <xdr:colOff>546100</xdr:colOff>
      <xdr:row>660</xdr:row>
      <xdr:rowOff>107950</xdr:rowOff>
    </xdr:to>
    <xdr:cxnSp macro="">
      <xdr:nvCxnSpPr>
        <xdr:cNvPr id="73412" name="직선 연결선 73411">
          <a:extLst>
            <a:ext uri="{FF2B5EF4-FFF2-40B4-BE49-F238E27FC236}">
              <a16:creationId xmlns:a16="http://schemas.microsoft.com/office/drawing/2014/main" id="{00000000-0008-0000-0100-0000C41E0100}"/>
            </a:ext>
          </a:extLst>
        </xdr:cNvPr>
        <xdr:cNvCxnSpPr/>
      </xdr:nvCxnSpPr>
      <xdr:spPr>
        <a:xfrm>
          <a:off x="22501861" y="138296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660</xdr:row>
      <xdr:rowOff>107950</xdr:rowOff>
    </xdr:from>
    <xdr:to>
      <xdr:col>33</xdr:col>
      <xdr:colOff>136</xdr:colOff>
      <xdr:row>660</xdr:row>
      <xdr:rowOff>107950</xdr:rowOff>
    </xdr:to>
    <xdr:cxnSp macro="">
      <xdr:nvCxnSpPr>
        <xdr:cNvPr id="73413" name="직선 연결선 73412">
          <a:extLst>
            <a:ext uri="{FF2B5EF4-FFF2-40B4-BE49-F238E27FC236}">
              <a16:creationId xmlns:a16="http://schemas.microsoft.com/office/drawing/2014/main" id="{00000000-0008-0000-0100-0000C51E0100}"/>
            </a:ext>
          </a:extLst>
        </xdr:cNvPr>
        <xdr:cNvCxnSpPr/>
      </xdr:nvCxnSpPr>
      <xdr:spPr>
        <a:xfrm flipH="1">
          <a:off x="23393400" y="138296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660</xdr:row>
      <xdr:rowOff>107950</xdr:rowOff>
    </xdr:from>
    <xdr:to>
      <xdr:col>35</xdr:col>
      <xdr:colOff>0</xdr:colOff>
      <xdr:row>660</xdr:row>
      <xdr:rowOff>107950</xdr:rowOff>
    </xdr:to>
    <xdr:cxnSp macro="">
      <xdr:nvCxnSpPr>
        <xdr:cNvPr id="73414" name="직선 연결선 73413">
          <a:extLst>
            <a:ext uri="{FF2B5EF4-FFF2-40B4-BE49-F238E27FC236}">
              <a16:creationId xmlns:a16="http://schemas.microsoft.com/office/drawing/2014/main" id="{00000000-0008-0000-0100-0000C61E0100}"/>
            </a:ext>
          </a:extLst>
        </xdr:cNvPr>
        <xdr:cNvCxnSpPr/>
      </xdr:nvCxnSpPr>
      <xdr:spPr>
        <a:xfrm>
          <a:off x="24765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660</xdr:row>
      <xdr:rowOff>107950</xdr:rowOff>
    </xdr:from>
    <xdr:to>
      <xdr:col>37</xdr:col>
      <xdr:colOff>0</xdr:colOff>
      <xdr:row>660</xdr:row>
      <xdr:rowOff>107950</xdr:rowOff>
    </xdr:to>
    <xdr:cxnSp macro="">
      <xdr:nvCxnSpPr>
        <xdr:cNvPr id="73415" name="직선 연결선 73414">
          <a:extLst>
            <a:ext uri="{FF2B5EF4-FFF2-40B4-BE49-F238E27FC236}">
              <a16:creationId xmlns:a16="http://schemas.microsoft.com/office/drawing/2014/main" id="{00000000-0008-0000-0100-0000C71E0100}"/>
            </a:ext>
          </a:extLst>
        </xdr:cNvPr>
        <xdr:cNvCxnSpPr/>
      </xdr:nvCxnSpPr>
      <xdr:spPr>
        <a:xfrm>
          <a:off x="26136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660</xdr:row>
      <xdr:rowOff>107950</xdr:rowOff>
    </xdr:from>
    <xdr:to>
      <xdr:col>39</xdr:col>
      <xdr:colOff>0</xdr:colOff>
      <xdr:row>660</xdr:row>
      <xdr:rowOff>107950</xdr:rowOff>
    </xdr:to>
    <xdr:cxnSp macro="">
      <xdr:nvCxnSpPr>
        <xdr:cNvPr id="73416" name="직선 연결선 73415">
          <a:extLst>
            <a:ext uri="{FF2B5EF4-FFF2-40B4-BE49-F238E27FC236}">
              <a16:creationId xmlns:a16="http://schemas.microsoft.com/office/drawing/2014/main" id="{00000000-0008-0000-0100-0000C81E0100}"/>
            </a:ext>
          </a:extLst>
        </xdr:cNvPr>
        <xdr:cNvCxnSpPr/>
      </xdr:nvCxnSpPr>
      <xdr:spPr>
        <a:xfrm>
          <a:off x="27508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660</xdr:row>
      <xdr:rowOff>107950</xdr:rowOff>
    </xdr:from>
    <xdr:to>
      <xdr:col>41</xdr:col>
      <xdr:colOff>0</xdr:colOff>
      <xdr:row>660</xdr:row>
      <xdr:rowOff>107950</xdr:rowOff>
    </xdr:to>
    <xdr:cxnSp macro="">
      <xdr:nvCxnSpPr>
        <xdr:cNvPr id="73417" name="직선 연결선 73416">
          <a:extLst>
            <a:ext uri="{FF2B5EF4-FFF2-40B4-BE49-F238E27FC236}">
              <a16:creationId xmlns:a16="http://schemas.microsoft.com/office/drawing/2014/main" id="{00000000-0008-0000-0100-0000C91E0100}"/>
            </a:ext>
          </a:extLst>
        </xdr:cNvPr>
        <xdr:cNvCxnSpPr/>
      </xdr:nvCxnSpPr>
      <xdr:spPr>
        <a:xfrm>
          <a:off x="28879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660</xdr:row>
      <xdr:rowOff>107950</xdr:rowOff>
    </xdr:from>
    <xdr:to>
      <xdr:col>43</xdr:col>
      <xdr:colOff>0</xdr:colOff>
      <xdr:row>660</xdr:row>
      <xdr:rowOff>107950</xdr:rowOff>
    </xdr:to>
    <xdr:cxnSp macro="">
      <xdr:nvCxnSpPr>
        <xdr:cNvPr id="73418" name="직선 연결선 73417">
          <a:extLst>
            <a:ext uri="{FF2B5EF4-FFF2-40B4-BE49-F238E27FC236}">
              <a16:creationId xmlns:a16="http://schemas.microsoft.com/office/drawing/2014/main" id="{00000000-0008-0000-0100-0000CA1E0100}"/>
            </a:ext>
          </a:extLst>
        </xdr:cNvPr>
        <xdr:cNvCxnSpPr/>
      </xdr:nvCxnSpPr>
      <xdr:spPr>
        <a:xfrm>
          <a:off x="30251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660</xdr:row>
      <xdr:rowOff>107950</xdr:rowOff>
    </xdr:from>
    <xdr:to>
      <xdr:col>45</xdr:col>
      <xdr:colOff>0</xdr:colOff>
      <xdr:row>660</xdr:row>
      <xdr:rowOff>107950</xdr:rowOff>
    </xdr:to>
    <xdr:cxnSp macro="">
      <xdr:nvCxnSpPr>
        <xdr:cNvPr id="73419" name="직선 연결선 73418">
          <a:extLst>
            <a:ext uri="{FF2B5EF4-FFF2-40B4-BE49-F238E27FC236}">
              <a16:creationId xmlns:a16="http://schemas.microsoft.com/office/drawing/2014/main" id="{00000000-0008-0000-0100-0000CB1E0100}"/>
            </a:ext>
          </a:extLst>
        </xdr:cNvPr>
        <xdr:cNvCxnSpPr/>
      </xdr:nvCxnSpPr>
      <xdr:spPr>
        <a:xfrm>
          <a:off x="31623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660</xdr:row>
      <xdr:rowOff>107950</xdr:rowOff>
    </xdr:from>
    <xdr:to>
      <xdr:col>47</xdr:col>
      <xdr:colOff>0</xdr:colOff>
      <xdr:row>660</xdr:row>
      <xdr:rowOff>107950</xdr:rowOff>
    </xdr:to>
    <xdr:cxnSp macro="">
      <xdr:nvCxnSpPr>
        <xdr:cNvPr id="73420" name="직선 연결선 73419">
          <a:extLst>
            <a:ext uri="{FF2B5EF4-FFF2-40B4-BE49-F238E27FC236}">
              <a16:creationId xmlns:a16="http://schemas.microsoft.com/office/drawing/2014/main" id="{00000000-0008-0000-0100-0000CC1E0100}"/>
            </a:ext>
          </a:extLst>
        </xdr:cNvPr>
        <xdr:cNvCxnSpPr/>
      </xdr:nvCxnSpPr>
      <xdr:spPr>
        <a:xfrm>
          <a:off x="32994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660</xdr:row>
      <xdr:rowOff>107950</xdr:rowOff>
    </xdr:from>
    <xdr:to>
      <xdr:col>49</xdr:col>
      <xdr:colOff>0</xdr:colOff>
      <xdr:row>660</xdr:row>
      <xdr:rowOff>107950</xdr:rowOff>
    </xdr:to>
    <xdr:cxnSp macro="">
      <xdr:nvCxnSpPr>
        <xdr:cNvPr id="73421" name="직선 연결선 73420">
          <a:extLst>
            <a:ext uri="{FF2B5EF4-FFF2-40B4-BE49-F238E27FC236}">
              <a16:creationId xmlns:a16="http://schemas.microsoft.com/office/drawing/2014/main" id="{00000000-0008-0000-0100-0000CD1E0100}"/>
            </a:ext>
          </a:extLst>
        </xdr:cNvPr>
        <xdr:cNvCxnSpPr/>
      </xdr:nvCxnSpPr>
      <xdr:spPr>
        <a:xfrm>
          <a:off x="34366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660</xdr:row>
      <xdr:rowOff>107950</xdr:rowOff>
    </xdr:from>
    <xdr:to>
      <xdr:col>51</xdr:col>
      <xdr:colOff>0</xdr:colOff>
      <xdr:row>660</xdr:row>
      <xdr:rowOff>107950</xdr:rowOff>
    </xdr:to>
    <xdr:cxnSp macro="">
      <xdr:nvCxnSpPr>
        <xdr:cNvPr id="73422" name="직선 연결선 73421">
          <a:extLst>
            <a:ext uri="{FF2B5EF4-FFF2-40B4-BE49-F238E27FC236}">
              <a16:creationId xmlns:a16="http://schemas.microsoft.com/office/drawing/2014/main" id="{00000000-0008-0000-0100-0000CE1E0100}"/>
            </a:ext>
          </a:extLst>
        </xdr:cNvPr>
        <xdr:cNvCxnSpPr/>
      </xdr:nvCxnSpPr>
      <xdr:spPr>
        <a:xfrm>
          <a:off x="35737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660</xdr:row>
      <xdr:rowOff>107950</xdr:rowOff>
    </xdr:from>
    <xdr:to>
      <xdr:col>53</xdr:col>
      <xdr:colOff>0</xdr:colOff>
      <xdr:row>660</xdr:row>
      <xdr:rowOff>107950</xdr:rowOff>
    </xdr:to>
    <xdr:cxnSp macro="">
      <xdr:nvCxnSpPr>
        <xdr:cNvPr id="73423" name="직선 연결선 73422">
          <a:extLst>
            <a:ext uri="{FF2B5EF4-FFF2-40B4-BE49-F238E27FC236}">
              <a16:creationId xmlns:a16="http://schemas.microsoft.com/office/drawing/2014/main" id="{00000000-0008-0000-0100-0000CF1E0100}"/>
            </a:ext>
          </a:extLst>
        </xdr:cNvPr>
        <xdr:cNvCxnSpPr/>
      </xdr:nvCxnSpPr>
      <xdr:spPr>
        <a:xfrm>
          <a:off x="37109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660</xdr:row>
      <xdr:rowOff>107950</xdr:rowOff>
    </xdr:from>
    <xdr:to>
      <xdr:col>55</xdr:col>
      <xdr:colOff>0</xdr:colOff>
      <xdr:row>660</xdr:row>
      <xdr:rowOff>107950</xdr:rowOff>
    </xdr:to>
    <xdr:cxnSp macro="">
      <xdr:nvCxnSpPr>
        <xdr:cNvPr id="73424" name="직선 연결선 73423">
          <a:extLst>
            <a:ext uri="{FF2B5EF4-FFF2-40B4-BE49-F238E27FC236}">
              <a16:creationId xmlns:a16="http://schemas.microsoft.com/office/drawing/2014/main" id="{00000000-0008-0000-0100-0000D01E0100}"/>
            </a:ext>
          </a:extLst>
        </xdr:cNvPr>
        <xdr:cNvCxnSpPr/>
      </xdr:nvCxnSpPr>
      <xdr:spPr>
        <a:xfrm>
          <a:off x="38481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660</xdr:row>
      <xdr:rowOff>107950</xdr:rowOff>
    </xdr:from>
    <xdr:to>
      <xdr:col>57</xdr:col>
      <xdr:colOff>0</xdr:colOff>
      <xdr:row>660</xdr:row>
      <xdr:rowOff>107950</xdr:rowOff>
    </xdr:to>
    <xdr:cxnSp macro="">
      <xdr:nvCxnSpPr>
        <xdr:cNvPr id="73425" name="직선 연결선 73424">
          <a:extLst>
            <a:ext uri="{FF2B5EF4-FFF2-40B4-BE49-F238E27FC236}">
              <a16:creationId xmlns:a16="http://schemas.microsoft.com/office/drawing/2014/main" id="{00000000-0008-0000-0100-0000D11E0100}"/>
            </a:ext>
          </a:extLst>
        </xdr:cNvPr>
        <xdr:cNvCxnSpPr/>
      </xdr:nvCxnSpPr>
      <xdr:spPr>
        <a:xfrm>
          <a:off x="39852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660</xdr:row>
      <xdr:rowOff>107950</xdr:rowOff>
    </xdr:from>
    <xdr:to>
      <xdr:col>59</xdr:col>
      <xdr:colOff>0</xdr:colOff>
      <xdr:row>660</xdr:row>
      <xdr:rowOff>107950</xdr:rowOff>
    </xdr:to>
    <xdr:cxnSp macro="">
      <xdr:nvCxnSpPr>
        <xdr:cNvPr id="73426" name="직선 연결선 73425">
          <a:extLst>
            <a:ext uri="{FF2B5EF4-FFF2-40B4-BE49-F238E27FC236}">
              <a16:creationId xmlns:a16="http://schemas.microsoft.com/office/drawing/2014/main" id="{00000000-0008-0000-0100-0000D21E0100}"/>
            </a:ext>
          </a:extLst>
        </xdr:cNvPr>
        <xdr:cNvCxnSpPr/>
      </xdr:nvCxnSpPr>
      <xdr:spPr>
        <a:xfrm>
          <a:off x="41224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660</xdr:row>
      <xdr:rowOff>107950</xdr:rowOff>
    </xdr:from>
    <xdr:to>
      <xdr:col>61</xdr:col>
      <xdr:colOff>0</xdr:colOff>
      <xdr:row>660</xdr:row>
      <xdr:rowOff>107950</xdr:rowOff>
    </xdr:to>
    <xdr:cxnSp macro="">
      <xdr:nvCxnSpPr>
        <xdr:cNvPr id="73427" name="직선 연결선 73426">
          <a:extLst>
            <a:ext uri="{FF2B5EF4-FFF2-40B4-BE49-F238E27FC236}">
              <a16:creationId xmlns:a16="http://schemas.microsoft.com/office/drawing/2014/main" id="{00000000-0008-0000-0100-0000D31E0100}"/>
            </a:ext>
          </a:extLst>
        </xdr:cNvPr>
        <xdr:cNvCxnSpPr/>
      </xdr:nvCxnSpPr>
      <xdr:spPr>
        <a:xfrm>
          <a:off x="42595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660</xdr:row>
      <xdr:rowOff>107950</xdr:rowOff>
    </xdr:from>
    <xdr:to>
      <xdr:col>63</xdr:col>
      <xdr:colOff>0</xdr:colOff>
      <xdr:row>660</xdr:row>
      <xdr:rowOff>107950</xdr:rowOff>
    </xdr:to>
    <xdr:cxnSp macro="">
      <xdr:nvCxnSpPr>
        <xdr:cNvPr id="73428" name="직선 연결선 73427">
          <a:extLst>
            <a:ext uri="{FF2B5EF4-FFF2-40B4-BE49-F238E27FC236}">
              <a16:creationId xmlns:a16="http://schemas.microsoft.com/office/drawing/2014/main" id="{00000000-0008-0000-0100-0000D41E0100}"/>
            </a:ext>
          </a:extLst>
        </xdr:cNvPr>
        <xdr:cNvCxnSpPr/>
      </xdr:nvCxnSpPr>
      <xdr:spPr>
        <a:xfrm>
          <a:off x="43967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660</xdr:row>
      <xdr:rowOff>107950</xdr:rowOff>
    </xdr:from>
    <xdr:to>
      <xdr:col>65</xdr:col>
      <xdr:colOff>0</xdr:colOff>
      <xdr:row>660</xdr:row>
      <xdr:rowOff>107950</xdr:rowOff>
    </xdr:to>
    <xdr:cxnSp macro="">
      <xdr:nvCxnSpPr>
        <xdr:cNvPr id="73429" name="직선 연결선 73428">
          <a:extLst>
            <a:ext uri="{FF2B5EF4-FFF2-40B4-BE49-F238E27FC236}">
              <a16:creationId xmlns:a16="http://schemas.microsoft.com/office/drawing/2014/main" id="{00000000-0008-0000-0100-0000D51E0100}"/>
            </a:ext>
          </a:extLst>
        </xdr:cNvPr>
        <xdr:cNvCxnSpPr/>
      </xdr:nvCxnSpPr>
      <xdr:spPr>
        <a:xfrm>
          <a:off x="45339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660</xdr:row>
      <xdr:rowOff>107950</xdr:rowOff>
    </xdr:from>
    <xdr:to>
      <xdr:col>67</xdr:col>
      <xdr:colOff>0</xdr:colOff>
      <xdr:row>660</xdr:row>
      <xdr:rowOff>107950</xdr:rowOff>
    </xdr:to>
    <xdr:cxnSp macro="">
      <xdr:nvCxnSpPr>
        <xdr:cNvPr id="73430" name="직선 연결선 73429">
          <a:extLst>
            <a:ext uri="{FF2B5EF4-FFF2-40B4-BE49-F238E27FC236}">
              <a16:creationId xmlns:a16="http://schemas.microsoft.com/office/drawing/2014/main" id="{00000000-0008-0000-0100-0000D61E0100}"/>
            </a:ext>
          </a:extLst>
        </xdr:cNvPr>
        <xdr:cNvCxnSpPr/>
      </xdr:nvCxnSpPr>
      <xdr:spPr>
        <a:xfrm>
          <a:off x="46710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660</xdr:row>
      <xdr:rowOff>107950</xdr:rowOff>
    </xdr:from>
    <xdr:to>
      <xdr:col>69</xdr:col>
      <xdr:colOff>0</xdr:colOff>
      <xdr:row>660</xdr:row>
      <xdr:rowOff>107950</xdr:rowOff>
    </xdr:to>
    <xdr:cxnSp macro="">
      <xdr:nvCxnSpPr>
        <xdr:cNvPr id="73431" name="직선 연결선 73430">
          <a:extLst>
            <a:ext uri="{FF2B5EF4-FFF2-40B4-BE49-F238E27FC236}">
              <a16:creationId xmlns:a16="http://schemas.microsoft.com/office/drawing/2014/main" id="{00000000-0008-0000-0100-0000D71E0100}"/>
            </a:ext>
          </a:extLst>
        </xdr:cNvPr>
        <xdr:cNvCxnSpPr/>
      </xdr:nvCxnSpPr>
      <xdr:spPr>
        <a:xfrm>
          <a:off x="48082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660</xdr:row>
      <xdr:rowOff>107950</xdr:rowOff>
    </xdr:from>
    <xdr:to>
      <xdr:col>71</xdr:col>
      <xdr:colOff>0</xdr:colOff>
      <xdr:row>660</xdr:row>
      <xdr:rowOff>107950</xdr:rowOff>
    </xdr:to>
    <xdr:cxnSp macro="">
      <xdr:nvCxnSpPr>
        <xdr:cNvPr id="73432" name="직선 연결선 73431">
          <a:extLst>
            <a:ext uri="{FF2B5EF4-FFF2-40B4-BE49-F238E27FC236}">
              <a16:creationId xmlns:a16="http://schemas.microsoft.com/office/drawing/2014/main" id="{00000000-0008-0000-0100-0000D81E0100}"/>
            </a:ext>
          </a:extLst>
        </xdr:cNvPr>
        <xdr:cNvCxnSpPr/>
      </xdr:nvCxnSpPr>
      <xdr:spPr>
        <a:xfrm>
          <a:off x="49453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660</xdr:row>
      <xdr:rowOff>107950</xdr:rowOff>
    </xdr:from>
    <xdr:to>
      <xdr:col>73</xdr:col>
      <xdr:colOff>0</xdr:colOff>
      <xdr:row>660</xdr:row>
      <xdr:rowOff>107950</xdr:rowOff>
    </xdr:to>
    <xdr:cxnSp macro="">
      <xdr:nvCxnSpPr>
        <xdr:cNvPr id="73433" name="직선 연결선 73432">
          <a:extLst>
            <a:ext uri="{FF2B5EF4-FFF2-40B4-BE49-F238E27FC236}">
              <a16:creationId xmlns:a16="http://schemas.microsoft.com/office/drawing/2014/main" id="{00000000-0008-0000-0100-0000D91E0100}"/>
            </a:ext>
          </a:extLst>
        </xdr:cNvPr>
        <xdr:cNvCxnSpPr/>
      </xdr:nvCxnSpPr>
      <xdr:spPr>
        <a:xfrm>
          <a:off x="50825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660</xdr:row>
      <xdr:rowOff>107950</xdr:rowOff>
    </xdr:from>
    <xdr:to>
      <xdr:col>75</xdr:col>
      <xdr:colOff>0</xdr:colOff>
      <xdr:row>660</xdr:row>
      <xdr:rowOff>107950</xdr:rowOff>
    </xdr:to>
    <xdr:cxnSp macro="">
      <xdr:nvCxnSpPr>
        <xdr:cNvPr id="73434" name="직선 연결선 73433">
          <a:extLst>
            <a:ext uri="{FF2B5EF4-FFF2-40B4-BE49-F238E27FC236}">
              <a16:creationId xmlns:a16="http://schemas.microsoft.com/office/drawing/2014/main" id="{00000000-0008-0000-0100-0000DA1E0100}"/>
            </a:ext>
          </a:extLst>
        </xdr:cNvPr>
        <xdr:cNvCxnSpPr/>
      </xdr:nvCxnSpPr>
      <xdr:spPr>
        <a:xfrm>
          <a:off x="52197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660</xdr:row>
      <xdr:rowOff>107950</xdr:rowOff>
    </xdr:from>
    <xdr:to>
      <xdr:col>77</xdr:col>
      <xdr:colOff>0</xdr:colOff>
      <xdr:row>660</xdr:row>
      <xdr:rowOff>107950</xdr:rowOff>
    </xdr:to>
    <xdr:cxnSp macro="">
      <xdr:nvCxnSpPr>
        <xdr:cNvPr id="73435" name="직선 연결선 73434">
          <a:extLst>
            <a:ext uri="{FF2B5EF4-FFF2-40B4-BE49-F238E27FC236}">
              <a16:creationId xmlns:a16="http://schemas.microsoft.com/office/drawing/2014/main" id="{00000000-0008-0000-0100-0000DB1E0100}"/>
            </a:ext>
          </a:extLst>
        </xdr:cNvPr>
        <xdr:cNvCxnSpPr/>
      </xdr:nvCxnSpPr>
      <xdr:spPr>
        <a:xfrm>
          <a:off x="53568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660</xdr:row>
      <xdr:rowOff>107950</xdr:rowOff>
    </xdr:from>
    <xdr:to>
      <xdr:col>79</xdr:col>
      <xdr:colOff>0</xdr:colOff>
      <xdr:row>660</xdr:row>
      <xdr:rowOff>107950</xdr:rowOff>
    </xdr:to>
    <xdr:cxnSp macro="">
      <xdr:nvCxnSpPr>
        <xdr:cNvPr id="73436" name="직선 연결선 73435">
          <a:extLst>
            <a:ext uri="{FF2B5EF4-FFF2-40B4-BE49-F238E27FC236}">
              <a16:creationId xmlns:a16="http://schemas.microsoft.com/office/drawing/2014/main" id="{00000000-0008-0000-0100-0000DC1E0100}"/>
            </a:ext>
          </a:extLst>
        </xdr:cNvPr>
        <xdr:cNvCxnSpPr/>
      </xdr:nvCxnSpPr>
      <xdr:spPr>
        <a:xfrm>
          <a:off x="54940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660</xdr:row>
      <xdr:rowOff>107950</xdr:rowOff>
    </xdr:from>
    <xdr:to>
      <xdr:col>81</xdr:col>
      <xdr:colOff>0</xdr:colOff>
      <xdr:row>660</xdr:row>
      <xdr:rowOff>107950</xdr:rowOff>
    </xdr:to>
    <xdr:cxnSp macro="">
      <xdr:nvCxnSpPr>
        <xdr:cNvPr id="73437" name="직선 연결선 73436">
          <a:extLst>
            <a:ext uri="{FF2B5EF4-FFF2-40B4-BE49-F238E27FC236}">
              <a16:creationId xmlns:a16="http://schemas.microsoft.com/office/drawing/2014/main" id="{00000000-0008-0000-0100-0000DD1E0100}"/>
            </a:ext>
          </a:extLst>
        </xdr:cNvPr>
        <xdr:cNvCxnSpPr/>
      </xdr:nvCxnSpPr>
      <xdr:spPr>
        <a:xfrm>
          <a:off x="56311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660</xdr:row>
      <xdr:rowOff>107950</xdr:rowOff>
    </xdr:from>
    <xdr:to>
      <xdr:col>83</xdr:col>
      <xdr:colOff>0</xdr:colOff>
      <xdr:row>660</xdr:row>
      <xdr:rowOff>107950</xdr:rowOff>
    </xdr:to>
    <xdr:cxnSp macro="">
      <xdr:nvCxnSpPr>
        <xdr:cNvPr id="73438" name="직선 연결선 73437">
          <a:extLst>
            <a:ext uri="{FF2B5EF4-FFF2-40B4-BE49-F238E27FC236}">
              <a16:creationId xmlns:a16="http://schemas.microsoft.com/office/drawing/2014/main" id="{00000000-0008-0000-0100-0000DE1E0100}"/>
            </a:ext>
          </a:extLst>
        </xdr:cNvPr>
        <xdr:cNvCxnSpPr/>
      </xdr:nvCxnSpPr>
      <xdr:spPr>
        <a:xfrm>
          <a:off x="57683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660</xdr:row>
      <xdr:rowOff>107950</xdr:rowOff>
    </xdr:from>
    <xdr:to>
      <xdr:col>85</xdr:col>
      <xdr:colOff>0</xdr:colOff>
      <xdr:row>660</xdr:row>
      <xdr:rowOff>107950</xdr:rowOff>
    </xdr:to>
    <xdr:cxnSp macro="">
      <xdr:nvCxnSpPr>
        <xdr:cNvPr id="73439" name="직선 연결선 73438">
          <a:extLst>
            <a:ext uri="{FF2B5EF4-FFF2-40B4-BE49-F238E27FC236}">
              <a16:creationId xmlns:a16="http://schemas.microsoft.com/office/drawing/2014/main" id="{00000000-0008-0000-0100-0000DF1E0100}"/>
            </a:ext>
          </a:extLst>
        </xdr:cNvPr>
        <xdr:cNvCxnSpPr/>
      </xdr:nvCxnSpPr>
      <xdr:spPr>
        <a:xfrm>
          <a:off x="59055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660</xdr:row>
      <xdr:rowOff>107950</xdr:rowOff>
    </xdr:from>
    <xdr:to>
      <xdr:col>87</xdr:col>
      <xdr:colOff>0</xdr:colOff>
      <xdr:row>660</xdr:row>
      <xdr:rowOff>107950</xdr:rowOff>
    </xdr:to>
    <xdr:cxnSp macro="">
      <xdr:nvCxnSpPr>
        <xdr:cNvPr id="73440" name="직선 연결선 73439">
          <a:extLst>
            <a:ext uri="{FF2B5EF4-FFF2-40B4-BE49-F238E27FC236}">
              <a16:creationId xmlns:a16="http://schemas.microsoft.com/office/drawing/2014/main" id="{00000000-0008-0000-0100-0000E01E0100}"/>
            </a:ext>
          </a:extLst>
        </xdr:cNvPr>
        <xdr:cNvCxnSpPr/>
      </xdr:nvCxnSpPr>
      <xdr:spPr>
        <a:xfrm>
          <a:off x="60426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660</xdr:row>
      <xdr:rowOff>107950</xdr:rowOff>
    </xdr:from>
    <xdr:to>
      <xdr:col>89</xdr:col>
      <xdr:colOff>0</xdr:colOff>
      <xdr:row>660</xdr:row>
      <xdr:rowOff>107950</xdr:rowOff>
    </xdr:to>
    <xdr:cxnSp macro="">
      <xdr:nvCxnSpPr>
        <xdr:cNvPr id="73441" name="직선 연결선 73440">
          <a:extLst>
            <a:ext uri="{FF2B5EF4-FFF2-40B4-BE49-F238E27FC236}">
              <a16:creationId xmlns:a16="http://schemas.microsoft.com/office/drawing/2014/main" id="{00000000-0008-0000-0100-0000E11E0100}"/>
            </a:ext>
          </a:extLst>
        </xdr:cNvPr>
        <xdr:cNvCxnSpPr/>
      </xdr:nvCxnSpPr>
      <xdr:spPr>
        <a:xfrm>
          <a:off x="61798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660</xdr:row>
      <xdr:rowOff>107950</xdr:rowOff>
    </xdr:from>
    <xdr:to>
      <xdr:col>91</xdr:col>
      <xdr:colOff>0</xdr:colOff>
      <xdr:row>660</xdr:row>
      <xdr:rowOff>107950</xdr:rowOff>
    </xdr:to>
    <xdr:cxnSp macro="">
      <xdr:nvCxnSpPr>
        <xdr:cNvPr id="73442" name="직선 연결선 73441">
          <a:extLst>
            <a:ext uri="{FF2B5EF4-FFF2-40B4-BE49-F238E27FC236}">
              <a16:creationId xmlns:a16="http://schemas.microsoft.com/office/drawing/2014/main" id="{00000000-0008-0000-0100-0000E21E0100}"/>
            </a:ext>
          </a:extLst>
        </xdr:cNvPr>
        <xdr:cNvCxnSpPr/>
      </xdr:nvCxnSpPr>
      <xdr:spPr>
        <a:xfrm>
          <a:off x="63169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660</xdr:row>
      <xdr:rowOff>107950</xdr:rowOff>
    </xdr:from>
    <xdr:to>
      <xdr:col>93</xdr:col>
      <xdr:colOff>12700</xdr:colOff>
      <xdr:row>660</xdr:row>
      <xdr:rowOff>107950</xdr:rowOff>
    </xdr:to>
    <xdr:cxnSp macro="">
      <xdr:nvCxnSpPr>
        <xdr:cNvPr id="73443" name="직선 연결선 73442">
          <a:extLst>
            <a:ext uri="{FF2B5EF4-FFF2-40B4-BE49-F238E27FC236}">
              <a16:creationId xmlns:a16="http://schemas.microsoft.com/office/drawing/2014/main" id="{00000000-0008-0000-0100-0000E31E0100}"/>
            </a:ext>
          </a:extLst>
        </xdr:cNvPr>
        <xdr:cNvCxnSpPr/>
      </xdr:nvCxnSpPr>
      <xdr:spPr>
        <a:xfrm>
          <a:off x="64541406" y="138296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660</xdr:row>
      <xdr:rowOff>107950</xdr:rowOff>
    </xdr:from>
    <xdr:to>
      <xdr:col>95</xdr:col>
      <xdr:colOff>0</xdr:colOff>
      <xdr:row>660</xdr:row>
      <xdr:rowOff>107950</xdr:rowOff>
    </xdr:to>
    <xdr:cxnSp macro="">
      <xdr:nvCxnSpPr>
        <xdr:cNvPr id="73444" name="직선 연결선 73443">
          <a:extLst>
            <a:ext uri="{FF2B5EF4-FFF2-40B4-BE49-F238E27FC236}">
              <a16:creationId xmlns:a16="http://schemas.microsoft.com/office/drawing/2014/main" id="{00000000-0008-0000-0100-0000E41E0100}"/>
            </a:ext>
          </a:extLst>
        </xdr:cNvPr>
        <xdr:cNvCxnSpPr/>
      </xdr:nvCxnSpPr>
      <xdr:spPr>
        <a:xfrm>
          <a:off x="65913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660</xdr:row>
      <xdr:rowOff>107950</xdr:rowOff>
    </xdr:from>
    <xdr:to>
      <xdr:col>97</xdr:col>
      <xdr:colOff>0</xdr:colOff>
      <xdr:row>660</xdr:row>
      <xdr:rowOff>107950</xdr:rowOff>
    </xdr:to>
    <xdr:cxnSp macro="">
      <xdr:nvCxnSpPr>
        <xdr:cNvPr id="73445" name="직선 연결선 73444">
          <a:extLst>
            <a:ext uri="{FF2B5EF4-FFF2-40B4-BE49-F238E27FC236}">
              <a16:creationId xmlns:a16="http://schemas.microsoft.com/office/drawing/2014/main" id="{00000000-0008-0000-0100-0000E51E0100}"/>
            </a:ext>
          </a:extLst>
        </xdr:cNvPr>
        <xdr:cNvCxnSpPr/>
      </xdr:nvCxnSpPr>
      <xdr:spPr>
        <a:xfrm>
          <a:off x="67284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660</xdr:row>
      <xdr:rowOff>107950</xdr:rowOff>
    </xdr:from>
    <xdr:to>
      <xdr:col>99</xdr:col>
      <xdr:colOff>0</xdr:colOff>
      <xdr:row>660</xdr:row>
      <xdr:rowOff>107950</xdr:rowOff>
    </xdr:to>
    <xdr:cxnSp macro="">
      <xdr:nvCxnSpPr>
        <xdr:cNvPr id="73446" name="직선 연결선 73445">
          <a:extLst>
            <a:ext uri="{FF2B5EF4-FFF2-40B4-BE49-F238E27FC236}">
              <a16:creationId xmlns:a16="http://schemas.microsoft.com/office/drawing/2014/main" id="{00000000-0008-0000-0100-0000E61E0100}"/>
            </a:ext>
          </a:extLst>
        </xdr:cNvPr>
        <xdr:cNvCxnSpPr/>
      </xdr:nvCxnSpPr>
      <xdr:spPr>
        <a:xfrm>
          <a:off x="68656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662</xdr:row>
      <xdr:rowOff>101600</xdr:rowOff>
    </xdr:from>
    <xdr:to>
      <xdr:col>10</xdr:col>
      <xdr:colOff>25400</xdr:colOff>
      <xdr:row>662</xdr:row>
      <xdr:rowOff>101600</xdr:rowOff>
    </xdr:to>
    <xdr:cxnSp macro="">
      <xdr:nvCxnSpPr>
        <xdr:cNvPr id="73447" name="직선 연결선 73446">
          <a:extLst>
            <a:ext uri="{FF2B5EF4-FFF2-40B4-BE49-F238E27FC236}">
              <a16:creationId xmlns:a16="http://schemas.microsoft.com/office/drawing/2014/main" id="{00000000-0008-0000-0100-0000E71E0100}"/>
            </a:ext>
          </a:extLst>
        </xdr:cNvPr>
        <xdr:cNvCxnSpPr/>
      </xdr:nvCxnSpPr>
      <xdr:spPr>
        <a:xfrm>
          <a:off x="7108393" y="1387094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662</xdr:row>
      <xdr:rowOff>101600</xdr:rowOff>
    </xdr:from>
    <xdr:to>
      <xdr:col>11</xdr:col>
      <xdr:colOff>139700</xdr:colOff>
      <xdr:row>662</xdr:row>
      <xdr:rowOff>101600</xdr:rowOff>
    </xdr:to>
    <xdr:cxnSp macro="">
      <xdr:nvCxnSpPr>
        <xdr:cNvPr id="73448" name="직선 연결선 73447">
          <a:extLst>
            <a:ext uri="{FF2B5EF4-FFF2-40B4-BE49-F238E27FC236}">
              <a16:creationId xmlns:a16="http://schemas.microsoft.com/office/drawing/2014/main" id="{00000000-0008-0000-0100-0000E81E0100}"/>
            </a:ext>
          </a:extLst>
        </xdr:cNvPr>
        <xdr:cNvCxnSpPr/>
      </xdr:nvCxnSpPr>
      <xdr:spPr>
        <a:xfrm>
          <a:off x="8374380" y="138709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662</xdr:row>
      <xdr:rowOff>101600</xdr:rowOff>
    </xdr:from>
    <xdr:to>
      <xdr:col>13</xdr:col>
      <xdr:colOff>68</xdr:colOff>
      <xdr:row>662</xdr:row>
      <xdr:rowOff>101600</xdr:rowOff>
    </xdr:to>
    <xdr:cxnSp macro="">
      <xdr:nvCxnSpPr>
        <xdr:cNvPr id="73449" name="직선 연결선 73448">
          <a:extLst>
            <a:ext uri="{FF2B5EF4-FFF2-40B4-BE49-F238E27FC236}">
              <a16:creationId xmlns:a16="http://schemas.microsoft.com/office/drawing/2014/main" id="{00000000-0008-0000-0100-0000E91E0100}"/>
            </a:ext>
          </a:extLst>
        </xdr:cNvPr>
        <xdr:cNvCxnSpPr/>
      </xdr:nvCxnSpPr>
      <xdr:spPr>
        <a:xfrm flipH="1">
          <a:off x="9677400" y="138709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662</xdr:row>
      <xdr:rowOff>101600</xdr:rowOff>
    </xdr:from>
    <xdr:to>
      <xdr:col>15</xdr:col>
      <xdr:colOff>12700</xdr:colOff>
      <xdr:row>662</xdr:row>
      <xdr:rowOff>101600</xdr:rowOff>
    </xdr:to>
    <xdr:cxnSp macro="">
      <xdr:nvCxnSpPr>
        <xdr:cNvPr id="73450" name="직선 연결선 73449">
          <a:extLst>
            <a:ext uri="{FF2B5EF4-FFF2-40B4-BE49-F238E27FC236}">
              <a16:creationId xmlns:a16="http://schemas.microsoft.com/office/drawing/2014/main" id="{00000000-0008-0000-0100-0000EA1E0100}"/>
            </a:ext>
          </a:extLst>
        </xdr:cNvPr>
        <xdr:cNvCxnSpPr/>
      </xdr:nvCxnSpPr>
      <xdr:spPr>
        <a:xfrm>
          <a:off x="11049007" y="1387094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662</xdr:row>
      <xdr:rowOff>101600</xdr:rowOff>
    </xdr:from>
    <xdr:to>
      <xdr:col>17</xdr:col>
      <xdr:colOff>137</xdr:colOff>
      <xdr:row>662</xdr:row>
      <xdr:rowOff>101600</xdr:rowOff>
    </xdr:to>
    <xdr:cxnSp macro="">
      <xdr:nvCxnSpPr>
        <xdr:cNvPr id="73451" name="직선 연결선 73450">
          <a:extLst>
            <a:ext uri="{FF2B5EF4-FFF2-40B4-BE49-F238E27FC236}">
              <a16:creationId xmlns:a16="http://schemas.microsoft.com/office/drawing/2014/main" id="{00000000-0008-0000-0100-0000EB1E0100}"/>
            </a:ext>
          </a:extLst>
        </xdr:cNvPr>
        <xdr:cNvCxnSpPr/>
      </xdr:nvCxnSpPr>
      <xdr:spPr>
        <a:xfrm flipH="1">
          <a:off x="12420600" y="1387094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662</xdr:row>
      <xdr:rowOff>101600</xdr:rowOff>
    </xdr:from>
    <xdr:to>
      <xdr:col>19</xdr:col>
      <xdr:colOff>28</xdr:colOff>
      <xdr:row>662</xdr:row>
      <xdr:rowOff>101600</xdr:rowOff>
    </xdr:to>
    <xdr:cxnSp macro="">
      <xdr:nvCxnSpPr>
        <xdr:cNvPr id="73452" name="직선 연결선 73451">
          <a:extLst>
            <a:ext uri="{FF2B5EF4-FFF2-40B4-BE49-F238E27FC236}">
              <a16:creationId xmlns:a16="http://schemas.microsoft.com/office/drawing/2014/main" id="{00000000-0008-0000-0100-0000EC1E0100}"/>
            </a:ext>
          </a:extLst>
        </xdr:cNvPr>
        <xdr:cNvCxnSpPr/>
      </xdr:nvCxnSpPr>
      <xdr:spPr>
        <a:xfrm flipH="1">
          <a:off x="13792200" y="138709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662</xdr:row>
      <xdr:rowOff>101600</xdr:rowOff>
    </xdr:from>
    <xdr:to>
      <xdr:col>21</xdr:col>
      <xdr:colOff>0</xdr:colOff>
      <xdr:row>662</xdr:row>
      <xdr:rowOff>101600</xdr:rowOff>
    </xdr:to>
    <xdr:cxnSp macro="">
      <xdr:nvCxnSpPr>
        <xdr:cNvPr id="73453" name="직선 연결선 73452">
          <a:extLst>
            <a:ext uri="{FF2B5EF4-FFF2-40B4-BE49-F238E27FC236}">
              <a16:creationId xmlns:a16="http://schemas.microsoft.com/office/drawing/2014/main" id="{00000000-0008-0000-0100-0000ED1E0100}"/>
            </a:ext>
          </a:extLst>
        </xdr:cNvPr>
        <xdr:cNvCxnSpPr/>
      </xdr:nvCxnSpPr>
      <xdr:spPr>
        <a:xfrm>
          <a:off x="15163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662</xdr:row>
      <xdr:rowOff>101600</xdr:rowOff>
    </xdr:from>
    <xdr:to>
      <xdr:col>23</xdr:col>
      <xdr:colOff>0</xdr:colOff>
      <xdr:row>662</xdr:row>
      <xdr:rowOff>101600</xdr:rowOff>
    </xdr:to>
    <xdr:cxnSp macro="">
      <xdr:nvCxnSpPr>
        <xdr:cNvPr id="73454" name="직선 연결선 73453">
          <a:extLst>
            <a:ext uri="{FF2B5EF4-FFF2-40B4-BE49-F238E27FC236}">
              <a16:creationId xmlns:a16="http://schemas.microsoft.com/office/drawing/2014/main" id="{00000000-0008-0000-0100-0000EE1E0100}"/>
            </a:ext>
          </a:extLst>
        </xdr:cNvPr>
        <xdr:cNvCxnSpPr/>
      </xdr:nvCxnSpPr>
      <xdr:spPr>
        <a:xfrm>
          <a:off x="165354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662</xdr:row>
      <xdr:rowOff>101600</xdr:rowOff>
    </xdr:from>
    <xdr:to>
      <xdr:col>25</xdr:col>
      <xdr:colOff>0</xdr:colOff>
      <xdr:row>662</xdr:row>
      <xdr:rowOff>101600</xdr:rowOff>
    </xdr:to>
    <xdr:cxnSp macro="">
      <xdr:nvCxnSpPr>
        <xdr:cNvPr id="73455" name="직선 연결선 73454">
          <a:extLst>
            <a:ext uri="{FF2B5EF4-FFF2-40B4-BE49-F238E27FC236}">
              <a16:creationId xmlns:a16="http://schemas.microsoft.com/office/drawing/2014/main" id="{00000000-0008-0000-0100-0000EF1E0100}"/>
            </a:ext>
          </a:extLst>
        </xdr:cNvPr>
        <xdr:cNvCxnSpPr/>
      </xdr:nvCxnSpPr>
      <xdr:spPr>
        <a:xfrm>
          <a:off x="17907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662</xdr:row>
      <xdr:rowOff>101600</xdr:rowOff>
    </xdr:from>
    <xdr:to>
      <xdr:col>27</xdr:col>
      <xdr:colOff>0</xdr:colOff>
      <xdr:row>662</xdr:row>
      <xdr:rowOff>101600</xdr:rowOff>
    </xdr:to>
    <xdr:cxnSp macro="">
      <xdr:nvCxnSpPr>
        <xdr:cNvPr id="73456" name="직선 연결선 73455">
          <a:extLst>
            <a:ext uri="{FF2B5EF4-FFF2-40B4-BE49-F238E27FC236}">
              <a16:creationId xmlns:a16="http://schemas.microsoft.com/office/drawing/2014/main" id="{00000000-0008-0000-0100-0000F01E0100}"/>
            </a:ext>
          </a:extLst>
        </xdr:cNvPr>
        <xdr:cNvCxnSpPr/>
      </xdr:nvCxnSpPr>
      <xdr:spPr>
        <a:xfrm>
          <a:off x="19278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662</xdr:row>
      <xdr:rowOff>101600</xdr:rowOff>
    </xdr:from>
    <xdr:to>
      <xdr:col>29</xdr:col>
      <xdr:colOff>0</xdr:colOff>
      <xdr:row>662</xdr:row>
      <xdr:rowOff>101600</xdr:rowOff>
    </xdr:to>
    <xdr:cxnSp macro="">
      <xdr:nvCxnSpPr>
        <xdr:cNvPr id="73457" name="직선 연결선 73456">
          <a:extLst>
            <a:ext uri="{FF2B5EF4-FFF2-40B4-BE49-F238E27FC236}">
              <a16:creationId xmlns:a16="http://schemas.microsoft.com/office/drawing/2014/main" id="{00000000-0008-0000-0100-0000F11E0100}"/>
            </a:ext>
          </a:extLst>
        </xdr:cNvPr>
        <xdr:cNvCxnSpPr/>
      </xdr:nvCxnSpPr>
      <xdr:spPr>
        <a:xfrm>
          <a:off x="20650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662</xdr:row>
      <xdr:rowOff>101600</xdr:rowOff>
    </xdr:from>
    <xdr:to>
      <xdr:col>31</xdr:col>
      <xdr:colOff>546100</xdr:colOff>
      <xdr:row>662</xdr:row>
      <xdr:rowOff>101600</xdr:rowOff>
    </xdr:to>
    <xdr:cxnSp macro="">
      <xdr:nvCxnSpPr>
        <xdr:cNvPr id="73458" name="직선 연결선 73457">
          <a:extLst>
            <a:ext uri="{FF2B5EF4-FFF2-40B4-BE49-F238E27FC236}">
              <a16:creationId xmlns:a16="http://schemas.microsoft.com/office/drawing/2014/main" id="{00000000-0008-0000-0100-0000F21E0100}"/>
            </a:ext>
          </a:extLst>
        </xdr:cNvPr>
        <xdr:cNvCxnSpPr/>
      </xdr:nvCxnSpPr>
      <xdr:spPr>
        <a:xfrm>
          <a:off x="22501861" y="138709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662</xdr:row>
      <xdr:rowOff>101600</xdr:rowOff>
    </xdr:from>
    <xdr:to>
      <xdr:col>33</xdr:col>
      <xdr:colOff>136</xdr:colOff>
      <xdr:row>662</xdr:row>
      <xdr:rowOff>101600</xdr:rowOff>
    </xdr:to>
    <xdr:cxnSp macro="">
      <xdr:nvCxnSpPr>
        <xdr:cNvPr id="73459" name="직선 연결선 73458">
          <a:extLst>
            <a:ext uri="{FF2B5EF4-FFF2-40B4-BE49-F238E27FC236}">
              <a16:creationId xmlns:a16="http://schemas.microsoft.com/office/drawing/2014/main" id="{00000000-0008-0000-0100-0000F31E0100}"/>
            </a:ext>
          </a:extLst>
        </xdr:cNvPr>
        <xdr:cNvCxnSpPr/>
      </xdr:nvCxnSpPr>
      <xdr:spPr>
        <a:xfrm flipH="1">
          <a:off x="23393400" y="138709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662</xdr:row>
      <xdr:rowOff>101600</xdr:rowOff>
    </xdr:from>
    <xdr:to>
      <xdr:col>35</xdr:col>
      <xdr:colOff>0</xdr:colOff>
      <xdr:row>662</xdr:row>
      <xdr:rowOff>101600</xdr:rowOff>
    </xdr:to>
    <xdr:cxnSp macro="">
      <xdr:nvCxnSpPr>
        <xdr:cNvPr id="73460" name="직선 연결선 73459">
          <a:extLst>
            <a:ext uri="{FF2B5EF4-FFF2-40B4-BE49-F238E27FC236}">
              <a16:creationId xmlns:a16="http://schemas.microsoft.com/office/drawing/2014/main" id="{00000000-0008-0000-0100-0000F41E0100}"/>
            </a:ext>
          </a:extLst>
        </xdr:cNvPr>
        <xdr:cNvCxnSpPr/>
      </xdr:nvCxnSpPr>
      <xdr:spPr>
        <a:xfrm>
          <a:off x="24765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662</xdr:row>
      <xdr:rowOff>101600</xdr:rowOff>
    </xdr:from>
    <xdr:to>
      <xdr:col>37</xdr:col>
      <xdr:colOff>0</xdr:colOff>
      <xdr:row>662</xdr:row>
      <xdr:rowOff>101600</xdr:rowOff>
    </xdr:to>
    <xdr:cxnSp macro="">
      <xdr:nvCxnSpPr>
        <xdr:cNvPr id="73461" name="직선 연결선 73460">
          <a:extLst>
            <a:ext uri="{FF2B5EF4-FFF2-40B4-BE49-F238E27FC236}">
              <a16:creationId xmlns:a16="http://schemas.microsoft.com/office/drawing/2014/main" id="{00000000-0008-0000-0100-0000F51E0100}"/>
            </a:ext>
          </a:extLst>
        </xdr:cNvPr>
        <xdr:cNvCxnSpPr/>
      </xdr:nvCxnSpPr>
      <xdr:spPr>
        <a:xfrm>
          <a:off x="26136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662</xdr:row>
      <xdr:rowOff>101600</xdr:rowOff>
    </xdr:from>
    <xdr:to>
      <xdr:col>39</xdr:col>
      <xdr:colOff>12700</xdr:colOff>
      <xdr:row>662</xdr:row>
      <xdr:rowOff>101600</xdr:rowOff>
    </xdr:to>
    <xdr:cxnSp macro="">
      <xdr:nvCxnSpPr>
        <xdr:cNvPr id="73462" name="직선 연결선 73461">
          <a:extLst>
            <a:ext uri="{FF2B5EF4-FFF2-40B4-BE49-F238E27FC236}">
              <a16:creationId xmlns:a16="http://schemas.microsoft.com/office/drawing/2014/main" id="{00000000-0008-0000-0100-0000F61E0100}"/>
            </a:ext>
          </a:extLst>
        </xdr:cNvPr>
        <xdr:cNvCxnSpPr/>
      </xdr:nvCxnSpPr>
      <xdr:spPr>
        <a:xfrm>
          <a:off x="275082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662</xdr:row>
      <xdr:rowOff>101600</xdr:rowOff>
    </xdr:from>
    <xdr:to>
      <xdr:col>41</xdr:col>
      <xdr:colOff>0</xdr:colOff>
      <xdr:row>662</xdr:row>
      <xdr:rowOff>101600</xdr:rowOff>
    </xdr:to>
    <xdr:cxnSp macro="">
      <xdr:nvCxnSpPr>
        <xdr:cNvPr id="73463" name="직선 연결선 73462">
          <a:extLst>
            <a:ext uri="{FF2B5EF4-FFF2-40B4-BE49-F238E27FC236}">
              <a16:creationId xmlns:a16="http://schemas.microsoft.com/office/drawing/2014/main" id="{00000000-0008-0000-0100-0000F71E0100}"/>
            </a:ext>
          </a:extLst>
        </xdr:cNvPr>
        <xdr:cNvCxnSpPr/>
      </xdr:nvCxnSpPr>
      <xdr:spPr>
        <a:xfrm>
          <a:off x="28879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662</xdr:row>
      <xdr:rowOff>101600</xdr:rowOff>
    </xdr:from>
    <xdr:to>
      <xdr:col>43</xdr:col>
      <xdr:colOff>0</xdr:colOff>
      <xdr:row>662</xdr:row>
      <xdr:rowOff>101600</xdr:rowOff>
    </xdr:to>
    <xdr:cxnSp macro="">
      <xdr:nvCxnSpPr>
        <xdr:cNvPr id="73464" name="직선 연결선 73463">
          <a:extLst>
            <a:ext uri="{FF2B5EF4-FFF2-40B4-BE49-F238E27FC236}">
              <a16:creationId xmlns:a16="http://schemas.microsoft.com/office/drawing/2014/main" id="{00000000-0008-0000-0100-0000F81E0100}"/>
            </a:ext>
          </a:extLst>
        </xdr:cNvPr>
        <xdr:cNvCxnSpPr/>
      </xdr:nvCxnSpPr>
      <xdr:spPr>
        <a:xfrm>
          <a:off x="302514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662</xdr:row>
      <xdr:rowOff>101600</xdr:rowOff>
    </xdr:from>
    <xdr:to>
      <xdr:col>45</xdr:col>
      <xdr:colOff>0</xdr:colOff>
      <xdr:row>662</xdr:row>
      <xdr:rowOff>101600</xdr:rowOff>
    </xdr:to>
    <xdr:cxnSp macro="">
      <xdr:nvCxnSpPr>
        <xdr:cNvPr id="73465" name="직선 연결선 73464">
          <a:extLst>
            <a:ext uri="{FF2B5EF4-FFF2-40B4-BE49-F238E27FC236}">
              <a16:creationId xmlns:a16="http://schemas.microsoft.com/office/drawing/2014/main" id="{00000000-0008-0000-0100-0000F91E0100}"/>
            </a:ext>
          </a:extLst>
        </xdr:cNvPr>
        <xdr:cNvCxnSpPr/>
      </xdr:nvCxnSpPr>
      <xdr:spPr>
        <a:xfrm>
          <a:off x="31623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662</xdr:row>
      <xdr:rowOff>101600</xdr:rowOff>
    </xdr:from>
    <xdr:to>
      <xdr:col>47</xdr:col>
      <xdr:colOff>12700</xdr:colOff>
      <xdr:row>662</xdr:row>
      <xdr:rowOff>101600</xdr:rowOff>
    </xdr:to>
    <xdr:cxnSp macro="">
      <xdr:nvCxnSpPr>
        <xdr:cNvPr id="73466" name="직선 연결선 73465">
          <a:extLst>
            <a:ext uri="{FF2B5EF4-FFF2-40B4-BE49-F238E27FC236}">
              <a16:creationId xmlns:a16="http://schemas.microsoft.com/office/drawing/2014/main" id="{00000000-0008-0000-0100-0000FA1E0100}"/>
            </a:ext>
          </a:extLst>
        </xdr:cNvPr>
        <xdr:cNvCxnSpPr/>
      </xdr:nvCxnSpPr>
      <xdr:spPr>
        <a:xfrm>
          <a:off x="329946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662</xdr:row>
      <xdr:rowOff>101600</xdr:rowOff>
    </xdr:from>
    <xdr:to>
      <xdr:col>49</xdr:col>
      <xdr:colOff>0</xdr:colOff>
      <xdr:row>662</xdr:row>
      <xdr:rowOff>101600</xdr:rowOff>
    </xdr:to>
    <xdr:cxnSp macro="">
      <xdr:nvCxnSpPr>
        <xdr:cNvPr id="73467" name="직선 연결선 73466">
          <a:extLst>
            <a:ext uri="{FF2B5EF4-FFF2-40B4-BE49-F238E27FC236}">
              <a16:creationId xmlns:a16="http://schemas.microsoft.com/office/drawing/2014/main" id="{00000000-0008-0000-0100-0000FB1E0100}"/>
            </a:ext>
          </a:extLst>
        </xdr:cNvPr>
        <xdr:cNvCxnSpPr/>
      </xdr:nvCxnSpPr>
      <xdr:spPr>
        <a:xfrm>
          <a:off x="34366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662</xdr:row>
      <xdr:rowOff>101600</xdr:rowOff>
    </xdr:from>
    <xdr:to>
      <xdr:col>51</xdr:col>
      <xdr:colOff>0</xdr:colOff>
      <xdr:row>662</xdr:row>
      <xdr:rowOff>101600</xdr:rowOff>
    </xdr:to>
    <xdr:cxnSp macro="">
      <xdr:nvCxnSpPr>
        <xdr:cNvPr id="73468" name="직선 연결선 73467">
          <a:extLst>
            <a:ext uri="{FF2B5EF4-FFF2-40B4-BE49-F238E27FC236}">
              <a16:creationId xmlns:a16="http://schemas.microsoft.com/office/drawing/2014/main" id="{00000000-0008-0000-0100-0000FC1E0100}"/>
            </a:ext>
          </a:extLst>
        </xdr:cNvPr>
        <xdr:cNvCxnSpPr/>
      </xdr:nvCxnSpPr>
      <xdr:spPr>
        <a:xfrm>
          <a:off x="35737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662</xdr:row>
      <xdr:rowOff>101600</xdr:rowOff>
    </xdr:from>
    <xdr:to>
      <xdr:col>53</xdr:col>
      <xdr:colOff>12700</xdr:colOff>
      <xdr:row>662</xdr:row>
      <xdr:rowOff>101600</xdr:rowOff>
    </xdr:to>
    <xdr:cxnSp macro="">
      <xdr:nvCxnSpPr>
        <xdr:cNvPr id="73469" name="직선 연결선 73468">
          <a:extLst>
            <a:ext uri="{FF2B5EF4-FFF2-40B4-BE49-F238E27FC236}">
              <a16:creationId xmlns:a16="http://schemas.microsoft.com/office/drawing/2014/main" id="{00000000-0008-0000-0100-0000FD1E0100}"/>
            </a:ext>
          </a:extLst>
        </xdr:cNvPr>
        <xdr:cNvCxnSpPr/>
      </xdr:nvCxnSpPr>
      <xdr:spPr>
        <a:xfrm>
          <a:off x="371094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662</xdr:row>
      <xdr:rowOff>101600</xdr:rowOff>
    </xdr:from>
    <xdr:to>
      <xdr:col>55</xdr:col>
      <xdr:colOff>12700</xdr:colOff>
      <xdr:row>662</xdr:row>
      <xdr:rowOff>101600</xdr:rowOff>
    </xdr:to>
    <xdr:cxnSp macro="">
      <xdr:nvCxnSpPr>
        <xdr:cNvPr id="73470" name="직선 연결선 73469">
          <a:extLst>
            <a:ext uri="{FF2B5EF4-FFF2-40B4-BE49-F238E27FC236}">
              <a16:creationId xmlns:a16="http://schemas.microsoft.com/office/drawing/2014/main" id="{00000000-0008-0000-0100-0000FE1E0100}"/>
            </a:ext>
          </a:extLst>
        </xdr:cNvPr>
        <xdr:cNvCxnSpPr/>
      </xdr:nvCxnSpPr>
      <xdr:spPr>
        <a:xfrm>
          <a:off x="384810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662</xdr:row>
      <xdr:rowOff>101600</xdr:rowOff>
    </xdr:from>
    <xdr:to>
      <xdr:col>57</xdr:col>
      <xdr:colOff>12700</xdr:colOff>
      <xdr:row>662</xdr:row>
      <xdr:rowOff>101600</xdr:rowOff>
    </xdr:to>
    <xdr:cxnSp macro="">
      <xdr:nvCxnSpPr>
        <xdr:cNvPr id="73471" name="직선 연결선 73470">
          <a:extLst>
            <a:ext uri="{FF2B5EF4-FFF2-40B4-BE49-F238E27FC236}">
              <a16:creationId xmlns:a16="http://schemas.microsoft.com/office/drawing/2014/main" id="{00000000-0008-0000-0100-0000FF1E0100}"/>
            </a:ext>
          </a:extLst>
        </xdr:cNvPr>
        <xdr:cNvCxnSpPr/>
      </xdr:nvCxnSpPr>
      <xdr:spPr>
        <a:xfrm>
          <a:off x="398526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662</xdr:row>
      <xdr:rowOff>101600</xdr:rowOff>
    </xdr:from>
    <xdr:to>
      <xdr:col>59</xdr:col>
      <xdr:colOff>0</xdr:colOff>
      <xdr:row>662</xdr:row>
      <xdr:rowOff>101600</xdr:rowOff>
    </xdr:to>
    <xdr:cxnSp macro="">
      <xdr:nvCxnSpPr>
        <xdr:cNvPr id="73472" name="직선 연결선 73471">
          <a:extLst>
            <a:ext uri="{FF2B5EF4-FFF2-40B4-BE49-F238E27FC236}">
              <a16:creationId xmlns:a16="http://schemas.microsoft.com/office/drawing/2014/main" id="{00000000-0008-0000-0100-0000001F0100}"/>
            </a:ext>
          </a:extLst>
        </xdr:cNvPr>
        <xdr:cNvCxnSpPr/>
      </xdr:nvCxnSpPr>
      <xdr:spPr>
        <a:xfrm>
          <a:off x="41224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662</xdr:row>
      <xdr:rowOff>101600</xdr:rowOff>
    </xdr:from>
    <xdr:to>
      <xdr:col>61</xdr:col>
      <xdr:colOff>0</xdr:colOff>
      <xdr:row>662</xdr:row>
      <xdr:rowOff>101600</xdr:rowOff>
    </xdr:to>
    <xdr:cxnSp macro="">
      <xdr:nvCxnSpPr>
        <xdr:cNvPr id="73473" name="직선 연결선 73472">
          <a:extLst>
            <a:ext uri="{FF2B5EF4-FFF2-40B4-BE49-F238E27FC236}">
              <a16:creationId xmlns:a16="http://schemas.microsoft.com/office/drawing/2014/main" id="{00000000-0008-0000-0100-0000011F0100}"/>
            </a:ext>
          </a:extLst>
        </xdr:cNvPr>
        <xdr:cNvCxnSpPr/>
      </xdr:nvCxnSpPr>
      <xdr:spPr>
        <a:xfrm>
          <a:off x="42595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662</xdr:row>
      <xdr:rowOff>101600</xdr:rowOff>
    </xdr:from>
    <xdr:to>
      <xdr:col>63</xdr:col>
      <xdr:colOff>0</xdr:colOff>
      <xdr:row>662</xdr:row>
      <xdr:rowOff>101600</xdr:rowOff>
    </xdr:to>
    <xdr:cxnSp macro="">
      <xdr:nvCxnSpPr>
        <xdr:cNvPr id="73474" name="직선 연결선 73473">
          <a:extLst>
            <a:ext uri="{FF2B5EF4-FFF2-40B4-BE49-F238E27FC236}">
              <a16:creationId xmlns:a16="http://schemas.microsoft.com/office/drawing/2014/main" id="{00000000-0008-0000-0100-0000021F0100}"/>
            </a:ext>
          </a:extLst>
        </xdr:cNvPr>
        <xdr:cNvCxnSpPr/>
      </xdr:nvCxnSpPr>
      <xdr:spPr>
        <a:xfrm>
          <a:off x="439674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662</xdr:row>
      <xdr:rowOff>101600</xdr:rowOff>
    </xdr:from>
    <xdr:to>
      <xdr:col>65</xdr:col>
      <xdr:colOff>12700</xdr:colOff>
      <xdr:row>662</xdr:row>
      <xdr:rowOff>101600</xdr:rowOff>
    </xdr:to>
    <xdr:cxnSp macro="">
      <xdr:nvCxnSpPr>
        <xdr:cNvPr id="73475" name="직선 연결선 73474">
          <a:extLst>
            <a:ext uri="{FF2B5EF4-FFF2-40B4-BE49-F238E27FC236}">
              <a16:creationId xmlns:a16="http://schemas.microsoft.com/office/drawing/2014/main" id="{00000000-0008-0000-0100-0000031F0100}"/>
            </a:ext>
          </a:extLst>
        </xdr:cNvPr>
        <xdr:cNvCxnSpPr/>
      </xdr:nvCxnSpPr>
      <xdr:spPr>
        <a:xfrm>
          <a:off x="453390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662</xdr:row>
      <xdr:rowOff>101600</xdr:rowOff>
    </xdr:from>
    <xdr:to>
      <xdr:col>67</xdr:col>
      <xdr:colOff>0</xdr:colOff>
      <xdr:row>662</xdr:row>
      <xdr:rowOff>101600</xdr:rowOff>
    </xdr:to>
    <xdr:cxnSp macro="">
      <xdr:nvCxnSpPr>
        <xdr:cNvPr id="73476" name="직선 연결선 73475">
          <a:extLst>
            <a:ext uri="{FF2B5EF4-FFF2-40B4-BE49-F238E27FC236}">
              <a16:creationId xmlns:a16="http://schemas.microsoft.com/office/drawing/2014/main" id="{00000000-0008-0000-0100-0000041F0100}"/>
            </a:ext>
          </a:extLst>
        </xdr:cNvPr>
        <xdr:cNvCxnSpPr/>
      </xdr:nvCxnSpPr>
      <xdr:spPr>
        <a:xfrm>
          <a:off x="46710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662</xdr:row>
      <xdr:rowOff>101600</xdr:rowOff>
    </xdr:from>
    <xdr:to>
      <xdr:col>69</xdr:col>
      <xdr:colOff>0</xdr:colOff>
      <xdr:row>662</xdr:row>
      <xdr:rowOff>101600</xdr:rowOff>
    </xdr:to>
    <xdr:cxnSp macro="">
      <xdr:nvCxnSpPr>
        <xdr:cNvPr id="73477" name="직선 연결선 73476">
          <a:extLst>
            <a:ext uri="{FF2B5EF4-FFF2-40B4-BE49-F238E27FC236}">
              <a16:creationId xmlns:a16="http://schemas.microsoft.com/office/drawing/2014/main" id="{00000000-0008-0000-0100-0000051F0100}"/>
            </a:ext>
          </a:extLst>
        </xdr:cNvPr>
        <xdr:cNvCxnSpPr/>
      </xdr:nvCxnSpPr>
      <xdr:spPr>
        <a:xfrm>
          <a:off x="48082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662</xdr:row>
      <xdr:rowOff>101600</xdr:rowOff>
    </xdr:from>
    <xdr:to>
      <xdr:col>71</xdr:col>
      <xdr:colOff>12700</xdr:colOff>
      <xdr:row>662</xdr:row>
      <xdr:rowOff>101600</xdr:rowOff>
    </xdr:to>
    <xdr:cxnSp macro="">
      <xdr:nvCxnSpPr>
        <xdr:cNvPr id="73478" name="직선 연결선 73477">
          <a:extLst>
            <a:ext uri="{FF2B5EF4-FFF2-40B4-BE49-F238E27FC236}">
              <a16:creationId xmlns:a16="http://schemas.microsoft.com/office/drawing/2014/main" id="{00000000-0008-0000-0100-0000061F0100}"/>
            </a:ext>
          </a:extLst>
        </xdr:cNvPr>
        <xdr:cNvCxnSpPr/>
      </xdr:nvCxnSpPr>
      <xdr:spPr>
        <a:xfrm>
          <a:off x="494538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662</xdr:row>
      <xdr:rowOff>101600</xdr:rowOff>
    </xdr:from>
    <xdr:to>
      <xdr:col>73</xdr:col>
      <xdr:colOff>12700</xdr:colOff>
      <xdr:row>662</xdr:row>
      <xdr:rowOff>101600</xdr:rowOff>
    </xdr:to>
    <xdr:cxnSp macro="">
      <xdr:nvCxnSpPr>
        <xdr:cNvPr id="73479" name="직선 연결선 73478">
          <a:extLst>
            <a:ext uri="{FF2B5EF4-FFF2-40B4-BE49-F238E27FC236}">
              <a16:creationId xmlns:a16="http://schemas.microsoft.com/office/drawing/2014/main" id="{00000000-0008-0000-0100-0000071F0100}"/>
            </a:ext>
          </a:extLst>
        </xdr:cNvPr>
        <xdr:cNvCxnSpPr/>
      </xdr:nvCxnSpPr>
      <xdr:spPr>
        <a:xfrm>
          <a:off x="508254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662</xdr:row>
      <xdr:rowOff>101600</xdr:rowOff>
    </xdr:from>
    <xdr:to>
      <xdr:col>75</xdr:col>
      <xdr:colOff>0</xdr:colOff>
      <xdr:row>662</xdr:row>
      <xdr:rowOff>101600</xdr:rowOff>
    </xdr:to>
    <xdr:cxnSp macro="">
      <xdr:nvCxnSpPr>
        <xdr:cNvPr id="73480" name="직선 연결선 73479">
          <a:extLst>
            <a:ext uri="{FF2B5EF4-FFF2-40B4-BE49-F238E27FC236}">
              <a16:creationId xmlns:a16="http://schemas.microsoft.com/office/drawing/2014/main" id="{00000000-0008-0000-0100-0000081F0100}"/>
            </a:ext>
          </a:extLst>
        </xdr:cNvPr>
        <xdr:cNvCxnSpPr/>
      </xdr:nvCxnSpPr>
      <xdr:spPr>
        <a:xfrm>
          <a:off x="52197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662</xdr:row>
      <xdr:rowOff>101600</xdr:rowOff>
    </xdr:from>
    <xdr:to>
      <xdr:col>77</xdr:col>
      <xdr:colOff>0</xdr:colOff>
      <xdr:row>662</xdr:row>
      <xdr:rowOff>101600</xdr:rowOff>
    </xdr:to>
    <xdr:cxnSp macro="">
      <xdr:nvCxnSpPr>
        <xdr:cNvPr id="73481" name="직선 연결선 73480">
          <a:extLst>
            <a:ext uri="{FF2B5EF4-FFF2-40B4-BE49-F238E27FC236}">
              <a16:creationId xmlns:a16="http://schemas.microsoft.com/office/drawing/2014/main" id="{00000000-0008-0000-0100-0000091F0100}"/>
            </a:ext>
          </a:extLst>
        </xdr:cNvPr>
        <xdr:cNvCxnSpPr/>
      </xdr:nvCxnSpPr>
      <xdr:spPr>
        <a:xfrm>
          <a:off x="53568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662</xdr:row>
      <xdr:rowOff>101600</xdr:rowOff>
    </xdr:from>
    <xdr:to>
      <xdr:col>79</xdr:col>
      <xdr:colOff>0</xdr:colOff>
      <xdr:row>662</xdr:row>
      <xdr:rowOff>101600</xdr:rowOff>
    </xdr:to>
    <xdr:cxnSp macro="">
      <xdr:nvCxnSpPr>
        <xdr:cNvPr id="73482" name="직선 연결선 73481">
          <a:extLst>
            <a:ext uri="{FF2B5EF4-FFF2-40B4-BE49-F238E27FC236}">
              <a16:creationId xmlns:a16="http://schemas.microsoft.com/office/drawing/2014/main" id="{00000000-0008-0000-0100-00000A1F0100}"/>
            </a:ext>
          </a:extLst>
        </xdr:cNvPr>
        <xdr:cNvCxnSpPr/>
      </xdr:nvCxnSpPr>
      <xdr:spPr>
        <a:xfrm>
          <a:off x="54940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662</xdr:row>
      <xdr:rowOff>101600</xdr:rowOff>
    </xdr:from>
    <xdr:to>
      <xdr:col>81</xdr:col>
      <xdr:colOff>12700</xdr:colOff>
      <xdr:row>662</xdr:row>
      <xdr:rowOff>101600</xdr:rowOff>
    </xdr:to>
    <xdr:cxnSp macro="">
      <xdr:nvCxnSpPr>
        <xdr:cNvPr id="73483" name="직선 연결선 73482">
          <a:extLst>
            <a:ext uri="{FF2B5EF4-FFF2-40B4-BE49-F238E27FC236}">
              <a16:creationId xmlns:a16="http://schemas.microsoft.com/office/drawing/2014/main" id="{00000000-0008-0000-0100-00000B1F0100}"/>
            </a:ext>
          </a:extLst>
        </xdr:cNvPr>
        <xdr:cNvCxnSpPr/>
      </xdr:nvCxnSpPr>
      <xdr:spPr>
        <a:xfrm>
          <a:off x="563118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662</xdr:row>
      <xdr:rowOff>101600</xdr:rowOff>
    </xdr:from>
    <xdr:to>
      <xdr:col>83</xdr:col>
      <xdr:colOff>0</xdr:colOff>
      <xdr:row>662</xdr:row>
      <xdr:rowOff>101600</xdr:rowOff>
    </xdr:to>
    <xdr:cxnSp macro="">
      <xdr:nvCxnSpPr>
        <xdr:cNvPr id="73484" name="직선 연결선 73483">
          <a:extLst>
            <a:ext uri="{FF2B5EF4-FFF2-40B4-BE49-F238E27FC236}">
              <a16:creationId xmlns:a16="http://schemas.microsoft.com/office/drawing/2014/main" id="{00000000-0008-0000-0100-00000C1F0100}"/>
            </a:ext>
          </a:extLst>
        </xdr:cNvPr>
        <xdr:cNvCxnSpPr/>
      </xdr:nvCxnSpPr>
      <xdr:spPr>
        <a:xfrm>
          <a:off x="576834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662</xdr:row>
      <xdr:rowOff>101600</xdr:rowOff>
    </xdr:from>
    <xdr:to>
      <xdr:col>85</xdr:col>
      <xdr:colOff>0</xdr:colOff>
      <xdr:row>662</xdr:row>
      <xdr:rowOff>101600</xdr:rowOff>
    </xdr:to>
    <xdr:cxnSp macro="">
      <xdr:nvCxnSpPr>
        <xdr:cNvPr id="73485" name="직선 연결선 73484">
          <a:extLst>
            <a:ext uri="{FF2B5EF4-FFF2-40B4-BE49-F238E27FC236}">
              <a16:creationId xmlns:a16="http://schemas.microsoft.com/office/drawing/2014/main" id="{00000000-0008-0000-0100-00000D1F0100}"/>
            </a:ext>
          </a:extLst>
        </xdr:cNvPr>
        <xdr:cNvCxnSpPr/>
      </xdr:nvCxnSpPr>
      <xdr:spPr>
        <a:xfrm>
          <a:off x="59055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662</xdr:row>
      <xdr:rowOff>101600</xdr:rowOff>
    </xdr:from>
    <xdr:to>
      <xdr:col>87</xdr:col>
      <xdr:colOff>0</xdr:colOff>
      <xdr:row>662</xdr:row>
      <xdr:rowOff>101600</xdr:rowOff>
    </xdr:to>
    <xdr:cxnSp macro="">
      <xdr:nvCxnSpPr>
        <xdr:cNvPr id="73486" name="직선 연결선 73485">
          <a:extLst>
            <a:ext uri="{FF2B5EF4-FFF2-40B4-BE49-F238E27FC236}">
              <a16:creationId xmlns:a16="http://schemas.microsoft.com/office/drawing/2014/main" id="{00000000-0008-0000-0100-00000E1F0100}"/>
            </a:ext>
          </a:extLst>
        </xdr:cNvPr>
        <xdr:cNvCxnSpPr/>
      </xdr:nvCxnSpPr>
      <xdr:spPr>
        <a:xfrm>
          <a:off x="60426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662</xdr:row>
      <xdr:rowOff>101600</xdr:rowOff>
    </xdr:from>
    <xdr:to>
      <xdr:col>89</xdr:col>
      <xdr:colOff>0</xdr:colOff>
      <xdr:row>662</xdr:row>
      <xdr:rowOff>101600</xdr:rowOff>
    </xdr:to>
    <xdr:cxnSp macro="">
      <xdr:nvCxnSpPr>
        <xdr:cNvPr id="73487" name="직선 연결선 73486">
          <a:extLst>
            <a:ext uri="{FF2B5EF4-FFF2-40B4-BE49-F238E27FC236}">
              <a16:creationId xmlns:a16="http://schemas.microsoft.com/office/drawing/2014/main" id="{00000000-0008-0000-0100-00000F1F0100}"/>
            </a:ext>
          </a:extLst>
        </xdr:cNvPr>
        <xdr:cNvCxnSpPr/>
      </xdr:nvCxnSpPr>
      <xdr:spPr>
        <a:xfrm>
          <a:off x="61798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662</xdr:row>
      <xdr:rowOff>101600</xdr:rowOff>
    </xdr:from>
    <xdr:to>
      <xdr:col>91</xdr:col>
      <xdr:colOff>0</xdr:colOff>
      <xdr:row>662</xdr:row>
      <xdr:rowOff>101600</xdr:rowOff>
    </xdr:to>
    <xdr:cxnSp macro="">
      <xdr:nvCxnSpPr>
        <xdr:cNvPr id="73488" name="직선 연결선 73487">
          <a:extLst>
            <a:ext uri="{FF2B5EF4-FFF2-40B4-BE49-F238E27FC236}">
              <a16:creationId xmlns:a16="http://schemas.microsoft.com/office/drawing/2014/main" id="{00000000-0008-0000-0100-0000101F0100}"/>
            </a:ext>
          </a:extLst>
        </xdr:cNvPr>
        <xdr:cNvCxnSpPr/>
      </xdr:nvCxnSpPr>
      <xdr:spPr>
        <a:xfrm>
          <a:off x="63169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662</xdr:row>
      <xdr:rowOff>101600</xdr:rowOff>
    </xdr:from>
    <xdr:to>
      <xdr:col>93</xdr:col>
      <xdr:colOff>12700</xdr:colOff>
      <xdr:row>662</xdr:row>
      <xdr:rowOff>101600</xdr:rowOff>
    </xdr:to>
    <xdr:cxnSp macro="">
      <xdr:nvCxnSpPr>
        <xdr:cNvPr id="73489" name="직선 연결선 73488">
          <a:extLst>
            <a:ext uri="{FF2B5EF4-FFF2-40B4-BE49-F238E27FC236}">
              <a16:creationId xmlns:a16="http://schemas.microsoft.com/office/drawing/2014/main" id="{00000000-0008-0000-0100-0000111F0100}"/>
            </a:ext>
          </a:extLst>
        </xdr:cNvPr>
        <xdr:cNvCxnSpPr/>
      </xdr:nvCxnSpPr>
      <xdr:spPr>
        <a:xfrm>
          <a:off x="645414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662</xdr:row>
      <xdr:rowOff>101600</xdr:rowOff>
    </xdr:from>
    <xdr:to>
      <xdr:col>95</xdr:col>
      <xdr:colOff>0</xdr:colOff>
      <xdr:row>662</xdr:row>
      <xdr:rowOff>101600</xdr:rowOff>
    </xdr:to>
    <xdr:cxnSp macro="">
      <xdr:nvCxnSpPr>
        <xdr:cNvPr id="73490" name="직선 연결선 73489">
          <a:extLst>
            <a:ext uri="{FF2B5EF4-FFF2-40B4-BE49-F238E27FC236}">
              <a16:creationId xmlns:a16="http://schemas.microsoft.com/office/drawing/2014/main" id="{00000000-0008-0000-0100-0000121F0100}"/>
            </a:ext>
          </a:extLst>
        </xdr:cNvPr>
        <xdr:cNvCxnSpPr/>
      </xdr:nvCxnSpPr>
      <xdr:spPr>
        <a:xfrm>
          <a:off x="65913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662</xdr:row>
      <xdr:rowOff>101600</xdr:rowOff>
    </xdr:from>
    <xdr:to>
      <xdr:col>97</xdr:col>
      <xdr:colOff>0</xdr:colOff>
      <xdr:row>662</xdr:row>
      <xdr:rowOff>101600</xdr:rowOff>
    </xdr:to>
    <xdr:cxnSp macro="">
      <xdr:nvCxnSpPr>
        <xdr:cNvPr id="73491" name="직선 연결선 73490">
          <a:extLst>
            <a:ext uri="{FF2B5EF4-FFF2-40B4-BE49-F238E27FC236}">
              <a16:creationId xmlns:a16="http://schemas.microsoft.com/office/drawing/2014/main" id="{00000000-0008-0000-0100-0000131F0100}"/>
            </a:ext>
          </a:extLst>
        </xdr:cNvPr>
        <xdr:cNvCxnSpPr/>
      </xdr:nvCxnSpPr>
      <xdr:spPr>
        <a:xfrm>
          <a:off x="67284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662</xdr:row>
      <xdr:rowOff>101600</xdr:rowOff>
    </xdr:from>
    <xdr:to>
      <xdr:col>99</xdr:col>
      <xdr:colOff>0</xdr:colOff>
      <xdr:row>662</xdr:row>
      <xdr:rowOff>101600</xdr:rowOff>
    </xdr:to>
    <xdr:cxnSp macro="">
      <xdr:nvCxnSpPr>
        <xdr:cNvPr id="73492" name="직선 연결선 73491">
          <a:extLst>
            <a:ext uri="{FF2B5EF4-FFF2-40B4-BE49-F238E27FC236}">
              <a16:creationId xmlns:a16="http://schemas.microsoft.com/office/drawing/2014/main" id="{00000000-0008-0000-0100-0000141F0100}"/>
            </a:ext>
          </a:extLst>
        </xdr:cNvPr>
        <xdr:cNvCxnSpPr/>
      </xdr:nvCxnSpPr>
      <xdr:spPr>
        <a:xfrm>
          <a:off x="68656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664</xdr:row>
      <xdr:rowOff>107950</xdr:rowOff>
    </xdr:from>
    <xdr:to>
      <xdr:col>10</xdr:col>
      <xdr:colOff>25400</xdr:colOff>
      <xdr:row>664</xdr:row>
      <xdr:rowOff>107950</xdr:rowOff>
    </xdr:to>
    <xdr:cxnSp macro="">
      <xdr:nvCxnSpPr>
        <xdr:cNvPr id="73493" name="직선 연결선 73492">
          <a:extLst>
            <a:ext uri="{FF2B5EF4-FFF2-40B4-BE49-F238E27FC236}">
              <a16:creationId xmlns:a16="http://schemas.microsoft.com/office/drawing/2014/main" id="{00000000-0008-0000-0100-0000151F0100}"/>
            </a:ext>
          </a:extLst>
        </xdr:cNvPr>
        <xdr:cNvCxnSpPr/>
      </xdr:nvCxnSpPr>
      <xdr:spPr>
        <a:xfrm>
          <a:off x="7238695" y="1391348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664</xdr:row>
      <xdr:rowOff>107950</xdr:rowOff>
    </xdr:from>
    <xdr:to>
      <xdr:col>11</xdr:col>
      <xdr:colOff>139700</xdr:colOff>
      <xdr:row>664</xdr:row>
      <xdr:rowOff>107950</xdr:rowOff>
    </xdr:to>
    <xdr:cxnSp macro="">
      <xdr:nvCxnSpPr>
        <xdr:cNvPr id="73494" name="직선 연결선 73493">
          <a:extLst>
            <a:ext uri="{FF2B5EF4-FFF2-40B4-BE49-F238E27FC236}">
              <a16:creationId xmlns:a16="http://schemas.microsoft.com/office/drawing/2014/main" id="{00000000-0008-0000-0100-0000161F0100}"/>
            </a:ext>
          </a:extLst>
        </xdr:cNvPr>
        <xdr:cNvCxnSpPr/>
      </xdr:nvCxnSpPr>
      <xdr:spPr>
        <a:xfrm>
          <a:off x="8374380" y="139134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664</xdr:row>
      <xdr:rowOff>107950</xdr:rowOff>
    </xdr:from>
    <xdr:to>
      <xdr:col>13</xdr:col>
      <xdr:colOff>68</xdr:colOff>
      <xdr:row>664</xdr:row>
      <xdr:rowOff>107950</xdr:rowOff>
    </xdr:to>
    <xdr:cxnSp macro="">
      <xdr:nvCxnSpPr>
        <xdr:cNvPr id="73495" name="직선 연결선 73494">
          <a:extLst>
            <a:ext uri="{FF2B5EF4-FFF2-40B4-BE49-F238E27FC236}">
              <a16:creationId xmlns:a16="http://schemas.microsoft.com/office/drawing/2014/main" id="{00000000-0008-0000-0100-0000171F0100}"/>
            </a:ext>
          </a:extLst>
        </xdr:cNvPr>
        <xdr:cNvCxnSpPr/>
      </xdr:nvCxnSpPr>
      <xdr:spPr>
        <a:xfrm flipH="1">
          <a:off x="9677400" y="139134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664</xdr:row>
      <xdr:rowOff>107950</xdr:rowOff>
    </xdr:from>
    <xdr:to>
      <xdr:col>15</xdr:col>
      <xdr:colOff>0</xdr:colOff>
      <xdr:row>664</xdr:row>
      <xdr:rowOff>107950</xdr:rowOff>
    </xdr:to>
    <xdr:cxnSp macro="">
      <xdr:nvCxnSpPr>
        <xdr:cNvPr id="73496" name="직선 연결선 73495">
          <a:extLst>
            <a:ext uri="{FF2B5EF4-FFF2-40B4-BE49-F238E27FC236}">
              <a16:creationId xmlns:a16="http://schemas.microsoft.com/office/drawing/2014/main" id="{00000000-0008-0000-0100-0000181F0100}"/>
            </a:ext>
          </a:extLst>
        </xdr:cNvPr>
        <xdr:cNvCxnSpPr/>
      </xdr:nvCxnSpPr>
      <xdr:spPr>
        <a:xfrm>
          <a:off x="11049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664</xdr:row>
      <xdr:rowOff>107950</xdr:rowOff>
    </xdr:from>
    <xdr:to>
      <xdr:col>17</xdr:col>
      <xdr:colOff>137</xdr:colOff>
      <xdr:row>664</xdr:row>
      <xdr:rowOff>107950</xdr:rowOff>
    </xdr:to>
    <xdr:cxnSp macro="">
      <xdr:nvCxnSpPr>
        <xdr:cNvPr id="73497" name="직선 연결선 73496">
          <a:extLst>
            <a:ext uri="{FF2B5EF4-FFF2-40B4-BE49-F238E27FC236}">
              <a16:creationId xmlns:a16="http://schemas.microsoft.com/office/drawing/2014/main" id="{00000000-0008-0000-0100-0000191F0100}"/>
            </a:ext>
          </a:extLst>
        </xdr:cNvPr>
        <xdr:cNvCxnSpPr/>
      </xdr:nvCxnSpPr>
      <xdr:spPr>
        <a:xfrm flipH="1">
          <a:off x="12420600" y="1391348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664</xdr:row>
      <xdr:rowOff>107950</xdr:rowOff>
    </xdr:from>
    <xdr:to>
      <xdr:col>19</xdr:col>
      <xdr:colOff>0</xdr:colOff>
      <xdr:row>664</xdr:row>
      <xdr:rowOff>107950</xdr:rowOff>
    </xdr:to>
    <xdr:cxnSp macro="">
      <xdr:nvCxnSpPr>
        <xdr:cNvPr id="73498" name="직선 연결선 73497">
          <a:extLst>
            <a:ext uri="{FF2B5EF4-FFF2-40B4-BE49-F238E27FC236}">
              <a16:creationId xmlns:a16="http://schemas.microsoft.com/office/drawing/2014/main" id="{00000000-0008-0000-0100-00001A1F0100}"/>
            </a:ext>
          </a:extLst>
        </xdr:cNvPr>
        <xdr:cNvCxnSpPr/>
      </xdr:nvCxnSpPr>
      <xdr:spPr>
        <a:xfrm>
          <a:off x="13792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664</xdr:row>
      <xdr:rowOff>107950</xdr:rowOff>
    </xdr:from>
    <xdr:to>
      <xdr:col>21</xdr:col>
      <xdr:colOff>0</xdr:colOff>
      <xdr:row>664</xdr:row>
      <xdr:rowOff>107950</xdr:rowOff>
    </xdr:to>
    <xdr:cxnSp macro="">
      <xdr:nvCxnSpPr>
        <xdr:cNvPr id="73499" name="직선 연결선 73498">
          <a:extLst>
            <a:ext uri="{FF2B5EF4-FFF2-40B4-BE49-F238E27FC236}">
              <a16:creationId xmlns:a16="http://schemas.microsoft.com/office/drawing/2014/main" id="{00000000-0008-0000-0100-00001B1F0100}"/>
            </a:ext>
          </a:extLst>
        </xdr:cNvPr>
        <xdr:cNvCxnSpPr/>
      </xdr:nvCxnSpPr>
      <xdr:spPr>
        <a:xfrm>
          <a:off x="15163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664</xdr:row>
      <xdr:rowOff>107950</xdr:rowOff>
    </xdr:from>
    <xdr:to>
      <xdr:col>23</xdr:col>
      <xdr:colOff>0</xdr:colOff>
      <xdr:row>664</xdr:row>
      <xdr:rowOff>107950</xdr:rowOff>
    </xdr:to>
    <xdr:cxnSp macro="">
      <xdr:nvCxnSpPr>
        <xdr:cNvPr id="73500" name="직선 연결선 73499">
          <a:extLst>
            <a:ext uri="{FF2B5EF4-FFF2-40B4-BE49-F238E27FC236}">
              <a16:creationId xmlns:a16="http://schemas.microsoft.com/office/drawing/2014/main" id="{00000000-0008-0000-0100-00001C1F0100}"/>
            </a:ext>
          </a:extLst>
        </xdr:cNvPr>
        <xdr:cNvCxnSpPr/>
      </xdr:nvCxnSpPr>
      <xdr:spPr>
        <a:xfrm>
          <a:off x="16535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664</xdr:row>
      <xdr:rowOff>107950</xdr:rowOff>
    </xdr:from>
    <xdr:to>
      <xdr:col>25</xdr:col>
      <xdr:colOff>0</xdr:colOff>
      <xdr:row>664</xdr:row>
      <xdr:rowOff>107950</xdr:rowOff>
    </xdr:to>
    <xdr:cxnSp macro="">
      <xdr:nvCxnSpPr>
        <xdr:cNvPr id="73501" name="직선 연결선 73500">
          <a:extLst>
            <a:ext uri="{FF2B5EF4-FFF2-40B4-BE49-F238E27FC236}">
              <a16:creationId xmlns:a16="http://schemas.microsoft.com/office/drawing/2014/main" id="{00000000-0008-0000-0100-00001D1F0100}"/>
            </a:ext>
          </a:extLst>
        </xdr:cNvPr>
        <xdr:cNvCxnSpPr/>
      </xdr:nvCxnSpPr>
      <xdr:spPr>
        <a:xfrm>
          <a:off x="17907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664</xdr:row>
      <xdr:rowOff>107950</xdr:rowOff>
    </xdr:from>
    <xdr:to>
      <xdr:col>27</xdr:col>
      <xdr:colOff>28</xdr:colOff>
      <xdr:row>664</xdr:row>
      <xdr:rowOff>107950</xdr:rowOff>
    </xdr:to>
    <xdr:cxnSp macro="">
      <xdr:nvCxnSpPr>
        <xdr:cNvPr id="73502" name="직선 연결선 73501">
          <a:extLst>
            <a:ext uri="{FF2B5EF4-FFF2-40B4-BE49-F238E27FC236}">
              <a16:creationId xmlns:a16="http://schemas.microsoft.com/office/drawing/2014/main" id="{00000000-0008-0000-0100-00001E1F0100}"/>
            </a:ext>
          </a:extLst>
        </xdr:cNvPr>
        <xdr:cNvCxnSpPr/>
      </xdr:nvCxnSpPr>
      <xdr:spPr>
        <a:xfrm flipH="1">
          <a:off x="19278600" y="139134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664</xdr:row>
      <xdr:rowOff>107950</xdr:rowOff>
    </xdr:from>
    <xdr:to>
      <xdr:col>29</xdr:col>
      <xdr:colOff>68</xdr:colOff>
      <xdr:row>664</xdr:row>
      <xdr:rowOff>107950</xdr:rowOff>
    </xdr:to>
    <xdr:cxnSp macro="">
      <xdr:nvCxnSpPr>
        <xdr:cNvPr id="73503" name="직선 연결선 73502">
          <a:extLst>
            <a:ext uri="{FF2B5EF4-FFF2-40B4-BE49-F238E27FC236}">
              <a16:creationId xmlns:a16="http://schemas.microsoft.com/office/drawing/2014/main" id="{00000000-0008-0000-0100-00001F1F0100}"/>
            </a:ext>
          </a:extLst>
        </xdr:cNvPr>
        <xdr:cNvCxnSpPr/>
      </xdr:nvCxnSpPr>
      <xdr:spPr>
        <a:xfrm flipH="1">
          <a:off x="20650200" y="139134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664</xdr:row>
      <xdr:rowOff>107950</xdr:rowOff>
    </xdr:from>
    <xdr:to>
      <xdr:col>31</xdr:col>
      <xdr:colOff>546100</xdr:colOff>
      <xdr:row>664</xdr:row>
      <xdr:rowOff>107950</xdr:rowOff>
    </xdr:to>
    <xdr:cxnSp macro="">
      <xdr:nvCxnSpPr>
        <xdr:cNvPr id="73504" name="직선 연결선 73503">
          <a:extLst>
            <a:ext uri="{FF2B5EF4-FFF2-40B4-BE49-F238E27FC236}">
              <a16:creationId xmlns:a16="http://schemas.microsoft.com/office/drawing/2014/main" id="{00000000-0008-0000-0100-0000201F0100}"/>
            </a:ext>
          </a:extLst>
        </xdr:cNvPr>
        <xdr:cNvCxnSpPr/>
      </xdr:nvCxnSpPr>
      <xdr:spPr>
        <a:xfrm>
          <a:off x="22501861" y="139134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664</xdr:row>
      <xdr:rowOff>107950</xdr:rowOff>
    </xdr:from>
    <xdr:to>
      <xdr:col>33</xdr:col>
      <xdr:colOff>136</xdr:colOff>
      <xdr:row>664</xdr:row>
      <xdr:rowOff>107950</xdr:rowOff>
    </xdr:to>
    <xdr:cxnSp macro="">
      <xdr:nvCxnSpPr>
        <xdr:cNvPr id="73505" name="직선 연결선 73504">
          <a:extLst>
            <a:ext uri="{FF2B5EF4-FFF2-40B4-BE49-F238E27FC236}">
              <a16:creationId xmlns:a16="http://schemas.microsoft.com/office/drawing/2014/main" id="{00000000-0008-0000-0100-0000211F0100}"/>
            </a:ext>
          </a:extLst>
        </xdr:cNvPr>
        <xdr:cNvCxnSpPr/>
      </xdr:nvCxnSpPr>
      <xdr:spPr>
        <a:xfrm flipH="1">
          <a:off x="23393400" y="139134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664</xdr:row>
      <xdr:rowOff>107950</xdr:rowOff>
    </xdr:from>
    <xdr:to>
      <xdr:col>35</xdr:col>
      <xdr:colOff>0</xdr:colOff>
      <xdr:row>664</xdr:row>
      <xdr:rowOff>107950</xdr:rowOff>
    </xdr:to>
    <xdr:cxnSp macro="">
      <xdr:nvCxnSpPr>
        <xdr:cNvPr id="73506" name="직선 연결선 73505">
          <a:extLst>
            <a:ext uri="{FF2B5EF4-FFF2-40B4-BE49-F238E27FC236}">
              <a16:creationId xmlns:a16="http://schemas.microsoft.com/office/drawing/2014/main" id="{00000000-0008-0000-0100-0000221F0100}"/>
            </a:ext>
          </a:extLst>
        </xdr:cNvPr>
        <xdr:cNvCxnSpPr/>
      </xdr:nvCxnSpPr>
      <xdr:spPr>
        <a:xfrm>
          <a:off x="24765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664</xdr:row>
      <xdr:rowOff>107950</xdr:rowOff>
    </xdr:from>
    <xdr:to>
      <xdr:col>37</xdr:col>
      <xdr:colOff>0</xdr:colOff>
      <xdr:row>664</xdr:row>
      <xdr:rowOff>107950</xdr:rowOff>
    </xdr:to>
    <xdr:cxnSp macro="">
      <xdr:nvCxnSpPr>
        <xdr:cNvPr id="73507" name="직선 연결선 73506">
          <a:extLst>
            <a:ext uri="{FF2B5EF4-FFF2-40B4-BE49-F238E27FC236}">
              <a16:creationId xmlns:a16="http://schemas.microsoft.com/office/drawing/2014/main" id="{00000000-0008-0000-0100-0000231F0100}"/>
            </a:ext>
          </a:extLst>
        </xdr:cNvPr>
        <xdr:cNvCxnSpPr/>
      </xdr:nvCxnSpPr>
      <xdr:spPr>
        <a:xfrm>
          <a:off x="26136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664</xdr:row>
      <xdr:rowOff>107950</xdr:rowOff>
    </xdr:from>
    <xdr:to>
      <xdr:col>39</xdr:col>
      <xdr:colOff>0</xdr:colOff>
      <xdr:row>664</xdr:row>
      <xdr:rowOff>107950</xdr:rowOff>
    </xdr:to>
    <xdr:cxnSp macro="">
      <xdr:nvCxnSpPr>
        <xdr:cNvPr id="73508" name="직선 연결선 73507">
          <a:extLst>
            <a:ext uri="{FF2B5EF4-FFF2-40B4-BE49-F238E27FC236}">
              <a16:creationId xmlns:a16="http://schemas.microsoft.com/office/drawing/2014/main" id="{00000000-0008-0000-0100-0000241F0100}"/>
            </a:ext>
          </a:extLst>
        </xdr:cNvPr>
        <xdr:cNvCxnSpPr/>
      </xdr:nvCxnSpPr>
      <xdr:spPr>
        <a:xfrm>
          <a:off x="27508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664</xdr:row>
      <xdr:rowOff>107950</xdr:rowOff>
    </xdr:from>
    <xdr:to>
      <xdr:col>41</xdr:col>
      <xdr:colOff>0</xdr:colOff>
      <xdr:row>664</xdr:row>
      <xdr:rowOff>107950</xdr:rowOff>
    </xdr:to>
    <xdr:cxnSp macro="">
      <xdr:nvCxnSpPr>
        <xdr:cNvPr id="73509" name="직선 연결선 73508">
          <a:extLst>
            <a:ext uri="{FF2B5EF4-FFF2-40B4-BE49-F238E27FC236}">
              <a16:creationId xmlns:a16="http://schemas.microsoft.com/office/drawing/2014/main" id="{00000000-0008-0000-0100-0000251F0100}"/>
            </a:ext>
          </a:extLst>
        </xdr:cNvPr>
        <xdr:cNvCxnSpPr/>
      </xdr:nvCxnSpPr>
      <xdr:spPr>
        <a:xfrm>
          <a:off x="28879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664</xdr:row>
      <xdr:rowOff>107950</xdr:rowOff>
    </xdr:from>
    <xdr:to>
      <xdr:col>43</xdr:col>
      <xdr:colOff>0</xdr:colOff>
      <xdr:row>664</xdr:row>
      <xdr:rowOff>107950</xdr:rowOff>
    </xdr:to>
    <xdr:cxnSp macro="">
      <xdr:nvCxnSpPr>
        <xdr:cNvPr id="73510" name="직선 연결선 73509">
          <a:extLst>
            <a:ext uri="{FF2B5EF4-FFF2-40B4-BE49-F238E27FC236}">
              <a16:creationId xmlns:a16="http://schemas.microsoft.com/office/drawing/2014/main" id="{00000000-0008-0000-0100-0000261F0100}"/>
            </a:ext>
          </a:extLst>
        </xdr:cNvPr>
        <xdr:cNvCxnSpPr/>
      </xdr:nvCxnSpPr>
      <xdr:spPr>
        <a:xfrm>
          <a:off x="30251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664</xdr:row>
      <xdr:rowOff>107950</xdr:rowOff>
    </xdr:from>
    <xdr:to>
      <xdr:col>45</xdr:col>
      <xdr:colOff>0</xdr:colOff>
      <xdr:row>664</xdr:row>
      <xdr:rowOff>107950</xdr:rowOff>
    </xdr:to>
    <xdr:cxnSp macro="">
      <xdr:nvCxnSpPr>
        <xdr:cNvPr id="73511" name="직선 연결선 73510">
          <a:extLst>
            <a:ext uri="{FF2B5EF4-FFF2-40B4-BE49-F238E27FC236}">
              <a16:creationId xmlns:a16="http://schemas.microsoft.com/office/drawing/2014/main" id="{00000000-0008-0000-0100-0000271F0100}"/>
            </a:ext>
          </a:extLst>
        </xdr:cNvPr>
        <xdr:cNvCxnSpPr/>
      </xdr:nvCxnSpPr>
      <xdr:spPr>
        <a:xfrm>
          <a:off x="31623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664</xdr:row>
      <xdr:rowOff>107950</xdr:rowOff>
    </xdr:from>
    <xdr:to>
      <xdr:col>47</xdr:col>
      <xdr:colOff>0</xdr:colOff>
      <xdr:row>664</xdr:row>
      <xdr:rowOff>107950</xdr:rowOff>
    </xdr:to>
    <xdr:cxnSp macro="">
      <xdr:nvCxnSpPr>
        <xdr:cNvPr id="73512" name="직선 연결선 73511">
          <a:extLst>
            <a:ext uri="{FF2B5EF4-FFF2-40B4-BE49-F238E27FC236}">
              <a16:creationId xmlns:a16="http://schemas.microsoft.com/office/drawing/2014/main" id="{00000000-0008-0000-0100-0000281F0100}"/>
            </a:ext>
          </a:extLst>
        </xdr:cNvPr>
        <xdr:cNvCxnSpPr/>
      </xdr:nvCxnSpPr>
      <xdr:spPr>
        <a:xfrm>
          <a:off x="32994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664</xdr:row>
      <xdr:rowOff>107950</xdr:rowOff>
    </xdr:from>
    <xdr:to>
      <xdr:col>49</xdr:col>
      <xdr:colOff>0</xdr:colOff>
      <xdr:row>664</xdr:row>
      <xdr:rowOff>107950</xdr:rowOff>
    </xdr:to>
    <xdr:cxnSp macro="">
      <xdr:nvCxnSpPr>
        <xdr:cNvPr id="73513" name="직선 연결선 73512">
          <a:extLst>
            <a:ext uri="{FF2B5EF4-FFF2-40B4-BE49-F238E27FC236}">
              <a16:creationId xmlns:a16="http://schemas.microsoft.com/office/drawing/2014/main" id="{00000000-0008-0000-0100-0000291F0100}"/>
            </a:ext>
          </a:extLst>
        </xdr:cNvPr>
        <xdr:cNvCxnSpPr/>
      </xdr:nvCxnSpPr>
      <xdr:spPr>
        <a:xfrm>
          <a:off x="34366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664</xdr:row>
      <xdr:rowOff>107950</xdr:rowOff>
    </xdr:from>
    <xdr:to>
      <xdr:col>51</xdr:col>
      <xdr:colOff>0</xdr:colOff>
      <xdr:row>664</xdr:row>
      <xdr:rowOff>107950</xdr:rowOff>
    </xdr:to>
    <xdr:cxnSp macro="">
      <xdr:nvCxnSpPr>
        <xdr:cNvPr id="73514" name="직선 연결선 73513">
          <a:extLst>
            <a:ext uri="{FF2B5EF4-FFF2-40B4-BE49-F238E27FC236}">
              <a16:creationId xmlns:a16="http://schemas.microsoft.com/office/drawing/2014/main" id="{00000000-0008-0000-0100-00002A1F0100}"/>
            </a:ext>
          </a:extLst>
        </xdr:cNvPr>
        <xdr:cNvCxnSpPr/>
      </xdr:nvCxnSpPr>
      <xdr:spPr>
        <a:xfrm>
          <a:off x="35737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664</xdr:row>
      <xdr:rowOff>107950</xdr:rowOff>
    </xdr:from>
    <xdr:to>
      <xdr:col>53</xdr:col>
      <xdr:colOff>0</xdr:colOff>
      <xdr:row>664</xdr:row>
      <xdr:rowOff>107950</xdr:rowOff>
    </xdr:to>
    <xdr:cxnSp macro="">
      <xdr:nvCxnSpPr>
        <xdr:cNvPr id="73515" name="직선 연결선 73514">
          <a:extLst>
            <a:ext uri="{FF2B5EF4-FFF2-40B4-BE49-F238E27FC236}">
              <a16:creationId xmlns:a16="http://schemas.microsoft.com/office/drawing/2014/main" id="{00000000-0008-0000-0100-00002B1F0100}"/>
            </a:ext>
          </a:extLst>
        </xdr:cNvPr>
        <xdr:cNvCxnSpPr/>
      </xdr:nvCxnSpPr>
      <xdr:spPr>
        <a:xfrm>
          <a:off x="37109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664</xdr:row>
      <xdr:rowOff>107950</xdr:rowOff>
    </xdr:from>
    <xdr:to>
      <xdr:col>55</xdr:col>
      <xdr:colOff>0</xdr:colOff>
      <xdr:row>664</xdr:row>
      <xdr:rowOff>107950</xdr:rowOff>
    </xdr:to>
    <xdr:cxnSp macro="">
      <xdr:nvCxnSpPr>
        <xdr:cNvPr id="73516" name="직선 연결선 73515">
          <a:extLst>
            <a:ext uri="{FF2B5EF4-FFF2-40B4-BE49-F238E27FC236}">
              <a16:creationId xmlns:a16="http://schemas.microsoft.com/office/drawing/2014/main" id="{00000000-0008-0000-0100-00002C1F0100}"/>
            </a:ext>
          </a:extLst>
        </xdr:cNvPr>
        <xdr:cNvCxnSpPr/>
      </xdr:nvCxnSpPr>
      <xdr:spPr>
        <a:xfrm>
          <a:off x="38481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664</xdr:row>
      <xdr:rowOff>107950</xdr:rowOff>
    </xdr:from>
    <xdr:to>
      <xdr:col>57</xdr:col>
      <xdr:colOff>0</xdr:colOff>
      <xdr:row>664</xdr:row>
      <xdr:rowOff>107950</xdr:rowOff>
    </xdr:to>
    <xdr:cxnSp macro="">
      <xdr:nvCxnSpPr>
        <xdr:cNvPr id="73517" name="직선 연결선 73516">
          <a:extLst>
            <a:ext uri="{FF2B5EF4-FFF2-40B4-BE49-F238E27FC236}">
              <a16:creationId xmlns:a16="http://schemas.microsoft.com/office/drawing/2014/main" id="{00000000-0008-0000-0100-00002D1F0100}"/>
            </a:ext>
          </a:extLst>
        </xdr:cNvPr>
        <xdr:cNvCxnSpPr/>
      </xdr:nvCxnSpPr>
      <xdr:spPr>
        <a:xfrm>
          <a:off x="39852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664</xdr:row>
      <xdr:rowOff>107950</xdr:rowOff>
    </xdr:from>
    <xdr:to>
      <xdr:col>59</xdr:col>
      <xdr:colOff>0</xdr:colOff>
      <xdr:row>664</xdr:row>
      <xdr:rowOff>107950</xdr:rowOff>
    </xdr:to>
    <xdr:cxnSp macro="">
      <xdr:nvCxnSpPr>
        <xdr:cNvPr id="73518" name="직선 연결선 73517">
          <a:extLst>
            <a:ext uri="{FF2B5EF4-FFF2-40B4-BE49-F238E27FC236}">
              <a16:creationId xmlns:a16="http://schemas.microsoft.com/office/drawing/2014/main" id="{00000000-0008-0000-0100-00002E1F0100}"/>
            </a:ext>
          </a:extLst>
        </xdr:cNvPr>
        <xdr:cNvCxnSpPr/>
      </xdr:nvCxnSpPr>
      <xdr:spPr>
        <a:xfrm>
          <a:off x="41224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664</xdr:row>
      <xdr:rowOff>107950</xdr:rowOff>
    </xdr:from>
    <xdr:to>
      <xdr:col>61</xdr:col>
      <xdr:colOff>0</xdr:colOff>
      <xdr:row>664</xdr:row>
      <xdr:rowOff>107950</xdr:rowOff>
    </xdr:to>
    <xdr:cxnSp macro="">
      <xdr:nvCxnSpPr>
        <xdr:cNvPr id="73519" name="직선 연결선 73518">
          <a:extLst>
            <a:ext uri="{FF2B5EF4-FFF2-40B4-BE49-F238E27FC236}">
              <a16:creationId xmlns:a16="http://schemas.microsoft.com/office/drawing/2014/main" id="{00000000-0008-0000-0100-00002F1F0100}"/>
            </a:ext>
          </a:extLst>
        </xdr:cNvPr>
        <xdr:cNvCxnSpPr/>
      </xdr:nvCxnSpPr>
      <xdr:spPr>
        <a:xfrm>
          <a:off x="42595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664</xdr:row>
      <xdr:rowOff>107950</xdr:rowOff>
    </xdr:from>
    <xdr:to>
      <xdr:col>63</xdr:col>
      <xdr:colOff>0</xdr:colOff>
      <xdr:row>664</xdr:row>
      <xdr:rowOff>107950</xdr:rowOff>
    </xdr:to>
    <xdr:cxnSp macro="">
      <xdr:nvCxnSpPr>
        <xdr:cNvPr id="73520" name="직선 연결선 73519">
          <a:extLst>
            <a:ext uri="{FF2B5EF4-FFF2-40B4-BE49-F238E27FC236}">
              <a16:creationId xmlns:a16="http://schemas.microsoft.com/office/drawing/2014/main" id="{00000000-0008-0000-0100-0000301F0100}"/>
            </a:ext>
          </a:extLst>
        </xdr:cNvPr>
        <xdr:cNvCxnSpPr/>
      </xdr:nvCxnSpPr>
      <xdr:spPr>
        <a:xfrm>
          <a:off x="43967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664</xdr:row>
      <xdr:rowOff>107950</xdr:rowOff>
    </xdr:from>
    <xdr:to>
      <xdr:col>65</xdr:col>
      <xdr:colOff>0</xdr:colOff>
      <xdr:row>664</xdr:row>
      <xdr:rowOff>107950</xdr:rowOff>
    </xdr:to>
    <xdr:cxnSp macro="">
      <xdr:nvCxnSpPr>
        <xdr:cNvPr id="73521" name="직선 연결선 73520">
          <a:extLst>
            <a:ext uri="{FF2B5EF4-FFF2-40B4-BE49-F238E27FC236}">
              <a16:creationId xmlns:a16="http://schemas.microsoft.com/office/drawing/2014/main" id="{00000000-0008-0000-0100-0000311F0100}"/>
            </a:ext>
          </a:extLst>
        </xdr:cNvPr>
        <xdr:cNvCxnSpPr/>
      </xdr:nvCxnSpPr>
      <xdr:spPr>
        <a:xfrm>
          <a:off x="45339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664</xdr:row>
      <xdr:rowOff>107950</xdr:rowOff>
    </xdr:from>
    <xdr:to>
      <xdr:col>67</xdr:col>
      <xdr:colOff>0</xdr:colOff>
      <xdr:row>664</xdr:row>
      <xdr:rowOff>107950</xdr:rowOff>
    </xdr:to>
    <xdr:cxnSp macro="">
      <xdr:nvCxnSpPr>
        <xdr:cNvPr id="73522" name="직선 연결선 73521">
          <a:extLst>
            <a:ext uri="{FF2B5EF4-FFF2-40B4-BE49-F238E27FC236}">
              <a16:creationId xmlns:a16="http://schemas.microsoft.com/office/drawing/2014/main" id="{00000000-0008-0000-0100-0000321F0100}"/>
            </a:ext>
          </a:extLst>
        </xdr:cNvPr>
        <xdr:cNvCxnSpPr/>
      </xdr:nvCxnSpPr>
      <xdr:spPr>
        <a:xfrm>
          <a:off x="46710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664</xdr:row>
      <xdr:rowOff>107950</xdr:rowOff>
    </xdr:from>
    <xdr:to>
      <xdr:col>69</xdr:col>
      <xdr:colOff>0</xdr:colOff>
      <xdr:row>664</xdr:row>
      <xdr:rowOff>107950</xdr:rowOff>
    </xdr:to>
    <xdr:cxnSp macro="">
      <xdr:nvCxnSpPr>
        <xdr:cNvPr id="73523" name="직선 연결선 73522">
          <a:extLst>
            <a:ext uri="{FF2B5EF4-FFF2-40B4-BE49-F238E27FC236}">
              <a16:creationId xmlns:a16="http://schemas.microsoft.com/office/drawing/2014/main" id="{00000000-0008-0000-0100-0000331F0100}"/>
            </a:ext>
          </a:extLst>
        </xdr:cNvPr>
        <xdr:cNvCxnSpPr/>
      </xdr:nvCxnSpPr>
      <xdr:spPr>
        <a:xfrm>
          <a:off x="48082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664</xdr:row>
      <xdr:rowOff>107950</xdr:rowOff>
    </xdr:from>
    <xdr:to>
      <xdr:col>71</xdr:col>
      <xdr:colOff>0</xdr:colOff>
      <xdr:row>664</xdr:row>
      <xdr:rowOff>107950</xdr:rowOff>
    </xdr:to>
    <xdr:cxnSp macro="">
      <xdr:nvCxnSpPr>
        <xdr:cNvPr id="73524" name="직선 연결선 73523">
          <a:extLst>
            <a:ext uri="{FF2B5EF4-FFF2-40B4-BE49-F238E27FC236}">
              <a16:creationId xmlns:a16="http://schemas.microsoft.com/office/drawing/2014/main" id="{00000000-0008-0000-0100-0000341F0100}"/>
            </a:ext>
          </a:extLst>
        </xdr:cNvPr>
        <xdr:cNvCxnSpPr/>
      </xdr:nvCxnSpPr>
      <xdr:spPr>
        <a:xfrm>
          <a:off x="49453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664</xdr:row>
      <xdr:rowOff>107950</xdr:rowOff>
    </xdr:from>
    <xdr:to>
      <xdr:col>73</xdr:col>
      <xdr:colOff>0</xdr:colOff>
      <xdr:row>664</xdr:row>
      <xdr:rowOff>107950</xdr:rowOff>
    </xdr:to>
    <xdr:cxnSp macro="">
      <xdr:nvCxnSpPr>
        <xdr:cNvPr id="73525" name="직선 연결선 73524">
          <a:extLst>
            <a:ext uri="{FF2B5EF4-FFF2-40B4-BE49-F238E27FC236}">
              <a16:creationId xmlns:a16="http://schemas.microsoft.com/office/drawing/2014/main" id="{00000000-0008-0000-0100-0000351F0100}"/>
            </a:ext>
          </a:extLst>
        </xdr:cNvPr>
        <xdr:cNvCxnSpPr/>
      </xdr:nvCxnSpPr>
      <xdr:spPr>
        <a:xfrm>
          <a:off x="50825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664</xdr:row>
      <xdr:rowOff>107950</xdr:rowOff>
    </xdr:from>
    <xdr:to>
      <xdr:col>75</xdr:col>
      <xdr:colOff>0</xdr:colOff>
      <xdr:row>664</xdr:row>
      <xdr:rowOff>107950</xdr:rowOff>
    </xdr:to>
    <xdr:cxnSp macro="">
      <xdr:nvCxnSpPr>
        <xdr:cNvPr id="73526" name="직선 연결선 73525">
          <a:extLst>
            <a:ext uri="{FF2B5EF4-FFF2-40B4-BE49-F238E27FC236}">
              <a16:creationId xmlns:a16="http://schemas.microsoft.com/office/drawing/2014/main" id="{00000000-0008-0000-0100-0000361F0100}"/>
            </a:ext>
          </a:extLst>
        </xdr:cNvPr>
        <xdr:cNvCxnSpPr/>
      </xdr:nvCxnSpPr>
      <xdr:spPr>
        <a:xfrm>
          <a:off x="52197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664</xdr:row>
      <xdr:rowOff>107950</xdr:rowOff>
    </xdr:from>
    <xdr:to>
      <xdr:col>77</xdr:col>
      <xdr:colOff>0</xdr:colOff>
      <xdr:row>664</xdr:row>
      <xdr:rowOff>107950</xdr:rowOff>
    </xdr:to>
    <xdr:cxnSp macro="">
      <xdr:nvCxnSpPr>
        <xdr:cNvPr id="73527" name="직선 연결선 73526">
          <a:extLst>
            <a:ext uri="{FF2B5EF4-FFF2-40B4-BE49-F238E27FC236}">
              <a16:creationId xmlns:a16="http://schemas.microsoft.com/office/drawing/2014/main" id="{00000000-0008-0000-0100-0000371F0100}"/>
            </a:ext>
          </a:extLst>
        </xdr:cNvPr>
        <xdr:cNvCxnSpPr/>
      </xdr:nvCxnSpPr>
      <xdr:spPr>
        <a:xfrm>
          <a:off x="53568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664</xdr:row>
      <xdr:rowOff>107950</xdr:rowOff>
    </xdr:from>
    <xdr:to>
      <xdr:col>79</xdr:col>
      <xdr:colOff>0</xdr:colOff>
      <xdr:row>664</xdr:row>
      <xdr:rowOff>107950</xdr:rowOff>
    </xdr:to>
    <xdr:cxnSp macro="">
      <xdr:nvCxnSpPr>
        <xdr:cNvPr id="73528" name="직선 연결선 73527">
          <a:extLst>
            <a:ext uri="{FF2B5EF4-FFF2-40B4-BE49-F238E27FC236}">
              <a16:creationId xmlns:a16="http://schemas.microsoft.com/office/drawing/2014/main" id="{00000000-0008-0000-0100-0000381F0100}"/>
            </a:ext>
          </a:extLst>
        </xdr:cNvPr>
        <xdr:cNvCxnSpPr/>
      </xdr:nvCxnSpPr>
      <xdr:spPr>
        <a:xfrm>
          <a:off x="54940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664</xdr:row>
      <xdr:rowOff>107950</xdr:rowOff>
    </xdr:from>
    <xdr:to>
      <xdr:col>81</xdr:col>
      <xdr:colOff>12700</xdr:colOff>
      <xdr:row>664</xdr:row>
      <xdr:rowOff>107950</xdr:rowOff>
    </xdr:to>
    <xdr:cxnSp macro="">
      <xdr:nvCxnSpPr>
        <xdr:cNvPr id="73529" name="직선 연결선 73528">
          <a:extLst>
            <a:ext uri="{FF2B5EF4-FFF2-40B4-BE49-F238E27FC236}">
              <a16:creationId xmlns:a16="http://schemas.microsoft.com/office/drawing/2014/main" id="{00000000-0008-0000-0100-0000391F0100}"/>
            </a:ext>
          </a:extLst>
        </xdr:cNvPr>
        <xdr:cNvCxnSpPr/>
      </xdr:nvCxnSpPr>
      <xdr:spPr>
        <a:xfrm>
          <a:off x="56311806" y="139134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664</xdr:row>
      <xdr:rowOff>107950</xdr:rowOff>
    </xdr:from>
    <xdr:to>
      <xdr:col>83</xdr:col>
      <xdr:colOff>0</xdr:colOff>
      <xdr:row>664</xdr:row>
      <xdr:rowOff>107950</xdr:rowOff>
    </xdr:to>
    <xdr:cxnSp macro="">
      <xdr:nvCxnSpPr>
        <xdr:cNvPr id="73530" name="직선 연결선 73529">
          <a:extLst>
            <a:ext uri="{FF2B5EF4-FFF2-40B4-BE49-F238E27FC236}">
              <a16:creationId xmlns:a16="http://schemas.microsoft.com/office/drawing/2014/main" id="{00000000-0008-0000-0100-00003A1F0100}"/>
            </a:ext>
          </a:extLst>
        </xdr:cNvPr>
        <xdr:cNvCxnSpPr/>
      </xdr:nvCxnSpPr>
      <xdr:spPr>
        <a:xfrm>
          <a:off x="57683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664</xdr:row>
      <xdr:rowOff>107950</xdr:rowOff>
    </xdr:from>
    <xdr:to>
      <xdr:col>85</xdr:col>
      <xdr:colOff>0</xdr:colOff>
      <xdr:row>664</xdr:row>
      <xdr:rowOff>107950</xdr:rowOff>
    </xdr:to>
    <xdr:cxnSp macro="">
      <xdr:nvCxnSpPr>
        <xdr:cNvPr id="73531" name="직선 연결선 73530">
          <a:extLst>
            <a:ext uri="{FF2B5EF4-FFF2-40B4-BE49-F238E27FC236}">
              <a16:creationId xmlns:a16="http://schemas.microsoft.com/office/drawing/2014/main" id="{00000000-0008-0000-0100-00003B1F0100}"/>
            </a:ext>
          </a:extLst>
        </xdr:cNvPr>
        <xdr:cNvCxnSpPr/>
      </xdr:nvCxnSpPr>
      <xdr:spPr>
        <a:xfrm>
          <a:off x="59055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664</xdr:row>
      <xdr:rowOff>107950</xdr:rowOff>
    </xdr:from>
    <xdr:to>
      <xdr:col>87</xdr:col>
      <xdr:colOff>0</xdr:colOff>
      <xdr:row>664</xdr:row>
      <xdr:rowOff>107950</xdr:rowOff>
    </xdr:to>
    <xdr:cxnSp macro="">
      <xdr:nvCxnSpPr>
        <xdr:cNvPr id="73532" name="직선 연결선 73531">
          <a:extLst>
            <a:ext uri="{FF2B5EF4-FFF2-40B4-BE49-F238E27FC236}">
              <a16:creationId xmlns:a16="http://schemas.microsoft.com/office/drawing/2014/main" id="{00000000-0008-0000-0100-00003C1F0100}"/>
            </a:ext>
          </a:extLst>
        </xdr:cNvPr>
        <xdr:cNvCxnSpPr/>
      </xdr:nvCxnSpPr>
      <xdr:spPr>
        <a:xfrm>
          <a:off x="60426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664</xdr:row>
      <xdr:rowOff>107950</xdr:rowOff>
    </xdr:from>
    <xdr:to>
      <xdr:col>89</xdr:col>
      <xdr:colOff>0</xdr:colOff>
      <xdr:row>664</xdr:row>
      <xdr:rowOff>107950</xdr:rowOff>
    </xdr:to>
    <xdr:cxnSp macro="">
      <xdr:nvCxnSpPr>
        <xdr:cNvPr id="73533" name="직선 연결선 73532">
          <a:extLst>
            <a:ext uri="{FF2B5EF4-FFF2-40B4-BE49-F238E27FC236}">
              <a16:creationId xmlns:a16="http://schemas.microsoft.com/office/drawing/2014/main" id="{00000000-0008-0000-0100-00003D1F0100}"/>
            </a:ext>
          </a:extLst>
        </xdr:cNvPr>
        <xdr:cNvCxnSpPr/>
      </xdr:nvCxnSpPr>
      <xdr:spPr>
        <a:xfrm>
          <a:off x="61798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664</xdr:row>
      <xdr:rowOff>107950</xdr:rowOff>
    </xdr:from>
    <xdr:to>
      <xdr:col>91</xdr:col>
      <xdr:colOff>0</xdr:colOff>
      <xdr:row>664</xdr:row>
      <xdr:rowOff>107950</xdr:rowOff>
    </xdr:to>
    <xdr:cxnSp macro="">
      <xdr:nvCxnSpPr>
        <xdr:cNvPr id="73534" name="직선 연결선 73533">
          <a:extLst>
            <a:ext uri="{FF2B5EF4-FFF2-40B4-BE49-F238E27FC236}">
              <a16:creationId xmlns:a16="http://schemas.microsoft.com/office/drawing/2014/main" id="{00000000-0008-0000-0100-00003E1F0100}"/>
            </a:ext>
          </a:extLst>
        </xdr:cNvPr>
        <xdr:cNvCxnSpPr/>
      </xdr:nvCxnSpPr>
      <xdr:spPr>
        <a:xfrm>
          <a:off x="63169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664</xdr:row>
      <xdr:rowOff>107950</xdr:rowOff>
    </xdr:from>
    <xdr:to>
      <xdr:col>93</xdr:col>
      <xdr:colOff>0</xdr:colOff>
      <xdr:row>664</xdr:row>
      <xdr:rowOff>107950</xdr:rowOff>
    </xdr:to>
    <xdr:cxnSp macro="">
      <xdr:nvCxnSpPr>
        <xdr:cNvPr id="73535" name="직선 연결선 73534">
          <a:extLst>
            <a:ext uri="{FF2B5EF4-FFF2-40B4-BE49-F238E27FC236}">
              <a16:creationId xmlns:a16="http://schemas.microsoft.com/office/drawing/2014/main" id="{00000000-0008-0000-0100-00003F1F0100}"/>
            </a:ext>
          </a:extLst>
        </xdr:cNvPr>
        <xdr:cNvCxnSpPr/>
      </xdr:nvCxnSpPr>
      <xdr:spPr>
        <a:xfrm>
          <a:off x="64541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664</xdr:row>
      <xdr:rowOff>107950</xdr:rowOff>
    </xdr:from>
    <xdr:to>
      <xdr:col>95</xdr:col>
      <xdr:colOff>0</xdr:colOff>
      <xdr:row>664</xdr:row>
      <xdr:rowOff>107950</xdr:rowOff>
    </xdr:to>
    <xdr:cxnSp macro="">
      <xdr:nvCxnSpPr>
        <xdr:cNvPr id="73536" name="직선 연결선 73535">
          <a:extLst>
            <a:ext uri="{FF2B5EF4-FFF2-40B4-BE49-F238E27FC236}">
              <a16:creationId xmlns:a16="http://schemas.microsoft.com/office/drawing/2014/main" id="{00000000-0008-0000-0100-0000401F0100}"/>
            </a:ext>
          </a:extLst>
        </xdr:cNvPr>
        <xdr:cNvCxnSpPr/>
      </xdr:nvCxnSpPr>
      <xdr:spPr>
        <a:xfrm>
          <a:off x="65913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664</xdr:row>
      <xdr:rowOff>107950</xdr:rowOff>
    </xdr:from>
    <xdr:to>
      <xdr:col>97</xdr:col>
      <xdr:colOff>0</xdr:colOff>
      <xdr:row>664</xdr:row>
      <xdr:rowOff>107950</xdr:rowOff>
    </xdr:to>
    <xdr:cxnSp macro="">
      <xdr:nvCxnSpPr>
        <xdr:cNvPr id="73537" name="직선 연결선 73536">
          <a:extLst>
            <a:ext uri="{FF2B5EF4-FFF2-40B4-BE49-F238E27FC236}">
              <a16:creationId xmlns:a16="http://schemas.microsoft.com/office/drawing/2014/main" id="{00000000-0008-0000-0100-0000411F0100}"/>
            </a:ext>
          </a:extLst>
        </xdr:cNvPr>
        <xdr:cNvCxnSpPr/>
      </xdr:nvCxnSpPr>
      <xdr:spPr>
        <a:xfrm>
          <a:off x="67284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664</xdr:row>
      <xdr:rowOff>107950</xdr:rowOff>
    </xdr:from>
    <xdr:to>
      <xdr:col>99</xdr:col>
      <xdr:colOff>0</xdr:colOff>
      <xdr:row>664</xdr:row>
      <xdr:rowOff>107950</xdr:rowOff>
    </xdr:to>
    <xdr:cxnSp macro="">
      <xdr:nvCxnSpPr>
        <xdr:cNvPr id="73538" name="직선 연결선 73537">
          <a:extLst>
            <a:ext uri="{FF2B5EF4-FFF2-40B4-BE49-F238E27FC236}">
              <a16:creationId xmlns:a16="http://schemas.microsoft.com/office/drawing/2014/main" id="{00000000-0008-0000-0100-0000421F0100}"/>
            </a:ext>
          </a:extLst>
        </xdr:cNvPr>
        <xdr:cNvCxnSpPr/>
      </xdr:nvCxnSpPr>
      <xdr:spPr>
        <a:xfrm>
          <a:off x="68656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666</xdr:row>
      <xdr:rowOff>101600</xdr:rowOff>
    </xdr:from>
    <xdr:to>
      <xdr:col>10</xdr:col>
      <xdr:colOff>25400</xdr:colOff>
      <xdr:row>666</xdr:row>
      <xdr:rowOff>101600</xdr:rowOff>
    </xdr:to>
    <xdr:cxnSp macro="">
      <xdr:nvCxnSpPr>
        <xdr:cNvPr id="73539" name="직선 연결선 73538">
          <a:extLst>
            <a:ext uri="{FF2B5EF4-FFF2-40B4-BE49-F238E27FC236}">
              <a16:creationId xmlns:a16="http://schemas.microsoft.com/office/drawing/2014/main" id="{00000000-0008-0000-0100-0000431F0100}"/>
            </a:ext>
          </a:extLst>
        </xdr:cNvPr>
        <xdr:cNvCxnSpPr/>
      </xdr:nvCxnSpPr>
      <xdr:spPr>
        <a:xfrm>
          <a:off x="7245553" y="1395476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666</xdr:row>
      <xdr:rowOff>101600</xdr:rowOff>
    </xdr:from>
    <xdr:to>
      <xdr:col>11</xdr:col>
      <xdr:colOff>139700</xdr:colOff>
      <xdr:row>666</xdr:row>
      <xdr:rowOff>101600</xdr:rowOff>
    </xdr:to>
    <xdr:cxnSp macro="">
      <xdr:nvCxnSpPr>
        <xdr:cNvPr id="73540" name="직선 연결선 73539">
          <a:extLst>
            <a:ext uri="{FF2B5EF4-FFF2-40B4-BE49-F238E27FC236}">
              <a16:creationId xmlns:a16="http://schemas.microsoft.com/office/drawing/2014/main" id="{00000000-0008-0000-0100-0000441F0100}"/>
            </a:ext>
          </a:extLst>
        </xdr:cNvPr>
        <xdr:cNvCxnSpPr/>
      </xdr:nvCxnSpPr>
      <xdr:spPr>
        <a:xfrm>
          <a:off x="8374380" y="139547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666</xdr:row>
      <xdr:rowOff>101600</xdr:rowOff>
    </xdr:from>
    <xdr:to>
      <xdr:col>13</xdr:col>
      <xdr:colOff>68</xdr:colOff>
      <xdr:row>666</xdr:row>
      <xdr:rowOff>101600</xdr:rowOff>
    </xdr:to>
    <xdr:cxnSp macro="">
      <xdr:nvCxnSpPr>
        <xdr:cNvPr id="73541" name="직선 연결선 73540">
          <a:extLst>
            <a:ext uri="{FF2B5EF4-FFF2-40B4-BE49-F238E27FC236}">
              <a16:creationId xmlns:a16="http://schemas.microsoft.com/office/drawing/2014/main" id="{00000000-0008-0000-0100-0000451F0100}"/>
            </a:ext>
          </a:extLst>
        </xdr:cNvPr>
        <xdr:cNvCxnSpPr/>
      </xdr:nvCxnSpPr>
      <xdr:spPr>
        <a:xfrm flipH="1">
          <a:off x="9677400" y="139547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666</xdr:row>
      <xdr:rowOff>101600</xdr:rowOff>
    </xdr:from>
    <xdr:to>
      <xdr:col>15</xdr:col>
      <xdr:colOff>0</xdr:colOff>
      <xdr:row>666</xdr:row>
      <xdr:rowOff>101600</xdr:rowOff>
    </xdr:to>
    <xdr:cxnSp macro="">
      <xdr:nvCxnSpPr>
        <xdr:cNvPr id="73542" name="직선 연결선 73541">
          <a:extLst>
            <a:ext uri="{FF2B5EF4-FFF2-40B4-BE49-F238E27FC236}">
              <a16:creationId xmlns:a16="http://schemas.microsoft.com/office/drawing/2014/main" id="{00000000-0008-0000-0100-0000461F0100}"/>
            </a:ext>
          </a:extLst>
        </xdr:cNvPr>
        <xdr:cNvCxnSpPr/>
      </xdr:nvCxnSpPr>
      <xdr:spPr>
        <a:xfrm>
          <a:off x="11049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666</xdr:row>
      <xdr:rowOff>101600</xdr:rowOff>
    </xdr:from>
    <xdr:to>
      <xdr:col>17</xdr:col>
      <xdr:colOff>137</xdr:colOff>
      <xdr:row>666</xdr:row>
      <xdr:rowOff>101600</xdr:rowOff>
    </xdr:to>
    <xdr:cxnSp macro="">
      <xdr:nvCxnSpPr>
        <xdr:cNvPr id="73543" name="직선 연결선 73542">
          <a:extLst>
            <a:ext uri="{FF2B5EF4-FFF2-40B4-BE49-F238E27FC236}">
              <a16:creationId xmlns:a16="http://schemas.microsoft.com/office/drawing/2014/main" id="{00000000-0008-0000-0100-0000471F0100}"/>
            </a:ext>
          </a:extLst>
        </xdr:cNvPr>
        <xdr:cNvCxnSpPr/>
      </xdr:nvCxnSpPr>
      <xdr:spPr>
        <a:xfrm flipH="1">
          <a:off x="12420600" y="1395476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666</xdr:row>
      <xdr:rowOff>101600</xdr:rowOff>
    </xdr:from>
    <xdr:to>
      <xdr:col>19</xdr:col>
      <xdr:colOff>0</xdr:colOff>
      <xdr:row>666</xdr:row>
      <xdr:rowOff>101600</xdr:rowOff>
    </xdr:to>
    <xdr:cxnSp macro="">
      <xdr:nvCxnSpPr>
        <xdr:cNvPr id="73544" name="직선 연결선 73543">
          <a:extLst>
            <a:ext uri="{FF2B5EF4-FFF2-40B4-BE49-F238E27FC236}">
              <a16:creationId xmlns:a16="http://schemas.microsoft.com/office/drawing/2014/main" id="{00000000-0008-0000-0100-0000481F0100}"/>
            </a:ext>
          </a:extLst>
        </xdr:cNvPr>
        <xdr:cNvCxnSpPr/>
      </xdr:nvCxnSpPr>
      <xdr:spPr>
        <a:xfrm>
          <a:off x="13792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666</xdr:row>
      <xdr:rowOff>101600</xdr:rowOff>
    </xdr:from>
    <xdr:to>
      <xdr:col>21</xdr:col>
      <xdr:colOff>0</xdr:colOff>
      <xdr:row>666</xdr:row>
      <xdr:rowOff>101600</xdr:rowOff>
    </xdr:to>
    <xdr:cxnSp macro="">
      <xdr:nvCxnSpPr>
        <xdr:cNvPr id="73545" name="직선 연결선 73544">
          <a:extLst>
            <a:ext uri="{FF2B5EF4-FFF2-40B4-BE49-F238E27FC236}">
              <a16:creationId xmlns:a16="http://schemas.microsoft.com/office/drawing/2014/main" id="{00000000-0008-0000-0100-0000491F0100}"/>
            </a:ext>
          </a:extLst>
        </xdr:cNvPr>
        <xdr:cNvCxnSpPr/>
      </xdr:nvCxnSpPr>
      <xdr:spPr>
        <a:xfrm>
          <a:off x="15163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666</xdr:row>
      <xdr:rowOff>101600</xdr:rowOff>
    </xdr:from>
    <xdr:to>
      <xdr:col>23</xdr:col>
      <xdr:colOff>0</xdr:colOff>
      <xdr:row>666</xdr:row>
      <xdr:rowOff>101600</xdr:rowOff>
    </xdr:to>
    <xdr:cxnSp macro="">
      <xdr:nvCxnSpPr>
        <xdr:cNvPr id="73546" name="직선 연결선 73545">
          <a:extLst>
            <a:ext uri="{FF2B5EF4-FFF2-40B4-BE49-F238E27FC236}">
              <a16:creationId xmlns:a16="http://schemas.microsoft.com/office/drawing/2014/main" id="{00000000-0008-0000-0100-00004A1F0100}"/>
            </a:ext>
          </a:extLst>
        </xdr:cNvPr>
        <xdr:cNvCxnSpPr/>
      </xdr:nvCxnSpPr>
      <xdr:spPr>
        <a:xfrm>
          <a:off x="16535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666</xdr:row>
      <xdr:rowOff>101600</xdr:rowOff>
    </xdr:from>
    <xdr:to>
      <xdr:col>25</xdr:col>
      <xdr:colOff>0</xdr:colOff>
      <xdr:row>666</xdr:row>
      <xdr:rowOff>101600</xdr:rowOff>
    </xdr:to>
    <xdr:cxnSp macro="">
      <xdr:nvCxnSpPr>
        <xdr:cNvPr id="73547" name="직선 연결선 73546">
          <a:extLst>
            <a:ext uri="{FF2B5EF4-FFF2-40B4-BE49-F238E27FC236}">
              <a16:creationId xmlns:a16="http://schemas.microsoft.com/office/drawing/2014/main" id="{00000000-0008-0000-0100-00004B1F0100}"/>
            </a:ext>
          </a:extLst>
        </xdr:cNvPr>
        <xdr:cNvCxnSpPr/>
      </xdr:nvCxnSpPr>
      <xdr:spPr>
        <a:xfrm>
          <a:off x="17907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666</xdr:row>
      <xdr:rowOff>101600</xdr:rowOff>
    </xdr:from>
    <xdr:to>
      <xdr:col>27</xdr:col>
      <xdr:colOff>28</xdr:colOff>
      <xdr:row>666</xdr:row>
      <xdr:rowOff>101600</xdr:rowOff>
    </xdr:to>
    <xdr:cxnSp macro="">
      <xdr:nvCxnSpPr>
        <xdr:cNvPr id="73548" name="직선 연결선 73547">
          <a:extLst>
            <a:ext uri="{FF2B5EF4-FFF2-40B4-BE49-F238E27FC236}">
              <a16:creationId xmlns:a16="http://schemas.microsoft.com/office/drawing/2014/main" id="{00000000-0008-0000-0100-00004C1F0100}"/>
            </a:ext>
          </a:extLst>
        </xdr:cNvPr>
        <xdr:cNvCxnSpPr/>
      </xdr:nvCxnSpPr>
      <xdr:spPr>
        <a:xfrm flipH="1">
          <a:off x="19278600" y="139547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666</xdr:row>
      <xdr:rowOff>101600</xdr:rowOff>
    </xdr:from>
    <xdr:to>
      <xdr:col>29</xdr:col>
      <xdr:colOff>0</xdr:colOff>
      <xdr:row>666</xdr:row>
      <xdr:rowOff>101600</xdr:rowOff>
    </xdr:to>
    <xdr:cxnSp macro="">
      <xdr:nvCxnSpPr>
        <xdr:cNvPr id="73549" name="직선 연결선 73548">
          <a:extLst>
            <a:ext uri="{FF2B5EF4-FFF2-40B4-BE49-F238E27FC236}">
              <a16:creationId xmlns:a16="http://schemas.microsoft.com/office/drawing/2014/main" id="{00000000-0008-0000-0100-00004D1F0100}"/>
            </a:ext>
          </a:extLst>
        </xdr:cNvPr>
        <xdr:cNvCxnSpPr/>
      </xdr:nvCxnSpPr>
      <xdr:spPr>
        <a:xfrm>
          <a:off x="20650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666</xdr:row>
      <xdr:rowOff>101600</xdr:rowOff>
    </xdr:from>
    <xdr:to>
      <xdr:col>31</xdr:col>
      <xdr:colOff>546100</xdr:colOff>
      <xdr:row>666</xdr:row>
      <xdr:rowOff>101600</xdr:rowOff>
    </xdr:to>
    <xdr:cxnSp macro="">
      <xdr:nvCxnSpPr>
        <xdr:cNvPr id="73550" name="직선 연결선 73549">
          <a:extLst>
            <a:ext uri="{FF2B5EF4-FFF2-40B4-BE49-F238E27FC236}">
              <a16:creationId xmlns:a16="http://schemas.microsoft.com/office/drawing/2014/main" id="{00000000-0008-0000-0100-00004E1F0100}"/>
            </a:ext>
          </a:extLst>
        </xdr:cNvPr>
        <xdr:cNvCxnSpPr/>
      </xdr:nvCxnSpPr>
      <xdr:spPr>
        <a:xfrm>
          <a:off x="22501861" y="139547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666</xdr:row>
      <xdr:rowOff>101600</xdr:rowOff>
    </xdr:from>
    <xdr:to>
      <xdr:col>33</xdr:col>
      <xdr:colOff>136</xdr:colOff>
      <xdr:row>666</xdr:row>
      <xdr:rowOff>101600</xdr:rowOff>
    </xdr:to>
    <xdr:cxnSp macro="">
      <xdr:nvCxnSpPr>
        <xdr:cNvPr id="73551" name="직선 연결선 73550">
          <a:extLst>
            <a:ext uri="{FF2B5EF4-FFF2-40B4-BE49-F238E27FC236}">
              <a16:creationId xmlns:a16="http://schemas.microsoft.com/office/drawing/2014/main" id="{00000000-0008-0000-0100-00004F1F0100}"/>
            </a:ext>
          </a:extLst>
        </xdr:cNvPr>
        <xdr:cNvCxnSpPr/>
      </xdr:nvCxnSpPr>
      <xdr:spPr>
        <a:xfrm flipH="1">
          <a:off x="23393400" y="139547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666</xdr:row>
      <xdr:rowOff>101600</xdr:rowOff>
    </xdr:from>
    <xdr:to>
      <xdr:col>35</xdr:col>
      <xdr:colOff>0</xdr:colOff>
      <xdr:row>666</xdr:row>
      <xdr:rowOff>101600</xdr:rowOff>
    </xdr:to>
    <xdr:cxnSp macro="">
      <xdr:nvCxnSpPr>
        <xdr:cNvPr id="73552" name="직선 연결선 73551">
          <a:extLst>
            <a:ext uri="{FF2B5EF4-FFF2-40B4-BE49-F238E27FC236}">
              <a16:creationId xmlns:a16="http://schemas.microsoft.com/office/drawing/2014/main" id="{00000000-0008-0000-0100-0000501F0100}"/>
            </a:ext>
          </a:extLst>
        </xdr:cNvPr>
        <xdr:cNvCxnSpPr/>
      </xdr:nvCxnSpPr>
      <xdr:spPr>
        <a:xfrm>
          <a:off x="24765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666</xdr:row>
      <xdr:rowOff>101600</xdr:rowOff>
    </xdr:from>
    <xdr:to>
      <xdr:col>37</xdr:col>
      <xdr:colOff>0</xdr:colOff>
      <xdr:row>666</xdr:row>
      <xdr:rowOff>101600</xdr:rowOff>
    </xdr:to>
    <xdr:cxnSp macro="">
      <xdr:nvCxnSpPr>
        <xdr:cNvPr id="73553" name="직선 연결선 73552">
          <a:extLst>
            <a:ext uri="{FF2B5EF4-FFF2-40B4-BE49-F238E27FC236}">
              <a16:creationId xmlns:a16="http://schemas.microsoft.com/office/drawing/2014/main" id="{00000000-0008-0000-0100-0000511F0100}"/>
            </a:ext>
          </a:extLst>
        </xdr:cNvPr>
        <xdr:cNvCxnSpPr/>
      </xdr:nvCxnSpPr>
      <xdr:spPr>
        <a:xfrm>
          <a:off x="26136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666</xdr:row>
      <xdr:rowOff>101600</xdr:rowOff>
    </xdr:from>
    <xdr:to>
      <xdr:col>39</xdr:col>
      <xdr:colOff>0</xdr:colOff>
      <xdr:row>666</xdr:row>
      <xdr:rowOff>101600</xdr:rowOff>
    </xdr:to>
    <xdr:cxnSp macro="">
      <xdr:nvCxnSpPr>
        <xdr:cNvPr id="73554" name="직선 연결선 73553">
          <a:extLst>
            <a:ext uri="{FF2B5EF4-FFF2-40B4-BE49-F238E27FC236}">
              <a16:creationId xmlns:a16="http://schemas.microsoft.com/office/drawing/2014/main" id="{00000000-0008-0000-0100-0000521F0100}"/>
            </a:ext>
          </a:extLst>
        </xdr:cNvPr>
        <xdr:cNvCxnSpPr/>
      </xdr:nvCxnSpPr>
      <xdr:spPr>
        <a:xfrm>
          <a:off x="27508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666</xdr:row>
      <xdr:rowOff>101600</xdr:rowOff>
    </xdr:from>
    <xdr:to>
      <xdr:col>41</xdr:col>
      <xdr:colOff>0</xdr:colOff>
      <xdr:row>666</xdr:row>
      <xdr:rowOff>101600</xdr:rowOff>
    </xdr:to>
    <xdr:cxnSp macro="">
      <xdr:nvCxnSpPr>
        <xdr:cNvPr id="73555" name="직선 연결선 73554">
          <a:extLst>
            <a:ext uri="{FF2B5EF4-FFF2-40B4-BE49-F238E27FC236}">
              <a16:creationId xmlns:a16="http://schemas.microsoft.com/office/drawing/2014/main" id="{00000000-0008-0000-0100-0000531F0100}"/>
            </a:ext>
          </a:extLst>
        </xdr:cNvPr>
        <xdr:cNvCxnSpPr/>
      </xdr:nvCxnSpPr>
      <xdr:spPr>
        <a:xfrm>
          <a:off x="28879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666</xdr:row>
      <xdr:rowOff>101600</xdr:rowOff>
    </xdr:from>
    <xdr:to>
      <xdr:col>43</xdr:col>
      <xdr:colOff>0</xdr:colOff>
      <xdr:row>666</xdr:row>
      <xdr:rowOff>101600</xdr:rowOff>
    </xdr:to>
    <xdr:cxnSp macro="">
      <xdr:nvCxnSpPr>
        <xdr:cNvPr id="73556" name="직선 연결선 73555">
          <a:extLst>
            <a:ext uri="{FF2B5EF4-FFF2-40B4-BE49-F238E27FC236}">
              <a16:creationId xmlns:a16="http://schemas.microsoft.com/office/drawing/2014/main" id="{00000000-0008-0000-0100-0000541F0100}"/>
            </a:ext>
          </a:extLst>
        </xdr:cNvPr>
        <xdr:cNvCxnSpPr/>
      </xdr:nvCxnSpPr>
      <xdr:spPr>
        <a:xfrm>
          <a:off x="30251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666</xdr:row>
      <xdr:rowOff>101600</xdr:rowOff>
    </xdr:from>
    <xdr:to>
      <xdr:col>45</xdr:col>
      <xdr:colOff>0</xdr:colOff>
      <xdr:row>666</xdr:row>
      <xdr:rowOff>101600</xdr:rowOff>
    </xdr:to>
    <xdr:cxnSp macro="">
      <xdr:nvCxnSpPr>
        <xdr:cNvPr id="73557" name="직선 연결선 73556">
          <a:extLst>
            <a:ext uri="{FF2B5EF4-FFF2-40B4-BE49-F238E27FC236}">
              <a16:creationId xmlns:a16="http://schemas.microsoft.com/office/drawing/2014/main" id="{00000000-0008-0000-0100-0000551F0100}"/>
            </a:ext>
          </a:extLst>
        </xdr:cNvPr>
        <xdr:cNvCxnSpPr/>
      </xdr:nvCxnSpPr>
      <xdr:spPr>
        <a:xfrm>
          <a:off x="31623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666</xdr:row>
      <xdr:rowOff>101600</xdr:rowOff>
    </xdr:from>
    <xdr:to>
      <xdr:col>47</xdr:col>
      <xdr:colOff>0</xdr:colOff>
      <xdr:row>666</xdr:row>
      <xdr:rowOff>101600</xdr:rowOff>
    </xdr:to>
    <xdr:cxnSp macro="">
      <xdr:nvCxnSpPr>
        <xdr:cNvPr id="73558" name="직선 연결선 73557">
          <a:extLst>
            <a:ext uri="{FF2B5EF4-FFF2-40B4-BE49-F238E27FC236}">
              <a16:creationId xmlns:a16="http://schemas.microsoft.com/office/drawing/2014/main" id="{00000000-0008-0000-0100-0000561F0100}"/>
            </a:ext>
          </a:extLst>
        </xdr:cNvPr>
        <xdr:cNvCxnSpPr/>
      </xdr:nvCxnSpPr>
      <xdr:spPr>
        <a:xfrm>
          <a:off x="32994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666</xdr:row>
      <xdr:rowOff>101600</xdr:rowOff>
    </xdr:from>
    <xdr:to>
      <xdr:col>49</xdr:col>
      <xdr:colOff>0</xdr:colOff>
      <xdr:row>666</xdr:row>
      <xdr:rowOff>101600</xdr:rowOff>
    </xdr:to>
    <xdr:cxnSp macro="">
      <xdr:nvCxnSpPr>
        <xdr:cNvPr id="73559" name="직선 연결선 73558">
          <a:extLst>
            <a:ext uri="{FF2B5EF4-FFF2-40B4-BE49-F238E27FC236}">
              <a16:creationId xmlns:a16="http://schemas.microsoft.com/office/drawing/2014/main" id="{00000000-0008-0000-0100-0000571F0100}"/>
            </a:ext>
          </a:extLst>
        </xdr:cNvPr>
        <xdr:cNvCxnSpPr/>
      </xdr:nvCxnSpPr>
      <xdr:spPr>
        <a:xfrm>
          <a:off x="34366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666</xdr:row>
      <xdr:rowOff>101600</xdr:rowOff>
    </xdr:from>
    <xdr:to>
      <xdr:col>51</xdr:col>
      <xdr:colOff>0</xdr:colOff>
      <xdr:row>666</xdr:row>
      <xdr:rowOff>101600</xdr:rowOff>
    </xdr:to>
    <xdr:cxnSp macro="">
      <xdr:nvCxnSpPr>
        <xdr:cNvPr id="73560" name="직선 연결선 73559">
          <a:extLst>
            <a:ext uri="{FF2B5EF4-FFF2-40B4-BE49-F238E27FC236}">
              <a16:creationId xmlns:a16="http://schemas.microsoft.com/office/drawing/2014/main" id="{00000000-0008-0000-0100-0000581F0100}"/>
            </a:ext>
          </a:extLst>
        </xdr:cNvPr>
        <xdr:cNvCxnSpPr/>
      </xdr:nvCxnSpPr>
      <xdr:spPr>
        <a:xfrm>
          <a:off x="35737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666</xdr:row>
      <xdr:rowOff>101600</xdr:rowOff>
    </xdr:from>
    <xdr:to>
      <xdr:col>53</xdr:col>
      <xdr:colOff>0</xdr:colOff>
      <xdr:row>666</xdr:row>
      <xdr:rowOff>101600</xdr:rowOff>
    </xdr:to>
    <xdr:cxnSp macro="">
      <xdr:nvCxnSpPr>
        <xdr:cNvPr id="73561" name="직선 연결선 73560">
          <a:extLst>
            <a:ext uri="{FF2B5EF4-FFF2-40B4-BE49-F238E27FC236}">
              <a16:creationId xmlns:a16="http://schemas.microsoft.com/office/drawing/2014/main" id="{00000000-0008-0000-0100-0000591F0100}"/>
            </a:ext>
          </a:extLst>
        </xdr:cNvPr>
        <xdr:cNvCxnSpPr/>
      </xdr:nvCxnSpPr>
      <xdr:spPr>
        <a:xfrm>
          <a:off x="37109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666</xdr:row>
      <xdr:rowOff>101600</xdr:rowOff>
    </xdr:from>
    <xdr:to>
      <xdr:col>55</xdr:col>
      <xdr:colOff>0</xdr:colOff>
      <xdr:row>666</xdr:row>
      <xdr:rowOff>101600</xdr:rowOff>
    </xdr:to>
    <xdr:cxnSp macro="">
      <xdr:nvCxnSpPr>
        <xdr:cNvPr id="73562" name="직선 연결선 73561">
          <a:extLst>
            <a:ext uri="{FF2B5EF4-FFF2-40B4-BE49-F238E27FC236}">
              <a16:creationId xmlns:a16="http://schemas.microsoft.com/office/drawing/2014/main" id="{00000000-0008-0000-0100-00005A1F0100}"/>
            </a:ext>
          </a:extLst>
        </xdr:cNvPr>
        <xdr:cNvCxnSpPr/>
      </xdr:nvCxnSpPr>
      <xdr:spPr>
        <a:xfrm>
          <a:off x="38481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666</xdr:row>
      <xdr:rowOff>101600</xdr:rowOff>
    </xdr:from>
    <xdr:to>
      <xdr:col>57</xdr:col>
      <xdr:colOff>0</xdr:colOff>
      <xdr:row>666</xdr:row>
      <xdr:rowOff>101600</xdr:rowOff>
    </xdr:to>
    <xdr:cxnSp macro="">
      <xdr:nvCxnSpPr>
        <xdr:cNvPr id="73563" name="직선 연결선 73562">
          <a:extLst>
            <a:ext uri="{FF2B5EF4-FFF2-40B4-BE49-F238E27FC236}">
              <a16:creationId xmlns:a16="http://schemas.microsoft.com/office/drawing/2014/main" id="{00000000-0008-0000-0100-00005B1F0100}"/>
            </a:ext>
          </a:extLst>
        </xdr:cNvPr>
        <xdr:cNvCxnSpPr/>
      </xdr:nvCxnSpPr>
      <xdr:spPr>
        <a:xfrm>
          <a:off x="39852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666</xdr:row>
      <xdr:rowOff>101600</xdr:rowOff>
    </xdr:from>
    <xdr:to>
      <xdr:col>59</xdr:col>
      <xdr:colOff>0</xdr:colOff>
      <xdr:row>666</xdr:row>
      <xdr:rowOff>101600</xdr:rowOff>
    </xdr:to>
    <xdr:cxnSp macro="">
      <xdr:nvCxnSpPr>
        <xdr:cNvPr id="73564" name="직선 연결선 73563">
          <a:extLst>
            <a:ext uri="{FF2B5EF4-FFF2-40B4-BE49-F238E27FC236}">
              <a16:creationId xmlns:a16="http://schemas.microsoft.com/office/drawing/2014/main" id="{00000000-0008-0000-0100-00005C1F0100}"/>
            </a:ext>
          </a:extLst>
        </xdr:cNvPr>
        <xdr:cNvCxnSpPr/>
      </xdr:nvCxnSpPr>
      <xdr:spPr>
        <a:xfrm>
          <a:off x="41224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666</xdr:row>
      <xdr:rowOff>101600</xdr:rowOff>
    </xdr:from>
    <xdr:to>
      <xdr:col>61</xdr:col>
      <xdr:colOff>0</xdr:colOff>
      <xdr:row>666</xdr:row>
      <xdr:rowOff>101600</xdr:rowOff>
    </xdr:to>
    <xdr:cxnSp macro="">
      <xdr:nvCxnSpPr>
        <xdr:cNvPr id="73565" name="직선 연결선 73564">
          <a:extLst>
            <a:ext uri="{FF2B5EF4-FFF2-40B4-BE49-F238E27FC236}">
              <a16:creationId xmlns:a16="http://schemas.microsoft.com/office/drawing/2014/main" id="{00000000-0008-0000-0100-00005D1F0100}"/>
            </a:ext>
          </a:extLst>
        </xdr:cNvPr>
        <xdr:cNvCxnSpPr/>
      </xdr:nvCxnSpPr>
      <xdr:spPr>
        <a:xfrm>
          <a:off x="42595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666</xdr:row>
      <xdr:rowOff>101600</xdr:rowOff>
    </xdr:from>
    <xdr:to>
      <xdr:col>63</xdr:col>
      <xdr:colOff>0</xdr:colOff>
      <xdr:row>666</xdr:row>
      <xdr:rowOff>101600</xdr:rowOff>
    </xdr:to>
    <xdr:cxnSp macro="">
      <xdr:nvCxnSpPr>
        <xdr:cNvPr id="73566" name="직선 연결선 73565">
          <a:extLst>
            <a:ext uri="{FF2B5EF4-FFF2-40B4-BE49-F238E27FC236}">
              <a16:creationId xmlns:a16="http://schemas.microsoft.com/office/drawing/2014/main" id="{00000000-0008-0000-0100-00005E1F0100}"/>
            </a:ext>
          </a:extLst>
        </xdr:cNvPr>
        <xdr:cNvCxnSpPr/>
      </xdr:nvCxnSpPr>
      <xdr:spPr>
        <a:xfrm>
          <a:off x="43967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666</xdr:row>
      <xdr:rowOff>101600</xdr:rowOff>
    </xdr:from>
    <xdr:to>
      <xdr:col>65</xdr:col>
      <xdr:colOff>0</xdr:colOff>
      <xdr:row>666</xdr:row>
      <xdr:rowOff>101600</xdr:rowOff>
    </xdr:to>
    <xdr:cxnSp macro="">
      <xdr:nvCxnSpPr>
        <xdr:cNvPr id="73567" name="직선 연결선 73566">
          <a:extLst>
            <a:ext uri="{FF2B5EF4-FFF2-40B4-BE49-F238E27FC236}">
              <a16:creationId xmlns:a16="http://schemas.microsoft.com/office/drawing/2014/main" id="{00000000-0008-0000-0100-00005F1F0100}"/>
            </a:ext>
          </a:extLst>
        </xdr:cNvPr>
        <xdr:cNvCxnSpPr/>
      </xdr:nvCxnSpPr>
      <xdr:spPr>
        <a:xfrm>
          <a:off x="45339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666</xdr:row>
      <xdr:rowOff>101600</xdr:rowOff>
    </xdr:from>
    <xdr:to>
      <xdr:col>67</xdr:col>
      <xdr:colOff>0</xdr:colOff>
      <xdr:row>666</xdr:row>
      <xdr:rowOff>101600</xdr:rowOff>
    </xdr:to>
    <xdr:cxnSp macro="">
      <xdr:nvCxnSpPr>
        <xdr:cNvPr id="73568" name="직선 연결선 73567">
          <a:extLst>
            <a:ext uri="{FF2B5EF4-FFF2-40B4-BE49-F238E27FC236}">
              <a16:creationId xmlns:a16="http://schemas.microsoft.com/office/drawing/2014/main" id="{00000000-0008-0000-0100-0000601F0100}"/>
            </a:ext>
          </a:extLst>
        </xdr:cNvPr>
        <xdr:cNvCxnSpPr/>
      </xdr:nvCxnSpPr>
      <xdr:spPr>
        <a:xfrm>
          <a:off x="46710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666</xdr:row>
      <xdr:rowOff>101600</xdr:rowOff>
    </xdr:from>
    <xdr:to>
      <xdr:col>69</xdr:col>
      <xdr:colOff>0</xdr:colOff>
      <xdr:row>666</xdr:row>
      <xdr:rowOff>101600</xdr:rowOff>
    </xdr:to>
    <xdr:cxnSp macro="">
      <xdr:nvCxnSpPr>
        <xdr:cNvPr id="73569" name="직선 연결선 73568">
          <a:extLst>
            <a:ext uri="{FF2B5EF4-FFF2-40B4-BE49-F238E27FC236}">
              <a16:creationId xmlns:a16="http://schemas.microsoft.com/office/drawing/2014/main" id="{00000000-0008-0000-0100-0000611F0100}"/>
            </a:ext>
          </a:extLst>
        </xdr:cNvPr>
        <xdr:cNvCxnSpPr/>
      </xdr:nvCxnSpPr>
      <xdr:spPr>
        <a:xfrm>
          <a:off x="48082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666</xdr:row>
      <xdr:rowOff>101600</xdr:rowOff>
    </xdr:from>
    <xdr:to>
      <xdr:col>71</xdr:col>
      <xdr:colOff>0</xdr:colOff>
      <xdr:row>666</xdr:row>
      <xdr:rowOff>101600</xdr:rowOff>
    </xdr:to>
    <xdr:cxnSp macro="">
      <xdr:nvCxnSpPr>
        <xdr:cNvPr id="73570" name="직선 연결선 73569">
          <a:extLst>
            <a:ext uri="{FF2B5EF4-FFF2-40B4-BE49-F238E27FC236}">
              <a16:creationId xmlns:a16="http://schemas.microsoft.com/office/drawing/2014/main" id="{00000000-0008-0000-0100-0000621F0100}"/>
            </a:ext>
          </a:extLst>
        </xdr:cNvPr>
        <xdr:cNvCxnSpPr/>
      </xdr:nvCxnSpPr>
      <xdr:spPr>
        <a:xfrm>
          <a:off x="49453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666</xdr:row>
      <xdr:rowOff>101600</xdr:rowOff>
    </xdr:from>
    <xdr:to>
      <xdr:col>73</xdr:col>
      <xdr:colOff>0</xdr:colOff>
      <xdr:row>666</xdr:row>
      <xdr:rowOff>101600</xdr:rowOff>
    </xdr:to>
    <xdr:cxnSp macro="">
      <xdr:nvCxnSpPr>
        <xdr:cNvPr id="73571" name="직선 연결선 73570">
          <a:extLst>
            <a:ext uri="{FF2B5EF4-FFF2-40B4-BE49-F238E27FC236}">
              <a16:creationId xmlns:a16="http://schemas.microsoft.com/office/drawing/2014/main" id="{00000000-0008-0000-0100-0000631F0100}"/>
            </a:ext>
          </a:extLst>
        </xdr:cNvPr>
        <xdr:cNvCxnSpPr/>
      </xdr:nvCxnSpPr>
      <xdr:spPr>
        <a:xfrm>
          <a:off x="50825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666</xdr:row>
      <xdr:rowOff>101600</xdr:rowOff>
    </xdr:from>
    <xdr:to>
      <xdr:col>75</xdr:col>
      <xdr:colOff>0</xdr:colOff>
      <xdr:row>666</xdr:row>
      <xdr:rowOff>101600</xdr:rowOff>
    </xdr:to>
    <xdr:cxnSp macro="">
      <xdr:nvCxnSpPr>
        <xdr:cNvPr id="73572" name="직선 연결선 73571">
          <a:extLst>
            <a:ext uri="{FF2B5EF4-FFF2-40B4-BE49-F238E27FC236}">
              <a16:creationId xmlns:a16="http://schemas.microsoft.com/office/drawing/2014/main" id="{00000000-0008-0000-0100-0000641F0100}"/>
            </a:ext>
          </a:extLst>
        </xdr:cNvPr>
        <xdr:cNvCxnSpPr/>
      </xdr:nvCxnSpPr>
      <xdr:spPr>
        <a:xfrm>
          <a:off x="52197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666</xdr:row>
      <xdr:rowOff>101600</xdr:rowOff>
    </xdr:from>
    <xdr:to>
      <xdr:col>77</xdr:col>
      <xdr:colOff>0</xdr:colOff>
      <xdr:row>666</xdr:row>
      <xdr:rowOff>101600</xdr:rowOff>
    </xdr:to>
    <xdr:cxnSp macro="">
      <xdr:nvCxnSpPr>
        <xdr:cNvPr id="73573" name="직선 연결선 73572">
          <a:extLst>
            <a:ext uri="{FF2B5EF4-FFF2-40B4-BE49-F238E27FC236}">
              <a16:creationId xmlns:a16="http://schemas.microsoft.com/office/drawing/2014/main" id="{00000000-0008-0000-0100-0000651F0100}"/>
            </a:ext>
          </a:extLst>
        </xdr:cNvPr>
        <xdr:cNvCxnSpPr/>
      </xdr:nvCxnSpPr>
      <xdr:spPr>
        <a:xfrm>
          <a:off x="53568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666</xdr:row>
      <xdr:rowOff>101600</xdr:rowOff>
    </xdr:from>
    <xdr:to>
      <xdr:col>79</xdr:col>
      <xdr:colOff>0</xdr:colOff>
      <xdr:row>666</xdr:row>
      <xdr:rowOff>101600</xdr:rowOff>
    </xdr:to>
    <xdr:cxnSp macro="">
      <xdr:nvCxnSpPr>
        <xdr:cNvPr id="73574" name="직선 연결선 73573">
          <a:extLst>
            <a:ext uri="{FF2B5EF4-FFF2-40B4-BE49-F238E27FC236}">
              <a16:creationId xmlns:a16="http://schemas.microsoft.com/office/drawing/2014/main" id="{00000000-0008-0000-0100-0000661F0100}"/>
            </a:ext>
          </a:extLst>
        </xdr:cNvPr>
        <xdr:cNvCxnSpPr/>
      </xdr:nvCxnSpPr>
      <xdr:spPr>
        <a:xfrm>
          <a:off x="54940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666</xdr:row>
      <xdr:rowOff>101600</xdr:rowOff>
    </xdr:from>
    <xdr:to>
      <xdr:col>81</xdr:col>
      <xdr:colOff>12700</xdr:colOff>
      <xdr:row>666</xdr:row>
      <xdr:rowOff>101600</xdr:rowOff>
    </xdr:to>
    <xdr:cxnSp macro="">
      <xdr:nvCxnSpPr>
        <xdr:cNvPr id="73575" name="직선 연결선 73574">
          <a:extLst>
            <a:ext uri="{FF2B5EF4-FFF2-40B4-BE49-F238E27FC236}">
              <a16:creationId xmlns:a16="http://schemas.microsoft.com/office/drawing/2014/main" id="{00000000-0008-0000-0100-0000671F0100}"/>
            </a:ext>
          </a:extLst>
        </xdr:cNvPr>
        <xdr:cNvCxnSpPr/>
      </xdr:nvCxnSpPr>
      <xdr:spPr>
        <a:xfrm>
          <a:off x="56311806" y="139547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666</xdr:row>
      <xdr:rowOff>101600</xdr:rowOff>
    </xdr:from>
    <xdr:to>
      <xdr:col>83</xdr:col>
      <xdr:colOff>0</xdr:colOff>
      <xdr:row>666</xdr:row>
      <xdr:rowOff>101600</xdr:rowOff>
    </xdr:to>
    <xdr:cxnSp macro="">
      <xdr:nvCxnSpPr>
        <xdr:cNvPr id="73576" name="직선 연결선 73575">
          <a:extLst>
            <a:ext uri="{FF2B5EF4-FFF2-40B4-BE49-F238E27FC236}">
              <a16:creationId xmlns:a16="http://schemas.microsoft.com/office/drawing/2014/main" id="{00000000-0008-0000-0100-0000681F0100}"/>
            </a:ext>
          </a:extLst>
        </xdr:cNvPr>
        <xdr:cNvCxnSpPr/>
      </xdr:nvCxnSpPr>
      <xdr:spPr>
        <a:xfrm>
          <a:off x="57683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666</xdr:row>
      <xdr:rowOff>101600</xdr:rowOff>
    </xdr:from>
    <xdr:to>
      <xdr:col>85</xdr:col>
      <xdr:colOff>0</xdr:colOff>
      <xdr:row>666</xdr:row>
      <xdr:rowOff>101600</xdr:rowOff>
    </xdr:to>
    <xdr:cxnSp macro="">
      <xdr:nvCxnSpPr>
        <xdr:cNvPr id="73577" name="직선 연결선 73576">
          <a:extLst>
            <a:ext uri="{FF2B5EF4-FFF2-40B4-BE49-F238E27FC236}">
              <a16:creationId xmlns:a16="http://schemas.microsoft.com/office/drawing/2014/main" id="{00000000-0008-0000-0100-0000691F0100}"/>
            </a:ext>
          </a:extLst>
        </xdr:cNvPr>
        <xdr:cNvCxnSpPr/>
      </xdr:nvCxnSpPr>
      <xdr:spPr>
        <a:xfrm>
          <a:off x="59055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666</xdr:row>
      <xdr:rowOff>101600</xdr:rowOff>
    </xdr:from>
    <xdr:to>
      <xdr:col>87</xdr:col>
      <xdr:colOff>0</xdr:colOff>
      <xdr:row>666</xdr:row>
      <xdr:rowOff>101600</xdr:rowOff>
    </xdr:to>
    <xdr:cxnSp macro="">
      <xdr:nvCxnSpPr>
        <xdr:cNvPr id="73578" name="직선 연결선 73577">
          <a:extLst>
            <a:ext uri="{FF2B5EF4-FFF2-40B4-BE49-F238E27FC236}">
              <a16:creationId xmlns:a16="http://schemas.microsoft.com/office/drawing/2014/main" id="{00000000-0008-0000-0100-00006A1F0100}"/>
            </a:ext>
          </a:extLst>
        </xdr:cNvPr>
        <xdr:cNvCxnSpPr/>
      </xdr:nvCxnSpPr>
      <xdr:spPr>
        <a:xfrm>
          <a:off x="60426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666</xdr:row>
      <xdr:rowOff>101600</xdr:rowOff>
    </xdr:from>
    <xdr:to>
      <xdr:col>89</xdr:col>
      <xdr:colOff>0</xdr:colOff>
      <xdr:row>666</xdr:row>
      <xdr:rowOff>101600</xdr:rowOff>
    </xdr:to>
    <xdr:cxnSp macro="">
      <xdr:nvCxnSpPr>
        <xdr:cNvPr id="73579" name="직선 연결선 73578">
          <a:extLst>
            <a:ext uri="{FF2B5EF4-FFF2-40B4-BE49-F238E27FC236}">
              <a16:creationId xmlns:a16="http://schemas.microsoft.com/office/drawing/2014/main" id="{00000000-0008-0000-0100-00006B1F0100}"/>
            </a:ext>
          </a:extLst>
        </xdr:cNvPr>
        <xdr:cNvCxnSpPr/>
      </xdr:nvCxnSpPr>
      <xdr:spPr>
        <a:xfrm>
          <a:off x="61798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666</xdr:row>
      <xdr:rowOff>101600</xdr:rowOff>
    </xdr:from>
    <xdr:to>
      <xdr:col>91</xdr:col>
      <xdr:colOff>0</xdr:colOff>
      <xdr:row>666</xdr:row>
      <xdr:rowOff>101600</xdr:rowOff>
    </xdr:to>
    <xdr:cxnSp macro="">
      <xdr:nvCxnSpPr>
        <xdr:cNvPr id="73580" name="직선 연결선 73579">
          <a:extLst>
            <a:ext uri="{FF2B5EF4-FFF2-40B4-BE49-F238E27FC236}">
              <a16:creationId xmlns:a16="http://schemas.microsoft.com/office/drawing/2014/main" id="{00000000-0008-0000-0100-00006C1F0100}"/>
            </a:ext>
          </a:extLst>
        </xdr:cNvPr>
        <xdr:cNvCxnSpPr/>
      </xdr:nvCxnSpPr>
      <xdr:spPr>
        <a:xfrm>
          <a:off x="63169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666</xdr:row>
      <xdr:rowOff>101600</xdr:rowOff>
    </xdr:from>
    <xdr:to>
      <xdr:col>93</xdr:col>
      <xdr:colOff>0</xdr:colOff>
      <xdr:row>666</xdr:row>
      <xdr:rowOff>101600</xdr:rowOff>
    </xdr:to>
    <xdr:cxnSp macro="">
      <xdr:nvCxnSpPr>
        <xdr:cNvPr id="73581" name="직선 연결선 73580">
          <a:extLst>
            <a:ext uri="{FF2B5EF4-FFF2-40B4-BE49-F238E27FC236}">
              <a16:creationId xmlns:a16="http://schemas.microsoft.com/office/drawing/2014/main" id="{00000000-0008-0000-0100-00006D1F0100}"/>
            </a:ext>
          </a:extLst>
        </xdr:cNvPr>
        <xdr:cNvCxnSpPr/>
      </xdr:nvCxnSpPr>
      <xdr:spPr>
        <a:xfrm>
          <a:off x="64541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666</xdr:row>
      <xdr:rowOff>101600</xdr:rowOff>
    </xdr:from>
    <xdr:to>
      <xdr:col>95</xdr:col>
      <xdr:colOff>0</xdr:colOff>
      <xdr:row>666</xdr:row>
      <xdr:rowOff>101600</xdr:rowOff>
    </xdr:to>
    <xdr:cxnSp macro="">
      <xdr:nvCxnSpPr>
        <xdr:cNvPr id="73582" name="직선 연결선 73581">
          <a:extLst>
            <a:ext uri="{FF2B5EF4-FFF2-40B4-BE49-F238E27FC236}">
              <a16:creationId xmlns:a16="http://schemas.microsoft.com/office/drawing/2014/main" id="{00000000-0008-0000-0100-00006E1F0100}"/>
            </a:ext>
          </a:extLst>
        </xdr:cNvPr>
        <xdr:cNvCxnSpPr/>
      </xdr:nvCxnSpPr>
      <xdr:spPr>
        <a:xfrm>
          <a:off x="65913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666</xdr:row>
      <xdr:rowOff>101600</xdr:rowOff>
    </xdr:from>
    <xdr:to>
      <xdr:col>97</xdr:col>
      <xdr:colOff>0</xdr:colOff>
      <xdr:row>666</xdr:row>
      <xdr:rowOff>101600</xdr:rowOff>
    </xdr:to>
    <xdr:cxnSp macro="">
      <xdr:nvCxnSpPr>
        <xdr:cNvPr id="73583" name="직선 연결선 73582">
          <a:extLst>
            <a:ext uri="{FF2B5EF4-FFF2-40B4-BE49-F238E27FC236}">
              <a16:creationId xmlns:a16="http://schemas.microsoft.com/office/drawing/2014/main" id="{00000000-0008-0000-0100-00006F1F0100}"/>
            </a:ext>
          </a:extLst>
        </xdr:cNvPr>
        <xdr:cNvCxnSpPr/>
      </xdr:nvCxnSpPr>
      <xdr:spPr>
        <a:xfrm>
          <a:off x="67284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666</xdr:row>
      <xdr:rowOff>101600</xdr:rowOff>
    </xdr:from>
    <xdr:to>
      <xdr:col>99</xdr:col>
      <xdr:colOff>0</xdr:colOff>
      <xdr:row>666</xdr:row>
      <xdr:rowOff>101600</xdr:rowOff>
    </xdr:to>
    <xdr:cxnSp macro="">
      <xdr:nvCxnSpPr>
        <xdr:cNvPr id="73584" name="직선 연결선 73583">
          <a:extLst>
            <a:ext uri="{FF2B5EF4-FFF2-40B4-BE49-F238E27FC236}">
              <a16:creationId xmlns:a16="http://schemas.microsoft.com/office/drawing/2014/main" id="{00000000-0008-0000-0100-0000701F0100}"/>
            </a:ext>
          </a:extLst>
        </xdr:cNvPr>
        <xdr:cNvCxnSpPr/>
      </xdr:nvCxnSpPr>
      <xdr:spPr>
        <a:xfrm>
          <a:off x="68656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668</xdr:row>
      <xdr:rowOff>107950</xdr:rowOff>
    </xdr:from>
    <xdr:to>
      <xdr:col>10</xdr:col>
      <xdr:colOff>25400</xdr:colOff>
      <xdr:row>668</xdr:row>
      <xdr:rowOff>107950</xdr:rowOff>
    </xdr:to>
    <xdr:cxnSp macro="">
      <xdr:nvCxnSpPr>
        <xdr:cNvPr id="73585" name="직선 연결선 73584">
          <a:extLst>
            <a:ext uri="{FF2B5EF4-FFF2-40B4-BE49-F238E27FC236}">
              <a16:creationId xmlns:a16="http://schemas.microsoft.com/office/drawing/2014/main" id="{00000000-0008-0000-0100-0000711F0100}"/>
            </a:ext>
          </a:extLst>
        </xdr:cNvPr>
        <xdr:cNvCxnSpPr/>
      </xdr:nvCxnSpPr>
      <xdr:spPr>
        <a:xfrm>
          <a:off x="7238695" y="1399730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668</xdr:row>
      <xdr:rowOff>107950</xdr:rowOff>
    </xdr:from>
    <xdr:to>
      <xdr:col>11</xdr:col>
      <xdr:colOff>139700</xdr:colOff>
      <xdr:row>668</xdr:row>
      <xdr:rowOff>107950</xdr:rowOff>
    </xdr:to>
    <xdr:cxnSp macro="">
      <xdr:nvCxnSpPr>
        <xdr:cNvPr id="73586" name="직선 연결선 73585">
          <a:extLst>
            <a:ext uri="{FF2B5EF4-FFF2-40B4-BE49-F238E27FC236}">
              <a16:creationId xmlns:a16="http://schemas.microsoft.com/office/drawing/2014/main" id="{00000000-0008-0000-0100-0000721F0100}"/>
            </a:ext>
          </a:extLst>
        </xdr:cNvPr>
        <xdr:cNvCxnSpPr/>
      </xdr:nvCxnSpPr>
      <xdr:spPr>
        <a:xfrm>
          <a:off x="8374380" y="139973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668</xdr:row>
      <xdr:rowOff>107950</xdr:rowOff>
    </xdr:from>
    <xdr:to>
      <xdr:col>13</xdr:col>
      <xdr:colOff>68</xdr:colOff>
      <xdr:row>668</xdr:row>
      <xdr:rowOff>107950</xdr:rowOff>
    </xdr:to>
    <xdr:cxnSp macro="">
      <xdr:nvCxnSpPr>
        <xdr:cNvPr id="73587" name="직선 연결선 73586">
          <a:extLst>
            <a:ext uri="{FF2B5EF4-FFF2-40B4-BE49-F238E27FC236}">
              <a16:creationId xmlns:a16="http://schemas.microsoft.com/office/drawing/2014/main" id="{00000000-0008-0000-0100-0000731F0100}"/>
            </a:ext>
          </a:extLst>
        </xdr:cNvPr>
        <xdr:cNvCxnSpPr/>
      </xdr:nvCxnSpPr>
      <xdr:spPr>
        <a:xfrm flipH="1">
          <a:off x="9677400" y="139973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668</xdr:row>
      <xdr:rowOff>107950</xdr:rowOff>
    </xdr:from>
    <xdr:to>
      <xdr:col>15</xdr:col>
      <xdr:colOff>0</xdr:colOff>
      <xdr:row>668</xdr:row>
      <xdr:rowOff>107950</xdr:rowOff>
    </xdr:to>
    <xdr:cxnSp macro="">
      <xdr:nvCxnSpPr>
        <xdr:cNvPr id="73588" name="직선 연결선 73587">
          <a:extLst>
            <a:ext uri="{FF2B5EF4-FFF2-40B4-BE49-F238E27FC236}">
              <a16:creationId xmlns:a16="http://schemas.microsoft.com/office/drawing/2014/main" id="{00000000-0008-0000-0100-0000741F0100}"/>
            </a:ext>
          </a:extLst>
        </xdr:cNvPr>
        <xdr:cNvCxnSpPr/>
      </xdr:nvCxnSpPr>
      <xdr:spPr>
        <a:xfrm>
          <a:off x="11049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668</xdr:row>
      <xdr:rowOff>107950</xdr:rowOff>
    </xdr:from>
    <xdr:to>
      <xdr:col>17</xdr:col>
      <xdr:colOff>0</xdr:colOff>
      <xdr:row>668</xdr:row>
      <xdr:rowOff>107950</xdr:rowOff>
    </xdr:to>
    <xdr:cxnSp macro="">
      <xdr:nvCxnSpPr>
        <xdr:cNvPr id="73589" name="직선 연결선 73588">
          <a:extLst>
            <a:ext uri="{FF2B5EF4-FFF2-40B4-BE49-F238E27FC236}">
              <a16:creationId xmlns:a16="http://schemas.microsoft.com/office/drawing/2014/main" id="{00000000-0008-0000-0100-0000751F0100}"/>
            </a:ext>
          </a:extLst>
        </xdr:cNvPr>
        <xdr:cNvCxnSpPr/>
      </xdr:nvCxnSpPr>
      <xdr:spPr>
        <a:xfrm>
          <a:off x="12420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668</xdr:row>
      <xdr:rowOff>107950</xdr:rowOff>
    </xdr:from>
    <xdr:to>
      <xdr:col>19</xdr:col>
      <xdr:colOff>28</xdr:colOff>
      <xdr:row>668</xdr:row>
      <xdr:rowOff>107950</xdr:rowOff>
    </xdr:to>
    <xdr:cxnSp macro="">
      <xdr:nvCxnSpPr>
        <xdr:cNvPr id="73590" name="직선 연결선 73589">
          <a:extLst>
            <a:ext uri="{FF2B5EF4-FFF2-40B4-BE49-F238E27FC236}">
              <a16:creationId xmlns:a16="http://schemas.microsoft.com/office/drawing/2014/main" id="{00000000-0008-0000-0100-0000761F0100}"/>
            </a:ext>
          </a:extLst>
        </xdr:cNvPr>
        <xdr:cNvCxnSpPr/>
      </xdr:nvCxnSpPr>
      <xdr:spPr>
        <a:xfrm flipH="1">
          <a:off x="13792200" y="139973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668</xdr:row>
      <xdr:rowOff>107950</xdr:rowOff>
    </xdr:from>
    <xdr:to>
      <xdr:col>21</xdr:col>
      <xdr:colOff>136</xdr:colOff>
      <xdr:row>668</xdr:row>
      <xdr:rowOff>107950</xdr:rowOff>
    </xdr:to>
    <xdr:cxnSp macro="">
      <xdr:nvCxnSpPr>
        <xdr:cNvPr id="73591" name="직선 연결선 73590">
          <a:extLst>
            <a:ext uri="{FF2B5EF4-FFF2-40B4-BE49-F238E27FC236}">
              <a16:creationId xmlns:a16="http://schemas.microsoft.com/office/drawing/2014/main" id="{00000000-0008-0000-0100-0000771F0100}"/>
            </a:ext>
          </a:extLst>
        </xdr:cNvPr>
        <xdr:cNvCxnSpPr/>
      </xdr:nvCxnSpPr>
      <xdr:spPr>
        <a:xfrm flipH="1">
          <a:off x="15163800" y="139973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668</xdr:row>
      <xdr:rowOff>107950</xdr:rowOff>
    </xdr:from>
    <xdr:to>
      <xdr:col>23</xdr:col>
      <xdr:colOff>0</xdr:colOff>
      <xdr:row>668</xdr:row>
      <xdr:rowOff>107950</xdr:rowOff>
    </xdr:to>
    <xdr:cxnSp macro="">
      <xdr:nvCxnSpPr>
        <xdr:cNvPr id="73592" name="직선 연결선 73591">
          <a:extLst>
            <a:ext uri="{FF2B5EF4-FFF2-40B4-BE49-F238E27FC236}">
              <a16:creationId xmlns:a16="http://schemas.microsoft.com/office/drawing/2014/main" id="{00000000-0008-0000-0100-0000781F0100}"/>
            </a:ext>
          </a:extLst>
        </xdr:cNvPr>
        <xdr:cNvCxnSpPr/>
      </xdr:nvCxnSpPr>
      <xdr:spPr>
        <a:xfrm>
          <a:off x="16535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668</xdr:row>
      <xdr:rowOff>107950</xdr:rowOff>
    </xdr:from>
    <xdr:to>
      <xdr:col>25</xdr:col>
      <xdr:colOff>0</xdr:colOff>
      <xdr:row>668</xdr:row>
      <xdr:rowOff>107950</xdr:rowOff>
    </xdr:to>
    <xdr:cxnSp macro="">
      <xdr:nvCxnSpPr>
        <xdr:cNvPr id="73593" name="직선 연결선 73592">
          <a:extLst>
            <a:ext uri="{FF2B5EF4-FFF2-40B4-BE49-F238E27FC236}">
              <a16:creationId xmlns:a16="http://schemas.microsoft.com/office/drawing/2014/main" id="{00000000-0008-0000-0100-0000791F0100}"/>
            </a:ext>
          </a:extLst>
        </xdr:cNvPr>
        <xdr:cNvCxnSpPr/>
      </xdr:nvCxnSpPr>
      <xdr:spPr>
        <a:xfrm>
          <a:off x="17907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668</xdr:row>
      <xdr:rowOff>107950</xdr:rowOff>
    </xdr:from>
    <xdr:to>
      <xdr:col>27</xdr:col>
      <xdr:colOff>0</xdr:colOff>
      <xdr:row>668</xdr:row>
      <xdr:rowOff>107950</xdr:rowOff>
    </xdr:to>
    <xdr:cxnSp macro="">
      <xdr:nvCxnSpPr>
        <xdr:cNvPr id="73594" name="직선 연결선 73593">
          <a:extLst>
            <a:ext uri="{FF2B5EF4-FFF2-40B4-BE49-F238E27FC236}">
              <a16:creationId xmlns:a16="http://schemas.microsoft.com/office/drawing/2014/main" id="{00000000-0008-0000-0100-00007A1F0100}"/>
            </a:ext>
          </a:extLst>
        </xdr:cNvPr>
        <xdr:cNvCxnSpPr/>
      </xdr:nvCxnSpPr>
      <xdr:spPr>
        <a:xfrm>
          <a:off x="19278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668</xdr:row>
      <xdr:rowOff>107950</xdr:rowOff>
    </xdr:from>
    <xdr:to>
      <xdr:col>29</xdr:col>
      <xdr:colOff>68</xdr:colOff>
      <xdr:row>668</xdr:row>
      <xdr:rowOff>107950</xdr:rowOff>
    </xdr:to>
    <xdr:cxnSp macro="">
      <xdr:nvCxnSpPr>
        <xdr:cNvPr id="73595" name="직선 연결선 73594">
          <a:extLst>
            <a:ext uri="{FF2B5EF4-FFF2-40B4-BE49-F238E27FC236}">
              <a16:creationId xmlns:a16="http://schemas.microsoft.com/office/drawing/2014/main" id="{00000000-0008-0000-0100-00007B1F0100}"/>
            </a:ext>
          </a:extLst>
        </xdr:cNvPr>
        <xdr:cNvCxnSpPr/>
      </xdr:nvCxnSpPr>
      <xdr:spPr>
        <a:xfrm flipH="1">
          <a:off x="20650200" y="139973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668</xdr:row>
      <xdr:rowOff>107950</xdr:rowOff>
    </xdr:from>
    <xdr:to>
      <xdr:col>31</xdr:col>
      <xdr:colOff>546100</xdr:colOff>
      <xdr:row>668</xdr:row>
      <xdr:rowOff>107950</xdr:rowOff>
    </xdr:to>
    <xdr:cxnSp macro="">
      <xdr:nvCxnSpPr>
        <xdr:cNvPr id="73596" name="직선 연결선 73595">
          <a:extLst>
            <a:ext uri="{FF2B5EF4-FFF2-40B4-BE49-F238E27FC236}">
              <a16:creationId xmlns:a16="http://schemas.microsoft.com/office/drawing/2014/main" id="{00000000-0008-0000-0100-00007C1F0100}"/>
            </a:ext>
          </a:extLst>
        </xdr:cNvPr>
        <xdr:cNvCxnSpPr/>
      </xdr:nvCxnSpPr>
      <xdr:spPr>
        <a:xfrm>
          <a:off x="22501861" y="139973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668</xdr:row>
      <xdr:rowOff>107950</xdr:rowOff>
    </xdr:from>
    <xdr:to>
      <xdr:col>33</xdr:col>
      <xdr:colOff>136</xdr:colOff>
      <xdr:row>668</xdr:row>
      <xdr:rowOff>107950</xdr:rowOff>
    </xdr:to>
    <xdr:cxnSp macro="">
      <xdr:nvCxnSpPr>
        <xdr:cNvPr id="73597" name="직선 연결선 73596">
          <a:extLst>
            <a:ext uri="{FF2B5EF4-FFF2-40B4-BE49-F238E27FC236}">
              <a16:creationId xmlns:a16="http://schemas.microsoft.com/office/drawing/2014/main" id="{00000000-0008-0000-0100-00007D1F0100}"/>
            </a:ext>
          </a:extLst>
        </xdr:cNvPr>
        <xdr:cNvCxnSpPr/>
      </xdr:nvCxnSpPr>
      <xdr:spPr>
        <a:xfrm flipH="1">
          <a:off x="23393400" y="139973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668</xdr:row>
      <xdr:rowOff>107950</xdr:rowOff>
    </xdr:from>
    <xdr:to>
      <xdr:col>35</xdr:col>
      <xdr:colOff>0</xdr:colOff>
      <xdr:row>668</xdr:row>
      <xdr:rowOff>107950</xdr:rowOff>
    </xdr:to>
    <xdr:cxnSp macro="">
      <xdr:nvCxnSpPr>
        <xdr:cNvPr id="73598" name="직선 연결선 73597">
          <a:extLst>
            <a:ext uri="{FF2B5EF4-FFF2-40B4-BE49-F238E27FC236}">
              <a16:creationId xmlns:a16="http://schemas.microsoft.com/office/drawing/2014/main" id="{00000000-0008-0000-0100-00007E1F0100}"/>
            </a:ext>
          </a:extLst>
        </xdr:cNvPr>
        <xdr:cNvCxnSpPr/>
      </xdr:nvCxnSpPr>
      <xdr:spPr>
        <a:xfrm>
          <a:off x="24765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668</xdr:row>
      <xdr:rowOff>107950</xdr:rowOff>
    </xdr:from>
    <xdr:to>
      <xdr:col>37</xdr:col>
      <xdr:colOff>0</xdr:colOff>
      <xdr:row>668</xdr:row>
      <xdr:rowOff>107950</xdr:rowOff>
    </xdr:to>
    <xdr:cxnSp macro="">
      <xdr:nvCxnSpPr>
        <xdr:cNvPr id="73599" name="직선 연결선 73598">
          <a:extLst>
            <a:ext uri="{FF2B5EF4-FFF2-40B4-BE49-F238E27FC236}">
              <a16:creationId xmlns:a16="http://schemas.microsoft.com/office/drawing/2014/main" id="{00000000-0008-0000-0100-00007F1F0100}"/>
            </a:ext>
          </a:extLst>
        </xdr:cNvPr>
        <xdr:cNvCxnSpPr/>
      </xdr:nvCxnSpPr>
      <xdr:spPr>
        <a:xfrm>
          <a:off x="26136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668</xdr:row>
      <xdr:rowOff>107950</xdr:rowOff>
    </xdr:from>
    <xdr:to>
      <xdr:col>39</xdr:col>
      <xdr:colOff>0</xdr:colOff>
      <xdr:row>668</xdr:row>
      <xdr:rowOff>107950</xdr:rowOff>
    </xdr:to>
    <xdr:cxnSp macro="">
      <xdr:nvCxnSpPr>
        <xdr:cNvPr id="73600" name="직선 연결선 73599">
          <a:extLst>
            <a:ext uri="{FF2B5EF4-FFF2-40B4-BE49-F238E27FC236}">
              <a16:creationId xmlns:a16="http://schemas.microsoft.com/office/drawing/2014/main" id="{00000000-0008-0000-0100-0000801F0100}"/>
            </a:ext>
          </a:extLst>
        </xdr:cNvPr>
        <xdr:cNvCxnSpPr/>
      </xdr:nvCxnSpPr>
      <xdr:spPr>
        <a:xfrm>
          <a:off x="27508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668</xdr:row>
      <xdr:rowOff>107950</xdr:rowOff>
    </xdr:from>
    <xdr:to>
      <xdr:col>41</xdr:col>
      <xdr:colOff>0</xdr:colOff>
      <xdr:row>668</xdr:row>
      <xdr:rowOff>107950</xdr:rowOff>
    </xdr:to>
    <xdr:cxnSp macro="">
      <xdr:nvCxnSpPr>
        <xdr:cNvPr id="73601" name="직선 연결선 73600">
          <a:extLst>
            <a:ext uri="{FF2B5EF4-FFF2-40B4-BE49-F238E27FC236}">
              <a16:creationId xmlns:a16="http://schemas.microsoft.com/office/drawing/2014/main" id="{00000000-0008-0000-0100-0000811F0100}"/>
            </a:ext>
          </a:extLst>
        </xdr:cNvPr>
        <xdr:cNvCxnSpPr/>
      </xdr:nvCxnSpPr>
      <xdr:spPr>
        <a:xfrm>
          <a:off x="28879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668</xdr:row>
      <xdr:rowOff>107950</xdr:rowOff>
    </xdr:from>
    <xdr:to>
      <xdr:col>43</xdr:col>
      <xdr:colOff>0</xdr:colOff>
      <xdr:row>668</xdr:row>
      <xdr:rowOff>107950</xdr:rowOff>
    </xdr:to>
    <xdr:cxnSp macro="">
      <xdr:nvCxnSpPr>
        <xdr:cNvPr id="73602" name="직선 연결선 73601">
          <a:extLst>
            <a:ext uri="{FF2B5EF4-FFF2-40B4-BE49-F238E27FC236}">
              <a16:creationId xmlns:a16="http://schemas.microsoft.com/office/drawing/2014/main" id="{00000000-0008-0000-0100-0000821F0100}"/>
            </a:ext>
          </a:extLst>
        </xdr:cNvPr>
        <xdr:cNvCxnSpPr/>
      </xdr:nvCxnSpPr>
      <xdr:spPr>
        <a:xfrm>
          <a:off x="30251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668</xdr:row>
      <xdr:rowOff>107950</xdr:rowOff>
    </xdr:from>
    <xdr:to>
      <xdr:col>45</xdr:col>
      <xdr:colOff>0</xdr:colOff>
      <xdr:row>668</xdr:row>
      <xdr:rowOff>107950</xdr:rowOff>
    </xdr:to>
    <xdr:cxnSp macro="">
      <xdr:nvCxnSpPr>
        <xdr:cNvPr id="73603" name="직선 연결선 73602">
          <a:extLst>
            <a:ext uri="{FF2B5EF4-FFF2-40B4-BE49-F238E27FC236}">
              <a16:creationId xmlns:a16="http://schemas.microsoft.com/office/drawing/2014/main" id="{00000000-0008-0000-0100-0000831F0100}"/>
            </a:ext>
          </a:extLst>
        </xdr:cNvPr>
        <xdr:cNvCxnSpPr/>
      </xdr:nvCxnSpPr>
      <xdr:spPr>
        <a:xfrm>
          <a:off x="31623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668</xdr:row>
      <xdr:rowOff>107950</xdr:rowOff>
    </xdr:from>
    <xdr:to>
      <xdr:col>47</xdr:col>
      <xdr:colOff>0</xdr:colOff>
      <xdr:row>668</xdr:row>
      <xdr:rowOff>107950</xdr:rowOff>
    </xdr:to>
    <xdr:cxnSp macro="">
      <xdr:nvCxnSpPr>
        <xdr:cNvPr id="73604" name="직선 연결선 73603">
          <a:extLst>
            <a:ext uri="{FF2B5EF4-FFF2-40B4-BE49-F238E27FC236}">
              <a16:creationId xmlns:a16="http://schemas.microsoft.com/office/drawing/2014/main" id="{00000000-0008-0000-0100-0000841F0100}"/>
            </a:ext>
          </a:extLst>
        </xdr:cNvPr>
        <xdr:cNvCxnSpPr/>
      </xdr:nvCxnSpPr>
      <xdr:spPr>
        <a:xfrm>
          <a:off x="32994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668</xdr:row>
      <xdr:rowOff>107950</xdr:rowOff>
    </xdr:from>
    <xdr:to>
      <xdr:col>49</xdr:col>
      <xdr:colOff>0</xdr:colOff>
      <xdr:row>668</xdr:row>
      <xdr:rowOff>107950</xdr:rowOff>
    </xdr:to>
    <xdr:cxnSp macro="">
      <xdr:nvCxnSpPr>
        <xdr:cNvPr id="73605" name="직선 연결선 73604">
          <a:extLst>
            <a:ext uri="{FF2B5EF4-FFF2-40B4-BE49-F238E27FC236}">
              <a16:creationId xmlns:a16="http://schemas.microsoft.com/office/drawing/2014/main" id="{00000000-0008-0000-0100-0000851F0100}"/>
            </a:ext>
          </a:extLst>
        </xdr:cNvPr>
        <xdr:cNvCxnSpPr/>
      </xdr:nvCxnSpPr>
      <xdr:spPr>
        <a:xfrm>
          <a:off x="34366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668</xdr:row>
      <xdr:rowOff>107950</xdr:rowOff>
    </xdr:from>
    <xdr:to>
      <xdr:col>51</xdr:col>
      <xdr:colOff>0</xdr:colOff>
      <xdr:row>668</xdr:row>
      <xdr:rowOff>107950</xdr:rowOff>
    </xdr:to>
    <xdr:cxnSp macro="">
      <xdr:nvCxnSpPr>
        <xdr:cNvPr id="73606" name="직선 연결선 73605">
          <a:extLst>
            <a:ext uri="{FF2B5EF4-FFF2-40B4-BE49-F238E27FC236}">
              <a16:creationId xmlns:a16="http://schemas.microsoft.com/office/drawing/2014/main" id="{00000000-0008-0000-0100-0000861F0100}"/>
            </a:ext>
          </a:extLst>
        </xdr:cNvPr>
        <xdr:cNvCxnSpPr/>
      </xdr:nvCxnSpPr>
      <xdr:spPr>
        <a:xfrm>
          <a:off x="35737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668</xdr:row>
      <xdr:rowOff>107950</xdr:rowOff>
    </xdr:from>
    <xdr:to>
      <xdr:col>53</xdr:col>
      <xdr:colOff>0</xdr:colOff>
      <xdr:row>668</xdr:row>
      <xdr:rowOff>107950</xdr:rowOff>
    </xdr:to>
    <xdr:cxnSp macro="">
      <xdr:nvCxnSpPr>
        <xdr:cNvPr id="73607" name="직선 연결선 73606">
          <a:extLst>
            <a:ext uri="{FF2B5EF4-FFF2-40B4-BE49-F238E27FC236}">
              <a16:creationId xmlns:a16="http://schemas.microsoft.com/office/drawing/2014/main" id="{00000000-0008-0000-0100-0000871F0100}"/>
            </a:ext>
          </a:extLst>
        </xdr:cNvPr>
        <xdr:cNvCxnSpPr/>
      </xdr:nvCxnSpPr>
      <xdr:spPr>
        <a:xfrm>
          <a:off x="37109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668</xdr:row>
      <xdr:rowOff>107950</xdr:rowOff>
    </xdr:from>
    <xdr:to>
      <xdr:col>55</xdr:col>
      <xdr:colOff>0</xdr:colOff>
      <xdr:row>668</xdr:row>
      <xdr:rowOff>107950</xdr:rowOff>
    </xdr:to>
    <xdr:cxnSp macro="">
      <xdr:nvCxnSpPr>
        <xdr:cNvPr id="73608" name="직선 연결선 73607">
          <a:extLst>
            <a:ext uri="{FF2B5EF4-FFF2-40B4-BE49-F238E27FC236}">
              <a16:creationId xmlns:a16="http://schemas.microsoft.com/office/drawing/2014/main" id="{00000000-0008-0000-0100-0000881F0100}"/>
            </a:ext>
          </a:extLst>
        </xdr:cNvPr>
        <xdr:cNvCxnSpPr/>
      </xdr:nvCxnSpPr>
      <xdr:spPr>
        <a:xfrm>
          <a:off x="38481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668</xdr:row>
      <xdr:rowOff>107950</xdr:rowOff>
    </xdr:from>
    <xdr:to>
      <xdr:col>57</xdr:col>
      <xdr:colOff>0</xdr:colOff>
      <xdr:row>668</xdr:row>
      <xdr:rowOff>107950</xdr:rowOff>
    </xdr:to>
    <xdr:cxnSp macro="">
      <xdr:nvCxnSpPr>
        <xdr:cNvPr id="73609" name="직선 연결선 73608">
          <a:extLst>
            <a:ext uri="{FF2B5EF4-FFF2-40B4-BE49-F238E27FC236}">
              <a16:creationId xmlns:a16="http://schemas.microsoft.com/office/drawing/2014/main" id="{00000000-0008-0000-0100-0000891F0100}"/>
            </a:ext>
          </a:extLst>
        </xdr:cNvPr>
        <xdr:cNvCxnSpPr/>
      </xdr:nvCxnSpPr>
      <xdr:spPr>
        <a:xfrm>
          <a:off x="39852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668</xdr:row>
      <xdr:rowOff>107950</xdr:rowOff>
    </xdr:from>
    <xdr:to>
      <xdr:col>59</xdr:col>
      <xdr:colOff>0</xdr:colOff>
      <xdr:row>668</xdr:row>
      <xdr:rowOff>107950</xdr:rowOff>
    </xdr:to>
    <xdr:cxnSp macro="">
      <xdr:nvCxnSpPr>
        <xdr:cNvPr id="73610" name="직선 연결선 73609">
          <a:extLst>
            <a:ext uri="{FF2B5EF4-FFF2-40B4-BE49-F238E27FC236}">
              <a16:creationId xmlns:a16="http://schemas.microsoft.com/office/drawing/2014/main" id="{00000000-0008-0000-0100-00008A1F0100}"/>
            </a:ext>
          </a:extLst>
        </xdr:cNvPr>
        <xdr:cNvCxnSpPr/>
      </xdr:nvCxnSpPr>
      <xdr:spPr>
        <a:xfrm>
          <a:off x="41224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668</xdr:row>
      <xdr:rowOff>107950</xdr:rowOff>
    </xdr:from>
    <xdr:to>
      <xdr:col>61</xdr:col>
      <xdr:colOff>0</xdr:colOff>
      <xdr:row>668</xdr:row>
      <xdr:rowOff>107950</xdr:rowOff>
    </xdr:to>
    <xdr:cxnSp macro="">
      <xdr:nvCxnSpPr>
        <xdr:cNvPr id="73611" name="직선 연결선 73610">
          <a:extLst>
            <a:ext uri="{FF2B5EF4-FFF2-40B4-BE49-F238E27FC236}">
              <a16:creationId xmlns:a16="http://schemas.microsoft.com/office/drawing/2014/main" id="{00000000-0008-0000-0100-00008B1F0100}"/>
            </a:ext>
          </a:extLst>
        </xdr:cNvPr>
        <xdr:cNvCxnSpPr/>
      </xdr:nvCxnSpPr>
      <xdr:spPr>
        <a:xfrm>
          <a:off x="42595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668</xdr:row>
      <xdr:rowOff>107950</xdr:rowOff>
    </xdr:from>
    <xdr:to>
      <xdr:col>63</xdr:col>
      <xdr:colOff>0</xdr:colOff>
      <xdr:row>668</xdr:row>
      <xdr:rowOff>107950</xdr:rowOff>
    </xdr:to>
    <xdr:cxnSp macro="">
      <xdr:nvCxnSpPr>
        <xdr:cNvPr id="73612" name="직선 연결선 73611">
          <a:extLst>
            <a:ext uri="{FF2B5EF4-FFF2-40B4-BE49-F238E27FC236}">
              <a16:creationId xmlns:a16="http://schemas.microsoft.com/office/drawing/2014/main" id="{00000000-0008-0000-0100-00008C1F0100}"/>
            </a:ext>
          </a:extLst>
        </xdr:cNvPr>
        <xdr:cNvCxnSpPr/>
      </xdr:nvCxnSpPr>
      <xdr:spPr>
        <a:xfrm>
          <a:off x="43967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668</xdr:row>
      <xdr:rowOff>107950</xdr:rowOff>
    </xdr:from>
    <xdr:to>
      <xdr:col>65</xdr:col>
      <xdr:colOff>0</xdr:colOff>
      <xdr:row>668</xdr:row>
      <xdr:rowOff>107950</xdr:rowOff>
    </xdr:to>
    <xdr:cxnSp macro="">
      <xdr:nvCxnSpPr>
        <xdr:cNvPr id="73613" name="직선 연결선 73612">
          <a:extLst>
            <a:ext uri="{FF2B5EF4-FFF2-40B4-BE49-F238E27FC236}">
              <a16:creationId xmlns:a16="http://schemas.microsoft.com/office/drawing/2014/main" id="{00000000-0008-0000-0100-00008D1F0100}"/>
            </a:ext>
          </a:extLst>
        </xdr:cNvPr>
        <xdr:cNvCxnSpPr/>
      </xdr:nvCxnSpPr>
      <xdr:spPr>
        <a:xfrm>
          <a:off x="45339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668</xdr:row>
      <xdr:rowOff>107950</xdr:rowOff>
    </xdr:from>
    <xdr:to>
      <xdr:col>67</xdr:col>
      <xdr:colOff>0</xdr:colOff>
      <xdr:row>668</xdr:row>
      <xdr:rowOff>107950</xdr:rowOff>
    </xdr:to>
    <xdr:cxnSp macro="">
      <xdr:nvCxnSpPr>
        <xdr:cNvPr id="73614" name="직선 연결선 73613">
          <a:extLst>
            <a:ext uri="{FF2B5EF4-FFF2-40B4-BE49-F238E27FC236}">
              <a16:creationId xmlns:a16="http://schemas.microsoft.com/office/drawing/2014/main" id="{00000000-0008-0000-0100-00008E1F0100}"/>
            </a:ext>
          </a:extLst>
        </xdr:cNvPr>
        <xdr:cNvCxnSpPr/>
      </xdr:nvCxnSpPr>
      <xdr:spPr>
        <a:xfrm>
          <a:off x="46710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668</xdr:row>
      <xdr:rowOff>107950</xdr:rowOff>
    </xdr:from>
    <xdr:to>
      <xdr:col>69</xdr:col>
      <xdr:colOff>0</xdr:colOff>
      <xdr:row>668</xdr:row>
      <xdr:rowOff>107950</xdr:rowOff>
    </xdr:to>
    <xdr:cxnSp macro="">
      <xdr:nvCxnSpPr>
        <xdr:cNvPr id="73615" name="직선 연결선 73614">
          <a:extLst>
            <a:ext uri="{FF2B5EF4-FFF2-40B4-BE49-F238E27FC236}">
              <a16:creationId xmlns:a16="http://schemas.microsoft.com/office/drawing/2014/main" id="{00000000-0008-0000-0100-00008F1F0100}"/>
            </a:ext>
          </a:extLst>
        </xdr:cNvPr>
        <xdr:cNvCxnSpPr/>
      </xdr:nvCxnSpPr>
      <xdr:spPr>
        <a:xfrm>
          <a:off x="48082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668</xdr:row>
      <xdr:rowOff>107950</xdr:rowOff>
    </xdr:from>
    <xdr:to>
      <xdr:col>71</xdr:col>
      <xdr:colOff>0</xdr:colOff>
      <xdr:row>668</xdr:row>
      <xdr:rowOff>107950</xdr:rowOff>
    </xdr:to>
    <xdr:cxnSp macro="">
      <xdr:nvCxnSpPr>
        <xdr:cNvPr id="73616" name="직선 연결선 73615">
          <a:extLst>
            <a:ext uri="{FF2B5EF4-FFF2-40B4-BE49-F238E27FC236}">
              <a16:creationId xmlns:a16="http://schemas.microsoft.com/office/drawing/2014/main" id="{00000000-0008-0000-0100-0000901F0100}"/>
            </a:ext>
          </a:extLst>
        </xdr:cNvPr>
        <xdr:cNvCxnSpPr/>
      </xdr:nvCxnSpPr>
      <xdr:spPr>
        <a:xfrm>
          <a:off x="49453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668</xdr:row>
      <xdr:rowOff>107950</xdr:rowOff>
    </xdr:from>
    <xdr:to>
      <xdr:col>73</xdr:col>
      <xdr:colOff>0</xdr:colOff>
      <xdr:row>668</xdr:row>
      <xdr:rowOff>107950</xdr:rowOff>
    </xdr:to>
    <xdr:cxnSp macro="">
      <xdr:nvCxnSpPr>
        <xdr:cNvPr id="73617" name="직선 연결선 73616">
          <a:extLst>
            <a:ext uri="{FF2B5EF4-FFF2-40B4-BE49-F238E27FC236}">
              <a16:creationId xmlns:a16="http://schemas.microsoft.com/office/drawing/2014/main" id="{00000000-0008-0000-0100-0000911F0100}"/>
            </a:ext>
          </a:extLst>
        </xdr:cNvPr>
        <xdr:cNvCxnSpPr/>
      </xdr:nvCxnSpPr>
      <xdr:spPr>
        <a:xfrm>
          <a:off x="50825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668</xdr:row>
      <xdr:rowOff>107950</xdr:rowOff>
    </xdr:from>
    <xdr:to>
      <xdr:col>75</xdr:col>
      <xdr:colOff>0</xdr:colOff>
      <xdr:row>668</xdr:row>
      <xdr:rowOff>107950</xdr:rowOff>
    </xdr:to>
    <xdr:cxnSp macro="">
      <xdr:nvCxnSpPr>
        <xdr:cNvPr id="73618" name="직선 연결선 73617">
          <a:extLst>
            <a:ext uri="{FF2B5EF4-FFF2-40B4-BE49-F238E27FC236}">
              <a16:creationId xmlns:a16="http://schemas.microsoft.com/office/drawing/2014/main" id="{00000000-0008-0000-0100-0000921F0100}"/>
            </a:ext>
          </a:extLst>
        </xdr:cNvPr>
        <xdr:cNvCxnSpPr/>
      </xdr:nvCxnSpPr>
      <xdr:spPr>
        <a:xfrm>
          <a:off x="52197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668</xdr:row>
      <xdr:rowOff>107950</xdr:rowOff>
    </xdr:from>
    <xdr:to>
      <xdr:col>77</xdr:col>
      <xdr:colOff>0</xdr:colOff>
      <xdr:row>668</xdr:row>
      <xdr:rowOff>107950</xdr:rowOff>
    </xdr:to>
    <xdr:cxnSp macro="">
      <xdr:nvCxnSpPr>
        <xdr:cNvPr id="73619" name="직선 연결선 73618">
          <a:extLst>
            <a:ext uri="{FF2B5EF4-FFF2-40B4-BE49-F238E27FC236}">
              <a16:creationId xmlns:a16="http://schemas.microsoft.com/office/drawing/2014/main" id="{00000000-0008-0000-0100-0000931F0100}"/>
            </a:ext>
          </a:extLst>
        </xdr:cNvPr>
        <xdr:cNvCxnSpPr/>
      </xdr:nvCxnSpPr>
      <xdr:spPr>
        <a:xfrm>
          <a:off x="53568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668</xdr:row>
      <xdr:rowOff>107950</xdr:rowOff>
    </xdr:from>
    <xdr:to>
      <xdr:col>79</xdr:col>
      <xdr:colOff>0</xdr:colOff>
      <xdr:row>668</xdr:row>
      <xdr:rowOff>107950</xdr:rowOff>
    </xdr:to>
    <xdr:cxnSp macro="">
      <xdr:nvCxnSpPr>
        <xdr:cNvPr id="73620" name="직선 연결선 73619">
          <a:extLst>
            <a:ext uri="{FF2B5EF4-FFF2-40B4-BE49-F238E27FC236}">
              <a16:creationId xmlns:a16="http://schemas.microsoft.com/office/drawing/2014/main" id="{00000000-0008-0000-0100-0000941F0100}"/>
            </a:ext>
          </a:extLst>
        </xdr:cNvPr>
        <xdr:cNvCxnSpPr/>
      </xdr:nvCxnSpPr>
      <xdr:spPr>
        <a:xfrm>
          <a:off x="54940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668</xdr:row>
      <xdr:rowOff>107950</xdr:rowOff>
    </xdr:from>
    <xdr:to>
      <xdr:col>81</xdr:col>
      <xdr:colOff>12700</xdr:colOff>
      <xdr:row>668</xdr:row>
      <xdr:rowOff>107950</xdr:rowOff>
    </xdr:to>
    <xdr:cxnSp macro="">
      <xdr:nvCxnSpPr>
        <xdr:cNvPr id="73621" name="직선 연결선 73620">
          <a:extLst>
            <a:ext uri="{FF2B5EF4-FFF2-40B4-BE49-F238E27FC236}">
              <a16:creationId xmlns:a16="http://schemas.microsoft.com/office/drawing/2014/main" id="{00000000-0008-0000-0100-0000951F0100}"/>
            </a:ext>
          </a:extLst>
        </xdr:cNvPr>
        <xdr:cNvCxnSpPr/>
      </xdr:nvCxnSpPr>
      <xdr:spPr>
        <a:xfrm>
          <a:off x="56311806" y="139973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668</xdr:row>
      <xdr:rowOff>107950</xdr:rowOff>
    </xdr:from>
    <xdr:to>
      <xdr:col>83</xdr:col>
      <xdr:colOff>0</xdr:colOff>
      <xdr:row>668</xdr:row>
      <xdr:rowOff>107950</xdr:rowOff>
    </xdr:to>
    <xdr:cxnSp macro="">
      <xdr:nvCxnSpPr>
        <xdr:cNvPr id="73622" name="직선 연결선 73621">
          <a:extLst>
            <a:ext uri="{FF2B5EF4-FFF2-40B4-BE49-F238E27FC236}">
              <a16:creationId xmlns:a16="http://schemas.microsoft.com/office/drawing/2014/main" id="{00000000-0008-0000-0100-0000961F0100}"/>
            </a:ext>
          </a:extLst>
        </xdr:cNvPr>
        <xdr:cNvCxnSpPr/>
      </xdr:nvCxnSpPr>
      <xdr:spPr>
        <a:xfrm>
          <a:off x="57683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668</xdr:row>
      <xdr:rowOff>107950</xdr:rowOff>
    </xdr:from>
    <xdr:to>
      <xdr:col>85</xdr:col>
      <xdr:colOff>0</xdr:colOff>
      <xdr:row>668</xdr:row>
      <xdr:rowOff>107950</xdr:rowOff>
    </xdr:to>
    <xdr:cxnSp macro="">
      <xdr:nvCxnSpPr>
        <xdr:cNvPr id="73623" name="직선 연결선 73622">
          <a:extLst>
            <a:ext uri="{FF2B5EF4-FFF2-40B4-BE49-F238E27FC236}">
              <a16:creationId xmlns:a16="http://schemas.microsoft.com/office/drawing/2014/main" id="{00000000-0008-0000-0100-0000971F0100}"/>
            </a:ext>
          </a:extLst>
        </xdr:cNvPr>
        <xdr:cNvCxnSpPr/>
      </xdr:nvCxnSpPr>
      <xdr:spPr>
        <a:xfrm>
          <a:off x="59055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668</xdr:row>
      <xdr:rowOff>107950</xdr:rowOff>
    </xdr:from>
    <xdr:to>
      <xdr:col>87</xdr:col>
      <xdr:colOff>0</xdr:colOff>
      <xdr:row>668</xdr:row>
      <xdr:rowOff>107950</xdr:rowOff>
    </xdr:to>
    <xdr:cxnSp macro="">
      <xdr:nvCxnSpPr>
        <xdr:cNvPr id="73624" name="직선 연결선 73623">
          <a:extLst>
            <a:ext uri="{FF2B5EF4-FFF2-40B4-BE49-F238E27FC236}">
              <a16:creationId xmlns:a16="http://schemas.microsoft.com/office/drawing/2014/main" id="{00000000-0008-0000-0100-0000981F0100}"/>
            </a:ext>
          </a:extLst>
        </xdr:cNvPr>
        <xdr:cNvCxnSpPr/>
      </xdr:nvCxnSpPr>
      <xdr:spPr>
        <a:xfrm>
          <a:off x="60426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668</xdr:row>
      <xdr:rowOff>107950</xdr:rowOff>
    </xdr:from>
    <xdr:to>
      <xdr:col>89</xdr:col>
      <xdr:colOff>0</xdr:colOff>
      <xdr:row>668</xdr:row>
      <xdr:rowOff>107950</xdr:rowOff>
    </xdr:to>
    <xdr:cxnSp macro="">
      <xdr:nvCxnSpPr>
        <xdr:cNvPr id="73625" name="직선 연결선 73624">
          <a:extLst>
            <a:ext uri="{FF2B5EF4-FFF2-40B4-BE49-F238E27FC236}">
              <a16:creationId xmlns:a16="http://schemas.microsoft.com/office/drawing/2014/main" id="{00000000-0008-0000-0100-0000991F0100}"/>
            </a:ext>
          </a:extLst>
        </xdr:cNvPr>
        <xdr:cNvCxnSpPr/>
      </xdr:nvCxnSpPr>
      <xdr:spPr>
        <a:xfrm>
          <a:off x="61798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668</xdr:row>
      <xdr:rowOff>107950</xdr:rowOff>
    </xdr:from>
    <xdr:to>
      <xdr:col>91</xdr:col>
      <xdr:colOff>0</xdr:colOff>
      <xdr:row>668</xdr:row>
      <xdr:rowOff>107950</xdr:rowOff>
    </xdr:to>
    <xdr:cxnSp macro="">
      <xdr:nvCxnSpPr>
        <xdr:cNvPr id="73626" name="직선 연결선 73625">
          <a:extLst>
            <a:ext uri="{FF2B5EF4-FFF2-40B4-BE49-F238E27FC236}">
              <a16:creationId xmlns:a16="http://schemas.microsoft.com/office/drawing/2014/main" id="{00000000-0008-0000-0100-00009A1F0100}"/>
            </a:ext>
          </a:extLst>
        </xdr:cNvPr>
        <xdr:cNvCxnSpPr/>
      </xdr:nvCxnSpPr>
      <xdr:spPr>
        <a:xfrm>
          <a:off x="63169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668</xdr:row>
      <xdr:rowOff>107950</xdr:rowOff>
    </xdr:from>
    <xdr:to>
      <xdr:col>93</xdr:col>
      <xdr:colOff>0</xdr:colOff>
      <xdr:row>668</xdr:row>
      <xdr:rowOff>107950</xdr:rowOff>
    </xdr:to>
    <xdr:cxnSp macro="">
      <xdr:nvCxnSpPr>
        <xdr:cNvPr id="73627" name="직선 연결선 73626">
          <a:extLst>
            <a:ext uri="{FF2B5EF4-FFF2-40B4-BE49-F238E27FC236}">
              <a16:creationId xmlns:a16="http://schemas.microsoft.com/office/drawing/2014/main" id="{00000000-0008-0000-0100-00009B1F0100}"/>
            </a:ext>
          </a:extLst>
        </xdr:cNvPr>
        <xdr:cNvCxnSpPr/>
      </xdr:nvCxnSpPr>
      <xdr:spPr>
        <a:xfrm>
          <a:off x="64541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668</xdr:row>
      <xdr:rowOff>107950</xdr:rowOff>
    </xdr:from>
    <xdr:to>
      <xdr:col>95</xdr:col>
      <xdr:colOff>0</xdr:colOff>
      <xdr:row>668</xdr:row>
      <xdr:rowOff>107950</xdr:rowOff>
    </xdr:to>
    <xdr:cxnSp macro="">
      <xdr:nvCxnSpPr>
        <xdr:cNvPr id="73628" name="직선 연결선 73627">
          <a:extLst>
            <a:ext uri="{FF2B5EF4-FFF2-40B4-BE49-F238E27FC236}">
              <a16:creationId xmlns:a16="http://schemas.microsoft.com/office/drawing/2014/main" id="{00000000-0008-0000-0100-00009C1F0100}"/>
            </a:ext>
          </a:extLst>
        </xdr:cNvPr>
        <xdr:cNvCxnSpPr/>
      </xdr:nvCxnSpPr>
      <xdr:spPr>
        <a:xfrm>
          <a:off x="65913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668</xdr:row>
      <xdr:rowOff>107950</xdr:rowOff>
    </xdr:from>
    <xdr:to>
      <xdr:col>97</xdr:col>
      <xdr:colOff>0</xdr:colOff>
      <xdr:row>668</xdr:row>
      <xdr:rowOff>107950</xdr:rowOff>
    </xdr:to>
    <xdr:cxnSp macro="">
      <xdr:nvCxnSpPr>
        <xdr:cNvPr id="73629" name="직선 연결선 73628">
          <a:extLst>
            <a:ext uri="{FF2B5EF4-FFF2-40B4-BE49-F238E27FC236}">
              <a16:creationId xmlns:a16="http://schemas.microsoft.com/office/drawing/2014/main" id="{00000000-0008-0000-0100-00009D1F0100}"/>
            </a:ext>
          </a:extLst>
        </xdr:cNvPr>
        <xdr:cNvCxnSpPr/>
      </xdr:nvCxnSpPr>
      <xdr:spPr>
        <a:xfrm>
          <a:off x="67284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668</xdr:row>
      <xdr:rowOff>107950</xdr:rowOff>
    </xdr:from>
    <xdr:to>
      <xdr:col>99</xdr:col>
      <xdr:colOff>0</xdr:colOff>
      <xdr:row>668</xdr:row>
      <xdr:rowOff>107950</xdr:rowOff>
    </xdr:to>
    <xdr:cxnSp macro="">
      <xdr:nvCxnSpPr>
        <xdr:cNvPr id="73630" name="직선 연결선 73629">
          <a:extLst>
            <a:ext uri="{FF2B5EF4-FFF2-40B4-BE49-F238E27FC236}">
              <a16:creationId xmlns:a16="http://schemas.microsoft.com/office/drawing/2014/main" id="{00000000-0008-0000-0100-00009E1F0100}"/>
            </a:ext>
          </a:extLst>
        </xdr:cNvPr>
        <xdr:cNvCxnSpPr/>
      </xdr:nvCxnSpPr>
      <xdr:spPr>
        <a:xfrm>
          <a:off x="68656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670</xdr:row>
      <xdr:rowOff>101600</xdr:rowOff>
    </xdr:from>
    <xdr:to>
      <xdr:col>10</xdr:col>
      <xdr:colOff>25400</xdr:colOff>
      <xdr:row>670</xdr:row>
      <xdr:rowOff>101600</xdr:rowOff>
    </xdr:to>
    <xdr:cxnSp macro="">
      <xdr:nvCxnSpPr>
        <xdr:cNvPr id="73631" name="직선 연결선 73630">
          <a:extLst>
            <a:ext uri="{FF2B5EF4-FFF2-40B4-BE49-F238E27FC236}">
              <a16:creationId xmlns:a16="http://schemas.microsoft.com/office/drawing/2014/main" id="{00000000-0008-0000-0100-00009F1F0100}"/>
            </a:ext>
          </a:extLst>
        </xdr:cNvPr>
        <xdr:cNvCxnSpPr/>
      </xdr:nvCxnSpPr>
      <xdr:spPr>
        <a:xfrm>
          <a:off x="7108393" y="1403858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670</xdr:row>
      <xdr:rowOff>101600</xdr:rowOff>
    </xdr:from>
    <xdr:to>
      <xdr:col>11</xdr:col>
      <xdr:colOff>139700</xdr:colOff>
      <xdr:row>670</xdr:row>
      <xdr:rowOff>101600</xdr:rowOff>
    </xdr:to>
    <xdr:cxnSp macro="">
      <xdr:nvCxnSpPr>
        <xdr:cNvPr id="73632" name="직선 연결선 73631">
          <a:extLst>
            <a:ext uri="{FF2B5EF4-FFF2-40B4-BE49-F238E27FC236}">
              <a16:creationId xmlns:a16="http://schemas.microsoft.com/office/drawing/2014/main" id="{00000000-0008-0000-0100-0000A01F0100}"/>
            </a:ext>
          </a:extLst>
        </xdr:cNvPr>
        <xdr:cNvCxnSpPr/>
      </xdr:nvCxnSpPr>
      <xdr:spPr>
        <a:xfrm>
          <a:off x="8374380" y="140385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670</xdr:row>
      <xdr:rowOff>101600</xdr:rowOff>
    </xdr:from>
    <xdr:to>
      <xdr:col>13</xdr:col>
      <xdr:colOff>68</xdr:colOff>
      <xdr:row>670</xdr:row>
      <xdr:rowOff>101600</xdr:rowOff>
    </xdr:to>
    <xdr:cxnSp macro="">
      <xdr:nvCxnSpPr>
        <xdr:cNvPr id="73633" name="직선 연결선 73632">
          <a:extLst>
            <a:ext uri="{FF2B5EF4-FFF2-40B4-BE49-F238E27FC236}">
              <a16:creationId xmlns:a16="http://schemas.microsoft.com/office/drawing/2014/main" id="{00000000-0008-0000-0100-0000A11F0100}"/>
            </a:ext>
          </a:extLst>
        </xdr:cNvPr>
        <xdr:cNvCxnSpPr/>
      </xdr:nvCxnSpPr>
      <xdr:spPr>
        <a:xfrm flipH="1">
          <a:off x="9677400" y="140385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670</xdr:row>
      <xdr:rowOff>101600</xdr:rowOff>
    </xdr:from>
    <xdr:to>
      <xdr:col>15</xdr:col>
      <xdr:colOff>12700</xdr:colOff>
      <xdr:row>670</xdr:row>
      <xdr:rowOff>101600</xdr:rowOff>
    </xdr:to>
    <xdr:cxnSp macro="">
      <xdr:nvCxnSpPr>
        <xdr:cNvPr id="73634" name="직선 연결선 73633">
          <a:extLst>
            <a:ext uri="{FF2B5EF4-FFF2-40B4-BE49-F238E27FC236}">
              <a16:creationId xmlns:a16="http://schemas.microsoft.com/office/drawing/2014/main" id="{00000000-0008-0000-0100-0000A21F0100}"/>
            </a:ext>
          </a:extLst>
        </xdr:cNvPr>
        <xdr:cNvCxnSpPr/>
      </xdr:nvCxnSpPr>
      <xdr:spPr>
        <a:xfrm>
          <a:off x="11049007" y="1403858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670</xdr:row>
      <xdr:rowOff>101600</xdr:rowOff>
    </xdr:from>
    <xdr:to>
      <xdr:col>17</xdr:col>
      <xdr:colOff>0</xdr:colOff>
      <xdr:row>670</xdr:row>
      <xdr:rowOff>101600</xdr:rowOff>
    </xdr:to>
    <xdr:cxnSp macro="">
      <xdr:nvCxnSpPr>
        <xdr:cNvPr id="73635" name="직선 연결선 73634">
          <a:extLst>
            <a:ext uri="{FF2B5EF4-FFF2-40B4-BE49-F238E27FC236}">
              <a16:creationId xmlns:a16="http://schemas.microsoft.com/office/drawing/2014/main" id="{00000000-0008-0000-0100-0000A31F0100}"/>
            </a:ext>
          </a:extLst>
        </xdr:cNvPr>
        <xdr:cNvCxnSpPr/>
      </xdr:nvCxnSpPr>
      <xdr:spPr>
        <a:xfrm>
          <a:off x="12420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670</xdr:row>
      <xdr:rowOff>101600</xdr:rowOff>
    </xdr:from>
    <xdr:to>
      <xdr:col>19</xdr:col>
      <xdr:colOff>28</xdr:colOff>
      <xdr:row>670</xdr:row>
      <xdr:rowOff>101600</xdr:rowOff>
    </xdr:to>
    <xdr:cxnSp macro="">
      <xdr:nvCxnSpPr>
        <xdr:cNvPr id="73636" name="직선 연결선 73635">
          <a:extLst>
            <a:ext uri="{FF2B5EF4-FFF2-40B4-BE49-F238E27FC236}">
              <a16:creationId xmlns:a16="http://schemas.microsoft.com/office/drawing/2014/main" id="{00000000-0008-0000-0100-0000A41F0100}"/>
            </a:ext>
          </a:extLst>
        </xdr:cNvPr>
        <xdr:cNvCxnSpPr/>
      </xdr:nvCxnSpPr>
      <xdr:spPr>
        <a:xfrm flipH="1">
          <a:off x="13792200" y="140385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670</xdr:row>
      <xdr:rowOff>101600</xdr:rowOff>
    </xdr:from>
    <xdr:to>
      <xdr:col>21</xdr:col>
      <xdr:colOff>136</xdr:colOff>
      <xdr:row>670</xdr:row>
      <xdr:rowOff>101600</xdr:rowOff>
    </xdr:to>
    <xdr:cxnSp macro="">
      <xdr:nvCxnSpPr>
        <xdr:cNvPr id="73637" name="직선 연결선 73636">
          <a:extLst>
            <a:ext uri="{FF2B5EF4-FFF2-40B4-BE49-F238E27FC236}">
              <a16:creationId xmlns:a16="http://schemas.microsoft.com/office/drawing/2014/main" id="{00000000-0008-0000-0100-0000A51F0100}"/>
            </a:ext>
          </a:extLst>
        </xdr:cNvPr>
        <xdr:cNvCxnSpPr/>
      </xdr:nvCxnSpPr>
      <xdr:spPr>
        <a:xfrm flipH="1">
          <a:off x="15163800" y="140385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670</xdr:row>
      <xdr:rowOff>101600</xdr:rowOff>
    </xdr:from>
    <xdr:to>
      <xdr:col>23</xdr:col>
      <xdr:colOff>0</xdr:colOff>
      <xdr:row>670</xdr:row>
      <xdr:rowOff>101600</xdr:rowOff>
    </xdr:to>
    <xdr:cxnSp macro="">
      <xdr:nvCxnSpPr>
        <xdr:cNvPr id="73638" name="직선 연결선 73637">
          <a:extLst>
            <a:ext uri="{FF2B5EF4-FFF2-40B4-BE49-F238E27FC236}">
              <a16:creationId xmlns:a16="http://schemas.microsoft.com/office/drawing/2014/main" id="{00000000-0008-0000-0100-0000A61F0100}"/>
            </a:ext>
          </a:extLst>
        </xdr:cNvPr>
        <xdr:cNvCxnSpPr/>
      </xdr:nvCxnSpPr>
      <xdr:spPr>
        <a:xfrm>
          <a:off x="165354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670</xdr:row>
      <xdr:rowOff>101600</xdr:rowOff>
    </xdr:from>
    <xdr:to>
      <xdr:col>25</xdr:col>
      <xdr:colOff>0</xdr:colOff>
      <xdr:row>670</xdr:row>
      <xdr:rowOff>101600</xdr:rowOff>
    </xdr:to>
    <xdr:cxnSp macro="">
      <xdr:nvCxnSpPr>
        <xdr:cNvPr id="73639" name="직선 연결선 73638">
          <a:extLst>
            <a:ext uri="{FF2B5EF4-FFF2-40B4-BE49-F238E27FC236}">
              <a16:creationId xmlns:a16="http://schemas.microsoft.com/office/drawing/2014/main" id="{00000000-0008-0000-0100-0000A71F0100}"/>
            </a:ext>
          </a:extLst>
        </xdr:cNvPr>
        <xdr:cNvCxnSpPr/>
      </xdr:nvCxnSpPr>
      <xdr:spPr>
        <a:xfrm>
          <a:off x="17907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670</xdr:row>
      <xdr:rowOff>101600</xdr:rowOff>
    </xdr:from>
    <xdr:to>
      <xdr:col>27</xdr:col>
      <xdr:colOff>0</xdr:colOff>
      <xdr:row>670</xdr:row>
      <xdr:rowOff>101600</xdr:rowOff>
    </xdr:to>
    <xdr:cxnSp macro="">
      <xdr:nvCxnSpPr>
        <xdr:cNvPr id="73640" name="직선 연결선 73639">
          <a:extLst>
            <a:ext uri="{FF2B5EF4-FFF2-40B4-BE49-F238E27FC236}">
              <a16:creationId xmlns:a16="http://schemas.microsoft.com/office/drawing/2014/main" id="{00000000-0008-0000-0100-0000A81F0100}"/>
            </a:ext>
          </a:extLst>
        </xdr:cNvPr>
        <xdr:cNvCxnSpPr/>
      </xdr:nvCxnSpPr>
      <xdr:spPr>
        <a:xfrm>
          <a:off x="19278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670</xdr:row>
      <xdr:rowOff>101600</xdr:rowOff>
    </xdr:from>
    <xdr:to>
      <xdr:col>29</xdr:col>
      <xdr:colOff>0</xdr:colOff>
      <xdr:row>670</xdr:row>
      <xdr:rowOff>101600</xdr:rowOff>
    </xdr:to>
    <xdr:cxnSp macro="">
      <xdr:nvCxnSpPr>
        <xdr:cNvPr id="73641" name="직선 연결선 73640">
          <a:extLst>
            <a:ext uri="{FF2B5EF4-FFF2-40B4-BE49-F238E27FC236}">
              <a16:creationId xmlns:a16="http://schemas.microsoft.com/office/drawing/2014/main" id="{00000000-0008-0000-0100-0000A91F0100}"/>
            </a:ext>
          </a:extLst>
        </xdr:cNvPr>
        <xdr:cNvCxnSpPr/>
      </xdr:nvCxnSpPr>
      <xdr:spPr>
        <a:xfrm>
          <a:off x="20650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670</xdr:row>
      <xdr:rowOff>101600</xdr:rowOff>
    </xdr:from>
    <xdr:to>
      <xdr:col>31</xdr:col>
      <xdr:colOff>546100</xdr:colOff>
      <xdr:row>670</xdr:row>
      <xdr:rowOff>101600</xdr:rowOff>
    </xdr:to>
    <xdr:cxnSp macro="">
      <xdr:nvCxnSpPr>
        <xdr:cNvPr id="73642" name="직선 연결선 73641">
          <a:extLst>
            <a:ext uri="{FF2B5EF4-FFF2-40B4-BE49-F238E27FC236}">
              <a16:creationId xmlns:a16="http://schemas.microsoft.com/office/drawing/2014/main" id="{00000000-0008-0000-0100-0000AA1F0100}"/>
            </a:ext>
          </a:extLst>
        </xdr:cNvPr>
        <xdr:cNvCxnSpPr/>
      </xdr:nvCxnSpPr>
      <xdr:spPr>
        <a:xfrm>
          <a:off x="22501861" y="140385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670</xdr:row>
      <xdr:rowOff>101600</xdr:rowOff>
    </xdr:from>
    <xdr:to>
      <xdr:col>33</xdr:col>
      <xdr:colOff>136</xdr:colOff>
      <xdr:row>670</xdr:row>
      <xdr:rowOff>101600</xdr:rowOff>
    </xdr:to>
    <xdr:cxnSp macro="">
      <xdr:nvCxnSpPr>
        <xdr:cNvPr id="73643" name="직선 연결선 73642">
          <a:extLst>
            <a:ext uri="{FF2B5EF4-FFF2-40B4-BE49-F238E27FC236}">
              <a16:creationId xmlns:a16="http://schemas.microsoft.com/office/drawing/2014/main" id="{00000000-0008-0000-0100-0000AB1F0100}"/>
            </a:ext>
          </a:extLst>
        </xdr:cNvPr>
        <xdr:cNvCxnSpPr/>
      </xdr:nvCxnSpPr>
      <xdr:spPr>
        <a:xfrm flipH="1">
          <a:off x="23393400" y="140385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670</xdr:row>
      <xdr:rowOff>101600</xdr:rowOff>
    </xdr:from>
    <xdr:to>
      <xdr:col>35</xdr:col>
      <xdr:colOff>0</xdr:colOff>
      <xdr:row>670</xdr:row>
      <xdr:rowOff>101600</xdr:rowOff>
    </xdr:to>
    <xdr:cxnSp macro="">
      <xdr:nvCxnSpPr>
        <xdr:cNvPr id="73644" name="직선 연결선 73643">
          <a:extLst>
            <a:ext uri="{FF2B5EF4-FFF2-40B4-BE49-F238E27FC236}">
              <a16:creationId xmlns:a16="http://schemas.microsoft.com/office/drawing/2014/main" id="{00000000-0008-0000-0100-0000AC1F0100}"/>
            </a:ext>
          </a:extLst>
        </xdr:cNvPr>
        <xdr:cNvCxnSpPr/>
      </xdr:nvCxnSpPr>
      <xdr:spPr>
        <a:xfrm>
          <a:off x="24765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670</xdr:row>
      <xdr:rowOff>101600</xdr:rowOff>
    </xdr:from>
    <xdr:to>
      <xdr:col>37</xdr:col>
      <xdr:colOff>0</xdr:colOff>
      <xdr:row>670</xdr:row>
      <xdr:rowOff>101600</xdr:rowOff>
    </xdr:to>
    <xdr:cxnSp macro="">
      <xdr:nvCxnSpPr>
        <xdr:cNvPr id="73645" name="직선 연결선 73644">
          <a:extLst>
            <a:ext uri="{FF2B5EF4-FFF2-40B4-BE49-F238E27FC236}">
              <a16:creationId xmlns:a16="http://schemas.microsoft.com/office/drawing/2014/main" id="{00000000-0008-0000-0100-0000AD1F0100}"/>
            </a:ext>
          </a:extLst>
        </xdr:cNvPr>
        <xdr:cNvCxnSpPr/>
      </xdr:nvCxnSpPr>
      <xdr:spPr>
        <a:xfrm>
          <a:off x="26136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670</xdr:row>
      <xdr:rowOff>101600</xdr:rowOff>
    </xdr:from>
    <xdr:to>
      <xdr:col>39</xdr:col>
      <xdr:colOff>12700</xdr:colOff>
      <xdr:row>670</xdr:row>
      <xdr:rowOff>101600</xdr:rowOff>
    </xdr:to>
    <xdr:cxnSp macro="">
      <xdr:nvCxnSpPr>
        <xdr:cNvPr id="73646" name="직선 연결선 73645">
          <a:extLst>
            <a:ext uri="{FF2B5EF4-FFF2-40B4-BE49-F238E27FC236}">
              <a16:creationId xmlns:a16="http://schemas.microsoft.com/office/drawing/2014/main" id="{00000000-0008-0000-0100-0000AE1F0100}"/>
            </a:ext>
          </a:extLst>
        </xdr:cNvPr>
        <xdr:cNvCxnSpPr/>
      </xdr:nvCxnSpPr>
      <xdr:spPr>
        <a:xfrm>
          <a:off x="275082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670</xdr:row>
      <xdr:rowOff>101600</xdr:rowOff>
    </xdr:from>
    <xdr:to>
      <xdr:col>41</xdr:col>
      <xdr:colOff>0</xdr:colOff>
      <xdr:row>670</xdr:row>
      <xdr:rowOff>101600</xdr:rowOff>
    </xdr:to>
    <xdr:cxnSp macro="">
      <xdr:nvCxnSpPr>
        <xdr:cNvPr id="73647" name="직선 연결선 73646">
          <a:extLst>
            <a:ext uri="{FF2B5EF4-FFF2-40B4-BE49-F238E27FC236}">
              <a16:creationId xmlns:a16="http://schemas.microsoft.com/office/drawing/2014/main" id="{00000000-0008-0000-0100-0000AF1F0100}"/>
            </a:ext>
          </a:extLst>
        </xdr:cNvPr>
        <xdr:cNvCxnSpPr/>
      </xdr:nvCxnSpPr>
      <xdr:spPr>
        <a:xfrm>
          <a:off x="288798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670</xdr:row>
      <xdr:rowOff>101600</xdr:rowOff>
    </xdr:from>
    <xdr:to>
      <xdr:col>43</xdr:col>
      <xdr:colOff>0</xdr:colOff>
      <xdr:row>670</xdr:row>
      <xdr:rowOff>101600</xdr:rowOff>
    </xdr:to>
    <xdr:cxnSp macro="">
      <xdr:nvCxnSpPr>
        <xdr:cNvPr id="73648" name="직선 연결선 73647">
          <a:extLst>
            <a:ext uri="{FF2B5EF4-FFF2-40B4-BE49-F238E27FC236}">
              <a16:creationId xmlns:a16="http://schemas.microsoft.com/office/drawing/2014/main" id="{00000000-0008-0000-0100-0000B01F0100}"/>
            </a:ext>
          </a:extLst>
        </xdr:cNvPr>
        <xdr:cNvCxnSpPr/>
      </xdr:nvCxnSpPr>
      <xdr:spPr>
        <a:xfrm>
          <a:off x="302514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670</xdr:row>
      <xdr:rowOff>101600</xdr:rowOff>
    </xdr:from>
    <xdr:to>
      <xdr:col>45</xdr:col>
      <xdr:colOff>0</xdr:colOff>
      <xdr:row>670</xdr:row>
      <xdr:rowOff>101600</xdr:rowOff>
    </xdr:to>
    <xdr:cxnSp macro="">
      <xdr:nvCxnSpPr>
        <xdr:cNvPr id="73649" name="직선 연결선 73648">
          <a:extLst>
            <a:ext uri="{FF2B5EF4-FFF2-40B4-BE49-F238E27FC236}">
              <a16:creationId xmlns:a16="http://schemas.microsoft.com/office/drawing/2014/main" id="{00000000-0008-0000-0100-0000B11F0100}"/>
            </a:ext>
          </a:extLst>
        </xdr:cNvPr>
        <xdr:cNvCxnSpPr/>
      </xdr:nvCxnSpPr>
      <xdr:spPr>
        <a:xfrm>
          <a:off x="31623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670</xdr:row>
      <xdr:rowOff>101600</xdr:rowOff>
    </xdr:from>
    <xdr:to>
      <xdr:col>47</xdr:col>
      <xdr:colOff>12700</xdr:colOff>
      <xdr:row>670</xdr:row>
      <xdr:rowOff>101600</xdr:rowOff>
    </xdr:to>
    <xdr:cxnSp macro="">
      <xdr:nvCxnSpPr>
        <xdr:cNvPr id="73650" name="직선 연결선 73649">
          <a:extLst>
            <a:ext uri="{FF2B5EF4-FFF2-40B4-BE49-F238E27FC236}">
              <a16:creationId xmlns:a16="http://schemas.microsoft.com/office/drawing/2014/main" id="{00000000-0008-0000-0100-0000B21F0100}"/>
            </a:ext>
          </a:extLst>
        </xdr:cNvPr>
        <xdr:cNvCxnSpPr/>
      </xdr:nvCxnSpPr>
      <xdr:spPr>
        <a:xfrm>
          <a:off x="329946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670</xdr:row>
      <xdr:rowOff>101600</xdr:rowOff>
    </xdr:from>
    <xdr:to>
      <xdr:col>49</xdr:col>
      <xdr:colOff>0</xdr:colOff>
      <xdr:row>670</xdr:row>
      <xdr:rowOff>101600</xdr:rowOff>
    </xdr:to>
    <xdr:cxnSp macro="">
      <xdr:nvCxnSpPr>
        <xdr:cNvPr id="73651" name="직선 연결선 73650">
          <a:extLst>
            <a:ext uri="{FF2B5EF4-FFF2-40B4-BE49-F238E27FC236}">
              <a16:creationId xmlns:a16="http://schemas.microsoft.com/office/drawing/2014/main" id="{00000000-0008-0000-0100-0000B31F0100}"/>
            </a:ext>
          </a:extLst>
        </xdr:cNvPr>
        <xdr:cNvCxnSpPr/>
      </xdr:nvCxnSpPr>
      <xdr:spPr>
        <a:xfrm>
          <a:off x="34366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670</xdr:row>
      <xdr:rowOff>101600</xdr:rowOff>
    </xdr:from>
    <xdr:to>
      <xdr:col>51</xdr:col>
      <xdr:colOff>0</xdr:colOff>
      <xdr:row>670</xdr:row>
      <xdr:rowOff>101600</xdr:rowOff>
    </xdr:to>
    <xdr:cxnSp macro="">
      <xdr:nvCxnSpPr>
        <xdr:cNvPr id="73652" name="직선 연결선 73651">
          <a:extLst>
            <a:ext uri="{FF2B5EF4-FFF2-40B4-BE49-F238E27FC236}">
              <a16:creationId xmlns:a16="http://schemas.microsoft.com/office/drawing/2014/main" id="{00000000-0008-0000-0100-0000B41F0100}"/>
            </a:ext>
          </a:extLst>
        </xdr:cNvPr>
        <xdr:cNvCxnSpPr/>
      </xdr:nvCxnSpPr>
      <xdr:spPr>
        <a:xfrm>
          <a:off x="357378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670</xdr:row>
      <xdr:rowOff>101600</xdr:rowOff>
    </xdr:from>
    <xdr:to>
      <xdr:col>53</xdr:col>
      <xdr:colOff>12700</xdr:colOff>
      <xdr:row>670</xdr:row>
      <xdr:rowOff>101600</xdr:rowOff>
    </xdr:to>
    <xdr:cxnSp macro="">
      <xdr:nvCxnSpPr>
        <xdr:cNvPr id="73653" name="직선 연결선 73652">
          <a:extLst>
            <a:ext uri="{FF2B5EF4-FFF2-40B4-BE49-F238E27FC236}">
              <a16:creationId xmlns:a16="http://schemas.microsoft.com/office/drawing/2014/main" id="{00000000-0008-0000-0100-0000B51F0100}"/>
            </a:ext>
          </a:extLst>
        </xdr:cNvPr>
        <xdr:cNvCxnSpPr/>
      </xdr:nvCxnSpPr>
      <xdr:spPr>
        <a:xfrm>
          <a:off x="371094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670</xdr:row>
      <xdr:rowOff>101600</xdr:rowOff>
    </xdr:from>
    <xdr:to>
      <xdr:col>55</xdr:col>
      <xdr:colOff>12700</xdr:colOff>
      <xdr:row>670</xdr:row>
      <xdr:rowOff>101600</xdr:rowOff>
    </xdr:to>
    <xdr:cxnSp macro="">
      <xdr:nvCxnSpPr>
        <xdr:cNvPr id="73654" name="직선 연결선 73653">
          <a:extLst>
            <a:ext uri="{FF2B5EF4-FFF2-40B4-BE49-F238E27FC236}">
              <a16:creationId xmlns:a16="http://schemas.microsoft.com/office/drawing/2014/main" id="{00000000-0008-0000-0100-0000B61F0100}"/>
            </a:ext>
          </a:extLst>
        </xdr:cNvPr>
        <xdr:cNvCxnSpPr/>
      </xdr:nvCxnSpPr>
      <xdr:spPr>
        <a:xfrm>
          <a:off x="384810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670</xdr:row>
      <xdr:rowOff>101600</xdr:rowOff>
    </xdr:from>
    <xdr:to>
      <xdr:col>57</xdr:col>
      <xdr:colOff>12700</xdr:colOff>
      <xdr:row>670</xdr:row>
      <xdr:rowOff>101600</xdr:rowOff>
    </xdr:to>
    <xdr:cxnSp macro="">
      <xdr:nvCxnSpPr>
        <xdr:cNvPr id="73655" name="직선 연결선 73654">
          <a:extLst>
            <a:ext uri="{FF2B5EF4-FFF2-40B4-BE49-F238E27FC236}">
              <a16:creationId xmlns:a16="http://schemas.microsoft.com/office/drawing/2014/main" id="{00000000-0008-0000-0100-0000B71F0100}"/>
            </a:ext>
          </a:extLst>
        </xdr:cNvPr>
        <xdr:cNvCxnSpPr/>
      </xdr:nvCxnSpPr>
      <xdr:spPr>
        <a:xfrm>
          <a:off x="398526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670</xdr:row>
      <xdr:rowOff>101600</xdr:rowOff>
    </xdr:from>
    <xdr:to>
      <xdr:col>59</xdr:col>
      <xdr:colOff>0</xdr:colOff>
      <xdr:row>670</xdr:row>
      <xdr:rowOff>101600</xdr:rowOff>
    </xdr:to>
    <xdr:cxnSp macro="">
      <xdr:nvCxnSpPr>
        <xdr:cNvPr id="73656" name="직선 연결선 73655">
          <a:extLst>
            <a:ext uri="{FF2B5EF4-FFF2-40B4-BE49-F238E27FC236}">
              <a16:creationId xmlns:a16="http://schemas.microsoft.com/office/drawing/2014/main" id="{00000000-0008-0000-0100-0000B81F0100}"/>
            </a:ext>
          </a:extLst>
        </xdr:cNvPr>
        <xdr:cNvCxnSpPr/>
      </xdr:nvCxnSpPr>
      <xdr:spPr>
        <a:xfrm>
          <a:off x="41224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670</xdr:row>
      <xdr:rowOff>101600</xdr:rowOff>
    </xdr:from>
    <xdr:to>
      <xdr:col>61</xdr:col>
      <xdr:colOff>0</xdr:colOff>
      <xdr:row>670</xdr:row>
      <xdr:rowOff>101600</xdr:rowOff>
    </xdr:to>
    <xdr:cxnSp macro="">
      <xdr:nvCxnSpPr>
        <xdr:cNvPr id="73657" name="직선 연결선 73656">
          <a:extLst>
            <a:ext uri="{FF2B5EF4-FFF2-40B4-BE49-F238E27FC236}">
              <a16:creationId xmlns:a16="http://schemas.microsoft.com/office/drawing/2014/main" id="{00000000-0008-0000-0100-0000B91F0100}"/>
            </a:ext>
          </a:extLst>
        </xdr:cNvPr>
        <xdr:cNvCxnSpPr/>
      </xdr:nvCxnSpPr>
      <xdr:spPr>
        <a:xfrm>
          <a:off x="425958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670</xdr:row>
      <xdr:rowOff>101600</xdr:rowOff>
    </xdr:from>
    <xdr:to>
      <xdr:col>63</xdr:col>
      <xdr:colOff>0</xdr:colOff>
      <xdr:row>670</xdr:row>
      <xdr:rowOff>101600</xdr:rowOff>
    </xdr:to>
    <xdr:cxnSp macro="">
      <xdr:nvCxnSpPr>
        <xdr:cNvPr id="73658" name="직선 연결선 73657">
          <a:extLst>
            <a:ext uri="{FF2B5EF4-FFF2-40B4-BE49-F238E27FC236}">
              <a16:creationId xmlns:a16="http://schemas.microsoft.com/office/drawing/2014/main" id="{00000000-0008-0000-0100-0000BA1F0100}"/>
            </a:ext>
          </a:extLst>
        </xdr:cNvPr>
        <xdr:cNvCxnSpPr/>
      </xdr:nvCxnSpPr>
      <xdr:spPr>
        <a:xfrm>
          <a:off x="439674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670</xdr:row>
      <xdr:rowOff>101600</xdr:rowOff>
    </xdr:from>
    <xdr:to>
      <xdr:col>65</xdr:col>
      <xdr:colOff>12700</xdr:colOff>
      <xdr:row>670</xdr:row>
      <xdr:rowOff>101600</xdr:rowOff>
    </xdr:to>
    <xdr:cxnSp macro="">
      <xdr:nvCxnSpPr>
        <xdr:cNvPr id="73659" name="직선 연결선 73658">
          <a:extLst>
            <a:ext uri="{FF2B5EF4-FFF2-40B4-BE49-F238E27FC236}">
              <a16:creationId xmlns:a16="http://schemas.microsoft.com/office/drawing/2014/main" id="{00000000-0008-0000-0100-0000BB1F0100}"/>
            </a:ext>
          </a:extLst>
        </xdr:cNvPr>
        <xdr:cNvCxnSpPr/>
      </xdr:nvCxnSpPr>
      <xdr:spPr>
        <a:xfrm>
          <a:off x="453390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670</xdr:row>
      <xdr:rowOff>101600</xdr:rowOff>
    </xdr:from>
    <xdr:to>
      <xdr:col>67</xdr:col>
      <xdr:colOff>0</xdr:colOff>
      <xdr:row>670</xdr:row>
      <xdr:rowOff>101600</xdr:rowOff>
    </xdr:to>
    <xdr:cxnSp macro="">
      <xdr:nvCxnSpPr>
        <xdr:cNvPr id="73660" name="직선 연결선 73659">
          <a:extLst>
            <a:ext uri="{FF2B5EF4-FFF2-40B4-BE49-F238E27FC236}">
              <a16:creationId xmlns:a16="http://schemas.microsoft.com/office/drawing/2014/main" id="{00000000-0008-0000-0100-0000BC1F0100}"/>
            </a:ext>
          </a:extLst>
        </xdr:cNvPr>
        <xdr:cNvCxnSpPr/>
      </xdr:nvCxnSpPr>
      <xdr:spPr>
        <a:xfrm>
          <a:off x="46710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670</xdr:row>
      <xdr:rowOff>101600</xdr:rowOff>
    </xdr:from>
    <xdr:to>
      <xdr:col>69</xdr:col>
      <xdr:colOff>0</xdr:colOff>
      <xdr:row>670</xdr:row>
      <xdr:rowOff>101600</xdr:rowOff>
    </xdr:to>
    <xdr:cxnSp macro="">
      <xdr:nvCxnSpPr>
        <xdr:cNvPr id="73661" name="직선 연결선 73660">
          <a:extLst>
            <a:ext uri="{FF2B5EF4-FFF2-40B4-BE49-F238E27FC236}">
              <a16:creationId xmlns:a16="http://schemas.microsoft.com/office/drawing/2014/main" id="{00000000-0008-0000-0100-0000BD1F0100}"/>
            </a:ext>
          </a:extLst>
        </xdr:cNvPr>
        <xdr:cNvCxnSpPr/>
      </xdr:nvCxnSpPr>
      <xdr:spPr>
        <a:xfrm>
          <a:off x="48082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670</xdr:row>
      <xdr:rowOff>101600</xdr:rowOff>
    </xdr:from>
    <xdr:to>
      <xdr:col>71</xdr:col>
      <xdr:colOff>12700</xdr:colOff>
      <xdr:row>670</xdr:row>
      <xdr:rowOff>101600</xdr:rowOff>
    </xdr:to>
    <xdr:cxnSp macro="">
      <xdr:nvCxnSpPr>
        <xdr:cNvPr id="73662" name="직선 연결선 73661">
          <a:extLst>
            <a:ext uri="{FF2B5EF4-FFF2-40B4-BE49-F238E27FC236}">
              <a16:creationId xmlns:a16="http://schemas.microsoft.com/office/drawing/2014/main" id="{00000000-0008-0000-0100-0000BE1F0100}"/>
            </a:ext>
          </a:extLst>
        </xdr:cNvPr>
        <xdr:cNvCxnSpPr/>
      </xdr:nvCxnSpPr>
      <xdr:spPr>
        <a:xfrm>
          <a:off x="494538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670</xdr:row>
      <xdr:rowOff>101600</xdr:rowOff>
    </xdr:from>
    <xdr:to>
      <xdr:col>73</xdr:col>
      <xdr:colOff>12700</xdr:colOff>
      <xdr:row>670</xdr:row>
      <xdr:rowOff>101600</xdr:rowOff>
    </xdr:to>
    <xdr:cxnSp macro="">
      <xdr:nvCxnSpPr>
        <xdr:cNvPr id="73663" name="직선 연결선 73662">
          <a:extLst>
            <a:ext uri="{FF2B5EF4-FFF2-40B4-BE49-F238E27FC236}">
              <a16:creationId xmlns:a16="http://schemas.microsoft.com/office/drawing/2014/main" id="{00000000-0008-0000-0100-0000BF1F0100}"/>
            </a:ext>
          </a:extLst>
        </xdr:cNvPr>
        <xdr:cNvCxnSpPr/>
      </xdr:nvCxnSpPr>
      <xdr:spPr>
        <a:xfrm>
          <a:off x="508254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670</xdr:row>
      <xdr:rowOff>101600</xdr:rowOff>
    </xdr:from>
    <xdr:to>
      <xdr:col>75</xdr:col>
      <xdr:colOff>0</xdr:colOff>
      <xdr:row>670</xdr:row>
      <xdr:rowOff>101600</xdr:rowOff>
    </xdr:to>
    <xdr:cxnSp macro="">
      <xdr:nvCxnSpPr>
        <xdr:cNvPr id="73664" name="직선 연결선 73663">
          <a:extLst>
            <a:ext uri="{FF2B5EF4-FFF2-40B4-BE49-F238E27FC236}">
              <a16:creationId xmlns:a16="http://schemas.microsoft.com/office/drawing/2014/main" id="{00000000-0008-0000-0100-0000C01F0100}"/>
            </a:ext>
          </a:extLst>
        </xdr:cNvPr>
        <xdr:cNvCxnSpPr/>
      </xdr:nvCxnSpPr>
      <xdr:spPr>
        <a:xfrm>
          <a:off x="52197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670</xdr:row>
      <xdr:rowOff>101600</xdr:rowOff>
    </xdr:from>
    <xdr:to>
      <xdr:col>77</xdr:col>
      <xdr:colOff>0</xdr:colOff>
      <xdr:row>670</xdr:row>
      <xdr:rowOff>101600</xdr:rowOff>
    </xdr:to>
    <xdr:cxnSp macro="">
      <xdr:nvCxnSpPr>
        <xdr:cNvPr id="73665" name="직선 연결선 73664">
          <a:extLst>
            <a:ext uri="{FF2B5EF4-FFF2-40B4-BE49-F238E27FC236}">
              <a16:creationId xmlns:a16="http://schemas.microsoft.com/office/drawing/2014/main" id="{00000000-0008-0000-0100-0000C11F0100}"/>
            </a:ext>
          </a:extLst>
        </xdr:cNvPr>
        <xdr:cNvCxnSpPr/>
      </xdr:nvCxnSpPr>
      <xdr:spPr>
        <a:xfrm>
          <a:off x="53568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670</xdr:row>
      <xdr:rowOff>101600</xdr:rowOff>
    </xdr:from>
    <xdr:to>
      <xdr:col>79</xdr:col>
      <xdr:colOff>0</xdr:colOff>
      <xdr:row>670</xdr:row>
      <xdr:rowOff>101600</xdr:rowOff>
    </xdr:to>
    <xdr:cxnSp macro="">
      <xdr:nvCxnSpPr>
        <xdr:cNvPr id="73666" name="직선 연결선 73665">
          <a:extLst>
            <a:ext uri="{FF2B5EF4-FFF2-40B4-BE49-F238E27FC236}">
              <a16:creationId xmlns:a16="http://schemas.microsoft.com/office/drawing/2014/main" id="{00000000-0008-0000-0100-0000C21F0100}"/>
            </a:ext>
          </a:extLst>
        </xdr:cNvPr>
        <xdr:cNvCxnSpPr/>
      </xdr:nvCxnSpPr>
      <xdr:spPr>
        <a:xfrm>
          <a:off x="54940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670</xdr:row>
      <xdr:rowOff>101600</xdr:rowOff>
    </xdr:from>
    <xdr:to>
      <xdr:col>81</xdr:col>
      <xdr:colOff>12700</xdr:colOff>
      <xdr:row>670</xdr:row>
      <xdr:rowOff>101600</xdr:rowOff>
    </xdr:to>
    <xdr:cxnSp macro="">
      <xdr:nvCxnSpPr>
        <xdr:cNvPr id="73667" name="직선 연결선 73666">
          <a:extLst>
            <a:ext uri="{FF2B5EF4-FFF2-40B4-BE49-F238E27FC236}">
              <a16:creationId xmlns:a16="http://schemas.microsoft.com/office/drawing/2014/main" id="{00000000-0008-0000-0100-0000C31F0100}"/>
            </a:ext>
          </a:extLst>
        </xdr:cNvPr>
        <xdr:cNvCxnSpPr/>
      </xdr:nvCxnSpPr>
      <xdr:spPr>
        <a:xfrm>
          <a:off x="563118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670</xdr:row>
      <xdr:rowOff>101600</xdr:rowOff>
    </xdr:from>
    <xdr:to>
      <xdr:col>83</xdr:col>
      <xdr:colOff>0</xdr:colOff>
      <xdr:row>670</xdr:row>
      <xdr:rowOff>101600</xdr:rowOff>
    </xdr:to>
    <xdr:cxnSp macro="">
      <xdr:nvCxnSpPr>
        <xdr:cNvPr id="73668" name="직선 연결선 73667">
          <a:extLst>
            <a:ext uri="{FF2B5EF4-FFF2-40B4-BE49-F238E27FC236}">
              <a16:creationId xmlns:a16="http://schemas.microsoft.com/office/drawing/2014/main" id="{00000000-0008-0000-0100-0000C41F0100}"/>
            </a:ext>
          </a:extLst>
        </xdr:cNvPr>
        <xdr:cNvCxnSpPr/>
      </xdr:nvCxnSpPr>
      <xdr:spPr>
        <a:xfrm>
          <a:off x="576834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670</xdr:row>
      <xdr:rowOff>101600</xdr:rowOff>
    </xdr:from>
    <xdr:to>
      <xdr:col>85</xdr:col>
      <xdr:colOff>0</xdr:colOff>
      <xdr:row>670</xdr:row>
      <xdr:rowOff>101600</xdr:rowOff>
    </xdr:to>
    <xdr:cxnSp macro="">
      <xdr:nvCxnSpPr>
        <xdr:cNvPr id="73669" name="직선 연결선 73668">
          <a:extLst>
            <a:ext uri="{FF2B5EF4-FFF2-40B4-BE49-F238E27FC236}">
              <a16:creationId xmlns:a16="http://schemas.microsoft.com/office/drawing/2014/main" id="{00000000-0008-0000-0100-0000C51F0100}"/>
            </a:ext>
          </a:extLst>
        </xdr:cNvPr>
        <xdr:cNvCxnSpPr/>
      </xdr:nvCxnSpPr>
      <xdr:spPr>
        <a:xfrm>
          <a:off x="59055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670</xdr:row>
      <xdr:rowOff>101600</xdr:rowOff>
    </xdr:from>
    <xdr:to>
      <xdr:col>87</xdr:col>
      <xdr:colOff>0</xdr:colOff>
      <xdr:row>670</xdr:row>
      <xdr:rowOff>101600</xdr:rowOff>
    </xdr:to>
    <xdr:cxnSp macro="">
      <xdr:nvCxnSpPr>
        <xdr:cNvPr id="73670" name="직선 연결선 73669">
          <a:extLst>
            <a:ext uri="{FF2B5EF4-FFF2-40B4-BE49-F238E27FC236}">
              <a16:creationId xmlns:a16="http://schemas.microsoft.com/office/drawing/2014/main" id="{00000000-0008-0000-0100-0000C61F0100}"/>
            </a:ext>
          </a:extLst>
        </xdr:cNvPr>
        <xdr:cNvCxnSpPr/>
      </xdr:nvCxnSpPr>
      <xdr:spPr>
        <a:xfrm>
          <a:off x="60426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670</xdr:row>
      <xdr:rowOff>101600</xdr:rowOff>
    </xdr:from>
    <xdr:to>
      <xdr:col>89</xdr:col>
      <xdr:colOff>0</xdr:colOff>
      <xdr:row>670</xdr:row>
      <xdr:rowOff>101600</xdr:rowOff>
    </xdr:to>
    <xdr:cxnSp macro="">
      <xdr:nvCxnSpPr>
        <xdr:cNvPr id="73671" name="직선 연결선 73670">
          <a:extLst>
            <a:ext uri="{FF2B5EF4-FFF2-40B4-BE49-F238E27FC236}">
              <a16:creationId xmlns:a16="http://schemas.microsoft.com/office/drawing/2014/main" id="{00000000-0008-0000-0100-0000C71F0100}"/>
            </a:ext>
          </a:extLst>
        </xdr:cNvPr>
        <xdr:cNvCxnSpPr/>
      </xdr:nvCxnSpPr>
      <xdr:spPr>
        <a:xfrm>
          <a:off x="61798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670</xdr:row>
      <xdr:rowOff>101600</xdr:rowOff>
    </xdr:from>
    <xdr:to>
      <xdr:col>91</xdr:col>
      <xdr:colOff>0</xdr:colOff>
      <xdr:row>670</xdr:row>
      <xdr:rowOff>101600</xdr:rowOff>
    </xdr:to>
    <xdr:cxnSp macro="">
      <xdr:nvCxnSpPr>
        <xdr:cNvPr id="73672" name="직선 연결선 73671">
          <a:extLst>
            <a:ext uri="{FF2B5EF4-FFF2-40B4-BE49-F238E27FC236}">
              <a16:creationId xmlns:a16="http://schemas.microsoft.com/office/drawing/2014/main" id="{00000000-0008-0000-0100-0000C81F0100}"/>
            </a:ext>
          </a:extLst>
        </xdr:cNvPr>
        <xdr:cNvCxnSpPr/>
      </xdr:nvCxnSpPr>
      <xdr:spPr>
        <a:xfrm>
          <a:off x="631698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670</xdr:row>
      <xdr:rowOff>101600</xdr:rowOff>
    </xdr:from>
    <xdr:to>
      <xdr:col>93</xdr:col>
      <xdr:colOff>12700</xdr:colOff>
      <xdr:row>670</xdr:row>
      <xdr:rowOff>101600</xdr:rowOff>
    </xdr:to>
    <xdr:cxnSp macro="">
      <xdr:nvCxnSpPr>
        <xdr:cNvPr id="73673" name="직선 연결선 73672">
          <a:extLst>
            <a:ext uri="{FF2B5EF4-FFF2-40B4-BE49-F238E27FC236}">
              <a16:creationId xmlns:a16="http://schemas.microsoft.com/office/drawing/2014/main" id="{00000000-0008-0000-0100-0000C91F0100}"/>
            </a:ext>
          </a:extLst>
        </xdr:cNvPr>
        <xdr:cNvCxnSpPr/>
      </xdr:nvCxnSpPr>
      <xdr:spPr>
        <a:xfrm>
          <a:off x="645414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670</xdr:row>
      <xdr:rowOff>101600</xdr:rowOff>
    </xdr:from>
    <xdr:to>
      <xdr:col>95</xdr:col>
      <xdr:colOff>0</xdr:colOff>
      <xdr:row>670</xdr:row>
      <xdr:rowOff>101600</xdr:rowOff>
    </xdr:to>
    <xdr:cxnSp macro="">
      <xdr:nvCxnSpPr>
        <xdr:cNvPr id="73674" name="직선 연결선 73673">
          <a:extLst>
            <a:ext uri="{FF2B5EF4-FFF2-40B4-BE49-F238E27FC236}">
              <a16:creationId xmlns:a16="http://schemas.microsoft.com/office/drawing/2014/main" id="{00000000-0008-0000-0100-0000CA1F0100}"/>
            </a:ext>
          </a:extLst>
        </xdr:cNvPr>
        <xdr:cNvCxnSpPr/>
      </xdr:nvCxnSpPr>
      <xdr:spPr>
        <a:xfrm>
          <a:off x="65913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670</xdr:row>
      <xdr:rowOff>101600</xdr:rowOff>
    </xdr:from>
    <xdr:to>
      <xdr:col>97</xdr:col>
      <xdr:colOff>0</xdr:colOff>
      <xdr:row>670</xdr:row>
      <xdr:rowOff>101600</xdr:rowOff>
    </xdr:to>
    <xdr:cxnSp macro="">
      <xdr:nvCxnSpPr>
        <xdr:cNvPr id="73675" name="직선 연결선 73674">
          <a:extLst>
            <a:ext uri="{FF2B5EF4-FFF2-40B4-BE49-F238E27FC236}">
              <a16:creationId xmlns:a16="http://schemas.microsoft.com/office/drawing/2014/main" id="{00000000-0008-0000-0100-0000CB1F0100}"/>
            </a:ext>
          </a:extLst>
        </xdr:cNvPr>
        <xdr:cNvCxnSpPr/>
      </xdr:nvCxnSpPr>
      <xdr:spPr>
        <a:xfrm>
          <a:off x="67284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670</xdr:row>
      <xdr:rowOff>101600</xdr:rowOff>
    </xdr:from>
    <xdr:to>
      <xdr:col>99</xdr:col>
      <xdr:colOff>0</xdr:colOff>
      <xdr:row>670</xdr:row>
      <xdr:rowOff>101600</xdr:rowOff>
    </xdr:to>
    <xdr:cxnSp macro="">
      <xdr:nvCxnSpPr>
        <xdr:cNvPr id="73676" name="직선 연결선 73675">
          <a:extLst>
            <a:ext uri="{FF2B5EF4-FFF2-40B4-BE49-F238E27FC236}">
              <a16:creationId xmlns:a16="http://schemas.microsoft.com/office/drawing/2014/main" id="{00000000-0008-0000-0100-0000CC1F0100}"/>
            </a:ext>
          </a:extLst>
        </xdr:cNvPr>
        <xdr:cNvCxnSpPr/>
      </xdr:nvCxnSpPr>
      <xdr:spPr>
        <a:xfrm>
          <a:off x="68656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672</xdr:row>
      <xdr:rowOff>107950</xdr:rowOff>
    </xdr:from>
    <xdr:to>
      <xdr:col>10</xdr:col>
      <xdr:colOff>25400</xdr:colOff>
      <xdr:row>672</xdr:row>
      <xdr:rowOff>107950</xdr:rowOff>
    </xdr:to>
    <xdr:cxnSp macro="">
      <xdr:nvCxnSpPr>
        <xdr:cNvPr id="73677" name="직선 연결선 73676">
          <a:extLst>
            <a:ext uri="{FF2B5EF4-FFF2-40B4-BE49-F238E27FC236}">
              <a16:creationId xmlns:a16="http://schemas.microsoft.com/office/drawing/2014/main" id="{00000000-0008-0000-0100-0000CD1F0100}"/>
            </a:ext>
          </a:extLst>
        </xdr:cNvPr>
        <xdr:cNvCxnSpPr/>
      </xdr:nvCxnSpPr>
      <xdr:spPr>
        <a:xfrm>
          <a:off x="7238695" y="1408112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672</xdr:row>
      <xdr:rowOff>107950</xdr:rowOff>
    </xdr:from>
    <xdr:to>
      <xdr:col>11</xdr:col>
      <xdr:colOff>139700</xdr:colOff>
      <xdr:row>672</xdr:row>
      <xdr:rowOff>107950</xdr:rowOff>
    </xdr:to>
    <xdr:cxnSp macro="">
      <xdr:nvCxnSpPr>
        <xdr:cNvPr id="73678" name="직선 연결선 73677">
          <a:extLst>
            <a:ext uri="{FF2B5EF4-FFF2-40B4-BE49-F238E27FC236}">
              <a16:creationId xmlns:a16="http://schemas.microsoft.com/office/drawing/2014/main" id="{00000000-0008-0000-0100-0000CE1F0100}"/>
            </a:ext>
          </a:extLst>
        </xdr:cNvPr>
        <xdr:cNvCxnSpPr/>
      </xdr:nvCxnSpPr>
      <xdr:spPr>
        <a:xfrm>
          <a:off x="8374380" y="140811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672</xdr:row>
      <xdr:rowOff>107950</xdr:rowOff>
    </xdr:from>
    <xdr:to>
      <xdr:col>13</xdr:col>
      <xdr:colOff>68</xdr:colOff>
      <xdr:row>672</xdr:row>
      <xdr:rowOff>107950</xdr:rowOff>
    </xdr:to>
    <xdr:cxnSp macro="">
      <xdr:nvCxnSpPr>
        <xdr:cNvPr id="73679" name="직선 연결선 73678">
          <a:extLst>
            <a:ext uri="{FF2B5EF4-FFF2-40B4-BE49-F238E27FC236}">
              <a16:creationId xmlns:a16="http://schemas.microsoft.com/office/drawing/2014/main" id="{00000000-0008-0000-0100-0000CF1F0100}"/>
            </a:ext>
          </a:extLst>
        </xdr:cNvPr>
        <xdr:cNvCxnSpPr/>
      </xdr:nvCxnSpPr>
      <xdr:spPr>
        <a:xfrm flipH="1">
          <a:off x="9677400" y="140811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672</xdr:row>
      <xdr:rowOff>107950</xdr:rowOff>
    </xdr:from>
    <xdr:to>
      <xdr:col>15</xdr:col>
      <xdr:colOff>0</xdr:colOff>
      <xdr:row>672</xdr:row>
      <xdr:rowOff>107950</xdr:rowOff>
    </xdr:to>
    <xdr:cxnSp macro="">
      <xdr:nvCxnSpPr>
        <xdr:cNvPr id="73680" name="직선 연결선 73679">
          <a:extLst>
            <a:ext uri="{FF2B5EF4-FFF2-40B4-BE49-F238E27FC236}">
              <a16:creationId xmlns:a16="http://schemas.microsoft.com/office/drawing/2014/main" id="{00000000-0008-0000-0100-0000D01F0100}"/>
            </a:ext>
          </a:extLst>
        </xdr:cNvPr>
        <xdr:cNvCxnSpPr/>
      </xdr:nvCxnSpPr>
      <xdr:spPr>
        <a:xfrm>
          <a:off x="11049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672</xdr:row>
      <xdr:rowOff>107950</xdr:rowOff>
    </xdr:from>
    <xdr:to>
      <xdr:col>17</xdr:col>
      <xdr:colOff>0</xdr:colOff>
      <xdr:row>672</xdr:row>
      <xdr:rowOff>107950</xdr:rowOff>
    </xdr:to>
    <xdr:cxnSp macro="">
      <xdr:nvCxnSpPr>
        <xdr:cNvPr id="73681" name="직선 연결선 73680">
          <a:extLst>
            <a:ext uri="{FF2B5EF4-FFF2-40B4-BE49-F238E27FC236}">
              <a16:creationId xmlns:a16="http://schemas.microsoft.com/office/drawing/2014/main" id="{00000000-0008-0000-0100-0000D11F0100}"/>
            </a:ext>
          </a:extLst>
        </xdr:cNvPr>
        <xdr:cNvCxnSpPr/>
      </xdr:nvCxnSpPr>
      <xdr:spPr>
        <a:xfrm>
          <a:off x="12420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672</xdr:row>
      <xdr:rowOff>107950</xdr:rowOff>
    </xdr:from>
    <xdr:to>
      <xdr:col>19</xdr:col>
      <xdr:colOff>0</xdr:colOff>
      <xdr:row>672</xdr:row>
      <xdr:rowOff>107950</xdr:rowOff>
    </xdr:to>
    <xdr:cxnSp macro="">
      <xdr:nvCxnSpPr>
        <xdr:cNvPr id="73682" name="직선 연결선 73681">
          <a:extLst>
            <a:ext uri="{FF2B5EF4-FFF2-40B4-BE49-F238E27FC236}">
              <a16:creationId xmlns:a16="http://schemas.microsoft.com/office/drawing/2014/main" id="{00000000-0008-0000-0100-0000D21F0100}"/>
            </a:ext>
          </a:extLst>
        </xdr:cNvPr>
        <xdr:cNvCxnSpPr/>
      </xdr:nvCxnSpPr>
      <xdr:spPr>
        <a:xfrm>
          <a:off x="13792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672</xdr:row>
      <xdr:rowOff>107950</xdr:rowOff>
    </xdr:from>
    <xdr:to>
      <xdr:col>21</xdr:col>
      <xdr:colOff>136</xdr:colOff>
      <xdr:row>672</xdr:row>
      <xdr:rowOff>107950</xdr:rowOff>
    </xdr:to>
    <xdr:cxnSp macro="">
      <xdr:nvCxnSpPr>
        <xdr:cNvPr id="73683" name="직선 연결선 73682">
          <a:extLst>
            <a:ext uri="{FF2B5EF4-FFF2-40B4-BE49-F238E27FC236}">
              <a16:creationId xmlns:a16="http://schemas.microsoft.com/office/drawing/2014/main" id="{00000000-0008-0000-0100-0000D31F0100}"/>
            </a:ext>
          </a:extLst>
        </xdr:cNvPr>
        <xdr:cNvCxnSpPr/>
      </xdr:nvCxnSpPr>
      <xdr:spPr>
        <a:xfrm flipH="1">
          <a:off x="15163800" y="140811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672</xdr:row>
      <xdr:rowOff>107950</xdr:rowOff>
    </xdr:from>
    <xdr:to>
      <xdr:col>23</xdr:col>
      <xdr:colOff>0</xdr:colOff>
      <xdr:row>672</xdr:row>
      <xdr:rowOff>107950</xdr:rowOff>
    </xdr:to>
    <xdr:cxnSp macro="">
      <xdr:nvCxnSpPr>
        <xdr:cNvPr id="73684" name="직선 연결선 73683">
          <a:extLst>
            <a:ext uri="{FF2B5EF4-FFF2-40B4-BE49-F238E27FC236}">
              <a16:creationId xmlns:a16="http://schemas.microsoft.com/office/drawing/2014/main" id="{00000000-0008-0000-0100-0000D41F0100}"/>
            </a:ext>
          </a:extLst>
        </xdr:cNvPr>
        <xdr:cNvCxnSpPr/>
      </xdr:nvCxnSpPr>
      <xdr:spPr>
        <a:xfrm>
          <a:off x="16535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672</xdr:row>
      <xdr:rowOff>107950</xdr:rowOff>
    </xdr:from>
    <xdr:to>
      <xdr:col>25</xdr:col>
      <xdr:colOff>0</xdr:colOff>
      <xdr:row>672</xdr:row>
      <xdr:rowOff>107950</xdr:rowOff>
    </xdr:to>
    <xdr:cxnSp macro="">
      <xdr:nvCxnSpPr>
        <xdr:cNvPr id="73685" name="직선 연결선 73684">
          <a:extLst>
            <a:ext uri="{FF2B5EF4-FFF2-40B4-BE49-F238E27FC236}">
              <a16:creationId xmlns:a16="http://schemas.microsoft.com/office/drawing/2014/main" id="{00000000-0008-0000-0100-0000D51F0100}"/>
            </a:ext>
          </a:extLst>
        </xdr:cNvPr>
        <xdr:cNvCxnSpPr/>
      </xdr:nvCxnSpPr>
      <xdr:spPr>
        <a:xfrm>
          <a:off x="17907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672</xdr:row>
      <xdr:rowOff>107950</xdr:rowOff>
    </xdr:from>
    <xdr:to>
      <xdr:col>27</xdr:col>
      <xdr:colOff>28</xdr:colOff>
      <xdr:row>672</xdr:row>
      <xdr:rowOff>107950</xdr:rowOff>
    </xdr:to>
    <xdr:cxnSp macro="">
      <xdr:nvCxnSpPr>
        <xdr:cNvPr id="73686" name="직선 연결선 73685">
          <a:extLst>
            <a:ext uri="{FF2B5EF4-FFF2-40B4-BE49-F238E27FC236}">
              <a16:creationId xmlns:a16="http://schemas.microsoft.com/office/drawing/2014/main" id="{00000000-0008-0000-0100-0000D61F0100}"/>
            </a:ext>
          </a:extLst>
        </xdr:cNvPr>
        <xdr:cNvCxnSpPr/>
      </xdr:nvCxnSpPr>
      <xdr:spPr>
        <a:xfrm flipH="1">
          <a:off x="19278600" y="140811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672</xdr:row>
      <xdr:rowOff>107950</xdr:rowOff>
    </xdr:from>
    <xdr:to>
      <xdr:col>29</xdr:col>
      <xdr:colOff>68</xdr:colOff>
      <xdr:row>672</xdr:row>
      <xdr:rowOff>107950</xdr:rowOff>
    </xdr:to>
    <xdr:cxnSp macro="">
      <xdr:nvCxnSpPr>
        <xdr:cNvPr id="73687" name="직선 연결선 73686">
          <a:extLst>
            <a:ext uri="{FF2B5EF4-FFF2-40B4-BE49-F238E27FC236}">
              <a16:creationId xmlns:a16="http://schemas.microsoft.com/office/drawing/2014/main" id="{00000000-0008-0000-0100-0000D71F0100}"/>
            </a:ext>
          </a:extLst>
        </xdr:cNvPr>
        <xdr:cNvCxnSpPr/>
      </xdr:nvCxnSpPr>
      <xdr:spPr>
        <a:xfrm flipH="1">
          <a:off x="20650200" y="140811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672</xdr:row>
      <xdr:rowOff>107950</xdr:rowOff>
    </xdr:from>
    <xdr:to>
      <xdr:col>31</xdr:col>
      <xdr:colOff>546100</xdr:colOff>
      <xdr:row>672</xdr:row>
      <xdr:rowOff>107950</xdr:rowOff>
    </xdr:to>
    <xdr:cxnSp macro="">
      <xdr:nvCxnSpPr>
        <xdr:cNvPr id="73688" name="직선 연결선 73687">
          <a:extLst>
            <a:ext uri="{FF2B5EF4-FFF2-40B4-BE49-F238E27FC236}">
              <a16:creationId xmlns:a16="http://schemas.microsoft.com/office/drawing/2014/main" id="{00000000-0008-0000-0100-0000D81F0100}"/>
            </a:ext>
          </a:extLst>
        </xdr:cNvPr>
        <xdr:cNvCxnSpPr/>
      </xdr:nvCxnSpPr>
      <xdr:spPr>
        <a:xfrm>
          <a:off x="22501861" y="140811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672</xdr:row>
      <xdr:rowOff>107950</xdr:rowOff>
    </xdr:from>
    <xdr:to>
      <xdr:col>33</xdr:col>
      <xdr:colOff>136</xdr:colOff>
      <xdr:row>672</xdr:row>
      <xdr:rowOff>107950</xdr:rowOff>
    </xdr:to>
    <xdr:cxnSp macro="">
      <xdr:nvCxnSpPr>
        <xdr:cNvPr id="73689" name="직선 연결선 73688">
          <a:extLst>
            <a:ext uri="{FF2B5EF4-FFF2-40B4-BE49-F238E27FC236}">
              <a16:creationId xmlns:a16="http://schemas.microsoft.com/office/drawing/2014/main" id="{00000000-0008-0000-0100-0000D91F0100}"/>
            </a:ext>
          </a:extLst>
        </xdr:cNvPr>
        <xdr:cNvCxnSpPr/>
      </xdr:nvCxnSpPr>
      <xdr:spPr>
        <a:xfrm flipH="1">
          <a:off x="23393400" y="140811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672</xdr:row>
      <xdr:rowOff>107950</xdr:rowOff>
    </xdr:from>
    <xdr:to>
      <xdr:col>35</xdr:col>
      <xdr:colOff>0</xdr:colOff>
      <xdr:row>672</xdr:row>
      <xdr:rowOff>107950</xdr:rowOff>
    </xdr:to>
    <xdr:cxnSp macro="">
      <xdr:nvCxnSpPr>
        <xdr:cNvPr id="73690" name="직선 연결선 73689">
          <a:extLst>
            <a:ext uri="{FF2B5EF4-FFF2-40B4-BE49-F238E27FC236}">
              <a16:creationId xmlns:a16="http://schemas.microsoft.com/office/drawing/2014/main" id="{00000000-0008-0000-0100-0000DA1F0100}"/>
            </a:ext>
          </a:extLst>
        </xdr:cNvPr>
        <xdr:cNvCxnSpPr/>
      </xdr:nvCxnSpPr>
      <xdr:spPr>
        <a:xfrm>
          <a:off x="24765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672</xdr:row>
      <xdr:rowOff>107950</xdr:rowOff>
    </xdr:from>
    <xdr:to>
      <xdr:col>37</xdr:col>
      <xdr:colOff>0</xdr:colOff>
      <xdr:row>672</xdr:row>
      <xdr:rowOff>107950</xdr:rowOff>
    </xdr:to>
    <xdr:cxnSp macro="">
      <xdr:nvCxnSpPr>
        <xdr:cNvPr id="73691" name="직선 연결선 73690">
          <a:extLst>
            <a:ext uri="{FF2B5EF4-FFF2-40B4-BE49-F238E27FC236}">
              <a16:creationId xmlns:a16="http://schemas.microsoft.com/office/drawing/2014/main" id="{00000000-0008-0000-0100-0000DB1F0100}"/>
            </a:ext>
          </a:extLst>
        </xdr:cNvPr>
        <xdr:cNvCxnSpPr/>
      </xdr:nvCxnSpPr>
      <xdr:spPr>
        <a:xfrm>
          <a:off x="26136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672</xdr:row>
      <xdr:rowOff>107950</xdr:rowOff>
    </xdr:from>
    <xdr:to>
      <xdr:col>39</xdr:col>
      <xdr:colOff>0</xdr:colOff>
      <xdr:row>672</xdr:row>
      <xdr:rowOff>107950</xdr:rowOff>
    </xdr:to>
    <xdr:cxnSp macro="">
      <xdr:nvCxnSpPr>
        <xdr:cNvPr id="73692" name="직선 연결선 73691">
          <a:extLst>
            <a:ext uri="{FF2B5EF4-FFF2-40B4-BE49-F238E27FC236}">
              <a16:creationId xmlns:a16="http://schemas.microsoft.com/office/drawing/2014/main" id="{00000000-0008-0000-0100-0000DC1F0100}"/>
            </a:ext>
          </a:extLst>
        </xdr:cNvPr>
        <xdr:cNvCxnSpPr/>
      </xdr:nvCxnSpPr>
      <xdr:spPr>
        <a:xfrm>
          <a:off x="27508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672</xdr:row>
      <xdr:rowOff>107950</xdr:rowOff>
    </xdr:from>
    <xdr:to>
      <xdr:col>41</xdr:col>
      <xdr:colOff>0</xdr:colOff>
      <xdr:row>672</xdr:row>
      <xdr:rowOff>107950</xdr:rowOff>
    </xdr:to>
    <xdr:cxnSp macro="">
      <xdr:nvCxnSpPr>
        <xdr:cNvPr id="73693" name="직선 연결선 73692">
          <a:extLst>
            <a:ext uri="{FF2B5EF4-FFF2-40B4-BE49-F238E27FC236}">
              <a16:creationId xmlns:a16="http://schemas.microsoft.com/office/drawing/2014/main" id="{00000000-0008-0000-0100-0000DD1F0100}"/>
            </a:ext>
          </a:extLst>
        </xdr:cNvPr>
        <xdr:cNvCxnSpPr/>
      </xdr:nvCxnSpPr>
      <xdr:spPr>
        <a:xfrm>
          <a:off x="28879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672</xdr:row>
      <xdr:rowOff>107950</xdr:rowOff>
    </xdr:from>
    <xdr:to>
      <xdr:col>43</xdr:col>
      <xdr:colOff>0</xdr:colOff>
      <xdr:row>672</xdr:row>
      <xdr:rowOff>107950</xdr:rowOff>
    </xdr:to>
    <xdr:cxnSp macro="">
      <xdr:nvCxnSpPr>
        <xdr:cNvPr id="73694" name="직선 연결선 73693">
          <a:extLst>
            <a:ext uri="{FF2B5EF4-FFF2-40B4-BE49-F238E27FC236}">
              <a16:creationId xmlns:a16="http://schemas.microsoft.com/office/drawing/2014/main" id="{00000000-0008-0000-0100-0000DE1F0100}"/>
            </a:ext>
          </a:extLst>
        </xdr:cNvPr>
        <xdr:cNvCxnSpPr/>
      </xdr:nvCxnSpPr>
      <xdr:spPr>
        <a:xfrm>
          <a:off x="30251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672</xdr:row>
      <xdr:rowOff>107950</xdr:rowOff>
    </xdr:from>
    <xdr:to>
      <xdr:col>45</xdr:col>
      <xdr:colOff>0</xdr:colOff>
      <xdr:row>672</xdr:row>
      <xdr:rowOff>107950</xdr:rowOff>
    </xdr:to>
    <xdr:cxnSp macro="">
      <xdr:nvCxnSpPr>
        <xdr:cNvPr id="73695" name="직선 연결선 73694">
          <a:extLst>
            <a:ext uri="{FF2B5EF4-FFF2-40B4-BE49-F238E27FC236}">
              <a16:creationId xmlns:a16="http://schemas.microsoft.com/office/drawing/2014/main" id="{00000000-0008-0000-0100-0000DF1F0100}"/>
            </a:ext>
          </a:extLst>
        </xdr:cNvPr>
        <xdr:cNvCxnSpPr/>
      </xdr:nvCxnSpPr>
      <xdr:spPr>
        <a:xfrm>
          <a:off x="31623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672</xdr:row>
      <xdr:rowOff>107950</xdr:rowOff>
    </xdr:from>
    <xdr:to>
      <xdr:col>47</xdr:col>
      <xdr:colOff>0</xdr:colOff>
      <xdr:row>672</xdr:row>
      <xdr:rowOff>107950</xdr:rowOff>
    </xdr:to>
    <xdr:cxnSp macro="">
      <xdr:nvCxnSpPr>
        <xdr:cNvPr id="73696" name="직선 연결선 73695">
          <a:extLst>
            <a:ext uri="{FF2B5EF4-FFF2-40B4-BE49-F238E27FC236}">
              <a16:creationId xmlns:a16="http://schemas.microsoft.com/office/drawing/2014/main" id="{00000000-0008-0000-0100-0000E01F0100}"/>
            </a:ext>
          </a:extLst>
        </xdr:cNvPr>
        <xdr:cNvCxnSpPr/>
      </xdr:nvCxnSpPr>
      <xdr:spPr>
        <a:xfrm>
          <a:off x="32994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672</xdr:row>
      <xdr:rowOff>107950</xdr:rowOff>
    </xdr:from>
    <xdr:to>
      <xdr:col>49</xdr:col>
      <xdr:colOff>0</xdr:colOff>
      <xdr:row>672</xdr:row>
      <xdr:rowOff>107950</xdr:rowOff>
    </xdr:to>
    <xdr:cxnSp macro="">
      <xdr:nvCxnSpPr>
        <xdr:cNvPr id="73697" name="직선 연결선 73696">
          <a:extLst>
            <a:ext uri="{FF2B5EF4-FFF2-40B4-BE49-F238E27FC236}">
              <a16:creationId xmlns:a16="http://schemas.microsoft.com/office/drawing/2014/main" id="{00000000-0008-0000-0100-0000E11F0100}"/>
            </a:ext>
          </a:extLst>
        </xdr:cNvPr>
        <xdr:cNvCxnSpPr/>
      </xdr:nvCxnSpPr>
      <xdr:spPr>
        <a:xfrm>
          <a:off x="34366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672</xdr:row>
      <xdr:rowOff>107950</xdr:rowOff>
    </xdr:from>
    <xdr:to>
      <xdr:col>51</xdr:col>
      <xdr:colOff>0</xdr:colOff>
      <xdr:row>672</xdr:row>
      <xdr:rowOff>107950</xdr:rowOff>
    </xdr:to>
    <xdr:cxnSp macro="">
      <xdr:nvCxnSpPr>
        <xdr:cNvPr id="73698" name="직선 연결선 73697">
          <a:extLst>
            <a:ext uri="{FF2B5EF4-FFF2-40B4-BE49-F238E27FC236}">
              <a16:creationId xmlns:a16="http://schemas.microsoft.com/office/drawing/2014/main" id="{00000000-0008-0000-0100-0000E21F0100}"/>
            </a:ext>
          </a:extLst>
        </xdr:cNvPr>
        <xdr:cNvCxnSpPr/>
      </xdr:nvCxnSpPr>
      <xdr:spPr>
        <a:xfrm>
          <a:off x="35737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672</xdr:row>
      <xdr:rowOff>107950</xdr:rowOff>
    </xdr:from>
    <xdr:to>
      <xdr:col>53</xdr:col>
      <xdr:colOff>0</xdr:colOff>
      <xdr:row>672</xdr:row>
      <xdr:rowOff>107950</xdr:rowOff>
    </xdr:to>
    <xdr:cxnSp macro="">
      <xdr:nvCxnSpPr>
        <xdr:cNvPr id="73699" name="직선 연결선 73698">
          <a:extLst>
            <a:ext uri="{FF2B5EF4-FFF2-40B4-BE49-F238E27FC236}">
              <a16:creationId xmlns:a16="http://schemas.microsoft.com/office/drawing/2014/main" id="{00000000-0008-0000-0100-0000E31F0100}"/>
            </a:ext>
          </a:extLst>
        </xdr:cNvPr>
        <xdr:cNvCxnSpPr/>
      </xdr:nvCxnSpPr>
      <xdr:spPr>
        <a:xfrm>
          <a:off x="37109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672</xdr:row>
      <xdr:rowOff>107950</xdr:rowOff>
    </xdr:from>
    <xdr:to>
      <xdr:col>55</xdr:col>
      <xdr:colOff>0</xdr:colOff>
      <xdr:row>672</xdr:row>
      <xdr:rowOff>107950</xdr:rowOff>
    </xdr:to>
    <xdr:cxnSp macro="">
      <xdr:nvCxnSpPr>
        <xdr:cNvPr id="73700" name="직선 연결선 73699">
          <a:extLst>
            <a:ext uri="{FF2B5EF4-FFF2-40B4-BE49-F238E27FC236}">
              <a16:creationId xmlns:a16="http://schemas.microsoft.com/office/drawing/2014/main" id="{00000000-0008-0000-0100-0000E41F0100}"/>
            </a:ext>
          </a:extLst>
        </xdr:cNvPr>
        <xdr:cNvCxnSpPr/>
      </xdr:nvCxnSpPr>
      <xdr:spPr>
        <a:xfrm>
          <a:off x="38481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672</xdr:row>
      <xdr:rowOff>107950</xdr:rowOff>
    </xdr:from>
    <xdr:to>
      <xdr:col>57</xdr:col>
      <xdr:colOff>0</xdr:colOff>
      <xdr:row>672</xdr:row>
      <xdr:rowOff>107950</xdr:rowOff>
    </xdr:to>
    <xdr:cxnSp macro="">
      <xdr:nvCxnSpPr>
        <xdr:cNvPr id="73701" name="직선 연결선 73700">
          <a:extLst>
            <a:ext uri="{FF2B5EF4-FFF2-40B4-BE49-F238E27FC236}">
              <a16:creationId xmlns:a16="http://schemas.microsoft.com/office/drawing/2014/main" id="{00000000-0008-0000-0100-0000E51F0100}"/>
            </a:ext>
          </a:extLst>
        </xdr:cNvPr>
        <xdr:cNvCxnSpPr/>
      </xdr:nvCxnSpPr>
      <xdr:spPr>
        <a:xfrm>
          <a:off x="39852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672</xdr:row>
      <xdr:rowOff>107950</xdr:rowOff>
    </xdr:from>
    <xdr:to>
      <xdr:col>59</xdr:col>
      <xdr:colOff>0</xdr:colOff>
      <xdr:row>672</xdr:row>
      <xdr:rowOff>107950</xdr:rowOff>
    </xdr:to>
    <xdr:cxnSp macro="">
      <xdr:nvCxnSpPr>
        <xdr:cNvPr id="73702" name="직선 연결선 73701">
          <a:extLst>
            <a:ext uri="{FF2B5EF4-FFF2-40B4-BE49-F238E27FC236}">
              <a16:creationId xmlns:a16="http://schemas.microsoft.com/office/drawing/2014/main" id="{00000000-0008-0000-0100-0000E61F0100}"/>
            </a:ext>
          </a:extLst>
        </xdr:cNvPr>
        <xdr:cNvCxnSpPr/>
      </xdr:nvCxnSpPr>
      <xdr:spPr>
        <a:xfrm>
          <a:off x="41224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672</xdr:row>
      <xdr:rowOff>107950</xdr:rowOff>
    </xdr:from>
    <xdr:to>
      <xdr:col>61</xdr:col>
      <xdr:colOff>0</xdr:colOff>
      <xdr:row>672</xdr:row>
      <xdr:rowOff>107950</xdr:rowOff>
    </xdr:to>
    <xdr:cxnSp macro="">
      <xdr:nvCxnSpPr>
        <xdr:cNvPr id="73703" name="직선 연결선 73702">
          <a:extLst>
            <a:ext uri="{FF2B5EF4-FFF2-40B4-BE49-F238E27FC236}">
              <a16:creationId xmlns:a16="http://schemas.microsoft.com/office/drawing/2014/main" id="{00000000-0008-0000-0100-0000E71F0100}"/>
            </a:ext>
          </a:extLst>
        </xdr:cNvPr>
        <xdr:cNvCxnSpPr/>
      </xdr:nvCxnSpPr>
      <xdr:spPr>
        <a:xfrm>
          <a:off x="42595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672</xdr:row>
      <xdr:rowOff>107950</xdr:rowOff>
    </xdr:from>
    <xdr:to>
      <xdr:col>63</xdr:col>
      <xdr:colOff>0</xdr:colOff>
      <xdr:row>672</xdr:row>
      <xdr:rowOff>107950</xdr:rowOff>
    </xdr:to>
    <xdr:cxnSp macro="">
      <xdr:nvCxnSpPr>
        <xdr:cNvPr id="73704" name="직선 연결선 73703">
          <a:extLst>
            <a:ext uri="{FF2B5EF4-FFF2-40B4-BE49-F238E27FC236}">
              <a16:creationId xmlns:a16="http://schemas.microsoft.com/office/drawing/2014/main" id="{00000000-0008-0000-0100-0000E81F0100}"/>
            </a:ext>
          </a:extLst>
        </xdr:cNvPr>
        <xdr:cNvCxnSpPr/>
      </xdr:nvCxnSpPr>
      <xdr:spPr>
        <a:xfrm>
          <a:off x="43967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672</xdr:row>
      <xdr:rowOff>107950</xdr:rowOff>
    </xdr:from>
    <xdr:to>
      <xdr:col>65</xdr:col>
      <xdr:colOff>0</xdr:colOff>
      <xdr:row>672</xdr:row>
      <xdr:rowOff>107950</xdr:rowOff>
    </xdr:to>
    <xdr:cxnSp macro="">
      <xdr:nvCxnSpPr>
        <xdr:cNvPr id="73705" name="직선 연결선 73704">
          <a:extLst>
            <a:ext uri="{FF2B5EF4-FFF2-40B4-BE49-F238E27FC236}">
              <a16:creationId xmlns:a16="http://schemas.microsoft.com/office/drawing/2014/main" id="{00000000-0008-0000-0100-0000E91F0100}"/>
            </a:ext>
          </a:extLst>
        </xdr:cNvPr>
        <xdr:cNvCxnSpPr/>
      </xdr:nvCxnSpPr>
      <xdr:spPr>
        <a:xfrm>
          <a:off x="45339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672</xdr:row>
      <xdr:rowOff>107950</xdr:rowOff>
    </xdr:from>
    <xdr:to>
      <xdr:col>67</xdr:col>
      <xdr:colOff>0</xdr:colOff>
      <xdr:row>672</xdr:row>
      <xdr:rowOff>107950</xdr:rowOff>
    </xdr:to>
    <xdr:cxnSp macro="">
      <xdr:nvCxnSpPr>
        <xdr:cNvPr id="73706" name="직선 연결선 73705">
          <a:extLst>
            <a:ext uri="{FF2B5EF4-FFF2-40B4-BE49-F238E27FC236}">
              <a16:creationId xmlns:a16="http://schemas.microsoft.com/office/drawing/2014/main" id="{00000000-0008-0000-0100-0000EA1F0100}"/>
            </a:ext>
          </a:extLst>
        </xdr:cNvPr>
        <xdr:cNvCxnSpPr/>
      </xdr:nvCxnSpPr>
      <xdr:spPr>
        <a:xfrm>
          <a:off x="46710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672</xdr:row>
      <xdr:rowOff>107950</xdr:rowOff>
    </xdr:from>
    <xdr:to>
      <xdr:col>69</xdr:col>
      <xdr:colOff>0</xdr:colOff>
      <xdr:row>672</xdr:row>
      <xdr:rowOff>107950</xdr:rowOff>
    </xdr:to>
    <xdr:cxnSp macro="">
      <xdr:nvCxnSpPr>
        <xdr:cNvPr id="73707" name="직선 연결선 73706">
          <a:extLst>
            <a:ext uri="{FF2B5EF4-FFF2-40B4-BE49-F238E27FC236}">
              <a16:creationId xmlns:a16="http://schemas.microsoft.com/office/drawing/2014/main" id="{00000000-0008-0000-0100-0000EB1F0100}"/>
            </a:ext>
          </a:extLst>
        </xdr:cNvPr>
        <xdr:cNvCxnSpPr/>
      </xdr:nvCxnSpPr>
      <xdr:spPr>
        <a:xfrm>
          <a:off x="48082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672</xdr:row>
      <xdr:rowOff>107950</xdr:rowOff>
    </xdr:from>
    <xdr:to>
      <xdr:col>71</xdr:col>
      <xdr:colOff>0</xdr:colOff>
      <xdr:row>672</xdr:row>
      <xdr:rowOff>107950</xdr:rowOff>
    </xdr:to>
    <xdr:cxnSp macro="">
      <xdr:nvCxnSpPr>
        <xdr:cNvPr id="73708" name="직선 연결선 73707">
          <a:extLst>
            <a:ext uri="{FF2B5EF4-FFF2-40B4-BE49-F238E27FC236}">
              <a16:creationId xmlns:a16="http://schemas.microsoft.com/office/drawing/2014/main" id="{00000000-0008-0000-0100-0000EC1F0100}"/>
            </a:ext>
          </a:extLst>
        </xdr:cNvPr>
        <xdr:cNvCxnSpPr/>
      </xdr:nvCxnSpPr>
      <xdr:spPr>
        <a:xfrm>
          <a:off x="49453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672</xdr:row>
      <xdr:rowOff>107950</xdr:rowOff>
    </xdr:from>
    <xdr:to>
      <xdr:col>73</xdr:col>
      <xdr:colOff>0</xdr:colOff>
      <xdr:row>672</xdr:row>
      <xdr:rowOff>107950</xdr:rowOff>
    </xdr:to>
    <xdr:cxnSp macro="">
      <xdr:nvCxnSpPr>
        <xdr:cNvPr id="73709" name="직선 연결선 73708">
          <a:extLst>
            <a:ext uri="{FF2B5EF4-FFF2-40B4-BE49-F238E27FC236}">
              <a16:creationId xmlns:a16="http://schemas.microsoft.com/office/drawing/2014/main" id="{00000000-0008-0000-0100-0000ED1F0100}"/>
            </a:ext>
          </a:extLst>
        </xdr:cNvPr>
        <xdr:cNvCxnSpPr/>
      </xdr:nvCxnSpPr>
      <xdr:spPr>
        <a:xfrm>
          <a:off x="50825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672</xdr:row>
      <xdr:rowOff>107950</xdr:rowOff>
    </xdr:from>
    <xdr:to>
      <xdr:col>75</xdr:col>
      <xdr:colOff>0</xdr:colOff>
      <xdr:row>672</xdr:row>
      <xdr:rowOff>107950</xdr:rowOff>
    </xdr:to>
    <xdr:cxnSp macro="">
      <xdr:nvCxnSpPr>
        <xdr:cNvPr id="73710" name="직선 연결선 73709">
          <a:extLst>
            <a:ext uri="{FF2B5EF4-FFF2-40B4-BE49-F238E27FC236}">
              <a16:creationId xmlns:a16="http://schemas.microsoft.com/office/drawing/2014/main" id="{00000000-0008-0000-0100-0000EE1F0100}"/>
            </a:ext>
          </a:extLst>
        </xdr:cNvPr>
        <xdr:cNvCxnSpPr/>
      </xdr:nvCxnSpPr>
      <xdr:spPr>
        <a:xfrm>
          <a:off x="52197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672</xdr:row>
      <xdr:rowOff>107950</xdr:rowOff>
    </xdr:from>
    <xdr:to>
      <xdr:col>77</xdr:col>
      <xdr:colOff>0</xdr:colOff>
      <xdr:row>672</xdr:row>
      <xdr:rowOff>107950</xdr:rowOff>
    </xdr:to>
    <xdr:cxnSp macro="">
      <xdr:nvCxnSpPr>
        <xdr:cNvPr id="73711" name="직선 연결선 73710">
          <a:extLst>
            <a:ext uri="{FF2B5EF4-FFF2-40B4-BE49-F238E27FC236}">
              <a16:creationId xmlns:a16="http://schemas.microsoft.com/office/drawing/2014/main" id="{00000000-0008-0000-0100-0000EF1F0100}"/>
            </a:ext>
          </a:extLst>
        </xdr:cNvPr>
        <xdr:cNvCxnSpPr/>
      </xdr:nvCxnSpPr>
      <xdr:spPr>
        <a:xfrm>
          <a:off x="53568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672</xdr:row>
      <xdr:rowOff>107950</xdr:rowOff>
    </xdr:from>
    <xdr:to>
      <xdr:col>79</xdr:col>
      <xdr:colOff>0</xdr:colOff>
      <xdr:row>672</xdr:row>
      <xdr:rowOff>107950</xdr:rowOff>
    </xdr:to>
    <xdr:cxnSp macro="">
      <xdr:nvCxnSpPr>
        <xdr:cNvPr id="73712" name="직선 연결선 73711">
          <a:extLst>
            <a:ext uri="{FF2B5EF4-FFF2-40B4-BE49-F238E27FC236}">
              <a16:creationId xmlns:a16="http://schemas.microsoft.com/office/drawing/2014/main" id="{00000000-0008-0000-0100-0000F01F0100}"/>
            </a:ext>
          </a:extLst>
        </xdr:cNvPr>
        <xdr:cNvCxnSpPr/>
      </xdr:nvCxnSpPr>
      <xdr:spPr>
        <a:xfrm>
          <a:off x="54940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672</xdr:row>
      <xdr:rowOff>107950</xdr:rowOff>
    </xdr:from>
    <xdr:to>
      <xdr:col>81</xdr:col>
      <xdr:colOff>12700</xdr:colOff>
      <xdr:row>672</xdr:row>
      <xdr:rowOff>107950</xdr:rowOff>
    </xdr:to>
    <xdr:cxnSp macro="">
      <xdr:nvCxnSpPr>
        <xdr:cNvPr id="73713" name="직선 연결선 73712">
          <a:extLst>
            <a:ext uri="{FF2B5EF4-FFF2-40B4-BE49-F238E27FC236}">
              <a16:creationId xmlns:a16="http://schemas.microsoft.com/office/drawing/2014/main" id="{00000000-0008-0000-0100-0000F11F0100}"/>
            </a:ext>
          </a:extLst>
        </xdr:cNvPr>
        <xdr:cNvCxnSpPr/>
      </xdr:nvCxnSpPr>
      <xdr:spPr>
        <a:xfrm>
          <a:off x="56311806" y="140811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672</xdr:row>
      <xdr:rowOff>107950</xdr:rowOff>
    </xdr:from>
    <xdr:to>
      <xdr:col>83</xdr:col>
      <xdr:colOff>0</xdr:colOff>
      <xdr:row>672</xdr:row>
      <xdr:rowOff>107950</xdr:rowOff>
    </xdr:to>
    <xdr:cxnSp macro="">
      <xdr:nvCxnSpPr>
        <xdr:cNvPr id="73714" name="직선 연결선 73713">
          <a:extLst>
            <a:ext uri="{FF2B5EF4-FFF2-40B4-BE49-F238E27FC236}">
              <a16:creationId xmlns:a16="http://schemas.microsoft.com/office/drawing/2014/main" id="{00000000-0008-0000-0100-0000F21F0100}"/>
            </a:ext>
          </a:extLst>
        </xdr:cNvPr>
        <xdr:cNvCxnSpPr/>
      </xdr:nvCxnSpPr>
      <xdr:spPr>
        <a:xfrm>
          <a:off x="57683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672</xdr:row>
      <xdr:rowOff>107950</xdr:rowOff>
    </xdr:from>
    <xdr:to>
      <xdr:col>85</xdr:col>
      <xdr:colOff>0</xdr:colOff>
      <xdr:row>672</xdr:row>
      <xdr:rowOff>107950</xdr:rowOff>
    </xdr:to>
    <xdr:cxnSp macro="">
      <xdr:nvCxnSpPr>
        <xdr:cNvPr id="73715" name="직선 연결선 73714">
          <a:extLst>
            <a:ext uri="{FF2B5EF4-FFF2-40B4-BE49-F238E27FC236}">
              <a16:creationId xmlns:a16="http://schemas.microsoft.com/office/drawing/2014/main" id="{00000000-0008-0000-0100-0000F31F0100}"/>
            </a:ext>
          </a:extLst>
        </xdr:cNvPr>
        <xdr:cNvCxnSpPr/>
      </xdr:nvCxnSpPr>
      <xdr:spPr>
        <a:xfrm>
          <a:off x="59055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672</xdr:row>
      <xdr:rowOff>107950</xdr:rowOff>
    </xdr:from>
    <xdr:to>
      <xdr:col>87</xdr:col>
      <xdr:colOff>0</xdr:colOff>
      <xdr:row>672</xdr:row>
      <xdr:rowOff>107950</xdr:rowOff>
    </xdr:to>
    <xdr:cxnSp macro="">
      <xdr:nvCxnSpPr>
        <xdr:cNvPr id="73716" name="직선 연결선 73715">
          <a:extLst>
            <a:ext uri="{FF2B5EF4-FFF2-40B4-BE49-F238E27FC236}">
              <a16:creationId xmlns:a16="http://schemas.microsoft.com/office/drawing/2014/main" id="{00000000-0008-0000-0100-0000F41F0100}"/>
            </a:ext>
          </a:extLst>
        </xdr:cNvPr>
        <xdr:cNvCxnSpPr/>
      </xdr:nvCxnSpPr>
      <xdr:spPr>
        <a:xfrm>
          <a:off x="60426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672</xdr:row>
      <xdr:rowOff>107950</xdr:rowOff>
    </xdr:from>
    <xdr:to>
      <xdr:col>89</xdr:col>
      <xdr:colOff>0</xdr:colOff>
      <xdr:row>672</xdr:row>
      <xdr:rowOff>107950</xdr:rowOff>
    </xdr:to>
    <xdr:cxnSp macro="">
      <xdr:nvCxnSpPr>
        <xdr:cNvPr id="73717" name="직선 연결선 73716">
          <a:extLst>
            <a:ext uri="{FF2B5EF4-FFF2-40B4-BE49-F238E27FC236}">
              <a16:creationId xmlns:a16="http://schemas.microsoft.com/office/drawing/2014/main" id="{00000000-0008-0000-0100-0000F51F0100}"/>
            </a:ext>
          </a:extLst>
        </xdr:cNvPr>
        <xdr:cNvCxnSpPr/>
      </xdr:nvCxnSpPr>
      <xdr:spPr>
        <a:xfrm>
          <a:off x="61798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672</xdr:row>
      <xdr:rowOff>107950</xdr:rowOff>
    </xdr:from>
    <xdr:to>
      <xdr:col>91</xdr:col>
      <xdr:colOff>0</xdr:colOff>
      <xdr:row>672</xdr:row>
      <xdr:rowOff>107950</xdr:rowOff>
    </xdr:to>
    <xdr:cxnSp macro="">
      <xdr:nvCxnSpPr>
        <xdr:cNvPr id="73718" name="직선 연결선 73717">
          <a:extLst>
            <a:ext uri="{FF2B5EF4-FFF2-40B4-BE49-F238E27FC236}">
              <a16:creationId xmlns:a16="http://schemas.microsoft.com/office/drawing/2014/main" id="{00000000-0008-0000-0100-0000F61F0100}"/>
            </a:ext>
          </a:extLst>
        </xdr:cNvPr>
        <xdr:cNvCxnSpPr/>
      </xdr:nvCxnSpPr>
      <xdr:spPr>
        <a:xfrm>
          <a:off x="63169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672</xdr:row>
      <xdr:rowOff>107950</xdr:rowOff>
    </xdr:from>
    <xdr:to>
      <xdr:col>93</xdr:col>
      <xdr:colOff>0</xdr:colOff>
      <xdr:row>672</xdr:row>
      <xdr:rowOff>107950</xdr:rowOff>
    </xdr:to>
    <xdr:cxnSp macro="">
      <xdr:nvCxnSpPr>
        <xdr:cNvPr id="73719" name="직선 연결선 73718">
          <a:extLst>
            <a:ext uri="{FF2B5EF4-FFF2-40B4-BE49-F238E27FC236}">
              <a16:creationId xmlns:a16="http://schemas.microsoft.com/office/drawing/2014/main" id="{00000000-0008-0000-0100-0000F71F0100}"/>
            </a:ext>
          </a:extLst>
        </xdr:cNvPr>
        <xdr:cNvCxnSpPr/>
      </xdr:nvCxnSpPr>
      <xdr:spPr>
        <a:xfrm>
          <a:off x="64541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672</xdr:row>
      <xdr:rowOff>107950</xdr:rowOff>
    </xdr:from>
    <xdr:to>
      <xdr:col>95</xdr:col>
      <xdr:colOff>0</xdr:colOff>
      <xdr:row>672</xdr:row>
      <xdr:rowOff>107950</xdr:rowOff>
    </xdr:to>
    <xdr:cxnSp macro="">
      <xdr:nvCxnSpPr>
        <xdr:cNvPr id="73720" name="직선 연결선 73719">
          <a:extLst>
            <a:ext uri="{FF2B5EF4-FFF2-40B4-BE49-F238E27FC236}">
              <a16:creationId xmlns:a16="http://schemas.microsoft.com/office/drawing/2014/main" id="{00000000-0008-0000-0100-0000F81F0100}"/>
            </a:ext>
          </a:extLst>
        </xdr:cNvPr>
        <xdr:cNvCxnSpPr/>
      </xdr:nvCxnSpPr>
      <xdr:spPr>
        <a:xfrm>
          <a:off x="65913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672</xdr:row>
      <xdr:rowOff>107950</xdr:rowOff>
    </xdr:from>
    <xdr:to>
      <xdr:col>97</xdr:col>
      <xdr:colOff>0</xdr:colOff>
      <xdr:row>672</xdr:row>
      <xdr:rowOff>107950</xdr:rowOff>
    </xdr:to>
    <xdr:cxnSp macro="">
      <xdr:nvCxnSpPr>
        <xdr:cNvPr id="73721" name="직선 연결선 73720">
          <a:extLst>
            <a:ext uri="{FF2B5EF4-FFF2-40B4-BE49-F238E27FC236}">
              <a16:creationId xmlns:a16="http://schemas.microsoft.com/office/drawing/2014/main" id="{00000000-0008-0000-0100-0000F91F0100}"/>
            </a:ext>
          </a:extLst>
        </xdr:cNvPr>
        <xdr:cNvCxnSpPr/>
      </xdr:nvCxnSpPr>
      <xdr:spPr>
        <a:xfrm>
          <a:off x="67284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672</xdr:row>
      <xdr:rowOff>107950</xdr:rowOff>
    </xdr:from>
    <xdr:to>
      <xdr:col>99</xdr:col>
      <xdr:colOff>0</xdr:colOff>
      <xdr:row>672</xdr:row>
      <xdr:rowOff>107950</xdr:rowOff>
    </xdr:to>
    <xdr:cxnSp macro="">
      <xdr:nvCxnSpPr>
        <xdr:cNvPr id="73722" name="직선 연결선 73721">
          <a:extLst>
            <a:ext uri="{FF2B5EF4-FFF2-40B4-BE49-F238E27FC236}">
              <a16:creationId xmlns:a16="http://schemas.microsoft.com/office/drawing/2014/main" id="{00000000-0008-0000-0100-0000FA1F0100}"/>
            </a:ext>
          </a:extLst>
        </xdr:cNvPr>
        <xdr:cNvCxnSpPr/>
      </xdr:nvCxnSpPr>
      <xdr:spPr>
        <a:xfrm>
          <a:off x="68656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674</xdr:row>
      <xdr:rowOff>101600</xdr:rowOff>
    </xdr:from>
    <xdr:to>
      <xdr:col>10</xdr:col>
      <xdr:colOff>25400</xdr:colOff>
      <xdr:row>674</xdr:row>
      <xdr:rowOff>101600</xdr:rowOff>
    </xdr:to>
    <xdr:cxnSp macro="">
      <xdr:nvCxnSpPr>
        <xdr:cNvPr id="73723" name="직선 연결선 73722">
          <a:extLst>
            <a:ext uri="{FF2B5EF4-FFF2-40B4-BE49-F238E27FC236}">
              <a16:creationId xmlns:a16="http://schemas.microsoft.com/office/drawing/2014/main" id="{00000000-0008-0000-0100-0000FB1F0100}"/>
            </a:ext>
          </a:extLst>
        </xdr:cNvPr>
        <xdr:cNvCxnSpPr/>
      </xdr:nvCxnSpPr>
      <xdr:spPr>
        <a:xfrm>
          <a:off x="7245553" y="1412240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674</xdr:row>
      <xdr:rowOff>101600</xdr:rowOff>
    </xdr:from>
    <xdr:to>
      <xdr:col>11</xdr:col>
      <xdr:colOff>139700</xdr:colOff>
      <xdr:row>674</xdr:row>
      <xdr:rowOff>101600</xdr:rowOff>
    </xdr:to>
    <xdr:cxnSp macro="">
      <xdr:nvCxnSpPr>
        <xdr:cNvPr id="73724" name="직선 연결선 73723">
          <a:extLst>
            <a:ext uri="{FF2B5EF4-FFF2-40B4-BE49-F238E27FC236}">
              <a16:creationId xmlns:a16="http://schemas.microsoft.com/office/drawing/2014/main" id="{00000000-0008-0000-0100-0000FC1F0100}"/>
            </a:ext>
          </a:extLst>
        </xdr:cNvPr>
        <xdr:cNvCxnSpPr/>
      </xdr:nvCxnSpPr>
      <xdr:spPr>
        <a:xfrm>
          <a:off x="8374380" y="141224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674</xdr:row>
      <xdr:rowOff>101600</xdr:rowOff>
    </xdr:from>
    <xdr:to>
      <xdr:col>13</xdr:col>
      <xdr:colOff>68</xdr:colOff>
      <xdr:row>674</xdr:row>
      <xdr:rowOff>101600</xdr:rowOff>
    </xdr:to>
    <xdr:cxnSp macro="">
      <xdr:nvCxnSpPr>
        <xdr:cNvPr id="73725" name="직선 연결선 73724">
          <a:extLst>
            <a:ext uri="{FF2B5EF4-FFF2-40B4-BE49-F238E27FC236}">
              <a16:creationId xmlns:a16="http://schemas.microsoft.com/office/drawing/2014/main" id="{00000000-0008-0000-0100-0000FD1F0100}"/>
            </a:ext>
          </a:extLst>
        </xdr:cNvPr>
        <xdr:cNvCxnSpPr/>
      </xdr:nvCxnSpPr>
      <xdr:spPr>
        <a:xfrm flipH="1">
          <a:off x="9677400" y="141224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674</xdr:row>
      <xdr:rowOff>101600</xdr:rowOff>
    </xdr:from>
    <xdr:to>
      <xdr:col>15</xdr:col>
      <xdr:colOff>0</xdr:colOff>
      <xdr:row>674</xdr:row>
      <xdr:rowOff>101600</xdr:rowOff>
    </xdr:to>
    <xdr:cxnSp macro="">
      <xdr:nvCxnSpPr>
        <xdr:cNvPr id="73726" name="직선 연결선 73725">
          <a:extLst>
            <a:ext uri="{FF2B5EF4-FFF2-40B4-BE49-F238E27FC236}">
              <a16:creationId xmlns:a16="http://schemas.microsoft.com/office/drawing/2014/main" id="{00000000-0008-0000-0100-0000FE1F0100}"/>
            </a:ext>
          </a:extLst>
        </xdr:cNvPr>
        <xdr:cNvCxnSpPr/>
      </xdr:nvCxnSpPr>
      <xdr:spPr>
        <a:xfrm>
          <a:off x="11049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674</xdr:row>
      <xdr:rowOff>101600</xdr:rowOff>
    </xdr:from>
    <xdr:to>
      <xdr:col>17</xdr:col>
      <xdr:colOff>0</xdr:colOff>
      <xdr:row>674</xdr:row>
      <xdr:rowOff>101600</xdr:rowOff>
    </xdr:to>
    <xdr:cxnSp macro="">
      <xdr:nvCxnSpPr>
        <xdr:cNvPr id="73727" name="직선 연결선 73726">
          <a:extLst>
            <a:ext uri="{FF2B5EF4-FFF2-40B4-BE49-F238E27FC236}">
              <a16:creationId xmlns:a16="http://schemas.microsoft.com/office/drawing/2014/main" id="{00000000-0008-0000-0100-0000FF1F0100}"/>
            </a:ext>
          </a:extLst>
        </xdr:cNvPr>
        <xdr:cNvCxnSpPr/>
      </xdr:nvCxnSpPr>
      <xdr:spPr>
        <a:xfrm>
          <a:off x="12420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674</xdr:row>
      <xdr:rowOff>101600</xdr:rowOff>
    </xdr:from>
    <xdr:to>
      <xdr:col>19</xdr:col>
      <xdr:colOff>0</xdr:colOff>
      <xdr:row>674</xdr:row>
      <xdr:rowOff>101600</xdr:rowOff>
    </xdr:to>
    <xdr:cxnSp macro="">
      <xdr:nvCxnSpPr>
        <xdr:cNvPr id="73728" name="직선 연결선 73727">
          <a:extLst>
            <a:ext uri="{FF2B5EF4-FFF2-40B4-BE49-F238E27FC236}">
              <a16:creationId xmlns:a16="http://schemas.microsoft.com/office/drawing/2014/main" id="{00000000-0008-0000-0100-000000200100}"/>
            </a:ext>
          </a:extLst>
        </xdr:cNvPr>
        <xdr:cNvCxnSpPr/>
      </xdr:nvCxnSpPr>
      <xdr:spPr>
        <a:xfrm>
          <a:off x="13792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674</xdr:row>
      <xdr:rowOff>101600</xdr:rowOff>
    </xdr:from>
    <xdr:to>
      <xdr:col>21</xdr:col>
      <xdr:colOff>136</xdr:colOff>
      <xdr:row>674</xdr:row>
      <xdr:rowOff>101600</xdr:rowOff>
    </xdr:to>
    <xdr:cxnSp macro="">
      <xdr:nvCxnSpPr>
        <xdr:cNvPr id="73729" name="직선 연결선 73728">
          <a:extLst>
            <a:ext uri="{FF2B5EF4-FFF2-40B4-BE49-F238E27FC236}">
              <a16:creationId xmlns:a16="http://schemas.microsoft.com/office/drawing/2014/main" id="{00000000-0008-0000-0100-000001200100}"/>
            </a:ext>
          </a:extLst>
        </xdr:cNvPr>
        <xdr:cNvCxnSpPr/>
      </xdr:nvCxnSpPr>
      <xdr:spPr>
        <a:xfrm flipH="1">
          <a:off x="15163800" y="141224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674</xdr:row>
      <xdr:rowOff>101600</xdr:rowOff>
    </xdr:from>
    <xdr:to>
      <xdr:col>23</xdr:col>
      <xdr:colOff>0</xdr:colOff>
      <xdr:row>674</xdr:row>
      <xdr:rowOff>101600</xdr:rowOff>
    </xdr:to>
    <xdr:cxnSp macro="">
      <xdr:nvCxnSpPr>
        <xdr:cNvPr id="73730" name="직선 연결선 73729">
          <a:extLst>
            <a:ext uri="{FF2B5EF4-FFF2-40B4-BE49-F238E27FC236}">
              <a16:creationId xmlns:a16="http://schemas.microsoft.com/office/drawing/2014/main" id="{00000000-0008-0000-0100-000002200100}"/>
            </a:ext>
          </a:extLst>
        </xdr:cNvPr>
        <xdr:cNvCxnSpPr/>
      </xdr:nvCxnSpPr>
      <xdr:spPr>
        <a:xfrm>
          <a:off x="16535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674</xdr:row>
      <xdr:rowOff>101600</xdr:rowOff>
    </xdr:from>
    <xdr:to>
      <xdr:col>25</xdr:col>
      <xdr:colOff>0</xdr:colOff>
      <xdr:row>674</xdr:row>
      <xdr:rowOff>101600</xdr:rowOff>
    </xdr:to>
    <xdr:cxnSp macro="">
      <xdr:nvCxnSpPr>
        <xdr:cNvPr id="73731" name="직선 연결선 73730">
          <a:extLst>
            <a:ext uri="{FF2B5EF4-FFF2-40B4-BE49-F238E27FC236}">
              <a16:creationId xmlns:a16="http://schemas.microsoft.com/office/drawing/2014/main" id="{00000000-0008-0000-0100-000003200100}"/>
            </a:ext>
          </a:extLst>
        </xdr:cNvPr>
        <xdr:cNvCxnSpPr/>
      </xdr:nvCxnSpPr>
      <xdr:spPr>
        <a:xfrm>
          <a:off x="17907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674</xdr:row>
      <xdr:rowOff>101600</xdr:rowOff>
    </xdr:from>
    <xdr:to>
      <xdr:col>27</xdr:col>
      <xdr:colOff>28</xdr:colOff>
      <xdr:row>674</xdr:row>
      <xdr:rowOff>101600</xdr:rowOff>
    </xdr:to>
    <xdr:cxnSp macro="">
      <xdr:nvCxnSpPr>
        <xdr:cNvPr id="73732" name="직선 연결선 73731">
          <a:extLst>
            <a:ext uri="{FF2B5EF4-FFF2-40B4-BE49-F238E27FC236}">
              <a16:creationId xmlns:a16="http://schemas.microsoft.com/office/drawing/2014/main" id="{00000000-0008-0000-0100-000004200100}"/>
            </a:ext>
          </a:extLst>
        </xdr:cNvPr>
        <xdr:cNvCxnSpPr/>
      </xdr:nvCxnSpPr>
      <xdr:spPr>
        <a:xfrm flipH="1">
          <a:off x="19278600" y="141224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674</xdr:row>
      <xdr:rowOff>101600</xdr:rowOff>
    </xdr:from>
    <xdr:to>
      <xdr:col>29</xdr:col>
      <xdr:colOff>0</xdr:colOff>
      <xdr:row>674</xdr:row>
      <xdr:rowOff>101600</xdr:rowOff>
    </xdr:to>
    <xdr:cxnSp macro="">
      <xdr:nvCxnSpPr>
        <xdr:cNvPr id="73733" name="직선 연결선 73732">
          <a:extLst>
            <a:ext uri="{FF2B5EF4-FFF2-40B4-BE49-F238E27FC236}">
              <a16:creationId xmlns:a16="http://schemas.microsoft.com/office/drawing/2014/main" id="{00000000-0008-0000-0100-000005200100}"/>
            </a:ext>
          </a:extLst>
        </xdr:cNvPr>
        <xdr:cNvCxnSpPr/>
      </xdr:nvCxnSpPr>
      <xdr:spPr>
        <a:xfrm>
          <a:off x="20650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674</xdr:row>
      <xdr:rowOff>101600</xdr:rowOff>
    </xdr:from>
    <xdr:to>
      <xdr:col>31</xdr:col>
      <xdr:colOff>546100</xdr:colOff>
      <xdr:row>674</xdr:row>
      <xdr:rowOff>101600</xdr:rowOff>
    </xdr:to>
    <xdr:cxnSp macro="">
      <xdr:nvCxnSpPr>
        <xdr:cNvPr id="73734" name="직선 연결선 73733">
          <a:extLst>
            <a:ext uri="{FF2B5EF4-FFF2-40B4-BE49-F238E27FC236}">
              <a16:creationId xmlns:a16="http://schemas.microsoft.com/office/drawing/2014/main" id="{00000000-0008-0000-0100-000006200100}"/>
            </a:ext>
          </a:extLst>
        </xdr:cNvPr>
        <xdr:cNvCxnSpPr/>
      </xdr:nvCxnSpPr>
      <xdr:spPr>
        <a:xfrm>
          <a:off x="22501861" y="141224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674</xdr:row>
      <xdr:rowOff>101600</xdr:rowOff>
    </xdr:from>
    <xdr:to>
      <xdr:col>33</xdr:col>
      <xdr:colOff>136</xdr:colOff>
      <xdr:row>674</xdr:row>
      <xdr:rowOff>101600</xdr:rowOff>
    </xdr:to>
    <xdr:cxnSp macro="">
      <xdr:nvCxnSpPr>
        <xdr:cNvPr id="73735" name="직선 연결선 73734">
          <a:extLst>
            <a:ext uri="{FF2B5EF4-FFF2-40B4-BE49-F238E27FC236}">
              <a16:creationId xmlns:a16="http://schemas.microsoft.com/office/drawing/2014/main" id="{00000000-0008-0000-0100-000007200100}"/>
            </a:ext>
          </a:extLst>
        </xdr:cNvPr>
        <xdr:cNvCxnSpPr/>
      </xdr:nvCxnSpPr>
      <xdr:spPr>
        <a:xfrm flipH="1">
          <a:off x="23393400" y="141224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674</xdr:row>
      <xdr:rowOff>101600</xdr:rowOff>
    </xdr:from>
    <xdr:to>
      <xdr:col>35</xdr:col>
      <xdr:colOff>0</xdr:colOff>
      <xdr:row>674</xdr:row>
      <xdr:rowOff>101600</xdr:rowOff>
    </xdr:to>
    <xdr:cxnSp macro="">
      <xdr:nvCxnSpPr>
        <xdr:cNvPr id="73736" name="직선 연결선 73735">
          <a:extLst>
            <a:ext uri="{FF2B5EF4-FFF2-40B4-BE49-F238E27FC236}">
              <a16:creationId xmlns:a16="http://schemas.microsoft.com/office/drawing/2014/main" id="{00000000-0008-0000-0100-000008200100}"/>
            </a:ext>
          </a:extLst>
        </xdr:cNvPr>
        <xdr:cNvCxnSpPr/>
      </xdr:nvCxnSpPr>
      <xdr:spPr>
        <a:xfrm>
          <a:off x="24765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674</xdr:row>
      <xdr:rowOff>101600</xdr:rowOff>
    </xdr:from>
    <xdr:to>
      <xdr:col>37</xdr:col>
      <xdr:colOff>0</xdr:colOff>
      <xdr:row>674</xdr:row>
      <xdr:rowOff>101600</xdr:rowOff>
    </xdr:to>
    <xdr:cxnSp macro="">
      <xdr:nvCxnSpPr>
        <xdr:cNvPr id="73737" name="직선 연결선 73736">
          <a:extLst>
            <a:ext uri="{FF2B5EF4-FFF2-40B4-BE49-F238E27FC236}">
              <a16:creationId xmlns:a16="http://schemas.microsoft.com/office/drawing/2014/main" id="{00000000-0008-0000-0100-000009200100}"/>
            </a:ext>
          </a:extLst>
        </xdr:cNvPr>
        <xdr:cNvCxnSpPr/>
      </xdr:nvCxnSpPr>
      <xdr:spPr>
        <a:xfrm>
          <a:off x="26136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674</xdr:row>
      <xdr:rowOff>101600</xdr:rowOff>
    </xdr:from>
    <xdr:to>
      <xdr:col>39</xdr:col>
      <xdr:colOff>0</xdr:colOff>
      <xdr:row>674</xdr:row>
      <xdr:rowOff>101600</xdr:rowOff>
    </xdr:to>
    <xdr:cxnSp macro="">
      <xdr:nvCxnSpPr>
        <xdr:cNvPr id="73738" name="직선 연결선 73737">
          <a:extLst>
            <a:ext uri="{FF2B5EF4-FFF2-40B4-BE49-F238E27FC236}">
              <a16:creationId xmlns:a16="http://schemas.microsoft.com/office/drawing/2014/main" id="{00000000-0008-0000-0100-00000A200100}"/>
            </a:ext>
          </a:extLst>
        </xdr:cNvPr>
        <xdr:cNvCxnSpPr/>
      </xdr:nvCxnSpPr>
      <xdr:spPr>
        <a:xfrm>
          <a:off x="27508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674</xdr:row>
      <xdr:rowOff>101600</xdr:rowOff>
    </xdr:from>
    <xdr:to>
      <xdr:col>41</xdr:col>
      <xdr:colOff>0</xdr:colOff>
      <xdr:row>674</xdr:row>
      <xdr:rowOff>101600</xdr:rowOff>
    </xdr:to>
    <xdr:cxnSp macro="">
      <xdr:nvCxnSpPr>
        <xdr:cNvPr id="73739" name="직선 연결선 73738">
          <a:extLst>
            <a:ext uri="{FF2B5EF4-FFF2-40B4-BE49-F238E27FC236}">
              <a16:creationId xmlns:a16="http://schemas.microsoft.com/office/drawing/2014/main" id="{00000000-0008-0000-0100-00000B200100}"/>
            </a:ext>
          </a:extLst>
        </xdr:cNvPr>
        <xdr:cNvCxnSpPr/>
      </xdr:nvCxnSpPr>
      <xdr:spPr>
        <a:xfrm>
          <a:off x="28879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674</xdr:row>
      <xdr:rowOff>101600</xdr:rowOff>
    </xdr:from>
    <xdr:to>
      <xdr:col>43</xdr:col>
      <xdr:colOff>0</xdr:colOff>
      <xdr:row>674</xdr:row>
      <xdr:rowOff>101600</xdr:rowOff>
    </xdr:to>
    <xdr:cxnSp macro="">
      <xdr:nvCxnSpPr>
        <xdr:cNvPr id="73740" name="직선 연결선 73739">
          <a:extLst>
            <a:ext uri="{FF2B5EF4-FFF2-40B4-BE49-F238E27FC236}">
              <a16:creationId xmlns:a16="http://schemas.microsoft.com/office/drawing/2014/main" id="{00000000-0008-0000-0100-00000C200100}"/>
            </a:ext>
          </a:extLst>
        </xdr:cNvPr>
        <xdr:cNvCxnSpPr/>
      </xdr:nvCxnSpPr>
      <xdr:spPr>
        <a:xfrm>
          <a:off x="30251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674</xdr:row>
      <xdr:rowOff>101600</xdr:rowOff>
    </xdr:from>
    <xdr:to>
      <xdr:col>45</xdr:col>
      <xdr:colOff>0</xdr:colOff>
      <xdr:row>674</xdr:row>
      <xdr:rowOff>101600</xdr:rowOff>
    </xdr:to>
    <xdr:cxnSp macro="">
      <xdr:nvCxnSpPr>
        <xdr:cNvPr id="73741" name="직선 연결선 73740">
          <a:extLst>
            <a:ext uri="{FF2B5EF4-FFF2-40B4-BE49-F238E27FC236}">
              <a16:creationId xmlns:a16="http://schemas.microsoft.com/office/drawing/2014/main" id="{00000000-0008-0000-0100-00000D200100}"/>
            </a:ext>
          </a:extLst>
        </xdr:cNvPr>
        <xdr:cNvCxnSpPr/>
      </xdr:nvCxnSpPr>
      <xdr:spPr>
        <a:xfrm>
          <a:off x="31623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674</xdr:row>
      <xdr:rowOff>101600</xdr:rowOff>
    </xdr:from>
    <xdr:to>
      <xdr:col>47</xdr:col>
      <xdr:colOff>0</xdr:colOff>
      <xdr:row>674</xdr:row>
      <xdr:rowOff>101600</xdr:rowOff>
    </xdr:to>
    <xdr:cxnSp macro="">
      <xdr:nvCxnSpPr>
        <xdr:cNvPr id="73742" name="직선 연결선 73741">
          <a:extLst>
            <a:ext uri="{FF2B5EF4-FFF2-40B4-BE49-F238E27FC236}">
              <a16:creationId xmlns:a16="http://schemas.microsoft.com/office/drawing/2014/main" id="{00000000-0008-0000-0100-00000E200100}"/>
            </a:ext>
          </a:extLst>
        </xdr:cNvPr>
        <xdr:cNvCxnSpPr/>
      </xdr:nvCxnSpPr>
      <xdr:spPr>
        <a:xfrm>
          <a:off x="32994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674</xdr:row>
      <xdr:rowOff>101600</xdr:rowOff>
    </xdr:from>
    <xdr:to>
      <xdr:col>49</xdr:col>
      <xdr:colOff>0</xdr:colOff>
      <xdr:row>674</xdr:row>
      <xdr:rowOff>101600</xdr:rowOff>
    </xdr:to>
    <xdr:cxnSp macro="">
      <xdr:nvCxnSpPr>
        <xdr:cNvPr id="73743" name="직선 연결선 73742">
          <a:extLst>
            <a:ext uri="{FF2B5EF4-FFF2-40B4-BE49-F238E27FC236}">
              <a16:creationId xmlns:a16="http://schemas.microsoft.com/office/drawing/2014/main" id="{00000000-0008-0000-0100-00000F200100}"/>
            </a:ext>
          </a:extLst>
        </xdr:cNvPr>
        <xdr:cNvCxnSpPr/>
      </xdr:nvCxnSpPr>
      <xdr:spPr>
        <a:xfrm>
          <a:off x="34366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674</xdr:row>
      <xdr:rowOff>101600</xdr:rowOff>
    </xdr:from>
    <xdr:to>
      <xdr:col>51</xdr:col>
      <xdr:colOff>0</xdr:colOff>
      <xdr:row>674</xdr:row>
      <xdr:rowOff>101600</xdr:rowOff>
    </xdr:to>
    <xdr:cxnSp macro="">
      <xdr:nvCxnSpPr>
        <xdr:cNvPr id="73744" name="직선 연결선 73743">
          <a:extLst>
            <a:ext uri="{FF2B5EF4-FFF2-40B4-BE49-F238E27FC236}">
              <a16:creationId xmlns:a16="http://schemas.microsoft.com/office/drawing/2014/main" id="{00000000-0008-0000-0100-000010200100}"/>
            </a:ext>
          </a:extLst>
        </xdr:cNvPr>
        <xdr:cNvCxnSpPr/>
      </xdr:nvCxnSpPr>
      <xdr:spPr>
        <a:xfrm>
          <a:off x="35737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674</xdr:row>
      <xdr:rowOff>101600</xdr:rowOff>
    </xdr:from>
    <xdr:to>
      <xdr:col>53</xdr:col>
      <xdr:colOff>0</xdr:colOff>
      <xdr:row>674</xdr:row>
      <xdr:rowOff>101600</xdr:rowOff>
    </xdr:to>
    <xdr:cxnSp macro="">
      <xdr:nvCxnSpPr>
        <xdr:cNvPr id="73745" name="직선 연결선 73744">
          <a:extLst>
            <a:ext uri="{FF2B5EF4-FFF2-40B4-BE49-F238E27FC236}">
              <a16:creationId xmlns:a16="http://schemas.microsoft.com/office/drawing/2014/main" id="{00000000-0008-0000-0100-000011200100}"/>
            </a:ext>
          </a:extLst>
        </xdr:cNvPr>
        <xdr:cNvCxnSpPr/>
      </xdr:nvCxnSpPr>
      <xdr:spPr>
        <a:xfrm>
          <a:off x="37109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674</xdr:row>
      <xdr:rowOff>101600</xdr:rowOff>
    </xdr:from>
    <xdr:to>
      <xdr:col>55</xdr:col>
      <xdr:colOff>0</xdr:colOff>
      <xdr:row>674</xdr:row>
      <xdr:rowOff>101600</xdr:rowOff>
    </xdr:to>
    <xdr:cxnSp macro="">
      <xdr:nvCxnSpPr>
        <xdr:cNvPr id="73746" name="직선 연결선 73745">
          <a:extLst>
            <a:ext uri="{FF2B5EF4-FFF2-40B4-BE49-F238E27FC236}">
              <a16:creationId xmlns:a16="http://schemas.microsoft.com/office/drawing/2014/main" id="{00000000-0008-0000-0100-000012200100}"/>
            </a:ext>
          </a:extLst>
        </xdr:cNvPr>
        <xdr:cNvCxnSpPr/>
      </xdr:nvCxnSpPr>
      <xdr:spPr>
        <a:xfrm>
          <a:off x="38481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674</xdr:row>
      <xdr:rowOff>101600</xdr:rowOff>
    </xdr:from>
    <xdr:to>
      <xdr:col>57</xdr:col>
      <xdr:colOff>0</xdr:colOff>
      <xdr:row>674</xdr:row>
      <xdr:rowOff>101600</xdr:rowOff>
    </xdr:to>
    <xdr:cxnSp macro="">
      <xdr:nvCxnSpPr>
        <xdr:cNvPr id="73747" name="직선 연결선 73746">
          <a:extLst>
            <a:ext uri="{FF2B5EF4-FFF2-40B4-BE49-F238E27FC236}">
              <a16:creationId xmlns:a16="http://schemas.microsoft.com/office/drawing/2014/main" id="{00000000-0008-0000-0100-000013200100}"/>
            </a:ext>
          </a:extLst>
        </xdr:cNvPr>
        <xdr:cNvCxnSpPr/>
      </xdr:nvCxnSpPr>
      <xdr:spPr>
        <a:xfrm>
          <a:off x="39852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674</xdr:row>
      <xdr:rowOff>101600</xdr:rowOff>
    </xdr:from>
    <xdr:to>
      <xdr:col>59</xdr:col>
      <xdr:colOff>0</xdr:colOff>
      <xdr:row>674</xdr:row>
      <xdr:rowOff>101600</xdr:rowOff>
    </xdr:to>
    <xdr:cxnSp macro="">
      <xdr:nvCxnSpPr>
        <xdr:cNvPr id="73748" name="직선 연결선 73747">
          <a:extLst>
            <a:ext uri="{FF2B5EF4-FFF2-40B4-BE49-F238E27FC236}">
              <a16:creationId xmlns:a16="http://schemas.microsoft.com/office/drawing/2014/main" id="{00000000-0008-0000-0100-000014200100}"/>
            </a:ext>
          </a:extLst>
        </xdr:cNvPr>
        <xdr:cNvCxnSpPr/>
      </xdr:nvCxnSpPr>
      <xdr:spPr>
        <a:xfrm>
          <a:off x="41224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674</xdr:row>
      <xdr:rowOff>101600</xdr:rowOff>
    </xdr:from>
    <xdr:to>
      <xdr:col>61</xdr:col>
      <xdr:colOff>0</xdr:colOff>
      <xdr:row>674</xdr:row>
      <xdr:rowOff>101600</xdr:rowOff>
    </xdr:to>
    <xdr:cxnSp macro="">
      <xdr:nvCxnSpPr>
        <xdr:cNvPr id="73749" name="직선 연결선 73748">
          <a:extLst>
            <a:ext uri="{FF2B5EF4-FFF2-40B4-BE49-F238E27FC236}">
              <a16:creationId xmlns:a16="http://schemas.microsoft.com/office/drawing/2014/main" id="{00000000-0008-0000-0100-000015200100}"/>
            </a:ext>
          </a:extLst>
        </xdr:cNvPr>
        <xdr:cNvCxnSpPr/>
      </xdr:nvCxnSpPr>
      <xdr:spPr>
        <a:xfrm>
          <a:off x="42595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674</xdr:row>
      <xdr:rowOff>101600</xdr:rowOff>
    </xdr:from>
    <xdr:to>
      <xdr:col>63</xdr:col>
      <xdr:colOff>0</xdr:colOff>
      <xdr:row>674</xdr:row>
      <xdr:rowOff>101600</xdr:rowOff>
    </xdr:to>
    <xdr:cxnSp macro="">
      <xdr:nvCxnSpPr>
        <xdr:cNvPr id="73750" name="직선 연결선 73749">
          <a:extLst>
            <a:ext uri="{FF2B5EF4-FFF2-40B4-BE49-F238E27FC236}">
              <a16:creationId xmlns:a16="http://schemas.microsoft.com/office/drawing/2014/main" id="{00000000-0008-0000-0100-000016200100}"/>
            </a:ext>
          </a:extLst>
        </xdr:cNvPr>
        <xdr:cNvCxnSpPr/>
      </xdr:nvCxnSpPr>
      <xdr:spPr>
        <a:xfrm>
          <a:off x="43967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674</xdr:row>
      <xdr:rowOff>101600</xdr:rowOff>
    </xdr:from>
    <xdr:to>
      <xdr:col>65</xdr:col>
      <xdr:colOff>0</xdr:colOff>
      <xdr:row>674</xdr:row>
      <xdr:rowOff>101600</xdr:rowOff>
    </xdr:to>
    <xdr:cxnSp macro="">
      <xdr:nvCxnSpPr>
        <xdr:cNvPr id="73751" name="직선 연결선 73750">
          <a:extLst>
            <a:ext uri="{FF2B5EF4-FFF2-40B4-BE49-F238E27FC236}">
              <a16:creationId xmlns:a16="http://schemas.microsoft.com/office/drawing/2014/main" id="{00000000-0008-0000-0100-000017200100}"/>
            </a:ext>
          </a:extLst>
        </xdr:cNvPr>
        <xdr:cNvCxnSpPr/>
      </xdr:nvCxnSpPr>
      <xdr:spPr>
        <a:xfrm>
          <a:off x="45339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674</xdr:row>
      <xdr:rowOff>101600</xdr:rowOff>
    </xdr:from>
    <xdr:to>
      <xdr:col>67</xdr:col>
      <xdr:colOff>0</xdr:colOff>
      <xdr:row>674</xdr:row>
      <xdr:rowOff>101600</xdr:rowOff>
    </xdr:to>
    <xdr:cxnSp macro="">
      <xdr:nvCxnSpPr>
        <xdr:cNvPr id="73752" name="직선 연결선 73751">
          <a:extLst>
            <a:ext uri="{FF2B5EF4-FFF2-40B4-BE49-F238E27FC236}">
              <a16:creationId xmlns:a16="http://schemas.microsoft.com/office/drawing/2014/main" id="{00000000-0008-0000-0100-000018200100}"/>
            </a:ext>
          </a:extLst>
        </xdr:cNvPr>
        <xdr:cNvCxnSpPr/>
      </xdr:nvCxnSpPr>
      <xdr:spPr>
        <a:xfrm>
          <a:off x="46710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674</xdr:row>
      <xdr:rowOff>101600</xdr:rowOff>
    </xdr:from>
    <xdr:to>
      <xdr:col>69</xdr:col>
      <xdr:colOff>0</xdr:colOff>
      <xdr:row>674</xdr:row>
      <xdr:rowOff>101600</xdr:rowOff>
    </xdr:to>
    <xdr:cxnSp macro="">
      <xdr:nvCxnSpPr>
        <xdr:cNvPr id="73753" name="직선 연결선 73752">
          <a:extLst>
            <a:ext uri="{FF2B5EF4-FFF2-40B4-BE49-F238E27FC236}">
              <a16:creationId xmlns:a16="http://schemas.microsoft.com/office/drawing/2014/main" id="{00000000-0008-0000-0100-000019200100}"/>
            </a:ext>
          </a:extLst>
        </xdr:cNvPr>
        <xdr:cNvCxnSpPr/>
      </xdr:nvCxnSpPr>
      <xdr:spPr>
        <a:xfrm>
          <a:off x="48082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674</xdr:row>
      <xdr:rowOff>101600</xdr:rowOff>
    </xdr:from>
    <xdr:to>
      <xdr:col>71</xdr:col>
      <xdr:colOff>0</xdr:colOff>
      <xdr:row>674</xdr:row>
      <xdr:rowOff>101600</xdr:rowOff>
    </xdr:to>
    <xdr:cxnSp macro="">
      <xdr:nvCxnSpPr>
        <xdr:cNvPr id="73754" name="직선 연결선 73753">
          <a:extLst>
            <a:ext uri="{FF2B5EF4-FFF2-40B4-BE49-F238E27FC236}">
              <a16:creationId xmlns:a16="http://schemas.microsoft.com/office/drawing/2014/main" id="{00000000-0008-0000-0100-00001A200100}"/>
            </a:ext>
          </a:extLst>
        </xdr:cNvPr>
        <xdr:cNvCxnSpPr/>
      </xdr:nvCxnSpPr>
      <xdr:spPr>
        <a:xfrm>
          <a:off x="49453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674</xdr:row>
      <xdr:rowOff>101600</xdr:rowOff>
    </xdr:from>
    <xdr:to>
      <xdr:col>73</xdr:col>
      <xdr:colOff>0</xdr:colOff>
      <xdr:row>674</xdr:row>
      <xdr:rowOff>101600</xdr:rowOff>
    </xdr:to>
    <xdr:cxnSp macro="">
      <xdr:nvCxnSpPr>
        <xdr:cNvPr id="73755" name="직선 연결선 73754">
          <a:extLst>
            <a:ext uri="{FF2B5EF4-FFF2-40B4-BE49-F238E27FC236}">
              <a16:creationId xmlns:a16="http://schemas.microsoft.com/office/drawing/2014/main" id="{00000000-0008-0000-0100-00001B200100}"/>
            </a:ext>
          </a:extLst>
        </xdr:cNvPr>
        <xdr:cNvCxnSpPr/>
      </xdr:nvCxnSpPr>
      <xdr:spPr>
        <a:xfrm>
          <a:off x="50825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674</xdr:row>
      <xdr:rowOff>101600</xdr:rowOff>
    </xdr:from>
    <xdr:to>
      <xdr:col>75</xdr:col>
      <xdr:colOff>0</xdr:colOff>
      <xdr:row>674</xdr:row>
      <xdr:rowOff>101600</xdr:rowOff>
    </xdr:to>
    <xdr:cxnSp macro="">
      <xdr:nvCxnSpPr>
        <xdr:cNvPr id="73756" name="직선 연결선 73755">
          <a:extLst>
            <a:ext uri="{FF2B5EF4-FFF2-40B4-BE49-F238E27FC236}">
              <a16:creationId xmlns:a16="http://schemas.microsoft.com/office/drawing/2014/main" id="{00000000-0008-0000-0100-00001C200100}"/>
            </a:ext>
          </a:extLst>
        </xdr:cNvPr>
        <xdr:cNvCxnSpPr/>
      </xdr:nvCxnSpPr>
      <xdr:spPr>
        <a:xfrm>
          <a:off x="52197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674</xdr:row>
      <xdr:rowOff>101600</xdr:rowOff>
    </xdr:from>
    <xdr:to>
      <xdr:col>77</xdr:col>
      <xdr:colOff>0</xdr:colOff>
      <xdr:row>674</xdr:row>
      <xdr:rowOff>101600</xdr:rowOff>
    </xdr:to>
    <xdr:cxnSp macro="">
      <xdr:nvCxnSpPr>
        <xdr:cNvPr id="73757" name="직선 연결선 73756">
          <a:extLst>
            <a:ext uri="{FF2B5EF4-FFF2-40B4-BE49-F238E27FC236}">
              <a16:creationId xmlns:a16="http://schemas.microsoft.com/office/drawing/2014/main" id="{00000000-0008-0000-0100-00001D200100}"/>
            </a:ext>
          </a:extLst>
        </xdr:cNvPr>
        <xdr:cNvCxnSpPr/>
      </xdr:nvCxnSpPr>
      <xdr:spPr>
        <a:xfrm>
          <a:off x="53568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674</xdr:row>
      <xdr:rowOff>101600</xdr:rowOff>
    </xdr:from>
    <xdr:to>
      <xdr:col>79</xdr:col>
      <xdr:colOff>0</xdr:colOff>
      <xdr:row>674</xdr:row>
      <xdr:rowOff>101600</xdr:rowOff>
    </xdr:to>
    <xdr:cxnSp macro="">
      <xdr:nvCxnSpPr>
        <xdr:cNvPr id="73758" name="직선 연결선 73757">
          <a:extLst>
            <a:ext uri="{FF2B5EF4-FFF2-40B4-BE49-F238E27FC236}">
              <a16:creationId xmlns:a16="http://schemas.microsoft.com/office/drawing/2014/main" id="{00000000-0008-0000-0100-00001E200100}"/>
            </a:ext>
          </a:extLst>
        </xdr:cNvPr>
        <xdr:cNvCxnSpPr/>
      </xdr:nvCxnSpPr>
      <xdr:spPr>
        <a:xfrm>
          <a:off x="54940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674</xdr:row>
      <xdr:rowOff>101600</xdr:rowOff>
    </xdr:from>
    <xdr:to>
      <xdr:col>81</xdr:col>
      <xdr:colOff>12700</xdr:colOff>
      <xdr:row>674</xdr:row>
      <xdr:rowOff>101600</xdr:rowOff>
    </xdr:to>
    <xdr:cxnSp macro="">
      <xdr:nvCxnSpPr>
        <xdr:cNvPr id="73759" name="직선 연결선 73758">
          <a:extLst>
            <a:ext uri="{FF2B5EF4-FFF2-40B4-BE49-F238E27FC236}">
              <a16:creationId xmlns:a16="http://schemas.microsoft.com/office/drawing/2014/main" id="{00000000-0008-0000-0100-00001F200100}"/>
            </a:ext>
          </a:extLst>
        </xdr:cNvPr>
        <xdr:cNvCxnSpPr/>
      </xdr:nvCxnSpPr>
      <xdr:spPr>
        <a:xfrm>
          <a:off x="56311806" y="141224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674</xdr:row>
      <xdr:rowOff>101600</xdr:rowOff>
    </xdr:from>
    <xdr:to>
      <xdr:col>83</xdr:col>
      <xdr:colOff>0</xdr:colOff>
      <xdr:row>674</xdr:row>
      <xdr:rowOff>101600</xdr:rowOff>
    </xdr:to>
    <xdr:cxnSp macro="">
      <xdr:nvCxnSpPr>
        <xdr:cNvPr id="73760" name="직선 연결선 73759">
          <a:extLst>
            <a:ext uri="{FF2B5EF4-FFF2-40B4-BE49-F238E27FC236}">
              <a16:creationId xmlns:a16="http://schemas.microsoft.com/office/drawing/2014/main" id="{00000000-0008-0000-0100-000020200100}"/>
            </a:ext>
          </a:extLst>
        </xdr:cNvPr>
        <xdr:cNvCxnSpPr/>
      </xdr:nvCxnSpPr>
      <xdr:spPr>
        <a:xfrm>
          <a:off x="57683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674</xdr:row>
      <xdr:rowOff>101600</xdr:rowOff>
    </xdr:from>
    <xdr:to>
      <xdr:col>85</xdr:col>
      <xdr:colOff>0</xdr:colOff>
      <xdr:row>674</xdr:row>
      <xdr:rowOff>101600</xdr:rowOff>
    </xdr:to>
    <xdr:cxnSp macro="">
      <xdr:nvCxnSpPr>
        <xdr:cNvPr id="73761" name="직선 연결선 73760">
          <a:extLst>
            <a:ext uri="{FF2B5EF4-FFF2-40B4-BE49-F238E27FC236}">
              <a16:creationId xmlns:a16="http://schemas.microsoft.com/office/drawing/2014/main" id="{00000000-0008-0000-0100-000021200100}"/>
            </a:ext>
          </a:extLst>
        </xdr:cNvPr>
        <xdr:cNvCxnSpPr/>
      </xdr:nvCxnSpPr>
      <xdr:spPr>
        <a:xfrm>
          <a:off x="59055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674</xdr:row>
      <xdr:rowOff>101600</xdr:rowOff>
    </xdr:from>
    <xdr:to>
      <xdr:col>87</xdr:col>
      <xdr:colOff>0</xdr:colOff>
      <xdr:row>674</xdr:row>
      <xdr:rowOff>101600</xdr:rowOff>
    </xdr:to>
    <xdr:cxnSp macro="">
      <xdr:nvCxnSpPr>
        <xdr:cNvPr id="73762" name="직선 연결선 73761">
          <a:extLst>
            <a:ext uri="{FF2B5EF4-FFF2-40B4-BE49-F238E27FC236}">
              <a16:creationId xmlns:a16="http://schemas.microsoft.com/office/drawing/2014/main" id="{00000000-0008-0000-0100-000022200100}"/>
            </a:ext>
          </a:extLst>
        </xdr:cNvPr>
        <xdr:cNvCxnSpPr/>
      </xdr:nvCxnSpPr>
      <xdr:spPr>
        <a:xfrm>
          <a:off x="60426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674</xdr:row>
      <xdr:rowOff>101600</xdr:rowOff>
    </xdr:from>
    <xdr:to>
      <xdr:col>89</xdr:col>
      <xdr:colOff>0</xdr:colOff>
      <xdr:row>674</xdr:row>
      <xdr:rowOff>101600</xdr:rowOff>
    </xdr:to>
    <xdr:cxnSp macro="">
      <xdr:nvCxnSpPr>
        <xdr:cNvPr id="73763" name="직선 연결선 73762">
          <a:extLst>
            <a:ext uri="{FF2B5EF4-FFF2-40B4-BE49-F238E27FC236}">
              <a16:creationId xmlns:a16="http://schemas.microsoft.com/office/drawing/2014/main" id="{00000000-0008-0000-0100-000023200100}"/>
            </a:ext>
          </a:extLst>
        </xdr:cNvPr>
        <xdr:cNvCxnSpPr/>
      </xdr:nvCxnSpPr>
      <xdr:spPr>
        <a:xfrm>
          <a:off x="61798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674</xdr:row>
      <xdr:rowOff>101600</xdr:rowOff>
    </xdr:from>
    <xdr:to>
      <xdr:col>91</xdr:col>
      <xdr:colOff>0</xdr:colOff>
      <xdr:row>674</xdr:row>
      <xdr:rowOff>101600</xdr:rowOff>
    </xdr:to>
    <xdr:cxnSp macro="">
      <xdr:nvCxnSpPr>
        <xdr:cNvPr id="73764" name="직선 연결선 73763">
          <a:extLst>
            <a:ext uri="{FF2B5EF4-FFF2-40B4-BE49-F238E27FC236}">
              <a16:creationId xmlns:a16="http://schemas.microsoft.com/office/drawing/2014/main" id="{00000000-0008-0000-0100-000024200100}"/>
            </a:ext>
          </a:extLst>
        </xdr:cNvPr>
        <xdr:cNvCxnSpPr/>
      </xdr:nvCxnSpPr>
      <xdr:spPr>
        <a:xfrm>
          <a:off x="63169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674</xdr:row>
      <xdr:rowOff>101600</xdr:rowOff>
    </xdr:from>
    <xdr:to>
      <xdr:col>93</xdr:col>
      <xdr:colOff>0</xdr:colOff>
      <xdr:row>674</xdr:row>
      <xdr:rowOff>101600</xdr:rowOff>
    </xdr:to>
    <xdr:cxnSp macro="">
      <xdr:nvCxnSpPr>
        <xdr:cNvPr id="73765" name="직선 연결선 73764">
          <a:extLst>
            <a:ext uri="{FF2B5EF4-FFF2-40B4-BE49-F238E27FC236}">
              <a16:creationId xmlns:a16="http://schemas.microsoft.com/office/drawing/2014/main" id="{00000000-0008-0000-0100-000025200100}"/>
            </a:ext>
          </a:extLst>
        </xdr:cNvPr>
        <xdr:cNvCxnSpPr/>
      </xdr:nvCxnSpPr>
      <xdr:spPr>
        <a:xfrm>
          <a:off x="64541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674</xdr:row>
      <xdr:rowOff>101600</xdr:rowOff>
    </xdr:from>
    <xdr:to>
      <xdr:col>95</xdr:col>
      <xdr:colOff>0</xdr:colOff>
      <xdr:row>674</xdr:row>
      <xdr:rowOff>101600</xdr:rowOff>
    </xdr:to>
    <xdr:cxnSp macro="">
      <xdr:nvCxnSpPr>
        <xdr:cNvPr id="73766" name="직선 연결선 73765">
          <a:extLst>
            <a:ext uri="{FF2B5EF4-FFF2-40B4-BE49-F238E27FC236}">
              <a16:creationId xmlns:a16="http://schemas.microsoft.com/office/drawing/2014/main" id="{00000000-0008-0000-0100-000026200100}"/>
            </a:ext>
          </a:extLst>
        </xdr:cNvPr>
        <xdr:cNvCxnSpPr/>
      </xdr:nvCxnSpPr>
      <xdr:spPr>
        <a:xfrm>
          <a:off x="65913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674</xdr:row>
      <xdr:rowOff>101600</xdr:rowOff>
    </xdr:from>
    <xdr:to>
      <xdr:col>97</xdr:col>
      <xdr:colOff>0</xdr:colOff>
      <xdr:row>674</xdr:row>
      <xdr:rowOff>101600</xdr:rowOff>
    </xdr:to>
    <xdr:cxnSp macro="">
      <xdr:nvCxnSpPr>
        <xdr:cNvPr id="73767" name="직선 연결선 73766">
          <a:extLst>
            <a:ext uri="{FF2B5EF4-FFF2-40B4-BE49-F238E27FC236}">
              <a16:creationId xmlns:a16="http://schemas.microsoft.com/office/drawing/2014/main" id="{00000000-0008-0000-0100-000027200100}"/>
            </a:ext>
          </a:extLst>
        </xdr:cNvPr>
        <xdr:cNvCxnSpPr/>
      </xdr:nvCxnSpPr>
      <xdr:spPr>
        <a:xfrm>
          <a:off x="67284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674</xdr:row>
      <xdr:rowOff>101600</xdr:rowOff>
    </xdr:from>
    <xdr:to>
      <xdr:col>99</xdr:col>
      <xdr:colOff>0</xdr:colOff>
      <xdr:row>674</xdr:row>
      <xdr:rowOff>101600</xdr:rowOff>
    </xdr:to>
    <xdr:cxnSp macro="">
      <xdr:nvCxnSpPr>
        <xdr:cNvPr id="73768" name="직선 연결선 73767">
          <a:extLst>
            <a:ext uri="{FF2B5EF4-FFF2-40B4-BE49-F238E27FC236}">
              <a16:creationId xmlns:a16="http://schemas.microsoft.com/office/drawing/2014/main" id="{00000000-0008-0000-0100-000028200100}"/>
            </a:ext>
          </a:extLst>
        </xdr:cNvPr>
        <xdr:cNvCxnSpPr/>
      </xdr:nvCxnSpPr>
      <xdr:spPr>
        <a:xfrm>
          <a:off x="68656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676</xdr:row>
      <xdr:rowOff>107950</xdr:rowOff>
    </xdr:from>
    <xdr:to>
      <xdr:col>10</xdr:col>
      <xdr:colOff>25400</xdr:colOff>
      <xdr:row>676</xdr:row>
      <xdr:rowOff>107950</xdr:rowOff>
    </xdr:to>
    <xdr:cxnSp macro="">
      <xdr:nvCxnSpPr>
        <xdr:cNvPr id="73769" name="직선 연결선 73768">
          <a:extLst>
            <a:ext uri="{FF2B5EF4-FFF2-40B4-BE49-F238E27FC236}">
              <a16:creationId xmlns:a16="http://schemas.microsoft.com/office/drawing/2014/main" id="{00000000-0008-0000-0100-000029200100}"/>
            </a:ext>
          </a:extLst>
        </xdr:cNvPr>
        <xdr:cNvCxnSpPr/>
      </xdr:nvCxnSpPr>
      <xdr:spPr>
        <a:xfrm>
          <a:off x="7238695" y="1416494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676</xdr:row>
      <xdr:rowOff>107950</xdr:rowOff>
    </xdr:from>
    <xdr:to>
      <xdr:col>11</xdr:col>
      <xdr:colOff>139700</xdr:colOff>
      <xdr:row>676</xdr:row>
      <xdr:rowOff>107950</xdr:rowOff>
    </xdr:to>
    <xdr:cxnSp macro="">
      <xdr:nvCxnSpPr>
        <xdr:cNvPr id="73770" name="직선 연결선 73769">
          <a:extLst>
            <a:ext uri="{FF2B5EF4-FFF2-40B4-BE49-F238E27FC236}">
              <a16:creationId xmlns:a16="http://schemas.microsoft.com/office/drawing/2014/main" id="{00000000-0008-0000-0100-00002A200100}"/>
            </a:ext>
          </a:extLst>
        </xdr:cNvPr>
        <xdr:cNvCxnSpPr/>
      </xdr:nvCxnSpPr>
      <xdr:spPr>
        <a:xfrm>
          <a:off x="8374380" y="141649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676</xdr:row>
      <xdr:rowOff>107950</xdr:rowOff>
    </xdr:from>
    <xdr:to>
      <xdr:col>13</xdr:col>
      <xdr:colOff>68</xdr:colOff>
      <xdr:row>676</xdr:row>
      <xdr:rowOff>107950</xdr:rowOff>
    </xdr:to>
    <xdr:cxnSp macro="">
      <xdr:nvCxnSpPr>
        <xdr:cNvPr id="73771" name="직선 연결선 73770">
          <a:extLst>
            <a:ext uri="{FF2B5EF4-FFF2-40B4-BE49-F238E27FC236}">
              <a16:creationId xmlns:a16="http://schemas.microsoft.com/office/drawing/2014/main" id="{00000000-0008-0000-0100-00002B200100}"/>
            </a:ext>
          </a:extLst>
        </xdr:cNvPr>
        <xdr:cNvCxnSpPr/>
      </xdr:nvCxnSpPr>
      <xdr:spPr>
        <a:xfrm flipH="1">
          <a:off x="9677400" y="141649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676</xdr:row>
      <xdr:rowOff>107950</xdr:rowOff>
    </xdr:from>
    <xdr:to>
      <xdr:col>15</xdr:col>
      <xdr:colOff>0</xdr:colOff>
      <xdr:row>676</xdr:row>
      <xdr:rowOff>107950</xdr:rowOff>
    </xdr:to>
    <xdr:cxnSp macro="">
      <xdr:nvCxnSpPr>
        <xdr:cNvPr id="73772" name="직선 연결선 73771">
          <a:extLst>
            <a:ext uri="{FF2B5EF4-FFF2-40B4-BE49-F238E27FC236}">
              <a16:creationId xmlns:a16="http://schemas.microsoft.com/office/drawing/2014/main" id="{00000000-0008-0000-0100-00002C200100}"/>
            </a:ext>
          </a:extLst>
        </xdr:cNvPr>
        <xdr:cNvCxnSpPr/>
      </xdr:nvCxnSpPr>
      <xdr:spPr>
        <a:xfrm>
          <a:off x="11049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676</xdr:row>
      <xdr:rowOff>107950</xdr:rowOff>
    </xdr:from>
    <xdr:to>
      <xdr:col>17</xdr:col>
      <xdr:colOff>0</xdr:colOff>
      <xdr:row>676</xdr:row>
      <xdr:rowOff>107950</xdr:rowOff>
    </xdr:to>
    <xdr:cxnSp macro="">
      <xdr:nvCxnSpPr>
        <xdr:cNvPr id="73773" name="직선 연결선 73772">
          <a:extLst>
            <a:ext uri="{FF2B5EF4-FFF2-40B4-BE49-F238E27FC236}">
              <a16:creationId xmlns:a16="http://schemas.microsoft.com/office/drawing/2014/main" id="{00000000-0008-0000-0100-00002D200100}"/>
            </a:ext>
          </a:extLst>
        </xdr:cNvPr>
        <xdr:cNvCxnSpPr/>
      </xdr:nvCxnSpPr>
      <xdr:spPr>
        <a:xfrm>
          <a:off x="12420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676</xdr:row>
      <xdr:rowOff>107950</xdr:rowOff>
    </xdr:from>
    <xdr:to>
      <xdr:col>19</xdr:col>
      <xdr:colOff>28</xdr:colOff>
      <xdr:row>676</xdr:row>
      <xdr:rowOff>107950</xdr:rowOff>
    </xdr:to>
    <xdr:cxnSp macro="">
      <xdr:nvCxnSpPr>
        <xdr:cNvPr id="73774" name="직선 연결선 73773">
          <a:extLst>
            <a:ext uri="{FF2B5EF4-FFF2-40B4-BE49-F238E27FC236}">
              <a16:creationId xmlns:a16="http://schemas.microsoft.com/office/drawing/2014/main" id="{00000000-0008-0000-0100-00002E200100}"/>
            </a:ext>
          </a:extLst>
        </xdr:cNvPr>
        <xdr:cNvCxnSpPr/>
      </xdr:nvCxnSpPr>
      <xdr:spPr>
        <a:xfrm flipH="1">
          <a:off x="13792200" y="141649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676</xdr:row>
      <xdr:rowOff>107950</xdr:rowOff>
    </xdr:from>
    <xdr:to>
      <xdr:col>21</xdr:col>
      <xdr:colOff>0</xdr:colOff>
      <xdr:row>676</xdr:row>
      <xdr:rowOff>107950</xdr:rowOff>
    </xdr:to>
    <xdr:cxnSp macro="">
      <xdr:nvCxnSpPr>
        <xdr:cNvPr id="73775" name="직선 연결선 73774">
          <a:extLst>
            <a:ext uri="{FF2B5EF4-FFF2-40B4-BE49-F238E27FC236}">
              <a16:creationId xmlns:a16="http://schemas.microsoft.com/office/drawing/2014/main" id="{00000000-0008-0000-0100-00002F200100}"/>
            </a:ext>
          </a:extLst>
        </xdr:cNvPr>
        <xdr:cNvCxnSpPr/>
      </xdr:nvCxnSpPr>
      <xdr:spPr>
        <a:xfrm>
          <a:off x="15163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676</xdr:row>
      <xdr:rowOff>107950</xdr:rowOff>
    </xdr:from>
    <xdr:to>
      <xdr:col>23</xdr:col>
      <xdr:colOff>0</xdr:colOff>
      <xdr:row>676</xdr:row>
      <xdr:rowOff>107950</xdr:rowOff>
    </xdr:to>
    <xdr:cxnSp macro="">
      <xdr:nvCxnSpPr>
        <xdr:cNvPr id="73776" name="직선 연결선 73775">
          <a:extLst>
            <a:ext uri="{FF2B5EF4-FFF2-40B4-BE49-F238E27FC236}">
              <a16:creationId xmlns:a16="http://schemas.microsoft.com/office/drawing/2014/main" id="{00000000-0008-0000-0100-000030200100}"/>
            </a:ext>
          </a:extLst>
        </xdr:cNvPr>
        <xdr:cNvCxnSpPr/>
      </xdr:nvCxnSpPr>
      <xdr:spPr>
        <a:xfrm>
          <a:off x="16535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676</xdr:row>
      <xdr:rowOff>107950</xdr:rowOff>
    </xdr:from>
    <xdr:to>
      <xdr:col>25</xdr:col>
      <xdr:colOff>0</xdr:colOff>
      <xdr:row>676</xdr:row>
      <xdr:rowOff>107950</xdr:rowOff>
    </xdr:to>
    <xdr:cxnSp macro="">
      <xdr:nvCxnSpPr>
        <xdr:cNvPr id="73777" name="직선 연결선 73776">
          <a:extLst>
            <a:ext uri="{FF2B5EF4-FFF2-40B4-BE49-F238E27FC236}">
              <a16:creationId xmlns:a16="http://schemas.microsoft.com/office/drawing/2014/main" id="{00000000-0008-0000-0100-000031200100}"/>
            </a:ext>
          </a:extLst>
        </xdr:cNvPr>
        <xdr:cNvCxnSpPr/>
      </xdr:nvCxnSpPr>
      <xdr:spPr>
        <a:xfrm>
          <a:off x="17907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676</xdr:row>
      <xdr:rowOff>107950</xdr:rowOff>
    </xdr:from>
    <xdr:to>
      <xdr:col>27</xdr:col>
      <xdr:colOff>0</xdr:colOff>
      <xdr:row>676</xdr:row>
      <xdr:rowOff>107950</xdr:rowOff>
    </xdr:to>
    <xdr:cxnSp macro="">
      <xdr:nvCxnSpPr>
        <xdr:cNvPr id="73778" name="직선 연결선 73777">
          <a:extLst>
            <a:ext uri="{FF2B5EF4-FFF2-40B4-BE49-F238E27FC236}">
              <a16:creationId xmlns:a16="http://schemas.microsoft.com/office/drawing/2014/main" id="{00000000-0008-0000-0100-000032200100}"/>
            </a:ext>
          </a:extLst>
        </xdr:cNvPr>
        <xdr:cNvCxnSpPr/>
      </xdr:nvCxnSpPr>
      <xdr:spPr>
        <a:xfrm>
          <a:off x="19278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676</xdr:row>
      <xdr:rowOff>107950</xdr:rowOff>
    </xdr:from>
    <xdr:to>
      <xdr:col>29</xdr:col>
      <xdr:colOff>68</xdr:colOff>
      <xdr:row>676</xdr:row>
      <xdr:rowOff>107950</xdr:rowOff>
    </xdr:to>
    <xdr:cxnSp macro="">
      <xdr:nvCxnSpPr>
        <xdr:cNvPr id="73779" name="직선 연결선 73778">
          <a:extLst>
            <a:ext uri="{FF2B5EF4-FFF2-40B4-BE49-F238E27FC236}">
              <a16:creationId xmlns:a16="http://schemas.microsoft.com/office/drawing/2014/main" id="{00000000-0008-0000-0100-000033200100}"/>
            </a:ext>
          </a:extLst>
        </xdr:cNvPr>
        <xdr:cNvCxnSpPr/>
      </xdr:nvCxnSpPr>
      <xdr:spPr>
        <a:xfrm flipH="1">
          <a:off x="20650200" y="141649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676</xdr:row>
      <xdr:rowOff>107950</xdr:rowOff>
    </xdr:from>
    <xdr:to>
      <xdr:col>31</xdr:col>
      <xdr:colOff>546100</xdr:colOff>
      <xdr:row>676</xdr:row>
      <xdr:rowOff>107950</xdr:rowOff>
    </xdr:to>
    <xdr:cxnSp macro="">
      <xdr:nvCxnSpPr>
        <xdr:cNvPr id="73780" name="직선 연결선 73779">
          <a:extLst>
            <a:ext uri="{FF2B5EF4-FFF2-40B4-BE49-F238E27FC236}">
              <a16:creationId xmlns:a16="http://schemas.microsoft.com/office/drawing/2014/main" id="{00000000-0008-0000-0100-000034200100}"/>
            </a:ext>
          </a:extLst>
        </xdr:cNvPr>
        <xdr:cNvCxnSpPr/>
      </xdr:nvCxnSpPr>
      <xdr:spPr>
        <a:xfrm>
          <a:off x="22501861" y="141649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676</xdr:row>
      <xdr:rowOff>107950</xdr:rowOff>
    </xdr:from>
    <xdr:to>
      <xdr:col>33</xdr:col>
      <xdr:colOff>136</xdr:colOff>
      <xdr:row>676</xdr:row>
      <xdr:rowOff>107950</xdr:rowOff>
    </xdr:to>
    <xdr:cxnSp macro="">
      <xdr:nvCxnSpPr>
        <xdr:cNvPr id="73781" name="직선 연결선 73780">
          <a:extLst>
            <a:ext uri="{FF2B5EF4-FFF2-40B4-BE49-F238E27FC236}">
              <a16:creationId xmlns:a16="http://schemas.microsoft.com/office/drawing/2014/main" id="{00000000-0008-0000-0100-000035200100}"/>
            </a:ext>
          </a:extLst>
        </xdr:cNvPr>
        <xdr:cNvCxnSpPr/>
      </xdr:nvCxnSpPr>
      <xdr:spPr>
        <a:xfrm flipH="1">
          <a:off x="23393400" y="141649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676</xdr:row>
      <xdr:rowOff>107950</xdr:rowOff>
    </xdr:from>
    <xdr:to>
      <xdr:col>35</xdr:col>
      <xdr:colOff>136</xdr:colOff>
      <xdr:row>676</xdr:row>
      <xdr:rowOff>107950</xdr:rowOff>
    </xdr:to>
    <xdr:cxnSp macro="">
      <xdr:nvCxnSpPr>
        <xdr:cNvPr id="73782" name="직선 연결선 73781">
          <a:extLst>
            <a:ext uri="{FF2B5EF4-FFF2-40B4-BE49-F238E27FC236}">
              <a16:creationId xmlns:a16="http://schemas.microsoft.com/office/drawing/2014/main" id="{00000000-0008-0000-0100-000036200100}"/>
            </a:ext>
          </a:extLst>
        </xdr:cNvPr>
        <xdr:cNvCxnSpPr/>
      </xdr:nvCxnSpPr>
      <xdr:spPr>
        <a:xfrm flipH="1">
          <a:off x="24765000" y="141649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676</xdr:row>
      <xdr:rowOff>107950</xdr:rowOff>
    </xdr:from>
    <xdr:to>
      <xdr:col>37</xdr:col>
      <xdr:colOff>0</xdr:colOff>
      <xdr:row>676</xdr:row>
      <xdr:rowOff>107950</xdr:rowOff>
    </xdr:to>
    <xdr:cxnSp macro="">
      <xdr:nvCxnSpPr>
        <xdr:cNvPr id="73783" name="직선 연결선 73782">
          <a:extLst>
            <a:ext uri="{FF2B5EF4-FFF2-40B4-BE49-F238E27FC236}">
              <a16:creationId xmlns:a16="http://schemas.microsoft.com/office/drawing/2014/main" id="{00000000-0008-0000-0100-000037200100}"/>
            </a:ext>
          </a:extLst>
        </xdr:cNvPr>
        <xdr:cNvCxnSpPr/>
      </xdr:nvCxnSpPr>
      <xdr:spPr>
        <a:xfrm>
          <a:off x="26136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676</xdr:row>
      <xdr:rowOff>107950</xdr:rowOff>
    </xdr:from>
    <xdr:to>
      <xdr:col>39</xdr:col>
      <xdr:colOff>0</xdr:colOff>
      <xdr:row>676</xdr:row>
      <xdr:rowOff>107950</xdr:rowOff>
    </xdr:to>
    <xdr:cxnSp macro="">
      <xdr:nvCxnSpPr>
        <xdr:cNvPr id="73784" name="직선 연결선 73783">
          <a:extLst>
            <a:ext uri="{FF2B5EF4-FFF2-40B4-BE49-F238E27FC236}">
              <a16:creationId xmlns:a16="http://schemas.microsoft.com/office/drawing/2014/main" id="{00000000-0008-0000-0100-000038200100}"/>
            </a:ext>
          </a:extLst>
        </xdr:cNvPr>
        <xdr:cNvCxnSpPr/>
      </xdr:nvCxnSpPr>
      <xdr:spPr>
        <a:xfrm>
          <a:off x="27508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676</xdr:row>
      <xdr:rowOff>107950</xdr:rowOff>
    </xdr:from>
    <xdr:to>
      <xdr:col>41</xdr:col>
      <xdr:colOff>0</xdr:colOff>
      <xdr:row>676</xdr:row>
      <xdr:rowOff>107950</xdr:rowOff>
    </xdr:to>
    <xdr:cxnSp macro="">
      <xdr:nvCxnSpPr>
        <xdr:cNvPr id="73785" name="직선 연결선 73784">
          <a:extLst>
            <a:ext uri="{FF2B5EF4-FFF2-40B4-BE49-F238E27FC236}">
              <a16:creationId xmlns:a16="http://schemas.microsoft.com/office/drawing/2014/main" id="{00000000-0008-0000-0100-000039200100}"/>
            </a:ext>
          </a:extLst>
        </xdr:cNvPr>
        <xdr:cNvCxnSpPr/>
      </xdr:nvCxnSpPr>
      <xdr:spPr>
        <a:xfrm>
          <a:off x="28879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676</xdr:row>
      <xdr:rowOff>107950</xdr:rowOff>
    </xdr:from>
    <xdr:to>
      <xdr:col>43</xdr:col>
      <xdr:colOff>0</xdr:colOff>
      <xdr:row>676</xdr:row>
      <xdr:rowOff>107950</xdr:rowOff>
    </xdr:to>
    <xdr:cxnSp macro="">
      <xdr:nvCxnSpPr>
        <xdr:cNvPr id="73786" name="직선 연결선 73785">
          <a:extLst>
            <a:ext uri="{FF2B5EF4-FFF2-40B4-BE49-F238E27FC236}">
              <a16:creationId xmlns:a16="http://schemas.microsoft.com/office/drawing/2014/main" id="{00000000-0008-0000-0100-00003A200100}"/>
            </a:ext>
          </a:extLst>
        </xdr:cNvPr>
        <xdr:cNvCxnSpPr/>
      </xdr:nvCxnSpPr>
      <xdr:spPr>
        <a:xfrm>
          <a:off x="30251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676</xdr:row>
      <xdr:rowOff>107950</xdr:rowOff>
    </xdr:from>
    <xdr:to>
      <xdr:col>45</xdr:col>
      <xdr:colOff>0</xdr:colOff>
      <xdr:row>676</xdr:row>
      <xdr:rowOff>107950</xdr:rowOff>
    </xdr:to>
    <xdr:cxnSp macro="">
      <xdr:nvCxnSpPr>
        <xdr:cNvPr id="73787" name="직선 연결선 73786">
          <a:extLst>
            <a:ext uri="{FF2B5EF4-FFF2-40B4-BE49-F238E27FC236}">
              <a16:creationId xmlns:a16="http://schemas.microsoft.com/office/drawing/2014/main" id="{00000000-0008-0000-0100-00003B200100}"/>
            </a:ext>
          </a:extLst>
        </xdr:cNvPr>
        <xdr:cNvCxnSpPr/>
      </xdr:nvCxnSpPr>
      <xdr:spPr>
        <a:xfrm>
          <a:off x="31623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676</xdr:row>
      <xdr:rowOff>107950</xdr:rowOff>
    </xdr:from>
    <xdr:to>
      <xdr:col>47</xdr:col>
      <xdr:colOff>0</xdr:colOff>
      <xdr:row>676</xdr:row>
      <xdr:rowOff>107950</xdr:rowOff>
    </xdr:to>
    <xdr:cxnSp macro="">
      <xdr:nvCxnSpPr>
        <xdr:cNvPr id="73788" name="직선 연결선 73787">
          <a:extLst>
            <a:ext uri="{FF2B5EF4-FFF2-40B4-BE49-F238E27FC236}">
              <a16:creationId xmlns:a16="http://schemas.microsoft.com/office/drawing/2014/main" id="{00000000-0008-0000-0100-00003C200100}"/>
            </a:ext>
          </a:extLst>
        </xdr:cNvPr>
        <xdr:cNvCxnSpPr/>
      </xdr:nvCxnSpPr>
      <xdr:spPr>
        <a:xfrm>
          <a:off x="32994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676</xdr:row>
      <xdr:rowOff>107950</xdr:rowOff>
    </xdr:from>
    <xdr:to>
      <xdr:col>49</xdr:col>
      <xdr:colOff>0</xdr:colOff>
      <xdr:row>676</xdr:row>
      <xdr:rowOff>107950</xdr:rowOff>
    </xdr:to>
    <xdr:cxnSp macro="">
      <xdr:nvCxnSpPr>
        <xdr:cNvPr id="73789" name="직선 연결선 73788">
          <a:extLst>
            <a:ext uri="{FF2B5EF4-FFF2-40B4-BE49-F238E27FC236}">
              <a16:creationId xmlns:a16="http://schemas.microsoft.com/office/drawing/2014/main" id="{00000000-0008-0000-0100-00003D200100}"/>
            </a:ext>
          </a:extLst>
        </xdr:cNvPr>
        <xdr:cNvCxnSpPr/>
      </xdr:nvCxnSpPr>
      <xdr:spPr>
        <a:xfrm>
          <a:off x="34366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676</xdr:row>
      <xdr:rowOff>107950</xdr:rowOff>
    </xdr:from>
    <xdr:to>
      <xdr:col>51</xdr:col>
      <xdr:colOff>0</xdr:colOff>
      <xdr:row>676</xdr:row>
      <xdr:rowOff>107950</xdr:rowOff>
    </xdr:to>
    <xdr:cxnSp macro="">
      <xdr:nvCxnSpPr>
        <xdr:cNvPr id="73790" name="직선 연결선 73789">
          <a:extLst>
            <a:ext uri="{FF2B5EF4-FFF2-40B4-BE49-F238E27FC236}">
              <a16:creationId xmlns:a16="http://schemas.microsoft.com/office/drawing/2014/main" id="{00000000-0008-0000-0100-00003E200100}"/>
            </a:ext>
          </a:extLst>
        </xdr:cNvPr>
        <xdr:cNvCxnSpPr/>
      </xdr:nvCxnSpPr>
      <xdr:spPr>
        <a:xfrm>
          <a:off x="35737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676</xdr:row>
      <xdr:rowOff>107950</xdr:rowOff>
    </xdr:from>
    <xdr:to>
      <xdr:col>53</xdr:col>
      <xdr:colOff>0</xdr:colOff>
      <xdr:row>676</xdr:row>
      <xdr:rowOff>107950</xdr:rowOff>
    </xdr:to>
    <xdr:cxnSp macro="">
      <xdr:nvCxnSpPr>
        <xdr:cNvPr id="73791" name="직선 연결선 73790">
          <a:extLst>
            <a:ext uri="{FF2B5EF4-FFF2-40B4-BE49-F238E27FC236}">
              <a16:creationId xmlns:a16="http://schemas.microsoft.com/office/drawing/2014/main" id="{00000000-0008-0000-0100-00003F200100}"/>
            </a:ext>
          </a:extLst>
        </xdr:cNvPr>
        <xdr:cNvCxnSpPr/>
      </xdr:nvCxnSpPr>
      <xdr:spPr>
        <a:xfrm>
          <a:off x="37109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676</xdr:row>
      <xdr:rowOff>107950</xdr:rowOff>
    </xdr:from>
    <xdr:to>
      <xdr:col>55</xdr:col>
      <xdr:colOff>0</xdr:colOff>
      <xdr:row>676</xdr:row>
      <xdr:rowOff>107950</xdr:rowOff>
    </xdr:to>
    <xdr:cxnSp macro="">
      <xdr:nvCxnSpPr>
        <xdr:cNvPr id="73792" name="직선 연결선 73791">
          <a:extLst>
            <a:ext uri="{FF2B5EF4-FFF2-40B4-BE49-F238E27FC236}">
              <a16:creationId xmlns:a16="http://schemas.microsoft.com/office/drawing/2014/main" id="{00000000-0008-0000-0100-000040200100}"/>
            </a:ext>
          </a:extLst>
        </xdr:cNvPr>
        <xdr:cNvCxnSpPr/>
      </xdr:nvCxnSpPr>
      <xdr:spPr>
        <a:xfrm>
          <a:off x="38481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676</xdr:row>
      <xdr:rowOff>107950</xdr:rowOff>
    </xdr:from>
    <xdr:to>
      <xdr:col>57</xdr:col>
      <xdr:colOff>0</xdr:colOff>
      <xdr:row>676</xdr:row>
      <xdr:rowOff>107950</xdr:rowOff>
    </xdr:to>
    <xdr:cxnSp macro="">
      <xdr:nvCxnSpPr>
        <xdr:cNvPr id="73793" name="직선 연결선 73792">
          <a:extLst>
            <a:ext uri="{FF2B5EF4-FFF2-40B4-BE49-F238E27FC236}">
              <a16:creationId xmlns:a16="http://schemas.microsoft.com/office/drawing/2014/main" id="{00000000-0008-0000-0100-000041200100}"/>
            </a:ext>
          </a:extLst>
        </xdr:cNvPr>
        <xdr:cNvCxnSpPr/>
      </xdr:nvCxnSpPr>
      <xdr:spPr>
        <a:xfrm>
          <a:off x="39852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676</xdr:row>
      <xdr:rowOff>107950</xdr:rowOff>
    </xdr:from>
    <xdr:to>
      <xdr:col>59</xdr:col>
      <xdr:colOff>0</xdr:colOff>
      <xdr:row>676</xdr:row>
      <xdr:rowOff>107950</xdr:rowOff>
    </xdr:to>
    <xdr:cxnSp macro="">
      <xdr:nvCxnSpPr>
        <xdr:cNvPr id="73794" name="직선 연결선 73793">
          <a:extLst>
            <a:ext uri="{FF2B5EF4-FFF2-40B4-BE49-F238E27FC236}">
              <a16:creationId xmlns:a16="http://schemas.microsoft.com/office/drawing/2014/main" id="{00000000-0008-0000-0100-000042200100}"/>
            </a:ext>
          </a:extLst>
        </xdr:cNvPr>
        <xdr:cNvCxnSpPr/>
      </xdr:nvCxnSpPr>
      <xdr:spPr>
        <a:xfrm>
          <a:off x="41224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676</xdr:row>
      <xdr:rowOff>107950</xdr:rowOff>
    </xdr:from>
    <xdr:to>
      <xdr:col>61</xdr:col>
      <xdr:colOff>0</xdr:colOff>
      <xdr:row>676</xdr:row>
      <xdr:rowOff>107950</xdr:rowOff>
    </xdr:to>
    <xdr:cxnSp macro="">
      <xdr:nvCxnSpPr>
        <xdr:cNvPr id="73795" name="직선 연결선 73794">
          <a:extLst>
            <a:ext uri="{FF2B5EF4-FFF2-40B4-BE49-F238E27FC236}">
              <a16:creationId xmlns:a16="http://schemas.microsoft.com/office/drawing/2014/main" id="{00000000-0008-0000-0100-000043200100}"/>
            </a:ext>
          </a:extLst>
        </xdr:cNvPr>
        <xdr:cNvCxnSpPr/>
      </xdr:nvCxnSpPr>
      <xdr:spPr>
        <a:xfrm>
          <a:off x="42595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676</xdr:row>
      <xdr:rowOff>107950</xdr:rowOff>
    </xdr:from>
    <xdr:to>
      <xdr:col>63</xdr:col>
      <xdr:colOff>0</xdr:colOff>
      <xdr:row>676</xdr:row>
      <xdr:rowOff>107950</xdr:rowOff>
    </xdr:to>
    <xdr:cxnSp macro="">
      <xdr:nvCxnSpPr>
        <xdr:cNvPr id="73796" name="직선 연결선 73795">
          <a:extLst>
            <a:ext uri="{FF2B5EF4-FFF2-40B4-BE49-F238E27FC236}">
              <a16:creationId xmlns:a16="http://schemas.microsoft.com/office/drawing/2014/main" id="{00000000-0008-0000-0100-000044200100}"/>
            </a:ext>
          </a:extLst>
        </xdr:cNvPr>
        <xdr:cNvCxnSpPr/>
      </xdr:nvCxnSpPr>
      <xdr:spPr>
        <a:xfrm>
          <a:off x="43967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676</xdr:row>
      <xdr:rowOff>107950</xdr:rowOff>
    </xdr:from>
    <xdr:to>
      <xdr:col>65</xdr:col>
      <xdr:colOff>0</xdr:colOff>
      <xdr:row>676</xdr:row>
      <xdr:rowOff>107950</xdr:rowOff>
    </xdr:to>
    <xdr:cxnSp macro="">
      <xdr:nvCxnSpPr>
        <xdr:cNvPr id="73797" name="직선 연결선 73796">
          <a:extLst>
            <a:ext uri="{FF2B5EF4-FFF2-40B4-BE49-F238E27FC236}">
              <a16:creationId xmlns:a16="http://schemas.microsoft.com/office/drawing/2014/main" id="{00000000-0008-0000-0100-000045200100}"/>
            </a:ext>
          </a:extLst>
        </xdr:cNvPr>
        <xdr:cNvCxnSpPr/>
      </xdr:nvCxnSpPr>
      <xdr:spPr>
        <a:xfrm>
          <a:off x="45339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676</xdr:row>
      <xdr:rowOff>107950</xdr:rowOff>
    </xdr:from>
    <xdr:to>
      <xdr:col>67</xdr:col>
      <xdr:colOff>0</xdr:colOff>
      <xdr:row>676</xdr:row>
      <xdr:rowOff>107950</xdr:rowOff>
    </xdr:to>
    <xdr:cxnSp macro="">
      <xdr:nvCxnSpPr>
        <xdr:cNvPr id="73798" name="직선 연결선 73797">
          <a:extLst>
            <a:ext uri="{FF2B5EF4-FFF2-40B4-BE49-F238E27FC236}">
              <a16:creationId xmlns:a16="http://schemas.microsoft.com/office/drawing/2014/main" id="{00000000-0008-0000-0100-000046200100}"/>
            </a:ext>
          </a:extLst>
        </xdr:cNvPr>
        <xdr:cNvCxnSpPr/>
      </xdr:nvCxnSpPr>
      <xdr:spPr>
        <a:xfrm>
          <a:off x="46710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676</xdr:row>
      <xdr:rowOff>107950</xdr:rowOff>
    </xdr:from>
    <xdr:to>
      <xdr:col>69</xdr:col>
      <xdr:colOff>0</xdr:colOff>
      <xdr:row>676</xdr:row>
      <xdr:rowOff>107950</xdr:rowOff>
    </xdr:to>
    <xdr:cxnSp macro="">
      <xdr:nvCxnSpPr>
        <xdr:cNvPr id="73799" name="직선 연결선 73798">
          <a:extLst>
            <a:ext uri="{FF2B5EF4-FFF2-40B4-BE49-F238E27FC236}">
              <a16:creationId xmlns:a16="http://schemas.microsoft.com/office/drawing/2014/main" id="{00000000-0008-0000-0100-000047200100}"/>
            </a:ext>
          </a:extLst>
        </xdr:cNvPr>
        <xdr:cNvCxnSpPr/>
      </xdr:nvCxnSpPr>
      <xdr:spPr>
        <a:xfrm>
          <a:off x="48082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676</xdr:row>
      <xdr:rowOff>107950</xdr:rowOff>
    </xdr:from>
    <xdr:to>
      <xdr:col>71</xdr:col>
      <xdr:colOff>0</xdr:colOff>
      <xdr:row>676</xdr:row>
      <xdr:rowOff>107950</xdr:rowOff>
    </xdr:to>
    <xdr:cxnSp macro="">
      <xdr:nvCxnSpPr>
        <xdr:cNvPr id="73800" name="직선 연결선 73799">
          <a:extLst>
            <a:ext uri="{FF2B5EF4-FFF2-40B4-BE49-F238E27FC236}">
              <a16:creationId xmlns:a16="http://schemas.microsoft.com/office/drawing/2014/main" id="{00000000-0008-0000-0100-000048200100}"/>
            </a:ext>
          </a:extLst>
        </xdr:cNvPr>
        <xdr:cNvCxnSpPr/>
      </xdr:nvCxnSpPr>
      <xdr:spPr>
        <a:xfrm>
          <a:off x="49453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676</xdr:row>
      <xdr:rowOff>107950</xdr:rowOff>
    </xdr:from>
    <xdr:to>
      <xdr:col>73</xdr:col>
      <xdr:colOff>0</xdr:colOff>
      <xdr:row>676</xdr:row>
      <xdr:rowOff>107950</xdr:rowOff>
    </xdr:to>
    <xdr:cxnSp macro="">
      <xdr:nvCxnSpPr>
        <xdr:cNvPr id="73801" name="직선 연결선 73800">
          <a:extLst>
            <a:ext uri="{FF2B5EF4-FFF2-40B4-BE49-F238E27FC236}">
              <a16:creationId xmlns:a16="http://schemas.microsoft.com/office/drawing/2014/main" id="{00000000-0008-0000-0100-000049200100}"/>
            </a:ext>
          </a:extLst>
        </xdr:cNvPr>
        <xdr:cNvCxnSpPr/>
      </xdr:nvCxnSpPr>
      <xdr:spPr>
        <a:xfrm>
          <a:off x="50825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676</xdr:row>
      <xdr:rowOff>107950</xdr:rowOff>
    </xdr:from>
    <xdr:to>
      <xdr:col>75</xdr:col>
      <xdr:colOff>0</xdr:colOff>
      <xdr:row>676</xdr:row>
      <xdr:rowOff>107950</xdr:rowOff>
    </xdr:to>
    <xdr:cxnSp macro="">
      <xdr:nvCxnSpPr>
        <xdr:cNvPr id="73802" name="직선 연결선 73801">
          <a:extLst>
            <a:ext uri="{FF2B5EF4-FFF2-40B4-BE49-F238E27FC236}">
              <a16:creationId xmlns:a16="http://schemas.microsoft.com/office/drawing/2014/main" id="{00000000-0008-0000-0100-00004A200100}"/>
            </a:ext>
          </a:extLst>
        </xdr:cNvPr>
        <xdr:cNvCxnSpPr/>
      </xdr:nvCxnSpPr>
      <xdr:spPr>
        <a:xfrm>
          <a:off x="52197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676</xdr:row>
      <xdr:rowOff>107950</xdr:rowOff>
    </xdr:from>
    <xdr:to>
      <xdr:col>77</xdr:col>
      <xdr:colOff>0</xdr:colOff>
      <xdr:row>676</xdr:row>
      <xdr:rowOff>107950</xdr:rowOff>
    </xdr:to>
    <xdr:cxnSp macro="">
      <xdr:nvCxnSpPr>
        <xdr:cNvPr id="73803" name="직선 연결선 73802">
          <a:extLst>
            <a:ext uri="{FF2B5EF4-FFF2-40B4-BE49-F238E27FC236}">
              <a16:creationId xmlns:a16="http://schemas.microsoft.com/office/drawing/2014/main" id="{00000000-0008-0000-0100-00004B200100}"/>
            </a:ext>
          </a:extLst>
        </xdr:cNvPr>
        <xdr:cNvCxnSpPr/>
      </xdr:nvCxnSpPr>
      <xdr:spPr>
        <a:xfrm>
          <a:off x="53568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676</xdr:row>
      <xdr:rowOff>107950</xdr:rowOff>
    </xdr:from>
    <xdr:to>
      <xdr:col>79</xdr:col>
      <xdr:colOff>0</xdr:colOff>
      <xdr:row>676</xdr:row>
      <xdr:rowOff>107950</xdr:rowOff>
    </xdr:to>
    <xdr:cxnSp macro="">
      <xdr:nvCxnSpPr>
        <xdr:cNvPr id="73804" name="직선 연결선 73803">
          <a:extLst>
            <a:ext uri="{FF2B5EF4-FFF2-40B4-BE49-F238E27FC236}">
              <a16:creationId xmlns:a16="http://schemas.microsoft.com/office/drawing/2014/main" id="{00000000-0008-0000-0100-00004C200100}"/>
            </a:ext>
          </a:extLst>
        </xdr:cNvPr>
        <xdr:cNvCxnSpPr/>
      </xdr:nvCxnSpPr>
      <xdr:spPr>
        <a:xfrm>
          <a:off x="54940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676</xdr:row>
      <xdr:rowOff>107950</xdr:rowOff>
    </xdr:from>
    <xdr:to>
      <xdr:col>81</xdr:col>
      <xdr:colOff>12700</xdr:colOff>
      <xdr:row>676</xdr:row>
      <xdr:rowOff>107950</xdr:rowOff>
    </xdr:to>
    <xdr:cxnSp macro="">
      <xdr:nvCxnSpPr>
        <xdr:cNvPr id="73805" name="직선 연결선 73804">
          <a:extLst>
            <a:ext uri="{FF2B5EF4-FFF2-40B4-BE49-F238E27FC236}">
              <a16:creationId xmlns:a16="http://schemas.microsoft.com/office/drawing/2014/main" id="{00000000-0008-0000-0100-00004D200100}"/>
            </a:ext>
          </a:extLst>
        </xdr:cNvPr>
        <xdr:cNvCxnSpPr/>
      </xdr:nvCxnSpPr>
      <xdr:spPr>
        <a:xfrm>
          <a:off x="56311806" y="141649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676</xdr:row>
      <xdr:rowOff>107950</xdr:rowOff>
    </xdr:from>
    <xdr:to>
      <xdr:col>83</xdr:col>
      <xdr:colOff>0</xdr:colOff>
      <xdr:row>676</xdr:row>
      <xdr:rowOff>107950</xdr:rowOff>
    </xdr:to>
    <xdr:cxnSp macro="">
      <xdr:nvCxnSpPr>
        <xdr:cNvPr id="73806" name="직선 연결선 73805">
          <a:extLst>
            <a:ext uri="{FF2B5EF4-FFF2-40B4-BE49-F238E27FC236}">
              <a16:creationId xmlns:a16="http://schemas.microsoft.com/office/drawing/2014/main" id="{00000000-0008-0000-0100-00004E200100}"/>
            </a:ext>
          </a:extLst>
        </xdr:cNvPr>
        <xdr:cNvCxnSpPr/>
      </xdr:nvCxnSpPr>
      <xdr:spPr>
        <a:xfrm>
          <a:off x="57683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676</xdr:row>
      <xdr:rowOff>107950</xdr:rowOff>
    </xdr:from>
    <xdr:to>
      <xdr:col>85</xdr:col>
      <xdr:colOff>0</xdr:colOff>
      <xdr:row>676</xdr:row>
      <xdr:rowOff>107950</xdr:rowOff>
    </xdr:to>
    <xdr:cxnSp macro="">
      <xdr:nvCxnSpPr>
        <xdr:cNvPr id="73807" name="직선 연결선 73806">
          <a:extLst>
            <a:ext uri="{FF2B5EF4-FFF2-40B4-BE49-F238E27FC236}">
              <a16:creationId xmlns:a16="http://schemas.microsoft.com/office/drawing/2014/main" id="{00000000-0008-0000-0100-00004F200100}"/>
            </a:ext>
          </a:extLst>
        </xdr:cNvPr>
        <xdr:cNvCxnSpPr/>
      </xdr:nvCxnSpPr>
      <xdr:spPr>
        <a:xfrm>
          <a:off x="59055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676</xdr:row>
      <xdr:rowOff>107950</xdr:rowOff>
    </xdr:from>
    <xdr:to>
      <xdr:col>87</xdr:col>
      <xdr:colOff>0</xdr:colOff>
      <xdr:row>676</xdr:row>
      <xdr:rowOff>107950</xdr:rowOff>
    </xdr:to>
    <xdr:cxnSp macro="">
      <xdr:nvCxnSpPr>
        <xdr:cNvPr id="73808" name="직선 연결선 73807">
          <a:extLst>
            <a:ext uri="{FF2B5EF4-FFF2-40B4-BE49-F238E27FC236}">
              <a16:creationId xmlns:a16="http://schemas.microsoft.com/office/drawing/2014/main" id="{00000000-0008-0000-0100-000050200100}"/>
            </a:ext>
          </a:extLst>
        </xdr:cNvPr>
        <xdr:cNvCxnSpPr/>
      </xdr:nvCxnSpPr>
      <xdr:spPr>
        <a:xfrm>
          <a:off x="60426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676</xdr:row>
      <xdr:rowOff>107950</xdr:rowOff>
    </xdr:from>
    <xdr:to>
      <xdr:col>89</xdr:col>
      <xdr:colOff>0</xdr:colOff>
      <xdr:row>676</xdr:row>
      <xdr:rowOff>107950</xdr:rowOff>
    </xdr:to>
    <xdr:cxnSp macro="">
      <xdr:nvCxnSpPr>
        <xdr:cNvPr id="73809" name="직선 연결선 73808">
          <a:extLst>
            <a:ext uri="{FF2B5EF4-FFF2-40B4-BE49-F238E27FC236}">
              <a16:creationId xmlns:a16="http://schemas.microsoft.com/office/drawing/2014/main" id="{00000000-0008-0000-0100-000051200100}"/>
            </a:ext>
          </a:extLst>
        </xdr:cNvPr>
        <xdr:cNvCxnSpPr/>
      </xdr:nvCxnSpPr>
      <xdr:spPr>
        <a:xfrm>
          <a:off x="61798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676</xdr:row>
      <xdr:rowOff>107950</xdr:rowOff>
    </xdr:from>
    <xdr:to>
      <xdr:col>91</xdr:col>
      <xdr:colOff>0</xdr:colOff>
      <xdr:row>676</xdr:row>
      <xdr:rowOff>107950</xdr:rowOff>
    </xdr:to>
    <xdr:cxnSp macro="">
      <xdr:nvCxnSpPr>
        <xdr:cNvPr id="73810" name="직선 연결선 73809">
          <a:extLst>
            <a:ext uri="{FF2B5EF4-FFF2-40B4-BE49-F238E27FC236}">
              <a16:creationId xmlns:a16="http://schemas.microsoft.com/office/drawing/2014/main" id="{00000000-0008-0000-0100-000052200100}"/>
            </a:ext>
          </a:extLst>
        </xdr:cNvPr>
        <xdr:cNvCxnSpPr/>
      </xdr:nvCxnSpPr>
      <xdr:spPr>
        <a:xfrm>
          <a:off x="63169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676</xdr:row>
      <xdr:rowOff>107950</xdr:rowOff>
    </xdr:from>
    <xdr:to>
      <xdr:col>93</xdr:col>
      <xdr:colOff>0</xdr:colOff>
      <xdr:row>676</xdr:row>
      <xdr:rowOff>107950</xdr:rowOff>
    </xdr:to>
    <xdr:cxnSp macro="">
      <xdr:nvCxnSpPr>
        <xdr:cNvPr id="73811" name="직선 연결선 73810">
          <a:extLst>
            <a:ext uri="{FF2B5EF4-FFF2-40B4-BE49-F238E27FC236}">
              <a16:creationId xmlns:a16="http://schemas.microsoft.com/office/drawing/2014/main" id="{00000000-0008-0000-0100-000053200100}"/>
            </a:ext>
          </a:extLst>
        </xdr:cNvPr>
        <xdr:cNvCxnSpPr/>
      </xdr:nvCxnSpPr>
      <xdr:spPr>
        <a:xfrm>
          <a:off x="64541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676</xdr:row>
      <xdr:rowOff>107950</xdr:rowOff>
    </xdr:from>
    <xdr:to>
      <xdr:col>95</xdr:col>
      <xdr:colOff>0</xdr:colOff>
      <xdr:row>676</xdr:row>
      <xdr:rowOff>107950</xdr:rowOff>
    </xdr:to>
    <xdr:cxnSp macro="">
      <xdr:nvCxnSpPr>
        <xdr:cNvPr id="73812" name="직선 연결선 73811">
          <a:extLst>
            <a:ext uri="{FF2B5EF4-FFF2-40B4-BE49-F238E27FC236}">
              <a16:creationId xmlns:a16="http://schemas.microsoft.com/office/drawing/2014/main" id="{00000000-0008-0000-0100-000054200100}"/>
            </a:ext>
          </a:extLst>
        </xdr:cNvPr>
        <xdr:cNvCxnSpPr/>
      </xdr:nvCxnSpPr>
      <xdr:spPr>
        <a:xfrm>
          <a:off x="65913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676</xdr:row>
      <xdr:rowOff>107950</xdr:rowOff>
    </xdr:from>
    <xdr:to>
      <xdr:col>97</xdr:col>
      <xdr:colOff>0</xdr:colOff>
      <xdr:row>676</xdr:row>
      <xdr:rowOff>107950</xdr:rowOff>
    </xdr:to>
    <xdr:cxnSp macro="">
      <xdr:nvCxnSpPr>
        <xdr:cNvPr id="73813" name="직선 연결선 73812">
          <a:extLst>
            <a:ext uri="{FF2B5EF4-FFF2-40B4-BE49-F238E27FC236}">
              <a16:creationId xmlns:a16="http://schemas.microsoft.com/office/drawing/2014/main" id="{00000000-0008-0000-0100-000055200100}"/>
            </a:ext>
          </a:extLst>
        </xdr:cNvPr>
        <xdr:cNvCxnSpPr/>
      </xdr:nvCxnSpPr>
      <xdr:spPr>
        <a:xfrm>
          <a:off x="67284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676</xdr:row>
      <xdr:rowOff>107950</xdr:rowOff>
    </xdr:from>
    <xdr:to>
      <xdr:col>99</xdr:col>
      <xdr:colOff>0</xdr:colOff>
      <xdr:row>676</xdr:row>
      <xdr:rowOff>107950</xdr:rowOff>
    </xdr:to>
    <xdr:cxnSp macro="">
      <xdr:nvCxnSpPr>
        <xdr:cNvPr id="73814" name="직선 연결선 73813">
          <a:extLst>
            <a:ext uri="{FF2B5EF4-FFF2-40B4-BE49-F238E27FC236}">
              <a16:creationId xmlns:a16="http://schemas.microsoft.com/office/drawing/2014/main" id="{00000000-0008-0000-0100-000056200100}"/>
            </a:ext>
          </a:extLst>
        </xdr:cNvPr>
        <xdr:cNvCxnSpPr/>
      </xdr:nvCxnSpPr>
      <xdr:spPr>
        <a:xfrm>
          <a:off x="68656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678</xdr:row>
      <xdr:rowOff>101600</xdr:rowOff>
    </xdr:from>
    <xdr:to>
      <xdr:col>10</xdr:col>
      <xdr:colOff>25400</xdr:colOff>
      <xdr:row>678</xdr:row>
      <xdr:rowOff>101600</xdr:rowOff>
    </xdr:to>
    <xdr:cxnSp macro="">
      <xdr:nvCxnSpPr>
        <xdr:cNvPr id="73815" name="직선 연결선 73814">
          <a:extLst>
            <a:ext uri="{FF2B5EF4-FFF2-40B4-BE49-F238E27FC236}">
              <a16:creationId xmlns:a16="http://schemas.microsoft.com/office/drawing/2014/main" id="{00000000-0008-0000-0100-000057200100}"/>
            </a:ext>
          </a:extLst>
        </xdr:cNvPr>
        <xdr:cNvCxnSpPr/>
      </xdr:nvCxnSpPr>
      <xdr:spPr>
        <a:xfrm>
          <a:off x="7108393" y="1420622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678</xdr:row>
      <xdr:rowOff>101600</xdr:rowOff>
    </xdr:from>
    <xdr:to>
      <xdr:col>11</xdr:col>
      <xdr:colOff>139700</xdr:colOff>
      <xdr:row>678</xdr:row>
      <xdr:rowOff>101600</xdr:rowOff>
    </xdr:to>
    <xdr:cxnSp macro="">
      <xdr:nvCxnSpPr>
        <xdr:cNvPr id="73816" name="직선 연결선 73815">
          <a:extLst>
            <a:ext uri="{FF2B5EF4-FFF2-40B4-BE49-F238E27FC236}">
              <a16:creationId xmlns:a16="http://schemas.microsoft.com/office/drawing/2014/main" id="{00000000-0008-0000-0100-000058200100}"/>
            </a:ext>
          </a:extLst>
        </xdr:cNvPr>
        <xdr:cNvCxnSpPr/>
      </xdr:nvCxnSpPr>
      <xdr:spPr>
        <a:xfrm>
          <a:off x="8374380" y="142062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678</xdr:row>
      <xdr:rowOff>101600</xdr:rowOff>
    </xdr:from>
    <xdr:to>
      <xdr:col>13</xdr:col>
      <xdr:colOff>68</xdr:colOff>
      <xdr:row>678</xdr:row>
      <xdr:rowOff>101600</xdr:rowOff>
    </xdr:to>
    <xdr:cxnSp macro="">
      <xdr:nvCxnSpPr>
        <xdr:cNvPr id="73817" name="직선 연결선 73816">
          <a:extLst>
            <a:ext uri="{FF2B5EF4-FFF2-40B4-BE49-F238E27FC236}">
              <a16:creationId xmlns:a16="http://schemas.microsoft.com/office/drawing/2014/main" id="{00000000-0008-0000-0100-000059200100}"/>
            </a:ext>
          </a:extLst>
        </xdr:cNvPr>
        <xdr:cNvCxnSpPr/>
      </xdr:nvCxnSpPr>
      <xdr:spPr>
        <a:xfrm flipH="1">
          <a:off x="9677400" y="142062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678</xdr:row>
      <xdr:rowOff>101600</xdr:rowOff>
    </xdr:from>
    <xdr:to>
      <xdr:col>15</xdr:col>
      <xdr:colOff>12700</xdr:colOff>
      <xdr:row>678</xdr:row>
      <xdr:rowOff>101600</xdr:rowOff>
    </xdr:to>
    <xdr:cxnSp macro="">
      <xdr:nvCxnSpPr>
        <xdr:cNvPr id="73818" name="직선 연결선 73817">
          <a:extLst>
            <a:ext uri="{FF2B5EF4-FFF2-40B4-BE49-F238E27FC236}">
              <a16:creationId xmlns:a16="http://schemas.microsoft.com/office/drawing/2014/main" id="{00000000-0008-0000-0100-00005A200100}"/>
            </a:ext>
          </a:extLst>
        </xdr:cNvPr>
        <xdr:cNvCxnSpPr/>
      </xdr:nvCxnSpPr>
      <xdr:spPr>
        <a:xfrm>
          <a:off x="11049007" y="142062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678</xdr:row>
      <xdr:rowOff>101600</xdr:rowOff>
    </xdr:from>
    <xdr:to>
      <xdr:col>17</xdr:col>
      <xdr:colOff>0</xdr:colOff>
      <xdr:row>678</xdr:row>
      <xdr:rowOff>101600</xdr:rowOff>
    </xdr:to>
    <xdr:cxnSp macro="">
      <xdr:nvCxnSpPr>
        <xdr:cNvPr id="73819" name="직선 연결선 73818">
          <a:extLst>
            <a:ext uri="{FF2B5EF4-FFF2-40B4-BE49-F238E27FC236}">
              <a16:creationId xmlns:a16="http://schemas.microsoft.com/office/drawing/2014/main" id="{00000000-0008-0000-0100-00005B200100}"/>
            </a:ext>
          </a:extLst>
        </xdr:cNvPr>
        <xdr:cNvCxnSpPr/>
      </xdr:nvCxnSpPr>
      <xdr:spPr>
        <a:xfrm>
          <a:off x="12420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678</xdr:row>
      <xdr:rowOff>101600</xdr:rowOff>
    </xdr:from>
    <xdr:to>
      <xdr:col>19</xdr:col>
      <xdr:colOff>28</xdr:colOff>
      <xdr:row>678</xdr:row>
      <xdr:rowOff>101600</xdr:rowOff>
    </xdr:to>
    <xdr:cxnSp macro="">
      <xdr:nvCxnSpPr>
        <xdr:cNvPr id="73820" name="직선 연결선 73819">
          <a:extLst>
            <a:ext uri="{FF2B5EF4-FFF2-40B4-BE49-F238E27FC236}">
              <a16:creationId xmlns:a16="http://schemas.microsoft.com/office/drawing/2014/main" id="{00000000-0008-0000-0100-00005C200100}"/>
            </a:ext>
          </a:extLst>
        </xdr:cNvPr>
        <xdr:cNvCxnSpPr/>
      </xdr:nvCxnSpPr>
      <xdr:spPr>
        <a:xfrm flipH="1">
          <a:off x="13792200" y="142062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678</xdr:row>
      <xdr:rowOff>101600</xdr:rowOff>
    </xdr:from>
    <xdr:to>
      <xdr:col>21</xdr:col>
      <xdr:colOff>0</xdr:colOff>
      <xdr:row>678</xdr:row>
      <xdr:rowOff>101600</xdr:rowOff>
    </xdr:to>
    <xdr:cxnSp macro="">
      <xdr:nvCxnSpPr>
        <xdr:cNvPr id="73821" name="직선 연결선 73820">
          <a:extLst>
            <a:ext uri="{FF2B5EF4-FFF2-40B4-BE49-F238E27FC236}">
              <a16:creationId xmlns:a16="http://schemas.microsoft.com/office/drawing/2014/main" id="{00000000-0008-0000-0100-00005D200100}"/>
            </a:ext>
          </a:extLst>
        </xdr:cNvPr>
        <xdr:cNvCxnSpPr/>
      </xdr:nvCxnSpPr>
      <xdr:spPr>
        <a:xfrm>
          <a:off x="15163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678</xdr:row>
      <xdr:rowOff>101600</xdr:rowOff>
    </xdr:from>
    <xdr:to>
      <xdr:col>23</xdr:col>
      <xdr:colOff>0</xdr:colOff>
      <xdr:row>678</xdr:row>
      <xdr:rowOff>101600</xdr:rowOff>
    </xdr:to>
    <xdr:cxnSp macro="">
      <xdr:nvCxnSpPr>
        <xdr:cNvPr id="73822" name="직선 연결선 73821">
          <a:extLst>
            <a:ext uri="{FF2B5EF4-FFF2-40B4-BE49-F238E27FC236}">
              <a16:creationId xmlns:a16="http://schemas.microsoft.com/office/drawing/2014/main" id="{00000000-0008-0000-0100-00005E200100}"/>
            </a:ext>
          </a:extLst>
        </xdr:cNvPr>
        <xdr:cNvCxnSpPr/>
      </xdr:nvCxnSpPr>
      <xdr:spPr>
        <a:xfrm>
          <a:off x="165354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678</xdr:row>
      <xdr:rowOff>101600</xdr:rowOff>
    </xdr:from>
    <xdr:to>
      <xdr:col>25</xdr:col>
      <xdr:colOff>0</xdr:colOff>
      <xdr:row>678</xdr:row>
      <xdr:rowOff>101600</xdr:rowOff>
    </xdr:to>
    <xdr:cxnSp macro="">
      <xdr:nvCxnSpPr>
        <xdr:cNvPr id="73823" name="직선 연결선 73822">
          <a:extLst>
            <a:ext uri="{FF2B5EF4-FFF2-40B4-BE49-F238E27FC236}">
              <a16:creationId xmlns:a16="http://schemas.microsoft.com/office/drawing/2014/main" id="{00000000-0008-0000-0100-00005F200100}"/>
            </a:ext>
          </a:extLst>
        </xdr:cNvPr>
        <xdr:cNvCxnSpPr/>
      </xdr:nvCxnSpPr>
      <xdr:spPr>
        <a:xfrm>
          <a:off x="17907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678</xdr:row>
      <xdr:rowOff>101600</xdr:rowOff>
    </xdr:from>
    <xdr:to>
      <xdr:col>27</xdr:col>
      <xdr:colOff>0</xdr:colOff>
      <xdr:row>678</xdr:row>
      <xdr:rowOff>101600</xdr:rowOff>
    </xdr:to>
    <xdr:cxnSp macro="">
      <xdr:nvCxnSpPr>
        <xdr:cNvPr id="73824" name="직선 연결선 73823">
          <a:extLst>
            <a:ext uri="{FF2B5EF4-FFF2-40B4-BE49-F238E27FC236}">
              <a16:creationId xmlns:a16="http://schemas.microsoft.com/office/drawing/2014/main" id="{00000000-0008-0000-0100-000060200100}"/>
            </a:ext>
          </a:extLst>
        </xdr:cNvPr>
        <xdr:cNvCxnSpPr/>
      </xdr:nvCxnSpPr>
      <xdr:spPr>
        <a:xfrm>
          <a:off x="19278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678</xdr:row>
      <xdr:rowOff>101600</xdr:rowOff>
    </xdr:from>
    <xdr:to>
      <xdr:col>29</xdr:col>
      <xdr:colOff>0</xdr:colOff>
      <xdr:row>678</xdr:row>
      <xdr:rowOff>101600</xdr:rowOff>
    </xdr:to>
    <xdr:cxnSp macro="">
      <xdr:nvCxnSpPr>
        <xdr:cNvPr id="73825" name="직선 연결선 73824">
          <a:extLst>
            <a:ext uri="{FF2B5EF4-FFF2-40B4-BE49-F238E27FC236}">
              <a16:creationId xmlns:a16="http://schemas.microsoft.com/office/drawing/2014/main" id="{00000000-0008-0000-0100-000061200100}"/>
            </a:ext>
          </a:extLst>
        </xdr:cNvPr>
        <xdr:cNvCxnSpPr/>
      </xdr:nvCxnSpPr>
      <xdr:spPr>
        <a:xfrm>
          <a:off x="20650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678</xdr:row>
      <xdr:rowOff>101600</xdr:rowOff>
    </xdr:from>
    <xdr:to>
      <xdr:col>31</xdr:col>
      <xdr:colOff>546100</xdr:colOff>
      <xdr:row>678</xdr:row>
      <xdr:rowOff>101600</xdr:rowOff>
    </xdr:to>
    <xdr:cxnSp macro="">
      <xdr:nvCxnSpPr>
        <xdr:cNvPr id="73826" name="직선 연결선 73825">
          <a:extLst>
            <a:ext uri="{FF2B5EF4-FFF2-40B4-BE49-F238E27FC236}">
              <a16:creationId xmlns:a16="http://schemas.microsoft.com/office/drawing/2014/main" id="{00000000-0008-0000-0100-000062200100}"/>
            </a:ext>
          </a:extLst>
        </xdr:cNvPr>
        <xdr:cNvCxnSpPr/>
      </xdr:nvCxnSpPr>
      <xdr:spPr>
        <a:xfrm>
          <a:off x="22501861" y="142062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678</xdr:row>
      <xdr:rowOff>101600</xdr:rowOff>
    </xdr:from>
    <xdr:to>
      <xdr:col>33</xdr:col>
      <xdr:colOff>136</xdr:colOff>
      <xdr:row>678</xdr:row>
      <xdr:rowOff>101600</xdr:rowOff>
    </xdr:to>
    <xdr:cxnSp macro="">
      <xdr:nvCxnSpPr>
        <xdr:cNvPr id="73827" name="직선 연결선 73826">
          <a:extLst>
            <a:ext uri="{FF2B5EF4-FFF2-40B4-BE49-F238E27FC236}">
              <a16:creationId xmlns:a16="http://schemas.microsoft.com/office/drawing/2014/main" id="{00000000-0008-0000-0100-000063200100}"/>
            </a:ext>
          </a:extLst>
        </xdr:cNvPr>
        <xdr:cNvCxnSpPr/>
      </xdr:nvCxnSpPr>
      <xdr:spPr>
        <a:xfrm flipH="1">
          <a:off x="23393400" y="142062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678</xdr:row>
      <xdr:rowOff>101600</xdr:rowOff>
    </xdr:from>
    <xdr:to>
      <xdr:col>35</xdr:col>
      <xdr:colOff>136</xdr:colOff>
      <xdr:row>678</xdr:row>
      <xdr:rowOff>101600</xdr:rowOff>
    </xdr:to>
    <xdr:cxnSp macro="">
      <xdr:nvCxnSpPr>
        <xdr:cNvPr id="73828" name="직선 연결선 73827">
          <a:extLst>
            <a:ext uri="{FF2B5EF4-FFF2-40B4-BE49-F238E27FC236}">
              <a16:creationId xmlns:a16="http://schemas.microsoft.com/office/drawing/2014/main" id="{00000000-0008-0000-0100-000064200100}"/>
            </a:ext>
          </a:extLst>
        </xdr:cNvPr>
        <xdr:cNvCxnSpPr/>
      </xdr:nvCxnSpPr>
      <xdr:spPr>
        <a:xfrm flipH="1">
          <a:off x="24765000" y="142062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678</xdr:row>
      <xdr:rowOff>101600</xdr:rowOff>
    </xdr:from>
    <xdr:to>
      <xdr:col>37</xdr:col>
      <xdr:colOff>0</xdr:colOff>
      <xdr:row>678</xdr:row>
      <xdr:rowOff>101600</xdr:rowOff>
    </xdr:to>
    <xdr:cxnSp macro="">
      <xdr:nvCxnSpPr>
        <xdr:cNvPr id="73829" name="직선 연결선 73828">
          <a:extLst>
            <a:ext uri="{FF2B5EF4-FFF2-40B4-BE49-F238E27FC236}">
              <a16:creationId xmlns:a16="http://schemas.microsoft.com/office/drawing/2014/main" id="{00000000-0008-0000-0100-000065200100}"/>
            </a:ext>
          </a:extLst>
        </xdr:cNvPr>
        <xdr:cNvCxnSpPr/>
      </xdr:nvCxnSpPr>
      <xdr:spPr>
        <a:xfrm>
          <a:off x="26136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678</xdr:row>
      <xdr:rowOff>101600</xdr:rowOff>
    </xdr:from>
    <xdr:to>
      <xdr:col>39</xdr:col>
      <xdr:colOff>12700</xdr:colOff>
      <xdr:row>678</xdr:row>
      <xdr:rowOff>101600</xdr:rowOff>
    </xdr:to>
    <xdr:cxnSp macro="">
      <xdr:nvCxnSpPr>
        <xdr:cNvPr id="73830" name="직선 연결선 73829">
          <a:extLst>
            <a:ext uri="{FF2B5EF4-FFF2-40B4-BE49-F238E27FC236}">
              <a16:creationId xmlns:a16="http://schemas.microsoft.com/office/drawing/2014/main" id="{00000000-0008-0000-0100-000066200100}"/>
            </a:ext>
          </a:extLst>
        </xdr:cNvPr>
        <xdr:cNvCxnSpPr/>
      </xdr:nvCxnSpPr>
      <xdr:spPr>
        <a:xfrm>
          <a:off x="275082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678</xdr:row>
      <xdr:rowOff>101600</xdr:rowOff>
    </xdr:from>
    <xdr:to>
      <xdr:col>41</xdr:col>
      <xdr:colOff>0</xdr:colOff>
      <xdr:row>678</xdr:row>
      <xdr:rowOff>101600</xdr:rowOff>
    </xdr:to>
    <xdr:cxnSp macro="">
      <xdr:nvCxnSpPr>
        <xdr:cNvPr id="73831" name="직선 연결선 73830">
          <a:extLst>
            <a:ext uri="{FF2B5EF4-FFF2-40B4-BE49-F238E27FC236}">
              <a16:creationId xmlns:a16="http://schemas.microsoft.com/office/drawing/2014/main" id="{00000000-0008-0000-0100-000067200100}"/>
            </a:ext>
          </a:extLst>
        </xdr:cNvPr>
        <xdr:cNvCxnSpPr/>
      </xdr:nvCxnSpPr>
      <xdr:spPr>
        <a:xfrm>
          <a:off x="28879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678</xdr:row>
      <xdr:rowOff>101600</xdr:rowOff>
    </xdr:from>
    <xdr:to>
      <xdr:col>43</xdr:col>
      <xdr:colOff>0</xdr:colOff>
      <xdr:row>678</xdr:row>
      <xdr:rowOff>101600</xdr:rowOff>
    </xdr:to>
    <xdr:cxnSp macro="">
      <xdr:nvCxnSpPr>
        <xdr:cNvPr id="73832" name="직선 연결선 73831">
          <a:extLst>
            <a:ext uri="{FF2B5EF4-FFF2-40B4-BE49-F238E27FC236}">
              <a16:creationId xmlns:a16="http://schemas.microsoft.com/office/drawing/2014/main" id="{00000000-0008-0000-0100-000068200100}"/>
            </a:ext>
          </a:extLst>
        </xdr:cNvPr>
        <xdr:cNvCxnSpPr/>
      </xdr:nvCxnSpPr>
      <xdr:spPr>
        <a:xfrm>
          <a:off x="302514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678</xdr:row>
      <xdr:rowOff>101600</xdr:rowOff>
    </xdr:from>
    <xdr:to>
      <xdr:col>45</xdr:col>
      <xdr:colOff>0</xdr:colOff>
      <xdr:row>678</xdr:row>
      <xdr:rowOff>101600</xdr:rowOff>
    </xdr:to>
    <xdr:cxnSp macro="">
      <xdr:nvCxnSpPr>
        <xdr:cNvPr id="73833" name="직선 연결선 73832">
          <a:extLst>
            <a:ext uri="{FF2B5EF4-FFF2-40B4-BE49-F238E27FC236}">
              <a16:creationId xmlns:a16="http://schemas.microsoft.com/office/drawing/2014/main" id="{00000000-0008-0000-0100-000069200100}"/>
            </a:ext>
          </a:extLst>
        </xdr:cNvPr>
        <xdr:cNvCxnSpPr/>
      </xdr:nvCxnSpPr>
      <xdr:spPr>
        <a:xfrm>
          <a:off x="31623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678</xdr:row>
      <xdr:rowOff>101600</xdr:rowOff>
    </xdr:from>
    <xdr:to>
      <xdr:col>47</xdr:col>
      <xdr:colOff>12700</xdr:colOff>
      <xdr:row>678</xdr:row>
      <xdr:rowOff>101600</xdr:rowOff>
    </xdr:to>
    <xdr:cxnSp macro="">
      <xdr:nvCxnSpPr>
        <xdr:cNvPr id="73834" name="직선 연결선 73833">
          <a:extLst>
            <a:ext uri="{FF2B5EF4-FFF2-40B4-BE49-F238E27FC236}">
              <a16:creationId xmlns:a16="http://schemas.microsoft.com/office/drawing/2014/main" id="{00000000-0008-0000-0100-00006A200100}"/>
            </a:ext>
          </a:extLst>
        </xdr:cNvPr>
        <xdr:cNvCxnSpPr/>
      </xdr:nvCxnSpPr>
      <xdr:spPr>
        <a:xfrm>
          <a:off x="329946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678</xdr:row>
      <xdr:rowOff>101600</xdr:rowOff>
    </xdr:from>
    <xdr:to>
      <xdr:col>49</xdr:col>
      <xdr:colOff>0</xdr:colOff>
      <xdr:row>678</xdr:row>
      <xdr:rowOff>101600</xdr:rowOff>
    </xdr:to>
    <xdr:cxnSp macro="">
      <xdr:nvCxnSpPr>
        <xdr:cNvPr id="73835" name="직선 연결선 73834">
          <a:extLst>
            <a:ext uri="{FF2B5EF4-FFF2-40B4-BE49-F238E27FC236}">
              <a16:creationId xmlns:a16="http://schemas.microsoft.com/office/drawing/2014/main" id="{00000000-0008-0000-0100-00006B200100}"/>
            </a:ext>
          </a:extLst>
        </xdr:cNvPr>
        <xdr:cNvCxnSpPr/>
      </xdr:nvCxnSpPr>
      <xdr:spPr>
        <a:xfrm>
          <a:off x="34366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678</xdr:row>
      <xdr:rowOff>101600</xdr:rowOff>
    </xdr:from>
    <xdr:to>
      <xdr:col>51</xdr:col>
      <xdr:colOff>0</xdr:colOff>
      <xdr:row>678</xdr:row>
      <xdr:rowOff>101600</xdr:rowOff>
    </xdr:to>
    <xdr:cxnSp macro="">
      <xdr:nvCxnSpPr>
        <xdr:cNvPr id="73836" name="직선 연결선 73835">
          <a:extLst>
            <a:ext uri="{FF2B5EF4-FFF2-40B4-BE49-F238E27FC236}">
              <a16:creationId xmlns:a16="http://schemas.microsoft.com/office/drawing/2014/main" id="{00000000-0008-0000-0100-00006C200100}"/>
            </a:ext>
          </a:extLst>
        </xdr:cNvPr>
        <xdr:cNvCxnSpPr/>
      </xdr:nvCxnSpPr>
      <xdr:spPr>
        <a:xfrm>
          <a:off x="35737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678</xdr:row>
      <xdr:rowOff>101600</xdr:rowOff>
    </xdr:from>
    <xdr:to>
      <xdr:col>53</xdr:col>
      <xdr:colOff>12700</xdr:colOff>
      <xdr:row>678</xdr:row>
      <xdr:rowOff>101600</xdr:rowOff>
    </xdr:to>
    <xdr:cxnSp macro="">
      <xdr:nvCxnSpPr>
        <xdr:cNvPr id="73837" name="직선 연결선 73836">
          <a:extLst>
            <a:ext uri="{FF2B5EF4-FFF2-40B4-BE49-F238E27FC236}">
              <a16:creationId xmlns:a16="http://schemas.microsoft.com/office/drawing/2014/main" id="{00000000-0008-0000-0100-00006D200100}"/>
            </a:ext>
          </a:extLst>
        </xdr:cNvPr>
        <xdr:cNvCxnSpPr/>
      </xdr:nvCxnSpPr>
      <xdr:spPr>
        <a:xfrm>
          <a:off x="371094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678</xdr:row>
      <xdr:rowOff>101600</xdr:rowOff>
    </xdr:from>
    <xdr:to>
      <xdr:col>55</xdr:col>
      <xdr:colOff>12700</xdr:colOff>
      <xdr:row>678</xdr:row>
      <xdr:rowOff>101600</xdr:rowOff>
    </xdr:to>
    <xdr:cxnSp macro="">
      <xdr:nvCxnSpPr>
        <xdr:cNvPr id="73838" name="직선 연결선 73837">
          <a:extLst>
            <a:ext uri="{FF2B5EF4-FFF2-40B4-BE49-F238E27FC236}">
              <a16:creationId xmlns:a16="http://schemas.microsoft.com/office/drawing/2014/main" id="{00000000-0008-0000-0100-00006E200100}"/>
            </a:ext>
          </a:extLst>
        </xdr:cNvPr>
        <xdr:cNvCxnSpPr/>
      </xdr:nvCxnSpPr>
      <xdr:spPr>
        <a:xfrm>
          <a:off x="384810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678</xdr:row>
      <xdr:rowOff>101600</xdr:rowOff>
    </xdr:from>
    <xdr:to>
      <xdr:col>57</xdr:col>
      <xdr:colOff>12700</xdr:colOff>
      <xdr:row>678</xdr:row>
      <xdr:rowOff>101600</xdr:rowOff>
    </xdr:to>
    <xdr:cxnSp macro="">
      <xdr:nvCxnSpPr>
        <xdr:cNvPr id="73839" name="직선 연결선 73838">
          <a:extLst>
            <a:ext uri="{FF2B5EF4-FFF2-40B4-BE49-F238E27FC236}">
              <a16:creationId xmlns:a16="http://schemas.microsoft.com/office/drawing/2014/main" id="{00000000-0008-0000-0100-00006F200100}"/>
            </a:ext>
          </a:extLst>
        </xdr:cNvPr>
        <xdr:cNvCxnSpPr/>
      </xdr:nvCxnSpPr>
      <xdr:spPr>
        <a:xfrm>
          <a:off x="398526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678</xdr:row>
      <xdr:rowOff>101600</xdr:rowOff>
    </xdr:from>
    <xdr:to>
      <xdr:col>59</xdr:col>
      <xdr:colOff>0</xdr:colOff>
      <xdr:row>678</xdr:row>
      <xdr:rowOff>101600</xdr:rowOff>
    </xdr:to>
    <xdr:cxnSp macro="">
      <xdr:nvCxnSpPr>
        <xdr:cNvPr id="73840" name="직선 연결선 73839">
          <a:extLst>
            <a:ext uri="{FF2B5EF4-FFF2-40B4-BE49-F238E27FC236}">
              <a16:creationId xmlns:a16="http://schemas.microsoft.com/office/drawing/2014/main" id="{00000000-0008-0000-0100-000070200100}"/>
            </a:ext>
          </a:extLst>
        </xdr:cNvPr>
        <xdr:cNvCxnSpPr/>
      </xdr:nvCxnSpPr>
      <xdr:spPr>
        <a:xfrm>
          <a:off x="41224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678</xdr:row>
      <xdr:rowOff>101600</xdr:rowOff>
    </xdr:from>
    <xdr:to>
      <xdr:col>61</xdr:col>
      <xdr:colOff>0</xdr:colOff>
      <xdr:row>678</xdr:row>
      <xdr:rowOff>101600</xdr:rowOff>
    </xdr:to>
    <xdr:cxnSp macro="">
      <xdr:nvCxnSpPr>
        <xdr:cNvPr id="73841" name="직선 연결선 73840">
          <a:extLst>
            <a:ext uri="{FF2B5EF4-FFF2-40B4-BE49-F238E27FC236}">
              <a16:creationId xmlns:a16="http://schemas.microsoft.com/office/drawing/2014/main" id="{00000000-0008-0000-0100-000071200100}"/>
            </a:ext>
          </a:extLst>
        </xdr:cNvPr>
        <xdr:cNvCxnSpPr/>
      </xdr:nvCxnSpPr>
      <xdr:spPr>
        <a:xfrm>
          <a:off x="42595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678</xdr:row>
      <xdr:rowOff>101600</xdr:rowOff>
    </xdr:from>
    <xdr:to>
      <xdr:col>63</xdr:col>
      <xdr:colOff>0</xdr:colOff>
      <xdr:row>678</xdr:row>
      <xdr:rowOff>101600</xdr:rowOff>
    </xdr:to>
    <xdr:cxnSp macro="">
      <xdr:nvCxnSpPr>
        <xdr:cNvPr id="73842" name="직선 연결선 73841">
          <a:extLst>
            <a:ext uri="{FF2B5EF4-FFF2-40B4-BE49-F238E27FC236}">
              <a16:creationId xmlns:a16="http://schemas.microsoft.com/office/drawing/2014/main" id="{00000000-0008-0000-0100-000072200100}"/>
            </a:ext>
          </a:extLst>
        </xdr:cNvPr>
        <xdr:cNvCxnSpPr/>
      </xdr:nvCxnSpPr>
      <xdr:spPr>
        <a:xfrm>
          <a:off x="439674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678</xdr:row>
      <xdr:rowOff>101600</xdr:rowOff>
    </xdr:from>
    <xdr:to>
      <xdr:col>65</xdr:col>
      <xdr:colOff>12700</xdr:colOff>
      <xdr:row>678</xdr:row>
      <xdr:rowOff>101600</xdr:rowOff>
    </xdr:to>
    <xdr:cxnSp macro="">
      <xdr:nvCxnSpPr>
        <xdr:cNvPr id="73843" name="직선 연결선 73842">
          <a:extLst>
            <a:ext uri="{FF2B5EF4-FFF2-40B4-BE49-F238E27FC236}">
              <a16:creationId xmlns:a16="http://schemas.microsoft.com/office/drawing/2014/main" id="{00000000-0008-0000-0100-000073200100}"/>
            </a:ext>
          </a:extLst>
        </xdr:cNvPr>
        <xdr:cNvCxnSpPr/>
      </xdr:nvCxnSpPr>
      <xdr:spPr>
        <a:xfrm>
          <a:off x="453390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678</xdr:row>
      <xdr:rowOff>101600</xdr:rowOff>
    </xdr:from>
    <xdr:to>
      <xdr:col>67</xdr:col>
      <xdr:colOff>0</xdr:colOff>
      <xdr:row>678</xdr:row>
      <xdr:rowOff>101600</xdr:rowOff>
    </xdr:to>
    <xdr:cxnSp macro="">
      <xdr:nvCxnSpPr>
        <xdr:cNvPr id="73844" name="직선 연결선 73843">
          <a:extLst>
            <a:ext uri="{FF2B5EF4-FFF2-40B4-BE49-F238E27FC236}">
              <a16:creationId xmlns:a16="http://schemas.microsoft.com/office/drawing/2014/main" id="{00000000-0008-0000-0100-000074200100}"/>
            </a:ext>
          </a:extLst>
        </xdr:cNvPr>
        <xdr:cNvCxnSpPr/>
      </xdr:nvCxnSpPr>
      <xdr:spPr>
        <a:xfrm>
          <a:off x="46710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678</xdr:row>
      <xdr:rowOff>101600</xdr:rowOff>
    </xdr:from>
    <xdr:to>
      <xdr:col>69</xdr:col>
      <xdr:colOff>0</xdr:colOff>
      <xdr:row>678</xdr:row>
      <xdr:rowOff>101600</xdr:rowOff>
    </xdr:to>
    <xdr:cxnSp macro="">
      <xdr:nvCxnSpPr>
        <xdr:cNvPr id="73845" name="직선 연결선 73844">
          <a:extLst>
            <a:ext uri="{FF2B5EF4-FFF2-40B4-BE49-F238E27FC236}">
              <a16:creationId xmlns:a16="http://schemas.microsoft.com/office/drawing/2014/main" id="{00000000-0008-0000-0100-000075200100}"/>
            </a:ext>
          </a:extLst>
        </xdr:cNvPr>
        <xdr:cNvCxnSpPr/>
      </xdr:nvCxnSpPr>
      <xdr:spPr>
        <a:xfrm>
          <a:off x="48082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678</xdr:row>
      <xdr:rowOff>101600</xdr:rowOff>
    </xdr:from>
    <xdr:to>
      <xdr:col>71</xdr:col>
      <xdr:colOff>12700</xdr:colOff>
      <xdr:row>678</xdr:row>
      <xdr:rowOff>101600</xdr:rowOff>
    </xdr:to>
    <xdr:cxnSp macro="">
      <xdr:nvCxnSpPr>
        <xdr:cNvPr id="73846" name="직선 연결선 73845">
          <a:extLst>
            <a:ext uri="{FF2B5EF4-FFF2-40B4-BE49-F238E27FC236}">
              <a16:creationId xmlns:a16="http://schemas.microsoft.com/office/drawing/2014/main" id="{00000000-0008-0000-0100-000076200100}"/>
            </a:ext>
          </a:extLst>
        </xdr:cNvPr>
        <xdr:cNvCxnSpPr/>
      </xdr:nvCxnSpPr>
      <xdr:spPr>
        <a:xfrm>
          <a:off x="494538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678</xdr:row>
      <xdr:rowOff>101600</xdr:rowOff>
    </xdr:from>
    <xdr:to>
      <xdr:col>73</xdr:col>
      <xdr:colOff>12700</xdr:colOff>
      <xdr:row>678</xdr:row>
      <xdr:rowOff>101600</xdr:rowOff>
    </xdr:to>
    <xdr:cxnSp macro="">
      <xdr:nvCxnSpPr>
        <xdr:cNvPr id="73847" name="직선 연결선 73846">
          <a:extLst>
            <a:ext uri="{FF2B5EF4-FFF2-40B4-BE49-F238E27FC236}">
              <a16:creationId xmlns:a16="http://schemas.microsoft.com/office/drawing/2014/main" id="{00000000-0008-0000-0100-000077200100}"/>
            </a:ext>
          </a:extLst>
        </xdr:cNvPr>
        <xdr:cNvCxnSpPr/>
      </xdr:nvCxnSpPr>
      <xdr:spPr>
        <a:xfrm>
          <a:off x="508254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678</xdr:row>
      <xdr:rowOff>101600</xdr:rowOff>
    </xdr:from>
    <xdr:to>
      <xdr:col>75</xdr:col>
      <xdr:colOff>0</xdr:colOff>
      <xdr:row>678</xdr:row>
      <xdr:rowOff>101600</xdr:rowOff>
    </xdr:to>
    <xdr:cxnSp macro="">
      <xdr:nvCxnSpPr>
        <xdr:cNvPr id="73848" name="직선 연결선 73847">
          <a:extLst>
            <a:ext uri="{FF2B5EF4-FFF2-40B4-BE49-F238E27FC236}">
              <a16:creationId xmlns:a16="http://schemas.microsoft.com/office/drawing/2014/main" id="{00000000-0008-0000-0100-000078200100}"/>
            </a:ext>
          </a:extLst>
        </xdr:cNvPr>
        <xdr:cNvCxnSpPr/>
      </xdr:nvCxnSpPr>
      <xdr:spPr>
        <a:xfrm>
          <a:off x="52197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678</xdr:row>
      <xdr:rowOff>101600</xdr:rowOff>
    </xdr:from>
    <xdr:to>
      <xdr:col>77</xdr:col>
      <xdr:colOff>0</xdr:colOff>
      <xdr:row>678</xdr:row>
      <xdr:rowOff>101600</xdr:rowOff>
    </xdr:to>
    <xdr:cxnSp macro="">
      <xdr:nvCxnSpPr>
        <xdr:cNvPr id="73849" name="직선 연결선 73848">
          <a:extLst>
            <a:ext uri="{FF2B5EF4-FFF2-40B4-BE49-F238E27FC236}">
              <a16:creationId xmlns:a16="http://schemas.microsoft.com/office/drawing/2014/main" id="{00000000-0008-0000-0100-000079200100}"/>
            </a:ext>
          </a:extLst>
        </xdr:cNvPr>
        <xdr:cNvCxnSpPr/>
      </xdr:nvCxnSpPr>
      <xdr:spPr>
        <a:xfrm>
          <a:off x="53568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678</xdr:row>
      <xdr:rowOff>101600</xdr:rowOff>
    </xdr:from>
    <xdr:to>
      <xdr:col>79</xdr:col>
      <xdr:colOff>0</xdr:colOff>
      <xdr:row>678</xdr:row>
      <xdr:rowOff>101600</xdr:rowOff>
    </xdr:to>
    <xdr:cxnSp macro="">
      <xdr:nvCxnSpPr>
        <xdr:cNvPr id="73850" name="직선 연결선 73849">
          <a:extLst>
            <a:ext uri="{FF2B5EF4-FFF2-40B4-BE49-F238E27FC236}">
              <a16:creationId xmlns:a16="http://schemas.microsoft.com/office/drawing/2014/main" id="{00000000-0008-0000-0100-00007A200100}"/>
            </a:ext>
          </a:extLst>
        </xdr:cNvPr>
        <xdr:cNvCxnSpPr/>
      </xdr:nvCxnSpPr>
      <xdr:spPr>
        <a:xfrm>
          <a:off x="54940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678</xdr:row>
      <xdr:rowOff>101600</xdr:rowOff>
    </xdr:from>
    <xdr:to>
      <xdr:col>81</xdr:col>
      <xdr:colOff>12700</xdr:colOff>
      <xdr:row>678</xdr:row>
      <xdr:rowOff>101600</xdr:rowOff>
    </xdr:to>
    <xdr:cxnSp macro="">
      <xdr:nvCxnSpPr>
        <xdr:cNvPr id="73851" name="직선 연결선 73850">
          <a:extLst>
            <a:ext uri="{FF2B5EF4-FFF2-40B4-BE49-F238E27FC236}">
              <a16:creationId xmlns:a16="http://schemas.microsoft.com/office/drawing/2014/main" id="{00000000-0008-0000-0100-00007B200100}"/>
            </a:ext>
          </a:extLst>
        </xdr:cNvPr>
        <xdr:cNvCxnSpPr/>
      </xdr:nvCxnSpPr>
      <xdr:spPr>
        <a:xfrm>
          <a:off x="563118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678</xdr:row>
      <xdr:rowOff>101600</xdr:rowOff>
    </xdr:from>
    <xdr:to>
      <xdr:col>83</xdr:col>
      <xdr:colOff>0</xdr:colOff>
      <xdr:row>678</xdr:row>
      <xdr:rowOff>101600</xdr:rowOff>
    </xdr:to>
    <xdr:cxnSp macro="">
      <xdr:nvCxnSpPr>
        <xdr:cNvPr id="73852" name="직선 연결선 73851">
          <a:extLst>
            <a:ext uri="{FF2B5EF4-FFF2-40B4-BE49-F238E27FC236}">
              <a16:creationId xmlns:a16="http://schemas.microsoft.com/office/drawing/2014/main" id="{00000000-0008-0000-0100-00007C200100}"/>
            </a:ext>
          </a:extLst>
        </xdr:cNvPr>
        <xdr:cNvCxnSpPr/>
      </xdr:nvCxnSpPr>
      <xdr:spPr>
        <a:xfrm>
          <a:off x="576834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678</xdr:row>
      <xdr:rowOff>101600</xdr:rowOff>
    </xdr:from>
    <xdr:to>
      <xdr:col>85</xdr:col>
      <xdr:colOff>0</xdr:colOff>
      <xdr:row>678</xdr:row>
      <xdr:rowOff>101600</xdr:rowOff>
    </xdr:to>
    <xdr:cxnSp macro="">
      <xdr:nvCxnSpPr>
        <xdr:cNvPr id="73853" name="직선 연결선 73852">
          <a:extLst>
            <a:ext uri="{FF2B5EF4-FFF2-40B4-BE49-F238E27FC236}">
              <a16:creationId xmlns:a16="http://schemas.microsoft.com/office/drawing/2014/main" id="{00000000-0008-0000-0100-00007D200100}"/>
            </a:ext>
          </a:extLst>
        </xdr:cNvPr>
        <xdr:cNvCxnSpPr/>
      </xdr:nvCxnSpPr>
      <xdr:spPr>
        <a:xfrm>
          <a:off x="59055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678</xdr:row>
      <xdr:rowOff>101600</xdr:rowOff>
    </xdr:from>
    <xdr:to>
      <xdr:col>87</xdr:col>
      <xdr:colOff>0</xdr:colOff>
      <xdr:row>678</xdr:row>
      <xdr:rowOff>101600</xdr:rowOff>
    </xdr:to>
    <xdr:cxnSp macro="">
      <xdr:nvCxnSpPr>
        <xdr:cNvPr id="73854" name="직선 연결선 73853">
          <a:extLst>
            <a:ext uri="{FF2B5EF4-FFF2-40B4-BE49-F238E27FC236}">
              <a16:creationId xmlns:a16="http://schemas.microsoft.com/office/drawing/2014/main" id="{00000000-0008-0000-0100-00007E200100}"/>
            </a:ext>
          </a:extLst>
        </xdr:cNvPr>
        <xdr:cNvCxnSpPr/>
      </xdr:nvCxnSpPr>
      <xdr:spPr>
        <a:xfrm>
          <a:off x="60426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678</xdr:row>
      <xdr:rowOff>101600</xdr:rowOff>
    </xdr:from>
    <xdr:to>
      <xdr:col>89</xdr:col>
      <xdr:colOff>0</xdr:colOff>
      <xdr:row>678</xdr:row>
      <xdr:rowOff>101600</xdr:rowOff>
    </xdr:to>
    <xdr:cxnSp macro="">
      <xdr:nvCxnSpPr>
        <xdr:cNvPr id="73855" name="직선 연결선 73854">
          <a:extLst>
            <a:ext uri="{FF2B5EF4-FFF2-40B4-BE49-F238E27FC236}">
              <a16:creationId xmlns:a16="http://schemas.microsoft.com/office/drawing/2014/main" id="{00000000-0008-0000-0100-00007F200100}"/>
            </a:ext>
          </a:extLst>
        </xdr:cNvPr>
        <xdr:cNvCxnSpPr/>
      </xdr:nvCxnSpPr>
      <xdr:spPr>
        <a:xfrm>
          <a:off x="61798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678</xdr:row>
      <xdr:rowOff>101600</xdr:rowOff>
    </xdr:from>
    <xdr:to>
      <xdr:col>91</xdr:col>
      <xdr:colOff>0</xdr:colOff>
      <xdr:row>678</xdr:row>
      <xdr:rowOff>101600</xdr:rowOff>
    </xdr:to>
    <xdr:cxnSp macro="">
      <xdr:nvCxnSpPr>
        <xdr:cNvPr id="73856" name="직선 연결선 73855">
          <a:extLst>
            <a:ext uri="{FF2B5EF4-FFF2-40B4-BE49-F238E27FC236}">
              <a16:creationId xmlns:a16="http://schemas.microsoft.com/office/drawing/2014/main" id="{00000000-0008-0000-0100-000080200100}"/>
            </a:ext>
          </a:extLst>
        </xdr:cNvPr>
        <xdr:cNvCxnSpPr/>
      </xdr:nvCxnSpPr>
      <xdr:spPr>
        <a:xfrm>
          <a:off x="63169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678</xdr:row>
      <xdr:rowOff>101600</xdr:rowOff>
    </xdr:from>
    <xdr:to>
      <xdr:col>93</xdr:col>
      <xdr:colOff>12700</xdr:colOff>
      <xdr:row>678</xdr:row>
      <xdr:rowOff>101600</xdr:rowOff>
    </xdr:to>
    <xdr:cxnSp macro="">
      <xdr:nvCxnSpPr>
        <xdr:cNvPr id="73857" name="직선 연결선 73856">
          <a:extLst>
            <a:ext uri="{FF2B5EF4-FFF2-40B4-BE49-F238E27FC236}">
              <a16:creationId xmlns:a16="http://schemas.microsoft.com/office/drawing/2014/main" id="{00000000-0008-0000-0100-000081200100}"/>
            </a:ext>
          </a:extLst>
        </xdr:cNvPr>
        <xdr:cNvCxnSpPr/>
      </xdr:nvCxnSpPr>
      <xdr:spPr>
        <a:xfrm>
          <a:off x="645414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678</xdr:row>
      <xdr:rowOff>101600</xdr:rowOff>
    </xdr:from>
    <xdr:to>
      <xdr:col>95</xdr:col>
      <xdr:colOff>0</xdr:colOff>
      <xdr:row>678</xdr:row>
      <xdr:rowOff>101600</xdr:rowOff>
    </xdr:to>
    <xdr:cxnSp macro="">
      <xdr:nvCxnSpPr>
        <xdr:cNvPr id="73858" name="직선 연결선 73857">
          <a:extLst>
            <a:ext uri="{FF2B5EF4-FFF2-40B4-BE49-F238E27FC236}">
              <a16:creationId xmlns:a16="http://schemas.microsoft.com/office/drawing/2014/main" id="{00000000-0008-0000-0100-000082200100}"/>
            </a:ext>
          </a:extLst>
        </xdr:cNvPr>
        <xdr:cNvCxnSpPr/>
      </xdr:nvCxnSpPr>
      <xdr:spPr>
        <a:xfrm>
          <a:off x="65913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678</xdr:row>
      <xdr:rowOff>101600</xdr:rowOff>
    </xdr:from>
    <xdr:to>
      <xdr:col>97</xdr:col>
      <xdr:colOff>0</xdr:colOff>
      <xdr:row>678</xdr:row>
      <xdr:rowOff>101600</xdr:rowOff>
    </xdr:to>
    <xdr:cxnSp macro="">
      <xdr:nvCxnSpPr>
        <xdr:cNvPr id="73859" name="직선 연결선 73858">
          <a:extLst>
            <a:ext uri="{FF2B5EF4-FFF2-40B4-BE49-F238E27FC236}">
              <a16:creationId xmlns:a16="http://schemas.microsoft.com/office/drawing/2014/main" id="{00000000-0008-0000-0100-000083200100}"/>
            </a:ext>
          </a:extLst>
        </xdr:cNvPr>
        <xdr:cNvCxnSpPr/>
      </xdr:nvCxnSpPr>
      <xdr:spPr>
        <a:xfrm>
          <a:off x="67284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678</xdr:row>
      <xdr:rowOff>101600</xdr:rowOff>
    </xdr:from>
    <xdr:to>
      <xdr:col>99</xdr:col>
      <xdr:colOff>0</xdr:colOff>
      <xdr:row>678</xdr:row>
      <xdr:rowOff>101600</xdr:rowOff>
    </xdr:to>
    <xdr:cxnSp macro="">
      <xdr:nvCxnSpPr>
        <xdr:cNvPr id="73860" name="직선 연결선 73859">
          <a:extLst>
            <a:ext uri="{FF2B5EF4-FFF2-40B4-BE49-F238E27FC236}">
              <a16:creationId xmlns:a16="http://schemas.microsoft.com/office/drawing/2014/main" id="{00000000-0008-0000-0100-000084200100}"/>
            </a:ext>
          </a:extLst>
        </xdr:cNvPr>
        <xdr:cNvCxnSpPr/>
      </xdr:nvCxnSpPr>
      <xdr:spPr>
        <a:xfrm>
          <a:off x="68656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680</xdr:row>
      <xdr:rowOff>107950</xdr:rowOff>
    </xdr:from>
    <xdr:to>
      <xdr:col>10</xdr:col>
      <xdr:colOff>25400</xdr:colOff>
      <xdr:row>680</xdr:row>
      <xdr:rowOff>107950</xdr:rowOff>
    </xdr:to>
    <xdr:cxnSp macro="">
      <xdr:nvCxnSpPr>
        <xdr:cNvPr id="73861" name="직선 연결선 73860">
          <a:extLst>
            <a:ext uri="{FF2B5EF4-FFF2-40B4-BE49-F238E27FC236}">
              <a16:creationId xmlns:a16="http://schemas.microsoft.com/office/drawing/2014/main" id="{00000000-0008-0000-0100-000085200100}"/>
            </a:ext>
          </a:extLst>
        </xdr:cNvPr>
        <xdr:cNvCxnSpPr/>
      </xdr:nvCxnSpPr>
      <xdr:spPr>
        <a:xfrm>
          <a:off x="7238695" y="1424876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680</xdr:row>
      <xdr:rowOff>107950</xdr:rowOff>
    </xdr:from>
    <xdr:to>
      <xdr:col>11</xdr:col>
      <xdr:colOff>139700</xdr:colOff>
      <xdr:row>680</xdr:row>
      <xdr:rowOff>107950</xdr:rowOff>
    </xdr:to>
    <xdr:cxnSp macro="">
      <xdr:nvCxnSpPr>
        <xdr:cNvPr id="73862" name="직선 연결선 73861">
          <a:extLst>
            <a:ext uri="{FF2B5EF4-FFF2-40B4-BE49-F238E27FC236}">
              <a16:creationId xmlns:a16="http://schemas.microsoft.com/office/drawing/2014/main" id="{00000000-0008-0000-0100-000086200100}"/>
            </a:ext>
          </a:extLst>
        </xdr:cNvPr>
        <xdr:cNvCxnSpPr/>
      </xdr:nvCxnSpPr>
      <xdr:spPr>
        <a:xfrm>
          <a:off x="8374380" y="142487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680</xdr:row>
      <xdr:rowOff>107950</xdr:rowOff>
    </xdr:from>
    <xdr:to>
      <xdr:col>13</xdr:col>
      <xdr:colOff>68</xdr:colOff>
      <xdr:row>680</xdr:row>
      <xdr:rowOff>107950</xdr:rowOff>
    </xdr:to>
    <xdr:cxnSp macro="">
      <xdr:nvCxnSpPr>
        <xdr:cNvPr id="73863" name="직선 연결선 73862">
          <a:extLst>
            <a:ext uri="{FF2B5EF4-FFF2-40B4-BE49-F238E27FC236}">
              <a16:creationId xmlns:a16="http://schemas.microsoft.com/office/drawing/2014/main" id="{00000000-0008-0000-0100-000087200100}"/>
            </a:ext>
          </a:extLst>
        </xdr:cNvPr>
        <xdr:cNvCxnSpPr/>
      </xdr:nvCxnSpPr>
      <xdr:spPr>
        <a:xfrm flipH="1">
          <a:off x="9677400" y="142487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680</xdr:row>
      <xdr:rowOff>107950</xdr:rowOff>
    </xdr:from>
    <xdr:to>
      <xdr:col>15</xdr:col>
      <xdr:colOff>0</xdr:colOff>
      <xdr:row>680</xdr:row>
      <xdr:rowOff>107950</xdr:rowOff>
    </xdr:to>
    <xdr:cxnSp macro="">
      <xdr:nvCxnSpPr>
        <xdr:cNvPr id="73864" name="직선 연결선 73863">
          <a:extLst>
            <a:ext uri="{FF2B5EF4-FFF2-40B4-BE49-F238E27FC236}">
              <a16:creationId xmlns:a16="http://schemas.microsoft.com/office/drawing/2014/main" id="{00000000-0008-0000-0100-000088200100}"/>
            </a:ext>
          </a:extLst>
        </xdr:cNvPr>
        <xdr:cNvCxnSpPr/>
      </xdr:nvCxnSpPr>
      <xdr:spPr>
        <a:xfrm>
          <a:off x="11049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680</xdr:row>
      <xdr:rowOff>107950</xdr:rowOff>
    </xdr:from>
    <xdr:to>
      <xdr:col>17</xdr:col>
      <xdr:colOff>0</xdr:colOff>
      <xdr:row>680</xdr:row>
      <xdr:rowOff>107950</xdr:rowOff>
    </xdr:to>
    <xdr:cxnSp macro="">
      <xdr:nvCxnSpPr>
        <xdr:cNvPr id="73865" name="직선 연결선 73864">
          <a:extLst>
            <a:ext uri="{FF2B5EF4-FFF2-40B4-BE49-F238E27FC236}">
              <a16:creationId xmlns:a16="http://schemas.microsoft.com/office/drawing/2014/main" id="{00000000-0008-0000-0100-000089200100}"/>
            </a:ext>
          </a:extLst>
        </xdr:cNvPr>
        <xdr:cNvCxnSpPr/>
      </xdr:nvCxnSpPr>
      <xdr:spPr>
        <a:xfrm>
          <a:off x="12420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680</xdr:row>
      <xdr:rowOff>107950</xdr:rowOff>
    </xdr:from>
    <xdr:to>
      <xdr:col>19</xdr:col>
      <xdr:colOff>0</xdr:colOff>
      <xdr:row>680</xdr:row>
      <xdr:rowOff>107950</xdr:rowOff>
    </xdr:to>
    <xdr:cxnSp macro="">
      <xdr:nvCxnSpPr>
        <xdr:cNvPr id="73866" name="직선 연결선 73865">
          <a:extLst>
            <a:ext uri="{FF2B5EF4-FFF2-40B4-BE49-F238E27FC236}">
              <a16:creationId xmlns:a16="http://schemas.microsoft.com/office/drawing/2014/main" id="{00000000-0008-0000-0100-00008A200100}"/>
            </a:ext>
          </a:extLst>
        </xdr:cNvPr>
        <xdr:cNvCxnSpPr/>
      </xdr:nvCxnSpPr>
      <xdr:spPr>
        <a:xfrm>
          <a:off x="13792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680</xdr:row>
      <xdr:rowOff>107950</xdr:rowOff>
    </xdr:from>
    <xdr:to>
      <xdr:col>21</xdr:col>
      <xdr:colOff>0</xdr:colOff>
      <xdr:row>680</xdr:row>
      <xdr:rowOff>107950</xdr:rowOff>
    </xdr:to>
    <xdr:cxnSp macro="">
      <xdr:nvCxnSpPr>
        <xdr:cNvPr id="73867" name="직선 연결선 73866">
          <a:extLst>
            <a:ext uri="{FF2B5EF4-FFF2-40B4-BE49-F238E27FC236}">
              <a16:creationId xmlns:a16="http://schemas.microsoft.com/office/drawing/2014/main" id="{00000000-0008-0000-0100-00008B200100}"/>
            </a:ext>
          </a:extLst>
        </xdr:cNvPr>
        <xdr:cNvCxnSpPr/>
      </xdr:nvCxnSpPr>
      <xdr:spPr>
        <a:xfrm>
          <a:off x="15163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680</xdr:row>
      <xdr:rowOff>107950</xdr:rowOff>
    </xdr:from>
    <xdr:to>
      <xdr:col>23</xdr:col>
      <xdr:colOff>0</xdr:colOff>
      <xdr:row>680</xdr:row>
      <xdr:rowOff>107950</xdr:rowOff>
    </xdr:to>
    <xdr:cxnSp macro="">
      <xdr:nvCxnSpPr>
        <xdr:cNvPr id="73868" name="직선 연결선 73867">
          <a:extLst>
            <a:ext uri="{FF2B5EF4-FFF2-40B4-BE49-F238E27FC236}">
              <a16:creationId xmlns:a16="http://schemas.microsoft.com/office/drawing/2014/main" id="{00000000-0008-0000-0100-00008C200100}"/>
            </a:ext>
          </a:extLst>
        </xdr:cNvPr>
        <xdr:cNvCxnSpPr/>
      </xdr:nvCxnSpPr>
      <xdr:spPr>
        <a:xfrm>
          <a:off x="16535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680</xdr:row>
      <xdr:rowOff>107950</xdr:rowOff>
    </xdr:from>
    <xdr:to>
      <xdr:col>25</xdr:col>
      <xdr:colOff>0</xdr:colOff>
      <xdr:row>680</xdr:row>
      <xdr:rowOff>107950</xdr:rowOff>
    </xdr:to>
    <xdr:cxnSp macro="">
      <xdr:nvCxnSpPr>
        <xdr:cNvPr id="73869" name="직선 연결선 73868">
          <a:extLst>
            <a:ext uri="{FF2B5EF4-FFF2-40B4-BE49-F238E27FC236}">
              <a16:creationId xmlns:a16="http://schemas.microsoft.com/office/drawing/2014/main" id="{00000000-0008-0000-0100-00008D200100}"/>
            </a:ext>
          </a:extLst>
        </xdr:cNvPr>
        <xdr:cNvCxnSpPr/>
      </xdr:nvCxnSpPr>
      <xdr:spPr>
        <a:xfrm>
          <a:off x="17907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680</xdr:row>
      <xdr:rowOff>107950</xdr:rowOff>
    </xdr:from>
    <xdr:to>
      <xdr:col>27</xdr:col>
      <xdr:colOff>28</xdr:colOff>
      <xdr:row>680</xdr:row>
      <xdr:rowOff>107950</xdr:rowOff>
    </xdr:to>
    <xdr:cxnSp macro="">
      <xdr:nvCxnSpPr>
        <xdr:cNvPr id="73870" name="직선 연결선 73869">
          <a:extLst>
            <a:ext uri="{FF2B5EF4-FFF2-40B4-BE49-F238E27FC236}">
              <a16:creationId xmlns:a16="http://schemas.microsoft.com/office/drawing/2014/main" id="{00000000-0008-0000-0100-00008E200100}"/>
            </a:ext>
          </a:extLst>
        </xdr:cNvPr>
        <xdr:cNvCxnSpPr/>
      </xdr:nvCxnSpPr>
      <xdr:spPr>
        <a:xfrm flipH="1">
          <a:off x="19278600" y="142487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680</xdr:row>
      <xdr:rowOff>107950</xdr:rowOff>
    </xdr:from>
    <xdr:to>
      <xdr:col>29</xdr:col>
      <xdr:colOff>68</xdr:colOff>
      <xdr:row>680</xdr:row>
      <xdr:rowOff>107950</xdr:rowOff>
    </xdr:to>
    <xdr:cxnSp macro="">
      <xdr:nvCxnSpPr>
        <xdr:cNvPr id="73871" name="직선 연결선 73870">
          <a:extLst>
            <a:ext uri="{FF2B5EF4-FFF2-40B4-BE49-F238E27FC236}">
              <a16:creationId xmlns:a16="http://schemas.microsoft.com/office/drawing/2014/main" id="{00000000-0008-0000-0100-00008F200100}"/>
            </a:ext>
          </a:extLst>
        </xdr:cNvPr>
        <xdr:cNvCxnSpPr/>
      </xdr:nvCxnSpPr>
      <xdr:spPr>
        <a:xfrm flipH="1">
          <a:off x="20650200" y="142487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680</xdr:row>
      <xdr:rowOff>107950</xdr:rowOff>
    </xdr:from>
    <xdr:to>
      <xdr:col>31</xdr:col>
      <xdr:colOff>546100</xdr:colOff>
      <xdr:row>680</xdr:row>
      <xdr:rowOff>107950</xdr:rowOff>
    </xdr:to>
    <xdr:cxnSp macro="">
      <xdr:nvCxnSpPr>
        <xdr:cNvPr id="73872" name="직선 연결선 73871">
          <a:extLst>
            <a:ext uri="{FF2B5EF4-FFF2-40B4-BE49-F238E27FC236}">
              <a16:creationId xmlns:a16="http://schemas.microsoft.com/office/drawing/2014/main" id="{00000000-0008-0000-0100-000090200100}"/>
            </a:ext>
          </a:extLst>
        </xdr:cNvPr>
        <xdr:cNvCxnSpPr/>
      </xdr:nvCxnSpPr>
      <xdr:spPr>
        <a:xfrm>
          <a:off x="22501861" y="142487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680</xdr:row>
      <xdr:rowOff>107950</xdr:rowOff>
    </xdr:from>
    <xdr:to>
      <xdr:col>33</xdr:col>
      <xdr:colOff>136</xdr:colOff>
      <xdr:row>680</xdr:row>
      <xdr:rowOff>107950</xdr:rowOff>
    </xdr:to>
    <xdr:cxnSp macro="">
      <xdr:nvCxnSpPr>
        <xdr:cNvPr id="73873" name="직선 연결선 73872">
          <a:extLst>
            <a:ext uri="{FF2B5EF4-FFF2-40B4-BE49-F238E27FC236}">
              <a16:creationId xmlns:a16="http://schemas.microsoft.com/office/drawing/2014/main" id="{00000000-0008-0000-0100-000091200100}"/>
            </a:ext>
          </a:extLst>
        </xdr:cNvPr>
        <xdr:cNvCxnSpPr/>
      </xdr:nvCxnSpPr>
      <xdr:spPr>
        <a:xfrm flipH="1">
          <a:off x="23393400" y="142487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680</xdr:row>
      <xdr:rowOff>107950</xdr:rowOff>
    </xdr:from>
    <xdr:to>
      <xdr:col>35</xdr:col>
      <xdr:colOff>136</xdr:colOff>
      <xdr:row>680</xdr:row>
      <xdr:rowOff>107950</xdr:rowOff>
    </xdr:to>
    <xdr:cxnSp macro="">
      <xdr:nvCxnSpPr>
        <xdr:cNvPr id="73874" name="직선 연결선 73873">
          <a:extLst>
            <a:ext uri="{FF2B5EF4-FFF2-40B4-BE49-F238E27FC236}">
              <a16:creationId xmlns:a16="http://schemas.microsoft.com/office/drawing/2014/main" id="{00000000-0008-0000-0100-000092200100}"/>
            </a:ext>
          </a:extLst>
        </xdr:cNvPr>
        <xdr:cNvCxnSpPr/>
      </xdr:nvCxnSpPr>
      <xdr:spPr>
        <a:xfrm flipH="1">
          <a:off x="24765000" y="142487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680</xdr:row>
      <xdr:rowOff>107950</xdr:rowOff>
    </xdr:from>
    <xdr:to>
      <xdr:col>37</xdr:col>
      <xdr:colOff>0</xdr:colOff>
      <xdr:row>680</xdr:row>
      <xdr:rowOff>107950</xdr:rowOff>
    </xdr:to>
    <xdr:cxnSp macro="">
      <xdr:nvCxnSpPr>
        <xdr:cNvPr id="73875" name="직선 연결선 73874">
          <a:extLst>
            <a:ext uri="{FF2B5EF4-FFF2-40B4-BE49-F238E27FC236}">
              <a16:creationId xmlns:a16="http://schemas.microsoft.com/office/drawing/2014/main" id="{00000000-0008-0000-0100-000093200100}"/>
            </a:ext>
          </a:extLst>
        </xdr:cNvPr>
        <xdr:cNvCxnSpPr/>
      </xdr:nvCxnSpPr>
      <xdr:spPr>
        <a:xfrm>
          <a:off x="26136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680</xdr:row>
      <xdr:rowOff>107950</xdr:rowOff>
    </xdr:from>
    <xdr:to>
      <xdr:col>39</xdr:col>
      <xdr:colOff>0</xdr:colOff>
      <xdr:row>680</xdr:row>
      <xdr:rowOff>107950</xdr:rowOff>
    </xdr:to>
    <xdr:cxnSp macro="">
      <xdr:nvCxnSpPr>
        <xdr:cNvPr id="73876" name="직선 연결선 73875">
          <a:extLst>
            <a:ext uri="{FF2B5EF4-FFF2-40B4-BE49-F238E27FC236}">
              <a16:creationId xmlns:a16="http://schemas.microsoft.com/office/drawing/2014/main" id="{00000000-0008-0000-0100-000094200100}"/>
            </a:ext>
          </a:extLst>
        </xdr:cNvPr>
        <xdr:cNvCxnSpPr/>
      </xdr:nvCxnSpPr>
      <xdr:spPr>
        <a:xfrm>
          <a:off x="27508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680</xdr:row>
      <xdr:rowOff>107950</xdr:rowOff>
    </xdr:from>
    <xdr:to>
      <xdr:col>41</xdr:col>
      <xdr:colOff>0</xdr:colOff>
      <xdr:row>680</xdr:row>
      <xdr:rowOff>107950</xdr:rowOff>
    </xdr:to>
    <xdr:cxnSp macro="">
      <xdr:nvCxnSpPr>
        <xdr:cNvPr id="73877" name="직선 연결선 73876">
          <a:extLst>
            <a:ext uri="{FF2B5EF4-FFF2-40B4-BE49-F238E27FC236}">
              <a16:creationId xmlns:a16="http://schemas.microsoft.com/office/drawing/2014/main" id="{00000000-0008-0000-0100-000095200100}"/>
            </a:ext>
          </a:extLst>
        </xdr:cNvPr>
        <xdr:cNvCxnSpPr/>
      </xdr:nvCxnSpPr>
      <xdr:spPr>
        <a:xfrm>
          <a:off x="28879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680</xdr:row>
      <xdr:rowOff>107950</xdr:rowOff>
    </xdr:from>
    <xdr:to>
      <xdr:col>43</xdr:col>
      <xdr:colOff>0</xdr:colOff>
      <xdr:row>680</xdr:row>
      <xdr:rowOff>107950</xdr:rowOff>
    </xdr:to>
    <xdr:cxnSp macro="">
      <xdr:nvCxnSpPr>
        <xdr:cNvPr id="73878" name="직선 연결선 73877">
          <a:extLst>
            <a:ext uri="{FF2B5EF4-FFF2-40B4-BE49-F238E27FC236}">
              <a16:creationId xmlns:a16="http://schemas.microsoft.com/office/drawing/2014/main" id="{00000000-0008-0000-0100-000096200100}"/>
            </a:ext>
          </a:extLst>
        </xdr:cNvPr>
        <xdr:cNvCxnSpPr/>
      </xdr:nvCxnSpPr>
      <xdr:spPr>
        <a:xfrm>
          <a:off x="30251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680</xdr:row>
      <xdr:rowOff>107950</xdr:rowOff>
    </xdr:from>
    <xdr:to>
      <xdr:col>45</xdr:col>
      <xdr:colOff>0</xdr:colOff>
      <xdr:row>680</xdr:row>
      <xdr:rowOff>107950</xdr:rowOff>
    </xdr:to>
    <xdr:cxnSp macro="">
      <xdr:nvCxnSpPr>
        <xdr:cNvPr id="73879" name="직선 연결선 73878">
          <a:extLst>
            <a:ext uri="{FF2B5EF4-FFF2-40B4-BE49-F238E27FC236}">
              <a16:creationId xmlns:a16="http://schemas.microsoft.com/office/drawing/2014/main" id="{00000000-0008-0000-0100-000097200100}"/>
            </a:ext>
          </a:extLst>
        </xdr:cNvPr>
        <xdr:cNvCxnSpPr/>
      </xdr:nvCxnSpPr>
      <xdr:spPr>
        <a:xfrm>
          <a:off x="31623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680</xdr:row>
      <xdr:rowOff>107950</xdr:rowOff>
    </xdr:from>
    <xdr:to>
      <xdr:col>47</xdr:col>
      <xdr:colOff>0</xdr:colOff>
      <xdr:row>680</xdr:row>
      <xdr:rowOff>107950</xdr:rowOff>
    </xdr:to>
    <xdr:cxnSp macro="">
      <xdr:nvCxnSpPr>
        <xdr:cNvPr id="73880" name="직선 연결선 73879">
          <a:extLst>
            <a:ext uri="{FF2B5EF4-FFF2-40B4-BE49-F238E27FC236}">
              <a16:creationId xmlns:a16="http://schemas.microsoft.com/office/drawing/2014/main" id="{00000000-0008-0000-0100-000098200100}"/>
            </a:ext>
          </a:extLst>
        </xdr:cNvPr>
        <xdr:cNvCxnSpPr/>
      </xdr:nvCxnSpPr>
      <xdr:spPr>
        <a:xfrm>
          <a:off x="32994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680</xdr:row>
      <xdr:rowOff>107950</xdr:rowOff>
    </xdr:from>
    <xdr:to>
      <xdr:col>49</xdr:col>
      <xdr:colOff>0</xdr:colOff>
      <xdr:row>680</xdr:row>
      <xdr:rowOff>107950</xdr:rowOff>
    </xdr:to>
    <xdr:cxnSp macro="">
      <xdr:nvCxnSpPr>
        <xdr:cNvPr id="73881" name="직선 연결선 73880">
          <a:extLst>
            <a:ext uri="{FF2B5EF4-FFF2-40B4-BE49-F238E27FC236}">
              <a16:creationId xmlns:a16="http://schemas.microsoft.com/office/drawing/2014/main" id="{00000000-0008-0000-0100-000099200100}"/>
            </a:ext>
          </a:extLst>
        </xdr:cNvPr>
        <xdr:cNvCxnSpPr/>
      </xdr:nvCxnSpPr>
      <xdr:spPr>
        <a:xfrm>
          <a:off x="34366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680</xdr:row>
      <xdr:rowOff>107950</xdr:rowOff>
    </xdr:from>
    <xdr:to>
      <xdr:col>51</xdr:col>
      <xdr:colOff>0</xdr:colOff>
      <xdr:row>680</xdr:row>
      <xdr:rowOff>107950</xdr:rowOff>
    </xdr:to>
    <xdr:cxnSp macro="">
      <xdr:nvCxnSpPr>
        <xdr:cNvPr id="73882" name="직선 연결선 73881">
          <a:extLst>
            <a:ext uri="{FF2B5EF4-FFF2-40B4-BE49-F238E27FC236}">
              <a16:creationId xmlns:a16="http://schemas.microsoft.com/office/drawing/2014/main" id="{00000000-0008-0000-0100-00009A200100}"/>
            </a:ext>
          </a:extLst>
        </xdr:cNvPr>
        <xdr:cNvCxnSpPr/>
      </xdr:nvCxnSpPr>
      <xdr:spPr>
        <a:xfrm>
          <a:off x="35737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680</xdr:row>
      <xdr:rowOff>107950</xdr:rowOff>
    </xdr:from>
    <xdr:to>
      <xdr:col>53</xdr:col>
      <xdr:colOff>0</xdr:colOff>
      <xdr:row>680</xdr:row>
      <xdr:rowOff>107950</xdr:rowOff>
    </xdr:to>
    <xdr:cxnSp macro="">
      <xdr:nvCxnSpPr>
        <xdr:cNvPr id="73883" name="직선 연결선 73882">
          <a:extLst>
            <a:ext uri="{FF2B5EF4-FFF2-40B4-BE49-F238E27FC236}">
              <a16:creationId xmlns:a16="http://schemas.microsoft.com/office/drawing/2014/main" id="{00000000-0008-0000-0100-00009B200100}"/>
            </a:ext>
          </a:extLst>
        </xdr:cNvPr>
        <xdr:cNvCxnSpPr/>
      </xdr:nvCxnSpPr>
      <xdr:spPr>
        <a:xfrm>
          <a:off x="37109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680</xdr:row>
      <xdr:rowOff>107950</xdr:rowOff>
    </xdr:from>
    <xdr:to>
      <xdr:col>55</xdr:col>
      <xdr:colOff>0</xdr:colOff>
      <xdr:row>680</xdr:row>
      <xdr:rowOff>107950</xdr:rowOff>
    </xdr:to>
    <xdr:cxnSp macro="">
      <xdr:nvCxnSpPr>
        <xdr:cNvPr id="73884" name="직선 연결선 73883">
          <a:extLst>
            <a:ext uri="{FF2B5EF4-FFF2-40B4-BE49-F238E27FC236}">
              <a16:creationId xmlns:a16="http://schemas.microsoft.com/office/drawing/2014/main" id="{00000000-0008-0000-0100-00009C200100}"/>
            </a:ext>
          </a:extLst>
        </xdr:cNvPr>
        <xdr:cNvCxnSpPr/>
      </xdr:nvCxnSpPr>
      <xdr:spPr>
        <a:xfrm>
          <a:off x="38481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680</xdr:row>
      <xdr:rowOff>107950</xdr:rowOff>
    </xdr:from>
    <xdr:to>
      <xdr:col>57</xdr:col>
      <xdr:colOff>0</xdr:colOff>
      <xdr:row>680</xdr:row>
      <xdr:rowOff>107950</xdr:rowOff>
    </xdr:to>
    <xdr:cxnSp macro="">
      <xdr:nvCxnSpPr>
        <xdr:cNvPr id="73885" name="직선 연결선 73884">
          <a:extLst>
            <a:ext uri="{FF2B5EF4-FFF2-40B4-BE49-F238E27FC236}">
              <a16:creationId xmlns:a16="http://schemas.microsoft.com/office/drawing/2014/main" id="{00000000-0008-0000-0100-00009D200100}"/>
            </a:ext>
          </a:extLst>
        </xdr:cNvPr>
        <xdr:cNvCxnSpPr/>
      </xdr:nvCxnSpPr>
      <xdr:spPr>
        <a:xfrm>
          <a:off x="39852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680</xdr:row>
      <xdr:rowOff>107950</xdr:rowOff>
    </xdr:from>
    <xdr:to>
      <xdr:col>59</xdr:col>
      <xdr:colOff>0</xdr:colOff>
      <xdr:row>680</xdr:row>
      <xdr:rowOff>107950</xdr:rowOff>
    </xdr:to>
    <xdr:cxnSp macro="">
      <xdr:nvCxnSpPr>
        <xdr:cNvPr id="73886" name="직선 연결선 73885">
          <a:extLst>
            <a:ext uri="{FF2B5EF4-FFF2-40B4-BE49-F238E27FC236}">
              <a16:creationId xmlns:a16="http://schemas.microsoft.com/office/drawing/2014/main" id="{00000000-0008-0000-0100-00009E200100}"/>
            </a:ext>
          </a:extLst>
        </xdr:cNvPr>
        <xdr:cNvCxnSpPr/>
      </xdr:nvCxnSpPr>
      <xdr:spPr>
        <a:xfrm>
          <a:off x="41224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680</xdr:row>
      <xdr:rowOff>107950</xdr:rowOff>
    </xdr:from>
    <xdr:to>
      <xdr:col>61</xdr:col>
      <xdr:colOff>0</xdr:colOff>
      <xdr:row>680</xdr:row>
      <xdr:rowOff>107950</xdr:rowOff>
    </xdr:to>
    <xdr:cxnSp macro="">
      <xdr:nvCxnSpPr>
        <xdr:cNvPr id="73887" name="직선 연결선 73886">
          <a:extLst>
            <a:ext uri="{FF2B5EF4-FFF2-40B4-BE49-F238E27FC236}">
              <a16:creationId xmlns:a16="http://schemas.microsoft.com/office/drawing/2014/main" id="{00000000-0008-0000-0100-00009F200100}"/>
            </a:ext>
          </a:extLst>
        </xdr:cNvPr>
        <xdr:cNvCxnSpPr/>
      </xdr:nvCxnSpPr>
      <xdr:spPr>
        <a:xfrm>
          <a:off x="42595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680</xdr:row>
      <xdr:rowOff>107950</xdr:rowOff>
    </xdr:from>
    <xdr:to>
      <xdr:col>63</xdr:col>
      <xdr:colOff>0</xdr:colOff>
      <xdr:row>680</xdr:row>
      <xdr:rowOff>107950</xdr:rowOff>
    </xdr:to>
    <xdr:cxnSp macro="">
      <xdr:nvCxnSpPr>
        <xdr:cNvPr id="73888" name="직선 연결선 73887">
          <a:extLst>
            <a:ext uri="{FF2B5EF4-FFF2-40B4-BE49-F238E27FC236}">
              <a16:creationId xmlns:a16="http://schemas.microsoft.com/office/drawing/2014/main" id="{00000000-0008-0000-0100-0000A0200100}"/>
            </a:ext>
          </a:extLst>
        </xdr:cNvPr>
        <xdr:cNvCxnSpPr/>
      </xdr:nvCxnSpPr>
      <xdr:spPr>
        <a:xfrm>
          <a:off x="43967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680</xdr:row>
      <xdr:rowOff>107950</xdr:rowOff>
    </xdr:from>
    <xdr:to>
      <xdr:col>65</xdr:col>
      <xdr:colOff>0</xdr:colOff>
      <xdr:row>680</xdr:row>
      <xdr:rowOff>107950</xdr:rowOff>
    </xdr:to>
    <xdr:cxnSp macro="">
      <xdr:nvCxnSpPr>
        <xdr:cNvPr id="73889" name="직선 연결선 73888">
          <a:extLst>
            <a:ext uri="{FF2B5EF4-FFF2-40B4-BE49-F238E27FC236}">
              <a16:creationId xmlns:a16="http://schemas.microsoft.com/office/drawing/2014/main" id="{00000000-0008-0000-0100-0000A1200100}"/>
            </a:ext>
          </a:extLst>
        </xdr:cNvPr>
        <xdr:cNvCxnSpPr/>
      </xdr:nvCxnSpPr>
      <xdr:spPr>
        <a:xfrm>
          <a:off x="45339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680</xdr:row>
      <xdr:rowOff>107950</xdr:rowOff>
    </xdr:from>
    <xdr:to>
      <xdr:col>67</xdr:col>
      <xdr:colOff>0</xdr:colOff>
      <xdr:row>680</xdr:row>
      <xdr:rowOff>107950</xdr:rowOff>
    </xdr:to>
    <xdr:cxnSp macro="">
      <xdr:nvCxnSpPr>
        <xdr:cNvPr id="73890" name="직선 연결선 73889">
          <a:extLst>
            <a:ext uri="{FF2B5EF4-FFF2-40B4-BE49-F238E27FC236}">
              <a16:creationId xmlns:a16="http://schemas.microsoft.com/office/drawing/2014/main" id="{00000000-0008-0000-0100-0000A2200100}"/>
            </a:ext>
          </a:extLst>
        </xdr:cNvPr>
        <xdr:cNvCxnSpPr/>
      </xdr:nvCxnSpPr>
      <xdr:spPr>
        <a:xfrm>
          <a:off x="46710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680</xdr:row>
      <xdr:rowOff>107950</xdr:rowOff>
    </xdr:from>
    <xdr:to>
      <xdr:col>69</xdr:col>
      <xdr:colOff>0</xdr:colOff>
      <xdr:row>680</xdr:row>
      <xdr:rowOff>107950</xdr:rowOff>
    </xdr:to>
    <xdr:cxnSp macro="">
      <xdr:nvCxnSpPr>
        <xdr:cNvPr id="73891" name="직선 연결선 73890">
          <a:extLst>
            <a:ext uri="{FF2B5EF4-FFF2-40B4-BE49-F238E27FC236}">
              <a16:creationId xmlns:a16="http://schemas.microsoft.com/office/drawing/2014/main" id="{00000000-0008-0000-0100-0000A3200100}"/>
            </a:ext>
          </a:extLst>
        </xdr:cNvPr>
        <xdr:cNvCxnSpPr/>
      </xdr:nvCxnSpPr>
      <xdr:spPr>
        <a:xfrm>
          <a:off x="48082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680</xdr:row>
      <xdr:rowOff>107950</xdr:rowOff>
    </xdr:from>
    <xdr:to>
      <xdr:col>71</xdr:col>
      <xdr:colOff>0</xdr:colOff>
      <xdr:row>680</xdr:row>
      <xdr:rowOff>107950</xdr:rowOff>
    </xdr:to>
    <xdr:cxnSp macro="">
      <xdr:nvCxnSpPr>
        <xdr:cNvPr id="73892" name="직선 연결선 73891">
          <a:extLst>
            <a:ext uri="{FF2B5EF4-FFF2-40B4-BE49-F238E27FC236}">
              <a16:creationId xmlns:a16="http://schemas.microsoft.com/office/drawing/2014/main" id="{00000000-0008-0000-0100-0000A4200100}"/>
            </a:ext>
          </a:extLst>
        </xdr:cNvPr>
        <xdr:cNvCxnSpPr/>
      </xdr:nvCxnSpPr>
      <xdr:spPr>
        <a:xfrm>
          <a:off x="49453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680</xdr:row>
      <xdr:rowOff>107950</xdr:rowOff>
    </xdr:from>
    <xdr:to>
      <xdr:col>73</xdr:col>
      <xdr:colOff>0</xdr:colOff>
      <xdr:row>680</xdr:row>
      <xdr:rowOff>107950</xdr:rowOff>
    </xdr:to>
    <xdr:cxnSp macro="">
      <xdr:nvCxnSpPr>
        <xdr:cNvPr id="73893" name="직선 연결선 73892">
          <a:extLst>
            <a:ext uri="{FF2B5EF4-FFF2-40B4-BE49-F238E27FC236}">
              <a16:creationId xmlns:a16="http://schemas.microsoft.com/office/drawing/2014/main" id="{00000000-0008-0000-0100-0000A5200100}"/>
            </a:ext>
          </a:extLst>
        </xdr:cNvPr>
        <xdr:cNvCxnSpPr/>
      </xdr:nvCxnSpPr>
      <xdr:spPr>
        <a:xfrm>
          <a:off x="50825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680</xdr:row>
      <xdr:rowOff>107950</xdr:rowOff>
    </xdr:from>
    <xdr:to>
      <xdr:col>75</xdr:col>
      <xdr:colOff>0</xdr:colOff>
      <xdr:row>680</xdr:row>
      <xdr:rowOff>107950</xdr:rowOff>
    </xdr:to>
    <xdr:cxnSp macro="">
      <xdr:nvCxnSpPr>
        <xdr:cNvPr id="73894" name="직선 연결선 73893">
          <a:extLst>
            <a:ext uri="{FF2B5EF4-FFF2-40B4-BE49-F238E27FC236}">
              <a16:creationId xmlns:a16="http://schemas.microsoft.com/office/drawing/2014/main" id="{00000000-0008-0000-0100-0000A6200100}"/>
            </a:ext>
          </a:extLst>
        </xdr:cNvPr>
        <xdr:cNvCxnSpPr/>
      </xdr:nvCxnSpPr>
      <xdr:spPr>
        <a:xfrm>
          <a:off x="52197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680</xdr:row>
      <xdr:rowOff>107950</xdr:rowOff>
    </xdr:from>
    <xdr:to>
      <xdr:col>77</xdr:col>
      <xdr:colOff>0</xdr:colOff>
      <xdr:row>680</xdr:row>
      <xdr:rowOff>107950</xdr:rowOff>
    </xdr:to>
    <xdr:cxnSp macro="">
      <xdr:nvCxnSpPr>
        <xdr:cNvPr id="73895" name="직선 연결선 73894">
          <a:extLst>
            <a:ext uri="{FF2B5EF4-FFF2-40B4-BE49-F238E27FC236}">
              <a16:creationId xmlns:a16="http://schemas.microsoft.com/office/drawing/2014/main" id="{00000000-0008-0000-0100-0000A7200100}"/>
            </a:ext>
          </a:extLst>
        </xdr:cNvPr>
        <xdr:cNvCxnSpPr/>
      </xdr:nvCxnSpPr>
      <xdr:spPr>
        <a:xfrm>
          <a:off x="53568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680</xdr:row>
      <xdr:rowOff>107950</xdr:rowOff>
    </xdr:from>
    <xdr:to>
      <xdr:col>79</xdr:col>
      <xdr:colOff>0</xdr:colOff>
      <xdr:row>680</xdr:row>
      <xdr:rowOff>107950</xdr:rowOff>
    </xdr:to>
    <xdr:cxnSp macro="">
      <xdr:nvCxnSpPr>
        <xdr:cNvPr id="73896" name="직선 연결선 73895">
          <a:extLst>
            <a:ext uri="{FF2B5EF4-FFF2-40B4-BE49-F238E27FC236}">
              <a16:creationId xmlns:a16="http://schemas.microsoft.com/office/drawing/2014/main" id="{00000000-0008-0000-0100-0000A8200100}"/>
            </a:ext>
          </a:extLst>
        </xdr:cNvPr>
        <xdr:cNvCxnSpPr/>
      </xdr:nvCxnSpPr>
      <xdr:spPr>
        <a:xfrm>
          <a:off x="54940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680</xdr:row>
      <xdr:rowOff>107950</xdr:rowOff>
    </xdr:from>
    <xdr:to>
      <xdr:col>81</xdr:col>
      <xdr:colOff>12700</xdr:colOff>
      <xdr:row>680</xdr:row>
      <xdr:rowOff>107950</xdr:rowOff>
    </xdr:to>
    <xdr:cxnSp macro="">
      <xdr:nvCxnSpPr>
        <xdr:cNvPr id="73897" name="직선 연결선 73896">
          <a:extLst>
            <a:ext uri="{FF2B5EF4-FFF2-40B4-BE49-F238E27FC236}">
              <a16:creationId xmlns:a16="http://schemas.microsoft.com/office/drawing/2014/main" id="{00000000-0008-0000-0100-0000A9200100}"/>
            </a:ext>
          </a:extLst>
        </xdr:cNvPr>
        <xdr:cNvCxnSpPr/>
      </xdr:nvCxnSpPr>
      <xdr:spPr>
        <a:xfrm>
          <a:off x="56311806" y="142487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680</xdr:row>
      <xdr:rowOff>107950</xdr:rowOff>
    </xdr:from>
    <xdr:to>
      <xdr:col>83</xdr:col>
      <xdr:colOff>0</xdr:colOff>
      <xdr:row>680</xdr:row>
      <xdr:rowOff>107950</xdr:rowOff>
    </xdr:to>
    <xdr:cxnSp macro="">
      <xdr:nvCxnSpPr>
        <xdr:cNvPr id="73898" name="직선 연결선 73897">
          <a:extLst>
            <a:ext uri="{FF2B5EF4-FFF2-40B4-BE49-F238E27FC236}">
              <a16:creationId xmlns:a16="http://schemas.microsoft.com/office/drawing/2014/main" id="{00000000-0008-0000-0100-0000AA200100}"/>
            </a:ext>
          </a:extLst>
        </xdr:cNvPr>
        <xdr:cNvCxnSpPr/>
      </xdr:nvCxnSpPr>
      <xdr:spPr>
        <a:xfrm>
          <a:off x="57683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680</xdr:row>
      <xdr:rowOff>107950</xdr:rowOff>
    </xdr:from>
    <xdr:to>
      <xdr:col>85</xdr:col>
      <xdr:colOff>0</xdr:colOff>
      <xdr:row>680</xdr:row>
      <xdr:rowOff>107950</xdr:rowOff>
    </xdr:to>
    <xdr:cxnSp macro="">
      <xdr:nvCxnSpPr>
        <xdr:cNvPr id="73899" name="직선 연결선 73898">
          <a:extLst>
            <a:ext uri="{FF2B5EF4-FFF2-40B4-BE49-F238E27FC236}">
              <a16:creationId xmlns:a16="http://schemas.microsoft.com/office/drawing/2014/main" id="{00000000-0008-0000-0100-0000AB200100}"/>
            </a:ext>
          </a:extLst>
        </xdr:cNvPr>
        <xdr:cNvCxnSpPr/>
      </xdr:nvCxnSpPr>
      <xdr:spPr>
        <a:xfrm>
          <a:off x="59055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680</xdr:row>
      <xdr:rowOff>107950</xdr:rowOff>
    </xdr:from>
    <xdr:to>
      <xdr:col>87</xdr:col>
      <xdr:colOff>0</xdr:colOff>
      <xdr:row>680</xdr:row>
      <xdr:rowOff>107950</xdr:rowOff>
    </xdr:to>
    <xdr:cxnSp macro="">
      <xdr:nvCxnSpPr>
        <xdr:cNvPr id="73900" name="직선 연결선 73899">
          <a:extLst>
            <a:ext uri="{FF2B5EF4-FFF2-40B4-BE49-F238E27FC236}">
              <a16:creationId xmlns:a16="http://schemas.microsoft.com/office/drawing/2014/main" id="{00000000-0008-0000-0100-0000AC200100}"/>
            </a:ext>
          </a:extLst>
        </xdr:cNvPr>
        <xdr:cNvCxnSpPr/>
      </xdr:nvCxnSpPr>
      <xdr:spPr>
        <a:xfrm>
          <a:off x="60426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680</xdr:row>
      <xdr:rowOff>107950</xdr:rowOff>
    </xdr:from>
    <xdr:to>
      <xdr:col>89</xdr:col>
      <xdr:colOff>0</xdr:colOff>
      <xdr:row>680</xdr:row>
      <xdr:rowOff>107950</xdr:rowOff>
    </xdr:to>
    <xdr:cxnSp macro="">
      <xdr:nvCxnSpPr>
        <xdr:cNvPr id="73901" name="직선 연결선 73900">
          <a:extLst>
            <a:ext uri="{FF2B5EF4-FFF2-40B4-BE49-F238E27FC236}">
              <a16:creationId xmlns:a16="http://schemas.microsoft.com/office/drawing/2014/main" id="{00000000-0008-0000-0100-0000AD200100}"/>
            </a:ext>
          </a:extLst>
        </xdr:cNvPr>
        <xdr:cNvCxnSpPr/>
      </xdr:nvCxnSpPr>
      <xdr:spPr>
        <a:xfrm>
          <a:off x="61798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680</xdr:row>
      <xdr:rowOff>107950</xdr:rowOff>
    </xdr:from>
    <xdr:to>
      <xdr:col>91</xdr:col>
      <xdr:colOff>0</xdr:colOff>
      <xdr:row>680</xdr:row>
      <xdr:rowOff>107950</xdr:rowOff>
    </xdr:to>
    <xdr:cxnSp macro="">
      <xdr:nvCxnSpPr>
        <xdr:cNvPr id="73902" name="직선 연결선 73901">
          <a:extLst>
            <a:ext uri="{FF2B5EF4-FFF2-40B4-BE49-F238E27FC236}">
              <a16:creationId xmlns:a16="http://schemas.microsoft.com/office/drawing/2014/main" id="{00000000-0008-0000-0100-0000AE200100}"/>
            </a:ext>
          </a:extLst>
        </xdr:cNvPr>
        <xdr:cNvCxnSpPr/>
      </xdr:nvCxnSpPr>
      <xdr:spPr>
        <a:xfrm>
          <a:off x="63169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680</xdr:row>
      <xdr:rowOff>107950</xdr:rowOff>
    </xdr:from>
    <xdr:to>
      <xdr:col>93</xdr:col>
      <xdr:colOff>0</xdr:colOff>
      <xdr:row>680</xdr:row>
      <xdr:rowOff>107950</xdr:rowOff>
    </xdr:to>
    <xdr:cxnSp macro="">
      <xdr:nvCxnSpPr>
        <xdr:cNvPr id="73903" name="직선 연결선 73902">
          <a:extLst>
            <a:ext uri="{FF2B5EF4-FFF2-40B4-BE49-F238E27FC236}">
              <a16:creationId xmlns:a16="http://schemas.microsoft.com/office/drawing/2014/main" id="{00000000-0008-0000-0100-0000AF200100}"/>
            </a:ext>
          </a:extLst>
        </xdr:cNvPr>
        <xdr:cNvCxnSpPr/>
      </xdr:nvCxnSpPr>
      <xdr:spPr>
        <a:xfrm>
          <a:off x="64541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680</xdr:row>
      <xdr:rowOff>107950</xdr:rowOff>
    </xdr:from>
    <xdr:to>
      <xdr:col>95</xdr:col>
      <xdr:colOff>0</xdr:colOff>
      <xdr:row>680</xdr:row>
      <xdr:rowOff>107950</xdr:rowOff>
    </xdr:to>
    <xdr:cxnSp macro="">
      <xdr:nvCxnSpPr>
        <xdr:cNvPr id="73904" name="직선 연결선 73903">
          <a:extLst>
            <a:ext uri="{FF2B5EF4-FFF2-40B4-BE49-F238E27FC236}">
              <a16:creationId xmlns:a16="http://schemas.microsoft.com/office/drawing/2014/main" id="{00000000-0008-0000-0100-0000B0200100}"/>
            </a:ext>
          </a:extLst>
        </xdr:cNvPr>
        <xdr:cNvCxnSpPr/>
      </xdr:nvCxnSpPr>
      <xdr:spPr>
        <a:xfrm>
          <a:off x="65913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680</xdr:row>
      <xdr:rowOff>107950</xdr:rowOff>
    </xdr:from>
    <xdr:to>
      <xdr:col>97</xdr:col>
      <xdr:colOff>0</xdr:colOff>
      <xdr:row>680</xdr:row>
      <xdr:rowOff>107950</xdr:rowOff>
    </xdr:to>
    <xdr:cxnSp macro="">
      <xdr:nvCxnSpPr>
        <xdr:cNvPr id="73905" name="직선 연결선 73904">
          <a:extLst>
            <a:ext uri="{FF2B5EF4-FFF2-40B4-BE49-F238E27FC236}">
              <a16:creationId xmlns:a16="http://schemas.microsoft.com/office/drawing/2014/main" id="{00000000-0008-0000-0100-0000B1200100}"/>
            </a:ext>
          </a:extLst>
        </xdr:cNvPr>
        <xdr:cNvCxnSpPr/>
      </xdr:nvCxnSpPr>
      <xdr:spPr>
        <a:xfrm>
          <a:off x="67284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680</xdr:row>
      <xdr:rowOff>107950</xdr:rowOff>
    </xdr:from>
    <xdr:to>
      <xdr:col>99</xdr:col>
      <xdr:colOff>0</xdr:colOff>
      <xdr:row>680</xdr:row>
      <xdr:rowOff>107950</xdr:rowOff>
    </xdr:to>
    <xdr:cxnSp macro="">
      <xdr:nvCxnSpPr>
        <xdr:cNvPr id="73906" name="직선 연결선 73905">
          <a:extLst>
            <a:ext uri="{FF2B5EF4-FFF2-40B4-BE49-F238E27FC236}">
              <a16:creationId xmlns:a16="http://schemas.microsoft.com/office/drawing/2014/main" id="{00000000-0008-0000-0100-0000B2200100}"/>
            </a:ext>
          </a:extLst>
        </xdr:cNvPr>
        <xdr:cNvCxnSpPr/>
      </xdr:nvCxnSpPr>
      <xdr:spPr>
        <a:xfrm>
          <a:off x="68656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682</xdr:row>
      <xdr:rowOff>101600</xdr:rowOff>
    </xdr:from>
    <xdr:to>
      <xdr:col>10</xdr:col>
      <xdr:colOff>25400</xdr:colOff>
      <xdr:row>682</xdr:row>
      <xdr:rowOff>101600</xdr:rowOff>
    </xdr:to>
    <xdr:cxnSp macro="">
      <xdr:nvCxnSpPr>
        <xdr:cNvPr id="73907" name="직선 연결선 73906">
          <a:extLst>
            <a:ext uri="{FF2B5EF4-FFF2-40B4-BE49-F238E27FC236}">
              <a16:creationId xmlns:a16="http://schemas.microsoft.com/office/drawing/2014/main" id="{00000000-0008-0000-0100-0000B3200100}"/>
            </a:ext>
          </a:extLst>
        </xdr:cNvPr>
        <xdr:cNvCxnSpPr/>
      </xdr:nvCxnSpPr>
      <xdr:spPr>
        <a:xfrm>
          <a:off x="7245553" y="1429004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682</xdr:row>
      <xdr:rowOff>101600</xdr:rowOff>
    </xdr:from>
    <xdr:to>
      <xdr:col>11</xdr:col>
      <xdr:colOff>139700</xdr:colOff>
      <xdr:row>682</xdr:row>
      <xdr:rowOff>101600</xdr:rowOff>
    </xdr:to>
    <xdr:cxnSp macro="">
      <xdr:nvCxnSpPr>
        <xdr:cNvPr id="73908" name="직선 연결선 73907">
          <a:extLst>
            <a:ext uri="{FF2B5EF4-FFF2-40B4-BE49-F238E27FC236}">
              <a16:creationId xmlns:a16="http://schemas.microsoft.com/office/drawing/2014/main" id="{00000000-0008-0000-0100-0000B4200100}"/>
            </a:ext>
          </a:extLst>
        </xdr:cNvPr>
        <xdr:cNvCxnSpPr/>
      </xdr:nvCxnSpPr>
      <xdr:spPr>
        <a:xfrm>
          <a:off x="8374380" y="142900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682</xdr:row>
      <xdr:rowOff>101600</xdr:rowOff>
    </xdr:from>
    <xdr:to>
      <xdr:col>13</xdr:col>
      <xdr:colOff>68</xdr:colOff>
      <xdr:row>682</xdr:row>
      <xdr:rowOff>101600</xdr:rowOff>
    </xdr:to>
    <xdr:cxnSp macro="">
      <xdr:nvCxnSpPr>
        <xdr:cNvPr id="73909" name="직선 연결선 73908">
          <a:extLst>
            <a:ext uri="{FF2B5EF4-FFF2-40B4-BE49-F238E27FC236}">
              <a16:creationId xmlns:a16="http://schemas.microsoft.com/office/drawing/2014/main" id="{00000000-0008-0000-0100-0000B5200100}"/>
            </a:ext>
          </a:extLst>
        </xdr:cNvPr>
        <xdr:cNvCxnSpPr/>
      </xdr:nvCxnSpPr>
      <xdr:spPr>
        <a:xfrm flipH="1">
          <a:off x="9677400" y="142900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682</xdr:row>
      <xdr:rowOff>101600</xdr:rowOff>
    </xdr:from>
    <xdr:to>
      <xdr:col>15</xdr:col>
      <xdr:colOff>0</xdr:colOff>
      <xdr:row>682</xdr:row>
      <xdr:rowOff>101600</xdr:rowOff>
    </xdr:to>
    <xdr:cxnSp macro="">
      <xdr:nvCxnSpPr>
        <xdr:cNvPr id="73910" name="직선 연결선 73909">
          <a:extLst>
            <a:ext uri="{FF2B5EF4-FFF2-40B4-BE49-F238E27FC236}">
              <a16:creationId xmlns:a16="http://schemas.microsoft.com/office/drawing/2014/main" id="{00000000-0008-0000-0100-0000B6200100}"/>
            </a:ext>
          </a:extLst>
        </xdr:cNvPr>
        <xdr:cNvCxnSpPr/>
      </xdr:nvCxnSpPr>
      <xdr:spPr>
        <a:xfrm>
          <a:off x="11049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682</xdr:row>
      <xdr:rowOff>101600</xdr:rowOff>
    </xdr:from>
    <xdr:to>
      <xdr:col>17</xdr:col>
      <xdr:colOff>0</xdr:colOff>
      <xdr:row>682</xdr:row>
      <xdr:rowOff>101600</xdr:rowOff>
    </xdr:to>
    <xdr:cxnSp macro="">
      <xdr:nvCxnSpPr>
        <xdr:cNvPr id="73911" name="직선 연결선 73910">
          <a:extLst>
            <a:ext uri="{FF2B5EF4-FFF2-40B4-BE49-F238E27FC236}">
              <a16:creationId xmlns:a16="http://schemas.microsoft.com/office/drawing/2014/main" id="{00000000-0008-0000-0100-0000B7200100}"/>
            </a:ext>
          </a:extLst>
        </xdr:cNvPr>
        <xdr:cNvCxnSpPr/>
      </xdr:nvCxnSpPr>
      <xdr:spPr>
        <a:xfrm>
          <a:off x="12420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682</xdr:row>
      <xdr:rowOff>101600</xdr:rowOff>
    </xdr:from>
    <xdr:to>
      <xdr:col>19</xdr:col>
      <xdr:colOff>0</xdr:colOff>
      <xdr:row>682</xdr:row>
      <xdr:rowOff>101600</xdr:rowOff>
    </xdr:to>
    <xdr:cxnSp macro="">
      <xdr:nvCxnSpPr>
        <xdr:cNvPr id="73912" name="직선 연결선 73911">
          <a:extLst>
            <a:ext uri="{FF2B5EF4-FFF2-40B4-BE49-F238E27FC236}">
              <a16:creationId xmlns:a16="http://schemas.microsoft.com/office/drawing/2014/main" id="{00000000-0008-0000-0100-0000B8200100}"/>
            </a:ext>
          </a:extLst>
        </xdr:cNvPr>
        <xdr:cNvCxnSpPr/>
      </xdr:nvCxnSpPr>
      <xdr:spPr>
        <a:xfrm>
          <a:off x="13792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682</xdr:row>
      <xdr:rowOff>101600</xdr:rowOff>
    </xdr:from>
    <xdr:to>
      <xdr:col>21</xdr:col>
      <xdr:colOff>0</xdr:colOff>
      <xdr:row>682</xdr:row>
      <xdr:rowOff>101600</xdr:rowOff>
    </xdr:to>
    <xdr:cxnSp macro="">
      <xdr:nvCxnSpPr>
        <xdr:cNvPr id="73913" name="직선 연결선 73912">
          <a:extLst>
            <a:ext uri="{FF2B5EF4-FFF2-40B4-BE49-F238E27FC236}">
              <a16:creationId xmlns:a16="http://schemas.microsoft.com/office/drawing/2014/main" id="{00000000-0008-0000-0100-0000B9200100}"/>
            </a:ext>
          </a:extLst>
        </xdr:cNvPr>
        <xdr:cNvCxnSpPr/>
      </xdr:nvCxnSpPr>
      <xdr:spPr>
        <a:xfrm>
          <a:off x="15163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682</xdr:row>
      <xdr:rowOff>101600</xdr:rowOff>
    </xdr:from>
    <xdr:to>
      <xdr:col>23</xdr:col>
      <xdr:colOff>0</xdr:colOff>
      <xdr:row>682</xdr:row>
      <xdr:rowOff>101600</xdr:rowOff>
    </xdr:to>
    <xdr:cxnSp macro="">
      <xdr:nvCxnSpPr>
        <xdr:cNvPr id="73914" name="직선 연결선 73913">
          <a:extLst>
            <a:ext uri="{FF2B5EF4-FFF2-40B4-BE49-F238E27FC236}">
              <a16:creationId xmlns:a16="http://schemas.microsoft.com/office/drawing/2014/main" id="{00000000-0008-0000-0100-0000BA200100}"/>
            </a:ext>
          </a:extLst>
        </xdr:cNvPr>
        <xdr:cNvCxnSpPr/>
      </xdr:nvCxnSpPr>
      <xdr:spPr>
        <a:xfrm>
          <a:off x="16535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682</xdr:row>
      <xdr:rowOff>101600</xdr:rowOff>
    </xdr:from>
    <xdr:to>
      <xdr:col>25</xdr:col>
      <xdr:colOff>0</xdr:colOff>
      <xdr:row>682</xdr:row>
      <xdr:rowOff>101600</xdr:rowOff>
    </xdr:to>
    <xdr:cxnSp macro="">
      <xdr:nvCxnSpPr>
        <xdr:cNvPr id="73915" name="직선 연결선 73914">
          <a:extLst>
            <a:ext uri="{FF2B5EF4-FFF2-40B4-BE49-F238E27FC236}">
              <a16:creationId xmlns:a16="http://schemas.microsoft.com/office/drawing/2014/main" id="{00000000-0008-0000-0100-0000BB200100}"/>
            </a:ext>
          </a:extLst>
        </xdr:cNvPr>
        <xdr:cNvCxnSpPr/>
      </xdr:nvCxnSpPr>
      <xdr:spPr>
        <a:xfrm>
          <a:off x="17907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682</xdr:row>
      <xdr:rowOff>101600</xdr:rowOff>
    </xdr:from>
    <xdr:to>
      <xdr:col>27</xdr:col>
      <xdr:colOff>28</xdr:colOff>
      <xdr:row>682</xdr:row>
      <xdr:rowOff>101600</xdr:rowOff>
    </xdr:to>
    <xdr:cxnSp macro="">
      <xdr:nvCxnSpPr>
        <xdr:cNvPr id="73916" name="직선 연결선 73915">
          <a:extLst>
            <a:ext uri="{FF2B5EF4-FFF2-40B4-BE49-F238E27FC236}">
              <a16:creationId xmlns:a16="http://schemas.microsoft.com/office/drawing/2014/main" id="{00000000-0008-0000-0100-0000BC200100}"/>
            </a:ext>
          </a:extLst>
        </xdr:cNvPr>
        <xdr:cNvCxnSpPr/>
      </xdr:nvCxnSpPr>
      <xdr:spPr>
        <a:xfrm flipH="1">
          <a:off x="19278600" y="142900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682</xdr:row>
      <xdr:rowOff>101600</xdr:rowOff>
    </xdr:from>
    <xdr:to>
      <xdr:col>29</xdr:col>
      <xdr:colOff>0</xdr:colOff>
      <xdr:row>682</xdr:row>
      <xdr:rowOff>101600</xdr:rowOff>
    </xdr:to>
    <xdr:cxnSp macro="">
      <xdr:nvCxnSpPr>
        <xdr:cNvPr id="73917" name="직선 연결선 73916">
          <a:extLst>
            <a:ext uri="{FF2B5EF4-FFF2-40B4-BE49-F238E27FC236}">
              <a16:creationId xmlns:a16="http://schemas.microsoft.com/office/drawing/2014/main" id="{00000000-0008-0000-0100-0000BD200100}"/>
            </a:ext>
          </a:extLst>
        </xdr:cNvPr>
        <xdr:cNvCxnSpPr/>
      </xdr:nvCxnSpPr>
      <xdr:spPr>
        <a:xfrm>
          <a:off x="20650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682</xdr:row>
      <xdr:rowOff>101600</xdr:rowOff>
    </xdr:from>
    <xdr:to>
      <xdr:col>31</xdr:col>
      <xdr:colOff>546100</xdr:colOff>
      <xdr:row>682</xdr:row>
      <xdr:rowOff>101600</xdr:rowOff>
    </xdr:to>
    <xdr:cxnSp macro="">
      <xdr:nvCxnSpPr>
        <xdr:cNvPr id="73918" name="직선 연결선 73917">
          <a:extLst>
            <a:ext uri="{FF2B5EF4-FFF2-40B4-BE49-F238E27FC236}">
              <a16:creationId xmlns:a16="http://schemas.microsoft.com/office/drawing/2014/main" id="{00000000-0008-0000-0100-0000BE200100}"/>
            </a:ext>
          </a:extLst>
        </xdr:cNvPr>
        <xdr:cNvCxnSpPr/>
      </xdr:nvCxnSpPr>
      <xdr:spPr>
        <a:xfrm>
          <a:off x="22501861" y="142900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682</xdr:row>
      <xdr:rowOff>101600</xdr:rowOff>
    </xdr:from>
    <xdr:to>
      <xdr:col>33</xdr:col>
      <xdr:colOff>136</xdr:colOff>
      <xdr:row>682</xdr:row>
      <xdr:rowOff>101600</xdr:rowOff>
    </xdr:to>
    <xdr:cxnSp macro="">
      <xdr:nvCxnSpPr>
        <xdr:cNvPr id="73919" name="직선 연결선 73918">
          <a:extLst>
            <a:ext uri="{FF2B5EF4-FFF2-40B4-BE49-F238E27FC236}">
              <a16:creationId xmlns:a16="http://schemas.microsoft.com/office/drawing/2014/main" id="{00000000-0008-0000-0100-0000BF200100}"/>
            </a:ext>
          </a:extLst>
        </xdr:cNvPr>
        <xdr:cNvCxnSpPr/>
      </xdr:nvCxnSpPr>
      <xdr:spPr>
        <a:xfrm flipH="1">
          <a:off x="23393400" y="142900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682</xdr:row>
      <xdr:rowOff>101600</xdr:rowOff>
    </xdr:from>
    <xdr:to>
      <xdr:col>35</xdr:col>
      <xdr:colOff>136</xdr:colOff>
      <xdr:row>682</xdr:row>
      <xdr:rowOff>101600</xdr:rowOff>
    </xdr:to>
    <xdr:cxnSp macro="">
      <xdr:nvCxnSpPr>
        <xdr:cNvPr id="73920" name="직선 연결선 73919">
          <a:extLst>
            <a:ext uri="{FF2B5EF4-FFF2-40B4-BE49-F238E27FC236}">
              <a16:creationId xmlns:a16="http://schemas.microsoft.com/office/drawing/2014/main" id="{00000000-0008-0000-0100-0000C0200100}"/>
            </a:ext>
          </a:extLst>
        </xdr:cNvPr>
        <xdr:cNvCxnSpPr/>
      </xdr:nvCxnSpPr>
      <xdr:spPr>
        <a:xfrm flipH="1">
          <a:off x="24765000" y="142900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682</xdr:row>
      <xdr:rowOff>101600</xdr:rowOff>
    </xdr:from>
    <xdr:to>
      <xdr:col>37</xdr:col>
      <xdr:colOff>0</xdr:colOff>
      <xdr:row>682</xdr:row>
      <xdr:rowOff>101600</xdr:rowOff>
    </xdr:to>
    <xdr:cxnSp macro="">
      <xdr:nvCxnSpPr>
        <xdr:cNvPr id="73921" name="직선 연결선 73920">
          <a:extLst>
            <a:ext uri="{FF2B5EF4-FFF2-40B4-BE49-F238E27FC236}">
              <a16:creationId xmlns:a16="http://schemas.microsoft.com/office/drawing/2014/main" id="{00000000-0008-0000-0100-0000C1200100}"/>
            </a:ext>
          </a:extLst>
        </xdr:cNvPr>
        <xdr:cNvCxnSpPr/>
      </xdr:nvCxnSpPr>
      <xdr:spPr>
        <a:xfrm>
          <a:off x="26136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682</xdr:row>
      <xdr:rowOff>101600</xdr:rowOff>
    </xdr:from>
    <xdr:to>
      <xdr:col>39</xdr:col>
      <xdr:colOff>0</xdr:colOff>
      <xdr:row>682</xdr:row>
      <xdr:rowOff>101600</xdr:rowOff>
    </xdr:to>
    <xdr:cxnSp macro="">
      <xdr:nvCxnSpPr>
        <xdr:cNvPr id="73922" name="직선 연결선 73921">
          <a:extLst>
            <a:ext uri="{FF2B5EF4-FFF2-40B4-BE49-F238E27FC236}">
              <a16:creationId xmlns:a16="http://schemas.microsoft.com/office/drawing/2014/main" id="{00000000-0008-0000-0100-0000C2200100}"/>
            </a:ext>
          </a:extLst>
        </xdr:cNvPr>
        <xdr:cNvCxnSpPr/>
      </xdr:nvCxnSpPr>
      <xdr:spPr>
        <a:xfrm>
          <a:off x="27508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682</xdr:row>
      <xdr:rowOff>101600</xdr:rowOff>
    </xdr:from>
    <xdr:to>
      <xdr:col>41</xdr:col>
      <xdr:colOff>0</xdr:colOff>
      <xdr:row>682</xdr:row>
      <xdr:rowOff>101600</xdr:rowOff>
    </xdr:to>
    <xdr:cxnSp macro="">
      <xdr:nvCxnSpPr>
        <xdr:cNvPr id="73923" name="직선 연결선 73922">
          <a:extLst>
            <a:ext uri="{FF2B5EF4-FFF2-40B4-BE49-F238E27FC236}">
              <a16:creationId xmlns:a16="http://schemas.microsoft.com/office/drawing/2014/main" id="{00000000-0008-0000-0100-0000C3200100}"/>
            </a:ext>
          </a:extLst>
        </xdr:cNvPr>
        <xdr:cNvCxnSpPr/>
      </xdr:nvCxnSpPr>
      <xdr:spPr>
        <a:xfrm>
          <a:off x="28879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682</xdr:row>
      <xdr:rowOff>101600</xdr:rowOff>
    </xdr:from>
    <xdr:to>
      <xdr:col>43</xdr:col>
      <xdr:colOff>0</xdr:colOff>
      <xdr:row>682</xdr:row>
      <xdr:rowOff>101600</xdr:rowOff>
    </xdr:to>
    <xdr:cxnSp macro="">
      <xdr:nvCxnSpPr>
        <xdr:cNvPr id="73924" name="직선 연결선 73923">
          <a:extLst>
            <a:ext uri="{FF2B5EF4-FFF2-40B4-BE49-F238E27FC236}">
              <a16:creationId xmlns:a16="http://schemas.microsoft.com/office/drawing/2014/main" id="{00000000-0008-0000-0100-0000C4200100}"/>
            </a:ext>
          </a:extLst>
        </xdr:cNvPr>
        <xdr:cNvCxnSpPr/>
      </xdr:nvCxnSpPr>
      <xdr:spPr>
        <a:xfrm>
          <a:off x="30251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682</xdr:row>
      <xdr:rowOff>101600</xdr:rowOff>
    </xdr:from>
    <xdr:to>
      <xdr:col>45</xdr:col>
      <xdr:colOff>0</xdr:colOff>
      <xdr:row>682</xdr:row>
      <xdr:rowOff>101600</xdr:rowOff>
    </xdr:to>
    <xdr:cxnSp macro="">
      <xdr:nvCxnSpPr>
        <xdr:cNvPr id="73925" name="직선 연결선 73924">
          <a:extLst>
            <a:ext uri="{FF2B5EF4-FFF2-40B4-BE49-F238E27FC236}">
              <a16:creationId xmlns:a16="http://schemas.microsoft.com/office/drawing/2014/main" id="{00000000-0008-0000-0100-0000C5200100}"/>
            </a:ext>
          </a:extLst>
        </xdr:cNvPr>
        <xdr:cNvCxnSpPr/>
      </xdr:nvCxnSpPr>
      <xdr:spPr>
        <a:xfrm>
          <a:off x="31623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682</xdr:row>
      <xdr:rowOff>101600</xdr:rowOff>
    </xdr:from>
    <xdr:to>
      <xdr:col>47</xdr:col>
      <xdr:colOff>0</xdr:colOff>
      <xdr:row>682</xdr:row>
      <xdr:rowOff>101600</xdr:rowOff>
    </xdr:to>
    <xdr:cxnSp macro="">
      <xdr:nvCxnSpPr>
        <xdr:cNvPr id="73926" name="직선 연결선 73925">
          <a:extLst>
            <a:ext uri="{FF2B5EF4-FFF2-40B4-BE49-F238E27FC236}">
              <a16:creationId xmlns:a16="http://schemas.microsoft.com/office/drawing/2014/main" id="{00000000-0008-0000-0100-0000C6200100}"/>
            </a:ext>
          </a:extLst>
        </xdr:cNvPr>
        <xdr:cNvCxnSpPr/>
      </xdr:nvCxnSpPr>
      <xdr:spPr>
        <a:xfrm>
          <a:off x="32994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682</xdr:row>
      <xdr:rowOff>101600</xdr:rowOff>
    </xdr:from>
    <xdr:to>
      <xdr:col>49</xdr:col>
      <xdr:colOff>0</xdr:colOff>
      <xdr:row>682</xdr:row>
      <xdr:rowOff>101600</xdr:rowOff>
    </xdr:to>
    <xdr:cxnSp macro="">
      <xdr:nvCxnSpPr>
        <xdr:cNvPr id="73927" name="직선 연결선 73926">
          <a:extLst>
            <a:ext uri="{FF2B5EF4-FFF2-40B4-BE49-F238E27FC236}">
              <a16:creationId xmlns:a16="http://schemas.microsoft.com/office/drawing/2014/main" id="{00000000-0008-0000-0100-0000C7200100}"/>
            </a:ext>
          </a:extLst>
        </xdr:cNvPr>
        <xdr:cNvCxnSpPr/>
      </xdr:nvCxnSpPr>
      <xdr:spPr>
        <a:xfrm>
          <a:off x="34366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682</xdr:row>
      <xdr:rowOff>101600</xdr:rowOff>
    </xdr:from>
    <xdr:to>
      <xdr:col>51</xdr:col>
      <xdr:colOff>0</xdr:colOff>
      <xdr:row>682</xdr:row>
      <xdr:rowOff>101600</xdr:rowOff>
    </xdr:to>
    <xdr:cxnSp macro="">
      <xdr:nvCxnSpPr>
        <xdr:cNvPr id="73928" name="직선 연결선 73927">
          <a:extLst>
            <a:ext uri="{FF2B5EF4-FFF2-40B4-BE49-F238E27FC236}">
              <a16:creationId xmlns:a16="http://schemas.microsoft.com/office/drawing/2014/main" id="{00000000-0008-0000-0100-0000C8200100}"/>
            </a:ext>
          </a:extLst>
        </xdr:cNvPr>
        <xdr:cNvCxnSpPr/>
      </xdr:nvCxnSpPr>
      <xdr:spPr>
        <a:xfrm>
          <a:off x="35737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682</xdr:row>
      <xdr:rowOff>101600</xdr:rowOff>
    </xdr:from>
    <xdr:to>
      <xdr:col>53</xdr:col>
      <xdr:colOff>0</xdr:colOff>
      <xdr:row>682</xdr:row>
      <xdr:rowOff>101600</xdr:rowOff>
    </xdr:to>
    <xdr:cxnSp macro="">
      <xdr:nvCxnSpPr>
        <xdr:cNvPr id="73929" name="직선 연결선 73928">
          <a:extLst>
            <a:ext uri="{FF2B5EF4-FFF2-40B4-BE49-F238E27FC236}">
              <a16:creationId xmlns:a16="http://schemas.microsoft.com/office/drawing/2014/main" id="{00000000-0008-0000-0100-0000C9200100}"/>
            </a:ext>
          </a:extLst>
        </xdr:cNvPr>
        <xdr:cNvCxnSpPr/>
      </xdr:nvCxnSpPr>
      <xdr:spPr>
        <a:xfrm>
          <a:off x="37109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682</xdr:row>
      <xdr:rowOff>101600</xdr:rowOff>
    </xdr:from>
    <xdr:to>
      <xdr:col>55</xdr:col>
      <xdr:colOff>0</xdr:colOff>
      <xdr:row>682</xdr:row>
      <xdr:rowOff>101600</xdr:rowOff>
    </xdr:to>
    <xdr:cxnSp macro="">
      <xdr:nvCxnSpPr>
        <xdr:cNvPr id="73930" name="직선 연결선 73929">
          <a:extLst>
            <a:ext uri="{FF2B5EF4-FFF2-40B4-BE49-F238E27FC236}">
              <a16:creationId xmlns:a16="http://schemas.microsoft.com/office/drawing/2014/main" id="{00000000-0008-0000-0100-0000CA200100}"/>
            </a:ext>
          </a:extLst>
        </xdr:cNvPr>
        <xdr:cNvCxnSpPr/>
      </xdr:nvCxnSpPr>
      <xdr:spPr>
        <a:xfrm>
          <a:off x="38481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682</xdr:row>
      <xdr:rowOff>101600</xdr:rowOff>
    </xdr:from>
    <xdr:to>
      <xdr:col>57</xdr:col>
      <xdr:colOff>0</xdr:colOff>
      <xdr:row>682</xdr:row>
      <xdr:rowOff>101600</xdr:rowOff>
    </xdr:to>
    <xdr:cxnSp macro="">
      <xdr:nvCxnSpPr>
        <xdr:cNvPr id="73931" name="직선 연결선 73930">
          <a:extLst>
            <a:ext uri="{FF2B5EF4-FFF2-40B4-BE49-F238E27FC236}">
              <a16:creationId xmlns:a16="http://schemas.microsoft.com/office/drawing/2014/main" id="{00000000-0008-0000-0100-0000CB200100}"/>
            </a:ext>
          </a:extLst>
        </xdr:cNvPr>
        <xdr:cNvCxnSpPr/>
      </xdr:nvCxnSpPr>
      <xdr:spPr>
        <a:xfrm>
          <a:off x="39852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682</xdr:row>
      <xdr:rowOff>101600</xdr:rowOff>
    </xdr:from>
    <xdr:to>
      <xdr:col>59</xdr:col>
      <xdr:colOff>0</xdr:colOff>
      <xdr:row>682</xdr:row>
      <xdr:rowOff>101600</xdr:rowOff>
    </xdr:to>
    <xdr:cxnSp macro="">
      <xdr:nvCxnSpPr>
        <xdr:cNvPr id="73932" name="직선 연결선 73931">
          <a:extLst>
            <a:ext uri="{FF2B5EF4-FFF2-40B4-BE49-F238E27FC236}">
              <a16:creationId xmlns:a16="http://schemas.microsoft.com/office/drawing/2014/main" id="{00000000-0008-0000-0100-0000CC200100}"/>
            </a:ext>
          </a:extLst>
        </xdr:cNvPr>
        <xdr:cNvCxnSpPr/>
      </xdr:nvCxnSpPr>
      <xdr:spPr>
        <a:xfrm>
          <a:off x="41224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682</xdr:row>
      <xdr:rowOff>101600</xdr:rowOff>
    </xdr:from>
    <xdr:to>
      <xdr:col>61</xdr:col>
      <xdr:colOff>0</xdr:colOff>
      <xdr:row>682</xdr:row>
      <xdr:rowOff>101600</xdr:rowOff>
    </xdr:to>
    <xdr:cxnSp macro="">
      <xdr:nvCxnSpPr>
        <xdr:cNvPr id="73933" name="직선 연결선 73932">
          <a:extLst>
            <a:ext uri="{FF2B5EF4-FFF2-40B4-BE49-F238E27FC236}">
              <a16:creationId xmlns:a16="http://schemas.microsoft.com/office/drawing/2014/main" id="{00000000-0008-0000-0100-0000CD200100}"/>
            </a:ext>
          </a:extLst>
        </xdr:cNvPr>
        <xdr:cNvCxnSpPr/>
      </xdr:nvCxnSpPr>
      <xdr:spPr>
        <a:xfrm>
          <a:off x="42595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682</xdr:row>
      <xdr:rowOff>101600</xdr:rowOff>
    </xdr:from>
    <xdr:to>
      <xdr:col>63</xdr:col>
      <xdr:colOff>0</xdr:colOff>
      <xdr:row>682</xdr:row>
      <xdr:rowOff>101600</xdr:rowOff>
    </xdr:to>
    <xdr:cxnSp macro="">
      <xdr:nvCxnSpPr>
        <xdr:cNvPr id="73934" name="직선 연결선 73933">
          <a:extLst>
            <a:ext uri="{FF2B5EF4-FFF2-40B4-BE49-F238E27FC236}">
              <a16:creationId xmlns:a16="http://schemas.microsoft.com/office/drawing/2014/main" id="{00000000-0008-0000-0100-0000CE200100}"/>
            </a:ext>
          </a:extLst>
        </xdr:cNvPr>
        <xdr:cNvCxnSpPr/>
      </xdr:nvCxnSpPr>
      <xdr:spPr>
        <a:xfrm>
          <a:off x="43967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682</xdr:row>
      <xdr:rowOff>101600</xdr:rowOff>
    </xdr:from>
    <xdr:to>
      <xdr:col>65</xdr:col>
      <xdr:colOff>0</xdr:colOff>
      <xdr:row>682</xdr:row>
      <xdr:rowOff>101600</xdr:rowOff>
    </xdr:to>
    <xdr:cxnSp macro="">
      <xdr:nvCxnSpPr>
        <xdr:cNvPr id="73935" name="직선 연결선 73934">
          <a:extLst>
            <a:ext uri="{FF2B5EF4-FFF2-40B4-BE49-F238E27FC236}">
              <a16:creationId xmlns:a16="http://schemas.microsoft.com/office/drawing/2014/main" id="{00000000-0008-0000-0100-0000CF200100}"/>
            </a:ext>
          </a:extLst>
        </xdr:cNvPr>
        <xdr:cNvCxnSpPr/>
      </xdr:nvCxnSpPr>
      <xdr:spPr>
        <a:xfrm>
          <a:off x="45339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682</xdr:row>
      <xdr:rowOff>101600</xdr:rowOff>
    </xdr:from>
    <xdr:to>
      <xdr:col>67</xdr:col>
      <xdr:colOff>0</xdr:colOff>
      <xdr:row>682</xdr:row>
      <xdr:rowOff>101600</xdr:rowOff>
    </xdr:to>
    <xdr:cxnSp macro="">
      <xdr:nvCxnSpPr>
        <xdr:cNvPr id="73936" name="직선 연결선 73935">
          <a:extLst>
            <a:ext uri="{FF2B5EF4-FFF2-40B4-BE49-F238E27FC236}">
              <a16:creationId xmlns:a16="http://schemas.microsoft.com/office/drawing/2014/main" id="{00000000-0008-0000-0100-0000D0200100}"/>
            </a:ext>
          </a:extLst>
        </xdr:cNvPr>
        <xdr:cNvCxnSpPr/>
      </xdr:nvCxnSpPr>
      <xdr:spPr>
        <a:xfrm>
          <a:off x="46710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682</xdr:row>
      <xdr:rowOff>101600</xdr:rowOff>
    </xdr:from>
    <xdr:to>
      <xdr:col>69</xdr:col>
      <xdr:colOff>0</xdr:colOff>
      <xdr:row>682</xdr:row>
      <xdr:rowOff>101600</xdr:rowOff>
    </xdr:to>
    <xdr:cxnSp macro="">
      <xdr:nvCxnSpPr>
        <xdr:cNvPr id="73937" name="직선 연결선 73936">
          <a:extLst>
            <a:ext uri="{FF2B5EF4-FFF2-40B4-BE49-F238E27FC236}">
              <a16:creationId xmlns:a16="http://schemas.microsoft.com/office/drawing/2014/main" id="{00000000-0008-0000-0100-0000D1200100}"/>
            </a:ext>
          </a:extLst>
        </xdr:cNvPr>
        <xdr:cNvCxnSpPr/>
      </xdr:nvCxnSpPr>
      <xdr:spPr>
        <a:xfrm>
          <a:off x="48082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682</xdr:row>
      <xdr:rowOff>101600</xdr:rowOff>
    </xdr:from>
    <xdr:to>
      <xdr:col>71</xdr:col>
      <xdr:colOff>0</xdr:colOff>
      <xdr:row>682</xdr:row>
      <xdr:rowOff>101600</xdr:rowOff>
    </xdr:to>
    <xdr:cxnSp macro="">
      <xdr:nvCxnSpPr>
        <xdr:cNvPr id="73938" name="직선 연결선 73937">
          <a:extLst>
            <a:ext uri="{FF2B5EF4-FFF2-40B4-BE49-F238E27FC236}">
              <a16:creationId xmlns:a16="http://schemas.microsoft.com/office/drawing/2014/main" id="{00000000-0008-0000-0100-0000D2200100}"/>
            </a:ext>
          </a:extLst>
        </xdr:cNvPr>
        <xdr:cNvCxnSpPr/>
      </xdr:nvCxnSpPr>
      <xdr:spPr>
        <a:xfrm>
          <a:off x="49453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682</xdr:row>
      <xdr:rowOff>101600</xdr:rowOff>
    </xdr:from>
    <xdr:to>
      <xdr:col>73</xdr:col>
      <xdr:colOff>0</xdr:colOff>
      <xdr:row>682</xdr:row>
      <xdr:rowOff>101600</xdr:rowOff>
    </xdr:to>
    <xdr:cxnSp macro="">
      <xdr:nvCxnSpPr>
        <xdr:cNvPr id="73939" name="직선 연결선 73938">
          <a:extLst>
            <a:ext uri="{FF2B5EF4-FFF2-40B4-BE49-F238E27FC236}">
              <a16:creationId xmlns:a16="http://schemas.microsoft.com/office/drawing/2014/main" id="{00000000-0008-0000-0100-0000D3200100}"/>
            </a:ext>
          </a:extLst>
        </xdr:cNvPr>
        <xdr:cNvCxnSpPr/>
      </xdr:nvCxnSpPr>
      <xdr:spPr>
        <a:xfrm>
          <a:off x="50825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682</xdr:row>
      <xdr:rowOff>101600</xdr:rowOff>
    </xdr:from>
    <xdr:to>
      <xdr:col>75</xdr:col>
      <xdr:colOff>0</xdr:colOff>
      <xdr:row>682</xdr:row>
      <xdr:rowOff>101600</xdr:rowOff>
    </xdr:to>
    <xdr:cxnSp macro="">
      <xdr:nvCxnSpPr>
        <xdr:cNvPr id="73940" name="직선 연결선 73939">
          <a:extLst>
            <a:ext uri="{FF2B5EF4-FFF2-40B4-BE49-F238E27FC236}">
              <a16:creationId xmlns:a16="http://schemas.microsoft.com/office/drawing/2014/main" id="{00000000-0008-0000-0100-0000D4200100}"/>
            </a:ext>
          </a:extLst>
        </xdr:cNvPr>
        <xdr:cNvCxnSpPr/>
      </xdr:nvCxnSpPr>
      <xdr:spPr>
        <a:xfrm>
          <a:off x="52197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682</xdr:row>
      <xdr:rowOff>101600</xdr:rowOff>
    </xdr:from>
    <xdr:to>
      <xdr:col>77</xdr:col>
      <xdr:colOff>0</xdr:colOff>
      <xdr:row>682</xdr:row>
      <xdr:rowOff>101600</xdr:rowOff>
    </xdr:to>
    <xdr:cxnSp macro="">
      <xdr:nvCxnSpPr>
        <xdr:cNvPr id="73941" name="직선 연결선 73940">
          <a:extLst>
            <a:ext uri="{FF2B5EF4-FFF2-40B4-BE49-F238E27FC236}">
              <a16:creationId xmlns:a16="http://schemas.microsoft.com/office/drawing/2014/main" id="{00000000-0008-0000-0100-0000D5200100}"/>
            </a:ext>
          </a:extLst>
        </xdr:cNvPr>
        <xdr:cNvCxnSpPr/>
      </xdr:nvCxnSpPr>
      <xdr:spPr>
        <a:xfrm>
          <a:off x="53568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682</xdr:row>
      <xdr:rowOff>101600</xdr:rowOff>
    </xdr:from>
    <xdr:to>
      <xdr:col>79</xdr:col>
      <xdr:colOff>0</xdr:colOff>
      <xdr:row>682</xdr:row>
      <xdr:rowOff>101600</xdr:rowOff>
    </xdr:to>
    <xdr:cxnSp macro="">
      <xdr:nvCxnSpPr>
        <xdr:cNvPr id="73942" name="직선 연결선 73941">
          <a:extLst>
            <a:ext uri="{FF2B5EF4-FFF2-40B4-BE49-F238E27FC236}">
              <a16:creationId xmlns:a16="http://schemas.microsoft.com/office/drawing/2014/main" id="{00000000-0008-0000-0100-0000D6200100}"/>
            </a:ext>
          </a:extLst>
        </xdr:cNvPr>
        <xdr:cNvCxnSpPr/>
      </xdr:nvCxnSpPr>
      <xdr:spPr>
        <a:xfrm>
          <a:off x="54940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682</xdr:row>
      <xdr:rowOff>101600</xdr:rowOff>
    </xdr:from>
    <xdr:to>
      <xdr:col>81</xdr:col>
      <xdr:colOff>12700</xdr:colOff>
      <xdr:row>682</xdr:row>
      <xdr:rowOff>101600</xdr:rowOff>
    </xdr:to>
    <xdr:cxnSp macro="">
      <xdr:nvCxnSpPr>
        <xdr:cNvPr id="73943" name="직선 연결선 73942">
          <a:extLst>
            <a:ext uri="{FF2B5EF4-FFF2-40B4-BE49-F238E27FC236}">
              <a16:creationId xmlns:a16="http://schemas.microsoft.com/office/drawing/2014/main" id="{00000000-0008-0000-0100-0000D7200100}"/>
            </a:ext>
          </a:extLst>
        </xdr:cNvPr>
        <xdr:cNvCxnSpPr/>
      </xdr:nvCxnSpPr>
      <xdr:spPr>
        <a:xfrm>
          <a:off x="56311806" y="142900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682</xdr:row>
      <xdr:rowOff>101600</xdr:rowOff>
    </xdr:from>
    <xdr:to>
      <xdr:col>83</xdr:col>
      <xdr:colOff>0</xdr:colOff>
      <xdr:row>682</xdr:row>
      <xdr:rowOff>101600</xdr:rowOff>
    </xdr:to>
    <xdr:cxnSp macro="">
      <xdr:nvCxnSpPr>
        <xdr:cNvPr id="73944" name="직선 연결선 73943">
          <a:extLst>
            <a:ext uri="{FF2B5EF4-FFF2-40B4-BE49-F238E27FC236}">
              <a16:creationId xmlns:a16="http://schemas.microsoft.com/office/drawing/2014/main" id="{00000000-0008-0000-0100-0000D8200100}"/>
            </a:ext>
          </a:extLst>
        </xdr:cNvPr>
        <xdr:cNvCxnSpPr/>
      </xdr:nvCxnSpPr>
      <xdr:spPr>
        <a:xfrm>
          <a:off x="57683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682</xdr:row>
      <xdr:rowOff>101600</xdr:rowOff>
    </xdr:from>
    <xdr:to>
      <xdr:col>85</xdr:col>
      <xdr:colOff>0</xdr:colOff>
      <xdr:row>682</xdr:row>
      <xdr:rowOff>101600</xdr:rowOff>
    </xdr:to>
    <xdr:cxnSp macro="">
      <xdr:nvCxnSpPr>
        <xdr:cNvPr id="73945" name="직선 연결선 73944">
          <a:extLst>
            <a:ext uri="{FF2B5EF4-FFF2-40B4-BE49-F238E27FC236}">
              <a16:creationId xmlns:a16="http://schemas.microsoft.com/office/drawing/2014/main" id="{00000000-0008-0000-0100-0000D9200100}"/>
            </a:ext>
          </a:extLst>
        </xdr:cNvPr>
        <xdr:cNvCxnSpPr/>
      </xdr:nvCxnSpPr>
      <xdr:spPr>
        <a:xfrm>
          <a:off x="59055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682</xdr:row>
      <xdr:rowOff>101600</xdr:rowOff>
    </xdr:from>
    <xdr:to>
      <xdr:col>87</xdr:col>
      <xdr:colOff>0</xdr:colOff>
      <xdr:row>682</xdr:row>
      <xdr:rowOff>101600</xdr:rowOff>
    </xdr:to>
    <xdr:cxnSp macro="">
      <xdr:nvCxnSpPr>
        <xdr:cNvPr id="73946" name="직선 연결선 73945">
          <a:extLst>
            <a:ext uri="{FF2B5EF4-FFF2-40B4-BE49-F238E27FC236}">
              <a16:creationId xmlns:a16="http://schemas.microsoft.com/office/drawing/2014/main" id="{00000000-0008-0000-0100-0000DA200100}"/>
            </a:ext>
          </a:extLst>
        </xdr:cNvPr>
        <xdr:cNvCxnSpPr/>
      </xdr:nvCxnSpPr>
      <xdr:spPr>
        <a:xfrm>
          <a:off x="60426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682</xdr:row>
      <xdr:rowOff>101600</xdr:rowOff>
    </xdr:from>
    <xdr:to>
      <xdr:col>89</xdr:col>
      <xdr:colOff>0</xdr:colOff>
      <xdr:row>682</xdr:row>
      <xdr:rowOff>101600</xdr:rowOff>
    </xdr:to>
    <xdr:cxnSp macro="">
      <xdr:nvCxnSpPr>
        <xdr:cNvPr id="73947" name="직선 연결선 73946">
          <a:extLst>
            <a:ext uri="{FF2B5EF4-FFF2-40B4-BE49-F238E27FC236}">
              <a16:creationId xmlns:a16="http://schemas.microsoft.com/office/drawing/2014/main" id="{00000000-0008-0000-0100-0000DB200100}"/>
            </a:ext>
          </a:extLst>
        </xdr:cNvPr>
        <xdr:cNvCxnSpPr/>
      </xdr:nvCxnSpPr>
      <xdr:spPr>
        <a:xfrm>
          <a:off x="61798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682</xdr:row>
      <xdr:rowOff>101600</xdr:rowOff>
    </xdr:from>
    <xdr:to>
      <xdr:col>91</xdr:col>
      <xdr:colOff>0</xdr:colOff>
      <xdr:row>682</xdr:row>
      <xdr:rowOff>101600</xdr:rowOff>
    </xdr:to>
    <xdr:cxnSp macro="">
      <xdr:nvCxnSpPr>
        <xdr:cNvPr id="73948" name="직선 연결선 73947">
          <a:extLst>
            <a:ext uri="{FF2B5EF4-FFF2-40B4-BE49-F238E27FC236}">
              <a16:creationId xmlns:a16="http://schemas.microsoft.com/office/drawing/2014/main" id="{00000000-0008-0000-0100-0000DC200100}"/>
            </a:ext>
          </a:extLst>
        </xdr:cNvPr>
        <xdr:cNvCxnSpPr/>
      </xdr:nvCxnSpPr>
      <xdr:spPr>
        <a:xfrm>
          <a:off x="63169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682</xdr:row>
      <xdr:rowOff>101600</xdr:rowOff>
    </xdr:from>
    <xdr:to>
      <xdr:col>93</xdr:col>
      <xdr:colOff>0</xdr:colOff>
      <xdr:row>682</xdr:row>
      <xdr:rowOff>101600</xdr:rowOff>
    </xdr:to>
    <xdr:cxnSp macro="">
      <xdr:nvCxnSpPr>
        <xdr:cNvPr id="73949" name="직선 연결선 73948">
          <a:extLst>
            <a:ext uri="{FF2B5EF4-FFF2-40B4-BE49-F238E27FC236}">
              <a16:creationId xmlns:a16="http://schemas.microsoft.com/office/drawing/2014/main" id="{00000000-0008-0000-0100-0000DD200100}"/>
            </a:ext>
          </a:extLst>
        </xdr:cNvPr>
        <xdr:cNvCxnSpPr/>
      </xdr:nvCxnSpPr>
      <xdr:spPr>
        <a:xfrm>
          <a:off x="64541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682</xdr:row>
      <xdr:rowOff>101600</xdr:rowOff>
    </xdr:from>
    <xdr:to>
      <xdr:col>95</xdr:col>
      <xdr:colOff>0</xdr:colOff>
      <xdr:row>682</xdr:row>
      <xdr:rowOff>101600</xdr:rowOff>
    </xdr:to>
    <xdr:cxnSp macro="">
      <xdr:nvCxnSpPr>
        <xdr:cNvPr id="73950" name="직선 연결선 73949">
          <a:extLst>
            <a:ext uri="{FF2B5EF4-FFF2-40B4-BE49-F238E27FC236}">
              <a16:creationId xmlns:a16="http://schemas.microsoft.com/office/drawing/2014/main" id="{00000000-0008-0000-0100-0000DE200100}"/>
            </a:ext>
          </a:extLst>
        </xdr:cNvPr>
        <xdr:cNvCxnSpPr/>
      </xdr:nvCxnSpPr>
      <xdr:spPr>
        <a:xfrm>
          <a:off x="65913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682</xdr:row>
      <xdr:rowOff>101600</xdr:rowOff>
    </xdr:from>
    <xdr:to>
      <xdr:col>97</xdr:col>
      <xdr:colOff>0</xdr:colOff>
      <xdr:row>682</xdr:row>
      <xdr:rowOff>101600</xdr:rowOff>
    </xdr:to>
    <xdr:cxnSp macro="">
      <xdr:nvCxnSpPr>
        <xdr:cNvPr id="73951" name="직선 연결선 73950">
          <a:extLst>
            <a:ext uri="{FF2B5EF4-FFF2-40B4-BE49-F238E27FC236}">
              <a16:creationId xmlns:a16="http://schemas.microsoft.com/office/drawing/2014/main" id="{00000000-0008-0000-0100-0000DF200100}"/>
            </a:ext>
          </a:extLst>
        </xdr:cNvPr>
        <xdr:cNvCxnSpPr/>
      </xdr:nvCxnSpPr>
      <xdr:spPr>
        <a:xfrm>
          <a:off x="67284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682</xdr:row>
      <xdr:rowOff>101600</xdr:rowOff>
    </xdr:from>
    <xdr:to>
      <xdr:col>99</xdr:col>
      <xdr:colOff>0</xdr:colOff>
      <xdr:row>682</xdr:row>
      <xdr:rowOff>101600</xdr:rowOff>
    </xdr:to>
    <xdr:cxnSp macro="">
      <xdr:nvCxnSpPr>
        <xdr:cNvPr id="73952" name="직선 연결선 73951">
          <a:extLst>
            <a:ext uri="{FF2B5EF4-FFF2-40B4-BE49-F238E27FC236}">
              <a16:creationId xmlns:a16="http://schemas.microsoft.com/office/drawing/2014/main" id="{00000000-0008-0000-0100-0000E0200100}"/>
            </a:ext>
          </a:extLst>
        </xdr:cNvPr>
        <xdr:cNvCxnSpPr/>
      </xdr:nvCxnSpPr>
      <xdr:spPr>
        <a:xfrm>
          <a:off x="68656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684</xdr:row>
      <xdr:rowOff>107950</xdr:rowOff>
    </xdr:from>
    <xdr:to>
      <xdr:col>10</xdr:col>
      <xdr:colOff>25400</xdr:colOff>
      <xdr:row>684</xdr:row>
      <xdr:rowOff>107950</xdr:rowOff>
    </xdr:to>
    <xdr:cxnSp macro="">
      <xdr:nvCxnSpPr>
        <xdr:cNvPr id="73953" name="직선 연결선 73952">
          <a:extLst>
            <a:ext uri="{FF2B5EF4-FFF2-40B4-BE49-F238E27FC236}">
              <a16:creationId xmlns:a16="http://schemas.microsoft.com/office/drawing/2014/main" id="{00000000-0008-0000-0100-0000E1200100}"/>
            </a:ext>
          </a:extLst>
        </xdr:cNvPr>
        <xdr:cNvCxnSpPr/>
      </xdr:nvCxnSpPr>
      <xdr:spPr>
        <a:xfrm>
          <a:off x="7235952" y="1433258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684</xdr:row>
      <xdr:rowOff>107950</xdr:rowOff>
    </xdr:from>
    <xdr:to>
      <xdr:col>11</xdr:col>
      <xdr:colOff>139700</xdr:colOff>
      <xdr:row>684</xdr:row>
      <xdr:rowOff>107950</xdr:rowOff>
    </xdr:to>
    <xdr:cxnSp macro="">
      <xdr:nvCxnSpPr>
        <xdr:cNvPr id="73954" name="직선 연결선 73953">
          <a:extLst>
            <a:ext uri="{FF2B5EF4-FFF2-40B4-BE49-F238E27FC236}">
              <a16:creationId xmlns:a16="http://schemas.microsoft.com/office/drawing/2014/main" id="{00000000-0008-0000-0100-0000E2200100}"/>
            </a:ext>
          </a:extLst>
        </xdr:cNvPr>
        <xdr:cNvCxnSpPr/>
      </xdr:nvCxnSpPr>
      <xdr:spPr>
        <a:xfrm>
          <a:off x="8374380" y="143325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684</xdr:row>
      <xdr:rowOff>107950</xdr:rowOff>
    </xdr:from>
    <xdr:to>
      <xdr:col>13</xdr:col>
      <xdr:colOff>68</xdr:colOff>
      <xdr:row>684</xdr:row>
      <xdr:rowOff>107950</xdr:rowOff>
    </xdr:to>
    <xdr:cxnSp macro="">
      <xdr:nvCxnSpPr>
        <xdr:cNvPr id="73955" name="직선 연결선 73954">
          <a:extLst>
            <a:ext uri="{FF2B5EF4-FFF2-40B4-BE49-F238E27FC236}">
              <a16:creationId xmlns:a16="http://schemas.microsoft.com/office/drawing/2014/main" id="{00000000-0008-0000-0100-0000E3200100}"/>
            </a:ext>
          </a:extLst>
        </xdr:cNvPr>
        <xdr:cNvCxnSpPr/>
      </xdr:nvCxnSpPr>
      <xdr:spPr>
        <a:xfrm flipH="1">
          <a:off x="9677400" y="143325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684</xdr:row>
      <xdr:rowOff>107950</xdr:rowOff>
    </xdr:from>
    <xdr:to>
      <xdr:col>15</xdr:col>
      <xdr:colOff>0</xdr:colOff>
      <xdr:row>684</xdr:row>
      <xdr:rowOff>107950</xdr:rowOff>
    </xdr:to>
    <xdr:cxnSp macro="">
      <xdr:nvCxnSpPr>
        <xdr:cNvPr id="73956" name="직선 연결선 73955">
          <a:extLst>
            <a:ext uri="{FF2B5EF4-FFF2-40B4-BE49-F238E27FC236}">
              <a16:creationId xmlns:a16="http://schemas.microsoft.com/office/drawing/2014/main" id="{00000000-0008-0000-0100-0000E4200100}"/>
            </a:ext>
          </a:extLst>
        </xdr:cNvPr>
        <xdr:cNvCxnSpPr/>
      </xdr:nvCxnSpPr>
      <xdr:spPr>
        <a:xfrm>
          <a:off x="11049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684</xdr:row>
      <xdr:rowOff>107950</xdr:rowOff>
    </xdr:from>
    <xdr:to>
      <xdr:col>17</xdr:col>
      <xdr:colOff>137</xdr:colOff>
      <xdr:row>684</xdr:row>
      <xdr:rowOff>107950</xdr:rowOff>
    </xdr:to>
    <xdr:cxnSp macro="">
      <xdr:nvCxnSpPr>
        <xdr:cNvPr id="73957" name="직선 연결선 73956">
          <a:extLst>
            <a:ext uri="{FF2B5EF4-FFF2-40B4-BE49-F238E27FC236}">
              <a16:creationId xmlns:a16="http://schemas.microsoft.com/office/drawing/2014/main" id="{00000000-0008-0000-0100-0000E5200100}"/>
            </a:ext>
          </a:extLst>
        </xdr:cNvPr>
        <xdr:cNvCxnSpPr/>
      </xdr:nvCxnSpPr>
      <xdr:spPr>
        <a:xfrm flipH="1">
          <a:off x="12420600" y="1433258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684</xdr:row>
      <xdr:rowOff>107950</xdr:rowOff>
    </xdr:from>
    <xdr:to>
      <xdr:col>19</xdr:col>
      <xdr:colOff>28</xdr:colOff>
      <xdr:row>684</xdr:row>
      <xdr:rowOff>107950</xdr:rowOff>
    </xdr:to>
    <xdr:cxnSp macro="">
      <xdr:nvCxnSpPr>
        <xdr:cNvPr id="73958" name="직선 연결선 73957">
          <a:extLst>
            <a:ext uri="{FF2B5EF4-FFF2-40B4-BE49-F238E27FC236}">
              <a16:creationId xmlns:a16="http://schemas.microsoft.com/office/drawing/2014/main" id="{00000000-0008-0000-0100-0000E6200100}"/>
            </a:ext>
          </a:extLst>
        </xdr:cNvPr>
        <xdr:cNvCxnSpPr/>
      </xdr:nvCxnSpPr>
      <xdr:spPr>
        <a:xfrm flipH="1">
          <a:off x="13792200" y="143325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684</xdr:row>
      <xdr:rowOff>107950</xdr:rowOff>
    </xdr:from>
    <xdr:to>
      <xdr:col>21</xdr:col>
      <xdr:colOff>0</xdr:colOff>
      <xdr:row>684</xdr:row>
      <xdr:rowOff>107950</xdr:rowOff>
    </xdr:to>
    <xdr:cxnSp macro="">
      <xdr:nvCxnSpPr>
        <xdr:cNvPr id="73959" name="직선 연결선 73958">
          <a:extLst>
            <a:ext uri="{FF2B5EF4-FFF2-40B4-BE49-F238E27FC236}">
              <a16:creationId xmlns:a16="http://schemas.microsoft.com/office/drawing/2014/main" id="{00000000-0008-0000-0100-0000E7200100}"/>
            </a:ext>
          </a:extLst>
        </xdr:cNvPr>
        <xdr:cNvCxnSpPr/>
      </xdr:nvCxnSpPr>
      <xdr:spPr>
        <a:xfrm>
          <a:off x="15163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684</xdr:row>
      <xdr:rowOff>107950</xdr:rowOff>
    </xdr:from>
    <xdr:to>
      <xdr:col>23</xdr:col>
      <xdr:colOff>0</xdr:colOff>
      <xdr:row>684</xdr:row>
      <xdr:rowOff>107950</xdr:rowOff>
    </xdr:to>
    <xdr:cxnSp macro="">
      <xdr:nvCxnSpPr>
        <xdr:cNvPr id="73960" name="직선 연결선 73959">
          <a:extLst>
            <a:ext uri="{FF2B5EF4-FFF2-40B4-BE49-F238E27FC236}">
              <a16:creationId xmlns:a16="http://schemas.microsoft.com/office/drawing/2014/main" id="{00000000-0008-0000-0100-0000E8200100}"/>
            </a:ext>
          </a:extLst>
        </xdr:cNvPr>
        <xdr:cNvCxnSpPr/>
      </xdr:nvCxnSpPr>
      <xdr:spPr>
        <a:xfrm>
          <a:off x="16535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684</xdr:row>
      <xdr:rowOff>107950</xdr:rowOff>
    </xdr:from>
    <xdr:to>
      <xdr:col>25</xdr:col>
      <xdr:colOff>0</xdr:colOff>
      <xdr:row>684</xdr:row>
      <xdr:rowOff>107950</xdr:rowOff>
    </xdr:to>
    <xdr:cxnSp macro="">
      <xdr:nvCxnSpPr>
        <xdr:cNvPr id="73961" name="직선 연결선 73960">
          <a:extLst>
            <a:ext uri="{FF2B5EF4-FFF2-40B4-BE49-F238E27FC236}">
              <a16:creationId xmlns:a16="http://schemas.microsoft.com/office/drawing/2014/main" id="{00000000-0008-0000-0100-0000E9200100}"/>
            </a:ext>
          </a:extLst>
        </xdr:cNvPr>
        <xdr:cNvCxnSpPr/>
      </xdr:nvCxnSpPr>
      <xdr:spPr>
        <a:xfrm>
          <a:off x="17907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684</xdr:row>
      <xdr:rowOff>107950</xdr:rowOff>
    </xdr:from>
    <xdr:to>
      <xdr:col>27</xdr:col>
      <xdr:colOff>0</xdr:colOff>
      <xdr:row>684</xdr:row>
      <xdr:rowOff>107950</xdr:rowOff>
    </xdr:to>
    <xdr:cxnSp macro="">
      <xdr:nvCxnSpPr>
        <xdr:cNvPr id="73962" name="직선 연결선 73961">
          <a:extLst>
            <a:ext uri="{FF2B5EF4-FFF2-40B4-BE49-F238E27FC236}">
              <a16:creationId xmlns:a16="http://schemas.microsoft.com/office/drawing/2014/main" id="{00000000-0008-0000-0100-0000EA200100}"/>
            </a:ext>
          </a:extLst>
        </xdr:cNvPr>
        <xdr:cNvCxnSpPr/>
      </xdr:nvCxnSpPr>
      <xdr:spPr>
        <a:xfrm>
          <a:off x="19278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684</xdr:row>
      <xdr:rowOff>107950</xdr:rowOff>
    </xdr:from>
    <xdr:to>
      <xdr:col>29</xdr:col>
      <xdr:colOff>68</xdr:colOff>
      <xdr:row>684</xdr:row>
      <xdr:rowOff>107950</xdr:rowOff>
    </xdr:to>
    <xdr:cxnSp macro="">
      <xdr:nvCxnSpPr>
        <xdr:cNvPr id="73963" name="직선 연결선 73962">
          <a:extLst>
            <a:ext uri="{FF2B5EF4-FFF2-40B4-BE49-F238E27FC236}">
              <a16:creationId xmlns:a16="http://schemas.microsoft.com/office/drawing/2014/main" id="{00000000-0008-0000-0100-0000EB200100}"/>
            </a:ext>
          </a:extLst>
        </xdr:cNvPr>
        <xdr:cNvCxnSpPr/>
      </xdr:nvCxnSpPr>
      <xdr:spPr>
        <a:xfrm flipH="1">
          <a:off x="20650200" y="143325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684</xdr:row>
      <xdr:rowOff>107950</xdr:rowOff>
    </xdr:from>
    <xdr:to>
      <xdr:col>31</xdr:col>
      <xdr:colOff>546100</xdr:colOff>
      <xdr:row>684</xdr:row>
      <xdr:rowOff>107950</xdr:rowOff>
    </xdr:to>
    <xdr:cxnSp macro="">
      <xdr:nvCxnSpPr>
        <xdr:cNvPr id="73964" name="직선 연결선 73963">
          <a:extLst>
            <a:ext uri="{FF2B5EF4-FFF2-40B4-BE49-F238E27FC236}">
              <a16:creationId xmlns:a16="http://schemas.microsoft.com/office/drawing/2014/main" id="{00000000-0008-0000-0100-0000EC200100}"/>
            </a:ext>
          </a:extLst>
        </xdr:cNvPr>
        <xdr:cNvCxnSpPr/>
      </xdr:nvCxnSpPr>
      <xdr:spPr>
        <a:xfrm>
          <a:off x="22501861" y="143325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684</xdr:row>
      <xdr:rowOff>107950</xdr:rowOff>
    </xdr:from>
    <xdr:to>
      <xdr:col>33</xdr:col>
      <xdr:colOff>0</xdr:colOff>
      <xdr:row>684</xdr:row>
      <xdr:rowOff>107950</xdr:rowOff>
    </xdr:to>
    <xdr:cxnSp macro="">
      <xdr:nvCxnSpPr>
        <xdr:cNvPr id="73965" name="직선 연결선 73964">
          <a:extLst>
            <a:ext uri="{FF2B5EF4-FFF2-40B4-BE49-F238E27FC236}">
              <a16:creationId xmlns:a16="http://schemas.microsoft.com/office/drawing/2014/main" id="{00000000-0008-0000-0100-0000ED200100}"/>
            </a:ext>
          </a:extLst>
        </xdr:cNvPr>
        <xdr:cNvCxnSpPr/>
      </xdr:nvCxnSpPr>
      <xdr:spPr>
        <a:xfrm>
          <a:off x="23393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684</xdr:row>
      <xdr:rowOff>107950</xdr:rowOff>
    </xdr:from>
    <xdr:to>
      <xdr:col>35</xdr:col>
      <xdr:colOff>0</xdr:colOff>
      <xdr:row>684</xdr:row>
      <xdr:rowOff>107950</xdr:rowOff>
    </xdr:to>
    <xdr:cxnSp macro="">
      <xdr:nvCxnSpPr>
        <xdr:cNvPr id="73966" name="직선 연결선 73965">
          <a:extLst>
            <a:ext uri="{FF2B5EF4-FFF2-40B4-BE49-F238E27FC236}">
              <a16:creationId xmlns:a16="http://schemas.microsoft.com/office/drawing/2014/main" id="{00000000-0008-0000-0100-0000EE200100}"/>
            </a:ext>
          </a:extLst>
        </xdr:cNvPr>
        <xdr:cNvCxnSpPr/>
      </xdr:nvCxnSpPr>
      <xdr:spPr>
        <a:xfrm>
          <a:off x="24765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684</xdr:row>
      <xdr:rowOff>107950</xdr:rowOff>
    </xdr:from>
    <xdr:to>
      <xdr:col>37</xdr:col>
      <xdr:colOff>0</xdr:colOff>
      <xdr:row>684</xdr:row>
      <xdr:rowOff>107950</xdr:rowOff>
    </xdr:to>
    <xdr:cxnSp macro="">
      <xdr:nvCxnSpPr>
        <xdr:cNvPr id="73967" name="직선 연결선 73966">
          <a:extLst>
            <a:ext uri="{FF2B5EF4-FFF2-40B4-BE49-F238E27FC236}">
              <a16:creationId xmlns:a16="http://schemas.microsoft.com/office/drawing/2014/main" id="{00000000-0008-0000-0100-0000EF200100}"/>
            </a:ext>
          </a:extLst>
        </xdr:cNvPr>
        <xdr:cNvCxnSpPr/>
      </xdr:nvCxnSpPr>
      <xdr:spPr>
        <a:xfrm>
          <a:off x="26136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684</xdr:row>
      <xdr:rowOff>107950</xdr:rowOff>
    </xdr:from>
    <xdr:to>
      <xdr:col>39</xdr:col>
      <xdr:colOff>0</xdr:colOff>
      <xdr:row>684</xdr:row>
      <xdr:rowOff>107950</xdr:rowOff>
    </xdr:to>
    <xdr:cxnSp macro="">
      <xdr:nvCxnSpPr>
        <xdr:cNvPr id="73968" name="직선 연결선 73967">
          <a:extLst>
            <a:ext uri="{FF2B5EF4-FFF2-40B4-BE49-F238E27FC236}">
              <a16:creationId xmlns:a16="http://schemas.microsoft.com/office/drawing/2014/main" id="{00000000-0008-0000-0100-0000F0200100}"/>
            </a:ext>
          </a:extLst>
        </xdr:cNvPr>
        <xdr:cNvCxnSpPr/>
      </xdr:nvCxnSpPr>
      <xdr:spPr>
        <a:xfrm>
          <a:off x="27508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684</xdr:row>
      <xdr:rowOff>107950</xdr:rowOff>
    </xdr:from>
    <xdr:to>
      <xdr:col>41</xdr:col>
      <xdr:colOff>0</xdr:colOff>
      <xdr:row>684</xdr:row>
      <xdr:rowOff>107950</xdr:rowOff>
    </xdr:to>
    <xdr:cxnSp macro="">
      <xdr:nvCxnSpPr>
        <xdr:cNvPr id="73969" name="직선 연결선 73968">
          <a:extLst>
            <a:ext uri="{FF2B5EF4-FFF2-40B4-BE49-F238E27FC236}">
              <a16:creationId xmlns:a16="http://schemas.microsoft.com/office/drawing/2014/main" id="{00000000-0008-0000-0100-0000F1200100}"/>
            </a:ext>
          </a:extLst>
        </xdr:cNvPr>
        <xdr:cNvCxnSpPr/>
      </xdr:nvCxnSpPr>
      <xdr:spPr>
        <a:xfrm>
          <a:off x="28879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684</xdr:row>
      <xdr:rowOff>107950</xdr:rowOff>
    </xdr:from>
    <xdr:to>
      <xdr:col>43</xdr:col>
      <xdr:colOff>68</xdr:colOff>
      <xdr:row>684</xdr:row>
      <xdr:rowOff>107950</xdr:rowOff>
    </xdr:to>
    <xdr:cxnSp macro="">
      <xdr:nvCxnSpPr>
        <xdr:cNvPr id="73970" name="직선 연결선 73969">
          <a:extLst>
            <a:ext uri="{FF2B5EF4-FFF2-40B4-BE49-F238E27FC236}">
              <a16:creationId xmlns:a16="http://schemas.microsoft.com/office/drawing/2014/main" id="{00000000-0008-0000-0100-0000F2200100}"/>
            </a:ext>
          </a:extLst>
        </xdr:cNvPr>
        <xdr:cNvCxnSpPr/>
      </xdr:nvCxnSpPr>
      <xdr:spPr>
        <a:xfrm flipH="1">
          <a:off x="30251400" y="143325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684</xdr:row>
      <xdr:rowOff>107950</xdr:rowOff>
    </xdr:from>
    <xdr:to>
      <xdr:col>45</xdr:col>
      <xdr:colOff>0</xdr:colOff>
      <xdr:row>684</xdr:row>
      <xdr:rowOff>107950</xdr:rowOff>
    </xdr:to>
    <xdr:cxnSp macro="">
      <xdr:nvCxnSpPr>
        <xdr:cNvPr id="73971" name="직선 연결선 73970">
          <a:extLst>
            <a:ext uri="{FF2B5EF4-FFF2-40B4-BE49-F238E27FC236}">
              <a16:creationId xmlns:a16="http://schemas.microsoft.com/office/drawing/2014/main" id="{00000000-0008-0000-0100-0000F3200100}"/>
            </a:ext>
          </a:extLst>
        </xdr:cNvPr>
        <xdr:cNvCxnSpPr/>
      </xdr:nvCxnSpPr>
      <xdr:spPr>
        <a:xfrm>
          <a:off x="31623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684</xdr:row>
      <xdr:rowOff>107950</xdr:rowOff>
    </xdr:from>
    <xdr:to>
      <xdr:col>47</xdr:col>
      <xdr:colOff>0</xdr:colOff>
      <xdr:row>684</xdr:row>
      <xdr:rowOff>107950</xdr:rowOff>
    </xdr:to>
    <xdr:cxnSp macro="">
      <xdr:nvCxnSpPr>
        <xdr:cNvPr id="73972" name="직선 연결선 73971">
          <a:extLst>
            <a:ext uri="{FF2B5EF4-FFF2-40B4-BE49-F238E27FC236}">
              <a16:creationId xmlns:a16="http://schemas.microsoft.com/office/drawing/2014/main" id="{00000000-0008-0000-0100-0000F4200100}"/>
            </a:ext>
          </a:extLst>
        </xdr:cNvPr>
        <xdr:cNvCxnSpPr/>
      </xdr:nvCxnSpPr>
      <xdr:spPr>
        <a:xfrm>
          <a:off x="32994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684</xdr:row>
      <xdr:rowOff>107950</xdr:rowOff>
    </xdr:from>
    <xdr:to>
      <xdr:col>49</xdr:col>
      <xdr:colOff>0</xdr:colOff>
      <xdr:row>684</xdr:row>
      <xdr:rowOff>107950</xdr:rowOff>
    </xdr:to>
    <xdr:cxnSp macro="">
      <xdr:nvCxnSpPr>
        <xdr:cNvPr id="73973" name="직선 연결선 73972">
          <a:extLst>
            <a:ext uri="{FF2B5EF4-FFF2-40B4-BE49-F238E27FC236}">
              <a16:creationId xmlns:a16="http://schemas.microsoft.com/office/drawing/2014/main" id="{00000000-0008-0000-0100-0000F5200100}"/>
            </a:ext>
          </a:extLst>
        </xdr:cNvPr>
        <xdr:cNvCxnSpPr/>
      </xdr:nvCxnSpPr>
      <xdr:spPr>
        <a:xfrm>
          <a:off x="34366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684</xdr:row>
      <xdr:rowOff>107950</xdr:rowOff>
    </xdr:from>
    <xdr:to>
      <xdr:col>51</xdr:col>
      <xdr:colOff>0</xdr:colOff>
      <xdr:row>684</xdr:row>
      <xdr:rowOff>107950</xdr:rowOff>
    </xdr:to>
    <xdr:cxnSp macro="">
      <xdr:nvCxnSpPr>
        <xdr:cNvPr id="73974" name="직선 연결선 73973">
          <a:extLst>
            <a:ext uri="{FF2B5EF4-FFF2-40B4-BE49-F238E27FC236}">
              <a16:creationId xmlns:a16="http://schemas.microsoft.com/office/drawing/2014/main" id="{00000000-0008-0000-0100-0000F6200100}"/>
            </a:ext>
          </a:extLst>
        </xdr:cNvPr>
        <xdr:cNvCxnSpPr/>
      </xdr:nvCxnSpPr>
      <xdr:spPr>
        <a:xfrm>
          <a:off x="35737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684</xdr:row>
      <xdr:rowOff>107950</xdr:rowOff>
    </xdr:from>
    <xdr:to>
      <xdr:col>53</xdr:col>
      <xdr:colOff>0</xdr:colOff>
      <xdr:row>684</xdr:row>
      <xdr:rowOff>107950</xdr:rowOff>
    </xdr:to>
    <xdr:cxnSp macro="">
      <xdr:nvCxnSpPr>
        <xdr:cNvPr id="73975" name="직선 연결선 73974">
          <a:extLst>
            <a:ext uri="{FF2B5EF4-FFF2-40B4-BE49-F238E27FC236}">
              <a16:creationId xmlns:a16="http://schemas.microsoft.com/office/drawing/2014/main" id="{00000000-0008-0000-0100-0000F7200100}"/>
            </a:ext>
          </a:extLst>
        </xdr:cNvPr>
        <xdr:cNvCxnSpPr/>
      </xdr:nvCxnSpPr>
      <xdr:spPr>
        <a:xfrm>
          <a:off x="37109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684</xdr:row>
      <xdr:rowOff>107950</xdr:rowOff>
    </xdr:from>
    <xdr:to>
      <xdr:col>55</xdr:col>
      <xdr:colOff>0</xdr:colOff>
      <xdr:row>684</xdr:row>
      <xdr:rowOff>107950</xdr:rowOff>
    </xdr:to>
    <xdr:cxnSp macro="">
      <xdr:nvCxnSpPr>
        <xdr:cNvPr id="73976" name="직선 연결선 73975">
          <a:extLst>
            <a:ext uri="{FF2B5EF4-FFF2-40B4-BE49-F238E27FC236}">
              <a16:creationId xmlns:a16="http://schemas.microsoft.com/office/drawing/2014/main" id="{00000000-0008-0000-0100-0000F8200100}"/>
            </a:ext>
          </a:extLst>
        </xdr:cNvPr>
        <xdr:cNvCxnSpPr/>
      </xdr:nvCxnSpPr>
      <xdr:spPr>
        <a:xfrm>
          <a:off x="38481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684</xdr:row>
      <xdr:rowOff>107950</xdr:rowOff>
    </xdr:from>
    <xdr:to>
      <xdr:col>57</xdr:col>
      <xdr:colOff>0</xdr:colOff>
      <xdr:row>684</xdr:row>
      <xdr:rowOff>107950</xdr:rowOff>
    </xdr:to>
    <xdr:cxnSp macro="">
      <xdr:nvCxnSpPr>
        <xdr:cNvPr id="73977" name="직선 연결선 73976">
          <a:extLst>
            <a:ext uri="{FF2B5EF4-FFF2-40B4-BE49-F238E27FC236}">
              <a16:creationId xmlns:a16="http://schemas.microsoft.com/office/drawing/2014/main" id="{00000000-0008-0000-0100-0000F9200100}"/>
            </a:ext>
          </a:extLst>
        </xdr:cNvPr>
        <xdr:cNvCxnSpPr/>
      </xdr:nvCxnSpPr>
      <xdr:spPr>
        <a:xfrm>
          <a:off x="39852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684</xdr:row>
      <xdr:rowOff>107950</xdr:rowOff>
    </xdr:from>
    <xdr:to>
      <xdr:col>59</xdr:col>
      <xdr:colOff>0</xdr:colOff>
      <xdr:row>684</xdr:row>
      <xdr:rowOff>107950</xdr:rowOff>
    </xdr:to>
    <xdr:cxnSp macro="">
      <xdr:nvCxnSpPr>
        <xdr:cNvPr id="73978" name="직선 연결선 73977">
          <a:extLst>
            <a:ext uri="{FF2B5EF4-FFF2-40B4-BE49-F238E27FC236}">
              <a16:creationId xmlns:a16="http://schemas.microsoft.com/office/drawing/2014/main" id="{00000000-0008-0000-0100-0000FA200100}"/>
            </a:ext>
          </a:extLst>
        </xdr:cNvPr>
        <xdr:cNvCxnSpPr/>
      </xdr:nvCxnSpPr>
      <xdr:spPr>
        <a:xfrm>
          <a:off x="41224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684</xdr:row>
      <xdr:rowOff>107950</xdr:rowOff>
    </xdr:from>
    <xdr:to>
      <xdr:col>61</xdr:col>
      <xdr:colOff>0</xdr:colOff>
      <xdr:row>684</xdr:row>
      <xdr:rowOff>107950</xdr:rowOff>
    </xdr:to>
    <xdr:cxnSp macro="">
      <xdr:nvCxnSpPr>
        <xdr:cNvPr id="73979" name="직선 연결선 73978">
          <a:extLst>
            <a:ext uri="{FF2B5EF4-FFF2-40B4-BE49-F238E27FC236}">
              <a16:creationId xmlns:a16="http://schemas.microsoft.com/office/drawing/2014/main" id="{00000000-0008-0000-0100-0000FB200100}"/>
            </a:ext>
          </a:extLst>
        </xdr:cNvPr>
        <xdr:cNvCxnSpPr/>
      </xdr:nvCxnSpPr>
      <xdr:spPr>
        <a:xfrm>
          <a:off x="42595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684</xdr:row>
      <xdr:rowOff>107950</xdr:rowOff>
    </xdr:from>
    <xdr:to>
      <xdr:col>63</xdr:col>
      <xdr:colOff>0</xdr:colOff>
      <xdr:row>684</xdr:row>
      <xdr:rowOff>107950</xdr:rowOff>
    </xdr:to>
    <xdr:cxnSp macro="">
      <xdr:nvCxnSpPr>
        <xdr:cNvPr id="73980" name="직선 연결선 73979">
          <a:extLst>
            <a:ext uri="{FF2B5EF4-FFF2-40B4-BE49-F238E27FC236}">
              <a16:creationId xmlns:a16="http://schemas.microsoft.com/office/drawing/2014/main" id="{00000000-0008-0000-0100-0000FC200100}"/>
            </a:ext>
          </a:extLst>
        </xdr:cNvPr>
        <xdr:cNvCxnSpPr/>
      </xdr:nvCxnSpPr>
      <xdr:spPr>
        <a:xfrm>
          <a:off x="43967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684</xdr:row>
      <xdr:rowOff>107950</xdr:rowOff>
    </xdr:from>
    <xdr:to>
      <xdr:col>65</xdr:col>
      <xdr:colOff>0</xdr:colOff>
      <xdr:row>684</xdr:row>
      <xdr:rowOff>107950</xdr:rowOff>
    </xdr:to>
    <xdr:cxnSp macro="">
      <xdr:nvCxnSpPr>
        <xdr:cNvPr id="73981" name="직선 연결선 73980">
          <a:extLst>
            <a:ext uri="{FF2B5EF4-FFF2-40B4-BE49-F238E27FC236}">
              <a16:creationId xmlns:a16="http://schemas.microsoft.com/office/drawing/2014/main" id="{00000000-0008-0000-0100-0000FD200100}"/>
            </a:ext>
          </a:extLst>
        </xdr:cNvPr>
        <xdr:cNvCxnSpPr/>
      </xdr:nvCxnSpPr>
      <xdr:spPr>
        <a:xfrm>
          <a:off x="45339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684</xdr:row>
      <xdr:rowOff>107950</xdr:rowOff>
    </xdr:from>
    <xdr:to>
      <xdr:col>67</xdr:col>
      <xdr:colOff>0</xdr:colOff>
      <xdr:row>684</xdr:row>
      <xdr:rowOff>107950</xdr:rowOff>
    </xdr:to>
    <xdr:cxnSp macro="">
      <xdr:nvCxnSpPr>
        <xdr:cNvPr id="73982" name="직선 연결선 73981">
          <a:extLst>
            <a:ext uri="{FF2B5EF4-FFF2-40B4-BE49-F238E27FC236}">
              <a16:creationId xmlns:a16="http://schemas.microsoft.com/office/drawing/2014/main" id="{00000000-0008-0000-0100-0000FE200100}"/>
            </a:ext>
          </a:extLst>
        </xdr:cNvPr>
        <xdr:cNvCxnSpPr/>
      </xdr:nvCxnSpPr>
      <xdr:spPr>
        <a:xfrm>
          <a:off x="46710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684</xdr:row>
      <xdr:rowOff>107950</xdr:rowOff>
    </xdr:from>
    <xdr:to>
      <xdr:col>69</xdr:col>
      <xdr:colOff>0</xdr:colOff>
      <xdr:row>684</xdr:row>
      <xdr:rowOff>107950</xdr:rowOff>
    </xdr:to>
    <xdr:cxnSp macro="">
      <xdr:nvCxnSpPr>
        <xdr:cNvPr id="73983" name="직선 연결선 73982">
          <a:extLst>
            <a:ext uri="{FF2B5EF4-FFF2-40B4-BE49-F238E27FC236}">
              <a16:creationId xmlns:a16="http://schemas.microsoft.com/office/drawing/2014/main" id="{00000000-0008-0000-0100-0000FF200100}"/>
            </a:ext>
          </a:extLst>
        </xdr:cNvPr>
        <xdr:cNvCxnSpPr/>
      </xdr:nvCxnSpPr>
      <xdr:spPr>
        <a:xfrm>
          <a:off x="48082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684</xdr:row>
      <xdr:rowOff>107950</xdr:rowOff>
    </xdr:from>
    <xdr:to>
      <xdr:col>71</xdr:col>
      <xdr:colOff>0</xdr:colOff>
      <xdr:row>684</xdr:row>
      <xdr:rowOff>107950</xdr:rowOff>
    </xdr:to>
    <xdr:cxnSp macro="">
      <xdr:nvCxnSpPr>
        <xdr:cNvPr id="73984" name="직선 연결선 73983">
          <a:extLst>
            <a:ext uri="{FF2B5EF4-FFF2-40B4-BE49-F238E27FC236}">
              <a16:creationId xmlns:a16="http://schemas.microsoft.com/office/drawing/2014/main" id="{00000000-0008-0000-0100-000000210100}"/>
            </a:ext>
          </a:extLst>
        </xdr:cNvPr>
        <xdr:cNvCxnSpPr/>
      </xdr:nvCxnSpPr>
      <xdr:spPr>
        <a:xfrm>
          <a:off x="49453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684</xdr:row>
      <xdr:rowOff>107950</xdr:rowOff>
    </xdr:from>
    <xdr:to>
      <xdr:col>73</xdr:col>
      <xdr:colOff>0</xdr:colOff>
      <xdr:row>684</xdr:row>
      <xdr:rowOff>107950</xdr:rowOff>
    </xdr:to>
    <xdr:cxnSp macro="">
      <xdr:nvCxnSpPr>
        <xdr:cNvPr id="73985" name="직선 연결선 73984">
          <a:extLst>
            <a:ext uri="{FF2B5EF4-FFF2-40B4-BE49-F238E27FC236}">
              <a16:creationId xmlns:a16="http://schemas.microsoft.com/office/drawing/2014/main" id="{00000000-0008-0000-0100-000001210100}"/>
            </a:ext>
          </a:extLst>
        </xdr:cNvPr>
        <xdr:cNvCxnSpPr/>
      </xdr:nvCxnSpPr>
      <xdr:spPr>
        <a:xfrm>
          <a:off x="50825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684</xdr:row>
      <xdr:rowOff>107950</xdr:rowOff>
    </xdr:from>
    <xdr:to>
      <xdr:col>75</xdr:col>
      <xdr:colOff>0</xdr:colOff>
      <xdr:row>684</xdr:row>
      <xdr:rowOff>107950</xdr:rowOff>
    </xdr:to>
    <xdr:cxnSp macro="">
      <xdr:nvCxnSpPr>
        <xdr:cNvPr id="73986" name="직선 연결선 73985">
          <a:extLst>
            <a:ext uri="{FF2B5EF4-FFF2-40B4-BE49-F238E27FC236}">
              <a16:creationId xmlns:a16="http://schemas.microsoft.com/office/drawing/2014/main" id="{00000000-0008-0000-0100-000002210100}"/>
            </a:ext>
          </a:extLst>
        </xdr:cNvPr>
        <xdr:cNvCxnSpPr/>
      </xdr:nvCxnSpPr>
      <xdr:spPr>
        <a:xfrm>
          <a:off x="52197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684</xdr:row>
      <xdr:rowOff>107950</xdr:rowOff>
    </xdr:from>
    <xdr:to>
      <xdr:col>77</xdr:col>
      <xdr:colOff>0</xdr:colOff>
      <xdr:row>684</xdr:row>
      <xdr:rowOff>107950</xdr:rowOff>
    </xdr:to>
    <xdr:cxnSp macro="">
      <xdr:nvCxnSpPr>
        <xdr:cNvPr id="73987" name="직선 연결선 73986">
          <a:extLst>
            <a:ext uri="{FF2B5EF4-FFF2-40B4-BE49-F238E27FC236}">
              <a16:creationId xmlns:a16="http://schemas.microsoft.com/office/drawing/2014/main" id="{00000000-0008-0000-0100-000003210100}"/>
            </a:ext>
          </a:extLst>
        </xdr:cNvPr>
        <xdr:cNvCxnSpPr/>
      </xdr:nvCxnSpPr>
      <xdr:spPr>
        <a:xfrm>
          <a:off x="53568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684</xdr:row>
      <xdr:rowOff>107950</xdr:rowOff>
    </xdr:from>
    <xdr:to>
      <xdr:col>79</xdr:col>
      <xdr:colOff>0</xdr:colOff>
      <xdr:row>684</xdr:row>
      <xdr:rowOff>107950</xdr:rowOff>
    </xdr:to>
    <xdr:cxnSp macro="">
      <xdr:nvCxnSpPr>
        <xdr:cNvPr id="73988" name="직선 연결선 73987">
          <a:extLst>
            <a:ext uri="{FF2B5EF4-FFF2-40B4-BE49-F238E27FC236}">
              <a16:creationId xmlns:a16="http://schemas.microsoft.com/office/drawing/2014/main" id="{00000000-0008-0000-0100-000004210100}"/>
            </a:ext>
          </a:extLst>
        </xdr:cNvPr>
        <xdr:cNvCxnSpPr/>
      </xdr:nvCxnSpPr>
      <xdr:spPr>
        <a:xfrm>
          <a:off x="54940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684</xdr:row>
      <xdr:rowOff>107950</xdr:rowOff>
    </xdr:from>
    <xdr:to>
      <xdr:col>81</xdr:col>
      <xdr:colOff>12700</xdr:colOff>
      <xdr:row>684</xdr:row>
      <xdr:rowOff>107950</xdr:rowOff>
    </xdr:to>
    <xdr:cxnSp macro="">
      <xdr:nvCxnSpPr>
        <xdr:cNvPr id="73989" name="직선 연결선 73988">
          <a:extLst>
            <a:ext uri="{FF2B5EF4-FFF2-40B4-BE49-F238E27FC236}">
              <a16:creationId xmlns:a16="http://schemas.microsoft.com/office/drawing/2014/main" id="{00000000-0008-0000-0100-000005210100}"/>
            </a:ext>
          </a:extLst>
        </xdr:cNvPr>
        <xdr:cNvCxnSpPr/>
      </xdr:nvCxnSpPr>
      <xdr:spPr>
        <a:xfrm>
          <a:off x="56311806" y="143325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684</xdr:row>
      <xdr:rowOff>107950</xdr:rowOff>
    </xdr:from>
    <xdr:to>
      <xdr:col>83</xdr:col>
      <xdr:colOff>0</xdr:colOff>
      <xdr:row>684</xdr:row>
      <xdr:rowOff>107950</xdr:rowOff>
    </xdr:to>
    <xdr:cxnSp macro="">
      <xdr:nvCxnSpPr>
        <xdr:cNvPr id="73990" name="직선 연결선 73989">
          <a:extLst>
            <a:ext uri="{FF2B5EF4-FFF2-40B4-BE49-F238E27FC236}">
              <a16:creationId xmlns:a16="http://schemas.microsoft.com/office/drawing/2014/main" id="{00000000-0008-0000-0100-000006210100}"/>
            </a:ext>
          </a:extLst>
        </xdr:cNvPr>
        <xdr:cNvCxnSpPr/>
      </xdr:nvCxnSpPr>
      <xdr:spPr>
        <a:xfrm>
          <a:off x="57683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684</xdr:row>
      <xdr:rowOff>107950</xdr:rowOff>
    </xdr:from>
    <xdr:to>
      <xdr:col>85</xdr:col>
      <xdr:colOff>0</xdr:colOff>
      <xdr:row>684</xdr:row>
      <xdr:rowOff>107950</xdr:rowOff>
    </xdr:to>
    <xdr:cxnSp macro="">
      <xdr:nvCxnSpPr>
        <xdr:cNvPr id="73991" name="직선 연결선 73990">
          <a:extLst>
            <a:ext uri="{FF2B5EF4-FFF2-40B4-BE49-F238E27FC236}">
              <a16:creationId xmlns:a16="http://schemas.microsoft.com/office/drawing/2014/main" id="{00000000-0008-0000-0100-000007210100}"/>
            </a:ext>
          </a:extLst>
        </xdr:cNvPr>
        <xdr:cNvCxnSpPr/>
      </xdr:nvCxnSpPr>
      <xdr:spPr>
        <a:xfrm>
          <a:off x="59055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684</xdr:row>
      <xdr:rowOff>107950</xdr:rowOff>
    </xdr:from>
    <xdr:to>
      <xdr:col>87</xdr:col>
      <xdr:colOff>0</xdr:colOff>
      <xdr:row>684</xdr:row>
      <xdr:rowOff>107950</xdr:rowOff>
    </xdr:to>
    <xdr:cxnSp macro="">
      <xdr:nvCxnSpPr>
        <xdr:cNvPr id="73992" name="직선 연결선 73991">
          <a:extLst>
            <a:ext uri="{FF2B5EF4-FFF2-40B4-BE49-F238E27FC236}">
              <a16:creationId xmlns:a16="http://schemas.microsoft.com/office/drawing/2014/main" id="{00000000-0008-0000-0100-000008210100}"/>
            </a:ext>
          </a:extLst>
        </xdr:cNvPr>
        <xdr:cNvCxnSpPr/>
      </xdr:nvCxnSpPr>
      <xdr:spPr>
        <a:xfrm>
          <a:off x="60426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684</xdr:row>
      <xdr:rowOff>107950</xdr:rowOff>
    </xdr:from>
    <xdr:to>
      <xdr:col>89</xdr:col>
      <xdr:colOff>0</xdr:colOff>
      <xdr:row>684</xdr:row>
      <xdr:rowOff>107950</xdr:rowOff>
    </xdr:to>
    <xdr:cxnSp macro="">
      <xdr:nvCxnSpPr>
        <xdr:cNvPr id="73993" name="직선 연결선 73992">
          <a:extLst>
            <a:ext uri="{FF2B5EF4-FFF2-40B4-BE49-F238E27FC236}">
              <a16:creationId xmlns:a16="http://schemas.microsoft.com/office/drawing/2014/main" id="{00000000-0008-0000-0100-000009210100}"/>
            </a:ext>
          </a:extLst>
        </xdr:cNvPr>
        <xdr:cNvCxnSpPr/>
      </xdr:nvCxnSpPr>
      <xdr:spPr>
        <a:xfrm>
          <a:off x="61798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684</xdr:row>
      <xdr:rowOff>107950</xdr:rowOff>
    </xdr:from>
    <xdr:to>
      <xdr:col>91</xdr:col>
      <xdr:colOff>0</xdr:colOff>
      <xdr:row>684</xdr:row>
      <xdr:rowOff>107950</xdr:rowOff>
    </xdr:to>
    <xdr:cxnSp macro="">
      <xdr:nvCxnSpPr>
        <xdr:cNvPr id="73994" name="직선 연결선 73993">
          <a:extLst>
            <a:ext uri="{FF2B5EF4-FFF2-40B4-BE49-F238E27FC236}">
              <a16:creationId xmlns:a16="http://schemas.microsoft.com/office/drawing/2014/main" id="{00000000-0008-0000-0100-00000A210100}"/>
            </a:ext>
          </a:extLst>
        </xdr:cNvPr>
        <xdr:cNvCxnSpPr/>
      </xdr:nvCxnSpPr>
      <xdr:spPr>
        <a:xfrm>
          <a:off x="63169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684</xdr:row>
      <xdr:rowOff>107950</xdr:rowOff>
    </xdr:from>
    <xdr:to>
      <xdr:col>93</xdr:col>
      <xdr:colOff>0</xdr:colOff>
      <xdr:row>684</xdr:row>
      <xdr:rowOff>107950</xdr:rowOff>
    </xdr:to>
    <xdr:cxnSp macro="">
      <xdr:nvCxnSpPr>
        <xdr:cNvPr id="73995" name="직선 연결선 73994">
          <a:extLst>
            <a:ext uri="{FF2B5EF4-FFF2-40B4-BE49-F238E27FC236}">
              <a16:creationId xmlns:a16="http://schemas.microsoft.com/office/drawing/2014/main" id="{00000000-0008-0000-0100-00000B210100}"/>
            </a:ext>
          </a:extLst>
        </xdr:cNvPr>
        <xdr:cNvCxnSpPr/>
      </xdr:nvCxnSpPr>
      <xdr:spPr>
        <a:xfrm>
          <a:off x="64541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684</xdr:row>
      <xdr:rowOff>107950</xdr:rowOff>
    </xdr:from>
    <xdr:to>
      <xdr:col>95</xdr:col>
      <xdr:colOff>0</xdr:colOff>
      <xdr:row>684</xdr:row>
      <xdr:rowOff>107950</xdr:rowOff>
    </xdr:to>
    <xdr:cxnSp macro="">
      <xdr:nvCxnSpPr>
        <xdr:cNvPr id="73996" name="직선 연결선 73995">
          <a:extLst>
            <a:ext uri="{FF2B5EF4-FFF2-40B4-BE49-F238E27FC236}">
              <a16:creationId xmlns:a16="http://schemas.microsoft.com/office/drawing/2014/main" id="{00000000-0008-0000-0100-00000C210100}"/>
            </a:ext>
          </a:extLst>
        </xdr:cNvPr>
        <xdr:cNvCxnSpPr/>
      </xdr:nvCxnSpPr>
      <xdr:spPr>
        <a:xfrm>
          <a:off x="65913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684</xdr:row>
      <xdr:rowOff>107950</xdr:rowOff>
    </xdr:from>
    <xdr:to>
      <xdr:col>97</xdr:col>
      <xdr:colOff>0</xdr:colOff>
      <xdr:row>684</xdr:row>
      <xdr:rowOff>107950</xdr:rowOff>
    </xdr:to>
    <xdr:cxnSp macro="">
      <xdr:nvCxnSpPr>
        <xdr:cNvPr id="73997" name="직선 연결선 73996">
          <a:extLst>
            <a:ext uri="{FF2B5EF4-FFF2-40B4-BE49-F238E27FC236}">
              <a16:creationId xmlns:a16="http://schemas.microsoft.com/office/drawing/2014/main" id="{00000000-0008-0000-0100-00000D210100}"/>
            </a:ext>
          </a:extLst>
        </xdr:cNvPr>
        <xdr:cNvCxnSpPr/>
      </xdr:nvCxnSpPr>
      <xdr:spPr>
        <a:xfrm>
          <a:off x="67284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684</xdr:row>
      <xdr:rowOff>107950</xdr:rowOff>
    </xdr:from>
    <xdr:to>
      <xdr:col>99</xdr:col>
      <xdr:colOff>0</xdr:colOff>
      <xdr:row>684</xdr:row>
      <xdr:rowOff>107950</xdr:rowOff>
    </xdr:to>
    <xdr:cxnSp macro="">
      <xdr:nvCxnSpPr>
        <xdr:cNvPr id="73998" name="직선 연결선 73997">
          <a:extLst>
            <a:ext uri="{FF2B5EF4-FFF2-40B4-BE49-F238E27FC236}">
              <a16:creationId xmlns:a16="http://schemas.microsoft.com/office/drawing/2014/main" id="{00000000-0008-0000-0100-00000E210100}"/>
            </a:ext>
          </a:extLst>
        </xdr:cNvPr>
        <xdr:cNvCxnSpPr/>
      </xdr:nvCxnSpPr>
      <xdr:spPr>
        <a:xfrm>
          <a:off x="68656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686</xdr:row>
      <xdr:rowOff>101600</xdr:rowOff>
    </xdr:from>
    <xdr:to>
      <xdr:col>10</xdr:col>
      <xdr:colOff>25400</xdr:colOff>
      <xdr:row>686</xdr:row>
      <xdr:rowOff>101600</xdr:rowOff>
    </xdr:to>
    <xdr:cxnSp macro="">
      <xdr:nvCxnSpPr>
        <xdr:cNvPr id="73999" name="직선 연결선 73998">
          <a:extLst>
            <a:ext uri="{FF2B5EF4-FFF2-40B4-BE49-F238E27FC236}">
              <a16:creationId xmlns:a16="http://schemas.microsoft.com/office/drawing/2014/main" id="{00000000-0008-0000-0100-00000F210100}"/>
            </a:ext>
          </a:extLst>
        </xdr:cNvPr>
        <xdr:cNvCxnSpPr/>
      </xdr:nvCxnSpPr>
      <xdr:spPr>
        <a:xfrm>
          <a:off x="7105650" y="1437386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686</xdr:row>
      <xdr:rowOff>101600</xdr:rowOff>
    </xdr:from>
    <xdr:to>
      <xdr:col>11</xdr:col>
      <xdr:colOff>139700</xdr:colOff>
      <xdr:row>686</xdr:row>
      <xdr:rowOff>101600</xdr:rowOff>
    </xdr:to>
    <xdr:cxnSp macro="">
      <xdr:nvCxnSpPr>
        <xdr:cNvPr id="74000" name="직선 연결선 73999">
          <a:extLst>
            <a:ext uri="{FF2B5EF4-FFF2-40B4-BE49-F238E27FC236}">
              <a16:creationId xmlns:a16="http://schemas.microsoft.com/office/drawing/2014/main" id="{00000000-0008-0000-0100-000010210100}"/>
            </a:ext>
          </a:extLst>
        </xdr:cNvPr>
        <xdr:cNvCxnSpPr/>
      </xdr:nvCxnSpPr>
      <xdr:spPr>
        <a:xfrm>
          <a:off x="8374380" y="143738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686</xdr:row>
      <xdr:rowOff>101600</xdr:rowOff>
    </xdr:from>
    <xdr:to>
      <xdr:col>13</xdr:col>
      <xdr:colOff>68</xdr:colOff>
      <xdr:row>686</xdr:row>
      <xdr:rowOff>101600</xdr:rowOff>
    </xdr:to>
    <xdr:cxnSp macro="">
      <xdr:nvCxnSpPr>
        <xdr:cNvPr id="74001" name="직선 연결선 74000">
          <a:extLst>
            <a:ext uri="{FF2B5EF4-FFF2-40B4-BE49-F238E27FC236}">
              <a16:creationId xmlns:a16="http://schemas.microsoft.com/office/drawing/2014/main" id="{00000000-0008-0000-0100-000011210100}"/>
            </a:ext>
          </a:extLst>
        </xdr:cNvPr>
        <xdr:cNvCxnSpPr/>
      </xdr:nvCxnSpPr>
      <xdr:spPr>
        <a:xfrm flipH="1">
          <a:off x="9677400" y="143738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686</xdr:row>
      <xdr:rowOff>101600</xdr:rowOff>
    </xdr:from>
    <xdr:to>
      <xdr:col>15</xdr:col>
      <xdr:colOff>12700</xdr:colOff>
      <xdr:row>686</xdr:row>
      <xdr:rowOff>101600</xdr:rowOff>
    </xdr:to>
    <xdr:cxnSp macro="">
      <xdr:nvCxnSpPr>
        <xdr:cNvPr id="74002" name="직선 연결선 74001">
          <a:extLst>
            <a:ext uri="{FF2B5EF4-FFF2-40B4-BE49-F238E27FC236}">
              <a16:creationId xmlns:a16="http://schemas.microsoft.com/office/drawing/2014/main" id="{00000000-0008-0000-0100-000012210100}"/>
            </a:ext>
          </a:extLst>
        </xdr:cNvPr>
        <xdr:cNvCxnSpPr/>
      </xdr:nvCxnSpPr>
      <xdr:spPr>
        <a:xfrm>
          <a:off x="11049007" y="143738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686</xdr:row>
      <xdr:rowOff>101600</xdr:rowOff>
    </xdr:from>
    <xdr:to>
      <xdr:col>17</xdr:col>
      <xdr:colOff>137</xdr:colOff>
      <xdr:row>686</xdr:row>
      <xdr:rowOff>101600</xdr:rowOff>
    </xdr:to>
    <xdr:cxnSp macro="">
      <xdr:nvCxnSpPr>
        <xdr:cNvPr id="74003" name="직선 연결선 74002">
          <a:extLst>
            <a:ext uri="{FF2B5EF4-FFF2-40B4-BE49-F238E27FC236}">
              <a16:creationId xmlns:a16="http://schemas.microsoft.com/office/drawing/2014/main" id="{00000000-0008-0000-0100-000013210100}"/>
            </a:ext>
          </a:extLst>
        </xdr:cNvPr>
        <xdr:cNvCxnSpPr/>
      </xdr:nvCxnSpPr>
      <xdr:spPr>
        <a:xfrm flipH="1">
          <a:off x="12420600" y="1437386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686</xdr:row>
      <xdr:rowOff>101600</xdr:rowOff>
    </xdr:from>
    <xdr:to>
      <xdr:col>19</xdr:col>
      <xdr:colOff>28</xdr:colOff>
      <xdr:row>686</xdr:row>
      <xdr:rowOff>101600</xdr:rowOff>
    </xdr:to>
    <xdr:cxnSp macro="">
      <xdr:nvCxnSpPr>
        <xdr:cNvPr id="74004" name="직선 연결선 74003">
          <a:extLst>
            <a:ext uri="{FF2B5EF4-FFF2-40B4-BE49-F238E27FC236}">
              <a16:creationId xmlns:a16="http://schemas.microsoft.com/office/drawing/2014/main" id="{00000000-0008-0000-0100-000014210100}"/>
            </a:ext>
          </a:extLst>
        </xdr:cNvPr>
        <xdr:cNvCxnSpPr/>
      </xdr:nvCxnSpPr>
      <xdr:spPr>
        <a:xfrm flipH="1">
          <a:off x="13792200" y="143738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686</xdr:row>
      <xdr:rowOff>101600</xdr:rowOff>
    </xdr:from>
    <xdr:to>
      <xdr:col>21</xdr:col>
      <xdr:colOff>0</xdr:colOff>
      <xdr:row>686</xdr:row>
      <xdr:rowOff>101600</xdr:rowOff>
    </xdr:to>
    <xdr:cxnSp macro="">
      <xdr:nvCxnSpPr>
        <xdr:cNvPr id="74005" name="직선 연결선 74004">
          <a:extLst>
            <a:ext uri="{FF2B5EF4-FFF2-40B4-BE49-F238E27FC236}">
              <a16:creationId xmlns:a16="http://schemas.microsoft.com/office/drawing/2014/main" id="{00000000-0008-0000-0100-000015210100}"/>
            </a:ext>
          </a:extLst>
        </xdr:cNvPr>
        <xdr:cNvCxnSpPr/>
      </xdr:nvCxnSpPr>
      <xdr:spPr>
        <a:xfrm>
          <a:off x="15163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686</xdr:row>
      <xdr:rowOff>101600</xdr:rowOff>
    </xdr:from>
    <xdr:to>
      <xdr:col>23</xdr:col>
      <xdr:colOff>0</xdr:colOff>
      <xdr:row>686</xdr:row>
      <xdr:rowOff>101600</xdr:rowOff>
    </xdr:to>
    <xdr:cxnSp macro="">
      <xdr:nvCxnSpPr>
        <xdr:cNvPr id="74006" name="직선 연결선 74005">
          <a:extLst>
            <a:ext uri="{FF2B5EF4-FFF2-40B4-BE49-F238E27FC236}">
              <a16:creationId xmlns:a16="http://schemas.microsoft.com/office/drawing/2014/main" id="{00000000-0008-0000-0100-000016210100}"/>
            </a:ext>
          </a:extLst>
        </xdr:cNvPr>
        <xdr:cNvCxnSpPr/>
      </xdr:nvCxnSpPr>
      <xdr:spPr>
        <a:xfrm>
          <a:off x="165354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686</xdr:row>
      <xdr:rowOff>101600</xdr:rowOff>
    </xdr:from>
    <xdr:to>
      <xdr:col>25</xdr:col>
      <xdr:colOff>0</xdr:colOff>
      <xdr:row>686</xdr:row>
      <xdr:rowOff>101600</xdr:rowOff>
    </xdr:to>
    <xdr:cxnSp macro="">
      <xdr:nvCxnSpPr>
        <xdr:cNvPr id="74007" name="직선 연결선 74006">
          <a:extLst>
            <a:ext uri="{FF2B5EF4-FFF2-40B4-BE49-F238E27FC236}">
              <a16:creationId xmlns:a16="http://schemas.microsoft.com/office/drawing/2014/main" id="{00000000-0008-0000-0100-000017210100}"/>
            </a:ext>
          </a:extLst>
        </xdr:cNvPr>
        <xdr:cNvCxnSpPr/>
      </xdr:nvCxnSpPr>
      <xdr:spPr>
        <a:xfrm>
          <a:off x="17907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686</xdr:row>
      <xdr:rowOff>101600</xdr:rowOff>
    </xdr:from>
    <xdr:to>
      <xdr:col>27</xdr:col>
      <xdr:colOff>0</xdr:colOff>
      <xdr:row>686</xdr:row>
      <xdr:rowOff>101600</xdr:rowOff>
    </xdr:to>
    <xdr:cxnSp macro="">
      <xdr:nvCxnSpPr>
        <xdr:cNvPr id="74008" name="직선 연결선 74007">
          <a:extLst>
            <a:ext uri="{FF2B5EF4-FFF2-40B4-BE49-F238E27FC236}">
              <a16:creationId xmlns:a16="http://schemas.microsoft.com/office/drawing/2014/main" id="{00000000-0008-0000-0100-000018210100}"/>
            </a:ext>
          </a:extLst>
        </xdr:cNvPr>
        <xdr:cNvCxnSpPr/>
      </xdr:nvCxnSpPr>
      <xdr:spPr>
        <a:xfrm>
          <a:off x="19278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686</xdr:row>
      <xdr:rowOff>101600</xdr:rowOff>
    </xdr:from>
    <xdr:to>
      <xdr:col>29</xdr:col>
      <xdr:colOff>0</xdr:colOff>
      <xdr:row>686</xdr:row>
      <xdr:rowOff>101600</xdr:rowOff>
    </xdr:to>
    <xdr:cxnSp macro="">
      <xdr:nvCxnSpPr>
        <xdr:cNvPr id="74009" name="직선 연결선 74008">
          <a:extLst>
            <a:ext uri="{FF2B5EF4-FFF2-40B4-BE49-F238E27FC236}">
              <a16:creationId xmlns:a16="http://schemas.microsoft.com/office/drawing/2014/main" id="{00000000-0008-0000-0100-000019210100}"/>
            </a:ext>
          </a:extLst>
        </xdr:cNvPr>
        <xdr:cNvCxnSpPr/>
      </xdr:nvCxnSpPr>
      <xdr:spPr>
        <a:xfrm>
          <a:off x="20650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686</xdr:row>
      <xdr:rowOff>101600</xdr:rowOff>
    </xdr:from>
    <xdr:to>
      <xdr:col>31</xdr:col>
      <xdr:colOff>546100</xdr:colOff>
      <xdr:row>686</xdr:row>
      <xdr:rowOff>101600</xdr:rowOff>
    </xdr:to>
    <xdr:cxnSp macro="">
      <xdr:nvCxnSpPr>
        <xdr:cNvPr id="74010" name="직선 연결선 74009">
          <a:extLst>
            <a:ext uri="{FF2B5EF4-FFF2-40B4-BE49-F238E27FC236}">
              <a16:creationId xmlns:a16="http://schemas.microsoft.com/office/drawing/2014/main" id="{00000000-0008-0000-0100-00001A210100}"/>
            </a:ext>
          </a:extLst>
        </xdr:cNvPr>
        <xdr:cNvCxnSpPr/>
      </xdr:nvCxnSpPr>
      <xdr:spPr>
        <a:xfrm>
          <a:off x="22501861" y="143738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686</xdr:row>
      <xdr:rowOff>101600</xdr:rowOff>
    </xdr:from>
    <xdr:to>
      <xdr:col>33</xdr:col>
      <xdr:colOff>0</xdr:colOff>
      <xdr:row>686</xdr:row>
      <xdr:rowOff>101600</xdr:rowOff>
    </xdr:to>
    <xdr:cxnSp macro="">
      <xdr:nvCxnSpPr>
        <xdr:cNvPr id="74011" name="직선 연결선 74010">
          <a:extLst>
            <a:ext uri="{FF2B5EF4-FFF2-40B4-BE49-F238E27FC236}">
              <a16:creationId xmlns:a16="http://schemas.microsoft.com/office/drawing/2014/main" id="{00000000-0008-0000-0100-00001B210100}"/>
            </a:ext>
          </a:extLst>
        </xdr:cNvPr>
        <xdr:cNvCxnSpPr/>
      </xdr:nvCxnSpPr>
      <xdr:spPr>
        <a:xfrm>
          <a:off x="233934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686</xdr:row>
      <xdr:rowOff>101600</xdr:rowOff>
    </xdr:from>
    <xdr:to>
      <xdr:col>35</xdr:col>
      <xdr:colOff>0</xdr:colOff>
      <xdr:row>686</xdr:row>
      <xdr:rowOff>101600</xdr:rowOff>
    </xdr:to>
    <xdr:cxnSp macro="">
      <xdr:nvCxnSpPr>
        <xdr:cNvPr id="74012" name="직선 연결선 74011">
          <a:extLst>
            <a:ext uri="{FF2B5EF4-FFF2-40B4-BE49-F238E27FC236}">
              <a16:creationId xmlns:a16="http://schemas.microsoft.com/office/drawing/2014/main" id="{00000000-0008-0000-0100-00001C210100}"/>
            </a:ext>
          </a:extLst>
        </xdr:cNvPr>
        <xdr:cNvCxnSpPr/>
      </xdr:nvCxnSpPr>
      <xdr:spPr>
        <a:xfrm>
          <a:off x="24765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686</xdr:row>
      <xdr:rowOff>101600</xdr:rowOff>
    </xdr:from>
    <xdr:to>
      <xdr:col>37</xdr:col>
      <xdr:colOff>0</xdr:colOff>
      <xdr:row>686</xdr:row>
      <xdr:rowOff>101600</xdr:rowOff>
    </xdr:to>
    <xdr:cxnSp macro="">
      <xdr:nvCxnSpPr>
        <xdr:cNvPr id="74013" name="직선 연결선 74012">
          <a:extLst>
            <a:ext uri="{FF2B5EF4-FFF2-40B4-BE49-F238E27FC236}">
              <a16:creationId xmlns:a16="http://schemas.microsoft.com/office/drawing/2014/main" id="{00000000-0008-0000-0100-00001D210100}"/>
            </a:ext>
          </a:extLst>
        </xdr:cNvPr>
        <xdr:cNvCxnSpPr/>
      </xdr:nvCxnSpPr>
      <xdr:spPr>
        <a:xfrm>
          <a:off x="26136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686</xdr:row>
      <xdr:rowOff>101600</xdr:rowOff>
    </xdr:from>
    <xdr:to>
      <xdr:col>39</xdr:col>
      <xdr:colOff>12700</xdr:colOff>
      <xdr:row>686</xdr:row>
      <xdr:rowOff>101600</xdr:rowOff>
    </xdr:to>
    <xdr:cxnSp macro="">
      <xdr:nvCxnSpPr>
        <xdr:cNvPr id="74014" name="직선 연결선 74013">
          <a:extLst>
            <a:ext uri="{FF2B5EF4-FFF2-40B4-BE49-F238E27FC236}">
              <a16:creationId xmlns:a16="http://schemas.microsoft.com/office/drawing/2014/main" id="{00000000-0008-0000-0100-00001E210100}"/>
            </a:ext>
          </a:extLst>
        </xdr:cNvPr>
        <xdr:cNvCxnSpPr/>
      </xdr:nvCxnSpPr>
      <xdr:spPr>
        <a:xfrm>
          <a:off x="275082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686</xdr:row>
      <xdr:rowOff>101600</xdr:rowOff>
    </xdr:from>
    <xdr:to>
      <xdr:col>41</xdr:col>
      <xdr:colOff>0</xdr:colOff>
      <xdr:row>686</xdr:row>
      <xdr:rowOff>101600</xdr:rowOff>
    </xdr:to>
    <xdr:cxnSp macro="">
      <xdr:nvCxnSpPr>
        <xdr:cNvPr id="74015" name="직선 연결선 74014">
          <a:extLst>
            <a:ext uri="{FF2B5EF4-FFF2-40B4-BE49-F238E27FC236}">
              <a16:creationId xmlns:a16="http://schemas.microsoft.com/office/drawing/2014/main" id="{00000000-0008-0000-0100-00001F210100}"/>
            </a:ext>
          </a:extLst>
        </xdr:cNvPr>
        <xdr:cNvCxnSpPr/>
      </xdr:nvCxnSpPr>
      <xdr:spPr>
        <a:xfrm>
          <a:off x="28879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686</xdr:row>
      <xdr:rowOff>101600</xdr:rowOff>
    </xdr:from>
    <xdr:to>
      <xdr:col>43</xdr:col>
      <xdr:colOff>68</xdr:colOff>
      <xdr:row>686</xdr:row>
      <xdr:rowOff>101600</xdr:rowOff>
    </xdr:to>
    <xdr:cxnSp macro="">
      <xdr:nvCxnSpPr>
        <xdr:cNvPr id="74016" name="직선 연결선 74015">
          <a:extLst>
            <a:ext uri="{FF2B5EF4-FFF2-40B4-BE49-F238E27FC236}">
              <a16:creationId xmlns:a16="http://schemas.microsoft.com/office/drawing/2014/main" id="{00000000-0008-0000-0100-000020210100}"/>
            </a:ext>
          </a:extLst>
        </xdr:cNvPr>
        <xdr:cNvCxnSpPr/>
      </xdr:nvCxnSpPr>
      <xdr:spPr>
        <a:xfrm flipH="1">
          <a:off x="30251400" y="143738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686</xdr:row>
      <xdr:rowOff>101600</xdr:rowOff>
    </xdr:from>
    <xdr:to>
      <xdr:col>45</xdr:col>
      <xdr:colOff>0</xdr:colOff>
      <xdr:row>686</xdr:row>
      <xdr:rowOff>101600</xdr:rowOff>
    </xdr:to>
    <xdr:cxnSp macro="">
      <xdr:nvCxnSpPr>
        <xdr:cNvPr id="74017" name="직선 연결선 74016">
          <a:extLst>
            <a:ext uri="{FF2B5EF4-FFF2-40B4-BE49-F238E27FC236}">
              <a16:creationId xmlns:a16="http://schemas.microsoft.com/office/drawing/2014/main" id="{00000000-0008-0000-0100-000021210100}"/>
            </a:ext>
          </a:extLst>
        </xdr:cNvPr>
        <xdr:cNvCxnSpPr/>
      </xdr:nvCxnSpPr>
      <xdr:spPr>
        <a:xfrm>
          <a:off x="31623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686</xdr:row>
      <xdr:rowOff>101600</xdr:rowOff>
    </xdr:from>
    <xdr:to>
      <xdr:col>47</xdr:col>
      <xdr:colOff>12700</xdr:colOff>
      <xdr:row>686</xdr:row>
      <xdr:rowOff>101600</xdr:rowOff>
    </xdr:to>
    <xdr:cxnSp macro="">
      <xdr:nvCxnSpPr>
        <xdr:cNvPr id="74018" name="직선 연결선 74017">
          <a:extLst>
            <a:ext uri="{FF2B5EF4-FFF2-40B4-BE49-F238E27FC236}">
              <a16:creationId xmlns:a16="http://schemas.microsoft.com/office/drawing/2014/main" id="{00000000-0008-0000-0100-000022210100}"/>
            </a:ext>
          </a:extLst>
        </xdr:cNvPr>
        <xdr:cNvCxnSpPr/>
      </xdr:nvCxnSpPr>
      <xdr:spPr>
        <a:xfrm>
          <a:off x="329946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686</xdr:row>
      <xdr:rowOff>101600</xdr:rowOff>
    </xdr:from>
    <xdr:to>
      <xdr:col>49</xdr:col>
      <xdr:colOff>0</xdr:colOff>
      <xdr:row>686</xdr:row>
      <xdr:rowOff>101600</xdr:rowOff>
    </xdr:to>
    <xdr:cxnSp macro="">
      <xdr:nvCxnSpPr>
        <xdr:cNvPr id="74019" name="직선 연결선 74018">
          <a:extLst>
            <a:ext uri="{FF2B5EF4-FFF2-40B4-BE49-F238E27FC236}">
              <a16:creationId xmlns:a16="http://schemas.microsoft.com/office/drawing/2014/main" id="{00000000-0008-0000-0100-000023210100}"/>
            </a:ext>
          </a:extLst>
        </xdr:cNvPr>
        <xdr:cNvCxnSpPr/>
      </xdr:nvCxnSpPr>
      <xdr:spPr>
        <a:xfrm>
          <a:off x="34366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686</xdr:row>
      <xdr:rowOff>101600</xdr:rowOff>
    </xdr:from>
    <xdr:to>
      <xdr:col>51</xdr:col>
      <xdr:colOff>0</xdr:colOff>
      <xdr:row>686</xdr:row>
      <xdr:rowOff>101600</xdr:rowOff>
    </xdr:to>
    <xdr:cxnSp macro="">
      <xdr:nvCxnSpPr>
        <xdr:cNvPr id="74020" name="직선 연결선 74019">
          <a:extLst>
            <a:ext uri="{FF2B5EF4-FFF2-40B4-BE49-F238E27FC236}">
              <a16:creationId xmlns:a16="http://schemas.microsoft.com/office/drawing/2014/main" id="{00000000-0008-0000-0100-000024210100}"/>
            </a:ext>
          </a:extLst>
        </xdr:cNvPr>
        <xdr:cNvCxnSpPr/>
      </xdr:nvCxnSpPr>
      <xdr:spPr>
        <a:xfrm>
          <a:off x="35737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686</xdr:row>
      <xdr:rowOff>101600</xdr:rowOff>
    </xdr:from>
    <xdr:to>
      <xdr:col>53</xdr:col>
      <xdr:colOff>12700</xdr:colOff>
      <xdr:row>686</xdr:row>
      <xdr:rowOff>101600</xdr:rowOff>
    </xdr:to>
    <xdr:cxnSp macro="">
      <xdr:nvCxnSpPr>
        <xdr:cNvPr id="74021" name="직선 연결선 74020">
          <a:extLst>
            <a:ext uri="{FF2B5EF4-FFF2-40B4-BE49-F238E27FC236}">
              <a16:creationId xmlns:a16="http://schemas.microsoft.com/office/drawing/2014/main" id="{00000000-0008-0000-0100-000025210100}"/>
            </a:ext>
          </a:extLst>
        </xdr:cNvPr>
        <xdr:cNvCxnSpPr/>
      </xdr:nvCxnSpPr>
      <xdr:spPr>
        <a:xfrm>
          <a:off x="371094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686</xdr:row>
      <xdr:rowOff>101600</xdr:rowOff>
    </xdr:from>
    <xdr:to>
      <xdr:col>55</xdr:col>
      <xdr:colOff>12700</xdr:colOff>
      <xdr:row>686</xdr:row>
      <xdr:rowOff>101600</xdr:rowOff>
    </xdr:to>
    <xdr:cxnSp macro="">
      <xdr:nvCxnSpPr>
        <xdr:cNvPr id="74022" name="직선 연결선 74021">
          <a:extLst>
            <a:ext uri="{FF2B5EF4-FFF2-40B4-BE49-F238E27FC236}">
              <a16:creationId xmlns:a16="http://schemas.microsoft.com/office/drawing/2014/main" id="{00000000-0008-0000-0100-000026210100}"/>
            </a:ext>
          </a:extLst>
        </xdr:cNvPr>
        <xdr:cNvCxnSpPr/>
      </xdr:nvCxnSpPr>
      <xdr:spPr>
        <a:xfrm>
          <a:off x="384810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686</xdr:row>
      <xdr:rowOff>101600</xdr:rowOff>
    </xdr:from>
    <xdr:to>
      <xdr:col>57</xdr:col>
      <xdr:colOff>12700</xdr:colOff>
      <xdr:row>686</xdr:row>
      <xdr:rowOff>101600</xdr:rowOff>
    </xdr:to>
    <xdr:cxnSp macro="">
      <xdr:nvCxnSpPr>
        <xdr:cNvPr id="74023" name="직선 연결선 74022">
          <a:extLst>
            <a:ext uri="{FF2B5EF4-FFF2-40B4-BE49-F238E27FC236}">
              <a16:creationId xmlns:a16="http://schemas.microsoft.com/office/drawing/2014/main" id="{00000000-0008-0000-0100-000027210100}"/>
            </a:ext>
          </a:extLst>
        </xdr:cNvPr>
        <xdr:cNvCxnSpPr/>
      </xdr:nvCxnSpPr>
      <xdr:spPr>
        <a:xfrm>
          <a:off x="398526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686</xdr:row>
      <xdr:rowOff>101600</xdr:rowOff>
    </xdr:from>
    <xdr:to>
      <xdr:col>59</xdr:col>
      <xdr:colOff>0</xdr:colOff>
      <xdr:row>686</xdr:row>
      <xdr:rowOff>101600</xdr:rowOff>
    </xdr:to>
    <xdr:cxnSp macro="">
      <xdr:nvCxnSpPr>
        <xdr:cNvPr id="74024" name="직선 연결선 74023">
          <a:extLst>
            <a:ext uri="{FF2B5EF4-FFF2-40B4-BE49-F238E27FC236}">
              <a16:creationId xmlns:a16="http://schemas.microsoft.com/office/drawing/2014/main" id="{00000000-0008-0000-0100-000028210100}"/>
            </a:ext>
          </a:extLst>
        </xdr:cNvPr>
        <xdr:cNvCxnSpPr/>
      </xdr:nvCxnSpPr>
      <xdr:spPr>
        <a:xfrm>
          <a:off x="41224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686</xdr:row>
      <xdr:rowOff>101600</xdr:rowOff>
    </xdr:from>
    <xdr:to>
      <xdr:col>61</xdr:col>
      <xdr:colOff>0</xdr:colOff>
      <xdr:row>686</xdr:row>
      <xdr:rowOff>101600</xdr:rowOff>
    </xdr:to>
    <xdr:cxnSp macro="">
      <xdr:nvCxnSpPr>
        <xdr:cNvPr id="74025" name="직선 연결선 74024">
          <a:extLst>
            <a:ext uri="{FF2B5EF4-FFF2-40B4-BE49-F238E27FC236}">
              <a16:creationId xmlns:a16="http://schemas.microsoft.com/office/drawing/2014/main" id="{00000000-0008-0000-0100-000029210100}"/>
            </a:ext>
          </a:extLst>
        </xdr:cNvPr>
        <xdr:cNvCxnSpPr/>
      </xdr:nvCxnSpPr>
      <xdr:spPr>
        <a:xfrm>
          <a:off x="42595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686</xdr:row>
      <xdr:rowOff>101600</xdr:rowOff>
    </xdr:from>
    <xdr:to>
      <xdr:col>63</xdr:col>
      <xdr:colOff>0</xdr:colOff>
      <xdr:row>686</xdr:row>
      <xdr:rowOff>101600</xdr:rowOff>
    </xdr:to>
    <xdr:cxnSp macro="">
      <xdr:nvCxnSpPr>
        <xdr:cNvPr id="74026" name="직선 연결선 74025">
          <a:extLst>
            <a:ext uri="{FF2B5EF4-FFF2-40B4-BE49-F238E27FC236}">
              <a16:creationId xmlns:a16="http://schemas.microsoft.com/office/drawing/2014/main" id="{00000000-0008-0000-0100-00002A210100}"/>
            </a:ext>
          </a:extLst>
        </xdr:cNvPr>
        <xdr:cNvCxnSpPr/>
      </xdr:nvCxnSpPr>
      <xdr:spPr>
        <a:xfrm>
          <a:off x="439674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686</xdr:row>
      <xdr:rowOff>101600</xdr:rowOff>
    </xdr:from>
    <xdr:to>
      <xdr:col>65</xdr:col>
      <xdr:colOff>12700</xdr:colOff>
      <xdr:row>686</xdr:row>
      <xdr:rowOff>101600</xdr:rowOff>
    </xdr:to>
    <xdr:cxnSp macro="">
      <xdr:nvCxnSpPr>
        <xdr:cNvPr id="74027" name="직선 연결선 74026">
          <a:extLst>
            <a:ext uri="{FF2B5EF4-FFF2-40B4-BE49-F238E27FC236}">
              <a16:creationId xmlns:a16="http://schemas.microsoft.com/office/drawing/2014/main" id="{00000000-0008-0000-0100-00002B210100}"/>
            </a:ext>
          </a:extLst>
        </xdr:cNvPr>
        <xdr:cNvCxnSpPr/>
      </xdr:nvCxnSpPr>
      <xdr:spPr>
        <a:xfrm>
          <a:off x="453390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686</xdr:row>
      <xdr:rowOff>101600</xdr:rowOff>
    </xdr:from>
    <xdr:to>
      <xdr:col>67</xdr:col>
      <xdr:colOff>0</xdr:colOff>
      <xdr:row>686</xdr:row>
      <xdr:rowOff>101600</xdr:rowOff>
    </xdr:to>
    <xdr:cxnSp macro="">
      <xdr:nvCxnSpPr>
        <xdr:cNvPr id="74028" name="직선 연결선 74027">
          <a:extLst>
            <a:ext uri="{FF2B5EF4-FFF2-40B4-BE49-F238E27FC236}">
              <a16:creationId xmlns:a16="http://schemas.microsoft.com/office/drawing/2014/main" id="{00000000-0008-0000-0100-00002C210100}"/>
            </a:ext>
          </a:extLst>
        </xdr:cNvPr>
        <xdr:cNvCxnSpPr/>
      </xdr:nvCxnSpPr>
      <xdr:spPr>
        <a:xfrm>
          <a:off x="46710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686</xdr:row>
      <xdr:rowOff>101600</xdr:rowOff>
    </xdr:from>
    <xdr:to>
      <xdr:col>69</xdr:col>
      <xdr:colOff>0</xdr:colOff>
      <xdr:row>686</xdr:row>
      <xdr:rowOff>101600</xdr:rowOff>
    </xdr:to>
    <xdr:cxnSp macro="">
      <xdr:nvCxnSpPr>
        <xdr:cNvPr id="74029" name="직선 연결선 74028">
          <a:extLst>
            <a:ext uri="{FF2B5EF4-FFF2-40B4-BE49-F238E27FC236}">
              <a16:creationId xmlns:a16="http://schemas.microsoft.com/office/drawing/2014/main" id="{00000000-0008-0000-0100-00002D210100}"/>
            </a:ext>
          </a:extLst>
        </xdr:cNvPr>
        <xdr:cNvCxnSpPr/>
      </xdr:nvCxnSpPr>
      <xdr:spPr>
        <a:xfrm>
          <a:off x="48082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686</xdr:row>
      <xdr:rowOff>101600</xdr:rowOff>
    </xdr:from>
    <xdr:to>
      <xdr:col>71</xdr:col>
      <xdr:colOff>12700</xdr:colOff>
      <xdr:row>686</xdr:row>
      <xdr:rowOff>101600</xdr:rowOff>
    </xdr:to>
    <xdr:cxnSp macro="">
      <xdr:nvCxnSpPr>
        <xdr:cNvPr id="74030" name="직선 연결선 74029">
          <a:extLst>
            <a:ext uri="{FF2B5EF4-FFF2-40B4-BE49-F238E27FC236}">
              <a16:creationId xmlns:a16="http://schemas.microsoft.com/office/drawing/2014/main" id="{00000000-0008-0000-0100-00002E210100}"/>
            </a:ext>
          </a:extLst>
        </xdr:cNvPr>
        <xdr:cNvCxnSpPr/>
      </xdr:nvCxnSpPr>
      <xdr:spPr>
        <a:xfrm>
          <a:off x="494538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686</xdr:row>
      <xdr:rowOff>101600</xdr:rowOff>
    </xdr:from>
    <xdr:to>
      <xdr:col>73</xdr:col>
      <xdr:colOff>12700</xdr:colOff>
      <xdr:row>686</xdr:row>
      <xdr:rowOff>101600</xdr:rowOff>
    </xdr:to>
    <xdr:cxnSp macro="">
      <xdr:nvCxnSpPr>
        <xdr:cNvPr id="74031" name="직선 연결선 74030">
          <a:extLst>
            <a:ext uri="{FF2B5EF4-FFF2-40B4-BE49-F238E27FC236}">
              <a16:creationId xmlns:a16="http://schemas.microsoft.com/office/drawing/2014/main" id="{00000000-0008-0000-0100-00002F210100}"/>
            </a:ext>
          </a:extLst>
        </xdr:cNvPr>
        <xdr:cNvCxnSpPr/>
      </xdr:nvCxnSpPr>
      <xdr:spPr>
        <a:xfrm>
          <a:off x="508254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686</xdr:row>
      <xdr:rowOff>101600</xdr:rowOff>
    </xdr:from>
    <xdr:to>
      <xdr:col>75</xdr:col>
      <xdr:colOff>0</xdr:colOff>
      <xdr:row>686</xdr:row>
      <xdr:rowOff>101600</xdr:rowOff>
    </xdr:to>
    <xdr:cxnSp macro="">
      <xdr:nvCxnSpPr>
        <xdr:cNvPr id="74032" name="직선 연결선 74031">
          <a:extLst>
            <a:ext uri="{FF2B5EF4-FFF2-40B4-BE49-F238E27FC236}">
              <a16:creationId xmlns:a16="http://schemas.microsoft.com/office/drawing/2014/main" id="{00000000-0008-0000-0100-000030210100}"/>
            </a:ext>
          </a:extLst>
        </xdr:cNvPr>
        <xdr:cNvCxnSpPr/>
      </xdr:nvCxnSpPr>
      <xdr:spPr>
        <a:xfrm>
          <a:off x="52197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686</xdr:row>
      <xdr:rowOff>101600</xdr:rowOff>
    </xdr:from>
    <xdr:to>
      <xdr:col>77</xdr:col>
      <xdr:colOff>0</xdr:colOff>
      <xdr:row>686</xdr:row>
      <xdr:rowOff>101600</xdr:rowOff>
    </xdr:to>
    <xdr:cxnSp macro="">
      <xdr:nvCxnSpPr>
        <xdr:cNvPr id="74033" name="직선 연결선 74032">
          <a:extLst>
            <a:ext uri="{FF2B5EF4-FFF2-40B4-BE49-F238E27FC236}">
              <a16:creationId xmlns:a16="http://schemas.microsoft.com/office/drawing/2014/main" id="{00000000-0008-0000-0100-000031210100}"/>
            </a:ext>
          </a:extLst>
        </xdr:cNvPr>
        <xdr:cNvCxnSpPr/>
      </xdr:nvCxnSpPr>
      <xdr:spPr>
        <a:xfrm>
          <a:off x="53568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686</xdr:row>
      <xdr:rowOff>101600</xdr:rowOff>
    </xdr:from>
    <xdr:to>
      <xdr:col>79</xdr:col>
      <xdr:colOff>0</xdr:colOff>
      <xdr:row>686</xdr:row>
      <xdr:rowOff>101600</xdr:rowOff>
    </xdr:to>
    <xdr:cxnSp macro="">
      <xdr:nvCxnSpPr>
        <xdr:cNvPr id="74034" name="직선 연결선 74033">
          <a:extLst>
            <a:ext uri="{FF2B5EF4-FFF2-40B4-BE49-F238E27FC236}">
              <a16:creationId xmlns:a16="http://schemas.microsoft.com/office/drawing/2014/main" id="{00000000-0008-0000-0100-000032210100}"/>
            </a:ext>
          </a:extLst>
        </xdr:cNvPr>
        <xdr:cNvCxnSpPr/>
      </xdr:nvCxnSpPr>
      <xdr:spPr>
        <a:xfrm>
          <a:off x="54940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686</xdr:row>
      <xdr:rowOff>101600</xdr:rowOff>
    </xdr:from>
    <xdr:to>
      <xdr:col>81</xdr:col>
      <xdr:colOff>12700</xdr:colOff>
      <xdr:row>686</xdr:row>
      <xdr:rowOff>101600</xdr:rowOff>
    </xdr:to>
    <xdr:cxnSp macro="">
      <xdr:nvCxnSpPr>
        <xdr:cNvPr id="74035" name="직선 연결선 74034">
          <a:extLst>
            <a:ext uri="{FF2B5EF4-FFF2-40B4-BE49-F238E27FC236}">
              <a16:creationId xmlns:a16="http://schemas.microsoft.com/office/drawing/2014/main" id="{00000000-0008-0000-0100-000033210100}"/>
            </a:ext>
          </a:extLst>
        </xdr:cNvPr>
        <xdr:cNvCxnSpPr/>
      </xdr:nvCxnSpPr>
      <xdr:spPr>
        <a:xfrm>
          <a:off x="563118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686</xdr:row>
      <xdr:rowOff>101600</xdr:rowOff>
    </xdr:from>
    <xdr:to>
      <xdr:col>83</xdr:col>
      <xdr:colOff>0</xdr:colOff>
      <xdr:row>686</xdr:row>
      <xdr:rowOff>101600</xdr:rowOff>
    </xdr:to>
    <xdr:cxnSp macro="">
      <xdr:nvCxnSpPr>
        <xdr:cNvPr id="74036" name="직선 연결선 74035">
          <a:extLst>
            <a:ext uri="{FF2B5EF4-FFF2-40B4-BE49-F238E27FC236}">
              <a16:creationId xmlns:a16="http://schemas.microsoft.com/office/drawing/2014/main" id="{00000000-0008-0000-0100-000034210100}"/>
            </a:ext>
          </a:extLst>
        </xdr:cNvPr>
        <xdr:cNvCxnSpPr/>
      </xdr:nvCxnSpPr>
      <xdr:spPr>
        <a:xfrm>
          <a:off x="576834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686</xdr:row>
      <xdr:rowOff>101600</xdr:rowOff>
    </xdr:from>
    <xdr:to>
      <xdr:col>85</xdr:col>
      <xdr:colOff>0</xdr:colOff>
      <xdr:row>686</xdr:row>
      <xdr:rowOff>101600</xdr:rowOff>
    </xdr:to>
    <xdr:cxnSp macro="">
      <xdr:nvCxnSpPr>
        <xdr:cNvPr id="74037" name="직선 연결선 74036">
          <a:extLst>
            <a:ext uri="{FF2B5EF4-FFF2-40B4-BE49-F238E27FC236}">
              <a16:creationId xmlns:a16="http://schemas.microsoft.com/office/drawing/2014/main" id="{00000000-0008-0000-0100-000035210100}"/>
            </a:ext>
          </a:extLst>
        </xdr:cNvPr>
        <xdr:cNvCxnSpPr/>
      </xdr:nvCxnSpPr>
      <xdr:spPr>
        <a:xfrm>
          <a:off x="59055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686</xdr:row>
      <xdr:rowOff>101600</xdr:rowOff>
    </xdr:from>
    <xdr:to>
      <xdr:col>87</xdr:col>
      <xdr:colOff>0</xdr:colOff>
      <xdr:row>686</xdr:row>
      <xdr:rowOff>101600</xdr:rowOff>
    </xdr:to>
    <xdr:cxnSp macro="">
      <xdr:nvCxnSpPr>
        <xdr:cNvPr id="74038" name="직선 연결선 74037">
          <a:extLst>
            <a:ext uri="{FF2B5EF4-FFF2-40B4-BE49-F238E27FC236}">
              <a16:creationId xmlns:a16="http://schemas.microsoft.com/office/drawing/2014/main" id="{00000000-0008-0000-0100-000036210100}"/>
            </a:ext>
          </a:extLst>
        </xdr:cNvPr>
        <xdr:cNvCxnSpPr/>
      </xdr:nvCxnSpPr>
      <xdr:spPr>
        <a:xfrm>
          <a:off x="60426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686</xdr:row>
      <xdr:rowOff>101600</xdr:rowOff>
    </xdr:from>
    <xdr:to>
      <xdr:col>89</xdr:col>
      <xdr:colOff>0</xdr:colOff>
      <xdr:row>686</xdr:row>
      <xdr:rowOff>101600</xdr:rowOff>
    </xdr:to>
    <xdr:cxnSp macro="">
      <xdr:nvCxnSpPr>
        <xdr:cNvPr id="74039" name="직선 연결선 74038">
          <a:extLst>
            <a:ext uri="{FF2B5EF4-FFF2-40B4-BE49-F238E27FC236}">
              <a16:creationId xmlns:a16="http://schemas.microsoft.com/office/drawing/2014/main" id="{00000000-0008-0000-0100-000037210100}"/>
            </a:ext>
          </a:extLst>
        </xdr:cNvPr>
        <xdr:cNvCxnSpPr/>
      </xdr:nvCxnSpPr>
      <xdr:spPr>
        <a:xfrm>
          <a:off x="61798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686</xdr:row>
      <xdr:rowOff>101600</xdr:rowOff>
    </xdr:from>
    <xdr:to>
      <xdr:col>91</xdr:col>
      <xdr:colOff>0</xdr:colOff>
      <xdr:row>686</xdr:row>
      <xdr:rowOff>101600</xdr:rowOff>
    </xdr:to>
    <xdr:cxnSp macro="">
      <xdr:nvCxnSpPr>
        <xdr:cNvPr id="74040" name="직선 연결선 74039">
          <a:extLst>
            <a:ext uri="{FF2B5EF4-FFF2-40B4-BE49-F238E27FC236}">
              <a16:creationId xmlns:a16="http://schemas.microsoft.com/office/drawing/2014/main" id="{00000000-0008-0000-0100-000038210100}"/>
            </a:ext>
          </a:extLst>
        </xdr:cNvPr>
        <xdr:cNvCxnSpPr/>
      </xdr:nvCxnSpPr>
      <xdr:spPr>
        <a:xfrm>
          <a:off x="63169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686</xdr:row>
      <xdr:rowOff>101600</xdr:rowOff>
    </xdr:from>
    <xdr:to>
      <xdr:col>93</xdr:col>
      <xdr:colOff>12700</xdr:colOff>
      <xdr:row>686</xdr:row>
      <xdr:rowOff>101600</xdr:rowOff>
    </xdr:to>
    <xdr:cxnSp macro="">
      <xdr:nvCxnSpPr>
        <xdr:cNvPr id="74041" name="직선 연결선 74040">
          <a:extLst>
            <a:ext uri="{FF2B5EF4-FFF2-40B4-BE49-F238E27FC236}">
              <a16:creationId xmlns:a16="http://schemas.microsoft.com/office/drawing/2014/main" id="{00000000-0008-0000-0100-000039210100}"/>
            </a:ext>
          </a:extLst>
        </xdr:cNvPr>
        <xdr:cNvCxnSpPr/>
      </xdr:nvCxnSpPr>
      <xdr:spPr>
        <a:xfrm>
          <a:off x="645414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686</xdr:row>
      <xdr:rowOff>101600</xdr:rowOff>
    </xdr:from>
    <xdr:to>
      <xdr:col>95</xdr:col>
      <xdr:colOff>0</xdr:colOff>
      <xdr:row>686</xdr:row>
      <xdr:rowOff>101600</xdr:rowOff>
    </xdr:to>
    <xdr:cxnSp macro="">
      <xdr:nvCxnSpPr>
        <xdr:cNvPr id="74042" name="직선 연결선 74041">
          <a:extLst>
            <a:ext uri="{FF2B5EF4-FFF2-40B4-BE49-F238E27FC236}">
              <a16:creationId xmlns:a16="http://schemas.microsoft.com/office/drawing/2014/main" id="{00000000-0008-0000-0100-00003A210100}"/>
            </a:ext>
          </a:extLst>
        </xdr:cNvPr>
        <xdr:cNvCxnSpPr/>
      </xdr:nvCxnSpPr>
      <xdr:spPr>
        <a:xfrm>
          <a:off x="65913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686</xdr:row>
      <xdr:rowOff>101600</xdr:rowOff>
    </xdr:from>
    <xdr:to>
      <xdr:col>97</xdr:col>
      <xdr:colOff>0</xdr:colOff>
      <xdr:row>686</xdr:row>
      <xdr:rowOff>101600</xdr:rowOff>
    </xdr:to>
    <xdr:cxnSp macro="">
      <xdr:nvCxnSpPr>
        <xdr:cNvPr id="74043" name="직선 연결선 74042">
          <a:extLst>
            <a:ext uri="{FF2B5EF4-FFF2-40B4-BE49-F238E27FC236}">
              <a16:creationId xmlns:a16="http://schemas.microsoft.com/office/drawing/2014/main" id="{00000000-0008-0000-0100-00003B210100}"/>
            </a:ext>
          </a:extLst>
        </xdr:cNvPr>
        <xdr:cNvCxnSpPr/>
      </xdr:nvCxnSpPr>
      <xdr:spPr>
        <a:xfrm>
          <a:off x="67284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686</xdr:row>
      <xdr:rowOff>101600</xdr:rowOff>
    </xdr:from>
    <xdr:to>
      <xdr:col>99</xdr:col>
      <xdr:colOff>0</xdr:colOff>
      <xdr:row>686</xdr:row>
      <xdr:rowOff>101600</xdr:rowOff>
    </xdr:to>
    <xdr:cxnSp macro="">
      <xdr:nvCxnSpPr>
        <xdr:cNvPr id="74044" name="직선 연결선 74043">
          <a:extLst>
            <a:ext uri="{FF2B5EF4-FFF2-40B4-BE49-F238E27FC236}">
              <a16:creationId xmlns:a16="http://schemas.microsoft.com/office/drawing/2014/main" id="{00000000-0008-0000-0100-00003C210100}"/>
            </a:ext>
          </a:extLst>
        </xdr:cNvPr>
        <xdr:cNvCxnSpPr/>
      </xdr:nvCxnSpPr>
      <xdr:spPr>
        <a:xfrm>
          <a:off x="68656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688</xdr:row>
      <xdr:rowOff>107950</xdr:rowOff>
    </xdr:from>
    <xdr:to>
      <xdr:col>10</xdr:col>
      <xdr:colOff>25400</xdr:colOff>
      <xdr:row>688</xdr:row>
      <xdr:rowOff>107950</xdr:rowOff>
    </xdr:to>
    <xdr:cxnSp macro="">
      <xdr:nvCxnSpPr>
        <xdr:cNvPr id="74045" name="직선 연결선 74044">
          <a:extLst>
            <a:ext uri="{FF2B5EF4-FFF2-40B4-BE49-F238E27FC236}">
              <a16:creationId xmlns:a16="http://schemas.microsoft.com/office/drawing/2014/main" id="{00000000-0008-0000-0100-00003D210100}"/>
            </a:ext>
          </a:extLst>
        </xdr:cNvPr>
        <xdr:cNvCxnSpPr/>
      </xdr:nvCxnSpPr>
      <xdr:spPr>
        <a:xfrm>
          <a:off x="7235952" y="1441640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688</xdr:row>
      <xdr:rowOff>107950</xdr:rowOff>
    </xdr:from>
    <xdr:to>
      <xdr:col>11</xdr:col>
      <xdr:colOff>139700</xdr:colOff>
      <xdr:row>688</xdr:row>
      <xdr:rowOff>107950</xdr:rowOff>
    </xdr:to>
    <xdr:cxnSp macro="">
      <xdr:nvCxnSpPr>
        <xdr:cNvPr id="74046" name="직선 연결선 74045">
          <a:extLst>
            <a:ext uri="{FF2B5EF4-FFF2-40B4-BE49-F238E27FC236}">
              <a16:creationId xmlns:a16="http://schemas.microsoft.com/office/drawing/2014/main" id="{00000000-0008-0000-0100-00003E210100}"/>
            </a:ext>
          </a:extLst>
        </xdr:cNvPr>
        <xdr:cNvCxnSpPr/>
      </xdr:nvCxnSpPr>
      <xdr:spPr>
        <a:xfrm>
          <a:off x="8374380" y="144164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688</xdr:row>
      <xdr:rowOff>107950</xdr:rowOff>
    </xdr:from>
    <xdr:to>
      <xdr:col>13</xdr:col>
      <xdr:colOff>68</xdr:colOff>
      <xdr:row>688</xdr:row>
      <xdr:rowOff>107950</xdr:rowOff>
    </xdr:to>
    <xdr:cxnSp macro="">
      <xdr:nvCxnSpPr>
        <xdr:cNvPr id="74047" name="직선 연결선 74046">
          <a:extLst>
            <a:ext uri="{FF2B5EF4-FFF2-40B4-BE49-F238E27FC236}">
              <a16:creationId xmlns:a16="http://schemas.microsoft.com/office/drawing/2014/main" id="{00000000-0008-0000-0100-00003F210100}"/>
            </a:ext>
          </a:extLst>
        </xdr:cNvPr>
        <xdr:cNvCxnSpPr/>
      </xdr:nvCxnSpPr>
      <xdr:spPr>
        <a:xfrm flipH="1">
          <a:off x="9677400" y="144164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688</xdr:row>
      <xdr:rowOff>107950</xdr:rowOff>
    </xdr:from>
    <xdr:to>
      <xdr:col>15</xdr:col>
      <xdr:colOff>0</xdr:colOff>
      <xdr:row>688</xdr:row>
      <xdr:rowOff>107950</xdr:rowOff>
    </xdr:to>
    <xdr:cxnSp macro="">
      <xdr:nvCxnSpPr>
        <xdr:cNvPr id="74048" name="직선 연결선 74047">
          <a:extLst>
            <a:ext uri="{FF2B5EF4-FFF2-40B4-BE49-F238E27FC236}">
              <a16:creationId xmlns:a16="http://schemas.microsoft.com/office/drawing/2014/main" id="{00000000-0008-0000-0100-000040210100}"/>
            </a:ext>
          </a:extLst>
        </xdr:cNvPr>
        <xdr:cNvCxnSpPr/>
      </xdr:nvCxnSpPr>
      <xdr:spPr>
        <a:xfrm>
          <a:off x="11049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688</xdr:row>
      <xdr:rowOff>107950</xdr:rowOff>
    </xdr:from>
    <xdr:to>
      <xdr:col>17</xdr:col>
      <xdr:colOff>137</xdr:colOff>
      <xdr:row>688</xdr:row>
      <xdr:rowOff>107950</xdr:rowOff>
    </xdr:to>
    <xdr:cxnSp macro="">
      <xdr:nvCxnSpPr>
        <xdr:cNvPr id="74049" name="직선 연결선 74048">
          <a:extLst>
            <a:ext uri="{FF2B5EF4-FFF2-40B4-BE49-F238E27FC236}">
              <a16:creationId xmlns:a16="http://schemas.microsoft.com/office/drawing/2014/main" id="{00000000-0008-0000-0100-000041210100}"/>
            </a:ext>
          </a:extLst>
        </xdr:cNvPr>
        <xdr:cNvCxnSpPr/>
      </xdr:nvCxnSpPr>
      <xdr:spPr>
        <a:xfrm flipH="1">
          <a:off x="12420600" y="1441640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688</xdr:row>
      <xdr:rowOff>107950</xdr:rowOff>
    </xdr:from>
    <xdr:to>
      <xdr:col>19</xdr:col>
      <xdr:colOff>0</xdr:colOff>
      <xdr:row>688</xdr:row>
      <xdr:rowOff>107950</xdr:rowOff>
    </xdr:to>
    <xdr:cxnSp macro="">
      <xdr:nvCxnSpPr>
        <xdr:cNvPr id="74050" name="직선 연결선 74049">
          <a:extLst>
            <a:ext uri="{FF2B5EF4-FFF2-40B4-BE49-F238E27FC236}">
              <a16:creationId xmlns:a16="http://schemas.microsoft.com/office/drawing/2014/main" id="{00000000-0008-0000-0100-000042210100}"/>
            </a:ext>
          </a:extLst>
        </xdr:cNvPr>
        <xdr:cNvCxnSpPr/>
      </xdr:nvCxnSpPr>
      <xdr:spPr>
        <a:xfrm>
          <a:off x="13792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688</xdr:row>
      <xdr:rowOff>107950</xdr:rowOff>
    </xdr:from>
    <xdr:to>
      <xdr:col>21</xdr:col>
      <xdr:colOff>0</xdr:colOff>
      <xdr:row>688</xdr:row>
      <xdr:rowOff>107950</xdr:rowOff>
    </xdr:to>
    <xdr:cxnSp macro="">
      <xdr:nvCxnSpPr>
        <xdr:cNvPr id="74051" name="직선 연결선 74050">
          <a:extLst>
            <a:ext uri="{FF2B5EF4-FFF2-40B4-BE49-F238E27FC236}">
              <a16:creationId xmlns:a16="http://schemas.microsoft.com/office/drawing/2014/main" id="{00000000-0008-0000-0100-000043210100}"/>
            </a:ext>
          </a:extLst>
        </xdr:cNvPr>
        <xdr:cNvCxnSpPr/>
      </xdr:nvCxnSpPr>
      <xdr:spPr>
        <a:xfrm>
          <a:off x="15163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688</xdr:row>
      <xdr:rowOff>107950</xdr:rowOff>
    </xdr:from>
    <xdr:to>
      <xdr:col>23</xdr:col>
      <xdr:colOff>0</xdr:colOff>
      <xdr:row>688</xdr:row>
      <xdr:rowOff>107950</xdr:rowOff>
    </xdr:to>
    <xdr:cxnSp macro="">
      <xdr:nvCxnSpPr>
        <xdr:cNvPr id="74052" name="직선 연결선 74051">
          <a:extLst>
            <a:ext uri="{FF2B5EF4-FFF2-40B4-BE49-F238E27FC236}">
              <a16:creationId xmlns:a16="http://schemas.microsoft.com/office/drawing/2014/main" id="{00000000-0008-0000-0100-000044210100}"/>
            </a:ext>
          </a:extLst>
        </xdr:cNvPr>
        <xdr:cNvCxnSpPr/>
      </xdr:nvCxnSpPr>
      <xdr:spPr>
        <a:xfrm>
          <a:off x="16535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688</xdr:row>
      <xdr:rowOff>107950</xdr:rowOff>
    </xdr:from>
    <xdr:to>
      <xdr:col>25</xdr:col>
      <xdr:colOff>0</xdr:colOff>
      <xdr:row>688</xdr:row>
      <xdr:rowOff>107950</xdr:rowOff>
    </xdr:to>
    <xdr:cxnSp macro="">
      <xdr:nvCxnSpPr>
        <xdr:cNvPr id="74053" name="직선 연결선 74052">
          <a:extLst>
            <a:ext uri="{FF2B5EF4-FFF2-40B4-BE49-F238E27FC236}">
              <a16:creationId xmlns:a16="http://schemas.microsoft.com/office/drawing/2014/main" id="{00000000-0008-0000-0100-000045210100}"/>
            </a:ext>
          </a:extLst>
        </xdr:cNvPr>
        <xdr:cNvCxnSpPr/>
      </xdr:nvCxnSpPr>
      <xdr:spPr>
        <a:xfrm>
          <a:off x="17907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688</xdr:row>
      <xdr:rowOff>107950</xdr:rowOff>
    </xdr:from>
    <xdr:to>
      <xdr:col>27</xdr:col>
      <xdr:colOff>28</xdr:colOff>
      <xdr:row>688</xdr:row>
      <xdr:rowOff>107950</xdr:rowOff>
    </xdr:to>
    <xdr:cxnSp macro="">
      <xdr:nvCxnSpPr>
        <xdr:cNvPr id="74054" name="직선 연결선 74053">
          <a:extLst>
            <a:ext uri="{FF2B5EF4-FFF2-40B4-BE49-F238E27FC236}">
              <a16:creationId xmlns:a16="http://schemas.microsoft.com/office/drawing/2014/main" id="{00000000-0008-0000-0100-000046210100}"/>
            </a:ext>
          </a:extLst>
        </xdr:cNvPr>
        <xdr:cNvCxnSpPr/>
      </xdr:nvCxnSpPr>
      <xdr:spPr>
        <a:xfrm flipH="1">
          <a:off x="19278600" y="144164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688</xdr:row>
      <xdr:rowOff>107950</xdr:rowOff>
    </xdr:from>
    <xdr:to>
      <xdr:col>29</xdr:col>
      <xdr:colOff>68</xdr:colOff>
      <xdr:row>688</xdr:row>
      <xdr:rowOff>107950</xdr:rowOff>
    </xdr:to>
    <xdr:cxnSp macro="">
      <xdr:nvCxnSpPr>
        <xdr:cNvPr id="74055" name="직선 연결선 74054">
          <a:extLst>
            <a:ext uri="{FF2B5EF4-FFF2-40B4-BE49-F238E27FC236}">
              <a16:creationId xmlns:a16="http://schemas.microsoft.com/office/drawing/2014/main" id="{00000000-0008-0000-0100-000047210100}"/>
            </a:ext>
          </a:extLst>
        </xdr:cNvPr>
        <xdr:cNvCxnSpPr/>
      </xdr:nvCxnSpPr>
      <xdr:spPr>
        <a:xfrm flipH="1">
          <a:off x="20650200" y="144164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688</xdr:row>
      <xdr:rowOff>107950</xdr:rowOff>
    </xdr:from>
    <xdr:to>
      <xdr:col>31</xdr:col>
      <xdr:colOff>546100</xdr:colOff>
      <xdr:row>688</xdr:row>
      <xdr:rowOff>107950</xdr:rowOff>
    </xdr:to>
    <xdr:cxnSp macro="">
      <xdr:nvCxnSpPr>
        <xdr:cNvPr id="74056" name="직선 연결선 74055">
          <a:extLst>
            <a:ext uri="{FF2B5EF4-FFF2-40B4-BE49-F238E27FC236}">
              <a16:creationId xmlns:a16="http://schemas.microsoft.com/office/drawing/2014/main" id="{00000000-0008-0000-0100-000048210100}"/>
            </a:ext>
          </a:extLst>
        </xdr:cNvPr>
        <xdr:cNvCxnSpPr/>
      </xdr:nvCxnSpPr>
      <xdr:spPr>
        <a:xfrm>
          <a:off x="22501861" y="144164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688</xdr:row>
      <xdr:rowOff>107950</xdr:rowOff>
    </xdr:from>
    <xdr:to>
      <xdr:col>33</xdr:col>
      <xdr:colOff>0</xdr:colOff>
      <xdr:row>688</xdr:row>
      <xdr:rowOff>107950</xdr:rowOff>
    </xdr:to>
    <xdr:cxnSp macro="">
      <xdr:nvCxnSpPr>
        <xdr:cNvPr id="74057" name="직선 연결선 74056">
          <a:extLst>
            <a:ext uri="{FF2B5EF4-FFF2-40B4-BE49-F238E27FC236}">
              <a16:creationId xmlns:a16="http://schemas.microsoft.com/office/drawing/2014/main" id="{00000000-0008-0000-0100-000049210100}"/>
            </a:ext>
          </a:extLst>
        </xdr:cNvPr>
        <xdr:cNvCxnSpPr/>
      </xdr:nvCxnSpPr>
      <xdr:spPr>
        <a:xfrm>
          <a:off x="23393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688</xdr:row>
      <xdr:rowOff>107950</xdr:rowOff>
    </xdr:from>
    <xdr:to>
      <xdr:col>35</xdr:col>
      <xdr:colOff>0</xdr:colOff>
      <xdr:row>688</xdr:row>
      <xdr:rowOff>107950</xdr:rowOff>
    </xdr:to>
    <xdr:cxnSp macro="">
      <xdr:nvCxnSpPr>
        <xdr:cNvPr id="74058" name="직선 연결선 74057">
          <a:extLst>
            <a:ext uri="{FF2B5EF4-FFF2-40B4-BE49-F238E27FC236}">
              <a16:creationId xmlns:a16="http://schemas.microsoft.com/office/drawing/2014/main" id="{00000000-0008-0000-0100-00004A210100}"/>
            </a:ext>
          </a:extLst>
        </xdr:cNvPr>
        <xdr:cNvCxnSpPr/>
      </xdr:nvCxnSpPr>
      <xdr:spPr>
        <a:xfrm>
          <a:off x="24765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688</xdr:row>
      <xdr:rowOff>107950</xdr:rowOff>
    </xdr:from>
    <xdr:to>
      <xdr:col>37</xdr:col>
      <xdr:colOff>0</xdr:colOff>
      <xdr:row>688</xdr:row>
      <xdr:rowOff>107950</xdr:rowOff>
    </xdr:to>
    <xdr:cxnSp macro="">
      <xdr:nvCxnSpPr>
        <xdr:cNvPr id="74059" name="직선 연결선 74058">
          <a:extLst>
            <a:ext uri="{FF2B5EF4-FFF2-40B4-BE49-F238E27FC236}">
              <a16:creationId xmlns:a16="http://schemas.microsoft.com/office/drawing/2014/main" id="{00000000-0008-0000-0100-00004B210100}"/>
            </a:ext>
          </a:extLst>
        </xdr:cNvPr>
        <xdr:cNvCxnSpPr/>
      </xdr:nvCxnSpPr>
      <xdr:spPr>
        <a:xfrm>
          <a:off x="26136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688</xdr:row>
      <xdr:rowOff>107950</xdr:rowOff>
    </xdr:from>
    <xdr:to>
      <xdr:col>39</xdr:col>
      <xdr:colOff>0</xdr:colOff>
      <xdr:row>688</xdr:row>
      <xdr:rowOff>107950</xdr:rowOff>
    </xdr:to>
    <xdr:cxnSp macro="">
      <xdr:nvCxnSpPr>
        <xdr:cNvPr id="74060" name="직선 연결선 74059">
          <a:extLst>
            <a:ext uri="{FF2B5EF4-FFF2-40B4-BE49-F238E27FC236}">
              <a16:creationId xmlns:a16="http://schemas.microsoft.com/office/drawing/2014/main" id="{00000000-0008-0000-0100-00004C210100}"/>
            </a:ext>
          </a:extLst>
        </xdr:cNvPr>
        <xdr:cNvCxnSpPr/>
      </xdr:nvCxnSpPr>
      <xdr:spPr>
        <a:xfrm>
          <a:off x="27508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688</xdr:row>
      <xdr:rowOff>107950</xdr:rowOff>
    </xdr:from>
    <xdr:to>
      <xdr:col>41</xdr:col>
      <xdr:colOff>0</xdr:colOff>
      <xdr:row>688</xdr:row>
      <xdr:rowOff>107950</xdr:rowOff>
    </xdr:to>
    <xdr:cxnSp macro="">
      <xdr:nvCxnSpPr>
        <xdr:cNvPr id="74061" name="직선 연결선 74060">
          <a:extLst>
            <a:ext uri="{FF2B5EF4-FFF2-40B4-BE49-F238E27FC236}">
              <a16:creationId xmlns:a16="http://schemas.microsoft.com/office/drawing/2014/main" id="{00000000-0008-0000-0100-00004D210100}"/>
            </a:ext>
          </a:extLst>
        </xdr:cNvPr>
        <xdr:cNvCxnSpPr/>
      </xdr:nvCxnSpPr>
      <xdr:spPr>
        <a:xfrm>
          <a:off x="28879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688</xdr:row>
      <xdr:rowOff>107950</xdr:rowOff>
    </xdr:from>
    <xdr:to>
      <xdr:col>43</xdr:col>
      <xdr:colOff>68</xdr:colOff>
      <xdr:row>688</xdr:row>
      <xdr:rowOff>107950</xdr:rowOff>
    </xdr:to>
    <xdr:cxnSp macro="">
      <xdr:nvCxnSpPr>
        <xdr:cNvPr id="74062" name="직선 연결선 74061">
          <a:extLst>
            <a:ext uri="{FF2B5EF4-FFF2-40B4-BE49-F238E27FC236}">
              <a16:creationId xmlns:a16="http://schemas.microsoft.com/office/drawing/2014/main" id="{00000000-0008-0000-0100-00004E210100}"/>
            </a:ext>
          </a:extLst>
        </xdr:cNvPr>
        <xdr:cNvCxnSpPr/>
      </xdr:nvCxnSpPr>
      <xdr:spPr>
        <a:xfrm flipH="1">
          <a:off x="30251400" y="144164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688</xdr:row>
      <xdr:rowOff>107950</xdr:rowOff>
    </xdr:from>
    <xdr:to>
      <xdr:col>45</xdr:col>
      <xdr:colOff>0</xdr:colOff>
      <xdr:row>688</xdr:row>
      <xdr:rowOff>107950</xdr:rowOff>
    </xdr:to>
    <xdr:cxnSp macro="">
      <xdr:nvCxnSpPr>
        <xdr:cNvPr id="74063" name="직선 연결선 74062">
          <a:extLst>
            <a:ext uri="{FF2B5EF4-FFF2-40B4-BE49-F238E27FC236}">
              <a16:creationId xmlns:a16="http://schemas.microsoft.com/office/drawing/2014/main" id="{00000000-0008-0000-0100-00004F210100}"/>
            </a:ext>
          </a:extLst>
        </xdr:cNvPr>
        <xdr:cNvCxnSpPr/>
      </xdr:nvCxnSpPr>
      <xdr:spPr>
        <a:xfrm>
          <a:off x="31623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688</xdr:row>
      <xdr:rowOff>107950</xdr:rowOff>
    </xdr:from>
    <xdr:to>
      <xdr:col>47</xdr:col>
      <xdr:colOff>0</xdr:colOff>
      <xdr:row>688</xdr:row>
      <xdr:rowOff>107950</xdr:rowOff>
    </xdr:to>
    <xdr:cxnSp macro="">
      <xdr:nvCxnSpPr>
        <xdr:cNvPr id="74064" name="직선 연결선 74063">
          <a:extLst>
            <a:ext uri="{FF2B5EF4-FFF2-40B4-BE49-F238E27FC236}">
              <a16:creationId xmlns:a16="http://schemas.microsoft.com/office/drawing/2014/main" id="{00000000-0008-0000-0100-000050210100}"/>
            </a:ext>
          </a:extLst>
        </xdr:cNvPr>
        <xdr:cNvCxnSpPr/>
      </xdr:nvCxnSpPr>
      <xdr:spPr>
        <a:xfrm>
          <a:off x="32994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688</xdr:row>
      <xdr:rowOff>107950</xdr:rowOff>
    </xdr:from>
    <xdr:to>
      <xdr:col>49</xdr:col>
      <xdr:colOff>0</xdr:colOff>
      <xdr:row>688</xdr:row>
      <xdr:rowOff>107950</xdr:rowOff>
    </xdr:to>
    <xdr:cxnSp macro="">
      <xdr:nvCxnSpPr>
        <xdr:cNvPr id="74065" name="직선 연결선 74064">
          <a:extLst>
            <a:ext uri="{FF2B5EF4-FFF2-40B4-BE49-F238E27FC236}">
              <a16:creationId xmlns:a16="http://schemas.microsoft.com/office/drawing/2014/main" id="{00000000-0008-0000-0100-000051210100}"/>
            </a:ext>
          </a:extLst>
        </xdr:cNvPr>
        <xdr:cNvCxnSpPr/>
      </xdr:nvCxnSpPr>
      <xdr:spPr>
        <a:xfrm>
          <a:off x="34366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688</xdr:row>
      <xdr:rowOff>107950</xdr:rowOff>
    </xdr:from>
    <xdr:to>
      <xdr:col>51</xdr:col>
      <xdr:colOff>0</xdr:colOff>
      <xdr:row>688</xdr:row>
      <xdr:rowOff>107950</xdr:rowOff>
    </xdr:to>
    <xdr:cxnSp macro="">
      <xdr:nvCxnSpPr>
        <xdr:cNvPr id="74066" name="직선 연결선 74065">
          <a:extLst>
            <a:ext uri="{FF2B5EF4-FFF2-40B4-BE49-F238E27FC236}">
              <a16:creationId xmlns:a16="http://schemas.microsoft.com/office/drawing/2014/main" id="{00000000-0008-0000-0100-000052210100}"/>
            </a:ext>
          </a:extLst>
        </xdr:cNvPr>
        <xdr:cNvCxnSpPr/>
      </xdr:nvCxnSpPr>
      <xdr:spPr>
        <a:xfrm>
          <a:off x="35737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688</xdr:row>
      <xdr:rowOff>107950</xdr:rowOff>
    </xdr:from>
    <xdr:to>
      <xdr:col>53</xdr:col>
      <xdr:colOff>0</xdr:colOff>
      <xdr:row>688</xdr:row>
      <xdr:rowOff>107950</xdr:rowOff>
    </xdr:to>
    <xdr:cxnSp macro="">
      <xdr:nvCxnSpPr>
        <xdr:cNvPr id="74067" name="직선 연결선 74066">
          <a:extLst>
            <a:ext uri="{FF2B5EF4-FFF2-40B4-BE49-F238E27FC236}">
              <a16:creationId xmlns:a16="http://schemas.microsoft.com/office/drawing/2014/main" id="{00000000-0008-0000-0100-000053210100}"/>
            </a:ext>
          </a:extLst>
        </xdr:cNvPr>
        <xdr:cNvCxnSpPr/>
      </xdr:nvCxnSpPr>
      <xdr:spPr>
        <a:xfrm>
          <a:off x="37109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688</xdr:row>
      <xdr:rowOff>107950</xdr:rowOff>
    </xdr:from>
    <xdr:to>
      <xdr:col>55</xdr:col>
      <xdr:colOff>0</xdr:colOff>
      <xdr:row>688</xdr:row>
      <xdr:rowOff>107950</xdr:rowOff>
    </xdr:to>
    <xdr:cxnSp macro="">
      <xdr:nvCxnSpPr>
        <xdr:cNvPr id="74068" name="직선 연결선 74067">
          <a:extLst>
            <a:ext uri="{FF2B5EF4-FFF2-40B4-BE49-F238E27FC236}">
              <a16:creationId xmlns:a16="http://schemas.microsoft.com/office/drawing/2014/main" id="{00000000-0008-0000-0100-000054210100}"/>
            </a:ext>
          </a:extLst>
        </xdr:cNvPr>
        <xdr:cNvCxnSpPr/>
      </xdr:nvCxnSpPr>
      <xdr:spPr>
        <a:xfrm>
          <a:off x="38481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688</xdr:row>
      <xdr:rowOff>107950</xdr:rowOff>
    </xdr:from>
    <xdr:to>
      <xdr:col>57</xdr:col>
      <xdr:colOff>0</xdr:colOff>
      <xdr:row>688</xdr:row>
      <xdr:rowOff>107950</xdr:rowOff>
    </xdr:to>
    <xdr:cxnSp macro="">
      <xdr:nvCxnSpPr>
        <xdr:cNvPr id="74069" name="직선 연결선 74068">
          <a:extLst>
            <a:ext uri="{FF2B5EF4-FFF2-40B4-BE49-F238E27FC236}">
              <a16:creationId xmlns:a16="http://schemas.microsoft.com/office/drawing/2014/main" id="{00000000-0008-0000-0100-000055210100}"/>
            </a:ext>
          </a:extLst>
        </xdr:cNvPr>
        <xdr:cNvCxnSpPr/>
      </xdr:nvCxnSpPr>
      <xdr:spPr>
        <a:xfrm>
          <a:off x="39852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688</xdr:row>
      <xdr:rowOff>107950</xdr:rowOff>
    </xdr:from>
    <xdr:to>
      <xdr:col>59</xdr:col>
      <xdr:colOff>0</xdr:colOff>
      <xdr:row>688</xdr:row>
      <xdr:rowOff>107950</xdr:rowOff>
    </xdr:to>
    <xdr:cxnSp macro="">
      <xdr:nvCxnSpPr>
        <xdr:cNvPr id="74070" name="직선 연결선 74069">
          <a:extLst>
            <a:ext uri="{FF2B5EF4-FFF2-40B4-BE49-F238E27FC236}">
              <a16:creationId xmlns:a16="http://schemas.microsoft.com/office/drawing/2014/main" id="{00000000-0008-0000-0100-000056210100}"/>
            </a:ext>
          </a:extLst>
        </xdr:cNvPr>
        <xdr:cNvCxnSpPr/>
      </xdr:nvCxnSpPr>
      <xdr:spPr>
        <a:xfrm>
          <a:off x="41224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688</xdr:row>
      <xdr:rowOff>107950</xdr:rowOff>
    </xdr:from>
    <xdr:to>
      <xdr:col>61</xdr:col>
      <xdr:colOff>0</xdr:colOff>
      <xdr:row>688</xdr:row>
      <xdr:rowOff>107950</xdr:rowOff>
    </xdr:to>
    <xdr:cxnSp macro="">
      <xdr:nvCxnSpPr>
        <xdr:cNvPr id="74071" name="직선 연결선 74070">
          <a:extLst>
            <a:ext uri="{FF2B5EF4-FFF2-40B4-BE49-F238E27FC236}">
              <a16:creationId xmlns:a16="http://schemas.microsoft.com/office/drawing/2014/main" id="{00000000-0008-0000-0100-000057210100}"/>
            </a:ext>
          </a:extLst>
        </xdr:cNvPr>
        <xdr:cNvCxnSpPr/>
      </xdr:nvCxnSpPr>
      <xdr:spPr>
        <a:xfrm>
          <a:off x="42595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688</xdr:row>
      <xdr:rowOff>107950</xdr:rowOff>
    </xdr:from>
    <xdr:to>
      <xdr:col>63</xdr:col>
      <xdr:colOff>0</xdr:colOff>
      <xdr:row>688</xdr:row>
      <xdr:rowOff>107950</xdr:rowOff>
    </xdr:to>
    <xdr:cxnSp macro="">
      <xdr:nvCxnSpPr>
        <xdr:cNvPr id="74072" name="직선 연결선 74071">
          <a:extLst>
            <a:ext uri="{FF2B5EF4-FFF2-40B4-BE49-F238E27FC236}">
              <a16:creationId xmlns:a16="http://schemas.microsoft.com/office/drawing/2014/main" id="{00000000-0008-0000-0100-000058210100}"/>
            </a:ext>
          </a:extLst>
        </xdr:cNvPr>
        <xdr:cNvCxnSpPr/>
      </xdr:nvCxnSpPr>
      <xdr:spPr>
        <a:xfrm>
          <a:off x="43967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688</xdr:row>
      <xdr:rowOff>107950</xdr:rowOff>
    </xdr:from>
    <xdr:to>
      <xdr:col>65</xdr:col>
      <xdr:colOff>0</xdr:colOff>
      <xdr:row>688</xdr:row>
      <xdr:rowOff>107950</xdr:rowOff>
    </xdr:to>
    <xdr:cxnSp macro="">
      <xdr:nvCxnSpPr>
        <xdr:cNvPr id="74073" name="직선 연결선 74072">
          <a:extLst>
            <a:ext uri="{FF2B5EF4-FFF2-40B4-BE49-F238E27FC236}">
              <a16:creationId xmlns:a16="http://schemas.microsoft.com/office/drawing/2014/main" id="{00000000-0008-0000-0100-000059210100}"/>
            </a:ext>
          </a:extLst>
        </xdr:cNvPr>
        <xdr:cNvCxnSpPr/>
      </xdr:nvCxnSpPr>
      <xdr:spPr>
        <a:xfrm>
          <a:off x="45339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688</xdr:row>
      <xdr:rowOff>107950</xdr:rowOff>
    </xdr:from>
    <xdr:to>
      <xdr:col>67</xdr:col>
      <xdr:colOff>0</xdr:colOff>
      <xdr:row>688</xdr:row>
      <xdr:rowOff>107950</xdr:rowOff>
    </xdr:to>
    <xdr:cxnSp macro="">
      <xdr:nvCxnSpPr>
        <xdr:cNvPr id="74074" name="직선 연결선 74073">
          <a:extLst>
            <a:ext uri="{FF2B5EF4-FFF2-40B4-BE49-F238E27FC236}">
              <a16:creationId xmlns:a16="http://schemas.microsoft.com/office/drawing/2014/main" id="{00000000-0008-0000-0100-00005A210100}"/>
            </a:ext>
          </a:extLst>
        </xdr:cNvPr>
        <xdr:cNvCxnSpPr/>
      </xdr:nvCxnSpPr>
      <xdr:spPr>
        <a:xfrm>
          <a:off x="46710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688</xdr:row>
      <xdr:rowOff>107950</xdr:rowOff>
    </xdr:from>
    <xdr:to>
      <xdr:col>69</xdr:col>
      <xdr:colOff>0</xdr:colOff>
      <xdr:row>688</xdr:row>
      <xdr:rowOff>107950</xdr:rowOff>
    </xdr:to>
    <xdr:cxnSp macro="">
      <xdr:nvCxnSpPr>
        <xdr:cNvPr id="74075" name="직선 연결선 74074">
          <a:extLst>
            <a:ext uri="{FF2B5EF4-FFF2-40B4-BE49-F238E27FC236}">
              <a16:creationId xmlns:a16="http://schemas.microsoft.com/office/drawing/2014/main" id="{00000000-0008-0000-0100-00005B210100}"/>
            </a:ext>
          </a:extLst>
        </xdr:cNvPr>
        <xdr:cNvCxnSpPr/>
      </xdr:nvCxnSpPr>
      <xdr:spPr>
        <a:xfrm>
          <a:off x="48082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688</xdr:row>
      <xdr:rowOff>107950</xdr:rowOff>
    </xdr:from>
    <xdr:to>
      <xdr:col>71</xdr:col>
      <xdr:colOff>0</xdr:colOff>
      <xdr:row>688</xdr:row>
      <xdr:rowOff>107950</xdr:rowOff>
    </xdr:to>
    <xdr:cxnSp macro="">
      <xdr:nvCxnSpPr>
        <xdr:cNvPr id="74076" name="직선 연결선 74075">
          <a:extLst>
            <a:ext uri="{FF2B5EF4-FFF2-40B4-BE49-F238E27FC236}">
              <a16:creationId xmlns:a16="http://schemas.microsoft.com/office/drawing/2014/main" id="{00000000-0008-0000-0100-00005C210100}"/>
            </a:ext>
          </a:extLst>
        </xdr:cNvPr>
        <xdr:cNvCxnSpPr/>
      </xdr:nvCxnSpPr>
      <xdr:spPr>
        <a:xfrm>
          <a:off x="49453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688</xdr:row>
      <xdr:rowOff>107950</xdr:rowOff>
    </xdr:from>
    <xdr:to>
      <xdr:col>73</xdr:col>
      <xdr:colOff>0</xdr:colOff>
      <xdr:row>688</xdr:row>
      <xdr:rowOff>107950</xdr:rowOff>
    </xdr:to>
    <xdr:cxnSp macro="">
      <xdr:nvCxnSpPr>
        <xdr:cNvPr id="74077" name="직선 연결선 74076">
          <a:extLst>
            <a:ext uri="{FF2B5EF4-FFF2-40B4-BE49-F238E27FC236}">
              <a16:creationId xmlns:a16="http://schemas.microsoft.com/office/drawing/2014/main" id="{00000000-0008-0000-0100-00005D210100}"/>
            </a:ext>
          </a:extLst>
        </xdr:cNvPr>
        <xdr:cNvCxnSpPr/>
      </xdr:nvCxnSpPr>
      <xdr:spPr>
        <a:xfrm>
          <a:off x="50825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688</xdr:row>
      <xdr:rowOff>107950</xdr:rowOff>
    </xdr:from>
    <xdr:to>
      <xdr:col>75</xdr:col>
      <xdr:colOff>0</xdr:colOff>
      <xdr:row>688</xdr:row>
      <xdr:rowOff>107950</xdr:rowOff>
    </xdr:to>
    <xdr:cxnSp macro="">
      <xdr:nvCxnSpPr>
        <xdr:cNvPr id="74078" name="직선 연결선 74077">
          <a:extLst>
            <a:ext uri="{FF2B5EF4-FFF2-40B4-BE49-F238E27FC236}">
              <a16:creationId xmlns:a16="http://schemas.microsoft.com/office/drawing/2014/main" id="{00000000-0008-0000-0100-00005E210100}"/>
            </a:ext>
          </a:extLst>
        </xdr:cNvPr>
        <xdr:cNvCxnSpPr/>
      </xdr:nvCxnSpPr>
      <xdr:spPr>
        <a:xfrm>
          <a:off x="52197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688</xdr:row>
      <xdr:rowOff>107950</xdr:rowOff>
    </xdr:from>
    <xdr:to>
      <xdr:col>77</xdr:col>
      <xdr:colOff>0</xdr:colOff>
      <xdr:row>688</xdr:row>
      <xdr:rowOff>107950</xdr:rowOff>
    </xdr:to>
    <xdr:cxnSp macro="">
      <xdr:nvCxnSpPr>
        <xdr:cNvPr id="74079" name="직선 연결선 74078">
          <a:extLst>
            <a:ext uri="{FF2B5EF4-FFF2-40B4-BE49-F238E27FC236}">
              <a16:creationId xmlns:a16="http://schemas.microsoft.com/office/drawing/2014/main" id="{00000000-0008-0000-0100-00005F210100}"/>
            </a:ext>
          </a:extLst>
        </xdr:cNvPr>
        <xdr:cNvCxnSpPr/>
      </xdr:nvCxnSpPr>
      <xdr:spPr>
        <a:xfrm>
          <a:off x="53568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688</xdr:row>
      <xdr:rowOff>107950</xdr:rowOff>
    </xdr:from>
    <xdr:to>
      <xdr:col>79</xdr:col>
      <xdr:colOff>0</xdr:colOff>
      <xdr:row>688</xdr:row>
      <xdr:rowOff>107950</xdr:rowOff>
    </xdr:to>
    <xdr:cxnSp macro="">
      <xdr:nvCxnSpPr>
        <xdr:cNvPr id="74080" name="직선 연결선 74079">
          <a:extLst>
            <a:ext uri="{FF2B5EF4-FFF2-40B4-BE49-F238E27FC236}">
              <a16:creationId xmlns:a16="http://schemas.microsoft.com/office/drawing/2014/main" id="{00000000-0008-0000-0100-000060210100}"/>
            </a:ext>
          </a:extLst>
        </xdr:cNvPr>
        <xdr:cNvCxnSpPr/>
      </xdr:nvCxnSpPr>
      <xdr:spPr>
        <a:xfrm>
          <a:off x="54940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688</xdr:row>
      <xdr:rowOff>107950</xdr:rowOff>
    </xdr:from>
    <xdr:to>
      <xdr:col>81</xdr:col>
      <xdr:colOff>12700</xdr:colOff>
      <xdr:row>688</xdr:row>
      <xdr:rowOff>107950</xdr:rowOff>
    </xdr:to>
    <xdr:cxnSp macro="">
      <xdr:nvCxnSpPr>
        <xdr:cNvPr id="74081" name="직선 연결선 74080">
          <a:extLst>
            <a:ext uri="{FF2B5EF4-FFF2-40B4-BE49-F238E27FC236}">
              <a16:creationId xmlns:a16="http://schemas.microsoft.com/office/drawing/2014/main" id="{00000000-0008-0000-0100-000061210100}"/>
            </a:ext>
          </a:extLst>
        </xdr:cNvPr>
        <xdr:cNvCxnSpPr/>
      </xdr:nvCxnSpPr>
      <xdr:spPr>
        <a:xfrm>
          <a:off x="56311806" y="144164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688</xdr:row>
      <xdr:rowOff>107950</xdr:rowOff>
    </xdr:from>
    <xdr:to>
      <xdr:col>83</xdr:col>
      <xdr:colOff>0</xdr:colOff>
      <xdr:row>688</xdr:row>
      <xdr:rowOff>107950</xdr:rowOff>
    </xdr:to>
    <xdr:cxnSp macro="">
      <xdr:nvCxnSpPr>
        <xdr:cNvPr id="74082" name="직선 연결선 74081">
          <a:extLst>
            <a:ext uri="{FF2B5EF4-FFF2-40B4-BE49-F238E27FC236}">
              <a16:creationId xmlns:a16="http://schemas.microsoft.com/office/drawing/2014/main" id="{00000000-0008-0000-0100-000062210100}"/>
            </a:ext>
          </a:extLst>
        </xdr:cNvPr>
        <xdr:cNvCxnSpPr/>
      </xdr:nvCxnSpPr>
      <xdr:spPr>
        <a:xfrm>
          <a:off x="57683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688</xdr:row>
      <xdr:rowOff>107950</xdr:rowOff>
    </xdr:from>
    <xdr:to>
      <xdr:col>85</xdr:col>
      <xdr:colOff>0</xdr:colOff>
      <xdr:row>688</xdr:row>
      <xdr:rowOff>107950</xdr:rowOff>
    </xdr:to>
    <xdr:cxnSp macro="">
      <xdr:nvCxnSpPr>
        <xdr:cNvPr id="74083" name="직선 연결선 74082">
          <a:extLst>
            <a:ext uri="{FF2B5EF4-FFF2-40B4-BE49-F238E27FC236}">
              <a16:creationId xmlns:a16="http://schemas.microsoft.com/office/drawing/2014/main" id="{00000000-0008-0000-0100-000063210100}"/>
            </a:ext>
          </a:extLst>
        </xdr:cNvPr>
        <xdr:cNvCxnSpPr/>
      </xdr:nvCxnSpPr>
      <xdr:spPr>
        <a:xfrm>
          <a:off x="59055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688</xdr:row>
      <xdr:rowOff>107950</xdr:rowOff>
    </xdr:from>
    <xdr:to>
      <xdr:col>87</xdr:col>
      <xdr:colOff>0</xdr:colOff>
      <xdr:row>688</xdr:row>
      <xdr:rowOff>107950</xdr:rowOff>
    </xdr:to>
    <xdr:cxnSp macro="">
      <xdr:nvCxnSpPr>
        <xdr:cNvPr id="74084" name="직선 연결선 74083">
          <a:extLst>
            <a:ext uri="{FF2B5EF4-FFF2-40B4-BE49-F238E27FC236}">
              <a16:creationId xmlns:a16="http://schemas.microsoft.com/office/drawing/2014/main" id="{00000000-0008-0000-0100-000064210100}"/>
            </a:ext>
          </a:extLst>
        </xdr:cNvPr>
        <xdr:cNvCxnSpPr/>
      </xdr:nvCxnSpPr>
      <xdr:spPr>
        <a:xfrm>
          <a:off x="60426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688</xdr:row>
      <xdr:rowOff>107950</xdr:rowOff>
    </xdr:from>
    <xdr:to>
      <xdr:col>89</xdr:col>
      <xdr:colOff>0</xdr:colOff>
      <xdr:row>688</xdr:row>
      <xdr:rowOff>107950</xdr:rowOff>
    </xdr:to>
    <xdr:cxnSp macro="">
      <xdr:nvCxnSpPr>
        <xdr:cNvPr id="74085" name="직선 연결선 74084">
          <a:extLst>
            <a:ext uri="{FF2B5EF4-FFF2-40B4-BE49-F238E27FC236}">
              <a16:creationId xmlns:a16="http://schemas.microsoft.com/office/drawing/2014/main" id="{00000000-0008-0000-0100-000065210100}"/>
            </a:ext>
          </a:extLst>
        </xdr:cNvPr>
        <xdr:cNvCxnSpPr/>
      </xdr:nvCxnSpPr>
      <xdr:spPr>
        <a:xfrm>
          <a:off x="61798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688</xdr:row>
      <xdr:rowOff>107950</xdr:rowOff>
    </xdr:from>
    <xdr:to>
      <xdr:col>91</xdr:col>
      <xdr:colOff>0</xdr:colOff>
      <xdr:row>688</xdr:row>
      <xdr:rowOff>107950</xdr:rowOff>
    </xdr:to>
    <xdr:cxnSp macro="">
      <xdr:nvCxnSpPr>
        <xdr:cNvPr id="74086" name="직선 연결선 74085">
          <a:extLst>
            <a:ext uri="{FF2B5EF4-FFF2-40B4-BE49-F238E27FC236}">
              <a16:creationId xmlns:a16="http://schemas.microsoft.com/office/drawing/2014/main" id="{00000000-0008-0000-0100-000066210100}"/>
            </a:ext>
          </a:extLst>
        </xdr:cNvPr>
        <xdr:cNvCxnSpPr/>
      </xdr:nvCxnSpPr>
      <xdr:spPr>
        <a:xfrm>
          <a:off x="63169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688</xdr:row>
      <xdr:rowOff>107950</xdr:rowOff>
    </xdr:from>
    <xdr:to>
      <xdr:col>93</xdr:col>
      <xdr:colOff>0</xdr:colOff>
      <xdr:row>688</xdr:row>
      <xdr:rowOff>107950</xdr:rowOff>
    </xdr:to>
    <xdr:cxnSp macro="">
      <xdr:nvCxnSpPr>
        <xdr:cNvPr id="74087" name="직선 연결선 74086">
          <a:extLst>
            <a:ext uri="{FF2B5EF4-FFF2-40B4-BE49-F238E27FC236}">
              <a16:creationId xmlns:a16="http://schemas.microsoft.com/office/drawing/2014/main" id="{00000000-0008-0000-0100-000067210100}"/>
            </a:ext>
          </a:extLst>
        </xdr:cNvPr>
        <xdr:cNvCxnSpPr/>
      </xdr:nvCxnSpPr>
      <xdr:spPr>
        <a:xfrm>
          <a:off x="64541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688</xdr:row>
      <xdr:rowOff>107950</xdr:rowOff>
    </xdr:from>
    <xdr:to>
      <xdr:col>95</xdr:col>
      <xdr:colOff>0</xdr:colOff>
      <xdr:row>688</xdr:row>
      <xdr:rowOff>107950</xdr:rowOff>
    </xdr:to>
    <xdr:cxnSp macro="">
      <xdr:nvCxnSpPr>
        <xdr:cNvPr id="74088" name="직선 연결선 74087">
          <a:extLst>
            <a:ext uri="{FF2B5EF4-FFF2-40B4-BE49-F238E27FC236}">
              <a16:creationId xmlns:a16="http://schemas.microsoft.com/office/drawing/2014/main" id="{00000000-0008-0000-0100-000068210100}"/>
            </a:ext>
          </a:extLst>
        </xdr:cNvPr>
        <xdr:cNvCxnSpPr/>
      </xdr:nvCxnSpPr>
      <xdr:spPr>
        <a:xfrm>
          <a:off x="65913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688</xdr:row>
      <xdr:rowOff>107950</xdr:rowOff>
    </xdr:from>
    <xdr:to>
      <xdr:col>97</xdr:col>
      <xdr:colOff>0</xdr:colOff>
      <xdr:row>688</xdr:row>
      <xdr:rowOff>107950</xdr:rowOff>
    </xdr:to>
    <xdr:cxnSp macro="">
      <xdr:nvCxnSpPr>
        <xdr:cNvPr id="74089" name="직선 연결선 74088">
          <a:extLst>
            <a:ext uri="{FF2B5EF4-FFF2-40B4-BE49-F238E27FC236}">
              <a16:creationId xmlns:a16="http://schemas.microsoft.com/office/drawing/2014/main" id="{00000000-0008-0000-0100-000069210100}"/>
            </a:ext>
          </a:extLst>
        </xdr:cNvPr>
        <xdr:cNvCxnSpPr/>
      </xdr:nvCxnSpPr>
      <xdr:spPr>
        <a:xfrm>
          <a:off x="67284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688</xdr:row>
      <xdr:rowOff>107950</xdr:rowOff>
    </xdr:from>
    <xdr:to>
      <xdr:col>99</xdr:col>
      <xdr:colOff>0</xdr:colOff>
      <xdr:row>688</xdr:row>
      <xdr:rowOff>107950</xdr:rowOff>
    </xdr:to>
    <xdr:cxnSp macro="">
      <xdr:nvCxnSpPr>
        <xdr:cNvPr id="74090" name="직선 연결선 74089">
          <a:extLst>
            <a:ext uri="{FF2B5EF4-FFF2-40B4-BE49-F238E27FC236}">
              <a16:creationId xmlns:a16="http://schemas.microsoft.com/office/drawing/2014/main" id="{00000000-0008-0000-0100-00006A210100}"/>
            </a:ext>
          </a:extLst>
        </xdr:cNvPr>
        <xdr:cNvCxnSpPr/>
      </xdr:nvCxnSpPr>
      <xdr:spPr>
        <a:xfrm>
          <a:off x="68656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690</xdr:row>
      <xdr:rowOff>101600</xdr:rowOff>
    </xdr:from>
    <xdr:to>
      <xdr:col>10</xdr:col>
      <xdr:colOff>25400</xdr:colOff>
      <xdr:row>690</xdr:row>
      <xdr:rowOff>101600</xdr:rowOff>
    </xdr:to>
    <xdr:cxnSp macro="">
      <xdr:nvCxnSpPr>
        <xdr:cNvPr id="74091" name="직선 연결선 74090">
          <a:extLst>
            <a:ext uri="{FF2B5EF4-FFF2-40B4-BE49-F238E27FC236}">
              <a16:creationId xmlns:a16="http://schemas.microsoft.com/office/drawing/2014/main" id="{00000000-0008-0000-0100-00006B210100}"/>
            </a:ext>
          </a:extLst>
        </xdr:cNvPr>
        <xdr:cNvCxnSpPr/>
      </xdr:nvCxnSpPr>
      <xdr:spPr>
        <a:xfrm>
          <a:off x="7235952" y="14457680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690</xdr:row>
      <xdr:rowOff>101600</xdr:rowOff>
    </xdr:from>
    <xdr:to>
      <xdr:col>11</xdr:col>
      <xdr:colOff>139700</xdr:colOff>
      <xdr:row>690</xdr:row>
      <xdr:rowOff>101600</xdr:rowOff>
    </xdr:to>
    <xdr:cxnSp macro="">
      <xdr:nvCxnSpPr>
        <xdr:cNvPr id="74092" name="직선 연결선 74091">
          <a:extLst>
            <a:ext uri="{FF2B5EF4-FFF2-40B4-BE49-F238E27FC236}">
              <a16:creationId xmlns:a16="http://schemas.microsoft.com/office/drawing/2014/main" id="{00000000-0008-0000-0100-00006C210100}"/>
            </a:ext>
          </a:extLst>
        </xdr:cNvPr>
        <xdr:cNvCxnSpPr/>
      </xdr:nvCxnSpPr>
      <xdr:spPr>
        <a:xfrm>
          <a:off x="8374380" y="144576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690</xdr:row>
      <xdr:rowOff>101600</xdr:rowOff>
    </xdr:from>
    <xdr:to>
      <xdr:col>13</xdr:col>
      <xdr:colOff>68</xdr:colOff>
      <xdr:row>690</xdr:row>
      <xdr:rowOff>101600</xdr:rowOff>
    </xdr:to>
    <xdr:cxnSp macro="">
      <xdr:nvCxnSpPr>
        <xdr:cNvPr id="74093" name="직선 연결선 74092">
          <a:extLst>
            <a:ext uri="{FF2B5EF4-FFF2-40B4-BE49-F238E27FC236}">
              <a16:creationId xmlns:a16="http://schemas.microsoft.com/office/drawing/2014/main" id="{00000000-0008-0000-0100-00006D210100}"/>
            </a:ext>
          </a:extLst>
        </xdr:cNvPr>
        <xdr:cNvCxnSpPr/>
      </xdr:nvCxnSpPr>
      <xdr:spPr>
        <a:xfrm flipH="1">
          <a:off x="9677400" y="144576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690</xdr:row>
      <xdr:rowOff>101600</xdr:rowOff>
    </xdr:from>
    <xdr:to>
      <xdr:col>15</xdr:col>
      <xdr:colOff>0</xdr:colOff>
      <xdr:row>690</xdr:row>
      <xdr:rowOff>101600</xdr:rowOff>
    </xdr:to>
    <xdr:cxnSp macro="">
      <xdr:nvCxnSpPr>
        <xdr:cNvPr id="74094" name="직선 연결선 74093">
          <a:extLst>
            <a:ext uri="{FF2B5EF4-FFF2-40B4-BE49-F238E27FC236}">
              <a16:creationId xmlns:a16="http://schemas.microsoft.com/office/drawing/2014/main" id="{00000000-0008-0000-0100-00006E210100}"/>
            </a:ext>
          </a:extLst>
        </xdr:cNvPr>
        <xdr:cNvCxnSpPr/>
      </xdr:nvCxnSpPr>
      <xdr:spPr>
        <a:xfrm>
          <a:off x="11049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690</xdr:row>
      <xdr:rowOff>101600</xdr:rowOff>
    </xdr:from>
    <xdr:to>
      <xdr:col>17</xdr:col>
      <xdr:colOff>0</xdr:colOff>
      <xdr:row>690</xdr:row>
      <xdr:rowOff>101600</xdr:rowOff>
    </xdr:to>
    <xdr:cxnSp macro="">
      <xdr:nvCxnSpPr>
        <xdr:cNvPr id="74095" name="직선 연결선 74094">
          <a:extLst>
            <a:ext uri="{FF2B5EF4-FFF2-40B4-BE49-F238E27FC236}">
              <a16:creationId xmlns:a16="http://schemas.microsoft.com/office/drawing/2014/main" id="{00000000-0008-0000-0100-00006F210100}"/>
            </a:ext>
          </a:extLst>
        </xdr:cNvPr>
        <xdr:cNvCxnSpPr/>
      </xdr:nvCxnSpPr>
      <xdr:spPr>
        <a:xfrm>
          <a:off x="12420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690</xdr:row>
      <xdr:rowOff>101600</xdr:rowOff>
    </xdr:from>
    <xdr:to>
      <xdr:col>19</xdr:col>
      <xdr:colOff>28</xdr:colOff>
      <xdr:row>690</xdr:row>
      <xdr:rowOff>101600</xdr:rowOff>
    </xdr:to>
    <xdr:cxnSp macro="">
      <xdr:nvCxnSpPr>
        <xdr:cNvPr id="74096" name="직선 연결선 74095">
          <a:extLst>
            <a:ext uri="{FF2B5EF4-FFF2-40B4-BE49-F238E27FC236}">
              <a16:creationId xmlns:a16="http://schemas.microsoft.com/office/drawing/2014/main" id="{00000000-0008-0000-0100-000070210100}"/>
            </a:ext>
          </a:extLst>
        </xdr:cNvPr>
        <xdr:cNvCxnSpPr/>
      </xdr:nvCxnSpPr>
      <xdr:spPr>
        <a:xfrm flipH="1">
          <a:off x="13792200" y="144576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690</xdr:row>
      <xdr:rowOff>101600</xdr:rowOff>
    </xdr:from>
    <xdr:to>
      <xdr:col>21</xdr:col>
      <xdr:colOff>136</xdr:colOff>
      <xdr:row>690</xdr:row>
      <xdr:rowOff>101600</xdr:rowOff>
    </xdr:to>
    <xdr:cxnSp macro="">
      <xdr:nvCxnSpPr>
        <xdr:cNvPr id="74097" name="직선 연결선 74096">
          <a:extLst>
            <a:ext uri="{FF2B5EF4-FFF2-40B4-BE49-F238E27FC236}">
              <a16:creationId xmlns:a16="http://schemas.microsoft.com/office/drawing/2014/main" id="{00000000-0008-0000-0100-000071210100}"/>
            </a:ext>
          </a:extLst>
        </xdr:cNvPr>
        <xdr:cNvCxnSpPr/>
      </xdr:nvCxnSpPr>
      <xdr:spPr>
        <a:xfrm flipH="1">
          <a:off x="15163800" y="144576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690</xdr:row>
      <xdr:rowOff>101600</xdr:rowOff>
    </xdr:from>
    <xdr:to>
      <xdr:col>23</xdr:col>
      <xdr:colOff>0</xdr:colOff>
      <xdr:row>690</xdr:row>
      <xdr:rowOff>101600</xdr:rowOff>
    </xdr:to>
    <xdr:cxnSp macro="">
      <xdr:nvCxnSpPr>
        <xdr:cNvPr id="74098" name="직선 연결선 74097">
          <a:extLst>
            <a:ext uri="{FF2B5EF4-FFF2-40B4-BE49-F238E27FC236}">
              <a16:creationId xmlns:a16="http://schemas.microsoft.com/office/drawing/2014/main" id="{00000000-0008-0000-0100-000072210100}"/>
            </a:ext>
          </a:extLst>
        </xdr:cNvPr>
        <xdr:cNvCxnSpPr/>
      </xdr:nvCxnSpPr>
      <xdr:spPr>
        <a:xfrm>
          <a:off x="16535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690</xdr:row>
      <xdr:rowOff>101600</xdr:rowOff>
    </xdr:from>
    <xdr:to>
      <xdr:col>25</xdr:col>
      <xdr:colOff>0</xdr:colOff>
      <xdr:row>690</xdr:row>
      <xdr:rowOff>101600</xdr:rowOff>
    </xdr:to>
    <xdr:cxnSp macro="">
      <xdr:nvCxnSpPr>
        <xdr:cNvPr id="74099" name="직선 연결선 74098">
          <a:extLst>
            <a:ext uri="{FF2B5EF4-FFF2-40B4-BE49-F238E27FC236}">
              <a16:creationId xmlns:a16="http://schemas.microsoft.com/office/drawing/2014/main" id="{00000000-0008-0000-0100-000073210100}"/>
            </a:ext>
          </a:extLst>
        </xdr:cNvPr>
        <xdr:cNvCxnSpPr/>
      </xdr:nvCxnSpPr>
      <xdr:spPr>
        <a:xfrm>
          <a:off x="17907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690</xdr:row>
      <xdr:rowOff>101600</xdr:rowOff>
    </xdr:from>
    <xdr:to>
      <xdr:col>27</xdr:col>
      <xdr:colOff>0</xdr:colOff>
      <xdr:row>690</xdr:row>
      <xdr:rowOff>101600</xdr:rowOff>
    </xdr:to>
    <xdr:cxnSp macro="">
      <xdr:nvCxnSpPr>
        <xdr:cNvPr id="74100" name="직선 연결선 74099">
          <a:extLst>
            <a:ext uri="{FF2B5EF4-FFF2-40B4-BE49-F238E27FC236}">
              <a16:creationId xmlns:a16="http://schemas.microsoft.com/office/drawing/2014/main" id="{00000000-0008-0000-0100-000074210100}"/>
            </a:ext>
          </a:extLst>
        </xdr:cNvPr>
        <xdr:cNvCxnSpPr/>
      </xdr:nvCxnSpPr>
      <xdr:spPr>
        <a:xfrm>
          <a:off x="19278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690</xdr:row>
      <xdr:rowOff>101600</xdr:rowOff>
    </xdr:from>
    <xdr:to>
      <xdr:col>29</xdr:col>
      <xdr:colOff>68</xdr:colOff>
      <xdr:row>690</xdr:row>
      <xdr:rowOff>101600</xdr:rowOff>
    </xdr:to>
    <xdr:cxnSp macro="">
      <xdr:nvCxnSpPr>
        <xdr:cNvPr id="74101" name="직선 연결선 74100">
          <a:extLst>
            <a:ext uri="{FF2B5EF4-FFF2-40B4-BE49-F238E27FC236}">
              <a16:creationId xmlns:a16="http://schemas.microsoft.com/office/drawing/2014/main" id="{00000000-0008-0000-0100-000075210100}"/>
            </a:ext>
          </a:extLst>
        </xdr:cNvPr>
        <xdr:cNvCxnSpPr/>
      </xdr:nvCxnSpPr>
      <xdr:spPr>
        <a:xfrm flipH="1">
          <a:off x="20650200" y="144576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690</xdr:row>
      <xdr:rowOff>101600</xdr:rowOff>
    </xdr:from>
    <xdr:to>
      <xdr:col>31</xdr:col>
      <xdr:colOff>546100</xdr:colOff>
      <xdr:row>690</xdr:row>
      <xdr:rowOff>101600</xdr:rowOff>
    </xdr:to>
    <xdr:cxnSp macro="">
      <xdr:nvCxnSpPr>
        <xdr:cNvPr id="74102" name="직선 연결선 74101">
          <a:extLst>
            <a:ext uri="{FF2B5EF4-FFF2-40B4-BE49-F238E27FC236}">
              <a16:creationId xmlns:a16="http://schemas.microsoft.com/office/drawing/2014/main" id="{00000000-0008-0000-0100-000076210100}"/>
            </a:ext>
          </a:extLst>
        </xdr:cNvPr>
        <xdr:cNvCxnSpPr/>
      </xdr:nvCxnSpPr>
      <xdr:spPr>
        <a:xfrm>
          <a:off x="22501861" y="144576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690</xdr:row>
      <xdr:rowOff>101600</xdr:rowOff>
    </xdr:from>
    <xdr:to>
      <xdr:col>33</xdr:col>
      <xdr:colOff>0</xdr:colOff>
      <xdr:row>690</xdr:row>
      <xdr:rowOff>101600</xdr:rowOff>
    </xdr:to>
    <xdr:cxnSp macro="">
      <xdr:nvCxnSpPr>
        <xdr:cNvPr id="74103" name="직선 연결선 74102">
          <a:extLst>
            <a:ext uri="{FF2B5EF4-FFF2-40B4-BE49-F238E27FC236}">
              <a16:creationId xmlns:a16="http://schemas.microsoft.com/office/drawing/2014/main" id="{00000000-0008-0000-0100-000077210100}"/>
            </a:ext>
          </a:extLst>
        </xdr:cNvPr>
        <xdr:cNvCxnSpPr/>
      </xdr:nvCxnSpPr>
      <xdr:spPr>
        <a:xfrm>
          <a:off x="23393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690</xdr:row>
      <xdr:rowOff>101600</xdr:rowOff>
    </xdr:from>
    <xdr:to>
      <xdr:col>35</xdr:col>
      <xdr:colOff>0</xdr:colOff>
      <xdr:row>690</xdr:row>
      <xdr:rowOff>101600</xdr:rowOff>
    </xdr:to>
    <xdr:cxnSp macro="">
      <xdr:nvCxnSpPr>
        <xdr:cNvPr id="74104" name="직선 연결선 74103">
          <a:extLst>
            <a:ext uri="{FF2B5EF4-FFF2-40B4-BE49-F238E27FC236}">
              <a16:creationId xmlns:a16="http://schemas.microsoft.com/office/drawing/2014/main" id="{00000000-0008-0000-0100-000078210100}"/>
            </a:ext>
          </a:extLst>
        </xdr:cNvPr>
        <xdr:cNvCxnSpPr/>
      </xdr:nvCxnSpPr>
      <xdr:spPr>
        <a:xfrm>
          <a:off x="24765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690</xdr:row>
      <xdr:rowOff>101600</xdr:rowOff>
    </xdr:from>
    <xdr:to>
      <xdr:col>37</xdr:col>
      <xdr:colOff>0</xdr:colOff>
      <xdr:row>690</xdr:row>
      <xdr:rowOff>101600</xdr:rowOff>
    </xdr:to>
    <xdr:cxnSp macro="">
      <xdr:nvCxnSpPr>
        <xdr:cNvPr id="74105" name="직선 연결선 74104">
          <a:extLst>
            <a:ext uri="{FF2B5EF4-FFF2-40B4-BE49-F238E27FC236}">
              <a16:creationId xmlns:a16="http://schemas.microsoft.com/office/drawing/2014/main" id="{00000000-0008-0000-0100-000079210100}"/>
            </a:ext>
          </a:extLst>
        </xdr:cNvPr>
        <xdr:cNvCxnSpPr/>
      </xdr:nvCxnSpPr>
      <xdr:spPr>
        <a:xfrm>
          <a:off x="26136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690</xdr:row>
      <xdr:rowOff>101600</xdr:rowOff>
    </xdr:from>
    <xdr:to>
      <xdr:col>39</xdr:col>
      <xdr:colOff>0</xdr:colOff>
      <xdr:row>690</xdr:row>
      <xdr:rowOff>101600</xdr:rowOff>
    </xdr:to>
    <xdr:cxnSp macro="">
      <xdr:nvCxnSpPr>
        <xdr:cNvPr id="74106" name="직선 연결선 74105">
          <a:extLst>
            <a:ext uri="{FF2B5EF4-FFF2-40B4-BE49-F238E27FC236}">
              <a16:creationId xmlns:a16="http://schemas.microsoft.com/office/drawing/2014/main" id="{00000000-0008-0000-0100-00007A210100}"/>
            </a:ext>
          </a:extLst>
        </xdr:cNvPr>
        <xdr:cNvCxnSpPr/>
      </xdr:nvCxnSpPr>
      <xdr:spPr>
        <a:xfrm>
          <a:off x="27508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690</xdr:row>
      <xdr:rowOff>101600</xdr:rowOff>
    </xdr:from>
    <xdr:to>
      <xdr:col>41</xdr:col>
      <xdr:colOff>0</xdr:colOff>
      <xdr:row>690</xdr:row>
      <xdr:rowOff>101600</xdr:rowOff>
    </xdr:to>
    <xdr:cxnSp macro="">
      <xdr:nvCxnSpPr>
        <xdr:cNvPr id="74107" name="직선 연결선 74106">
          <a:extLst>
            <a:ext uri="{FF2B5EF4-FFF2-40B4-BE49-F238E27FC236}">
              <a16:creationId xmlns:a16="http://schemas.microsoft.com/office/drawing/2014/main" id="{00000000-0008-0000-0100-00007B210100}"/>
            </a:ext>
          </a:extLst>
        </xdr:cNvPr>
        <xdr:cNvCxnSpPr/>
      </xdr:nvCxnSpPr>
      <xdr:spPr>
        <a:xfrm>
          <a:off x="28879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690</xdr:row>
      <xdr:rowOff>101600</xdr:rowOff>
    </xdr:from>
    <xdr:to>
      <xdr:col>43</xdr:col>
      <xdr:colOff>68</xdr:colOff>
      <xdr:row>690</xdr:row>
      <xdr:rowOff>101600</xdr:rowOff>
    </xdr:to>
    <xdr:cxnSp macro="">
      <xdr:nvCxnSpPr>
        <xdr:cNvPr id="74108" name="직선 연결선 74107">
          <a:extLst>
            <a:ext uri="{FF2B5EF4-FFF2-40B4-BE49-F238E27FC236}">
              <a16:creationId xmlns:a16="http://schemas.microsoft.com/office/drawing/2014/main" id="{00000000-0008-0000-0100-00007C210100}"/>
            </a:ext>
          </a:extLst>
        </xdr:cNvPr>
        <xdr:cNvCxnSpPr/>
      </xdr:nvCxnSpPr>
      <xdr:spPr>
        <a:xfrm flipH="1">
          <a:off x="30251400" y="144576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690</xdr:row>
      <xdr:rowOff>101600</xdr:rowOff>
    </xdr:from>
    <xdr:to>
      <xdr:col>45</xdr:col>
      <xdr:colOff>0</xdr:colOff>
      <xdr:row>690</xdr:row>
      <xdr:rowOff>101600</xdr:rowOff>
    </xdr:to>
    <xdr:cxnSp macro="">
      <xdr:nvCxnSpPr>
        <xdr:cNvPr id="74109" name="직선 연결선 74108">
          <a:extLst>
            <a:ext uri="{FF2B5EF4-FFF2-40B4-BE49-F238E27FC236}">
              <a16:creationId xmlns:a16="http://schemas.microsoft.com/office/drawing/2014/main" id="{00000000-0008-0000-0100-00007D210100}"/>
            </a:ext>
          </a:extLst>
        </xdr:cNvPr>
        <xdr:cNvCxnSpPr/>
      </xdr:nvCxnSpPr>
      <xdr:spPr>
        <a:xfrm>
          <a:off x="31623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690</xdr:row>
      <xdr:rowOff>101600</xdr:rowOff>
    </xdr:from>
    <xdr:to>
      <xdr:col>47</xdr:col>
      <xdr:colOff>0</xdr:colOff>
      <xdr:row>690</xdr:row>
      <xdr:rowOff>101600</xdr:rowOff>
    </xdr:to>
    <xdr:cxnSp macro="">
      <xdr:nvCxnSpPr>
        <xdr:cNvPr id="74110" name="직선 연결선 74109">
          <a:extLst>
            <a:ext uri="{FF2B5EF4-FFF2-40B4-BE49-F238E27FC236}">
              <a16:creationId xmlns:a16="http://schemas.microsoft.com/office/drawing/2014/main" id="{00000000-0008-0000-0100-00007E210100}"/>
            </a:ext>
          </a:extLst>
        </xdr:cNvPr>
        <xdr:cNvCxnSpPr/>
      </xdr:nvCxnSpPr>
      <xdr:spPr>
        <a:xfrm>
          <a:off x="32994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690</xdr:row>
      <xdr:rowOff>101600</xdr:rowOff>
    </xdr:from>
    <xdr:to>
      <xdr:col>49</xdr:col>
      <xdr:colOff>0</xdr:colOff>
      <xdr:row>690</xdr:row>
      <xdr:rowOff>101600</xdr:rowOff>
    </xdr:to>
    <xdr:cxnSp macro="">
      <xdr:nvCxnSpPr>
        <xdr:cNvPr id="74111" name="직선 연결선 74110">
          <a:extLst>
            <a:ext uri="{FF2B5EF4-FFF2-40B4-BE49-F238E27FC236}">
              <a16:creationId xmlns:a16="http://schemas.microsoft.com/office/drawing/2014/main" id="{00000000-0008-0000-0100-00007F210100}"/>
            </a:ext>
          </a:extLst>
        </xdr:cNvPr>
        <xdr:cNvCxnSpPr/>
      </xdr:nvCxnSpPr>
      <xdr:spPr>
        <a:xfrm>
          <a:off x="34366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690</xdr:row>
      <xdr:rowOff>101600</xdr:rowOff>
    </xdr:from>
    <xdr:to>
      <xdr:col>51</xdr:col>
      <xdr:colOff>0</xdr:colOff>
      <xdr:row>690</xdr:row>
      <xdr:rowOff>101600</xdr:rowOff>
    </xdr:to>
    <xdr:cxnSp macro="">
      <xdr:nvCxnSpPr>
        <xdr:cNvPr id="74112" name="직선 연결선 74111">
          <a:extLst>
            <a:ext uri="{FF2B5EF4-FFF2-40B4-BE49-F238E27FC236}">
              <a16:creationId xmlns:a16="http://schemas.microsoft.com/office/drawing/2014/main" id="{00000000-0008-0000-0100-000080210100}"/>
            </a:ext>
          </a:extLst>
        </xdr:cNvPr>
        <xdr:cNvCxnSpPr/>
      </xdr:nvCxnSpPr>
      <xdr:spPr>
        <a:xfrm>
          <a:off x="35737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690</xdr:row>
      <xdr:rowOff>101600</xdr:rowOff>
    </xdr:from>
    <xdr:to>
      <xdr:col>53</xdr:col>
      <xdr:colOff>0</xdr:colOff>
      <xdr:row>690</xdr:row>
      <xdr:rowOff>101600</xdr:rowOff>
    </xdr:to>
    <xdr:cxnSp macro="">
      <xdr:nvCxnSpPr>
        <xdr:cNvPr id="74113" name="직선 연결선 74112">
          <a:extLst>
            <a:ext uri="{FF2B5EF4-FFF2-40B4-BE49-F238E27FC236}">
              <a16:creationId xmlns:a16="http://schemas.microsoft.com/office/drawing/2014/main" id="{00000000-0008-0000-0100-000081210100}"/>
            </a:ext>
          </a:extLst>
        </xdr:cNvPr>
        <xdr:cNvCxnSpPr/>
      </xdr:nvCxnSpPr>
      <xdr:spPr>
        <a:xfrm>
          <a:off x="37109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690</xdr:row>
      <xdr:rowOff>101600</xdr:rowOff>
    </xdr:from>
    <xdr:to>
      <xdr:col>55</xdr:col>
      <xdr:colOff>0</xdr:colOff>
      <xdr:row>690</xdr:row>
      <xdr:rowOff>101600</xdr:rowOff>
    </xdr:to>
    <xdr:cxnSp macro="">
      <xdr:nvCxnSpPr>
        <xdr:cNvPr id="74114" name="직선 연결선 74113">
          <a:extLst>
            <a:ext uri="{FF2B5EF4-FFF2-40B4-BE49-F238E27FC236}">
              <a16:creationId xmlns:a16="http://schemas.microsoft.com/office/drawing/2014/main" id="{00000000-0008-0000-0100-000082210100}"/>
            </a:ext>
          </a:extLst>
        </xdr:cNvPr>
        <xdr:cNvCxnSpPr/>
      </xdr:nvCxnSpPr>
      <xdr:spPr>
        <a:xfrm>
          <a:off x="38481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690</xdr:row>
      <xdr:rowOff>101600</xdr:rowOff>
    </xdr:from>
    <xdr:to>
      <xdr:col>57</xdr:col>
      <xdr:colOff>0</xdr:colOff>
      <xdr:row>690</xdr:row>
      <xdr:rowOff>101600</xdr:rowOff>
    </xdr:to>
    <xdr:cxnSp macro="">
      <xdr:nvCxnSpPr>
        <xdr:cNvPr id="74115" name="직선 연결선 74114">
          <a:extLst>
            <a:ext uri="{FF2B5EF4-FFF2-40B4-BE49-F238E27FC236}">
              <a16:creationId xmlns:a16="http://schemas.microsoft.com/office/drawing/2014/main" id="{00000000-0008-0000-0100-000083210100}"/>
            </a:ext>
          </a:extLst>
        </xdr:cNvPr>
        <xdr:cNvCxnSpPr/>
      </xdr:nvCxnSpPr>
      <xdr:spPr>
        <a:xfrm>
          <a:off x="39852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690</xdr:row>
      <xdr:rowOff>101600</xdr:rowOff>
    </xdr:from>
    <xdr:to>
      <xdr:col>59</xdr:col>
      <xdr:colOff>0</xdr:colOff>
      <xdr:row>690</xdr:row>
      <xdr:rowOff>101600</xdr:rowOff>
    </xdr:to>
    <xdr:cxnSp macro="">
      <xdr:nvCxnSpPr>
        <xdr:cNvPr id="74116" name="직선 연결선 74115">
          <a:extLst>
            <a:ext uri="{FF2B5EF4-FFF2-40B4-BE49-F238E27FC236}">
              <a16:creationId xmlns:a16="http://schemas.microsoft.com/office/drawing/2014/main" id="{00000000-0008-0000-0100-000084210100}"/>
            </a:ext>
          </a:extLst>
        </xdr:cNvPr>
        <xdr:cNvCxnSpPr/>
      </xdr:nvCxnSpPr>
      <xdr:spPr>
        <a:xfrm>
          <a:off x="41224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690</xdr:row>
      <xdr:rowOff>101600</xdr:rowOff>
    </xdr:from>
    <xdr:to>
      <xdr:col>61</xdr:col>
      <xdr:colOff>0</xdr:colOff>
      <xdr:row>690</xdr:row>
      <xdr:rowOff>101600</xdr:rowOff>
    </xdr:to>
    <xdr:cxnSp macro="">
      <xdr:nvCxnSpPr>
        <xdr:cNvPr id="74117" name="직선 연결선 74116">
          <a:extLst>
            <a:ext uri="{FF2B5EF4-FFF2-40B4-BE49-F238E27FC236}">
              <a16:creationId xmlns:a16="http://schemas.microsoft.com/office/drawing/2014/main" id="{00000000-0008-0000-0100-000085210100}"/>
            </a:ext>
          </a:extLst>
        </xdr:cNvPr>
        <xdr:cNvCxnSpPr/>
      </xdr:nvCxnSpPr>
      <xdr:spPr>
        <a:xfrm>
          <a:off x="42595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690</xdr:row>
      <xdr:rowOff>101600</xdr:rowOff>
    </xdr:from>
    <xdr:to>
      <xdr:col>63</xdr:col>
      <xdr:colOff>0</xdr:colOff>
      <xdr:row>690</xdr:row>
      <xdr:rowOff>101600</xdr:rowOff>
    </xdr:to>
    <xdr:cxnSp macro="">
      <xdr:nvCxnSpPr>
        <xdr:cNvPr id="74118" name="직선 연결선 74117">
          <a:extLst>
            <a:ext uri="{FF2B5EF4-FFF2-40B4-BE49-F238E27FC236}">
              <a16:creationId xmlns:a16="http://schemas.microsoft.com/office/drawing/2014/main" id="{00000000-0008-0000-0100-000086210100}"/>
            </a:ext>
          </a:extLst>
        </xdr:cNvPr>
        <xdr:cNvCxnSpPr/>
      </xdr:nvCxnSpPr>
      <xdr:spPr>
        <a:xfrm>
          <a:off x="43967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690</xdr:row>
      <xdr:rowOff>101600</xdr:rowOff>
    </xdr:from>
    <xdr:to>
      <xdr:col>65</xdr:col>
      <xdr:colOff>0</xdr:colOff>
      <xdr:row>690</xdr:row>
      <xdr:rowOff>101600</xdr:rowOff>
    </xdr:to>
    <xdr:cxnSp macro="">
      <xdr:nvCxnSpPr>
        <xdr:cNvPr id="74119" name="직선 연결선 74118">
          <a:extLst>
            <a:ext uri="{FF2B5EF4-FFF2-40B4-BE49-F238E27FC236}">
              <a16:creationId xmlns:a16="http://schemas.microsoft.com/office/drawing/2014/main" id="{00000000-0008-0000-0100-000087210100}"/>
            </a:ext>
          </a:extLst>
        </xdr:cNvPr>
        <xdr:cNvCxnSpPr/>
      </xdr:nvCxnSpPr>
      <xdr:spPr>
        <a:xfrm>
          <a:off x="45339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690</xdr:row>
      <xdr:rowOff>101600</xdr:rowOff>
    </xdr:from>
    <xdr:to>
      <xdr:col>67</xdr:col>
      <xdr:colOff>0</xdr:colOff>
      <xdr:row>690</xdr:row>
      <xdr:rowOff>101600</xdr:rowOff>
    </xdr:to>
    <xdr:cxnSp macro="">
      <xdr:nvCxnSpPr>
        <xdr:cNvPr id="74120" name="직선 연결선 74119">
          <a:extLst>
            <a:ext uri="{FF2B5EF4-FFF2-40B4-BE49-F238E27FC236}">
              <a16:creationId xmlns:a16="http://schemas.microsoft.com/office/drawing/2014/main" id="{00000000-0008-0000-0100-000088210100}"/>
            </a:ext>
          </a:extLst>
        </xdr:cNvPr>
        <xdr:cNvCxnSpPr/>
      </xdr:nvCxnSpPr>
      <xdr:spPr>
        <a:xfrm>
          <a:off x="46710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690</xdr:row>
      <xdr:rowOff>101600</xdr:rowOff>
    </xdr:from>
    <xdr:to>
      <xdr:col>69</xdr:col>
      <xdr:colOff>0</xdr:colOff>
      <xdr:row>690</xdr:row>
      <xdr:rowOff>101600</xdr:rowOff>
    </xdr:to>
    <xdr:cxnSp macro="">
      <xdr:nvCxnSpPr>
        <xdr:cNvPr id="74121" name="직선 연결선 74120">
          <a:extLst>
            <a:ext uri="{FF2B5EF4-FFF2-40B4-BE49-F238E27FC236}">
              <a16:creationId xmlns:a16="http://schemas.microsoft.com/office/drawing/2014/main" id="{00000000-0008-0000-0100-000089210100}"/>
            </a:ext>
          </a:extLst>
        </xdr:cNvPr>
        <xdr:cNvCxnSpPr/>
      </xdr:nvCxnSpPr>
      <xdr:spPr>
        <a:xfrm>
          <a:off x="48082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690</xdr:row>
      <xdr:rowOff>101600</xdr:rowOff>
    </xdr:from>
    <xdr:to>
      <xdr:col>71</xdr:col>
      <xdr:colOff>0</xdr:colOff>
      <xdr:row>690</xdr:row>
      <xdr:rowOff>101600</xdr:rowOff>
    </xdr:to>
    <xdr:cxnSp macro="">
      <xdr:nvCxnSpPr>
        <xdr:cNvPr id="74122" name="직선 연결선 74121">
          <a:extLst>
            <a:ext uri="{FF2B5EF4-FFF2-40B4-BE49-F238E27FC236}">
              <a16:creationId xmlns:a16="http://schemas.microsoft.com/office/drawing/2014/main" id="{00000000-0008-0000-0100-00008A210100}"/>
            </a:ext>
          </a:extLst>
        </xdr:cNvPr>
        <xdr:cNvCxnSpPr/>
      </xdr:nvCxnSpPr>
      <xdr:spPr>
        <a:xfrm>
          <a:off x="49453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690</xdr:row>
      <xdr:rowOff>101600</xdr:rowOff>
    </xdr:from>
    <xdr:to>
      <xdr:col>73</xdr:col>
      <xdr:colOff>0</xdr:colOff>
      <xdr:row>690</xdr:row>
      <xdr:rowOff>101600</xdr:rowOff>
    </xdr:to>
    <xdr:cxnSp macro="">
      <xdr:nvCxnSpPr>
        <xdr:cNvPr id="74123" name="직선 연결선 74122">
          <a:extLst>
            <a:ext uri="{FF2B5EF4-FFF2-40B4-BE49-F238E27FC236}">
              <a16:creationId xmlns:a16="http://schemas.microsoft.com/office/drawing/2014/main" id="{00000000-0008-0000-0100-00008B210100}"/>
            </a:ext>
          </a:extLst>
        </xdr:cNvPr>
        <xdr:cNvCxnSpPr/>
      </xdr:nvCxnSpPr>
      <xdr:spPr>
        <a:xfrm>
          <a:off x="50825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690</xdr:row>
      <xdr:rowOff>101600</xdr:rowOff>
    </xdr:from>
    <xdr:to>
      <xdr:col>75</xdr:col>
      <xdr:colOff>0</xdr:colOff>
      <xdr:row>690</xdr:row>
      <xdr:rowOff>101600</xdr:rowOff>
    </xdr:to>
    <xdr:cxnSp macro="">
      <xdr:nvCxnSpPr>
        <xdr:cNvPr id="74124" name="직선 연결선 74123">
          <a:extLst>
            <a:ext uri="{FF2B5EF4-FFF2-40B4-BE49-F238E27FC236}">
              <a16:creationId xmlns:a16="http://schemas.microsoft.com/office/drawing/2014/main" id="{00000000-0008-0000-0100-00008C210100}"/>
            </a:ext>
          </a:extLst>
        </xdr:cNvPr>
        <xdr:cNvCxnSpPr/>
      </xdr:nvCxnSpPr>
      <xdr:spPr>
        <a:xfrm>
          <a:off x="52197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690</xdr:row>
      <xdr:rowOff>101600</xdr:rowOff>
    </xdr:from>
    <xdr:to>
      <xdr:col>77</xdr:col>
      <xdr:colOff>0</xdr:colOff>
      <xdr:row>690</xdr:row>
      <xdr:rowOff>101600</xdr:rowOff>
    </xdr:to>
    <xdr:cxnSp macro="">
      <xdr:nvCxnSpPr>
        <xdr:cNvPr id="74125" name="직선 연결선 74124">
          <a:extLst>
            <a:ext uri="{FF2B5EF4-FFF2-40B4-BE49-F238E27FC236}">
              <a16:creationId xmlns:a16="http://schemas.microsoft.com/office/drawing/2014/main" id="{00000000-0008-0000-0100-00008D210100}"/>
            </a:ext>
          </a:extLst>
        </xdr:cNvPr>
        <xdr:cNvCxnSpPr/>
      </xdr:nvCxnSpPr>
      <xdr:spPr>
        <a:xfrm>
          <a:off x="53568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690</xdr:row>
      <xdr:rowOff>101600</xdr:rowOff>
    </xdr:from>
    <xdr:to>
      <xdr:col>79</xdr:col>
      <xdr:colOff>0</xdr:colOff>
      <xdr:row>690</xdr:row>
      <xdr:rowOff>101600</xdr:rowOff>
    </xdr:to>
    <xdr:cxnSp macro="">
      <xdr:nvCxnSpPr>
        <xdr:cNvPr id="74126" name="직선 연결선 74125">
          <a:extLst>
            <a:ext uri="{FF2B5EF4-FFF2-40B4-BE49-F238E27FC236}">
              <a16:creationId xmlns:a16="http://schemas.microsoft.com/office/drawing/2014/main" id="{00000000-0008-0000-0100-00008E210100}"/>
            </a:ext>
          </a:extLst>
        </xdr:cNvPr>
        <xdr:cNvCxnSpPr/>
      </xdr:nvCxnSpPr>
      <xdr:spPr>
        <a:xfrm>
          <a:off x="54940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690</xdr:row>
      <xdr:rowOff>101600</xdr:rowOff>
    </xdr:from>
    <xdr:to>
      <xdr:col>81</xdr:col>
      <xdr:colOff>12700</xdr:colOff>
      <xdr:row>690</xdr:row>
      <xdr:rowOff>101600</xdr:rowOff>
    </xdr:to>
    <xdr:cxnSp macro="">
      <xdr:nvCxnSpPr>
        <xdr:cNvPr id="74127" name="직선 연결선 74126">
          <a:extLst>
            <a:ext uri="{FF2B5EF4-FFF2-40B4-BE49-F238E27FC236}">
              <a16:creationId xmlns:a16="http://schemas.microsoft.com/office/drawing/2014/main" id="{00000000-0008-0000-0100-00008F210100}"/>
            </a:ext>
          </a:extLst>
        </xdr:cNvPr>
        <xdr:cNvCxnSpPr/>
      </xdr:nvCxnSpPr>
      <xdr:spPr>
        <a:xfrm>
          <a:off x="56311806" y="144576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690</xdr:row>
      <xdr:rowOff>101600</xdr:rowOff>
    </xdr:from>
    <xdr:to>
      <xdr:col>83</xdr:col>
      <xdr:colOff>0</xdr:colOff>
      <xdr:row>690</xdr:row>
      <xdr:rowOff>101600</xdr:rowOff>
    </xdr:to>
    <xdr:cxnSp macro="">
      <xdr:nvCxnSpPr>
        <xdr:cNvPr id="74128" name="직선 연결선 74127">
          <a:extLst>
            <a:ext uri="{FF2B5EF4-FFF2-40B4-BE49-F238E27FC236}">
              <a16:creationId xmlns:a16="http://schemas.microsoft.com/office/drawing/2014/main" id="{00000000-0008-0000-0100-000090210100}"/>
            </a:ext>
          </a:extLst>
        </xdr:cNvPr>
        <xdr:cNvCxnSpPr/>
      </xdr:nvCxnSpPr>
      <xdr:spPr>
        <a:xfrm>
          <a:off x="57683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690</xdr:row>
      <xdr:rowOff>101600</xdr:rowOff>
    </xdr:from>
    <xdr:to>
      <xdr:col>85</xdr:col>
      <xdr:colOff>0</xdr:colOff>
      <xdr:row>690</xdr:row>
      <xdr:rowOff>101600</xdr:rowOff>
    </xdr:to>
    <xdr:cxnSp macro="">
      <xdr:nvCxnSpPr>
        <xdr:cNvPr id="74129" name="직선 연결선 74128">
          <a:extLst>
            <a:ext uri="{FF2B5EF4-FFF2-40B4-BE49-F238E27FC236}">
              <a16:creationId xmlns:a16="http://schemas.microsoft.com/office/drawing/2014/main" id="{00000000-0008-0000-0100-000091210100}"/>
            </a:ext>
          </a:extLst>
        </xdr:cNvPr>
        <xdr:cNvCxnSpPr/>
      </xdr:nvCxnSpPr>
      <xdr:spPr>
        <a:xfrm>
          <a:off x="59055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690</xdr:row>
      <xdr:rowOff>101600</xdr:rowOff>
    </xdr:from>
    <xdr:to>
      <xdr:col>87</xdr:col>
      <xdr:colOff>0</xdr:colOff>
      <xdr:row>690</xdr:row>
      <xdr:rowOff>101600</xdr:rowOff>
    </xdr:to>
    <xdr:cxnSp macro="">
      <xdr:nvCxnSpPr>
        <xdr:cNvPr id="74130" name="직선 연결선 74129">
          <a:extLst>
            <a:ext uri="{FF2B5EF4-FFF2-40B4-BE49-F238E27FC236}">
              <a16:creationId xmlns:a16="http://schemas.microsoft.com/office/drawing/2014/main" id="{00000000-0008-0000-0100-000092210100}"/>
            </a:ext>
          </a:extLst>
        </xdr:cNvPr>
        <xdr:cNvCxnSpPr/>
      </xdr:nvCxnSpPr>
      <xdr:spPr>
        <a:xfrm>
          <a:off x="60426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690</xdr:row>
      <xdr:rowOff>101600</xdr:rowOff>
    </xdr:from>
    <xdr:to>
      <xdr:col>89</xdr:col>
      <xdr:colOff>0</xdr:colOff>
      <xdr:row>690</xdr:row>
      <xdr:rowOff>101600</xdr:rowOff>
    </xdr:to>
    <xdr:cxnSp macro="">
      <xdr:nvCxnSpPr>
        <xdr:cNvPr id="74131" name="직선 연결선 74130">
          <a:extLst>
            <a:ext uri="{FF2B5EF4-FFF2-40B4-BE49-F238E27FC236}">
              <a16:creationId xmlns:a16="http://schemas.microsoft.com/office/drawing/2014/main" id="{00000000-0008-0000-0100-000093210100}"/>
            </a:ext>
          </a:extLst>
        </xdr:cNvPr>
        <xdr:cNvCxnSpPr/>
      </xdr:nvCxnSpPr>
      <xdr:spPr>
        <a:xfrm>
          <a:off x="61798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690</xdr:row>
      <xdr:rowOff>101600</xdr:rowOff>
    </xdr:from>
    <xdr:to>
      <xdr:col>91</xdr:col>
      <xdr:colOff>0</xdr:colOff>
      <xdr:row>690</xdr:row>
      <xdr:rowOff>101600</xdr:rowOff>
    </xdr:to>
    <xdr:cxnSp macro="">
      <xdr:nvCxnSpPr>
        <xdr:cNvPr id="74132" name="직선 연결선 74131">
          <a:extLst>
            <a:ext uri="{FF2B5EF4-FFF2-40B4-BE49-F238E27FC236}">
              <a16:creationId xmlns:a16="http://schemas.microsoft.com/office/drawing/2014/main" id="{00000000-0008-0000-0100-000094210100}"/>
            </a:ext>
          </a:extLst>
        </xdr:cNvPr>
        <xdr:cNvCxnSpPr/>
      </xdr:nvCxnSpPr>
      <xdr:spPr>
        <a:xfrm>
          <a:off x="63169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690</xdr:row>
      <xdr:rowOff>101600</xdr:rowOff>
    </xdr:from>
    <xdr:to>
      <xdr:col>93</xdr:col>
      <xdr:colOff>0</xdr:colOff>
      <xdr:row>690</xdr:row>
      <xdr:rowOff>101600</xdr:rowOff>
    </xdr:to>
    <xdr:cxnSp macro="">
      <xdr:nvCxnSpPr>
        <xdr:cNvPr id="74133" name="직선 연결선 74132">
          <a:extLst>
            <a:ext uri="{FF2B5EF4-FFF2-40B4-BE49-F238E27FC236}">
              <a16:creationId xmlns:a16="http://schemas.microsoft.com/office/drawing/2014/main" id="{00000000-0008-0000-0100-000095210100}"/>
            </a:ext>
          </a:extLst>
        </xdr:cNvPr>
        <xdr:cNvCxnSpPr/>
      </xdr:nvCxnSpPr>
      <xdr:spPr>
        <a:xfrm>
          <a:off x="64541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690</xdr:row>
      <xdr:rowOff>101600</xdr:rowOff>
    </xdr:from>
    <xdr:to>
      <xdr:col>95</xdr:col>
      <xdr:colOff>0</xdr:colOff>
      <xdr:row>690</xdr:row>
      <xdr:rowOff>101600</xdr:rowOff>
    </xdr:to>
    <xdr:cxnSp macro="">
      <xdr:nvCxnSpPr>
        <xdr:cNvPr id="74134" name="직선 연결선 74133">
          <a:extLst>
            <a:ext uri="{FF2B5EF4-FFF2-40B4-BE49-F238E27FC236}">
              <a16:creationId xmlns:a16="http://schemas.microsoft.com/office/drawing/2014/main" id="{00000000-0008-0000-0100-000096210100}"/>
            </a:ext>
          </a:extLst>
        </xdr:cNvPr>
        <xdr:cNvCxnSpPr/>
      </xdr:nvCxnSpPr>
      <xdr:spPr>
        <a:xfrm>
          <a:off x="65913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690</xdr:row>
      <xdr:rowOff>101600</xdr:rowOff>
    </xdr:from>
    <xdr:to>
      <xdr:col>97</xdr:col>
      <xdr:colOff>0</xdr:colOff>
      <xdr:row>690</xdr:row>
      <xdr:rowOff>101600</xdr:rowOff>
    </xdr:to>
    <xdr:cxnSp macro="">
      <xdr:nvCxnSpPr>
        <xdr:cNvPr id="74135" name="직선 연결선 74134">
          <a:extLst>
            <a:ext uri="{FF2B5EF4-FFF2-40B4-BE49-F238E27FC236}">
              <a16:creationId xmlns:a16="http://schemas.microsoft.com/office/drawing/2014/main" id="{00000000-0008-0000-0100-000097210100}"/>
            </a:ext>
          </a:extLst>
        </xdr:cNvPr>
        <xdr:cNvCxnSpPr/>
      </xdr:nvCxnSpPr>
      <xdr:spPr>
        <a:xfrm>
          <a:off x="67284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690</xdr:row>
      <xdr:rowOff>101600</xdr:rowOff>
    </xdr:from>
    <xdr:to>
      <xdr:col>99</xdr:col>
      <xdr:colOff>0</xdr:colOff>
      <xdr:row>690</xdr:row>
      <xdr:rowOff>101600</xdr:rowOff>
    </xdr:to>
    <xdr:cxnSp macro="">
      <xdr:nvCxnSpPr>
        <xdr:cNvPr id="74136" name="직선 연결선 74135">
          <a:extLst>
            <a:ext uri="{FF2B5EF4-FFF2-40B4-BE49-F238E27FC236}">
              <a16:creationId xmlns:a16="http://schemas.microsoft.com/office/drawing/2014/main" id="{00000000-0008-0000-0100-000098210100}"/>
            </a:ext>
          </a:extLst>
        </xdr:cNvPr>
        <xdr:cNvCxnSpPr/>
      </xdr:nvCxnSpPr>
      <xdr:spPr>
        <a:xfrm>
          <a:off x="68656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692</xdr:row>
      <xdr:rowOff>107950</xdr:rowOff>
    </xdr:from>
    <xdr:to>
      <xdr:col>10</xdr:col>
      <xdr:colOff>25400</xdr:colOff>
      <xdr:row>692</xdr:row>
      <xdr:rowOff>107950</xdr:rowOff>
    </xdr:to>
    <xdr:cxnSp macro="">
      <xdr:nvCxnSpPr>
        <xdr:cNvPr id="74137" name="직선 연결선 74136">
          <a:extLst>
            <a:ext uri="{FF2B5EF4-FFF2-40B4-BE49-F238E27FC236}">
              <a16:creationId xmlns:a16="http://schemas.microsoft.com/office/drawing/2014/main" id="{00000000-0008-0000-0100-000099210100}"/>
            </a:ext>
          </a:extLst>
        </xdr:cNvPr>
        <xdr:cNvCxnSpPr/>
      </xdr:nvCxnSpPr>
      <xdr:spPr>
        <a:xfrm>
          <a:off x="7235952" y="1450022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692</xdr:row>
      <xdr:rowOff>107950</xdr:rowOff>
    </xdr:from>
    <xdr:to>
      <xdr:col>11</xdr:col>
      <xdr:colOff>139700</xdr:colOff>
      <xdr:row>692</xdr:row>
      <xdr:rowOff>107950</xdr:rowOff>
    </xdr:to>
    <xdr:cxnSp macro="">
      <xdr:nvCxnSpPr>
        <xdr:cNvPr id="74138" name="직선 연결선 74137">
          <a:extLst>
            <a:ext uri="{FF2B5EF4-FFF2-40B4-BE49-F238E27FC236}">
              <a16:creationId xmlns:a16="http://schemas.microsoft.com/office/drawing/2014/main" id="{00000000-0008-0000-0100-00009A210100}"/>
            </a:ext>
          </a:extLst>
        </xdr:cNvPr>
        <xdr:cNvCxnSpPr/>
      </xdr:nvCxnSpPr>
      <xdr:spPr>
        <a:xfrm>
          <a:off x="8374380" y="145002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692</xdr:row>
      <xdr:rowOff>107950</xdr:rowOff>
    </xdr:from>
    <xdr:to>
      <xdr:col>13</xdr:col>
      <xdr:colOff>68</xdr:colOff>
      <xdr:row>692</xdr:row>
      <xdr:rowOff>107950</xdr:rowOff>
    </xdr:to>
    <xdr:cxnSp macro="">
      <xdr:nvCxnSpPr>
        <xdr:cNvPr id="74139" name="직선 연결선 74138">
          <a:extLst>
            <a:ext uri="{FF2B5EF4-FFF2-40B4-BE49-F238E27FC236}">
              <a16:creationId xmlns:a16="http://schemas.microsoft.com/office/drawing/2014/main" id="{00000000-0008-0000-0100-00009B210100}"/>
            </a:ext>
          </a:extLst>
        </xdr:cNvPr>
        <xdr:cNvCxnSpPr/>
      </xdr:nvCxnSpPr>
      <xdr:spPr>
        <a:xfrm flipH="1">
          <a:off x="9677400" y="145002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692</xdr:row>
      <xdr:rowOff>107950</xdr:rowOff>
    </xdr:from>
    <xdr:to>
      <xdr:col>15</xdr:col>
      <xdr:colOff>0</xdr:colOff>
      <xdr:row>692</xdr:row>
      <xdr:rowOff>107950</xdr:rowOff>
    </xdr:to>
    <xdr:cxnSp macro="">
      <xdr:nvCxnSpPr>
        <xdr:cNvPr id="74140" name="직선 연결선 74139">
          <a:extLst>
            <a:ext uri="{FF2B5EF4-FFF2-40B4-BE49-F238E27FC236}">
              <a16:creationId xmlns:a16="http://schemas.microsoft.com/office/drawing/2014/main" id="{00000000-0008-0000-0100-00009C210100}"/>
            </a:ext>
          </a:extLst>
        </xdr:cNvPr>
        <xdr:cNvCxnSpPr/>
      </xdr:nvCxnSpPr>
      <xdr:spPr>
        <a:xfrm>
          <a:off x="11049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692</xdr:row>
      <xdr:rowOff>107950</xdr:rowOff>
    </xdr:from>
    <xdr:to>
      <xdr:col>17</xdr:col>
      <xdr:colOff>0</xdr:colOff>
      <xdr:row>692</xdr:row>
      <xdr:rowOff>107950</xdr:rowOff>
    </xdr:to>
    <xdr:cxnSp macro="">
      <xdr:nvCxnSpPr>
        <xdr:cNvPr id="74141" name="직선 연결선 74140">
          <a:extLst>
            <a:ext uri="{FF2B5EF4-FFF2-40B4-BE49-F238E27FC236}">
              <a16:creationId xmlns:a16="http://schemas.microsoft.com/office/drawing/2014/main" id="{00000000-0008-0000-0100-00009D210100}"/>
            </a:ext>
          </a:extLst>
        </xdr:cNvPr>
        <xdr:cNvCxnSpPr/>
      </xdr:nvCxnSpPr>
      <xdr:spPr>
        <a:xfrm>
          <a:off x="12420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692</xdr:row>
      <xdr:rowOff>107950</xdr:rowOff>
    </xdr:from>
    <xdr:to>
      <xdr:col>19</xdr:col>
      <xdr:colOff>0</xdr:colOff>
      <xdr:row>692</xdr:row>
      <xdr:rowOff>107950</xdr:rowOff>
    </xdr:to>
    <xdr:cxnSp macro="">
      <xdr:nvCxnSpPr>
        <xdr:cNvPr id="74142" name="직선 연결선 74141">
          <a:extLst>
            <a:ext uri="{FF2B5EF4-FFF2-40B4-BE49-F238E27FC236}">
              <a16:creationId xmlns:a16="http://schemas.microsoft.com/office/drawing/2014/main" id="{00000000-0008-0000-0100-00009E210100}"/>
            </a:ext>
          </a:extLst>
        </xdr:cNvPr>
        <xdr:cNvCxnSpPr/>
      </xdr:nvCxnSpPr>
      <xdr:spPr>
        <a:xfrm>
          <a:off x="13792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692</xdr:row>
      <xdr:rowOff>107950</xdr:rowOff>
    </xdr:from>
    <xdr:to>
      <xdr:col>21</xdr:col>
      <xdr:colOff>136</xdr:colOff>
      <xdr:row>692</xdr:row>
      <xdr:rowOff>107950</xdr:rowOff>
    </xdr:to>
    <xdr:cxnSp macro="">
      <xdr:nvCxnSpPr>
        <xdr:cNvPr id="74143" name="직선 연결선 74142">
          <a:extLst>
            <a:ext uri="{FF2B5EF4-FFF2-40B4-BE49-F238E27FC236}">
              <a16:creationId xmlns:a16="http://schemas.microsoft.com/office/drawing/2014/main" id="{00000000-0008-0000-0100-00009F210100}"/>
            </a:ext>
          </a:extLst>
        </xdr:cNvPr>
        <xdr:cNvCxnSpPr/>
      </xdr:nvCxnSpPr>
      <xdr:spPr>
        <a:xfrm flipH="1">
          <a:off x="15163800" y="145002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692</xdr:row>
      <xdr:rowOff>107950</xdr:rowOff>
    </xdr:from>
    <xdr:to>
      <xdr:col>23</xdr:col>
      <xdr:colOff>0</xdr:colOff>
      <xdr:row>692</xdr:row>
      <xdr:rowOff>107950</xdr:rowOff>
    </xdr:to>
    <xdr:cxnSp macro="">
      <xdr:nvCxnSpPr>
        <xdr:cNvPr id="74144" name="직선 연결선 74143">
          <a:extLst>
            <a:ext uri="{FF2B5EF4-FFF2-40B4-BE49-F238E27FC236}">
              <a16:creationId xmlns:a16="http://schemas.microsoft.com/office/drawing/2014/main" id="{00000000-0008-0000-0100-0000A0210100}"/>
            </a:ext>
          </a:extLst>
        </xdr:cNvPr>
        <xdr:cNvCxnSpPr/>
      </xdr:nvCxnSpPr>
      <xdr:spPr>
        <a:xfrm>
          <a:off x="16535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692</xdr:row>
      <xdr:rowOff>107950</xdr:rowOff>
    </xdr:from>
    <xdr:to>
      <xdr:col>25</xdr:col>
      <xdr:colOff>0</xdr:colOff>
      <xdr:row>692</xdr:row>
      <xdr:rowOff>107950</xdr:rowOff>
    </xdr:to>
    <xdr:cxnSp macro="">
      <xdr:nvCxnSpPr>
        <xdr:cNvPr id="74145" name="직선 연결선 74144">
          <a:extLst>
            <a:ext uri="{FF2B5EF4-FFF2-40B4-BE49-F238E27FC236}">
              <a16:creationId xmlns:a16="http://schemas.microsoft.com/office/drawing/2014/main" id="{00000000-0008-0000-0100-0000A1210100}"/>
            </a:ext>
          </a:extLst>
        </xdr:cNvPr>
        <xdr:cNvCxnSpPr/>
      </xdr:nvCxnSpPr>
      <xdr:spPr>
        <a:xfrm>
          <a:off x="17907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692</xdr:row>
      <xdr:rowOff>107950</xdr:rowOff>
    </xdr:from>
    <xdr:to>
      <xdr:col>27</xdr:col>
      <xdr:colOff>28</xdr:colOff>
      <xdr:row>692</xdr:row>
      <xdr:rowOff>107950</xdr:rowOff>
    </xdr:to>
    <xdr:cxnSp macro="">
      <xdr:nvCxnSpPr>
        <xdr:cNvPr id="74146" name="직선 연결선 74145">
          <a:extLst>
            <a:ext uri="{FF2B5EF4-FFF2-40B4-BE49-F238E27FC236}">
              <a16:creationId xmlns:a16="http://schemas.microsoft.com/office/drawing/2014/main" id="{00000000-0008-0000-0100-0000A2210100}"/>
            </a:ext>
          </a:extLst>
        </xdr:cNvPr>
        <xdr:cNvCxnSpPr/>
      </xdr:nvCxnSpPr>
      <xdr:spPr>
        <a:xfrm flipH="1">
          <a:off x="19278600" y="145002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692</xdr:row>
      <xdr:rowOff>107950</xdr:rowOff>
    </xdr:from>
    <xdr:to>
      <xdr:col>29</xdr:col>
      <xdr:colOff>68</xdr:colOff>
      <xdr:row>692</xdr:row>
      <xdr:rowOff>107950</xdr:rowOff>
    </xdr:to>
    <xdr:cxnSp macro="">
      <xdr:nvCxnSpPr>
        <xdr:cNvPr id="74147" name="직선 연결선 74146">
          <a:extLst>
            <a:ext uri="{FF2B5EF4-FFF2-40B4-BE49-F238E27FC236}">
              <a16:creationId xmlns:a16="http://schemas.microsoft.com/office/drawing/2014/main" id="{00000000-0008-0000-0100-0000A3210100}"/>
            </a:ext>
          </a:extLst>
        </xdr:cNvPr>
        <xdr:cNvCxnSpPr/>
      </xdr:nvCxnSpPr>
      <xdr:spPr>
        <a:xfrm flipH="1">
          <a:off x="20650200" y="145002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692</xdr:row>
      <xdr:rowOff>107950</xdr:rowOff>
    </xdr:from>
    <xdr:to>
      <xdr:col>31</xdr:col>
      <xdr:colOff>546100</xdr:colOff>
      <xdr:row>692</xdr:row>
      <xdr:rowOff>107950</xdr:rowOff>
    </xdr:to>
    <xdr:cxnSp macro="">
      <xdr:nvCxnSpPr>
        <xdr:cNvPr id="74148" name="직선 연결선 74147">
          <a:extLst>
            <a:ext uri="{FF2B5EF4-FFF2-40B4-BE49-F238E27FC236}">
              <a16:creationId xmlns:a16="http://schemas.microsoft.com/office/drawing/2014/main" id="{00000000-0008-0000-0100-0000A4210100}"/>
            </a:ext>
          </a:extLst>
        </xdr:cNvPr>
        <xdr:cNvCxnSpPr/>
      </xdr:nvCxnSpPr>
      <xdr:spPr>
        <a:xfrm>
          <a:off x="22501861" y="145002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692</xdr:row>
      <xdr:rowOff>107950</xdr:rowOff>
    </xdr:from>
    <xdr:to>
      <xdr:col>33</xdr:col>
      <xdr:colOff>0</xdr:colOff>
      <xdr:row>692</xdr:row>
      <xdr:rowOff>107950</xdr:rowOff>
    </xdr:to>
    <xdr:cxnSp macro="">
      <xdr:nvCxnSpPr>
        <xdr:cNvPr id="74149" name="직선 연결선 74148">
          <a:extLst>
            <a:ext uri="{FF2B5EF4-FFF2-40B4-BE49-F238E27FC236}">
              <a16:creationId xmlns:a16="http://schemas.microsoft.com/office/drawing/2014/main" id="{00000000-0008-0000-0100-0000A5210100}"/>
            </a:ext>
          </a:extLst>
        </xdr:cNvPr>
        <xdr:cNvCxnSpPr/>
      </xdr:nvCxnSpPr>
      <xdr:spPr>
        <a:xfrm>
          <a:off x="23393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692</xdr:row>
      <xdr:rowOff>107950</xdr:rowOff>
    </xdr:from>
    <xdr:to>
      <xdr:col>35</xdr:col>
      <xdr:colOff>0</xdr:colOff>
      <xdr:row>692</xdr:row>
      <xdr:rowOff>107950</xdr:rowOff>
    </xdr:to>
    <xdr:cxnSp macro="">
      <xdr:nvCxnSpPr>
        <xdr:cNvPr id="74150" name="직선 연결선 74149">
          <a:extLst>
            <a:ext uri="{FF2B5EF4-FFF2-40B4-BE49-F238E27FC236}">
              <a16:creationId xmlns:a16="http://schemas.microsoft.com/office/drawing/2014/main" id="{00000000-0008-0000-0100-0000A6210100}"/>
            </a:ext>
          </a:extLst>
        </xdr:cNvPr>
        <xdr:cNvCxnSpPr/>
      </xdr:nvCxnSpPr>
      <xdr:spPr>
        <a:xfrm>
          <a:off x="24765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692</xdr:row>
      <xdr:rowOff>107950</xdr:rowOff>
    </xdr:from>
    <xdr:to>
      <xdr:col>37</xdr:col>
      <xdr:colOff>0</xdr:colOff>
      <xdr:row>692</xdr:row>
      <xdr:rowOff>107950</xdr:rowOff>
    </xdr:to>
    <xdr:cxnSp macro="">
      <xdr:nvCxnSpPr>
        <xdr:cNvPr id="74151" name="직선 연결선 74150">
          <a:extLst>
            <a:ext uri="{FF2B5EF4-FFF2-40B4-BE49-F238E27FC236}">
              <a16:creationId xmlns:a16="http://schemas.microsoft.com/office/drawing/2014/main" id="{00000000-0008-0000-0100-0000A7210100}"/>
            </a:ext>
          </a:extLst>
        </xdr:cNvPr>
        <xdr:cNvCxnSpPr/>
      </xdr:nvCxnSpPr>
      <xdr:spPr>
        <a:xfrm>
          <a:off x="26136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692</xdr:row>
      <xdr:rowOff>107950</xdr:rowOff>
    </xdr:from>
    <xdr:to>
      <xdr:col>39</xdr:col>
      <xdr:colOff>0</xdr:colOff>
      <xdr:row>692</xdr:row>
      <xdr:rowOff>107950</xdr:rowOff>
    </xdr:to>
    <xdr:cxnSp macro="">
      <xdr:nvCxnSpPr>
        <xdr:cNvPr id="74152" name="직선 연결선 74151">
          <a:extLst>
            <a:ext uri="{FF2B5EF4-FFF2-40B4-BE49-F238E27FC236}">
              <a16:creationId xmlns:a16="http://schemas.microsoft.com/office/drawing/2014/main" id="{00000000-0008-0000-0100-0000A8210100}"/>
            </a:ext>
          </a:extLst>
        </xdr:cNvPr>
        <xdr:cNvCxnSpPr/>
      </xdr:nvCxnSpPr>
      <xdr:spPr>
        <a:xfrm>
          <a:off x="27508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692</xdr:row>
      <xdr:rowOff>107950</xdr:rowOff>
    </xdr:from>
    <xdr:to>
      <xdr:col>41</xdr:col>
      <xdr:colOff>0</xdr:colOff>
      <xdr:row>692</xdr:row>
      <xdr:rowOff>107950</xdr:rowOff>
    </xdr:to>
    <xdr:cxnSp macro="">
      <xdr:nvCxnSpPr>
        <xdr:cNvPr id="74153" name="직선 연결선 74152">
          <a:extLst>
            <a:ext uri="{FF2B5EF4-FFF2-40B4-BE49-F238E27FC236}">
              <a16:creationId xmlns:a16="http://schemas.microsoft.com/office/drawing/2014/main" id="{00000000-0008-0000-0100-0000A9210100}"/>
            </a:ext>
          </a:extLst>
        </xdr:cNvPr>
        <xdr:cNvCxnSpPr/>
      </xdr:nvCxnSpPr>
      <xdr:spPr>
        <a:xfrm>
          <a:off x="28879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692</xdr:row>
      <xdr:rowOff>107950</xdr:rowOff>
    </xdr:from>
    <xdr:to>
      <xdr:col>43</xdr:col>
      <xdr:colOff>68</xdr:colOff>
      <xdr:row>692</xdr:row>
      <xdr:rowOff>107950</xdr:rowOff>
    </xdr:to>
    <xdr:cxnSp macro="">
      <xdr:nvCxnSpPr>
        <xdr:cNvPr id="74154" name="직선 연결선 74153">
          <a:extLst>
            <a:ext uri="{FF2B5EF4-FFF2-40B4-BE49-F238E27FC236}">
              <a16:creationId xmlns:a16="http://schemas.microsoft.com/office/drawing/2014/main" id="{00000000-0008-0000-0100-0000AA210100}"/>
            </a:ext>
          </a:extLst>
        </xdr:cNvPr>
        <xdr:cNvCxnSpPr/>
      </xdr:nvCxnSpPr>
      <xdr:spPr>
        <a:xfrm flipH="1">
          <a:off x="30251400" y="145002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692</xdr:row>
      <xdr:rowOff>107950</xdr:rowOff>
    </xdr:from>
    <xdr:to>
      <xdr:col>45</xdr:col>
      <xdr:colOff>0</xdr:colOff>
      <xdr:row>692</xdr:row>
      <xdr:rowOff>107950</xdr:rowOff>
    </xdr:to>
    <xdr:cxnSp macro="">
      <xdr:nvCxnSpPr>
        <xdr:cNvPr id="74155" name="직선 연결선 74154">
          <a:extLst>
            <a:ext uri="{FF2B5EF4-FFF2-40B4-BE49-F238E27FC236}">
              <a16:creationId xmlns:a16="http://schemas.microsoft.com/office/drawing/2014/main" id="{00000000-0008-0000-0100-0000AB210100}"/>
            </a:ext>
          </a:extLst>
        </xdr:cNvPr>
        <xdr:cNvCxnSpPr/>
      </xdr:nvCxnSpPr>
      <xdr:spPr>
        <a:xfrm>
          <a:off x="31623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692</xdr:row>
      <xdr:rowOff>107950</xdr:rowOff>
    </xdr:from>
    <xdr:to>
      <xdr:col>47</xdr:col>
      <xdr:colOff>0</xdr:colOff>
      <xdr:row>692</xdr:row>
      <xdr:rowOff>107950</xdr:rowOff>
    </xdr:to>
    <xdr:cxnSp macro="">
      <xdr:nvCxnSpPr>
        <xdr:cNvPr id="74156" name="직선 연결선 74155">
          <a:extLst>
            <a:ext uri="{FF2B5EF4-FFF2-40B4-BE49-F238E27FC236}">
              <a16:creationId xmlns:a16="http://schemas.microsoft.com/office/drawing/2014/main" id="{00000000-0008-0000-0100-0000AC210100}"/>
            </a:ext>
          </a:extLst>
        </xdr:cNvPr>
        <xdr:cNvCxnSpPr/>
      </xdr:nvCxnSpPr>
      <xdr:spPr>
        <a:xfrm>
          <a:off x="32994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692</xdr:row>
      <xdr:rowOff>107950</xdr:rowOff>
    </xdr:from>
    <xdr:to>
      <xdr:col>49</xdr:col>
      <xdr:colOff>0</xdr:colOff>
      <xdr:row>692</xdr:row>
      <xdr:rowOff>107950</xdr:rowOff>
    </xdr:to>
    <xdr:cxnSp macro="">
      <xdr:nvCxnSpPr>
        <xdr:cNvPr id="74157" name="직선 연결선 74156">
          <a:extLst>
            <a:ext uri="{FF2B5EF4-FFF2-40B4-BE49-F238E27FC236}">
              <a16:creationId xmlns:a16="http://schemas.microsoft.com/office/drawing/2014/main" id="{00000000-0008-0000-0100-0000AD210100}"/>
            </a:ext>
          </a:extLst>
        </xdr:cNvPr>
        <xdr:cNvCxnSpPr/>
      </xdr:nvCxnSpPr>
      <xdr:spPr>
        <a:xfrm>
          <a:off x="34366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692</xdr:row>
      <xdr:rowOff>107950</xdr:rowOff>
    </xdr:from>
    <xdr:to>
      <xdr:col>51</xdr:col>
      <xdr:colOff>0</xdr:colOff>
      <xdr:row>692</xdr:row>
      <xdr:rowOff>107950</xdr:rowOff>
    </xdr:to>
    <xdr:cxnSp macro="">
      <xdr:nvCxnSpPr>
        <xdr:cNvPr id="74158" name="직선 연결선 74157">
          <a:extLst>
            <a:ext uri="{FF2B5EF4-FFF2-40B4-BE49-F238E27FC236}">
              <a16:creationId xmlns:a16="http://schemas.microsoft.com/office/drawing/2014/main" id="{00000000-0008-0000-0100-0000AE210100}"/>
            </a:ext>
          </a:extLst>
        </xdr:cNvPr>
        <xdr:cNvCxnSpPr/>
      </xdr:nvCxnSpPr>
      <xdr:spPr>
        <a:xfrm>
          <a:off x="35737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692</xdr:row>
      <xdr:rowOff>107950</xdr:rowOff>
    </xdr:from>
    <xdr:to>
      <xdr:col>53</xdr:col>
      <xdr:colOff>0</xdr:colOff>
      <xdr:row>692</xdr:row>
      <xdr:rowOff>107950</xdr:rowOff>
    </xdr:to>
    <xdr:cxnSp macro="">
      <xdr:nvCxnSpPr>
        <xdr:cNvPr id="74159" name="직선 연결선 74158">
          <a:extLst>
            <a:ext uri="{FF2B5EF4-FFF2-40B4-BE49-F238E27FC236}">
              <a16:creationId xmlns:a16="http://schemas.microsoft.com/office/drawing/2014/main" id="{00000000-0008-0000-0100-0000AF210100}"/>
            </a:ext>
          </a:extLst>
        </xdr:cNvPr>
        <xdr:cNvCxnSpPr/>
      </xdr:nvCxnSpPr>
      <xdr:spPr>
        <a:xfrm>
          <a:off x="37109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692</xdr:row>
      <xdr:rowOff>107950</xdr:rowOff>
    </xdr:from>
    <xdr:to>
      <xdr:col>55</xdr:col>
      <xdr:colOff>0</xdr:colOff>
      <xdr:row>692</xdr:row>
      <xdr:rowOff>107950</xdr:rowOff>
    </xdr:to>
    <xdr:cxnSp macro="">
      <xdr:nvCxnSpPr>
        <xdr:cNvPr id="74160" name="직선 연결선 74159">
          <a:extLst>
            <a:ext uri="{FF2B5EF4-FFF2-40B4-BE49-F238E27FC236}">
              <a16:creationId xmlns:a16="http://schemas.microsoft.com/office/drawing/2014/main" id="{00000000-0008-0000-0100-0000B0210100}"/>
            </a:ext>
          </a:extLst>
        </xdr:cNvPr>
        <xdr:cNvCxnSpPr/>
      </xdr:nvCxnSpPr>
      <xdr:spPr>
        <a:xfrm>
          <a:off x="38481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692</xdr:row>
      <xdr:rowOff>107950</xdr:rowOff>
    </xdr:from>
    <xdr:to>
      <xdr:col>57</xdr:col>
      <xdr:colOff>0</xdr:colOff>
      <xdr:row>692</xdr:row>
      <xdr:rowOff>107950</xdr:rowOff>
    </xdr:to>
    <xdr:cxnSp macro="">
      <xdr:nvCxnSpPr>
        <xdr:cNvPr id="74161" name="직선 연결선 74160">
          <a:extLst>
            <a:ext uri="{FF2B5EF4-FFF2-40B4-BE49-F238E27FC236}">
              <a16:creationId xmlns:a16="http://schemas.microsoft.com/office/drawing/2014/main" id="{00000000-0008-0000-0100-0000B1210100}"/>
            </a:ext>
          </a:extLst>
        </xdr:cNvPr>
        <xdr:cNvCxnSpPr/>
      </xdr:nvCxnSpPr>
      <xdr:spPr>
        <a:xfrm>
          <a:off x="39852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692</xdr:row>
      <xdr:rowOff>107950</xdr:rowOff>
    </xdr:from>
    <xdr:to>
      <xdr:col>59</xdr:col>
      <xdr:colOff>0</xdr:colOff>
      <xdr:row>692</xdr:row>
      <xdr:rowOff>107950</xdr:rowOff>
    </xdr:to>
    <xdr:cxnSp macro="">
      <xdr:nvCxnSpPr>
        <xdr:cNvPr id="74162" name="직선 연결선 74161">
          <a:extLst>
            <a:ext uri="{FF2B5EF4-FFF2-40B4-BE49-F238E27FC236}">
              <a16:creationId xmlns:a16="http://schemas.microsoft.com/office/drawing/2014/main" id="{00000000-0008-0000-0100-0000B2210100}"/>
            </a:ext>
          </a:extLst>
        </xdr:cNvPr>
        <xdr:cNvCxnSpPr/>
      </xdr:nvCxnSpPr>
      <xdr:spPr>
        <a:xfrm>
          <a:off x="41224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692</xdr:row>
      <xdr:rowOff>107950</xdr:rowOff>
    </xdr:from>
    <xdr:to>
      <xdr:col>61</xdr:col>
      <xdr:colOff>0</xdr:colOff>
      <xdr:row>692</xdr:row>
      <xdr:rowOff>107950</xdr:rowOff>
    </xdr:to>
    <xdr:cxnSp macro="">
      <xdr:nvCxnSpPr>
        <xdr:cNvPr id="74163" name="직선 연결선 74162">
          <a:extLst>
            <a:ext uri="{FF2B5EF4-FFF2-40B4-BE49-F238E27FC236}">
              <a16:creationId xmlns:a16="http://schemas.microsoft.com/office/drawing/2014/main" id="{00000000-0008-0000-0100-0000B3210100}"/>
            </a:ext>
          </a:extLst>
        </xdr:cNvPr>
        <xdr:cNvCxnSpPr/>
      </xdr:nvCxnSpPr>
      <xdr:spPr>
        <a:xfrm>
          <a:off x="42595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692</xdr:row>
      <xdr:rowOff>107950</xdr:rowOff>
    </xdr:from>
    <xdr:to>
      <xdr:col>63</xdr:col>
      <xdr:colOff>0</xdr:colOff>
      <xdr:row>692</xdr:row>
      <xdr:rowOff>107950</xdr:rowOff>
    </xdr:to>
    <xdr:cxnSp macro="">
      <xdr:nvCxnSpPr>
        <xdr:cNvPr id="74164" name="직선 연결선 74163">
          <a:extLst>
            <a:ext uri="{FF2B5EF4-FFF2-40B4-BE49-F238E27FC236}">
              <a16:creationId xmlns:a16="http://schemas.microsoft.com/office/drawing/2014/main" id="{00000000-0008-0000-0100-0000B4210100}"/>
            </a:ext>
          </a:extLst>
        </xdr:cNvPr>
        <xdr:cNvCxnSpPr/>
      </xdr:nvCxnSpPr>
      <xdr:spPr>
        <a:xfrm>
          <a:off x="43967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692</xdr:row>
      <xdr:rowOff>107950</xdr:rowOff>
    </xdr:from>
    <xdr:to>
      <xdr:col>65</xdr:col>
      <xdr:colOff>0</xdr:colOff>
      <xdr:row>692</xdr:row>
      <xdr:rowOff>107950</xdr:rowOff>
    </xdr:to>
    <xdr:cxnSp macro="">
      <xdr:nvCxnSpPr>
        <xdr:cNvPr id="74165" name="직선 연결선 74164">
          <a:extLst>
            <a:ext uri="{FF2B5EF4-FFF2-40B4-BE49-F238E27FC236}">
              <a16:creationId xmlns:a16="http://schemas.microsoft.com/office/drawing/2014/main" id="{00000000-0008-0000-0100-0000B5210100}"/>
            </a:ext>
          </a:extLst>
        </xdr:cNvPr>
        <xdr:cNvCxnSpPr/>
      </xdr:nvCxnSpPr>
      <xdr:spPr>
        <a:xfrm>
          <a:off x="45339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692</xdr:row>
      <xdr:rowOff>107950</xdr:rowOff>
    </xdr:from>
    <xdr:to>
      <xdr:col>67</xdr:col>
      <xdr:colOff>0</xdr:colOff>
      <xdr:row>692</xdr:row>
      <xdr:rowOff>107950</xdr:rowOff>
    </xdr:to>
    <xdr:cxnSp macro="">
      <xdr:nvCxnSpPr>
        <xdr:cNvPr id="74166" name="직선 연결선 74165">
          <a:extLst>
            <a:ext uri="{FF2B5EF4-FFF2-40B4-BE49-F238E27FC236}">
              <a16:creationId xmlns:a16="http://schemas.microsoft.com/office/drawing/2014/main" id="{00000000-0008-0000-0100-0000B6210100}"/>
            </a:ext>
          </a:extLst>
        </xdr:cNvPr>
        <xdr:cNvCxnSpPr/>
      </xdr:nvCxnSpPr>
      <xdr:spPr>
        <a:xfrm>
          <a:off x="46710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692</xdr:row>
      <xdr:rowOff>107950</xdr:rowOff>
    </xdr:from>
    <xdr:to>
      <xdr:col>69</xdr:col>
      <xdr:colOff>0</xdr:colOff>
      <xdr:row>692</xdr:row>
      <xdr:rowOff>107950</xdr:rowOff>
    </xdr:to>
    <xdr:cxnSp macro="">
      <xdr:nvCxnSpPr>
        <xdr:cNvPr id="74167" name="직선 연결선 74166">
          <a:extLst>
            <a:ext uri="{FF2B5EF4-FFF2-40B4-BE49-F238E27FC236}">
              <a16:creationId xmlns:a16="http://schemas.microsoft.com/office/drawing/2014/main" id="{00000000-0008-0000-0100-0000B7210100}"/>
            </a:ext>
          </a:extLst>
        </xdr:cNvPr>
        <xdr:cNvCxnSpPr/>
      </xdr:nvCxnSpPr>
      <xdr:spPr>
        <a:xfrm>
          <a:off x="48082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692</xdr:row>
      <xdr:rowOff>107950</xdr:rowOff>
    </xdr:from>
    <xdr:to>
      <xdr:col>71</xdr:col>
      <xdr:colOff>0</xdr:colOff>
      <xdr:row>692</xdr:row>
      <xdr:rowOff>107950</xdr:rowOff>
    </xdr:to>
    <xdr:cxnSp macro="">
      <xdr:nvCxnSpPr>
        <xdr:cNvPr id="74168" name="직선 연결선 74167">
          <a:extLst>
            <a:ext uri="{FF2B5EF4-FFF2-40B4-BE49-F238E27FC236}">
              <a16:creationId xmlns:a16="http://schemas.microsoft.com/office/drawing/2014/main" id="{00000000-0008-0000-0100-0000B8210100}"/>
            </a:ext>
          </a:extLst>
        </xdr:cNvPr>
        <xdr:cNvCxnSpPr/>
      </xdr:nvCxnSpPr>
      <xdr:spPr>
        <a:xfrm>
          <a:off x="49453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692</xdr:row>
      <xdr:rowOff>107950</xdr:rowOff>
    </xdr:from>
    <xdr:to>
      <xdr:col>73</xdr:col>
      <xdr:colOff>0</xdr:colOff>
      <xdr:row>692</xdr:row>
      <xdr:rowOff>107950</xdr:rowOff>
    </xdr:to>
    <xdr:cxnSp macro="">
      <xdr:nvCxnSpPr>
        <xdr:cNvPr id="74169" name="직선 연결선 74168">
          <a:extLst>
            <a:ext uri="{FF2B5EF4-FFF2-40B4-BE49-F238E27FC236}">
              <a16:creationId xmlns:a16="http://schemas.microsoft.com/office/drawing/2014/main" id="{00000000-0008-0000-0100-0000B9210100}"/>
            </a:ext>
          </a:extLst>
        </xdr:cNvPr>
        <xdr:cNvCxnSpPr/>
      </xdr:nvCxnSpPr>
      <xdr:spPr>
        <a:xfrm>
          <a:off x="50825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692</xdr:row>
      <xdr:rowOff>107950</xdr:rowOff>
    </xdr:from>
    <xdr:to>
      <xdr:col>75</xdr:col>
      <xdr:colOff>0</xdr:colOff>
      <xdr:row>692</xdr:row>
      <xdr:rowOff>107950</xdr:rowOff>
    </xdr:to>
    <xdr:cxnSp macro="">
      <xdr:nvCxnSpPr>
        <xdr:cNvPr id="74170" name="직선 연결선 74169">
          <a:extLst>
            <a:ext uri="{FF2B5EF4-FFF2-40B4-BE49-F238E27FC236}">
              <a16:creationId xmlns:a16="http://schemas.microsoft.com/office/drawing/2014/main" id="{00000000-0008-0000-0100-0000BA210100}"/>
            </a:ext>
          </a:extLst>
        </xdr:cNvPr>
        <xdr:cNvCxnSpPr/>
      </xdr:nvCxnSpPr>
      <xdr:spPr>
        <a:xfrm>
          <a:off x="52197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692</xdr:row>
      <xdr:rowOff>107950</xdr:rowOff>
    </xdr:from>
    <xdr:to>
      <xdr:col>77</xdr:col>
      <xdr:colOff>0</xdr:colOff>
      <xdr:row>692</xdr:row>
      <xdr:rowOff>107950</xdr:rowOff>
    </xdr:to>
    <xdr:cxnSp macro="">
      <xdr:nvCxnSpPr>
        <xdr:cNvPr id="74171" name="직선 연결선 74170">
          <a:extLst>
            <a:ext uri="{FF2B5EF4-FFF2-40B4-BE49-F238E27FC236}">
              <a16:creationId xmlns:a16="http://schemas.microsoft.com/office/drawing/2014/main" id="{00000000-0008-0000-0100-0000BB210100}"/>
            </a:ext>
          </a:extLst>
        </xdr:cNvPr>
        <xdr:cNvCxnSpPr/>
      </xdr:nvCxnSpPr>
      <xdr:spPr>
        <a:xfrm>
          <a:off x="53568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692</xdr:row>
      <xdr:rowOff>107950</xdr:rowOff>
    </xdr:from>
    <xdr:to>
      <xdr:col>79</xdr:col>
      <xdr:colOff>0</xdr:colOff>
      <xdr:row>692</xdr:row>
      <xdr:rowOff>107950</xdr:rowOff>
    </xdr:to>
    <xdr:cxnSp macro="">
      <xdr:nvCxnSpPr>
        <xdr:cNvPr id="74172" name="직선 연결선 74171">
          <a:extLst>
            <a:ext uri="{FF2B5EF4-FFF2-40B4-BE49-F238E27FC236}">
              <a16:creationId xmlns:a16="http://schemas.microsoft.com/office/drawing/2014/main" id="{00000000-0008-0000-0100-0000BC210100}"/>
            </a:ext>
          </a:extLst>
        </xdr:cNvPr>
        <xdr:cNvCxnSpPr/>
      </xdr:nvCxnSpPr>
      <xdr:spPr>
        <a:xfrm>
          <a:off x="54940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692</xdr:row>
      <xdr:rowOff>107950</xdr:rowOff>
    </xdr:from>
    <xdr:to>
      <xdr:col>81</xdr:col>
      <xdr:colOff>12700</xdr:colOff>
      <xdr:row>692</xdr:row>
      <xdr:rowOff>107950</xdr:rowOff>
    </xdr:to>
    <xdr:cxnSp macro="">
      <xdr:nvCxnSpPr>
        <xdr:cNvPr id="74173" name="직선 연결선 74172">
          <a:extLst>
            <a:ext uri="{FF2B5EF4-FFF2-40B4-BE49-F238E27FC236}">
              <a16:creationId xmlns:a16="http://schemas.microsoft.com/office/drawing/2014/main" id="{00000000-0008-0000-0100-0000BD210100}"/>
            </a:ext>
          </a:extLst>
        </xdr:cNvPr>
        <xdr:cNvCxnSpPr/>
      </xdr:nvCxnSpPr>
      <xdr:spPr>
        <a:xfrm>
          <a:off x="56311806" y="145002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692</xdr:row>
      <xdr:rowOff>107950</xdr:rowOff>
    </xdr:from>
    <xdr:to>
      <xdr:col>83</xdr:col>
      <xdr:colOff>0</xdr:colOff>
      <xdr:row>692</xdr:row>
      <xdr:rowOff>107950</xdr:rowOff>
    </xdr:to>
    <xdr:cxnSp macro="">
      <xdr:nvCxnSpPr>
        <xdr:cNvPr id="74174" name="직선 연결선 74173">
          <a:extLst>
            <a:ext uri="{FF2B5EF4-FFF2-40B4-BE49-F238E27FC236}">
              <a16:creationId xmlns:a16="http://schemas.microsoft.com/office/drawing/2014/main" id="{00000000-0008-0000-0100-0000BE210100}"/>
            </a:ext>
          </a:extLst>
        </xdr:cNvPr>
        <xdr:cNvCxnSpPr/>
      </xdr:nvCxnSpPr>
      <xdr:spPr>
        <a:xfrm>
          <a:off x="57683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692</xdr:row>
      <xdr:rowOff>107950</xdr:rowOff>
    </xdr:from>
    <xdr:to>
      <xdr:col>85</xdr:col>
      <xdr:colOff>0</xdr:colOff>
      <xdr:row>692</xdr:row>
      <xdr:rowOff>107950</xdr:rowOff>
    </xdr:to>
    <xdr:cxnSp macro="">
      <xdr:nvCxnSpPr>
        <xdr:cNvPr id="74175" name="직선 연결선 74174">
          <a:extLst>
            <a:ext uri="{FF2B5EF4-FFF2-40B4-BE49-F238E27FC236}">
              <a16:creationId xmlns:a16="http://schemas.microsoft.com/office/drawing/2014/main" id="{00000000-0008-0000-0100-0000BF210100}"/>
            </a:ext>
          </a:extLst>
        </xdr:cNvPr>
        <xdr:cNvCxnSpPr/>
      </xdr:nvCxnSpPr>
      <xdr:spPr>
        <a:xfrm>
          <a:off x="59055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692</xdr:row>
      <xdr:rowOff>107950</xdr:rowOff>
    </xdr:from>
    <xdr:to>
      <xdr:col>87</xdr:col>
      <xdr:colOff>0</xdr:colOff>
      <xdr:row>692</xdr:row>
      <xdr:rowOff>107950</xdr:rowOff>
    </xdr:to>
    <xdr:cxnSp macro="">
      <xdr:nvCxnSpPr>
        <xdr:cNvPr id="74176" name="직선 연결선 74175">
          <a:extLst>
            <a:ext uri="{FF2B5EF4-FFF2-40B4-BE49-F238E27FC236}">
              <a16:creationId xmlns:a16="http://schemas.microsoft.com/office/drawing/2014/main" id="{00000000-0008-0000-0100-0000C0210100}"/>
            </a:ext>
          </a:extLst>
        </xdr:cNvPr>
        <xdr:cNvCxnSpPr/>
      </xdr:nvCxnSpPr>
      <xdr:spPr>
        <a:xfrm>
          <a:off x="60426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692</xdr:row>
      <xdr:rowOff>107950</xdr:rowOff>
    </xdr:from>
    <xdr:to>
      <xdr:col>89</xdr:col>
      <xdr:colOff>0</xdr:colOff>
      <xdr:row>692</xdr:row>
      <xdr:rowOff>107950</xdr:rowOff>
    </xdr:to>
    <xdr:cxnSp macro="">
      <xdr:nvCxnSpPr>
        <xdr:cNvPr id="74177" name="직선 연결선 74176">
          <a:extLst>
            <a:ext uri="{FF2B5EF4-FFF2-40B4-BE49-F238E27FC236}">
              <a16:creationId xmlns:a16="http://schemas.microsoft.com/office/drawing/2014/main" id="{00000000-0008-0000-0100-0000C1210100}"/>
            </a:ext>
          </a:extLst>
        </xdr:cNvPr>
        <xdr:cNvCxnSpPr/>
      </xdr:nvCxnSpPr>
      <xdr:spPr>
        <a:xfrm>
          <a:off x="61798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692</xdr:row>
      <xdr:rowOff>107950</xdr:rowOff>
    </xdr:from>
    <xdr:to>
      <xdr:col>91</xdr:col>
      <xdr:colOff>0</xdr:colOff>
      <xdr:row>692</xdr:row>
      <xdr:rowOff>107950</xdr:rowOff>
    </xdr:to>
    <xdr:cxnSp macro="">
      <xdr:nvCxnSpPr>
        <xdr:cNvPr id="74178" name="직선 연결선 74177">
          <a:extLst>
            <a:ext uri="{FF2B5EF4-FFF2-40B4-BE49-F238E27FC236}">
              <a16:creationId xmlns:a16="http://schemas.microsoft.com/office/drawing/2014/main" id="{00000000-0008-0000-0100-0000C2210100}"/>
            </a:ext>
          </a:extLst>
        </xdr:cNvPr>
        <xdr:cNvCxnSpPr/>
      </xdr:nvCxnSpPr>
      <xdr:spPr>
        <a:xfrm>
          <a:off x="63169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692</xdr:row>
      <xdr:rowOff>107950</xdr:rowOff>
    </xdr:from>
    <xdr:to>
      <xdr:col>93</xdr:col>
      <xdr:colOff>0</xdr:colOff>
      <xdr:row>692</xdr:row>
      <xdr:rowOff>107950</xdr:rowOff>
    </xdr:to>
    <xdr:cxnSp macro="">
      <xdr:nvCxnSpPr>
        <xdr:cNvPr id="74179" name="직선 연결선 74178">
          <a:extLst>
            <a:ext uri="{FF2B5EF4-FFF2-40B4-BE49-F238E27FC236}">
              <a16:creationId xmlns:a16="http://schemas.microsoft.com/office/drawing/2014/main" id="{00000000-0008-0000-0100-0000C3210100}"/>
            </a:ext>
          </a:extLst>
        </xdr:cNvPr>
        <xdr:cNvCxnSpPr/>
      </xdr:nvCxnSpPr>
      <xdr:spPr>
        <a:xfrm>
          <a:off x="64541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692</xdr:row>
      <xdr:rowOff>107950</xdr:rowOff>
    </xdr:from>
    <xdr:to>
      <xdr:col>95</xdr:col>
      <xdr:colOff>0</xdr:colOff>
      <xdr:row>692</xdr:row>
      <xdr:rowOff>107950</xdr:rowOff>
    </xdr:to>
    <xdr:cxnSp macro="">
      <xdr:nvCxnSpPr>
        <xdr:cNvPr id="74180" name="직선 연결선 74179">
          <a:extLst>
            <a:ext uri="{FF2B5EF4-FFF2-40B4-BE49-F238E27FC236}">
              <a16:creationId xmlns:a16="http://schemas.microsoft.com/office/drawing/2014/main" id="{00000000-0008-0000-0100-0000C4210100}"/>
            </a:ext>
          </a:extLst>
        </xdr:cNvPr>
        <xdr:cNvCxnSpPr/>
      </xdr:nvCxnSpPr>
      <xdr:spPr>
        <a:xfrm>
          <a:off x="65913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692</xdr:row>
      <xdr:rowOff>107950</xdr:rowOff>
    </xdr:from>
    <xdr:to>
      <xdr:col>97</xdr:col>
      <xdr:colOff>0</xdr:colOff>
      <xdr:row>692</xdr:row>
      <xdr:rowOff>107950</xdr:rowOff>
    </xdr:to>
    <xdr:cxnSp macro="">
      <xdr:nvCxnSpPr>
        <xdr:cNvPr id="74181" name="직선 연결선 74180">
          <a:extLst>
            <a:ext uri="{FF2B5EF4-FFF2-40B4-BE49-F238E27FC236}">
              <a16:creationId xmlns:a16="http://schemas.microsoft.com/office/drawing/2014/main" id="{00000000-0008-0000-0100-0000C5210100}"/>
            </a:ext>
          </a:extLst>
        </xdr:cNvPr>
        <xdr:cNvCxnSpPr/>
      </xdr:nvCxnSpPr>
      <xdr:spPr>
        <a:xfrm>
          <a:off x="67284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692</xdr:row>
      <xdr:rowOff>107950</xdr:rowOff>
    </xdr:from>
    <xdr:to>
      <xdr:col>99</xdr:col>
      <xdr:colOff>0</xdr:colOff>
      <xdr:row>692</xdr:row>
      <xdr:rowOff>107950</xdr:rowOff>
    </xdr:to>
    <xdr:cxnSp macro="">
      <xdr:nvCxnSpPr>
        <xdr:cNvPr id="74182" name="직선 연결선 74181">
          <a:extLst>
            <a:ext uri="{FF2B5EF4-FFF2-40B4-BE49-F238E27FC236}">
              <a16:creationId xmlns:a16="http://schemas.microsoft.com/office/drawing/2014/main" id="{00000000-0008-0000-0100-0000C6210100}"/>
            </a:ext>
          </a:extLst>
        </xdr:cNvPr>
        <xdr:cNvCxnSpPr/>
      </xdr:nvCxnSpPr>
      <xdr:spPr>
        <a:xfrm>
          <a:off x="68656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694</xdr:row>
      <xdr:rowOff>101600</xdr:rowOff>
    </xdr:from>
    <xdr:to>
      <xdr:col>10</xdr:col>
      <xdr:colOff>25400</xdr:colOff>
      <xdr:row>694</xdr:row>
      <xdr:rowOff>101600</xdr:rowOff>
    </xdr:to>
    <xdr:cxnSp macro="">
      <xdr:nvCxnSpPr>
        <xdr:cNvPr id="74183" name="직선 연결선 74182">
          <a:extLst>
            <a:ext uri="{FF2B5EF4-FFF2-40B4-BE49-F238E27FC236}">
              <a16:creationId xmlns:a16="http://schemas.microsoft.com/office/drawing/2014/main" id="{00000000-0008-0000-0100-0000C7210100}"/>
            </a:ext>
          </a:extLst>
        </xdr:cNvPr>
        <xdr:cNvCxnSpPr/>
      </xdr:nvCxnSpPr>
      <xdr:spPr>
        <a:xfrm>
          <a:off x="7242810" y="1454150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694</xdr:row>
      <xdr:rowOff>101600</xdr:rowOff>
    </xdr:from>
    <xdr:to>
      <xdr:col>11</xdr:col>
      <xdr:colOff>139700</xdr:colOff>
      <xdr:row>694</xdr:row>
      <xdr:rowOff>101600</xdr:rowOff>
    </xdr:to>
    <xdr:cxnSp macro="">
      <xdr:nvCxnSpPr>
        <xdr:cNvPr id="74184" name="직선 연결선 74183">
          <a:extLst>
            <a:ext uri="{FF2B5EF4-FFF2-40B4-BE49-F238E27FC236}">
              <a16:creationId xmlns:a16="http://schemas.microsoft.com/office/drawing/2014/main" id="{00000000-0008-0000-0100-0000C8210100}"/>
            </a:ext>
          </a:extLst>
        </xdr:cNvPr>
        <xdr:cNvCxnSpPr/>
      </xdr:nvCxnSpPr>
      <xdr:spPr>
        <a:xfrm>
          <a:off x="8374380" y="145415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694</xdr:row>
      <xdr:rowOff>101600</xdr:rowOff>
    </xdr:from>
    <xdr:to>
      <xdr:col>13</xdr:col>
      <xdr:colOff>68</xdr:colOff>
      <xdr:row>694</xdr:row>
      <xdr:rowOff>101600</xdr:rowOff>
    </xdr:to>
    <xdr:cxnSp macro="">
      <xdr:nvCxnSpPr>
        <xdr:cNvPr id="74185" name="직선 연결선 74184">
          <a:extLst>
            <a:ext uri="{FF2B5EF4-FFF2-40B4-BE49-F238E27FC236}">
              <a16:creationId xmlns:a16="http://schemas.microsoft.com/office/drawing/2014/main" id="{00000000-0008-0000-0100-0000C9210100}"/>
            </a:ext>
          </a:extLst>
        </xdr:cNvPr>
        <xdr:cNvCxnSpPr/>
      </xdr:nvCxnSpPr>
      <xdr:spPr>
        <a:xfrm flipH="1">
          <a:off x="9677400" y="145415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694</xdr:row>
      <xdr:rowOff>101600</xdr:rowOff>
    </xdr:from>
    <xdr:to>
      <xdr:col>15</xdr:col>
      <xdr:colOff>0</xdr:colOff>
      <xdr:row>694</xdr:row>
      <xdr:rowOff>101600</xdr:rowOff>
    </xdr:to>
    <xdr:cxnSp macro="">
      <xdr:nvCxnSpPr>
        <xdr:cNvPr id="74186" name="직선 연결선 74185">
          <a:extLst>
            <a:ext uri="{FF2B5EF4-FFF2-40B4-BE49-F238E27FC236}">
              <a16:creationId xmlns:a16="http://schemas.microsoft.com/office/drawing/2014/main" id="{00000000-0008-0000-0100-0000CA210100}"/>
            </a:ext>
          </a:extLst>
        </xdr:cNvPr>
        <xdr:cNvCxnSpPr/>
      </xdr:nvCxnSpPr>
      <xdr:spPr>
        <a:xfrm>
          <a:off x="11049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694</xdr:row>
      <xdr:rowOff>101600</xdr:rowOff>
    </xdr:from>
    <xdr:to>
      <xdr:col>17</xdr:col>
      <xdr:colOff>137</xdr:colOff>
      <xdr:row>694</xdr:row>
      <xdr:rowOff>101600</xdr:rowOff>
    </xdr:to>
    <xdr:cxnSp macro="">
      <xdr:nvCxnSpPr>
        <xdr:cNvPr id="74187" name="직선 연결선 74186">
          <a:extLst>
            <a:ext uri="{FF2B5EF4-FFF2-40B4-BE49-F238E27FC236}">
              <a16:creationId xmlns:a16="http://schemas.microsoft.com/office/drawing/2014/main" id="{00000000-0008-0000-0100-0000CB210100}"/>
            </a:ext>
          </a:extLst>
        </xdr:cNvPr>
        <xdr:cNvCxnSpPr/>
      </xdr:nvCxnSpPr>
      <xdr:spPr>
        <a:xfrm flipH="1">
          <a:off x="12420600" y="1454150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694</xdr:row>
      <xdr:rowOff>101600</xdr:rowOff>
    </xdr:from>
    <xdr:to>
      <xdr:col>19</xdr:col>
      <xdr:colOff>0</xdr:colOff>
      <xdr:row>694</xdr:row>
      <xdr:rowOff>101600</xdr:rowOff>
    </xdr:to>
    <xdr:cxnSp macro="">
      <xdr:nvCxnSpPr>
        <xdr:cNvPr id="74188" name="직선 연결선 74187">
          <a:extLst>
            <a:ext uri="{FF2B5EF4-FFF2-40B4-BE49-F238E27FC236}">
              <a16:creationId xmlns:a16="http://schemas.microsoft.com/office/drawing/2014/main" id="{00000000-0008-0000-0100-0000CC210100}"/>
            </a:ext>
          </a:extLst>
        </xdr:cNvPr>
        <xdr:cNvCxnSpPr/>
      </xdr:nvCxnSpPr>
      <xdr:spPr>
        <a:xfrm>
          <a:off x="13792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694</xdr:row>
      <xdr:rowOff>101600</xdr:rowOff>
    </xdr:from>
    <xdr:to>
      <xdr:col>21</xdr:col>
      <xdr:colOff>0</xdr:colOff>
      <xdr:row>694</xdr:row>
      <xdr:rowOff>101600</xdr:rowOff>
    </xdr:to>
    <xdr:cxnSp macro="">
      <xdr:nvCxnSpPr>
        <xdr:cNvPr id="74189" name="직선 연결선 74188">
          <a:extLst>
            <a:ext uri="{FF2B5EF4-FFF2-40B4-BE49-F238E27FC236}">
              <a16:creationId xmlns:a16="http://schemas.microsoft.com/office/drawing/2014/main" id="{00000000-0008-0000-0100-0000CD210100}"/>
            </a:ext>
          </a:extLst>
        </xdr:cNvPr>
        <xdr:cNvCxnSpPr/>
      </xdr:nvCxnSpPr>
      <xdr:spPr>
        <a:xfrm>
          <a:off x="15163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694</xdr:row>
      <xdr:rowOff>101600</xdr:rowOff>
    </xdr:from>
    <xdr:to>
      <xdr:col>23</xdr:col>
      <xdr:colOff>0</xdr:colOff>
      <xdr:row>694</xdr:row>
      <xdr:rowOff>101600</xdr:rowOff>
    </xdr:to>
    <xdr:cxnSp macro="">
      <xdr:nvCxnSpPr>
        <xdr:cNvPr id="74190" name="직선 연결선 74189">
          <a:extLst>
            <a:ext uri="{FF2B5EF4-FFF2-40B4-BE49-F238E27FC236}">
              <a16:creationId xmlns:a16="http://schemas.microsoft.com/office/drawing/2014/main" id="{00000000-0008-0000-0100-0000CE210100}"/>
            </a:ext>
          </a:extLst>
        </xdr:cNvPr>
        <xdr:cNvCxnSpPr/>
      </xdr:nvCxnSpPr>
      <xdr:spPr>
        <a:xfrm>
          <a:off x="16535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694</xdr:row>
      <xdr:rowOff>101600</xdr:rowOff>
    </xdr:from>
    <xdr:to>
      <xdr:col>25</xdr:col>
      <xdr:colOff>0</xdr:colOff>
      <xdr:row>694</xdr:row>
      <xdr:rowOff>101600</xdr:rowOff>
    </xdr:to>
    <xdr:cxnSp macro="">
      <xdr:nvCxnSpPr>
        <xdr:cNvPr id="74191" name="직선 연결선 74190">
          <a:extLst>
            <a:ext uri="{FF2B5EF4-FFF2-40B4-BE49-F238E27FC236}">
              <a16:creationId xmlns:a16="http://schemas.microsoft.com/office/drawing/2014/main" id="{00000000-0008-0000-0100-0000CF210100}"/>
            </a:ext>
          </a:extLst>
        </xdr:cNvPr>
        <xdr:cNvCxnSpPr/>
      </xdr:nvCxnSpPr>
      <xdr:spPr>
        <a:xfrm>
          <a:off x="17907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694</xdr:row>
      <xdr:rowOff>101600</xdr:rowOff>
    </xdr:from>
    <xdr:to>
      <xdr:col>27</xdr:col>
      <xdr:colOff>28</xdr:colOff>
      <xdr:row>694</xdr:row>
      <xdr:rowOff>101600</xdr:rowOff>
    </xdr:to>
    <xdr:cxnSp macro="">
      <xdr:nvCxnSpPr>
        <xdr:cNvPr id="74192" name="직선 연결선 74191">
          <a:extLst>
            <a:ext uri="{FF2B5EF4-FFF2-40B4-BE49-F238E27FC236}">
              <a16:creationId xmlns:a16="http://schemas.microsoft.com/office/drawing/2014/main" id="{00000000-0008-0000-0100-0000D0210100}"/>
            </a:ext>
          </a:extLst>
        </xdr:cNvPr>
        <xdr:cNvCxnSpPr/>
      </xdr:nvCxnSpPr>
      <xdr:spPr>
        <a:xfrm flipH="1">
          <a:off x="19278600" y="145415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694</xdr:row>
      <xdr:rowOff>101600</xdr:rowOff>
    </xdr:from>
    <xdr:to>
      <xdr:col>29</xdr:col>
      <xdr:colOff>0</xdr:colOff>
      <xdr:row>694</xdr:row>
      <xdr:rowOff>101600</xdr:rowOff>
    </xdr:to>
    <xdr:cxnSp macro="">
      <xdr:nvCxnSpPr>
        <xdr:cNvPr id="74193" name="직선 연결선 74192">
          <a:extLst>
            <a:ext uri="{FF2B5EF4-FFF2-40B4-BE49-F238E27FC236}">
              <a16:creationId xmlns:a16="http://schemas.microsoft.com/office/drawing/2014/main" id="{00000000-0008-0000-0100-0000D1210100}"/>
            </a:ext>
          </a:extLst>
        </xdr:cNvPr>
        <xdr:cNvCxnSpPr/>
      </xdr:nvCxnSpPr>
      <xdr:spPr>
        <a:xfrm>
          <a:off x="20650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694</xdr:row>
      <xdr:rowOff>101600</xdr:rowOff>
    </xdr:from>
    <xdr:to>
      <xdr:col>31</xdr:col>
      <xdr:colOff>546100</xdr:colOff>
      <xdr:row>694</xdr:row>
      <xdr:rowOff>101600</xdr:rowOff>
    </xdr:to>
    <xdr:cxnSp macro="">
      <xdr:nvCxnSpPr>
        <xdr:cNvPr id="74194" name="직선 연결선 74193">
          <a:extLst>
            <a:ext uri="{FF2B5EF4-FFF2-40B4-BE49-F238E27FC236}">
              <a16:creationId xmlns:a16="http://schemas.microsoft.com/office/drawing/2014/main" id="{00000000-0008-0000-0100-0000D2210100}"/>
            </a:ext>
          </a:extLst>
        </xdr:cNvPr>
        <xdr:cNvCxnSpPr/>
      </xdr:nvCxnSpPr>
      <xdr:spPr>
        <a:xfrm>
          <a:off x="22501861" y="145415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694</xdr:row>
      <xdr:rowOff>101600</xdr:rowOff>
    </xdr:from>
    <xdr:to>
      <xdr:col>33</xdr:col>
      <xdr:colOff>0</xdr:colOff>
      <xdr:row>694</xdr:row>
      <xdr:rowOff>101600</xdr:rowOff>
    </xdr:to>
    <xdr:cxnSp macro="">
      <xdr:nvCxnSpPr>
        <xdr:cNvPr id="74195" name="직선 연결선 74194">
          <a:extLst>
            <a:ext uri="{FF2B5EF4-FFF2-40B4-BE49-F238E27FC236}">
              <a16:creationId xmlns:a16="http://schemas.microsoft.com/office/drawing/2014/main" id="{00000000-0008-0000-0100-0000D3210100}"/>
            </a:ext>
          </a:extLst>
        </xdr:cNvPr>
        <xdr:cNvCxnSpPr/>
      </xdr:nvCxnSpPr>
      <xdr:spPr>
        <a:xfrm>
          <a:off x="23393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694</xdr:row>
      <xdr:rowOff>101600</xdr:rowOff>
    </xdr:from>
    <xdr:to>
      <xdr:col>35</xdr:col>
      <xdr:colOff>0</xdr:colOff>
      <xdr:row>694</xdr:row>
      <xdr:rowOff>101600</xdr:rowOff>
    </xdr:to>
    <xdr:cxnSp macro="">
      <xdr:nvCxnSpPr>
        <xdr:cNvPr id="74196" name="직선 연결선 74195">
          <a:extLst>
            <a:ext uri="{FF2B5EF4-FFF2-40B4-BE49-F238E27FC236}">
              <a16:creationId xmlns:a16="http://schemas.microsoft.com/office/drawing/2014/main" id="{00000000-0008-0000-0100-0000D4210100}"/>
            </a:ext>
          </a:extLst>
        </xdr:cNvPr>
        <xdr:cNvCxnSpPr/>
      </xdr:nvCxnSpPr>
      <xdr:spPr>
        <a:xfrm>
          <a:off x="24765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694</xdr:row>
      <xdr:rowOff>101600</xdr:rowOff>
    </xdr:from>
    <xdr:to>
      <xdr:col>37</xdr:col>
      <xdr:colOff>0</xdr:colOff>
      <xdr:row>694</xdr:row>
      <xdr:rowOff>101600</xdr:rowOff>
    </xdr:to>
    <xdr:cxnSp macro="">
      <xdr:nvCxnSpPr>
        <xdr:cNvPr id="74197" name="직선 연결선 74196">
          <a:extLst>
            <a:ext uri="{FF2B5EF4-FFF2-40B4-BE49-F238E27FC236}">
              <a16:creationId xmlns:a16="http://schemas.microsoft.com/office/drawing/2014/main" id="{00000000-0008-0000-0100-0000D5210100}"/>
            </a:ext>
          </a:extLst>
        </xdr:cNvPr>
        <xdr:cNvCxnSpPr/>
      </xdr:nvCxnSpPr>
      <xdr:spPr>
        <a:xfrm>
          <a:off x="26136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694</xdr:row>
      <xdr:rowOff>101600</xdr:rowOff>
    </xdr:from>
    <xdr:to>
      <xdr:col>39</xdr:col>
      <xdr:colOff>0</xdr:colOff>
      <xdr:row>694</xdr:row>
      <xdr:rowOff>101600</xdr:rowOff>
    </xdr:to>
    <xdr:cxnSp macro="">
      <xdr:nvCxnSpPr>
        <xdr:cNvPr id="74198" name="직선 연결선 74197">
          <a:extLst>
            <a:ext uri="{FF2B5EF4-FFF2-40B4-BE49-F238E27FC236}">
              <a16:creationId xmlns:a16="http://schemas.microsoft.com/office/drawing/2014/main" id="{00000000-0008-0000-0100-0000D6210100}"/>
            </a:ext>
          </a:extLst>
        </xdr:cNvPr>
        <xdr:cNvCxnSpPr/>
      </xdr:nvCxnSpPr>
      <xdr:spPr>
        <a:xfrm>
          <a:off x="27508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694</xdr:row>
      <xdr:rowOff>101600</xdr:rowOff>
    </xdr:from>
    <xdr:to>
      <xdr:col>41</xdr:col>
      <xdr:colOff>0</xdr:colOff>
      <xdr:row>694</xdr:row>
      <xdr:rowOff>101600</xdr:rowOff>
    </xdr:to>
    <xdr:cxnSp macro="">
      <xdr:nvCxnSpPr>
        <xdr:cNvPr id="74199" name="직선 연결선 74198">
          <a:extLst>
            <a:ext uri="{FF2B5EF4-FFF2-40B4-BE49-F238E27FC236}">
              <a16:creationId xmlns:a16="http://schemas.microsoft.com/office/drawing/2014/main" id="{00000000-0008-0000-0100-0000D7210100}"/>
            </a:ext>
          </a:extLst>
        </xdr:cNvPr>
        <xdr:cNvCxnSpPr/>
      </xdr:nvCxnSpPr>
      <xdr:spPr>
        <a:xfrm>
          <a:off x="28879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694</xdr:row>
      <xdr:rowOff>101600</xdr:rowOff>
    </xdr:from>
    <xdr:to>
      <xdr:col>43</xdr:col>
      <xdr:colOff>68</xdr:colOff>
      <xdr:row>694</xdr:row>
      <xdr:rowOff>101600</xdr:rowOff>
    </xdr:to>
    <xdr:cxnSp macro="">
      <xdr:nvCxnSpPr>
        <xdr:cNvPr id="74200" name="직선 연결선 74199">
          <a:extLst>
            <a:ext uri="{FF2B5EF4-FFF2-40B4-BE49-F238E27FC236}">
              <a16:creationId xmlns:a16="http://schemas.microsoft.com/office/drawing/2014/main" id="{00000000-0008-0000-0100-0000D8210100}"/>
            </a:ext>
          </a:extLst>
        </xdr:cNvPr>
        <xdr:cNvCxnSpPr/>
      </xdr:nvCxnSpPr>
      <xdr:spPr>
        <a:xfrm flipH="1">
          <a:off x="30251400" y="145415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694</xdr:row>
      <xdr:rowOff>101600</xdr:rowOff>
    </xdr:from>
    <xdr:to>
      <xdr:col>45</xdr:col>
      <xdr:colOff>0</xdr:colOff>
      <xdr:row>694</xdr:row>
      <xdr:rowOff>101600</xdr:rowOff>
    </xdr:to>
    <xdr:cxnSp macro="">
      <xdr:nvCxnSpPr>
        <xdr:cNvPr id="74201" name="직선 연결선 74200">
          <a:extLst>
            <a:ext uri="{FF2B5EF4-FFF2-40B4-BE49-F238E27FC236}">
              <a16:creationId xmlns:a16="http://schemas.microsoft.com/office/drawing/2014/main" id="{00000000-0008-0000-0100-0000D9210100}"/>
            </a:ext>
          </a:extLst>
        </xdr:cNvPr>
        <xdr:cNvCxnSpPr/>
      </xdr:nvCxnSpPr>
      <xdr:spPr>
        <a:xfrm>
          <a:off x="31623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694</xdr:row>
      <xdr:rowOff>101600</xdr:rowOff>
    </xdr:from>
    <xdr:to>
      <xdr:col>47</xdr:col>
      <xdr:colOff>0</xdr:colOff>
      <xdr:row>694</xdr:row>
      <xdr:rowOff>101600</xdr:rowOff>
    </xdr:to>
    <xdr:cxnSp macro="">
      <xdr:nvCxnSpPr>
        <xdr:cNvPr id="74202" name="직선 연결선 74201">
          <a:extLst>
            <a:ext uri="{FF2B5EF4-FFF2-40B4-BE49-F238E27FC236}">
              <a16:creationId xmlns:a16="http://schemas.microsoft.com/office/drawing/2014/main" id="{00000000-0008-0000-0100-0000DA210100}"/>
            </a:ext>
          </a:extLst>
        </xdr:cNvPr>
        <xdr:cNvCxnSpPr/>
      </xdr:nvCxnSpPr>
      <xdr:spPr>
        <a:xfrm>
          <a:off x="32994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694</xdr:row>
      <xdr:rowOff>101600</xdr:rowOff>
    </xdr:from>
    <xdr:to>
      <xdr:col>49</xdr:col>
      <xdr:colOff>0</xdr:colOff>
      <xdr:row>694</xdr:row>
      <xdr:rowOff>101600</xdr:rowOff>
    </xdr:to>
    <xdr:cxnSp macro="">
      <xdr:nvCxnSpPr>
        <xdr:cNvPr id="74203" name="직선 연결선 74202">
          <a:extLst>
            <a:ext uri="{FF2B5EF4-FFF2-40B4-BE49-F238E27FC236}">
              <a16:creationId xmlns:a16="http://schemas.microsoft.com/office/drawing/2014/main" id="{00000000-0008-0000-0100-0000DB210100}"/>
            </a:ext>
          </a:extLst>
        </xdr:cNvPr>
        <xdr:cNvCxnSpPr/>
      </xdr:nvCxnSpPr>
      <xdr:spPr>
        <a:xfrm>
          <a:off x="34366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694</xdr:row>
      <xdr:rowOff>101600</xdr:rowOff>
    </xdr:from>
    <xdr:to>
      <xdr:col>51</xdr:col>
      <xdr:colOff>0</xdr:colOff>
      <xdr:row>694</xdr:row>
      <xdr:rowOff>101600</xdr:rowOff>
    </xdr:to>
    <xdr:cxnSp macro="">
      <xdr:nvCxnSpPr>
        <xdr:cNvPr id="74204" name="직선 연결선 74203">
          <a:extLst>
            <a:ext uri="{FF2B5EF4-FFF2-40B4-BE49-F238E27FC236}">
              <a16:creationId xmlns:a16="http://schemas.microsoft.com/office/drawing/2014/main" id="{00000000-0008-0000-0100-0000DC210100}"/>
            </a:ext>
          </a:extLst>
        </xdr:cNvPr>
        <xdr:cNvCxnSpPr/>
      </xdr:nvCxnSpPr>
      <xdr:spPr>
        <a:xfrm>
          <a:off x="35737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694</xdr:row>
      <xdr:rowOff>101600</xdr:rowOff>
    </xdr:from>
    <xdr:to>
      <xdr:col>53</xdr:col>
      <xdr:colOff>0</xdr:colOff>
      <xdr:row>694</xdr:row>
      <xdr:rowOff>101600</xdr:rowOff>
    </xdr:to>
    <xdr:cxnSp macro="">
      <xdr:nvCxnSpPr>
        <xdr:cNvPr id="74205" name="직선 연결선 74204">
          <a:extLst>
            <a:ext uri="{FF2B5EF4-FFF2-40B4-BE49-F238E27FC236}">
              <a16:creationId xmlns:a16="http://schemas.microsoft.com/office/drawing/2014/main" id="{00000000-0008-0000-0100-0000DD210100}"/>
            </a:ext>
          </a:extLst>
        </xdr:cNvPr>
        <xdr:cNvCxnSpPr/>
      </xdr:nvCxnSpPr>
      <xdr:spPr>
        <a:xfrm>
          <a:off x="37109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694</xdr:row>
      <xdr:rowOff>101600</xdr:rowOff>
    </xdr:from>
    <xdr:to>
      <xdr:col>55</xdr:col>
      <xdr:colOff>0</xdr:colOff>
      <xdr:row>694</xdr:row>
      <xdr:rowOff>101600</xdr:rowOff>
    </xdr:to>
    <xdr:cxnSp macro="">
      <xdr:nvCxnSpPr>
        <xdr:cNvPr id="74206" name="직선 연결선 74205">
          <a:extLst>
            <a:ext uri="{FF2B5EF4-FFF2-40B4-BE49-F238E27FC236}">
              <a16:creationId xmlns:a16="http://schemas.microsoft.com/office/drawing/2014/main" id="{00000000-0008-0000-0100-0000DE210100}"/>
            </a:ext>
          </a:extLst>
        </xdr:cNvPr>
        <xdr:cNvCxnSpPr/>
      </xdr:nvCxnSpPr>
      <xdr:spPr>
        <a:xfrm>
          <a:off x="38481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694</xdr:row>
      <xdr:rowOff>101600</xdr:rowOff>
    </xdr:from>
    <xdr:to>
      <xdr:col>57</xdr:col>
      <xdr:colOff>0</xdr:colOff>
      <xdr:row>694</xdr:row>
      <xdr:rowOff>101600</xdr:rowOff>
    </xdr:to>
    <xdr:cxnSp macro="">
      <xdr:nvCxnSpPr>
        <xdr:cNvPr id="74207" name="직선 연결선 74206">
          <a:extLst>
            <a:ext uri="{FF2B5EF4-FFF2-40B4-BE49-F238E27FC236}">
              <a16:creationId xmlns:a16="http://schemas.microsoft.com/office/drawing/2014/main" id="{00000000-0008-0000-0100-0000DF210100}"/>
            </a:ext>
          </a:extLst>
        </xdr:cNvPr>
        <xdr:cNvCxnSpPr/>
      </xdr:nvCxnSpPr>
      <xdr:spPr>
        <a:xfrm>
          <a:off x="39852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694</xdr:row>
      <xdr:rowOff>101600</xdr:rowOff>
    </xdr:from>
    <xdr:to>
      <xdr:col>59</xdr:col>
      <xdr:colOff>0</xdr:colOff>
      <xdr:row>694</xdr:row>
      <xdr:rowOff>101600</xdr:rowOff>
    </xdr:to>
    <xdr:cxnSp macro="">
      <xdr:nvCxnSpPr>
        <xdr:cNvPr id="74208" name="직선 연결선 74207">
          <a:extLst>
            <a:ext uri="{FF2B5EF4-FFF2-40B4-BE49-F238E27FC236}">
              <a16:creationId xmlns:a16="http://schemas.microsoft.com/office/drawing/2014/main" id="{00000000-0008-0000-0100-0000E0210100}"/>
            </a:ext>
          </a:extLst>
        </xdr:cNvPr>
        <xdr:cNvCxnSpPr/>
      </xdr:nvCxnSpPr>
      <xdr:spPr>
        <a:xfrm>
          <a:off x="41224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694</xdr:row>
      <xdr:rowOff>101600</xdr:rowOff>
    </xdr:from>
    <xdr:to>
      <xdr:col>61</xdr:col>
      <xdr:colOff>0</xdr:colOff>
      <xdr:row>694</xdr:row>
      <xdr:rowOff>101600</xdr:rowOff>
    </xdr:to>
    <xdr:cxnSp macro="">
      <xdr:nvCxnSpPr>
        <xdr:cNvPr id="74209" name="직선 연결선 74208">
          <a:extLst>
            <a:ext uri="{FF2B5EF4-FFF2-40B4-BE49-F238E27FC236}">
              <a16:creationId xmlns:a16="http://schemas.microsoft.com/office/drawing/2014/main" id="{00000000-0008-0000-0100-0000E1210100}"/>
            </a:ext>
          </a:extLst>
        </xdr:cNvPr>
        <xdr:cNvCxnSpPr/>
      </xdr:nvCxnSpPr>
      <xdr:spPr>
        <a:xfrm>
          <a:off x="42595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694</xdr:row>
      <xdr:rowOff>101600</xdr:rowOff>
    </xdr:from>
    <xdr:to>
      <xdr:col>63</xdr:col>
      <xdr:colOff>0</xdr:colOff>
      <xdr:row>694</xdr:row>
      <xdr:rowOff>101600</xdr:rowOff>
    </xdr:to>
    <xdr:cxnSp macro="">
      <xdr:nvCxnSpPr>
        <xdr:cNvPr id="74210" name="직선 연결선 74209">
          <a:extLst>
            <a:ext uri="{FF2B5EF4-FFF2-40B4-BE49-F238E27FC236}">
              <a16:creationId xmlns:a16="http://schemas.microsoft.com/office/drawing/2014/main" id="{00000000-0008-0000-0100-0000E2210100}"/>
            </a:ext>
          </a:extLst>
        </xdr:cNvPr>
        <xdr:cNvCxnSpPr/>
      </xdr:nvCxnSpPr>
      <xdr:spPr>
        <a:xfrm>
          <a:off x="43967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694</xdr:row>
      <xdr:rowOff>101600</xdr:rowOff>
    </xdr:from>
    <xdr:to>
      <xdr:col>65</xdr:col>
      <xdr:colOff>0</xdr:colOff>
      <xdr:row>694</xdr:row>
      <xdr:rowOff>101600</xdr:rowOff>
    </xdr:to>
    <xdr:cxnSp macro="">
      <xdr:nvCxnSpPr>
        <xdr:cNvPr id="74211" name="직선 연결선 74210">
          <a:extLst>
            <a:ext uri="{FF2B5EF4-FFF2-40B4-BE49-F238E27FC236}">
              <a16:creationId xmlns:a16="http://schemas.microsoft.com/office/drawing/2014/main" id="{00000000-0008-0000-0100-0000E3210100}"/>
            </a:ext>
          </a:extLst>
        </xdr:cNvPr>
        <xdr:cNvCxnSpPr/>
      </xdr:nvCxnSpPr>
      <xdr:spPr>
        <a:xfrm>
          <a:off x="45339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694</xdr:row>
      <xdr:rowOff>101600</xdr:rowOff>
    </xdr:from>
    <xdr:to>
      <xdr:col>67</xdr:col>
      <xdr:colOff>0</xdr:colOff>
      <xdr:row>694</xdr:row>
      <xdr:rowOff>101600</xdr:rowOff>
    </xdr:to>
    <xdr:cxnSp macro="">
      <xdr:nvCxnSpPr>
        <xdr:cNvPr id="74212" name="직선 연결선 74211">
          <a:extLst>
            <a:ext uri="{FF2B5EF4-FFF2-40B4-BE49-F238E27FC236}">
              <a16:creationId xmlns:a16="http://schemas.microsoft.com/office/drawing/2014/main" id="{00000000-0008-0000-0100-0000E4210100}"/>
            </a:ext>
          </a:extLst>
        </xdr:cNvPr>
        <xdr:cNvCxnSpPr/>
      </xdr:nvCxnSpPr>
      <xdr:spPr>
        <a:xfrm>
          <a:off x="46710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694</xdr:row>
      <xdr:rowOff>101600</xdr:rowOff>
    </xdr:from>
    <xdr:to>
      <xdr:col>69</xdr:col>
      <xdr:colOff>0</xdr:colOff>
      <xdr:row>694</xdr:row>
      <xdr:rowOff>101600</xdr:rowOff>
    </xdr:to>
    <xdr:cxnSp macro="">
      <xdr:nvCxnSpPr>
        <xdr:cNvPr id="74213" name="직선 연결선 74212">
          <a:extLst>
            <a:ext uri="{FF2B5EF4-FFF2-40B4-BE49-F238E27FC236}">
              <a16:creationId xmlns:a16="http://schemas.microsoft.com/office/drawing/2014/main" id="{00000000-0008-0000-0100-0000E5210100}"/>
            </a:ext>
          </a:extLst>
        </xdr:cNvPr>
        <xdr:cNvCxnSpPr/>
      </xdr:nvCxnSpPr>
      <xdr:spPr>
        <a:xfrm>
          <a:off x="48082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694</xdr:row>
      <xdr:rowOff>101600</xdr:rowOff>
    </xdr:from>
    <xdr:to>
      <xdr:col>71</xdr:col>
      <xdr:colOff>0</xdr:colOff>
      <xdr:row>694</xdr:row>
      <xdr:rowOff>101600</xdr:rowOff>
    </xdr:to>
    <xdr:cxnSp macro="">
      <xdr:nvCxnSpPr>
        <xdr:cNvPr id="74214" name="직선 연결선 74213">
          <a:extLst>
            <a:ext uri="{FF2B5EF4-FFF2-40B4-BE49-F238E27FC236}">
              <a16:creationId xmlns:a16="http://schemas.microsoft.com/office/drawing/2014/main" id="{00000000-0008-0000-0100-0000E6210100}"/>
            </a:ext>
          </a:extLst>
        </xdr:cNvPr>
        <xdr:cNvCxnSpPr/>
      </xdr:nvCxnSpPr>
      <xdr:spPr>
        <a:xfrm>
          <a:off x="49453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694</xdr:row>
      <xdr:rowOff>101600</xdr:rowOff>
    </xdr:from>
    <xdr:to>
      <xdr:col>73</xdr:col>
      <xdr:colOff>0</xdr:colOff>
      <xdr:row>694</xdr:row>
      <xdr:rowOff>101600</xdr:rowOff>
    </xdr:to>
    <xdr:cxnSp macro="">
      <xdr:nvCxnSpPr>
        <xdr:cNvPr id="74215" name="직선 연결선 74214">
          <a:extLst>
            <a:ext uri="{FF2B5EF4-FFF2-40B4-BE49-F238E27FC236}">
              <a16:creationId xmlns:a16="http://schemas.microsoft.com/office/drawing/2014/main" id="{00000000-0008-0000-0100-0000E7210100}"/>
            </a:ext>
          </a:extLst>
        </xdr:cNvPr>
        <xdr:cNvCxnSpPr/>
      </xdr:nvCxnSpPr>
      <xdr:spPr>
        <a:xfrm>
          <a:off x="50825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694</xdr:row>
      <xdr:rowOff>101600</xdr:rowOff>
    </xdr:from>
    <xdr:to>
      <xdr:col>75</xdr:col>
      <xdr:colOff>0</xdr:colOff>
      <xdr:row>694</xdr:row>
      <xdr:rowOff>101600</xdr:rowOff>
    </xdr:to>
    <xdr:cxnSp macro="">
      <xdr:nvCxnSpPr>
        <xdr:cNvPr id="74216" name="직선 연결선 74215">
          <a:extLst>
            <a:ext uri="{FF2B5EF4-FFF2-40B4-BE49-F238E27FC236}">
              <a16:creationId xmlns:a16="http://schemas.microsoft.com/office/drawing/2014/main" id="{00000000-0008-0000-0100-0000E8210100}"/>
            </a:ext>
          </a:extLst>
        </xdr:cNvPr>
        <xdr:cNvCxnSpPr/>
      </xdr:nvCxnSpPr>
      <xdr:spPr>
        <a:xfrm>
          <a:off x="52197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694</xdr:row>
      <xdr:rowOff>101600</xdr:rowOff>
    </xdr:from>
    <xdr:to>
      <xdr:col>77</xdr:col>
      <xdr:colOff>0</xdr:colOff>
      <xdr:row>694</xdr:row>
      <xdr:rowOff>101600</xdr:rowOff>
    </xdr:to>
    <xdr:cxnSp macro="">
      <xdr:nvCxnSpPr>
        <xdr:cNvPr id="74217" name="직선 연결선 74216">
          <a:extLst>
            <a:ext uri="{FF2B5EF4-FFF2-40B4-BE49-F238E27FC236}">
              <a16:creationId xmlns:a16="http://schemas.microsoft.com/office/drawing/2014/main" id="{00000000-0008-0000-0100-0000E9210100}"/>
            </a:ext>
          </a:extLst>
        </xdr:cNvPr>
        <xdr:cNvCxnSpPr/>
      </xdr:nvCxnSpPr>
      <xdr:spPr>
        <a:xfrm>
          <a:off x="53568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694</xdr:row>
      <xdr:rowOff>101600</xdr:rowOff>
    </xdr:from>
    <xdr:to>
      <xdr:col>79</xdr:col>
      <xdr:colOff>0</xdr:colOff>
      <xdr:row>694</xdr:row>
      <xdr:rowOff>101600</xdr:rowOff>
    </xdr:to>
    <xdr:cxnSp macro="">
      <xdr:nvCxnSpPr>
        <xdr:cNvPr id="74218" name="직선 연결선 74217">
          <a:extLst>
            <a:ext uri="{FF2B5EF4-FFF2-40B4-BE49-F238E27FC236}">
              <a16:creationId xmlns:a16="http://schemas.microsoft.com/office/drawing/2014/main" id="{00000000-0008-0000-0100-0000EA210100}"/>
            </a:ext>
          </a:extLst>
        </xdr:cNvPr>
        <xdr:cNvCxnSpPr/>
      </xdr:nvCxnSpPr>
      <xdr:spPr>
        <a:xfrm>
          <a:off x="54940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694</xdr:row>
      <xdr:rowOff>101600</xdr:rowOff>
    </xdr:from>
    <xdr:to>
      <xdr:col>81</xdr:col>
      <xdr:colOff>12700</xdr:colOff>
      <xdr:row>694</xdr:row>
      <xdr:rowOff>101600</xdr:rowOff>
    </xdr:to>
    <xdr:cxnSp macro="">
      <xdr:nvCxnSpPr>
        <xdr:cNvPr id="74219" name="직선 연결선 74218">
          <a:extLst>
            <a:ext uri="{FF2B5EF4-FFF2-40B4-BE49-F238E27FC236}">
              <a16:creationId xmlns:a16="http://schemas.microsoft.com/office/drawing/2014/main" id="{00000000-0008-0000-0100-0000EB210100}"/>
            </a:ext>
          </a:extLst>
        </xdr:cNvPr>
        <xdr:cNvCxnSpPr/>
      </xdr:nvCxnSpPr>
      <xdr:spPr>
        <a:xfrm>
          <a:off x="56311806" y="145415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694</xdr:row>
      <xdr:rowOff>101600</xdr:rowOff>
    </xdr:from>
    <xdr:to>
      <xdr:col>83</xdr:col>
      <xdr:colOff>0</xdr:colOff>
      <xdr:row>694</xdr:row>
      <xdr:rowOff>101600</xdr:rowOff>
    </xdr:to>
    <xdr:cxnSp macro="">
      <xdr:nvCxnSpPr>
        <xdr:cNvPr id="74220" name="직선 연결선 74219">
          <a:extLst>
            <a:ext uri="{FF2B5EF4-FFF2-40B4-BE49-F238E27FC236}">
              <a16:creationId xmlns:a16="http://schemas.microsoft.com/office/drawing/2014/main" id="{00000000-0008-0000-0100-0000EC210100}"/>
            </a:ext>
          </a:extLst>
        </xdr:cNvPr>
        <xdr:cNvCxnSpPr/>
      </xdr:nvCxnSpPr>
      <xdr:spPr>
        <a:xfrm>
          <a:off x="57683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694</xdr:row>
      <xdr:rowOff>101600</xdr:rowOff>
    </xdr:from>
    <xdr:to>
      <xdr:col>85</xdr:col>
      <xdr:colOff>0</xdr:colOff>
      <xdr:row>694</xdr:row>
      <xdr:rowOff>101600</xdr:rowOff>
    </xdr:to>
    <xdr:cxnSp macro="">
      <xdr:nvCxnSpPr>
        <xdr:cNvPr id="74221" name="직선 연결선 74220">
          <a:extLst>
            <a:ext uri="{FF2B5EF4-FFF2-40B4-BE49-F238E27FC236}">
              <a16:creationId xmlns:a16="http://schemas.microsoft.com/office/drawing/2014/main" id="{00000000-0008-0000-0100-0000ED210100}"/>
            </a:ext>
          </a:extLst>
        </xdr:cNvPr>
        <xdr:cNvCxnSpPr/>
      </xdr:nvCxnSpPr>
      <xdr:spPr>
        <a:xfrm>
          <a:off x="59055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694</xdr:row>
      <xdr:rowOff>101600</xdr:rowOff>
    </xdr:from>
    <xdr:to>
      <xdr:col>87</xdr:col>
      <xdr:colOff>0</xdr:colOff>
      <xdr:row>694</xdr:row>
      <xdr:rowOff>101600</xdr:rowOff>
    </xdr:to>
    <xdr:cxnSp macro="">
      <xdr:nvCxnSpPr>
        <xdr:cNvPr id="74222" name="직선 연결선 74221">
          <a:extLst>
            <a:ext uri="{FF2B5EF4-FFF2-40B4-BE49-F238E27FC236}">
              <a16:creationId xmlns:a16="http://schemas.microsoft.com/office/drawing/2014/main" id="{00000000-0008-0000-0100-0000EE210100}"/>
            </a:ext>
          </a:extLst>
        </xdr:cNvPr>
        <xdr:cNvCxnSpPr/>
      </xdr:nvCxnSpPr>
      <xdr:spPr>
        <a:xfrm>
          <a:off x="60426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694</xdr:row>
      <xdr:rowOff>101600</xdr:rowOff>
    </xdr:from>
    <xdr:to>
      <xdr:col>89</xdr:col>
      <xdr:colOff>0</xdr:colOff>
      <xdr:row>694</xdr:row>
      <xdr:rowOff>101600</xdr:rowOff>
    </xdr:to>
    <xdr:cxnSp macro="">
      <xdr:nvCxnSpPr>
        <xdr:cNvPr id="74223" name="직선 연결선 74222">
          <a:extLst>
            <a:ext uri="{FF2B5EF4-FFF2-40B4-BE49-F238E27FC236}">
              <a16:creationId xmlns:a16="http://schemas.microsoft.com/office/drawing/2014/main" id="{00000000-0008-0000-0100-0000EF210100}"/>
            </a:ext>
          </a:extLst>
        </xdr:cNvPr>
        <xdr:cNvCxnSpPr/>
      </xdr:nvCxnSpPr>
      <xdr:spPr>
        <a:xfrm>
          <a:off x="61798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694</xdr:row>
      <xdr:rowOff>101600</xdr:rowOff>
    </xdr:from>
    <xdr:to>
      <xdr:col>91</xdr:col>
      <xdr:colOff>0</xdr:colOff>
      <xdr:row>694</xdr:row>
      <xdr:rowOff>101600</xdr:rowOff>
    </xdr:to>
    <xdr:cxnSp macro="">
      <xdr:nvCxnSpPr>
        <xdr:cNvPr id="74224" name="직선 연결선 74223">
          <a:extLst>
            <a:ext uri="{FF2B5EF4-FFF2-40B4-BE49-F238E27FC236}">
              <a16:creationId xmlns:a16="http://schemas.microsoft.com/office/drawing/2014/main" id="{00000000-0008-0000-0100-0000F0210100}"/>
            </a:ext>
          </a:extLst>
        </xdr:cNvPr>
        <xdr:cNvCxnSpPr/>
      </xdr:nvCxnSpPr>
      <xdr:spPr>
        <a:xfrm>
          <a:off x="63169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694</xdr:row>
      <xdr:rowOff>101600</xdr:rowOff>
    </xdr:from>
    <xdr:to>
      <xdr:col>93</xdr:col>
      <xdr:colOff>0</xdr:colOff>
      <xdr:row>694</xdr:row>
      <xdr:rowOff>101600</xdr:rowOff>
    </xdr:to>
    <xdr:cxnSp macro="">
      <xdr:nvCxnSpPr>
        <xdr:cNvPr id="74225" name="직선 연결선 74224">
          <a:extLst>
            <a:ext uri="{FF2B5EF4-FFF2-40B4-BE49-F238E27FC236}">
              <a16:creationId xmlns:a16="http://schemas.microsoft.com/office/drawing/2014/main" id="{00000000-0008-0000-0100-0000F1210100}"/>
            </a:ext>
          </a:extLst>
        </xdr:cNvPr>
        <xdr:cNvCxnSpPr/>
      </xdr:nvCxnSpPr>
      <xdr:spPr>
        <a:xfrm>
          <a:off x="64541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694</xdr:row>
      <xdr:rowOff>101600</xdr:rowOff>
    </xdr:from>
    <xdr:to>
      <xdr:col>95</xdr:col>
      <xdr:colOff>0</xdr:colOff>
      <xdr:row>694</xdr:row>
      <xdr:rowOff>101600</xdr:rowOff>
    </xdr:to>
    <xdr:cxnSp macro="">
      <xdr:nvCxnSpPr>
        <xdr:cNvPr id="74226" name="직선 연결선 74225">
          <a:extLst>
            <a:ext uri="{FF2B5EF4-FFF2-40B4-BE49-F238E27FC236}">
              <a16:creationId xmlns:a16="http://schemas.microsoft.com/office/drawing/2014/main" id="{00000000-0008-0000-0100-0000F2210100}"/>
            </a:ext>
          </a:extLst>
        </xdr:cNvPr>
        <xdr:cNvCxnSpPr/>
      </xdr:nvCxnSpPr>
      <xdr:spPr>
        <a:xfrm>
          <a:off x="65913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694</xdr:row>
      <xdr:rowOff>101600</xdr:rowOff>
    </xdr:from>
    <xdr:to>
      <xdr:col>97</xdr:col>
      <xdr:colOff>0</xdr:colOff>
      <xdr:row>694</xdr:row>
      <xdr:rowOff>101600</xdr:rowOff>
    </xdr:to>
    <xdr:cxnSp macro="">
      <xdr:nvCxnSpPr>
        <xdr:cNvPr id="74227" name="직선 연결선 74226">
          <a:extLst>
            <a:ext uri="{FF2B5EF4-FFF2-40B4-BE49-F238E27FC236}">
              <a16:creationId xmlns:a16="http://schemas.microsoft.com/office/drawing/2014/main" id="{00000000-0008-0000-0100-0000F3210100}"/>
            </a:ext>
          </a:extLst>
        </xdr:cNvPr>
        <xdr:cNvCxnSpPr/>
      </xdr:nvCxnSpPr>
      <xdr:spPr>
        <a:xfrm>
          <a:off x="67284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694</xdr:row>
      <xdr:rowOff>101600</xdr:rowOff>
    </xdr:from>
    <xdr:to>
      <xdr:col>99</xdr:col>
      <xdr:colOff>0</xdr:colOff>
      <xdr:row>694</xdr:row>
      <xdr:rowOff>101600</xdr:rowOff>
    </xdr:to>
    <xdr:cxnSp macro="">
      <xdr:nvCxnSpPr>
        <xdr:cNvPr id="74228" name="직선 연결선 74227">
          <a:extLst>
            <a:ext uri="{FF2B5EF4-FFF2-40B4-BE49-F238E27FC236}">
              <a16:creationId xmlns:a16="http://schemas.microsoft.com/office/drawing/2014/main" id="{00000000-0008-0000-0100-0000F4210100}"/>
            </a:ext>
          </a:extLst>
        </xdr:cNvPr>
        <xdr:cNvCxnSpPr/>
      </xdr:nvCxnSpPr>
      <xdr:spPr>
        <a:xfrm>
          <a:off x="68656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696</xdr:row>
      <xdr:rowOff>107950</xdr:rowOff>
    </xdr:from>
    <xdr:to>
      <xdr:col>10</xdr:col>
      <xdr:colOff>25400</xdr:colOff>
      <xdr:row>696</xdr:row>
      <xdr:rowOff>107950</xdr:rowOff>
    </xdr:to>
    <xdr:cxnSp macro="">
      <xdr:nvCxnSpPr>
        <xdr:cNvPr id="74229" name="직선 연결선 74228">
          <a:extLst>
            <a:ext uri="{FF2B5EF4-FFF2-40B4-BE49-F238E27FC236}">
              <a16:creationId xmlns:a16="http://schemas.microsoft.com/office/drawing/2014/main" id="{00000000-0008-0000-0100-0000F5210100}"/>
            </a:ext>
          </a:extLst>
        </xdr:cNvPr>
        <xdr:cNvCxnSpPr/>
      </xdr:nvCxnSpPr>
      <xdr:spPr>
        <a:xfrm>
          <a:off x="7235952" y="1458404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696</xdr:row>
      <xdr:rowOff>107950</xdr:rowOff>
    </xdr:from>
    <xdr:to>
      <xdr:col>11</xdr:col>
      <xdr:colOff>139700</xdr:colOff>
      <xdr:row>696</xdr:row>
      <xdr:rowOff>107950</xdr:rowOff>
    </xdr:to>
    <xdr:cxnSp macro="">
      <xdr:nvCxnSpPr>
        <xdr:cNvPr id="74230" name="직선 연결선 74229">
          <a:extLst>
            <a:ext uri="{FF2B5EF4-FFF2-40B4-BE49-F238E27FC236}">
              <a16:creationId xmlns:a16="http://schemas.microsoft.com/office/drawing/2014/main" id="{00000000-0008-0000-0100-0000F6210100}"/>
            </a:ext>
          </a:extLst>
        </xdr:cNvPr>
        <xdr:cNvCxnSpPr/>
      </xdr:nvCxnSpPr>
      <xdr:spPr>
        <a:xfrm>
          <a:off x="8374380" y="145840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696</xdr:row>
      <xdr:rowOff>107950</xdr:rowOff>
    </xdr:from>
    <xdr:to>
      <xdr:col>13</xdr:col>
      <xdr:colOff>68</xdr:colOff>
      <xdr:row>696</xdr:row>
      <xdr:rowOff>107950</xdr:rowOff>
    </xdr:to>
    <xdr:cxnSp macro="">
      <xdr:nvCxnSpPr>
        <xdr:cNvPr id="74231" name="직선 연결선 74230">
          <a:extLst>
            <a:ext uri="{FF2B5EF4-FFF2-40B4-BE49-F238E27FC236}">
              <a16:creationId xmlns:a16="http://schemas.microsoft.com/office/drawing/2014/main" id="{00000000-0008-0000-0100-0000F7210100}"/>
            </a:ext>
          </a:extLst>
        </xdr:cNvPr>
        <xdr:cNvCxnSpPr/>
      </xdr:nvCxnSpPr>
      <xdr:spPr>
        <a:xfrm flipH="1">
          <a:off x="9677400" y="145840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696</xdr:row>
      <xdr:rowOff>107950</xdr:rowOff>
    </xdr:from>
    <xdr:to>
      <xdr:col>15</xdr:col>
      <xdr:colOff>0</xdr:colOff>
      <xdr:row>696</xdr:row>
      <xdr:rowOff>107950</xdr:rowOff>
    </xdr:to>
    <xdr:cxnSp macro="">
      <xdr:nvCxnSpPr>
        <xdr:cNvPr id="74232" name="직선 연결선 74231">
          <a:extLst>
            <a:ext uri="{FF2B5EF4-FFF2-40B4-BE49-F238E27FC236}">
              <a16:creationId xmlns:a16="http://schemas.microsoft.com/office/drawing/2014/main" id="{00000000-0008-0000-0100-0000F8210100}"/>
            </a:ext>
          </a:extLst>
        </xdr:cNvPr>
        <xdr:cNvCxnSpPr/>
      </xdr:nvCxnSpPr>
      <xdr:spPr>
        <a:xfrm>
          <a:off x="11049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696</xdr:row>
      <xdr:rowOff>107950</xdr:rowOff>
    </xdr:from>
    <xdr:to>
      <xdr:col>17</xdr:col>
      <xdr:colOff>0</xdr:colOff>
      <xdr:row>696</xdr:row>
      <xdr:rowOff>107950</xdr:rowOff>
    </xdr:to>
    <xdr:cxnSp macro="">
      <xdr:nvCxnSpPr>
        <xdr:cNvPr id="74233" name="직선 연결선 74232">
          <a:extLst>
            <a:ext uri="{FF2B5EF4-FFF2-40B4-BE49-F238E27FC236}">
              <a16:creationId xmlns:a16="http://schemas.microsoft.com/office/drawing/2014/main" id="{00000000-0008-0000-0100-0000F9210100}"/>
            </a:ext>
          </a:extLst>
        </xdr:cNvPr>
        <xdr:cNvCxnSpPr/>
      </xdr:nvCxnSpPr>
      <xdr:spPr>
        <a:xfrm>
          <a:off x="12420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696</xdr:row>
      <xdr:rowOff>107950</xdr:rowOff>
    </xdr:from>
    <xdr:to>
      <xdr:col>19</xdr:col>
      <xdr:colOff>28</xdr:colOff>
      <xdr:row>696</xdr:row>
      <xdr:rowOff>107950</xdr:rowOff>
    </xdr:to>
    <xdr:cxnSp macro="">
      <xdr:nvCxnSpPr>
        <xdr:cNvPr id="74234" name="직선 연결선 74233">
          <a:extLst>
            <a:ext uri="{FF2B5EF4-FFF2-40B4-BE49-F238E27FC236}">
              <a16:creationId xmlns:a16="http://schemas.microsoft.com/office/drawing/2014/main" id="{00000000-0008-0000-0100-0000FA210100}"/>
            </a:ext>
          </a:extLst>
        </xdr:cNvPr>
        <xdr:cNvCxnSpPr/>
      </xdr:nvCxnSpPr>
      <xdr:spPr>
        <a:xfrm flipH="1">
          <a:off x="13792200" y="145840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696</xdr:row>
      <xdr:rowOff>107950</xdr:rowOff>
    </xdr:from>
    <xdr:to>
      <xdr:col>21</xdr:col>
      <xdr:colOff>0</xdr:colOff>
      <xdr:row>696</xdr:row>
      <xdr:rowOff>107950</xdr:rowOff>
    </xdr:to>
    <xdr:cxnSp macro="">
      <xdr:nvCxnSpPr>
        <xdr:cNvPr id="74235" name="직선 연결선 74234">
          <a:extLst>
            <a:ext uri="{FF2B5EF4-FFF2-40B4-BE49-F238E27FC236}">
              <a16:creationId xmlns:a16="http://schemas.microsoft.com/office/drawing/2014/main" id="{00000000-0008-0000-0100-0000FB210100}"/>
            </a:ext>
          </a:extLst>
        </xdr:cNvPr>
        <xdr:cNvCxnSpPr/>
      </xdr:nvCxnSpPr>
      <xdr:spPr>
        <a:xfrm>
          <a:off x="15163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696</xdr:row>
      <xdr:rowOff>107950</xdr:rowOff>
    </xdr:from>
    <xdr:to>
      <xdr:col>23</xdr:col>
      <xdr:colOff>0</xdr:colOff>
      <xdr:row>696</xdr:row>
      <xdr:rowOff>107950</xdr:rowOff>
    </xdr:to>
    <xdr:cxnSp macro="">
      <xdr:nvCxnSpPr>
        <xdr:cNvPr id="74236" name="직선 연결선 74235">
          <a:extLst>
            <a:ext uri="{FF2B5EF4-FFF2-40B4-BE49-F238E27FC236}">
              <a16:creationId xmlns:a16="http://schemas.microsoft.com/office/drawing/2014/main" id="{00000000-0008-0000-0100-0000FC210100}"/>
            </a:ext>
          </a:extLst>
        </xdr:cNvPr>
        <xdr:cNvCxnSpPr/>
      </xdr:nvCxnSpPr>
      <xdr:spPr>
        <a:xfrm>
          <a:off x="16535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696</xdr:row>
      <xdr:rowOff>107950</xdr:rowOff>
    </xdr:from>
    <xdr:to>
      <xdr:col>25</xdr:col>
      <xdr:colOff>0</xdr:colOff>
      <xdr:row>696</xdr:row>
      <xdr:rowOff>107950</xdr:rowOff>
    </xdr:to>
    <xdr:cxnSp macro="">
      <xdr:nvCxnSpPr>
        <xdr:cNvPr id="74237" name="직선 연결선 74236">
          <a:extLst>
            <a:ext uri="{FF2B5EF4-FFF2-40B4-BE49-F238E27FC236}">
              <a16:creationId xmlns:a16="http://schemas.microsoft.com/office/drawing/2014/main" id="{00000000-0008-0000-0100-0000FD210100}"/>
            </a:ext>
          </a:extLst>
        </xdr:cNvPr>
        <xdr:cNvCxnSpPr/>
      </xdr:nvCxnSpPr>
      <xdr:spPr>
        <a:xfrm>
          <a:off x="17907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696</xdr:row>
      <xdr:rowOff>107950</xdr:rowOff>
    </xdr:from>
    <xdr:to>
      <xdr:col>27</xdr:col>
      <xdr:colOff>0</xdr:colOff>
      <xdr:row>696</xdr:row>
      <xdr:rowOff>107950</xdr:rowOff>
    </xdr:to>
    <xdr:cxnSp macro="">
      <xdr:nvCxnSpPr>
        <xdr:cNvPr id="74238" name="직선 연결선 74237">
          <a:extLst>
            <a:ext uri="{FF2B5EF4-FFF2-40B4-BE49-F238E27FC236}">
              <a16:creationId xmlns:a16="http://schemas.microsoft.com/office/drawing/2014/main" id="{00000000-0008-0000-0100-0000FE210100}"/>
            </a:ext>
          </a:extLst>
        </xdr:cNvPr>
        <xdr:cNvCxnSpPr/>
      </xdr:nvCxnSpPr>
      <xdr:spPr>
        <a:xfrm>
          <a:off x="19278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696</xdr:row>
      <xdr:rowOff>107950</xdr:rowOff>
    </xdr:from>
    <xdr:to>
      <xdr:col>29</xdr:col>
      <xdr:colOff>68</xdr:colOff>
      <xdr:row>696</xdr:row>
      <xdr:rowOff>107950</xdr:rowOff>
    </xdr:to>
    <xdr:cxnSp macro="">
      <xdr:nvCxnSpPr>
        <xdr:cNvPr id="74239" name="직선 연결선 74238">
          <a:extLst>
            <a:ext uri="{FF2B5EF4-FFF2-40B4-BE49-F238E27FC236}">
              <a16:creationId xmlns:a16="http://schemas.microsoft.com/office/drawing/2014/main" id="{00000000-0008-0000-0100-0000FF210100}"/>
            </a:ext>
          </a:extLst>
        </xdr:cNvPr>
        <xdr:cNvCxnSpPr/>
      </xdr:nvCxnSpPr>
      <xdr:spPr>
        <a:xfrm flipH="1">
          <a:off x="20650200" y="145840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696</xdr:row>
      <xdr:rowOff>107950</xdr:rowOff>
    </xdr:from>
    <xdr:to>
      <xdr:col>31</xdr:col>
      <xdr:colOff>546100</xdr:colOff>
      <xdr:row>696</xdr:row>
      <xdr:rowOff>107950</xdr:rowOff>
    </xdr:to>
    <xdr:cxnSp macro="">
      <xdr:nvCxnSpPr>
        <xdr:cNvPr id="74240" name="직선 연결선 74239">
          <a:extLst>
            <a:ext uri="{FF2B5EF4-FFF2-40B4-BE49-F238E27FC236}">
              <a16:creationId xmlns:a16="http://schemas.microsoft.com/office/drawing/2014/main" id="{00000000-0008-0000-0100-000000220100}"/>
            </a:ext>
          </a:extLst>
        </xdr:cNvPr>
        <xdr:cNvCxnSpPr/>
      </xdr:nvCxnSpPr>
      <xdr:spPr>
        <a:xfrm>
          <a:off x="22501861" y="145840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696</xdr:row>
      <xdr:rowOff>107950</xdr:rowOff>
    </xdr:from>
    <xdr:to>
      <xdr:col>33</xdr:col>
      <xdr:colOff>0</xdr:colOff>
      <xdr:row>696</xdr:row>
      <xdr:rowOff>107950</xdr:rowOff>
    </xdr:to>
    <xdr:cxnSp macro="">
      <xdr:nvCxnSpPr>
        <xdr:cNvPr id="74241" name="직선 연결선 74240">
          <a:extLst>
            <a:ext uri="{FF2B5EF4-FFF2-40B4-BE49-F238E27FC236}">
              <a16:creationId xmlns:a16="http://schemas.microsoft.com/office/drawing/2014/main" id="{00000000-0008-0000-0100-000001220100}"/>
            </a:ext>
          </a:extLst>
        </xdr:cNvPr>
        <xdr:cNvCxnSpPr/>
      </xdr:nvCxnSpPr>
      <xdr:spPr>
        <a:xfrm>
          <a:off x="23393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696</xdr:row>
      <xdr:rowOff>107950</xdr:rowOff>
    </xdr:from>
    <xdr:to>
      <xdr:col>35</xdr:col>
      <xdr:colOff>136</xdr:colOff>
      <xdr:row>696</xdr:row>
      <xdr:rowOff>107950</xdr:rowOff>
    </xdr:to>
    <xdr:cxnSp macro="">
      <xdr:nvCxnSpPr>
        <xdr:cNvPr id="74242" name="직선 연결선 74241">
          <a:extLst>
            <a:ext uri="{FF2B5EF4-FFF2-40B4-BE49-F238E27FC236}">
              <a16:creationId xmlns:a16="http://schemas.microsoft.com/office/drawing/2014/main" id="{00000000-0008-0000-0100-000002220100}"/>
            </a:ext>
          </a:extLst>
        </xdr:cNvPr>
        <xdr:cNvCxnSpPr/>
      </xdr:nvCxnSpPr>
      <xdr:spPr>
        <a:xfrm flipH="1">
          <a:off x="24765000" y="145840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696</xdr:row>
      <xdr:rowOff>107950</xdr:rowOff>
    </xdr:from>
    <xdr:to>
      <xdr:col>37</xdr:col>
      <xdr:colOff>0</xdr:colOff>
      <xdr:row>696</xdr:row>
      <xdr:rowOff>107950</xdr:rowOff>
    </xdr:to>
    <xdr:cxnSp macro="">
      <xdr:nvCxnSpPr>
        <xdr:cNvPr id="74243" name="직선 연결선 74242">
          <a:extLst>
            <a:ext uri="{FF2B5EF4-FFF2-40B4-BE49-F238E27FC236}">
              <a16:creationId xmlns:a16="http://schemas.microsoft.com/office/drawing/2014/main" id="{00000000-0008-0000-0100-000003220100}"/>
            </a:ext>
          </a:extLst>
        </xdr:cNvPr>
        <xdr:cNvCxnSpPr/>
      </xdr:nvCxnSpPr>
      <xdr:spPr>
        <a:xfrm>
          <a:off x="26136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696</xdr:row>
      <xdr:rowOff>107950</xdr:rowOff>
    </xdr:from>
    <xdr:to>
      <xdr:col>39</xdr:col>
      <xdr:colOff>0</xdr:colOff>
      <xdr:row>696</xdr:row>
      <xdr:rowOff>107950</xdr:rowOff>
    </xdr:to>
    <xdr:cxnSp macro="">
      <xdr:nvCxnSpPr>
        <xdr:cNvPr id="74244" name="직선 연결선 74243">
          <a:extLst>
            <a:ext uri="{FF2B5EF4-FFF2-40B4-BE49-F238E27FC236}">
              <a16:creationId xmlns:a16="http://schemas.microsoft.com/office/drawing/2014/main" id="{00000000-0008-0000-0100-000004220100}"/>
            </a:ext>
          </a:extLst>
        </xdr:cNvPr>
        <xdr:cNvCxnSpPr/>
      </xdr:nvCxnSpPr>
      <xdr:spPr>
        <a:xfrm>
          <a:off x="27508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696</xdr:row>
      <xdr:rowOff>107950</xdr:rowOff>
    </xdr:from>
    <xdr:to>
      <xdr:col>41</xdr:col>
      <xdr:colOff>0</xdr:colOff>
      <xdr:row>696</xdr:row>
      <xdr:rowOff>107950</xdr:rowOff>
    </xdr:to>
    <xdr:cxnSp macro="">
      <xdr:nvCxnSpPr>
        <xdr:cNvPr id="74245" name="직선 연결선 74244">
          <a:extLst>
            <a:ext uri="{FF2B5EF4-FFF2-40B4-BE49-F238E27FC236}">
              <a16:creationId xmlns:a16="http://schemas.microsoft.com/office/drawing/2014/main" id="{00000000-0008-0000-0100-000005220100}"/>
            </a:ext>
          </a:extLst>
        </xdr:cNvPr>
        <xdr:cNvCxnSpPr/>
      </xdr:nvCxnSpPr>
      <xdr:spPr>
        <a:xfrm>
          <a:off x="28879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696</xdr:row>
      <xdr:rowOff>107950</xdr:rowOff>
    </xdr:from>
    <xdr:to>
      <xdr:col>43</xdr:col>
      <xdr:colOff>68</xdr:colOff>
      <xdr:row>696</xdr:row>
      <xdr:rowOff>107950</xdr:rowOff>
    </xdr:to>
    <xdr:cxnSp macro="">
      <xdr:nvCxnSpPr>
        <xdr:cNvPr id="74246" name="직선 연결선 74245">
          <a:extLst>
            <a:ext uri="{FF2B5EF4-FFF2-40B4-BE49-F238E27FC236}">
              <a16:creationId xmlns:a16="http://schemas.microsoft.com/office/drawing/2014/main" id="{00000000-0008-0000-0100-000006220100}"/>
            </a:ext>
          </a:extLst>
        </xdr:cNvPr>
        <xdr:cNvCxnSpPr/>
      </xdr:nvCxnSpPr>
      <xdr:spPr>
        <a:xfrm flipH="1">
          <a:off x="30251400" y="145840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696</xdr:row>
      <xdr:rowOff>107950</xdr:rowOff>
    </xdr:from>
    <xdr:to>
      <xdr:col>45</xdr:col>
      <xdr:colOff>0</xdr:colOff>
      <xdr:row>696</xdr:row>
      <xdr:rowOff>107950</xdr:rowOff>
    </xdr:to>
    <xdr:cxnSp macro="">
      <xdr:nvCxnSpPr>
        <xdr:cNvPr id="74247" name="직선 연결선 74246">
          <a:extLst>
            <a:ext uri="{FF2B5EF4-FFF2-40B4-BE49-F238E27FC236}">
              <a16:creationId xmlns:a16="http://schemas.microsoft.com/office/drawing/2014/main" id="{00000000-0008-0000-0100-000007220100}"/>
            </a:ext>
          </a:extLst>
        </xdr:cNvPr>
        <xdr:cNvCxnSpPr/>
      </xdr:nvCxnSpPr>
      <xdr:spPr>
        <a:xfrm>
          <a:off x="31623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696</xdr:row>
      <xdr:rowOff>107950</xdr:rowOff>
    </xdr:from>
    <xdr:to>
      <xdr:col>47</xdr:col>
      <xdr:colOff>0</xdr:colOff>
      <xdr:row>696</xdr:row>
      <xdr:rowOff>107950</xdr:rowOff>
    </xdr:to>
    <xdr:cxnSp macro="">
      <xdr:nvCxnSpPr>
        <xdr:cNvPr id="74248" name="직선 연결선 74247">
          <a:extLst>
            <a:ext uri="{FF2B5EF4-FFF2-40B4-BE49-F238E27FC236}">
              <a16:creationId xmlns:a16="http://schemas.microsoft.com/office/drawing/2014/main" id="{00000000-0008-0000-0100-000008220100}"/>
            </a:ext>
          </a:extLst>
        </xdr:cNvPr>
        <xdr:cNvCxnSpPr/>
      </xdr:nvCxnSpPr>
      <xdr:spPr>
        <a:xfrm>
          <a:off x="32994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696</xdr:row>
      <xdr:rowOff>107950</xdr:rowOff>
    </xdr:from>
    <xdr:to>
      <xdr:col>49</xdr:col>
      <xdr:colOff>0</xdr:colOff>
      <xdr:row>696</xdr:row>
      <xdr:rowOff>107950</xdr:rowOff>
    </xdr:to>
    <xdr:cxnSp macro="">
      <xdr:nvCxnSpPr>
        <xdr:cNvPr id="74249" name="직선 연결선 74248">
          <a:extLst>
            <a:ext uri="{FF2B5EF4-FFF2-40B4-BE49-F238E27FC236}">
              <a16:creationId xmlns:a16="http://schemas.microsoft.com/office/drawing/2014/main" id="{00000000-0008-0000-0100-000009220100}"/>
            </a:ext>
          </a:extLst>
        </xdr:cNvPr>
        <xdr:cNvCxnSpPr/>
      </xdr:nvCxnSpPr>
      <xdr:spPr>
        <a:xfrm>
          <a:off x="34366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696</xdr:row>
      <xdr:rowOff>107950</xdr:rowOff>
    </xdr:from>
    <xdr:to>
      <xdr:col>51</xdr:col>
      <xdr:colOff>0</xdr:colOff>
      <xdr:row>696</xdr:row>
      <xdr:rowOff>107950</xdr:rowOff>
    </xdr:to>
    <xdr:cxnSp macro="">
      <xdr:nvCxnSpPr>
        <xdr:cNvPr id="74250" name="직선 연결선 74249">
          <a:extLst>
            <a:ext uri="{FF2B5EF4-FFF2-40B4-BE49-F238E27FC236}">
              <a16:creationId xmlns:a16="http://schemas.microsoft.com/office/drawing/2014/main" id="{00000000-0008-0000-0100-00000A220100}"/>
            </a:ext>
          </a:extLst>
        </xdr:cNvPr>
        <xdr:cNvCxnSpPr/>
      </xdr:nvCxnSpPr>
      <xdr:spPr>
        <a:xfrm>
          <a:off x="35737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696</xdr:row>
      <xdr:rowOff>107950</xdr:rowOff>
    </xdr:from>
    <xdr:to>
      <xdr:col>53</xdr:col>
      <xdr:colOff>0</xdr:colOff>
      <xdr:row>696</xdr:row>
      <xdr:rowOff>107950</xdr:rowOff>
    </xdr:to>
    <xdr:cxnSp macro="">
      <xdr:nvCxnSpPr>
        <xdr:cNvPr id="74251" name="직선 연결선 74250">
          <a:extLst>
            <a:ext uri="{FF2B5EF4-FFF2-40B4-BE49-F238E27FC236}">
              <a16:creationId xmlns:a16="http://schemas.microsoft.com/office/drawing/2014/main" id="{00000000-0008-0000-0100-00000B220100}"/>
            </a:ext>
          </a:extLst>
        </xdr:cNvPr>
        <xdr:cNvCxnSpPr/>
      </xdr:nvCxnSpPr>
      <xdr:spPr>
        <a:xfrm>
          <a:off x="37109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696</xdr:row>
      <xdr:rowOff>107950</xdr:rowOff>
    </xdr:from>
    <xdr:to>
      <xdr:col>55</xdr:col>
      <xdr:colOff>0</xdr:colOff>
      <xdr:row>696</xdr:row>
      <xdr:rowOff>107950</xdr:rowOff>
    </xdr:to>
    <xdr:cxnSp macro="">
      <xdr:nvCxnSpPr>
        <xdr:cNvPr id="74252" name="직선 연결선 74251">
          <a:extLst>
            <a:ext uri="{FF2B5EF4-FFF2-40B4-BE49-F238E27FC236}">
              <a16:creationId xmlns:a16="http://schemas.microsoft.com/office/drawing/2014/main" id="{00000000-0008-0000-0100-00000C220100}"/>
            </a:ext>
          </a:extLst>
        </xdr:cNvPr>
        <xdr:cNvCxnSpPr/>
      </xdr:nvCxnSpPr>
      <xdr:spPr>
        <a:xfrm>
          <a:off x="38481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696</xdr:row>
      <xdr:rowOff>107950</xdr:rowOff>
    </xdr:from>
    <xdr:to>
      <xdr:col>57</xdr:col>
      <xdr:colOff>0</xdr:colOff>
      <xdr:row>696</xdr:row>
      <xdr:rowOff>107950</xdr:rowOff>
    </xdr:to>
    <xdr:cxnSp macro="">
      <xdr:nvCxnSpPr>
        <xdr:cNvPr id="74253" name="직선 연결선 74252">
          <a:extLst>
            <a:ext uri="{FF2B5EF4-FFF2-40B4-BE49-F238E27FC236}">
              <a16:creationId xmlns:a16="http://schemas.microsoft.com/office/drawing/2014/main" id="{00000000-0008-0000-0100-00000D220100}"/>
            </a:ext>
          </a:extLst>
        </xdr:cNvPr>
        <xdr:cNvCxnSpPr/>
      </xdr:nvCxnSpPr>
      <xdr:spPr>
        <a:xfrm>
          <a:off x="39852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696</xdr:row>
      <xdr:rowOff>107950</xdr:rowOff>
    </xdr:from>
    <xdr:to>
      <xdr:col>59</xdr:col>
      <xdr:colOff>0</xdr:colOff>
      <xdr:row>696</xdr:row>
      <xdr:rowOff>107950</xdr:rowOff>
    </xdr:to>
    <xdr:cxnSp macro="">
      <xdr:nvCxnSpPr>
        <xdr:cNvPr id="74254" name="직선 연결선 74253">
          <a:extLst>
            <a:ext uri="{FF2B5EF4-FFF2-40B4-BE49-F238E27FC236}">
              <a16:creationId xmlns:a16="http://schemas.microsoft.com/office/drawing/2014/main" id="{00000000-0008-0000-0100-00000E220100}"/>
            </a:ext>
          </a:extLst>
        </xdr:cNvPr>
        <xdr:cNvCxnSpPr/>
      </xdr:nvCxnSpPr>
      <xdr:spPr>
        <a:xfrm>
          <a:off x="41224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696</xdr:row>
      <xdr:rowOff>107950</xdr:rowOff>
    </xdr:from>
    <xdr:to>
      <xdr:col>61</xdr:col>
      <xdr:colOff>0</xdr:colOff>
      <xdr:row>696</xdr:row>
      <xdr:rowOff>107950</xdr:rowOff>
    </xdr:to>
    <xdr:cxnSp macro="">
      <xdr:nvCxnSpPr>
        <xdr:cNvPr id="74255" name="직선 연결선 74254">
          <a:extLst>
            <a:ext uri="{FF2B5EF4-FFF2-40B4-BE49-F238E27FC236}">
              <a16:creationId xmlns:a16="http://schemas.microsoft.com/office/drawing/2014/main" id="{00000000-0008-0000-0100-00000F220100}"/>
            </a:ext>
          </a:extLst>
        </xdr:cNvPr>
        <xdr:cNvCxnSpPr/>
      </xdr:nvCxnSpPr>
      <xdr:spPr>
        <a:xfrm>
          <a:off x="42595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696</xdr:row>
      <xdr:rowOff>107950</xdr:rowOff>
    </xdr:from>
    <xdr:to>
      <xdr:col>63</xdr:col>
      <xdr:colOff>0</xdr:colOff>
      <xdr:row>696</xdr:row>
      <xdr:rowOff>107950</xdr:rowOff>
    </xdr:to>
    <xdr:cxnSp macro="">
      <xdr:nvCxnSpPr>
        <xdr:cNvPr id="74256" name="직선 연결선 74255">
          <a:extLst>
            <a:ext uri="{FF2B5EF4-FFF2-40B4-BE49-F238E27FC236}">
              <a16:creationId xmlns:a16="http://schemas.microsoft.com/office/drawing/2014/main" id="{00000000-0008-0000-0100-000010220100}"/>
            </a:ext>
          </a:extLst>
        </xdr:cNvPr>
        <xdr:cNvCxnSpPr/>
      </xdr:nvCxnSpPr>
      <xdr:spPr>
        <a:xfrm>
          <a:off x="43967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696</xdr:row>
      <xdr:rowOff>107950</xdr:rowOff>
    </xdr:from>
    <xdr:to>
      <xdr:col>65</xdr:col>
      <xdr:colOff>0</xdr:colOff>
      <xdr:row>696</xdr:row>
      <xdr:rowOff>107950</xdr:rowOff>
    </xdr:to>
    <xdr:cxnSp macro="">
      <xdr:nvCxnSpPr>
        <xdr:cNvPr id="74257" name="직선 연결선 74256">
          <a:extLst>
            <a:ext uri="{FF2B5EF4-FFF2-40B4-BE49-F238E27FC236}">
              <a16:creationId xmlns:a16="http://schemas.microsoft.com/office/drawing/2014/main" id="{00000000-0008-0000-0100-000011220100}"/>
            </a:ext>
          </a:extLst>
        </xdr:cNvPr>
        <xdr:cNvCxnSpPr/>
      </xdr:nvCxnSpPr>
      <xdr:spPr>
        <a:xfrm>
          <a:off x="45339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696</xdr:row>
      <xdr:rowOff>107950</xdr:rowOff>
    </xdr:from>
    <xdr:to>
      <xdr:col>67</xdr:col>
      <xdr:colOff>0</xdr:colOff>
      <xdr:row>696</xdr:row>
      <xdr:rowOff>107950</xdr:rowOff>
    </xdr:to>
    <xdr:cxnSp macro="">
      <xdr:nvCxnSpPr>
        <xdr:cNvPr id="74258" name="직선 연결선 74257">
          <a:extLst>
            <a:ext uri="{FF2B5EF4-FFF2-40B4-BE49-F238E27FC236}">
              <a16:creationId xmlns:a16="http://schemas.microsoft.com/office/drawing/2014/main" id="{00000000-0008-0000-0100-000012220100}"/>
            </a:ext>
          </a:extLst>
        </xdr:cNvPr>
        <xdr:cNvCxnSpPr/>
      </xdr:nvCxnSpPr>
      <xdr:spPr>
        <a:xfrm>
          <a:off x="46710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696</xdr:row>
      <xdr:rowOff>107950</xdr:rowOff>
    </xdr:from>
    <xdr:to>
      <xdr:col>69</xdr:col>
      <xdr:colOff>0</xdr:colOff>
      <xdr:row>696</xdr:row>
      <xdr:rowOff>107950</xdr:rowOff>
    </xdr:to>
    <xdr:cxnSp macro="">
      <xdr:nvCxnSpPr>
        <xdr:cNvPr id="74259" name="직선 연결선 74258">
          <a:extLst>
            <a:ext uri="{FF2B5EF4-FFF2-40B4-BE49-F238E27FC236}">
              <a16:creationId xmlns:a16="http://schemas.microsoft.com/office/drawing/2014/main" id="{00000000-0008-0000-0100-000013220100}"/>
            </a:ext>
          </a:extLst>
        </xdr:cNvPr>
        <xdr:cNvCxnSpPr/>
      </xdr:nvCxnSpPr>
      <xdr:spPr>
        <a:xfrm>
          <a:off x="48082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696</xdr:row>
      <xdr:rowOff>107950</xdr:rowOff>
    </xdr:from>
    <xdr:to>
      <xdr:col>71</xdr:col>
      <xdr:colOff>0</xdr:colOff>
      <xdr:row>696</xdr:row>
      <xdr:rowOff>107950</xdr:rowOff>
    </xdr:to>
    <xdr:cxnSp macro="">
      <xdr:nvCxnSpPr>
        <xdr:cNvPr id="74260" name="직선 연결선 74259">
          <a:extLst>
            <a:ext uri="{FF2B5EF4-FFF2-40B4-BE49-F238E27FC236}">
              <a16:creationId xmlns:a16="http://schemas.microsoft.com/office/drawing/2014/main" id="{00000000-0008-0000-0100-000014220100}"/>
            </a:ext>
          </a:extLst>
        </xdr:cNvPr>
        <xdr:cNvCxnSpPr/>
      </xdr:nvCxnSpPr>
      <xdr:spPr>
        <a:xfrm>
          <a:off x="49453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696</xdr:row>
      <xdr:rowOff>107950</xdr:rowOff>
    </xdr:from>
    <xdr:to>
      <xdr:col>73</xdr:col>
      <xdr:colOff>0</xdr:colOff>
      <xdr:row>696</xdr:row>
      <xdr:rowOff>107950</xdr:rowOff>
    </xdr:to>
    <xdr:cxnSp macro="">
      <xdr:nvCxnSpPr>
        <xdr:cNvPr id="74261" name="직선 연결선 74260">
          <a:extLst>
            <a:ext uri="{FF2B5EF4-FFF2-40B4-BE49-F238E27FC236}">
              <a16:creationId xmlns:a16="http://schemas.microsoft.com/office/drawing/2014/main" id="{00000000-0008-0000-0100-000015220100}"/>
            </a:ext>
          </a:extLst>
        </xdr:cNvPr>
        <xdr:cNvCxnSpPr/>
      </xdr:nvCxnSpPr>
      <xdr:spPr>
        <a:xfrm>
          <a:off x="50825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696</xdr:row>
      <xdr:rowOff>107950</xdr:rowOff>
    </xdr:from>
    <xdr:to>
      <xdr:col>75</xdr:col>
      <xdr:colOff>0</xdr:colOff>
      <xdr:row>696</xdr:row>
      <xdr:rowOff>107950</xdr:rowOff>
    </xdr:to>
    <xdr:cxnSp macro="">
      <xdr:nvCxnSpPr>
        <xdr:cNvPr id="74262" name="직선 연결선 74261">
          <a:extLst>
            <a:ext uri="{FF2B5EF4-FFF2-40B4-BE49-F238E27FC236}">
              <a16:creationId xmlns:a16="http://schemas.microsoft.com/office/drawing/2014/main" id="{00000000-0008-0000-0100-000016220100}"/>
            </a:ext>
          </a:extLst>
        </xdr:cNvPr>
        <xdr:cNvCxnSpPr/>
      </xdr:nvCxnSpPr>
      <xdr:spPr>
        <a:xfrm>
          <a:off x="52197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696</xdr:row>
      <xdr:rowOff>107950</xdr:rowOff>
    </xdr:from>
    <xdr:to>
      <xdr:col>77</xdr:col>
      <xdr:colOff>0</xdr:colOff>
      <xdr:row>696</xdr:row>
      <xdr:rowOff>107950</xdr:rowOff>
    </xdr:to>
    <xdr:cxnSp macro="">
      <xdr:nvCxnSpPr>
        <xdr:cNvPr id="74263" name="직선 연결선 74262">
          <a:extLst>
            <a:ext uri="{FF2B5EF4-FFF2-40B4-BE49-F238E27FC236}">
              <a16:creationId xmlns:a16="http://schemas.microsoft.com/office/drawing/2014/main" id="{00000000-0008-0000-0100-000017220100}"/>
            </a:ext>
          </a:extLst>
        </xdr:cNvPr>
        <xdr:cNvCxnSpPr/>
      </xdr:nvCxnSpPr>
      <xdr:spPr>
        <a:xfrm>
          <a:off x="53568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696</xdr:row>
      <xdr:rowOff>107950</xdr:rowOff>
    </xdr:from>
    <xdr:to>
      <xdr:col>79</xdr:col>
      <xdr:colOff>0</xdr:colOff>
      <xdr:row>696</xdr:row>
      <xdr:rowOff>107950</xdr:rowOff>
    </xdr:to>
    <xdr:cxnSp macro="">
      <xdr:nvCxnSpPr>
        <xdr:cNvPr id="74264" name="직선 연결선 74263">
          <a:extLst>
            <a:ext uri="{FF2B5EF4-FFF2-40B4-BE49-F238E27FC236}">
              <a16:creationId xmlns:a16="http://schemas.microsoft.com/office/drawing/2014/main" id="{00000000-0008-0000-0100-000018220100}"/>
            </a:ext>
          </a:extLst>
        </xdr:cNvPr>
        <xdr:cNvCxnSpPr/>
      </xdr:nvCxnSpPr>
      <xdr:spPr>
        <a:xfrm>
          <a:off x="54940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696</xdr:row>
      <xdr:rowOff>107950</xdr:rowOff>
    </xdr:from>
    <xdr:to>
      <xdr:col>81</xdr:col>
      <xdr:colOff>12700</xdr:colOff>
      <xdr:row>696</xdr:row>
      <xdr:rowOff>107950</xdr:rowOff>
    </xdr:to>
    <xdr:cxnSp macro="">
      <xdr:nvCxnSpPr>
        <xdr:cNvPr id="74265" name="직선 연결선 74264">
          <a:extLst>
            <a:ext uri="{FF2B5EF4-FFF2-40B4-BE49-F238E27FC236}">
              <a16:creationId xmlns:a16="http://schemas.microsoft.com/office/drawing/2014/main" id="{00000000-0008-0000-0100-000019220100}"/>
            </a:ext>
          </a:extLst>
        </xdr:cNvPr>
        <xdr:cNvCxnSpPr/>
      </xdr:nvCxnSpPr>
      <xdr:spPr>
        <a:xfrm>
          <a:off x="56311806" y="145840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696</xdr:row>
      <xdr:rowOff>107950</xdr:rowOff>
    </xdr:from>
    <xdr:to>
      <xdr:col>83</xdr:col>
      <xdr:colOff>0</xdr:colOff>
      <xdr:row>696</xdr:row>
      <xdr:rowOff>107950</xdr:rowOff>
    </xdr:to>
    <xdr:cxnSp macro="">
      <xdr:nvCxnSpPr>
        <xdr:cNvPr id="74266" name="직선 연결선 74265">
          <a:extLst>
            <a:ext uri="{FF2B5EF4-FFF2-40B4-BE49-F238E27FC236}">
              <a16:creationId xmlns:a16="http://schemas.microsoft.com/office/drawing/2014/main" id="{00000000-0008-0000-0100-00001A220100}"/>
            </a:ext>
          </a:extLst>
        </xdr:cNvPr>
        <xdr:cNvCxnSpPr/>
      </xdr:nvCxnSpPr>
      <xdr:spPr>
        <a:xfrm>
          <a:off x="57683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696</xdr:row>
      <xdr:rowOff>107950</xdr:rowOff>
    </xdr:from>
    <xdr:to>
      <xdr:col>85</xdr:col>
      <xdr:colOff>0</xdr:colOff>
      <xdr:row>696</xdr:row>
      <xdr:rowOff>107950</xdr:rowOff>
    </xdr:to>
    <xdr:cxnSp macro="">
      <xdr:nvCxnSpPr>
        <xdr:cNvPr id="74267" name="직선 연결선 74266">
          <a:extLst>
            <a:ext uri="{FF2B5EF4-FFF2-40B4-BE49-F238E27FC236}">
              <a16:creationId xmlns:a16="http://schemas.microsoft.com/office/drawing/2014/main" id="{00000000-0008-0000-0100-00001B220100}"/>
            </a:ext>
          </a:extLst>
        </xdr:cNvPr>
        <xdr:cNvCxnSpPr/>
      </xdr:nvCxnSpPr>
      <xdr:spPr>
        <a:xfrm>
          <a:off x="59055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696</xdr:row>
      <xdr:rowOff>107950</xdr:rowOff>
    </xdr:from>
    <xdr:to>
      <xdr:col>87</xdr:col>
      <xdr:colOff>0</xdr:colOff>
      <xdr:row>696</xdr:row>
      <xdr:rowOff>107950</xdr:rowOff>
    </xdr:to>
    <xdr:cxnSp macro="">
      <xdr:nvCxnSpPr>
        <xdr:cNvPr id="74268" name="직선 연결선 74267">
          <a:extLst>
            <a:ext uri="{FF2B5EF4-FFF2-40B4-BE49-F238E27FC236}">
              <a16:creationId xmlns:a16="http://schemas.microsoft.com/office/drawing/2014/main" id="{00000000-0008-0000-0100-00001C220100}"/>
            </a:ext>
          </a:extLst>
        </xdr:cNvPr>
        <xdr:cNvCxnSpPr/>
      </xdr:nvCxnSpPr>
      <xdr:spPr>
        <a:xfrm>
          <a:off x="60426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696</xdr:row>
      <xdr:rowOff>107950</xdr:rowOff>
    </xdr:from>
    <xdr:to>
      <xdr:col>89</xdr:col>
      <xdr:colOff>0</xdr:colOff>
      <xdr:row>696</xdr:row>
      <xdr:rowOff>107950</xdr:rowOff>
    </xdr:to>
    <xdr:cxnSp macro="">
      <xdr:nvCxnSpPr>
        <xdr:cNvPr id="74269" name="직선 연결선 74268">
          <a:extLst>
            <a:ext uri="{FF2B5EF4-FFF2-40B4-BE49-F238E27FC236}">
              <a16:creationId xmlns:a16="http://schemas.microsoft.com/office/drawing/2014/main" id="{00000000-0008-0000-0100-00001D220100}"/>
            </a:ext>
          </a:extLst>
        </xdr:cNvPr>
        <xdr:cNvCxnSpPr/>
      </xdr:nvCxnSpPr>
      <xdr:spPr>
        <a:xfrm>
          <a:off x="61798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696</xdr:row>
      <xdr:rowOff>107950</xdr:rowOff>
    </xdr:from>
    <xdr:to>
      <xdr:col>91</xdr:col>
      <xdr:colOff>0</xdr:colOff>
      <xdr:row>696</xdr:row>
      <xdr:rowOff>107950</xdr:rowOff>
    </xdr:to>
    <xdr:cxnSp macro="">
      <xdr:nvCxnSpPr>
        <xdr:cNvPr id="74270" name="직선 연결선 74269">
          <a:extLst>
            <a:ext uri="{FF2B5EF4-FFF2-40B4-BE49-F238E27FC236}">
              <a16:creationId xmlns:a16="http://schemas.microsoft.com/office/drawing/2014/main" id="{00000000-0008-0000-0100-00001E220100}"/>
            </a:ext>
          </a:extLst>
        </xdr:cNvPr>
        <xdr:cNvCxnSpPr/>
      </xdr:nvCxnSpPr>
      <xdr:spPr>
        <a:xfrm>
          <a:off x="63169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696</xdr:row>
      <xdr:rowOff>107950</xdr:rowOff>
    </xdr:from>
    <xdr:to>
      <xdr:col>93</xdr:col>
      <xdr:colOff>0</xdr:colOff>
      <xdr:row>696</xdr:row>
      <xdr:rowOff>107950</xdr:rowOff>
    </xdr:to>
    <xdr:cxnSp macro="">
      <xdr:nvCxnSpPr>
        <xdr:cNvPr id="74271" name="직선 연결선 74270">
          <a:extLst>
            <a:ext uri="{FF2B5EF4-FFF2-40B4-BE49-F238E27FC236}">
              <a16:creationId xmlns:a16="http://schemas.microsoft.com/office/drawing/2014/main" id="{00000000-0008-0000-0100-00001F220100}"/>
            </a:ext>
          </a:extLst>
        </xdr:cNvPr>
        <xdr:cNvCxnSpPr/>
      </xdr:nvCxnSpPr>
      <xdr:spPr>
        <a:xfrm>
          <a:off x="64541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696</xdr:row>
      <xdr:rowOff>107950</xdr:rowOff>
    </xdr:from>
    <xdr:to>
      <xdr:col>95</xdr:col>
      <xdr:colOff>0</xdr:colOff>
      <xdr:row>696</xdr:row>
      <xdr:rowOff>107950</xdr:rowOff>
    </xdr:to>
    <xdr:cxnSp macro="">
      <xdr:nvCxnSpPr>
        <xdr:cNvPr id="74272" name="직선 연결선 74271">
          <a:extLst>
            <a:ext uri="{FF2B5EF4-FFF2-40B4-BE49-F238E27FC236}">
              <a16:creationId xmlns:a16="http://schemas.microsoft.com/office/drawing/2014/main" id="{00000000-0008-0000-0100-000020220100}"/>
            </a:ext>
          </a:extLst>
        </xdr:cNvPr>
        <xdr:cNvCxnSpPr/>
      </xdr:nvCxnSpPr>
      <xdr:spPr>
        <a:xfrm>
          <a:off x="65913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696</xdr:row>
      <xdr:rowOff>107950</xdr:rowOff>
    </xdr:from>
    <xdr:to>
      <xdr:col>97</xdr:col>
      <xdr:colOff>0</xdr:colOff>
      <xdr:row>696</xdr:row>
      <xdr:rowOff>107950</xdr:rowOff>
    </xdr:to>
    <xdr:cxnSp macro="">
      <xdr:nvCxnSpPr>
        <xdr:cNvPr id="74273" name="직선 연결선 74272">
          <a:extLst>
            <a:ext uri="{FF2B5EF4-FFF2-40B4-BE49-F238E27FC236}">
              <a16:creationId xmlns:a16="http://schemas.microsoft.com/office/drawing/2014/main" id="{00000000-0008-0000-0100-000021220100}"/>
            </a:ext>
          </a:extLst>
        </xdr:cNvPr>
        <xdr:cNvCxnSpPr/>
      </xdr:nvCxnSpPr>
      <xdr:spPr>
        <a:xfrm>
          <a:off x="67284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696</xdr:row>
      <xdr:rowOff>107950</xdr:rowOff>
    </xdr:from>
    <xdr:to>
      <xdr:col>99</xdr:col>
      <xdr:colOff>0</xdr:colOff>
      <xdr:row>696</xdr:row>
      <xdr:rowOff>107950</xdr:rowOff>
    </xdr:to>
    <xdr:cxnSp macro="">
      <xdr:nvCxnSpPr>
        <xdr:cNvPr id="74274" name="직선 연결선 74273">
          <a:extLst>
            <a:ext uri="{FF2B5EF4-FFF2-40B4-BE49-F238E27FC236}">
              <a16:creationId xmlns:a16="http://schemas.microsoft.com/office/drawing/2014/main" id="{00000000-0008-0000-0100-000022220100}"/>
            </a:ext>
          </a:extLst>
        </xdr:cNvPr>
        <xdr:cNvCxnSpPr/>
      </xdr:nvCxnSpPr>
      <xdr:spPr>
        <a:xfrm>
          <a:off x="68656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698</xdr:row>
      <xdr:rowOff>101600</xdr:rowOff>
    </xdr:from>
    <xdr:to>
      <xdr:col>10</xdr:col>
      <xdr:colOff>25400</xdr:colOff>
      <xdr:row>698</xdr:row>
      <xdr:rowOff>101600</xdr:rowOff>
    </xdr:to>
    <xdr:cxnSp macro="">
      <xdr:nvCxnSpPr>
        <xdr:cNvPr id="74275" name="직선 연결선 74274">
          <a:extLst>
            <a:ext uri="{FF2B5EF4-FFF2-40B4-BE49-F238E27FC236}">
              <a16:creationId xmlns:a16="http://schemas.microsoft.com/office/drawing/2014/main" id="{00000000-0008-0000-0100-000023220100}"/>
            </a:ext>
          </a:extLst>
        </xdr:cNvPr>
        <xdr:cNvCxnSpPr/>
      </xdr:nvCxnSpPr>
      <xdr:spPr>
        <a:xfrm>
          <a:off x="7105650" y="1462532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698</xdr:row>
      <xdr:rowOff>101600</xdr:rowOff>
    </xdr:from>
    <xdr:to>
      <xdr:col>11</xdr:col>
      <xdr:colOff>139700</xdr:colOff>
      <xdr:row>698</xdr:row>
      <xdr:rowOff>101600</xdr:rowOff>
    </xdr:to>
    <xdr:cxnSp macro="">
      <xdr:nvCxnSpPr>
        <xdr:cNvPr id="74276" name="직선 연결선 74275">
          <a:extLst>
            <a:ext uri="{FF2B5EF4-FFF2-40B4-BE49-F238E27FC236}">
              <a16:creationId xmlns:a16="http://schemas.microsoft.com/office/drawing/2014/main" id="{00000000-0008-0000-0100-000024220100}"/>
            </a:ext>
          </a:extLst>
        </xdr:cNvPr>
        <xdr:cNvCxnSpPr/>
      </xdr:nvCxnSpPr>
      <xdr:spPr>
        <a:xfrm>
          <a:off x="8374380" y="146253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698</xdr:row>
      <xdr:rowOff>101600</xdr:rowOff>
    </xdr:from>
    <xdr:to>
      <xdr:col>13</xdr:col>
      <xdr:colOff>68</xdr:colOff>
      <xdr:row>698</xdr:row>
      <xdr:rowOff>101600</xdr:rowOff>
    </xdr:to>
    <xdr:cxnSp macro="">
      <xdr:nvCxnSpPr>
        <xdr:cNvPr id="74277" name="직선 연결선 74276">
          <a:extLst>
            <a:ext uri="{FF2B5EF4-FFF2-40B4-BE49-F238E27FC236}">
              <a16:creationId xmlns:a16="http://schemas.microsoft.com/office/drawing/2014/main" id="{00000000-0008-0000-0100-000025220100}"/>
            </a:ext>
          </a:extLst>
        </xdr:cNvPr>
        <xdr:cNvCxnSpPr/>
      </xdr:nvCxnSpPr>
      <xdr:spPr>
        <a:xfrm flipH="1">
          <a:off x="9677400" y="146253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698</xdr:row>
      <xdr:rowOff>101600</xdr:rowOff>
    </xdr:from>
    <xdr:to>
      <xdr:col>15</xdr:col>
      <xdr:colOff>12700</xdr:colOff>
      <xdr:row>698</xdr:row>
      <xdr:rowOff>101600</xdr:rowOff>
    </xdr:to>
    <xdr:cxnSp macro="">
      <xdr:nvCxnSpPr>
        <xdr:cNvPr id="74278" name="직선 연결선 74277">
          <a:extLst>
            <a:ext uri="{FF2B5EF4-FFF2-40B4-BE49-F238E27FC236}">
              <a16:creationId xmlns:a16="http://schemas.microsoft.com/office/drawing/2014/main" id="{00000000-0008-0000-0100-000026220100}"/>
            </a:ext>
          </a:extLst>
        </xdr:cNvPr>
        <xdr:cNvCxnSpPr/>
      </xdr:nvCxnSpPr>
      <xdr:spPr>
        <a:xfrm>
          <a:off x="11049007" y="146253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698</xdr:row>
      <xdr:rowOff>101600</xdr:rowOff>
    </xdr:from>
    <xdr:to>
      <xdr:col>17</xdr:col>
      <xdr:colOff>0</xdr:colOff>
      <xdr:row>698</xdr:row>
      <xdr:rowOff>101600</xdr:rowOff>
    </xdr:to>
    <xdr:cxnSp macro="">
      <xdr:nvCxnSpPr>
        <xdr:cNvPr id="74279" name="직선 연결선 74278">
          <a:extLst>
            <a:ext uri="{FF2B5EF4-FFF2-40B4-BE49-F238E27FC236}">
              <a16:creationId xmlns:a16="http://schemas.microsoft.com/office/drawing/2014/main" id="{00000000-0008-0000-0100-000027220100}"/>
            </a:ext>
          </a:extLst>
        </xdr:cNvPr>
        <xdr:cNvCxnSpPr/>
      </xdr:nvCxnSpPr>
      <xdr:spPr>
        <a:xfrm>
          <a:off x="12420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698</xdr:row>
      <xdr:rowOff>101600</xdr:rowOff>
    </xdr:from>
    <xdr:to>
      <xdr:col>19</xdr:col>
      <xdr:colOff>28</xdr:colOff>
      <xdr:row>698</xdr:row>
      <xdr:rowOff>101600</xdr:rowOff>
    </xdr:to>
    <xdr:cxnSp macro="">
      <xdr:nvCxnSpPr>
        <xdr:cNvPr id="74280" name="직선 연결선 74279">
          <a:extLst>
            <a:ext uri="{FF2B5EF4-FFF2-40B4-BE49-F238E27FC236}">
              <a16:creationId xmlns:a16="http://schemas.microsoft.com/office/drawing/2014/main" id="{00000000-0008-0000-0100-000028220100}"/>
            </a:ext>
          </a:extLst>
        </xdr:cNvPr>
        <xdr:cNvCxnSpPr/>
      </xdr:nvCxnSpPr>
      <xdr:spPr>
        <a:xfrm flipH="1">
          <a:off x="13792200" y="146253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698</xdr:row>
      <xdr:rowOff>101600</xdr:rowOff>
    </xdr:from>
    <xdr:to>
      <xdr:col>21</xdr:col>
      <xdr:colOff>136</xdr:colOff>
      <xdr:row>698</xdr:row>
      <xdr:rowOff>101600</xdr:rowOff>
    </xdr:to>
    <xdr:cxnSp macro="">
      <xdr:nvCxnSpPr>
        <xdr:cNvPr id="74281" name="직선 연결선 74280">
          <a:extLst>
            <a:ext uri="{FF2B5EF4-FFF2-40B4-BE49-F238E27FC236}">
              <a16:creationId xmlns:a16="http://schemas.microsoft.com/office/drawing/2014/main" id="{00000000-0008-0000-0100-000029220100}"/>
            </a:ext>
          </a:extLst>
        </xdr:cNvPr>
        <xdr:cNvCxnSpPr/>
      </xdr:nvCxnSpPr>
      <xdr:spPr>
        <a:xfrm flipH="1">
          <a:off x="15163800" y="146253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698</xdr:row>
      <xdr:rowOff>101600</xdr:rowOff>
    </xdr:from>
    <xdr:to>
      <xdr:col>23</xdr:col>
      <xdr:colOff>0</xdr:colOff>
      <xdr:row>698</xdr:row>
      <xdr:rowOff>101600</xdr:rowOff>
    </xdr:to>
    <xdr:cxnSp macro="">
      <xdr:nvCxnSpPr>
        <xdr:cNvPr id="74282" name="직선 연결선 74281">
          <a:extLst>
            <a:ext uri="{FF2B5EF4-FFF2-40B4-BE49-F238E27FC236}">
              <a16:creationId xmlns:a16="http://schemas.microsoft.com/office/drawing/2014/main" id="{00000000-0008-0000-0100-00002A220100}"/>
            </a:ext>
          </a:extLst>
        </xdr:cNvPr>
        <xdr:cNvCxnSpPr/>
      </xdr:nvCxnSpPr>
      <xdr:spPr>
        <a:xfrm>
          <a:off x="165354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698</xdr:row>
      <xdr:rowOff>101600</xdr:rowOff>
    </xdr:from>
    <xdr:to>
      <xdr:col>25</xdr:col>
      <xdr:colOff>0</xdr:colOff>
      <xdr:row>698</xdr:row>
      <xdr:rowOff>101600</xdr:rowOff>
    </xdr:to>
    <xdr:cxnSp macro="">
      <xdr:nvCxnSpPr>
        <xdr:cNvPr id="74283" name="직선 연결선 74282">
          <a:extLst>
            <a:ext uri="{FF2B5EF4-FFF2-40B4-BE49-F238E27FC236}">
              <a16:creationId xmlns:a16="http://schemas.microsoft.com/office/drawing/2014/main" id="{00000000-0008-0000-0100-00002B220100}"/>
            </a:ext>
          </a:extLst>
        </xdr:cNvPr>
        <xdr:cNvCxnSpPr/>
      </xdr:nvCxnSpPr>
      <xdr:spPr>
        <a:xfrm>
          <a:off x="17907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698</xdr:row>
      <xdr:rowOff>101600</xdr:rowOff>
    </xdr:from>
    <xdr:to>
      <xdr:col>27</xdr:col>
      <xdr:colOff>0</xdr:colOff>
      <xdr:row>698</xdr:row>
      <xdr:rowOff>101600</xdr:rowOff>
    </xdr:to>
    <xdr:cxnSp macro="">
      <xdr:nvCxnSpPr>
        <xdr:cNvPr id="74284" name="직선 연결선 74283">
          <a:extLst>
            <a:ext uri="{FF2B5EF4-FFF2-40B4-BE49-F238E27FC236}">
              <a16:creationId xmlns:a16="http://schemas.microsoft.com/office/drawing/2014/main" id="{00000000-0008-0000-0100-00002C220100}"/>
            </a:ext>
          </a:extLst>
        </xdr:cNvPr>
        <xdr:cNvCxnSpPr/>
      </xdr:nvCxnSpPr>
      <xdr:spPr>
        <a:xfrm>
          <a:off x="19278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698</xdr:row>
      <xdr:rowOff>101600</xdr:rowOff>
    </xdr:from>
    <xdr:to>
      <xdr:col>29</xdr:col>
      <xdr:colOff>0</xdr:colOff>
      <xdr:row>698</xdr:row>
      <xdr:rowOff>101600</xdr:rowOff>
    </xdr:to>
    <xdr:cxnSp macro="">
      <xdr:nvCxnSpPr>
        <xdr:cNvPr id="74285" name="직선 연결선 74284">
          <a:extLst>
            <a:ext uri="{FF2B5EF4-FFF2-40B4-BE49-F238E27FC236}">
              <a16:creationId xmlns:a16="http://schemas.microsoft.com/office/drawing/2014/main" id="{00000000-0008-0000-0100-00002D220100}"/>
            </a:ext>
          </a:extLst>
        </xdr:cNvPr>
        <xdr:cNvCxnSpPr/>
      </xdr:nvCxnSpPr>
      <xdr:spPr>
        <a:xfrm>
          <a:off x="20650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698</xdr:row>
      <xdr:rowOff>101600</xdr:rowOff>
    </xdr:from>
    <xdr:to>
      <xdr:col>31</xdr:col>
      <xdr:colOff>546100</xdr:colOff>
      <xdr:row>698</xdr:row>
      <xdr:rowOff>101600</xdr:rowOff>
    </xdr:to>
    <xdr:cxnSp macro="">
      <xdr:nvCxnSpPr>
        <xdr:cNvPr id="74286" name="직선 연결선 74285">
          <a:extLst>
            <a:ext uri="{FF2B5EF4-FFF2-40B4-BE49-F238E27FC236}">
              <a16:creationId xmlns:a16="http://schemas.microsoft.com/office/drawing/2014/main" id="{00000000-0008-0000-0100-00002E220100}"/>
            </a:ext>
          </a:extLst>
        </xdr:cNvPr>
        <xdr:cNvCxnSpPr/>
      </xdr:nvCxnSpPr>
      <xdr:spPr>
        <a:xfrm>
          <a:off x="22501861" y="146253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698</xdr:row>
      <xdr:rowOff>101600</xdr:rowOff>
    </xdr:from>
    <xdr:to>
      <xdr:col>33</xdr:col>
      <xdr:colOff>0</xdr:colOff>
      <xdr:row>698</xdr:row>
      <xdr:rowOff>101600</xdr:rowOff>
    </xdr:to>
    <xdr:cxnSp macro="">
      <xdr:nvCxnSpPr>
        <xdr:cNvPr id="74287" name="직선 연결선 74286">
          <a:extLst>
            <a:ext uri="{FF2B5EF4-FFF2-40B4-BE49-F238E27FC236}">
              <a16:creationId xmlns:a16="http://schemas.microsoft.com/office/drawing/2014/main" id="{00000000-0008-0000-0100-00002F220100}"/>
            </a:ext>
          </a:extLst>
        </xdr:cNvPr>
        <xdr:cNvCxnSpPr/>
      </xdr:nvCxnSpPr>
      <xdr:spPr>
        <a:xfrm>
          <a:off x="233934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698</xdr:row>
      <xdr:rowOff>101600</xdr:rowOff>
    </xdr:from>
    <xdr:to>
      <xdr:col>35</xdr:col>
      <xdr:colOff>0</xdr:colOff>
      <xdr:row>698</xdr:row>
      <xdr:rowOff>101600</xdr:rowOff>
    </xdr:to>
    <xdr:cxnSp macro="">
      <xdr:nvCxnSpPr>
        <xdr:cNvPr id="74288" name="직선 연결선 74287">
          <a:extLst>
            <a:ext uri="{FF2B5EF4-FFF2-40B4-BE49-F238E27FC236}">
              <a16:creationId xmlns:a16="http://schemas.microsoft.com/office/drawing/2014/main" id="{00000000-0008-0000-0100-000030220100}"/>
            </a:ext>
          </a:extLst>
        </xdr:cNvPr>
        <xdr:cNvCxnSpPr/>
      </xdr:nvCxnSpPr>
      <xdr:spPr>
        <a:xfrm>
          <a:off x="24765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698</xdr:row>
      <xdr:rowOff>101600</xdr:rowOff>
    </xdr:from>
    <xdr:to>
      <xdr:col>37</xdr:col>
      <xdr:colOff>0</xdr:colOff>
      <xdr:row>698</xdr:row>
      <xdr:rowOff>101600</xdr:rowOff>
    </xdr:to>
    <xdr:cxnSp macro="">
      <xdr:nvCxnSpPr>
        <xdr:cNvPr id="74289" name="직선 연결선 74288">
          <a:extLst>
            <a:ext uri="{FF2B5EF4-FFF2-40B4-BE49-F238E27FC236}">
              <a16:creationId xmlns:a16="http://schemas.microsoft.com/office/drawing/2014/main" id="{00000000-0008-0000-0100-000031220100}"/>
            </a:ext>
          </a:extLst>
        </xdr:cNvPr>
        <xdr:cNvCxnSpPr/>
      </xdr:nvCxnSpPr>
      <xdr:spPr>
        <a:xfrm>
          <a:off x="26136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698</xdr:row>
      <xdr:rowOff>101600</xdr:rowOff>
    </xdr:from>
    <xdr:to>
      <xdr:col>39</xdr:col>
      <xdr:colOff>12700</xdr:colOff>
      <xdr:row>698</xdr:row>
      <xdr:rowOff>101600</xdr:rowOff>
    </xdr:to>
    <xdr:cxnSp macro="">
      <xdr:nvCxnSpPr>
        <xdr:cNvPr id="74290" name="직선 연결선 74289">
          <a:extLst>
            <a:ext uri="{FF2B5EF4-FFF2-40B4-BE49-F238E27FC236}">
              <a16:creationId xmlns:a16="http://schemas.microsoft.com/office/drawing/2014/main" id="{00000000-0008-0000-0100-000032220100}"/>
            </a:ext>
          </a:extLst>
        </xdr:cNvPr>
        <xdr:cNvCxnSpPr/>
      </xdr:nvCxnSpPr>
      <xdr:spPr>
        <a:xfrm>
          <a:off x="275082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698</xdr:row>
      <xdr:rowOff>101600</xdr:rowOff>
    </xdr:from>
    <xdr:to>
      <xdr:col>41</xdr:col>
      <xdr:colOff>0</xdr:colOff>
      <xdr:row>698</xdr:row>
      <xdr:rowOff>101600</xdr:rowOff>
    </xdr:to>
    <xdr:cxnSp macro="">
      <xdr:nvCxnSpPr>
        <xdr:cNvPr id="74291" name="직선 연결선 74290">
          <a:extLst>
            <a:ext uri="{FF2B5EF4-FFF2-40B4-BE49-F238E27FC236}">
              <a16:creationId xmlns:a16="http://schemas.microsoft.com/office/drawing/2014/main" id="{00000000-0008-0000-0100-000033220100}"/>
            </a:ext>
          </a:extLst>
        </xdr:cNvPr>
        <xdr:cNvCxnSpPr/>
      </xdr:nvCxnSpPr>
      <xdr:spPr>
        <a:xfrm>
          <a:off x="288798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698</xdr:row>
      <xdr:rowOff>101600</xdr:rowOff>
    </xdr:from>
    <xdr:to>
      <xdr:col>43</xdr:col>
      <xdr:colOff>68</xdr:colOff>
      <xdr:row>698</xdr:row>
      <xdr:rowOff>101600</xdr:rowOff>
    </xdr:to>
    <xdr:cxnSp macro="">
      <xdr:nvCxnSpPr>
        <xdr:cNvPr id="74292" name="직선 연결선 74291">
          <a:extLst>
            <a:ext uri="{FF2B5EF4-FFF2-40B4-BE49-F238E27FC236}">
              <a16:creationId xmlns:a16="http://schemas.microsoft.com/office/drawing/2014/main" id="{00000000-0008-0000-0100-000034220100}"/>
            </a:ext>
          </a:extLst>
        </xdr:cNvPr>
        <xdr:cNvCxnSpPr/>
      </xdr:nvCxnSpPr>
      <xdr:spPr>
        <a:xfrm flipH="1">
          <a:off x="30251400" y="146253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698</xdr:row>
      <xdr:rowOff>101600</xdr:rowOff>
    </xdr:from>
    <xdr:to>
      <xdr:col>45</xdr:col>
      <xdr:colOff>0</xdr:colOff>
      <xdr:row>698</xdr:row>
      <xdr:rowOff>101600</xdr:rowOff>
    </xdr:to>
    <xdr:cxnSp macro="">
      <xdr:nvCxnSpPr>
        <xdr:cNvPr id="74293" name="직선 연결선 74292">
          <a:extLst>
            <a:ext uri="{FF2B5EF4-FFF2-40B4-BE49-F238E27FC236}">
              <a16:creationId xmlns:a16="http://schemas.microsoft.com/office/drawing/2014/main" id="{00000000-0008-0000-0100-000035220100}"/>
            </a:ext>
          </a:extLst>
        </xdr:cNvPr>
        <xdr:cNvCxnSpPr/>
      </xdr:nvCxnSpPr>
      <xdr:spPr>
        <a:xfrm>
          <a:off x="31623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698</xdr:row>
      <xdr:rowOff>101600</xdr:rowOff>
    </xdr:from>
    <xdr:to>
      <xdr:col>47</xdr:col>
      <xdr:colOff>12700</xdr:colOff>
      <xdr:row>698</xdr:row>
      <xdr:rowOff>101600</xdr:rowOff>
    </xdr:to>
    <xdr:cxnSp macro="">
      <xdr:nvCxnSpPr>
        <xdr:cNvPr id="74294" name="직선 연결선 74293">
          <a:extLst>
            <a:ext uri="{FF2B5EF4-FFF2-40B4-BE49-F238E27FC236}">
              <a16:creationId xmlns:a16="http://schemas.microsoft.com/office/drawing/2014/main" id="{00000000-0008-0000-0100-000036220100}"/>
            </a:ext>
          </a:extLst>
        </xdr:cNvPr>
        <xdr:cNvCxnSpPr/>
      </xdr:nvCxnSpPr>
      <xdr:spPr>
        <a:xfrm>
          <a:off x="329946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698</xdr:row>
      <xdr:rowOff>101600</xdr:rowOff>
    </xdr:from>
    <xdr:to>
      <xdr:col>49</xdr:col>
      <xdr:colOff>0</xdr:colOff>
      <xdr:row>698</xdr:row>
      <xdr:rowOff>101600</xdr:rowOff>
    </xdr:to>
    <xdr:cxnSp macro="">
      <xdr:nvCxnSpPr>
        <xdr:cNvPr id="74295" name="직선 연결선 74294">
          <a:extLst>
            <a:ext uri="{FF2B5EF4-FFF2-40B4-BE49-F238E27FC236}">
              <a16:creationId xmlns:a16="http://schemas.microsoft.com/office/drawing/2014/main" id="{00000000-0008-0000-0100-000037220100}"/>
            </a:ext>
          </a:extLst>
        </xdr:cNvPr>
        <xdr:cNvCxnSpPr/>
      </xdr:nvCxnSpPr>
      <xdr:spPr>
        <a:xfrm>
          <a:off x="34366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698</xdr:row>
      <xdr:rowOff>101600</xdr:rowOff>
    </xdr:from>
    <xdr:to>
      <xdr:col>51</xdr:col>
      <xdr:colOff>0</xdr:colOff>
      <xdr:row>698</xdr:row>
      <xdr:rowOff>101600</xdr:rowOff>
    </xdr:to>
    <xdr:cxnSp macro="">
      <xdr:nvCxnSpPr>
        <xdr:cNvPr id="74296" name="직선 연결선 74295">
          <a:extLst>
            <a:ext uri="{FF2B5EF4-FFF2-40B4-BE49-F238E27FC236}">
              <a16:creationId xmlns:a16="http://schemas.microsoft.com/office/drawing/2014/main" id="{00000000-0008-0000-0100-000038220100}"/>
            </a:ext>
          </a:extLst>
        </xdr:cNvPr>
        <xdr:cNvCxnSpPr/>
      </xdr:nvCxnSpPr>
      <xdr:spPr>
        <a:xfrm>
          <a:off x="357378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698</xdr:row>
      <xdr:rowOff>101600</xdr:rowOff>
    </xdr:from>
    <xdr:to>
      <xdr:col>53</xdr:col>
      <xdr:colOff>12700</xdr:colOff>
      <xdr:row>698</xdr:row>
      <xdr:rowOff>101600</xdr:rowOff>
    </xdr:to>
    <xdr:cxnSp macro="">
      <xdr:nvCxnSpPr>
        <xdr:cNvPr id="74297" name="직선 연결선 74296">
          <a:extLst>
            <a:ext uri="{FF2B5EF4-FFF2-40B4-BE49-F238E27FC236}">
              <a16:creationId xmlns:a16="http://schemas.microsoft.com/office/drawing/2014/main" id="{00000000-0008-0000-0100-000039220100}"/>
            </a:ext>
          </a:extLst>
        </xdr:cNvPr>
        <xdr:cNvCxnSpPr/>
      </xdr:nvCxnSpPr>
      <xdr:spPr>
        <a:xfrm>
          <a:off x="371094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698</xdr:row>
      <xdr:rowOff>101600</xdr:rowOff>
    </xdr:from>
    <xdr:to>
      <xdr:col>55</xdr:col>
      <xdr:colOff>12700</xdr:colOff>
      <xdr:row>698</xdr:row>
      <xdr:rowOff>101600</xdr:rowOff>
    </xdr:to>
    <xdr:cxnSp macro="">
      <xdr:nvCxnSpPr>
        <xdr:cNvPr id="74298" name="직선 연결선 74297">
          <a:extLst>
            <a:ext uri="{FF2B5EF4-FFF2-40B4-BE49-F238E27FC236}">
              <a16:creationId xmlns:a16="http://schemas.microsoft.com/office/drawing/2014/main" id="{00000000-0008-0000-0100-00003A220100}"/>
            </a:ext>
          </a:extLst>
        </xdr:cNvPr>
        <xdr:cNvCxnSpPr/>
      </xdr:nvCxnSpPr>
      <xdr:spPr>
        <a:xfrm>
          <a:off x="384810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698</xdr:row>
      <xdr:rowOff>101600</xdr:rowOff>
    </xdr:from>
    <xdr:to>
      <xdr:col>57</xdr:col>
      <xdr:colOff>12700</xdr:colOff>
      <xdr:row>698</xdr:row>
      <xdr:rowOff>101600</xdr:rowOff>
    </xdr:to>
    <xdr:cxnSp macro="">
      <xdr:nvCxnSpPr>
        <xdr:cNvPr id="74299" name="직선 연결선 74298">
          <a:extLst>
            <a:ext uri="{FF2B5EF4-FFF2-40B4-BE49-F238E27FC236}">
              <a16:creationId xmlns:a16="http://schemas.microsoft.com/office/drawing/2014/main" id="{00000000-0008-0000-0100-00003B220100}"/>
            </a:ext>
          </a:extLst>
        </xdr:cNvPr>
        <xdr:cNvCxnSpPr/>
      </xdr:nvCxnSpPr>
      <xdr:spPr>
        <a:xfrm>
          <a:off x="398526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698</xdr:row>
      <xdr:rowOff>101600</xdr:rowOff>
    </xdr:from>
    <xdr:to>
      <xdr:col>59</xdr:col>
      <xdr:colOff>0</xdr:colOff>
      <xdr:row>698</xdr:row>
      <xdr:rowOff>101600</xdr:rowOff>
    </xdr:to>
    <xdr:cxnSp macro="">
      <xdr:nvCxnSpPr>
        <xdr:cNvPr id="74300" name="직선 연결선 74299">
          <a:extLst>
            <a:ext uri="{FF2B5EF4-FFF2-40B4-BE49-F238E27FC236}">
              <a16:creationId xmlns:a16="http://schemas.microsoft.com/office/drawing/2014/main" id="{00000000-0008-0000-0100-00003C220100}"/>
            </a:ext>
          </a:extLst>
        </xdr:cNvPr>
        <xdr:cNvCxnSpPr/>
      </xdr:nvCxnSpPr>
      <xdr:spPr>
        <a:xfrm>
          <a:off x="41224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698</xdr:row>
      <xdr:rowOff>101600</xdr:rowOff>
    </xdr:from>
    <xdr:to>
      <xdr:col>61</xdr:col>
      <xdr:colOff>0</xdr:colOff>
      <xdr:row>698</xdr:row>
      <xdr:rowOff>101600</xdr:rowOff>
    </xdr:to>
    <xdr:cxnSp macro="">
      <xdr:nvCxnSpPr>
        <xdr:cNvPr id="74301" name="직선 연결선 74300">
          <a:extLst>
            <a:ext uri="{FF2B5EF4-FFF2-40B4-BE49-F238E27FC236}">
              <a16:creationId xmlns:a16="http://schemas.microsoft.com/office/drawing/2014/main" id="{00000000-0008-0000-0100-00003D220100}"/>
            </a:ext>
          </a:extLst>
        </xdr:cNvPr>
        <xdr:cNvCxnSpPr/>
      </xdr:nvCxnSpPr>
      <xdr:spPr>
        <a:xfrm>
          <a:off x="425958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698</xdr:row>
      <xdr:rowOff>101600</xdr:rowOff>
    </xdr:from>
    <xdr:to>
      <xdr:col>63</xdr:col>
      <xdr:colOff>0</xdr:colOff>
      <xdr:row>698</xdr:row>
      <xdr:rowOff>101600</xdr:rowOff>
    </xdr:to>
    <xdr:cxnSp macro="">
      <xdr:nvCxnSpPr>
        <xdr:cNvPr id="74302" name="직선 연결선 74301">
          <a:extLst>
            <a:ext uri="{FF2B5EF4-FFF2-40B4-BE49-F238E27FC236}">
              <a16:creationId xmlns:a16="http://schemas.microsoft.com/office/drawing/2014/main" id="{00000000-0008-0000-0100-00003E220100}"/>
            </a:ext>
          </a:extLst>
        </xdr:cNvPr>
        <xdr:cNvCxnSpPr/>
      </xdr:nvCxnSpPr>
      <xdr:spPr>
        <a:xfrm>
          <a:off x="439674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698</xdr:row>
      <xdr:rowOff>101600</xdr:rowOff>
    </xdr:from>
    <xdr:to>
      <xdr:col>65</xdr:col>
      <xdr:colOff>12700</xdr:colOff>
      <xdr:row>698</xdr:row>
      <xdr:rowOff>101600</xdr:rowOff>
    </xdr:to>
    <xdr:cxnSp macro="">
      <xdr:nvCxnSpPr>
        <xdr:cNvPr id="74303" name="직선 연결선 74302">
          <a:extLst>
            <a:ext uri="{FF2B5EF4-FFF2-40B4-BE49-F238E27FC236}">
              <a16:creationId xmlns:a16="http://schemas.microsoft.com/office/drawing/2014/main" id="{00000000-0008-0000-0100-00003F220100}"/>
            </a:ext>
          </a:extLst>
        </xdr:cNvPr>
        <xdr:cNvCxnSpPr/>
      </xdr:nvCxnSpPr>
      <xdr:spPr>
        <a:xfrm>
          <a:off x="453390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698</xdr:row>
      <xdr:rowOff>101600</xdr:rowOff>
    </xdr:from>
    <xdr:to>
      <xdr:col>67</xdr:col>
      <xdr:colOff>0</xdr:colOff>
      <xdr:row>698</xdr:row>
      <xdr:rowOff>101600</xdr:rowOff>
    </xdr:to>
    <xdr:cxnSp macro="">
      <xdr:nvCxnSpPr>
        <xdr:cNvPr id="74304" name="직선 연결선 74303">
          <a:extLst>
            <a:ext uri="{FF2B5EF4-FFF2-40B4-BE49-F238E27FC236}">
              <a16:creationId xmlns:a16="http://schemas.microsoft.com/office/drawing/2014/main" id="{00000000-0008-0000-0100-000040220100}"/>
            </a:ext>
          </a:extLst>
        </xdr:cNvPr>
        <xdr:cNvCxnSpPr/>
      </xdr:nvCxnSpPr>
      <xdr:spPr>
        <a:xfrm>
          <a:off x="46710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698</xdr:row>
      <xdr:rowOff>101600</xdr:rowOff>
    </xdr:from>
    <xdr:to>
      <xdr:col>69</xdr:col>
      <xdr:colOff>0</xdr:colOff>
      <xdr:row>698</xdr:row>
      <xdr:rowOff>101600</xdr:rowOff>
    </xdr:to>
    <xdr:cxnSp macro="">
      <xdr:nvCxnSpPr>
        <xdr:cNvPr id="74305" name="직선 연결선 74304">
          <a:extLst>
            <a:ext uri="{FF2B5EF4-FFF2-40B4-BE49-F238E27FC236}">
              <a16:creationId xmlns:a16="http://schemas.microsoft.com/office/drawing/2014/main" id="{00000000-0008-0000-0100-000041220100}"/>
            </a:ext>
          </a:extLst>
        </xdr:cNvPr>
        <xdr:cNvCxnSpPr/>
      </xdr:nvCxnSpPr>
      <xdr:spPr>
        <a:xfrm>
          <a:off x="48082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698</xdr:row>
      <xdr:rowOff>101600</xdr:rowOff>
    </xdr:from>
    <xdr:to>
      <xdr:col>71</xdr:col>
      <xdr:colOff>12700</xdr:colOff>
      <xdr:row>698</xdr:row>
      <xdr:rowOff>101600</xdr:rowOff>
    </xdr:to>
    <xdr:cxnSp macro="">
      <xdr:nvCxnSpPr>
        <xdr:cNvPr id="74306" name="직선 연결선 74305">
          <a:extLst>
            <a:ext uri="{FF2B5EF4-FFF2-40B4-BE49-F238E27FC236}">
              <a16:creationId xmlns:a16="http://schemas.microsoft.com/office/drawing/2014/main" id="{00000000-0008-0000-0100-000042220100}"/>
            </a:ext>
          </a:extLst>
        </xdr:cNvPr>
        <xdr:cNvCxnSpPr/>
      </xdr:nvCxnSpPr>
      <xdr:spPr>
        <a:xfrm>
          <a:off x="494538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698</xdr:row>
      <xdr:rowOff>101600</xdr:rowOff>
    </xdr:from>
    <xdr:to>
      <xdr:col>73</xdr:col>
      <xdr:colOff>12700</xdr:colOff>
      <xdr:row>698</xdr:row>
      <xdr:rowOff>101600</xdr:rowOff>
    </xdr:to>
    <xdr:cxnSp macro="">
      <xdr:nvCxnSpPr>
        <xdr:cNvPr id="74307" name="직선 연결선 74306">
          <a:extLst>
            <a:ext uri="{FF2B5EF4-FFF2-40B4-BE49-F238E27FC236}">
              <a16:creationId xmlns:a16="http://schemas.microsoft.com/office/drawing/2014/main" id="{00000000-0008-0000-0100-000043220100}"/>
            </a:ext>
          </a:extLst>
        </xdr:cNvPr>
        <xdr:cNvCxnSpPr/>
      </xdr:nvCxnSpPr>
      <xdr:spPr>
        <a:xfrm>
          <a:off x="508254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698</xdr:row>
      <xdr:rowOff>101600</xdr:rowOff>
    </xdr:from>
    <xdr:to>
      <xdr:col>75</xdr:col>
      <xdr:colOff>0</xdr:colOff>
      <xdr:row>698</xdr:row>
      <xdr:rowOff>101600</xdr:rowOff>
    </xdr:to>
    <xdr:cxnSp macro="">
      <xdr:nvCxnSpPr>
        <xdr:cNvPr id="74308" name="직선 연결선 74307">
          <a:extLst>
            <a:ext uri="{FF2B5EF4-FFF2-40B4-BE49-F238E27FC236}">
              <a16:creationId xmlns:a16="http://schemas.microsoft.com/office/drawing/2014/main" id="{00000000-0008-0000-0100-000044220100}"/>
            </a:ext>
          </a:extLst>
        </xdr:cNvPr>
        <xdr:cNvCxnSpPr/>
      </xdr:nvCxnSpPr>
      <xdr:spPr>
        <a:xfrm>
          <a:off x="52197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698</xdr:row>
      <xdr:rowOff>101600</xdr:rowOff>
    </xdr:from>
    <xdr:to>
      <xdr:col>77</xdr:col>
      <xdr:colOff>0</xdr:colOff>
      <xdr:row>698</xdr:row>
      <xdr:rowOff>101600</xdr:rowOff>
    </xdr:to>
    <xdr:cxnSp macro="">
      <xdr:nvCxnSpPr>
        <xdr:cNvPr id="74309" name="직선 연결선 74308">
          <a:extLst>
            <a:ext uri="{FF2B5EF4-FFF2-40B4-BE49-F238E27FC236}">
              <a16:creationId xmlns:a16="http://schemas.microsoft.com/office/drawing/2014/main" id="{00000000-0008-0000-0100-000045220100}"/>
            </a:ext>
          </a:extLst>
        </xdr:cNvPr>
        <xdr:cNvCxnSpPr/>
      </xdr:nvCxnSpPr>
      <xdr:spPr>
        <a:xfrm>
          <a:off x="53568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698</xdr:row>
      <xdr:rowOff>101600</xdr:rowOff>
    </xdr:from>
    <xdr:to>
      <xdr:col>79</xdr:col>
      <xdr:colOff>0</xdr:colOff>
      <xdr:row>698</xdr:row>
      <xdr:rowOff>101600</xdr:rowOff>
    </xdr:to>
    <xdr:cxnSp macro="">
      <xdr:nvCxnSpPr>
        <xdr:cNvPr id="74310" name="직선 연결선 74309">
          <a:extLst>
            <a:ext uri="{FF2B5EF4-FFF2-40B4-BE49-F238E27FC236}">
              <a16:creationId xmlns:a16="http://schemas.microsoft.com/office/drawing/2014/main" id="{00000000-0008-0000-0100-000046220100}"/>
            </a:ext>
          </a:extLst>
        </xdr:cNvPr>
        <xdr:cNvCxnSpPr/>
      </xdr:nvCxnSpPr>
      <xdr:spPr>
        <a:xfrm>
          <a:off x="54940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698</xdr:row>
      <xdr:rowOff>101600</xdr:rowOff>
    </xdr:from>
    <xdr:to>
      <xdr:col>81</xdr:col>
      <xdr:colOff>12700</xdr:colOff>
      <xdr:row>698</xdr:row>
      <xdr:rowOff>101600</xdr:rowOff>
    </xdr:to>
    <xdr:cxnSp macro="">
      <xdr:nvCxnSpPr>
        <xdr:cNvPr id="74311" name="직선 연결선 74310">
          <a:extLst>
            <a:ext uri="{FF2B5EF4-FFF2-40B4-BE49-F238E27FC236}">
              <a16:creationId xmlns:a16="http://schemas.microsoft.com/office/drawing/2014/main" id="{00000000-0008-0000-0100-000047220100}"/>
            </a:ext>
          </a:extLst>
        </xdr:cNvPr>
        <xdr:cNvCxnSpPr/>
      </xdr:nvCxnSpPr>
      <xdr:spPr>
        <a:xfrm>
          <a:off x="563118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698</xdr:row>
      <xdr:rowOff>101600</xdr:rowOff>
    </xdr:from>
    <xdr:to>
      <xdr:col>83</xdr:col>
      <xdr:colOff>0</xdr:colOff>
      <xdr:row>698</xdr:row>
      <xdr:rowOff>101600</xdr:rowOff>
    </xdr:to>
    <xdr:cxnSp macro="">
      <xdr:nvCxnSpPr>
        <xdr:cNvPr id="74312" name="직선 연결선 74311">
          <a:extLst>
            <a:ext uri="{FF2B5EF4-FFF2-40B4-BE49-F238E27FC236}">
              <a16:creationId xmlns:a16="http://schemas.microsoft.com/office/drawing/2014/main" id="{00000000-0008-0000-0100-000048220100}"/>
            </a:ext>
          </a:extLst>
        </xdr:cNvPr>
        <xdr:cNvCxnSpPr/>
      </xdr:nvCxnSpPr>
      <xdr:spPr>
        <a:xfrm>
          <a:off x="576834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698</xdr:row>
      <xdr:rowOff>101600</xdr:rowOff>
    </xdr:from>
    <xdr:to>
      <xdr:col>85</xdr:col>
      <xdr:colOff>0</xdr:colOff>
      <xdr:row>698</xdr:row>
      <xdr:rowOff>101600</xdr:rowOff>
    </xdr:to>
    <xdr:cxnSp macro="">
      <xdr:nvCxnSpPr>
        <xdr:cNvPr id="74313" name="직선 연결선 74312">
          <a:extLst>
            <a:ext uri="{FF2B5EF4-FFF2-40B4-BE49-F238E27FC236}">
              <a16:creationId xmlns:a16="http://schemas.microsoft.com/office/drawing/2014/main" id="{00000000-0008-0000-0100-000049220100}"/>
            </a:ext>
          </a:extLst>
        </xdr:cNvPr>
        <xdr:cNvCxnSpPr/>
      </xdr:nvCxnSpPr>
      <xdr:spPr>
        <a:xfrm>
          <a:off x="59055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698</xdr:row>
      <xdr:rowOff>101600</xdr:rowOff>
    </xdr:from>
    <xdr:to>
      <xdr:col>87</xdr:col>
      <xdr:colOff>0</xdr:colOff>
      <xdr:row>698</xdr:row>
      <xdr:rowOff>101600</xdr:rowOff>
    </xdr:to>
    <xdr:cxnSp macro="">
      <xdr:nvCxnSpPr>
        <xdr:cNvPr id="74314" name="직선 연결선 74313">
          <a:extLst>
            <a:ext uri="{FF2B5EF4-FFF2-40B4-BE49-F238E27FC236}">
              <a16:creationId xmlns:a16="http://schemas.microsoft.com/office/drawing/2014/main" id="{00000000-0008-0000-0100-00004A220100}"/>
            </a:ext>
          </a:extLst>
        </xdr:cNvPr>
        <xdr:cNvCxnSpPr/>
      </xdr:nvCxnSpPr>
      <xdr:spPr>
        <a:xfrm>
          <a:off x="60426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698</xdr:row>
      <xdr:rowOff>101600</xdr:rowOff>
    </xdr:from>
    <xdr:to>
      <xdr:col>89</xdr:col>
      <xdr:colOff>0</xdr:colOff>
      <xdr:row>698</xdr:row>
      <xdr:rowOff>101600</xdr:rowOff>
    </xdr:to>
    <xdr:cxnSp macro="">
      <xdr:nvCxnSpPr>
        <xdr:cNvPr id="74315" name="직선 연결선 74314">
          <a:extLst>
            <a:ext uri="{FF2B5EF4-FFF2-40B4-BE49-F238E27FC236}">
              <a16:creationId xmlns:a16="http://schemas.microsoft.com/office/drawing/2014/main" id="{00000000-0008-0000-0100-00004B220100}"/>
            </a:ext>
          </a:extLst>
        </xdr:cNvPr>
        <xdr:cNvCxnSpPr/>
      </xdr:nvCxnSpPr>
      <xdr:spPr>
        <a:xfrm>
          <a:off x="61798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698</xdr:row>
      <xdr:rowOff>101600</xdr:rowOff>
    </xdr:from>
    <xdr:to>
      <xdr:col>91</xdr:col>
      <xdr:colOff>0</xdr:colOff>
      <xdr:row>698</xdr:row>
      <xdr:rowOff>101600</xdr:rowOff>
    </xdr:to>
    <xdr:cxnSp macro="">
      <xdr:nvCxnSpPr>
        <xdr:cNvPr id="74316" name="직선 연결선 74315">
          <a:extLst>
            <a:ext uri="{FF2B5EF4-FFF2-40B4-BE49-F238E27FC236}">
              <a16:creationId xmlns:a16="http://schemas.microsoft.com/office/drawing/2014/main" id="{00000000-0008-0000-0100-00004C220100}"/>
            </a:ext>
          </a:extLst>
        </xdr:cNvPr>
        <xdr:cNvCxnSpPr/>
      </xdr:nvCxnSpPr>
      <xdr:spPr>
        <a:xfrm>
          <a:off x="631698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698</xdr:row>
      <xdr:rowOff>101600</xdr:rowOff>
    </xdr:from>
    <xdr:to>
      <xdr:col>93</xdr:col>
      <xdr:colOff>12700</xdr:colOff>
      <xdr:row>698</xdr:row>
      <xdr:rowOff>101600</xdr:rowOff>
    </xdr:to>
    <xdr:cxnSp macro="">
      <xdr:nvCxnSpPr>
        <xdr:cNvPr id="74317" name="직선 연결선 74316">
          <a:extLst>
            <a:ext uri="{FF2B5EF4-FFF2-40B4-BE49-F238E27FC236}">
              <a16:creationId xmlns:a16="http://schemas.microsoft.com/office/drawing/2014/main" id="{00000000-0008-0000-0100-00004D220100}"/>
            </a:ext>
          </a:extLst>
        </xdr:cNvPr>
        <xdr:cNvCxnSpPr/>
      </xdr:nvCxnSpPr>
      <xdr:spPr>
        <a:xfrm>
          <a:off x="645414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698</xdr:row>
      <xdr:rowOff>101600</xdr:rowOff>
    </xdr:from>
    <xdr:to>
      <xdr:col>95</xdr:col>
      <xdr:colOff>0</xdr:colOff>
      <xdr:row>698</xdr:row>
      <xdr:rowOff>101600</xdr:rowOff>
    </xdr:to>
    <xdr:cxnSp macro="">
      <xdr:nvCxnSpPr>
        <xdr:cNvPr id="74318" name="직선 연결선 74317">
          <a:extLst>
            <a:ext uri="{FF2B5EF4-FFF2-40B4-BE49-F238E27FC236}">
              <a16:creationId xmlns:a16="http://schemas.microsoft.com/office/drawing/2014/main" id="{00000000-0008-0000-0100-00004E220100}"/>
            </a:ext>
          </a:extLst>
        </xdr:cNvPr>
        <xdr:cNvCxnSpPr/>
      </xdr:nvCxnSpPr>
      <xdr:spPr>
        <a:xfrm>
          <a:off x="65913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698</xdr:row>
      <xdr:rowOff>101600</xdr:rowOff>
    </xdr:from>
    <xdr:to>
      <xdr:col>97</xdr:col>
      <xdr:colOff>0</xdr:colOff>
      <xdr:row>698</xdr:row>
      <xdr:rowOff>101600</xdr:rowOff>
    </xdr:to>
    <xdr:cxnSp macro="">
      <xdr:nvCxnSpPr>
        <xdr:cNvPr id="74319" name="직선 연결선 74318">
          <a:extLst>
            <a:ext uri="{FF2B5EF4-FFF2-40B4-BE49-F238E27FC236}">
              <a16:creationId xmlns:a16="http://schemas.microsoft.com/office/drawing/2014/main" id="{00000000-0008-0000-0100-00004F220100}"/>
            </a:ext>
          </a:extLst>
        </xdr:cNvPr>
        <xdr:cNvCxnSpPr/>
      </xdr:nvCxnSpPr>
      <xdr:spPr>
        <a:xfrm>
          <a:off x="67284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698</xdr:row>
      <xdr:rowOff>101600</xdr:rowOff>
    </xdr:from>
    <xdr:to>
      <xdr:col>99</xdr:col>
      <xdr:colOff>0</xdr:colOff>
      <xdr:row>698</xdr:row>
      <xdr:rowOff>101600</xdr:rowOff>
    </xdr:to>
    <xdr:cxnSp macro="">
      <xdr:nvCxnSpPr>
        <xdr:cNvPr id="74320" name="직선 연결선 74319">
          <a:extLst>
            <a:ext uri="{FF2B5EF4-FFF2-40B4-BE49-F238E27FC236}">
              <a16:creationId xmlns:a16="http://schemas.microsoft.com/office/drawing/2014/main" id="{00000000-0008-0000-0100-000050220100}"/>
            </a:ext>
          </a:extLst>
        </xdr:cNvPr>
        <xdr:cNvCxnSpPr/>
      </xdr:nvCxnSpPr>
      <xdr:spPr>
        <a:xfrm>
          <a:off x="68656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700</xdr:row>
      <xdr:rowOff>107950</xdr:rowOff>
    </xdr:from>
    <xdr:to>
      <xdr:col>10</xdr:col>
      <xdr:colOff>25400</xdr:colOff>
      <xdr:row>700</xdr:row>
      <xdr:rowOff>107950</xdr:rowOff>
    </xdr:to>
    <xdr:cxnSp macro="">
      <xdr:nvCxnSpPr>
        <xdr:cNvPr id="74321" name="직선 연결선 74320">
          <a:extLst>
            <a:ext uri="{FF2B5EF4-FFF2-40B4-BE49-F238E27FC236}">
              <a16:creationId xmlns:a16="http://schemas.microsoft.com/office/drawing/2014/main" id="{00000000-0008-0000-0100-000051220100}"/>
            </a:ext>
          </a:extLst>
        </xdr:cNvPr>
        <xdr:cNvCxnSpPr/>
      </xdr:nvCxnSpPr>
      <xdr:spPr>
        <a:xfrm>
          <a:off x="7235952" y="1466786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700</xdr:row>
      <xdr:rowOff>107950</xdr:rowOff>
    </xdr:from>
    <xdr:to>
      <xdr:col>11</xdr:col>
      <xdr:colOff>139700</xdr:colOff>
      <xdr:row>700</xdr:row>
      <xdr:rowOff>107950</xdr:rowOff>
    </xdr:to>
    <xdr:cxnSp macro="">
      <xdr:nvCxnSpPr>
        <xdr:cNvPr id="74322" name="직선 연결선 74321">
          <a:extLst>
            <a:ext uri="{FF2B5EF4-FFF2-40B4-BE49-F238E27FC236}">
              <a16:creationId xmlns:a16="http://schemas.microsoft.com/office/drawing/2014/main" id="{00000000-0008-0000-0100-000052220100}"/>
            </a:ext>
          </a:extLst>
        </xdr:cNvPr>
        <xdr:cNvCxnSpPr/>
      </xdr:nvCxnSpPr>
      <xdr:spPr>
        <a:xfrm>
          <a:off x="8374380" y="146678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700</xdr:row>
      <xdr:rowOff>107950</xdr:rowOff>
    </xdr:from>
    <xdr:to>
      <xdr:col>13</xdr:col>
      <xdr:colOff>68</xdr:colOff>
      <xdr:row>700</xdr:row>
      <xdr:rowOff>107950</xdr:rowOff>
    </xdr:to>
    <xdr:cxnSp macro="">
      <xdr:nvCxnSpPr>
        <xdr:cNvPr id="74323" name="직선 연결선 74322">
          <a:extLst>
            <a:ext uri="{FF2B5EF4-FFF2-40B4-BE49-F238E27FC236}">
              <a16:creationId xmlns:a16="http://schemas.microsoft.com/office/drawing/2014/main" id="{00000000-0008-0000-0100-000053220100}"/>
            </a:ext>
          </a:extLst>
        </xdr:cNvPr>
        <xdr:cNvCxnSpPr/>
      </xdr:nvCxnSpPr>
      <xdr:spPr>
        <a:xfrm flipH="1">
          <a:off x="9677400" y="146678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700</xdr:row>
      <xdr:rowOff>107950</xdr:rowOff>
    </xdr:from>
    <xdr:to>
      <xdr:col>15</xdr:col>
      <xdr:colOff>0</xdr:colOff>
      <xdr:row>700</xdr:row>
      <xdr:rowOff>107950</xdr:rowOff>
    </xdr:to>
    <xdr:cxnSp macro="">
      <xdr:nvCxnSpPr>
        <xdr:cNvPr id="74324" name="직선 연결선 74323">
          <a:extLst>
            <a:ext uri="{FF2B5EF4-FFF2-40B4-BE49-F238E27FC236}">
              <a16:creationId xmlns:a16="http://schemas.microsoft.com/office/drawing/2014/main" id="{00000000-0008-0000-0100-000054220100}"/>
            </a:ext>
          </a:extLst>
        </xdr:cNvPr>
        <xdr:cNvCxnSpPr/>
      </xdr:nvCxnSpPr>
      <xdr:spPr>
        <a:xfrm>
          <a:off x="11049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700</xdr:row>
      <xdr:rowOff>107950</xdr:rowOff>
    </xdr:from>
    <xdr:to>
      <xdr:col>17</xdr:col>
      <xdr:colOff>0</xdr:colOff>
      <xdr:row>700</xdr:row>
      <xdr:rowOff>107950</xdr:rowOff>
    </xdr:to>
    <xdr:cxnSp macro="">
      <xdr:nvCxnSpPr>
        <xdr:cNvPr id="74325" name="직선 연결선 74324">
          <a:extLst>
            <a:ext uri="{FF2B5EF4-FFF2-40B4-BE49-F238E27FC236}">
              <a16:creationId xmlns:a16="http://schemas.microsoft.com/office/drawing/2014/main" id="{00000000-0008-0000-0100-000055220100}"/>
            </a:ext>
          </a:extLst>
        </xdr:cNvPr>
        <xdr:cNvCxnSpPr/>
      </xdr:nvCxnSpPr>
      <xdr:spPr>
        <a:xfrm>
          <a:off x="12420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700</xdr:row>
      <xdr:rowOff>107950</xdr:rowOff>
    </xdr:from>
    <xdr:to>
      <xdr:col>19</xdr:col>
      <xdr:colOff>0</xdr:colOff>
      <xdr:row>700</xdr:row>
      <xdr:rowOff>107950</xdr:rowOff>
    </xdr:to>
    <xdr:cxnSp macro="">
      <xdr:nvCxnSpPr>
        <xdr:cNvPr id="74326" name="직선 연결선 74325">
          <a:extLst>
            <a:ext uri="{FF2B5EF4-FFF2-40B4-BE49-F238E27FC236}">
              <a16:creationId xmlns:a16="http://schemas.microsoft.com/office/drawing/2014/main" id="{00000000-0008-0000-0100-000056220100}"/>
            </a:ext>
          </a:extLst>
        </xdr:cNvPr>
        <xdr:cNvCxnSpPr/>
      </xdr:nvCxnSpPr>
      <xdr:spPr>
        <a:xfrm>
          <a:off x="13792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700</xdr:row>
      <xdr:rowOff>107950</xdr:rowOff>
    </xdr:from>
    <xdr:to>
      <xdr:col>21</xdr:col>
      <xdr:colOff>0</xdr:colOff>
      <xdr:row>700</xdr:row>
      <xdr:rowOff>107950</xdr:rowOff>
    </xdr:to>
    <xdr:cxnSp macro="">
      <xdr:nvCxnSpPr>
        <xdr:cNvPr id="74327" name="직선 연결선 74326">
          <a:extLst>
            <a:ext uri="{FF2B5EF4-FFF2-40B4-BE49-F238E27FC236}">
              <a16:creationId xmlns:a16="http://schemas.microsoft.com/office/drawing/2014/main" id="{00000000-0008-0000-0100-000057220100}"/>
            </a:ext>
          </a:extLst>
        </xdr:cNvPr>
        <xdr:cNvCxnSpPr/>
      </xdr:nvCxnSpPr>
      <xdr:spPr>
        <a:xfrm>
          <a:off x="15163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700</xdr:row>
      <xdr:rowOff>107950</xdr:rowOff>
    </xdr:from>
    <xdr:to>
      <xdr:col>23</xdr:col>
      <xdr:colOff>0</xdr:colOff>
      <xdr:row>700</xdr:row>
      <xdr:rowOff>107950</xdr:rowOff>
    </xdr:to>
    <xdr:cxnSp macro="">
      <xdr:nvCxnSpPr>
        <xdr:cNvPr id="74328" name="직선 연결선 74327">
          <a:extLst>
            <a:ext uri="{FF2B5EF4-FFF2-40B4-BE49-F238E27FC236}">
              <a16:creationId xmlns:a16="http://schemas.microsoft.com/office/drawing/2014/main" id="{00000000-0008-0000-0100-000058220100}"/>
            </a:ext>
          </a:extLst>
        </xdr:cNvPr>
        <xdr:cNvCxnSpPr/>
      </xdr:nvCxnSpPr>
      <xdr:spPr>
        <a:xfrm>
          <a:off x="16535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700</xdr:row>
      <xdr:rowOff>107950</xdr:rowOff>
    </xdr:from>
    <xdr:to>
      <xdr:col>25</xdr:col>
      <xdr:colOff>0</xdr:colOff>
      <xdr:row>700</xdr:row>
      <xdr:rowOff>107950</xdr:rowOff>
    </xdr:to>
    <xdr:cxnSp macro="">
      <xdr:nvCxnSpPr>
        <xdr:cNvPr id="74329" name="직선 연결선 74328">
          <a:extLst>
            <a:ext uri="{FF2B5EF4-FFF2-40B4-BE49-F238E27FC236}">
              <a16:creationId xmlns:a16="http://schemas.microsoft.com/office/drawing/2014/main" id="{00000000-0008-0000-0100-000059220100}"/>
            </a:ext>
          </a:extLst>
        </xdr:cNvPr>
        <xdr:cNvCxnSpPr/>
      </xdr:nvCxnSpPr>
      <xdr:spPr>
        <a:xfrm>
          <a:off x="17907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700</xdr:row>
      <xdr:rowOff>107950</xdr:rowOff>
    </xdr:from>
    <xdr:to>
      <xdr:col>27</xdr:col>
      <xdr:colOff>28</xdr:colOff>
      <xdr:row>700</xdr:row>
      <xdr:rowOff>107950</xdr:rowOff>
    </xdr:to>
    <xdr:cxnSp macro="">
      <xdr:nvCxnSpPr>
        <xdr:cNvPr id="74330" name="직선 연결선 74329">
          <a:extLst>
            <a:ext uri="{FF2B5EF4-FFF2-40B4-BE49-F238E27FC236}">
              <a16:creationId xmlns:a16="http://schemas.microsoft.com/office/drawing/2014/main" id="{00000000-0008-0000-0100-00005A220100}"/>
            </a:ext>
          </a:extLst>
        </xdr:cNvPr>
        <xdr:cNvCxnSpPr/>
      </xdr:nvCxnSpPr>
      <xdr:spPr>
        <a:xfrm flipH="1">
          <a:off x="19278600" y="146678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700</xdr:row>
      <xdr:rowOff>107950</xdr:rowOff>
    </xdr:from>
    <xdr:to>
      <xdr:col>29</xdr:col>
      <xdr:colOff>68</xdr:colOff>
      <xdr:row>700</xdr:row>
      <xdr:rowOff>107950</xdr:rowOff>
    </xdr:to>
    <xdr:cxnSp macro="">
      <xdr:nvCxnSpPr>
        <xdr:cNvPr id="74331" name="직선 연결선 74330">
          <a:extLst>
            <a:ext uri="{FF2B5EF4-FFF2-40B4-BE49-F238E27FC236}">
              <a16:creationId xmlns:a16="http://schemas.microsoft.com/office/drawing/2014/main" id="{00000000-0008-0000-0100-00005B220100}"/>
            </a:ext>
          </a:extLst>
        </xdr:cNvPr>
        <xdr:cNvCxnSpPr/>
      </xdr:nvCxnSpPr>
      <xdr:spPr>
        <a:xfrm flipH="1">
          <a:off x="20650200" y="146678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700</xdr:row>
      <xdr:rowOff>107950</xdr:rowOff>
    </xdr:from>
    <xdr:to>
      <xdr:col>31</xdr:col>
      <xdr:colOff>546100</xdr:colOff>
      <xdr:row>700</xdr:row>
      <xdr:rowOff>107950</xdr:rowOff>
    </xdr:to>
    <xdr:cxnSp macro="">
      <xdr:nvCxnSpPr>
        <xdr:cNvPr id="74332" name="직선 연결선 74331">
          <a:extLst>
            <a:ext uri="{FF2B5EF4-FFF2-40B4-BE49-F238E27FC236}">
              <a16:creationId xmlns:a16="http://schemas.microsoft.com/office/drawing/2014/main" id="{00000000-0008-0000-0100-00005C220100}"/>
            </a:ext>
          </a:extLst>
        </xdr:cNvPr>
        <xdr:cNvCxnSpPr/>
      </xdr:nvCxnSpPr>
      <xdr:spPr>
        <a:xfrm>
          <a:off x="22501861" y="146678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700</xdr:row>
      <xdr:rowOff>107950</xdr:rowOff>
    </xdr:from>
    <xdr:to>
      <xdr:col>33</xdr:col>
      <xdr:colOff>0</xdr:colOff>
      <xdr:row>700</xdr:row>
      <xdr:rowOff>107950</xdr:rowOff>
    </xdr:to>
    <xdr:cxnSp macro="">
      <xdr:nvCxnSpPr>
        <xdr:cNvPr id="74333" name="직선 연결선 74332">
          <a:extLst>
            <a:ext uri="{FF2B5EF4-FFF2-40B4-BE49-F238E27FC236}">
              <a16:creationId xmlns:a16="http://schemas.microsoft.com/office/drawing/2014/main" id="{00000000-0008-0000-0100-00005D220100}"/>
            </a:ext>
          </a:extLst>
        </xdr:cNvPr>
        <xdr:cNvCxnSpPr/>
      </xdr:nvCxnSpPr>
      <xdr:spPr>
        <a:xfrm>
          <a:off x="23393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700</xdr:row>
      <xdr:rowOff>107950</xdr:rowOff>
    </xdr:from>
    <xdr:to>
      <xdr:col>35</xdr:col>
      <xdr:colOff>136</xdr:colOff>
      <xdr:row>700</xdr:row>
      <xdr:rowOff>107950</xdr:rowOff>
    </xdr:to>
    <xdr:cxnSp macro="">
      <xdr:nvCxnSpPr>
        <xdr:cNvPr id="74334" name="직선 연결선 74333">
          <a:extLst>
            <a:ext uri="{FF2B5EF4-FFF2-40B4-BE49-F238E27FC236}">
              <a16:creationId xmlns:a16="http://schemas.microsoft.com/office/drawing/2014/main" id="{00000000-0008-0000-0100-00005E220100}"/>
            </a:ext>
          </a:extLst>
        </xdr:cNvPr>
        <xdr:cNvCxnSpPr/>
      </xdr:nvCxnSpPr>
      <xdr:spPr>
        <a:xfrm flipH="1">
          <a:off x="24765000" y="146678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700</xdr:row>
      <xdr:rowOff>107950</xdr:rowOff>
    </xdr:from>
    <xdr:to>
      <xdr:col>37</xdr:col>
      <xdr:colOff>0</xdr:colOff>
      <xdr:row>700</xdr:row>
      <xdr:rowOff>107950</xdr:rowOff>
    </xdr:to>
    <xdr:cxnSp macro="">
      <xdr:nvCxnSpPr>
        <xdr:cNvPr id="74335" name="직선 연결선 74334">
          <a:extLst>
            <a:ext uri="{FF2B5EF4-FFF2-40B4-BE49-F238E27FC236}">
              <a16:creationId xmlns:a16="http://schemas.microsoft.com/office/drawing/2014/main" id="{00000000-0008-0000-0100-00005F220100}"/>
            </a:ext>
          </a:extLst>
        </xdr:cNvPr>
        <xdr:cNvCxnSpPr/>
      </xdr:nvCxnSpPr>
      <xdr:spPr>
        <a:xfrm>
          <a:off x="26136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700</xdr:row>
      <xdr:rowOff>107950</xdr:rowOff>
    </xdr:from>
    <xdr:to>
      <xdr:col>39</xdr:col>
      <xdr:colOff>0</xdr:colOff>
      <xdr:row>700</xdr:row>
      <xdr:rowOff>107950</xdr:rowOff>
    </xdr:to>
    <xdr:cxnSp macro="">
      <xdr:nvCxnSpPr>
        <xdr:cNvPr id="74336" name="직선 연결선 74335">
          <a:extLst>
            <a:ext uri="{FF2B5EF4-FFF2-40B4-BE49-F238E27FC236}">
              <a16:creationId xmlns:a16="http://schemas.microsoft.com/office/drawing/2014/main" id="{00000000-0008-0000-0100-000060220100}"/>
            </a:ext>
          </a:extLst>
        </xdr:cNvPr>
        <xdr:cNvCxnSpPr/>
      </xdr:nvCxnSpPr>
      <xdr:spPr>
        <a:xfrm>
          <a:off x="27508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700</xdr:row>
      <xdr:rowOff>107950</xdr:rowOff>
    </xdr:from>
    <xdr:to>
      <xdr:col>41</xdr:col>
      <xdr:colOff>0</xdr:colOff>
      <xdr:row>700</xdr:row>
      <xdr:rowOff>107950</xdr:rowOff>
    </xdr:to>
    <xdr:cxnSp macro="">
      <xdr:nvCxnSpPr>
        <xdr:cNvPr id="74337" name="직선 연결선 74336">
          <a:extLst>
            <a:ext uri="{FF2B5EF4-FFF2-40B4-BE49-F238E27FC236}">
              <a16:creationId xmlns:a16="http://schemas.microsoft.com/office/drawing/2014/main" id="{00000000-0008-0000-0100-000061220100}"/>
            </a:ext>
          </a:extLst>
        </xdr:cNvPr>
        <xdr:cNvCxnSpPr/>
      </xdr:nvCxnSpPr>
      <xdr:spPr>
        <a:xfrm>
          <a:off x="28879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700</xdr:row>
      <xdr:rowOff>107950</xdr:rowOff>
    </xdr:from>
    <xdr:to>
      <xdr:col>43</xdr:col>
      <xdr:colOff>68</xdr:colOff>
      <xdr:row>700</xdr:row>
      <xdr:rowOff>107950</xdr:rowOff>
    </xdr:to>
    <xdr:cxnSp macro="">
      <xdr:nvCxnSpPr>
        <xdr:cNvPr id="74338" name="직선 연결선 74337">
          <a:extLst>
            <a:ext uri="{FF2B5EF4-FFF2-40B4-BE49-F238E27FC236}">
              <a16:creationId xmlns:a16="http://schemas.microsoft.com/office/drawing/2014/main" id="{00000000-0008-0000-0100-000062220100}"/>
            </a:ext>
          </a:extLst>
        </xdr:cNvPr>
        <xdr:cNvCxnSpPr/>
      </xdr:nvCxnSpPr>
      <xdr:spPr>
        <a:xfrm flipH="1">
          <a:off x="30251400" y="146678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700</xdr:row>
      <xdr:rowOff>107950</xdr:rowOff>
    </xdr:from>
    <xdr:to>
      <xdr:col>45</xdr:col>
      <xdr:colOff>0</xdr:colOff>
      <xdr:row>700</xdr:row>
      <xdr:rowOff>107950</xdr:rowOff>
    </xdr:to>
    <xdr:cxnSp macro="">
      <xdr:nvCxnSpPr>
        <xdr:cNvPr id="74339" name="직선 연결선 74338">
          <a:extLst>
            <a:ext uri="{FF2B5EF4-FFF2-40B4-BE49-F238E27FC236}">
              <a16:creationId xmlns:a16="http://schemas.microsoft.com/office/drawing/2014/main" id="{00000000-0008-0000-0100-000063220100}"/>
            </a:ext>
          </a:extLst>
        </xdr:cNvPr>
        <xdr:cNvCxnSpPr/>
      </xdr:nvCxnSpPr>
      <xdr:spPr>
        <a:xfrm>
          <a:off x="31623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700</xdr:row>
      <xdr:rowOff>107950</xdr:rowOff>
    </xdr:from>
    <xdr:to>
      <xdr:col>47</xdr:col>
      <xdr:colOff>0</xdr:colOff>
      <xdr:row>700</xdr:row>
      <xdr:rowOff>107950</xdr:rowOff>
    </xdr:to>
    <xdr:cxnSp macro="">
      <xdr:nvCxnSpPr>
        <xdr:cNvPr id="74340" name="직선 연결선 74339">
          <a:extLst>
            <a:ext uri="{FF2B5EF4-FFF2-40B4-BE49-F238E27FC236}">
              <a16:creationId xmlns:a16="http://schemas.microsoft.com/office/drawing/2014/main" id="{00000000-0008-0000-0100-000064220100}"/>
            </a:ext>
          </a:extLst>
        </xdr:cNvPr>
        <xdr:cNvCxnSpPr/>
      </xdr:nvCxnSpPr>
      <xdr:spPr>
        <a:xfrm>
          <a:off x="32994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700</xdr:row>
      <xdr:rowOff>107950</xdr:rowOff>
    </xdr:from>
    <xdr:to>
      <xdr:col>49</xdr:col>
      <xdr:colOff>0</xdr:colOff>
      <xdr:row>700</xdr:row>
      <xdr:rowOff>107950</xdr:rowOff>
    </xdr:to>
    <xdr:cxnSp macro="">
      <xdr:nvCxnSpPr>
        <xdr:cNvPr id="74341" name="직선 연결선 74340">
          <a:extLst>
            <a:ext uri="{FF2B5EF4-FFF2-40B4-BE49-F238E27FC236}">
              <a16:creationId xmlns:a16="http://schemas.microsoft.com/office/drawing/2014/main" id="{00000000-0008-0000-0100-000065220100}"/>
            </a:ext>
          </a:extLst>
        </xdr:cNvPr>
        <xdr:cNvCxnSpPr/>
      </xdr:nvCxnSpPr>
      <xdr:spPr>
        <a:xfrm>
          <a:off x="34366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700</xdr:row>
      <xdr:rowOff>107950</xdr:rowOff>
    </xdr:from>
    <xdr:to>
      <xdr:col>51</xdr:col>
      <xdr:colOff>0</xdr:colOff>
      <xdr:row>700</xdr:row>
      <xdr:rowOff>107950</xdr:rowOff>
    </xdr:to>
    <xdr:cxnSp macro="">
      <xdr:nvCxnSpPr>
        <xdr:cNvPr id="74342" name="직선 연결선 74341">
          <a:extLst>
            <a:ext uri="{FF2B5EF4-FFF2-40B4-BE49-F238E27FC236}">
              <a16:creationId xmlns:a16="http://schemas.microsoft.com/office/drawing/2014/main" id="{00000000-0008-0000-0100-000066220100}"/>
            </a:ext>
          </a:extLst>
        </xdr:cNvPr>
        <xdr:cNvCxnSpPr/>
      </xdr:nvCxnSpPr>
      <xdr:spPr>
        <a:xfrm>
          <a:off x="35737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700</xdr:row>
      <xdr:rowOff>107950</xdr:rowOff>
    </xdr:from>
    <xdr:to>
      <xdr:col>53</xdr:col>
      <xdr:colOff>0</xdr:colOff>
      <xdr:row>700</xdr:row>
      <xdr:rowOff>107950</xdr:rowOff>
    </xdr:to>
    <xdr:cxnSp macro="">
      <xdr:nvCxnSpPr>
        <xdr:cNvPr id="74343" name="직선 연결선 74342">
          <a:extLst>
            <a:ext uri="{FF2B5EF4-FFF2-40B4-BE49-F238E27FC236}">
              <a16:creationId xmlns:a16="http://schemas.microsoft.com/office/drawing/2014/main" id="{00000000-0008-0000-0100-000067220100}"/>
            </a:ext>
          </a:extLst>
        </xdr:cNvPr>
        <xdr:cNvCxnSpPr/>
      </xdr:nvCxnSpPr>
      <xdr:spPr>
        <a:xfrm>
          <a:off x="37109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700</xdr:row>
      <xdr:rowOff>107950</xdr:rowOff>
    </xdr:from>
    <xdr:to>
      <xdr:col>55</xdr:col>
      <xdr:colOff>0</xdr:colOff>
      <xdr:row>700</xdr:row>
      <xdr:rowOff>107950</xdr:rowOff>
    </xdr:to>
    <xdr:cxnSp macro="">
      <xdr:nvCxnSpPr>
        <xdr:cNvPr id="74344" name="직선 연결선 74343">
          <a:extLst>
            <a:ext uri="{FF2B5EF4-FFF2-40B4-BE49-F238E27FC236}">
              <a16:creationId xmlns:a16="http://schemas.microsoft.com/office/drawing/2014/main" id="{00000000-0008-0000-0100-000068220100}"/>
            </a:ext>
          </a:extLst>
        </xdr:cNvPr>
        <xdr:cNvCxnSpPr/>
      </xdr:nvCxnSpPr>
      <xdr:spPr>
        <a:xfrm>
          <a:off x="38481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700</xdr:row>
      <xdr:rowOff>107950</xdr:rowOff>
    </xdr:from>
    <xdr:to>
      <xdr:col>57</xdr:col>
      <xdr:colOff>0</xdr:colOff>
      <xdr:row>700</xdr:row>
      <xdr:rowOff>107950</xdr:rowOff>
    </xdr:to>
    <xdr:cxnSp macro="">
      <xdr:nvCxnSpPr>
        <xdr:cNvPr id="74345" name="직선 연결선 74344">
          <a:extLst>
            <a:ext uri="{FF2B5EF4-FFF2-40B4-BE49-F238E27FC236}">
              <a16:creationId xmlns:a16="http://schemas.microsoft.com/office/drawing/2014/main" id="{00000000-0008-0000-0100-000069220100}"/>
            </a:ext>
          </a:extLst>
        </xdr:cNvPr>
        <xdr:cNvCxnSpPr/>
      </xdr:nvCxnSpPr>
      <xdr:spPr>
        <a:xfrm>
          <a:off x="39852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700</xdr:row>
      <xdr:rowOff>107950</xdr:rowOff>
    </xdr:from>
    <xdr:to>
      <xdr:col>59</xdr:col>
      <xdr:colOff>0</xdr:colOff>
      <xdr:row>700</xdr:row>
      <xdr:rowOff>107950</xdr:rowOff>
    </xdr:to>
    <xdr:cxnSp macro="">
      <xdr:nvCxnSpPr>
        <xdr:cNvPr id="74346" name="직선 연결선 74345">
          <a:extLst>
            <a:ext uri="{FF2B5EF4-FFF2-40B4-BE49-F238E27FC236}">
              <a16:creationId xmlns:a16="http://schemas.microsoft.com/office/drawing/2014/main" id="{00000000-0008-0000-0100-00006A220100}"/>
            </a:ext>
          </a:extLst>
        </xdr:cNvPr>
        <xdr:cNvCxnSpPr/>
      </xdr:nvCxnSpPr>
      <xdr:spPr>
        <a:xfrm>
          <a:off x="41224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700</xdr:row>
      <xdr:rowOff>107950</xdr:rowOff>
    </xdr:from>
    <xdr:to>
      <xdr:col>61</xdr:col>
      <xdr:colOff>0</xdr:colOff>
      <xdr:row>700</xdr:row>
      <xdr:rowOff>107950</xdr:rowOff>
    </xdr:to>
    <xdr:cxnSp macro="">
      <xdr:nvCxnSpPr>
        <xdr:cNvPr id="74347" name="직선 연결선 74346">
          <a:extLst>
            <a:ext uri="{FF2B5EF4-FFF2-40B4-BE49-F238E27FC236}">
              <a16:creationId xmlns:a16="http://schemas.microsoft.com/office/drawing/2014/main" id="{00000000-0008-0000-0100-00006B220100}"/>
            </a:ext>
          </a:extLst>
        </xdr:cNvPr>
        <xdr:cNvCxnSpPr/>
      </xdr:nvCxnSpPr>
      <xdr:spPr>
        <a:xfrm>
          <a:off x="42595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700</xdr:row>
      <xdr:rowOff>107950</xdr:rowOff>
    </xdr:from>
    <xdr:to>
      <xdr:col>63</xdr:col>
      <xdr:colOff>0</xdr:colOff>
      <xdr:row>700</xdr:row>
      <xdr:rowOff>107950</xdr:rowOff>
    </xdr:to>
    <xdr:cxnSp macro="">
      <xdr:nvCxnSpPr>
        <xdr:cNvPr id="74348" name="직선 연결선 74347">
          <a:extLst>
            <a:ext uri="{FF2B5EF4-FFF2-40B4-BE49-F238E27FC236}">
              <a16:creationId xmlns:a16="http://schemas.microsoft.com/office/drawing/2014/main" id="{00000000-0008-0000-0100-00006C220100}"/>
            </a:ext>
          </a:extLst>
        </xdr:cNvPr>
        <xdr:cNvCxnSpPr/>
      </xdr:nvCxnSpPr>
      <xdr:spPr>
        <a:xfrm>
          <a:off x="43967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700</xdr:row>
      <xdr:rowOff>107950</xdr:rowOff>
    </xdr:from>
    <xdr:to>
      <xdr:col>65</xdr:col>
      <xdr:colOff>0</xdr:colOff>
      <xdr:row>700</xdr:row>
      <xdr:rowOff>107950</xdr:rowOff>
    </xdr:to>
    <xdr:cxnSp macro="">
      <xdr:nvCxnSpPr>
        <xdr:cNvPr id="74349" name="직선 연결선 74348">
          <a:extLst>
            <a:ext uri="{FF2B5EF4-FFF2-40B4-BE49-F238E27FC236}">
              <a16:creationId xmlns:a16="http://schemas.microsoft.com/office/drawing/2014/main" id="{00000000-0008-0000-0100-00006D220100}"/>
            </a:ext>
          </a:extLst>
        </xdr:cNvPr>
        <xdr:cNvCxnSpPr/>
      </xdr:nvCxnSpPr>
      <xdr:spPr>
        <a:xfrm>
          <a:off x="45339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700</xdr:row>
      <xdr:rowOff>107950</xdr:rowOff>
    </xdr:from>
    <xdr:to>
      <xdr:col>67</xdr:col>
      <xdr:colOff>0</xdr:colOff>
      <xdr:row>700</xdr:row>
      <xdr:rowOff>107950</xdr:rowOff>
    </xdr:to>
    <xdr:cxnSp macro="">
      <xdr:nvCxnSpPr>
        <xdr:cNvPr id="74350" name="직선 연결선 74349">
          <a:extLst>
            <a:ext uri="{FF2B5EF4-FFF2-40B4-BE49-F238E27FC236}">
              <a16:creationId xmlns:a16="http://schemas.microsoft.com/office/drawing/2014/main" id="{00000000-0008-0000-0100-00006E220100}"/>
            </a:ext>
          </a:extLst>
        </xdr:cNvPr>
        <xdr:cNvCxnSpPr/>
      </xdr:nvCxnSpPr>
      <xdr:spPr>
        <a:xfrm>
          <a:off x="46710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700</xdr:row>
      <xdr:rowOff>107950</xdr:rowOff>
    </xdr:from>
    <xdr:to>
      <xdr:col>69</xdr:col>
      <xdr:colOff>0</xdr:colOff>
      <xdr:row>700</xdr:row>
      <xdr:rowOff>107950</xdr:rowOff>
    </xdr:to>
    <xdr:cxnSp macro="">
      <xdr:nvCxnSpPr>
        <xdr:cNvPr id="74351" name="직선 연결선 74350">
          <a:extLst>
            <a:ext uri="{FF2B5EF4-FFF2-40B4-BE49-F238E27FC236}">
              <a16:creationId xmlns:a16="http://schemas.microsoft.com/office/drawing/2014/main" id="{00000000-0008-0000-0100-00006F220100}"/>
            </a:ext>
          </a:extLst>
        </xdr:cNvPr>
        <xdr:cNvCxnSpPr/>
      </xdr:nvCxnSpPr>
      <xdr:spPr>
        <a:xfrm>
          <a:off x="48082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700</xdr:row>
      <xdr:rowOff>107950</xdr:rowOff>
    </xdr:from>
    <xdr:to>
      <xdr:col>71</xdr:col>
      <xdr:colOff>0</xdr:colOff>
      <xdr:row>700</xdr:row>
      <xdr:rowOff>107950</xdr:rowOff>
    </xdr:to>
    <xdr:cxnSp macro="">
      <xdr:nvCxnSpPr>
        <xdr:cNvPr id="74352" name="직선 연결선 74351">
          <a:extLst>
            <a:ext uri="{FF2B5EF4-FFF2-40B4-BE49-F238E27FC236}">
              <a16:creationId xmlns:a16="http://schemas.microsoft.com/office/drawing/2014/main" id="{00000000-0008-0000-0100-000070220100}"/>
            </a:ext>
          </a:extLst>
        </xdr:cNvPr>
        <xdr:cNvCxnSpPr/>
      </xdr:nvCxnSpPr>
      <xdr:spPr>
        <a:xfrm>
          <a:off x="49453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700</xdr:row>
      <xdr:rowOff>107950</xdr:rowOff>
    </xdr:from>
    <xdr:to>
      <xdr:col>73</xdr:col>
      <xdr:colOff>0</xdr:colOff>
      <xdr:row>700</xdr:row>
      <xdr:rowOff>107950</xdr:rowOff>
    </xdr:to>
    <xdr:cxnSp macro="">
      <xdr:nvCxnSpPr>
        <xdr:cNvPr id="74353" name="직선 연결선 74352">
          <a:extLst>
            <a:ext uri="{FF2B5EF4-FFF2-40B4-BE49-F238E27FC236}">
              <a16:creationId xmlns:a16="http://schemas.microsoft.com/office/drawing/2014/main" id="{00000000-0008-0000-0100-000071220100}"/>
            </a:ext>
          </a:extLst>
        </xdr:cNvPr>
        <xdr:cNvCxnSpPr/>
      </xdr:nvCxnSpPr>
      <xdr:spPr>
        <a:xfrm>
          <a:off x="50825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700</xdr:row>
      <xdr:rowOff>107950</xdr:rowOff>
    </xdr:from>
    <xdr:to>
      <xdr:col>75</xdr:col>
      <xdr:colOff>0</xdr:colOff>
      <xdr:row>700</xdr:row>
      <xdr:rowOff>107950</xdr:rowOff>
    </xdr:to>
    <xdr:cxnSp macro="">
      <xdr:nvCxnSpPr>
        <xdr:cNvPr id="74354" name="직선 연결선 74353">
          <a:extLst>
            <a:ext uri="{FF2B5EF4-FFF2-40B4-BE49-F238E27FC236}">
              <a16:creationId xmlns:a16="http://schemas.microsoft.com/office/drawing/2014/main" id="{00000000-0008-0000-0100-000072220100}"/>
            </a:ext>
          </a:extLst>
        </xdr:cNvPr>
        <xdr:cNvCxnSpPr/>
      </xdr:nvCxnSpPr>
      <xdr:spPr>
        <a:xfrm>
          <a:off x="52197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700</xdr:row>
      <xdr:rowOff>107950</xdr:rowOff>
    </xdr:from>
    <xdr:to>
      <xdr:col>77</xdr:col>
      <xdr:colOff>0</xdr:colOff>
      <xdr:row>700</xdr:row>
      <xdr:rowOff>107950</xdr:rowOff>
    </xdr:to>
    <xdr:cxnSp macro="">
      <xdr:nvCxnSpPr>
        <xdr:cNvPr id="74355" name="직선 연결선 74354">
          <a:extLst>
            <a:ext uri="{FF2B5EF4-FFF2-40B4-BE49-F238E27FC236}">
              <a16:creationId xmlns:a16="http://schemas.microsoft.com/office/drawing/2014/main" id="{00000000-0008-0000-0100-000073220100}"/>
            </a:ext>
          </a:extLst>
        </xdr:cNvPr>
        <xdr:cNvCxnSpPr/>
      </xdr:nvCxnSpPr>
      <xdr:spPr>
        <a:xfrm>
          <a:off x="53568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700</xdr:row>
      <xdr:rowOff>107950</xdr:rowOff>
    </xdr:from>
    <xdr:to>
      <xdr:col>79</xdr:col>
      <xdr:colOff>0</xdr:colOff>
      <xdr:row>700</xdr:row>
      <xdr:rowOff>107950</xdr:rowOff>
    </xdr:to>
    <xdr:cxnSp macro="">
      <xdr:nvCxnSpPr>
        <xdr:cNvPr id="74356" name="직선 연결선 74355">
          <a:extLst>
            <a:ext uri="{FF2B5EF4-FFF2-40B4-BE49-F238E27FC236}">
              <a16:creationId xmlns:a16="http://schemas.microsoft.com/office/drawing/2014/main" id="{00000000-0008-0000-0100-000074220100}"/>
            </a:ext>
          </a:extLst>
        </xdr:cNvPr>
        <xdr:cNvCxnSpPr/>
      </xdr:nvCxnSpPr>
      <xdr:spPr>
        <a:xfrm>
          <a:off x="54940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700</xdr:row>
      <xdr:rowOff>107950</xdr:rowOff>
    </xdr:from>
    <xdr:to>
      <xdr:col>81</xdr:col>
      <xdr:colOff>12700</xdr:colOff>
      <xdr:row>700</xdr:row>
      <xdr:rowOff>107950</xdr:rowOff>
    </xdr:to>
    <xdr:cxnSp macro="">
      <xdr:nvCxnSpPr>
        <xdr:cNvPr id="74357" name="직선 연결선 74356">
          <a:extLst>
            <a:ext uri="{FF2B5EF4-FFF2-40B4-BE49-F238E27FC236}">
              <a16:creationId xmlns:a16="http://schemas.microsoft.com/office/drawing/2014/main" id="{00000000-0008-0000-0100-000075220100}"/>
            </a:ext>
          </a:extLst>
        </xdr:cNvPr>
        <xdr:cNvCxnSpPr/>
      </xdr:nvCxnSpPr>
      <xdr:spPr>
        <a:xfrm>
          <a:off x="56311806" y="146678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700</xdr:row>
      <xdr:rowOff>107950</xdr:rowOff>
    </xdr:from>
    <xdr:to>
      <xdr:col>83</xdr:col>
      <xdr:colOff>0</xdr:colOff>
      <xdr:row>700</xdr:row>
      <xdr:rowOff>107950</xdr:rowOff>
    </xdr:to>
    <xdr:cxnSp macro="">
      <xdr:nvCxnSpPr>
        <xdr:cNvPr id="74358" name="직선 연결선 74357">
          <a:extLst>
            <a:ext uri="{FF2B5EF4-FFF2-40B4-BE49-F238E27FC236}">
              <a16:creationId xmlns:a16="http://schemas.microsoft.com/office/drawing/2014/main" id="{00000000-0008-0000-0100-000076220100}"/>
            </a:ext>
          </a:extLst>
        </xdr:cNvPr>
        <xdr:cNvCxnSpPr/>
      </xdr:nvCxnSpPr>
      <xdr:spPr>
        <a:xfrm>
          <a:off x="57683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700</xdr:row>
      <xdr:rowOff>107950</xdr:rowOff>
    </xdr:from>
    <xdr:to>
      <xdr:col>85</xdr:col>
      <xdr:colOff>0</xdr:colOff>
      <xdr:row>700</xdr:row>
      <xdr:rowOff>107950</xdr:rowOff>
    </xdr:to>
    <xdr:cxnSp macro="">
      <xdr:nvCxnSpPr>
        <xdr:cNvPr id="74359" name="직선 연결선 74358">
          <a:extLst>
            <a:ext uri="{FF2B5EF4-FFF2-40B4-BE49-F238E27FC236}">
              <a16:creationId xmlns:a16="http://schemas.microsoft.com/office/drawing/2014/main" id="{00000000-0008-0000-0100-000077220100}"/>
            </a:ext>
          </a:extLst>
        </xdr:cNvPr>
        <xdr:cNvCxnSpPr/>
      </xdr:nvCxnSpPr>
      <xdr:spPr>
        <a:xfrm>
          <a:off x="59055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700</xdr:row>
      <xdr:rowOff>107950</xdr:rowOff>
    </xdr:from>
    <xdr:to>
      <xdr:col>87</xdr:col>
      <xdr:colOff>0</xdr:colOff>
      <xdr:row>700</xdr:row>
      <xdr:rowOff>107950</xdr:rowOff>
    </xdr:to>
    <xdr:cxnSp macro="">
      <xdr:nvCxnSpPr>
        <xdr:cNvPr id="74360" name="직선 연결선 74359">
          <a:extLst>
            <a:ext uri="{FF2B5EF4-FFF2-40B4-BE49-F238E27FC236}">
              <a16:creationId xmlns:a16="http://schemas.microsoft.com/office/drawing/2014/main" id="{00000000-0008-0000-0100-000078220100}"/>
            </a:ext>
          </a:extLst>
        </xdr:cNvPr>
        <xdr:cNvCxnSpPr/>
      </xdr:nvCxnSpPr>
      <xdr:spPr>
        <a:xfrm>
          <a:off x="60426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700</xdr:row>
      <xdr:rowOff>107950</xdr:rowOff>
    </xdr:from>
    <xdr:to>
      <xdr:col>89</xdr:col>
      <xdr:colOff>0</xdr:colOff>
      <xdr:row>700</xdr:row>
      <xdr:rowOff>107950</xdr:rowOff>
    </xdr:to>
    <xdr:cxnSp macro="">
      <xdr:nvCxnSpPr>
        <xdr:cNvPr id="74361" name="직선 연결선 74360">
          <a:extLst>
            <a:ext uri="{FF2B5EF4-FFF2-40B4-BE49-F238E27FC236}">
              <a16:creationId xmlns:a16="http://schemas.microsoft.com/office/drawing/2014/main" id="{00000000-0008-0000-0100-000079220100}"/>
            </a:ext>
          </a:extLst>
        </xdr:cNvPr>
        <xdr:cNvCxnSpPr/>
      </xdr:nvCxnSpPr>
      <xdr:spPr>
        <a:xfrm>
          <a:off x="61798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700</xdr:row>
      <xdr:rowOff>107950</xdr:rowOff>
    </xdr:from>
    <xdr:to>
      <xdr:col>91</xdr:col>
      <xdr:colOff>0</xdr:colOff>
      <xdr:row>700</xdr:row>
      <xdr:rowOff>107950</xdr:rowOff>
    </xdr:to>
    <xdr:cxnSp macro="">
      <xdr:nvCxnSpPr>
        <xdr:cNvPr id="74362" name="직선 연결선 74361">
          <a:extLst>
            <a:ext uri="{FF2B5EF4-FFF2-40B4-BE49-F238E27FC236}">
              <a16:creationId xmlns:a16="http://schemas.microsoft.com/office/drawing/2014/main" id="{00000000-0008-0000-0100-00007A220100}"/>
            </a:ext>
          </a:extLst>
        </xdr:cNvPr>
        <xdr:cNvCxnSpPr/>
      </xdr:nvCxnSpPr>
      <xdr:spPr>
        <a:xfrm>
          <a:off x="63169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700</xdr:row>
      <xdr:rowOff>107950</xdr:rowOff>
    </xdr:from>
    <xdr:to>
      <xdr:col>93</xdr:col>
      <xdr:colOff>0</xdr:colOff>
      <xdr:row>700</xdr:row>
      <xdr:rowOff>107950</xdr:rowOff>
    </xdr:to>
    <xdr:cxnSp macro="">
      <xdr:nvCxnSpPr>
        <xdr:cNvPr id="74363" name="직선 연결선 74362">
          <a:extLst>
            <a:ext uri="{FF2B5EF4-FFF2-40B4-BE49-F238E27FC236}">
              <a16:creationId xmlns:a16="http://schemas.microsoft.com/office/drawing/2014/main" id="{00000000-0008-0000-0100-00007B220100}"/>
            </a:ext>
          </a:extLst>
        </xdr:cNvPr>
        <xdr:cNvCxnSpPr/>
      </xdr:nvCxnSpPr>
      <xdr:spPr>
        <a:xfrm>
          <a:off x="64541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700</xdr:row>
      <xdr:rowOff>107950</xdr:rowOff>
    </xdr:from>
    <xdr:to>
      <xdr:col>95</xdr:col>
      <xdr:colOff>0</xdr:colOff>
      <xdr:row>700</xdr:row>
      <xdr:rowOff>107950</xdr:rowOff>
    </xdr:to>
    <xdr:cxnSp macro="">
      <xdr:nvCxnSpPr>
        <xdr:cNvPr id="74364" name="직선 연결선 74363">
          <a:extLst>
            <a:ext uri="{FF2B5EF4-FFF2-40B4-BE49-F238E27FC236}">
              <a16:creationId xmlns:a16="http://schemas.microsoft.com/office/drawing/2014/main" id="{00000000-0008-0000-0100-00007C220100}"/>
            </a:ext>
          </a:extLst>
        </xdr:cNvPr>
        <xdr:cNvCxnSpPr/>
      </xdr:nvCxnSpPr>
      <xdr:spPr>
        <a:xfrm>
          <a:off x="65913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700</xdr:row>
      <xdr:rowOff>107950</xdr:rowOff>
    </xdr:from>
    <xdr:to>
      <xdr:col>97</xdr:col>
      <xdr:colOff>0</xdr:colOff>
      <xdr:row>700</xdr:row>
      <xdr:rowOff>107950</xdr:rowOff>
    </xdr:to>
    <xdr:cxnSp macro="">
      <xdr:nvCxnSpPr>
        <xdr:cNvPr id="74365" name="직선 연결선 74364">
          <a:extLst>
            <a:ext uri="{FF2B5EF4-FFF2-40B4-BE49-F238E27FC236}">
              <a16:creationId xmlns:a16="http://schemas.microsoft.com/office/drawing/2014/main" id="{00000000-0008-0000-0100-00007D220100}"/>
            </a:ext>
          </a:extLst>
        </xdr:cNvPr>
        <xdr:cNvCxnSpPr/>
      </xdr:nvCxnSpPr>
      <xdr:spPr>
        <a:xfrm>
          <a:off x="67284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700</xdr:row>
      <xdr:rowOff>107950</xdr:rowOff>
    </xdr:from>
    <xdr:to>
      <xdr:col>99</xdr:col>
      <xdr:colOff>0</xdr:colOff>
      <xdr:row>700</xdr:row>
      <xdr:rowOff>107950</xdr:rowOff>
    </xdr:to>
    <xdr:cxnSp macro="">
      <xdr:nvCxnSpPr>
        <xdr:cNvPr id="74366" name="직선 연결선 74365">
          <a:extLst>
            <a:ext uri="{FF2B5EF4-FFF2-40B4-BE49-F238E27FC236}">
              <a16:creationId xmlns:a16="http://schemas.microsoft.com/office/drawing/2014/main" id="{00000000-0008-0000-0100-00007E220100}"/>
            </a:ext>
          </a:extLst>
        </xdr:cNvPr>
        <xdr:cNvCxnSpPr/>
      </xdr:nvCxnSpPr>
      <xdr:spPr>
        <a:xfrm>
          <a:off x="68656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702</xdr:row>
      <xdr:rowOff>101600</xdr:rowOff>
    </xdr:from>
    <xdr:to>
      <xdr:col>10</xdr:col>
      <xdr:colOff>25400</xdr:colOff>
      <xdr:row>702</xdr:row>
      <xdr:rowOff>101600</xdr:rowOff>
    </xdr:to>
    <xdr:cxnSp macro="">
      <xdr:nvCxnSpPr>
        <xdr:cNvPr id="74367" name="직선 연결선 74366">
          <a:extLst>
            <a:ext uri="{FF2B5EF4-FFF2-40B4-BE49-F238E27FC236}">
              <a16:creationId xmlns:a16="http://schemas.microsoft.com/office/drawing/2014/main" id="{00000000-0008-0000-0100-00007F220100}"/>
            </a:ext>
          </a:extLst>
        </xdr:cNvPr>
        <xdr:cNvCxnSpPr/>
      </xdr:nvCxnSpPr>
      <xdr:spPr>
        <a:xfrm>
          <a:off x="7242810" y="1470914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702</xdr:row>
      <xdr:rowOff>101600</xdr:rowOff>
    </xdr:from>
    <xdr:to>
      <xdr:col>11</xdr:col>
      <xdr:colOff>139700</xdr:colOff>
      <xdr:row>702</xdr:row>
      <xdr:rowOff>101600</xdr:rowOff>
    </xdr:to>
    <xdr:cxnSp macro="">
      <xdr:nvCxnSpPr>
        <xdr:cNvPr id="74368" name="직선 연결선 74367">
          <a:extLst>
            <a:ext uri="{FF2B5EF4-FFF2-40B4-BE49-F238E27FC236}">
              <a16:creationId xmlns:a16="http://schemas.microsoft.com/office/drawing/2014/main" id="{00000000-0008-0000-0100-000080220100}"/>
            </a:ext>
          </a:extLst>
        </xdr:cNvPr>
        <xdr:cNvCxnSpPr/>
      </xdr:nvCxnSpPr>
      <xdr:spPr>
        <a:xfrm>
          <a:off x="8374380" y="147091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702</xdr:row>
      <xdr:rowOff>101600</xdr:rowOff>
    </xdr:from>
    <xdr:to>
      <xdr:col>13</xdr:col>
      <xdr:colOff>68</xdr:colOff>
      <xdr:row>702</xdr:row>
      <xdr:rowOff>101600</xdr:rowOff>
    </xdr:to>
    <xdr:cxnSp macro="">
      <xdr:nvCxnSpPr>
        <xdr:cNvPr id="74369" name="직선 연결선 74368">
          <a:extLst>
            <a:ext uri="{FF2B5EF4-FFF2-40B4-BE49-F238E27FC236}">
              <a16:creationId xmlns:a16="http://schemas.microsoft.com/office/drawing/2014/main" id="{00000000-0008-0000-0100-000081220100}"/>
            </a:ext>
          </a:extLst>
        </xdr:cNvPr>
        <xdr:cNvCxnSpPr/>
      </xdr:nvCxnSpPr>
      <xdr:spPr>
        <a:xfrm flipH="1">
          <a:off x="9677400" y="147091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702</xdr:row>
      <xdr:rowOff>101600</xdr:rowOff>
    </xdr:from>
    <xdr:to>
      <xdr:col>15</xdr:col>
      <xdr:colOff>0</xdr:colOff>
      <xdr:row>702</xdr:row>
      <xdr:rowOff>101600</xdr:rowOff>
    </xdr:to>
    <xdr:cxnSp macro="">
      <xdr:nvCxnSpPr>
        <xdr:cNvPr id="74370" name="직선 연결선 74369">
          <a:extLst>
            <a:ext uri="{FF2B5EF4-FFF2-40B4-BE49-F238E27FC236}">
              <a16:creationId xmlns:a16="http://schemas.microsoft.com/office/drawing/2014/main" id="{00000000-0008-0000-0100-000082220100}"/>
            </a:ext>
          </a:extLst>
        </xdr:cNvPr>
        <xdr:cNvCxnSpPr/>
      </xdr:nvCxnSpPr>
      <xdr:spPr>
        <a:xfrm>
          <a:off x="11049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702</xdr:row>
      <xdr:rowOff>101600</xdr:rowOff>
    </xdr:from>
    <xdr:to>
      <xdr:col>17</xdr:col>
      <xdr:colOff>0</xdr:colOff>
      <xdr:row>702</xdr:row>
      <xdr:rowOff>101600</xdr:rowOff>
    </xdr:to>
    <xdr:cxnSp macro="">
      <xdr:nvCxnSpPr>
        <xdr:cNvPr id="74371" name="직선 연결선 74370">
          <a:extLst>
            <a:ext uri="{FF2B5EF4-FFF2-40B4-BE49-F238E27FC236}">
              <a16:creationId xmlns:a16="http://schemas.microsoft.com/office/drawing/2014/main" id="{00000000-0008-0000-0100-000083220100}"/>
            </a:ext>
          </a:extLst>
        </xdr:cNvPr>
        <xdr:cNvCxnSpPr/>
      </xdr:nvCxnSpPr>
      <xdr:spPr>
        <a:xfrm>
          <a:off x="12420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702</xdr:row>
      <xdr:rowOff>101600</xdr:rowOff>
    </xdr:from>
    <xdr:to>
      <xdr:col>19</xdr:col>
      <xdr:colOff>0</xdr:colOff>
      <xdr:row>702</xdr:row>
      <xdr:rowOff>101600</xdr:rowOff>
    </xdr:to>
    <xdr:cxnSp macro="">
      <xdr:nvCxnSpPr>
        <xdr:cNvPr id="74372" name="직선 연결선 74371">
          <a:extLst>
            <a:ext uri="{FF2B5EF4-FFF2-40B4-BE49-F238E27FC236}">
              <a16:creationId xmlns:a16="http://schemas.microsoft.com/office/drawing/2014/main" id="{00000000-0008-0000-0100-000084220100}"/>
            </a:ext>
          </a:extLst>
        </xdr:cNvPr>
        <xdr:cNvCxnSpPr/>
      </xdr:nvCxnSpPr>
      <xdr:spPr>
        <a:xfrm>
          <a:off x="13792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702</xdr:row>
      <xdr:rowOff>101600</xdr:rowOff>
    </xdr:from>
    <xdr:to>
      <xdr:col>21</xdr:col>
      <xdr:colOff>136</xdr:colOff>
      <xdr:row>702</xdr:row>
      <xdr:rowOff>101600</xdr:rowOff>
    </xdr:to>
    <xdr:cxnSp macro="">
      <xdr:nvCxnSpPr>
        <xdr:cNvPr id="74373" name="직선 연결선 74372">
          <a:extLst>
            <a:ext uri="{FF2B5EF4-FFF2-40B4-BE49-F238E27FC236}">
              <a16:creationId xmlns:a16="http://schemas.microsoft.com/office/drawing/2014/main" id="{00000000-0008-0000-0100-000085220100}"/>
            </a:ext>
          </a:extLst>
        </xdr:cNvPr>
        <xdr:cNvCxnSpPr/>
      </xdr:nvCxnSpPr>
      <xdr:spPr>
        <a:xfrm flipH="1">
          <a:off x="15163800" y="147091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702</xdr:row>
      <xdr:rowOff>101600</xdr:rowOff>
    </xdr:from>
    <xdr:to>
      <xdr:col>23</xdr:col>
      <xdr:colOff>0</xdr:colOff>
      <xdr:row>702</xdr:row>
      <xdr:rowOff>101600</xdr:rowOff>
    </xdr:to>
    <xdr:cxnSp macro="">
      <xdr:nvCxnSpPr>
        <xdr:cNvPr id="74374" name="직선 연결선 74373">
          <a:extLst>
            <a:ext uri="{FF2B5EF4-FFF2-40B4-BE49-F238E27FC236}">
              <a16:creationId xmlns:a16="http://schemas.microsoft.com/office/drawing/2014/main" id="{00000000-0008-0000-0100-000086220100}"/>
            </a:ext>
          </a:extLst>
        </xdr:cNvPr>
        <xdr:cNvCxnSpPr/>
      </xdr:nvCxnSpPr>
      <xdr:spPr>
        <a:xfrm>
          <a:off x="16535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702</xdr:row>
      <xdr:rowOff>101600</xdr:rowOff>
    </xdr:from>
    <xdr:to>
      <xdr:col>25</xdr:col>
      <xdr:colOff>0</xdr:colOff>
      <xdr:row>702</xdr:row>
      <xdr:rowOff>101600</xdr:rowOff>
    </xdr:to>
    <xdr:cxnSp macro="">
      <xdr:nvCxnSpPr>
        <xdr:cNvPr id="74375" name="직선 연결선 74374">
          <a:extLst>
            <a:ext uri="{FF2B5EF4-FFF2-40B4-BE49-F238E27FC236}">
              <a16:creationId xmlns:a16="http://schemas.microsoft.com/office/drawing/2014/main" id="{00000000-0008-0000-0100-000087220100}"/>
            </a:ext>
          </a:extLst>
        </xdr:cNvPr>
        <xdr:cNvCxnSpPr/>
      </xdr:nvCxnSpPr>
      <xdr:spPr>
        <a:xfrm>
          <a:off x="17907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702</xdr:row>
      <xdr:rowOff>101600</xdr:rowOff>
    </xdr:from>
    <xdr:to>
      <xdr:col>27</xdr:col>
      <xdr:colOff>28</xdr:colOff>
      <xdr:row>702</xdr:row>
      <xdr:rowOff>101600</xdr:rowOff>
    </xdr:to>
    <xdr:cxnSp macro="">
      <xdr:nvCxnSpPr>
        <xdr:cNvPr id="74376" name="직선 연결선 74375">
          <a:extLst>
            <a:ext uri="{FF2B5EF4-FFF2-40B4-BE49-F238E27FC236}">
              <a16:creationId xmlns:a16="http://schemas.microsoft.com/office/drawing/2014/main" id="{00000000-0008-0000-0100-000088220100}"/>
            </a:ext>
          </a:extLst>
        </xdr:cNvPr>
        <xdr:cNvCxnSpPr/>
      </xdr:nvCxnSpPr>
      <xdr:spPr>
        <a:xfrm flipH="1">
          <a:off x="19278600" y="147091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702</xdr:row>
      <xdr:rowOff>101600</xdr:rowOff>
    </xdr:from>
    <xdr:to>
      <xdr:col>29</xdr:col>
      <xdr:colOff>0</xdr:colOff>
      <xdr:row>702</xdr:row>
      <xdr:rowOff>101600</xdr:rowOff>
    </xdr:to>
    <xdr:cxnSp macro="">
      <xdr:nvCxnSpPr>
        <xdr:cNvPr id="74377" name="직선 연결선 74376">
          <a:extLst>
            <a:ext uri="{FF2B5EF4-FFF2-40B4-BE49-F238E27FC236}">
              <a16:creationId xmlns:a16="http://schemas.microsoft.com/office/drawing/2014/main" id="{00000000-0008-0000-0100-000089220100}"/>
            </a:ext>
          </a:extLst>
        </xdr:cNvPr>
        <xdr:cNvCxnSpPr/>
      </xdr:nvCxnSpPr>
      <xdr:spPr>
        <a:xfrm>
          <a:off x="20650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702</xdr:row>
      <xdr:rowOff>101600</xdr:rowOff>
    </xdr:from>
    <xdr:to>
      <xdr:col>31</xdr:col>
      <xdr:colOff>546100</xdr:colOff>
      <xdr:row>702</xdr:row>
      <xdr:rowOff>101600</xdr:rowOff>
    </xdr:to>
    <xdr:cxnSp macro="">
      <xdr:nvCxnSpPr>
        <xdr:cNvPr id="74378" name="직선 연결선 74377">
          <a:extLst>
            <a:ext uri="{FF2B5EF4-FFF2-40B4-BE49-F238E27FC236}">
              <a16:creationId xmlns:a16="http://schemas.microsoft.com/office/drawing/2014/main" id="{00000000-0008-0000-0100-00008A220100}"/>
            </a:ext>
          </a:extLst>
        </xdr:cNvPr>
        <xdr:cNvCxnSpPr/>
      </xdr:nvCxnSpPr>
      <xdr:spPr>
        <a:xfrm>
          <a:off x="22501861" y="147091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702</xdr:row>
      <xdr:rowOff>101600</xdr:rowOff>
    </xdr:from>
    <xdr:to>
      <xdr:col>33</xdr:col>
      <xdr:colOff>0</xdr:colOff>
      <xdr:row>702</xdr:row>
      <xdr:rowOff>101600</xdr:rowOff>
    </xdr:to>
    <xdr:cxnSp macro="">
      <xdr:nvCxnSpPr>
        <xdr:cNvPr id="74379" name="직선 연결선 74378">
          <a:extLst>
            <a:ext uri="{FF2B5EF4-FFF2-40B4-BE49-F238E27FC236}">
              <a16:creationId xmlns:a16="http://schemas.microsoft.com/office/drawing/2014/main" id="{00000000-0008-0000-0100-00008B220100}"/>
            </a:ext>
          </a:extLst>
        </xdr:cNvPr>
        <xdr:cNvCxnSpPr/>
      </xdr:nvCxnSpPr>
      <xdr:spPr>
        <a:xfrm>
          <a:off x="23393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702</xdr:row>
      <xdr:rowOff>101600</xdr:rowOff>
    </xdr:from>
    <xdr:to>
      <xdr:col>35</xdr:col>
      <xdr:colOff>0</xdr:colOff>
      <xdr:row>702</xdr:row>
      <xdr:rowOff>101600</xdr:rowOff>
    </xdr:to>
    <xdr:cxnSp macro="">
      <xdr:nvCxnSpPr>
        <xdr:cNvPr id="74380" name="직선 연결선 74379">
          <a:extLst>
            <a:ext uri="{FF2B5EF4-FFF2-40B4-BE49-F238E27FC236}">
              <a16:creationId xmlns:a16="http://schemas.microsoft.com/office/drawing/2014/main" id="{00000000-0008-0000-0100-00008C220100}"/>
            </a:ext>
          </a:extLst>
        </xdr:cNvPr>
        <xdr:cNvCxnSpPr/>
      </xdr:nvCxnSpPr>
      <xdr:spPr>
        <a:xfrm>
          <a:off x="24765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702</xdr:row>
      <xdr:rowOff>101600</xdr:rowOff>
    </xdr:from>
    <xdr:to>
      <xdr:col>37</xdr:col>
      <xdr:colOff>0</xdr:colOff>
      <xdr:row>702</xdr:row>
      <xdr:rowOff>101600</xdr:rowOff>
    </xdr:to>
    <xdr:cxnSp macro="">
      <xdr:nvCxnSpPr>
        <xdr:cNvPr id="74381" name="직선 연결선 74380">
          <a:extLst>
            <a:ext uri="{FF2B5EF4-FFF2-40B4-BE49-F238E27FC236}">
              <a16:creationId xmlns:a16="http://schemas.microsoft.com/office/drawing/2014/main" id="{00000000-0008-0000-0100-00008D220100}"/>
            </a:ext>
          </a:extLst>
        </xdr:cNvPr>
        <xdr:cNvCxnSpPr/>
      </xdr:nvCxnSpPr>
      <xdr:spPr>
        <a:xfrm>
          <a:off x="26136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702</xdr:row>
      <xdr:rowOff>101600</xdr:rowOff>
    </xdr:from>
    <xdr:to>
      <xdr:col>39</xdr:col>
      <xdr:colOff>0</xdr:colOff>
      <xdr:row>702</xdr:row>
      <xdr:rowOff>101600</xdr:rowOff>
    </xdr:to>
    <xdr:cxnSp macro="">
      <xdr:nvCxnSpPr>
        <xdr:cNvPr id="74382" name="직선 연결선 74381">
          <a:extLst>
            <a:ext uri="{FF2B5EF4-FFF2-40B4-BE49-F238E27FC236}">
              <a16:creationId xmlns:a16="http://schemas.microsoft.com/office/drawing/2014/main" id="{00000000-0008-0000-0100-00008E220100}"/>
            </a:ext>
          </a:extLst>
        </xdr:cNvPr>
        <xdr:cNvCxnSpPr/>
      </xdr:nvCxnSpPr>
      <xdr:spPr>
        <a:xfrm>
          <a:off x="27508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702</xdr:row>
      <xdr:rowOff>101600</xdr:rowOff>
    </xdr:from>
    <xdr:to>
      <xdr:col>41</xdr:col>
      <xdr:colOff>0</xdr:colOff>
      <xdr:row>702</xdr:row>
      <xdr:rowOff>101600</xdr:rowOff>
    </xdr:to>
    <xdr:cxnSp macro="">
      <xdr:nvCxnSpPr>
        <xdr:cNvPr id="74383" name="직선 연결선 74382">
          <a:extLst>
            <a:ext uri="{FF2B5EF4-FFF2-40B4-BE49-F238E27FC236}">
              <a16:creationId xmlns:a16="http://schemas.microsoft.com/office/drawing/2014/main" id="{00000000-0008-0000-0100-00008F220100}"/>
            </a:ext>
          </a:extLst>
        </xdr:cNvPr>
        <xdr:cNvCxnSpPr/>
      </xdr:nvCxnSpPr>
      <xdr:spPr>
        <a:xfrm>
          <a:off x="28879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702</xdr:row>
      <xdr:rowOff>101600</xdr:rowOff>
    </xdr:from>
    <xdr:to>
      <xdr:col>43</xdr:col>
      <xdr:colOff>68</xdr:colOff>
      <xdr:row>702</xdr:row>
      <xdr:rowOff>101600</xdr:rowOff>
    </xdr:to>
    <xdr:cxnSp macro="">
      <xdr:nvCxnSpPr>
        <xdr:cNvPr id="74384" name="직선 연결선 74383">
          <a:extLst>
            <a:ext uri="{FF2B5EF4-FFF2-40B4-BE49-F238E27FC236}">
              <a16:creationId xmlns:a16="http://schemas.microsoft.com/office/drawing/2014/main" id="{00000000-0008-0000-0100-000090220100}"/>
            </a:ext>
          </a:extLst>
        </xdr:cNvPr>
        <xdr:cNvCxnSpPr/>
      </xdr:nvCxnSpPr>
      <xdr:spPr>
        <a:xfrm flipH="1">
          <a:off x="30251400" y="147091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702</xdr:row>
      <xdr:rowOff>101600</xdr:rowOff>
    </xdr:from>
    <xdr:to>
      <xdr:col>45</xdr:col>
      <xdr:colOff>0</xdr:colOff>
      <xdr:row>702</xdr:row>
      <xdr:rowOff>101600</xdr:rowOff>
    </xdr:to>
    <xdr:cxnSp macro="">
      <xdr:nvCxnSpPr>
        <xdr:cNvPr id="74385" name="직선 연결선 74384">
          <a:extLst>
            <a:ext uri="{FF2B5EF4-FFF2-40B4-BE49-F238E27FC236}">
              <a16:creationId xmlns:a16="http://schemas.microsoft.com/office/drawing/2014/main" id="{00000000-0008-0000-0100-000091220100}"/>
            </a:ext>
          </a:extLst>
        </xdr:cNvPr>
        <xdr:cNvCxnSpPr/>
      </xdr:nvCxnSpPr>
      <xdr:spPr>
        <a:xfrm>
          <a:off x="31623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702</xdr:row>
      <xdr:rowOff>101600</xdr:rowOff>
    </xdr:from>
    <xdr:to>
      <xdr:col>47</xdr:col>
      <xdr:colOff>0</xdr:colOff>
      <xdr:row>702</xdr:row>
      <xdr:rowOff>101600</xdr:rowOff>
    </xdr:to>
    <xdr:cxnSp macro="">
      <xdr:nvCxnSpPr>
        <xdr:cNvPr id="74386" name="직선 연결선 74385">
          <a:extLst>
            <a:ext uri="{FF2B5EF4-FFF2-40B4-BE49-F238E27FC236}">
              <a16:creationId xmlns:a16="http://schemas.microsoft.com/office/drawing/2014/main" id="{00000000-0008-0000-0100-000092220100}"/>
            </a:ext>
          </a:extLst>
        </xdr:cNvPr>
        <xdr:cNvCxnSpPr/>
      </xdr:nvCxnSpPr>
      <xdr:spPr>
        <a:xfrm>
          <a:off x="32994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702</xdr:row>
      <xdr:rowOff>101600</xdr:rowOff>
    </xdr:from>
    <xdr:to>
      <xdr:col>49</xdr:col>
      <xdr:colOff>0</xdr:colOff>
      <xdr:row>702</xdr:row>
      <xdr:rowOff>101600</xdr:rowOff>
    </xdr:to>
    <xdr:cxnSp macro="">
      <xdr:nvCxnSpPr>
        <xdr:cNvPr id="74387" name="직선 연결선 74386">
          <a:extLst>
            <a:ext uri="{FF2B5EF4-FFF2-40B4-BE49-F238E27FC236}">
              <a16:creationId xmlns:a16="http://schemas.microsoft.com/office/drawing/2014/main" id="{00000000-0008-0000-0100-000093220100}"/>
            </a:ext>
          </a:extLst>
        </xdr:cNvPr>
        <xdr:cNvCxnSpPr/>
      </xdr:nvCxnSpPr>
      <xdr:spPr>
        <a:xfrm>
          <a:off x="34366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702</xdr:row>
      <xdr:rowOff>101600</xdr:rowOff>
    </xdr:from>
    <xdr:to>
      <xdr:col>51</xdr:col>
      <xdr:colOff>0</xdr:colOff>
      <xdr:row>702</xdr:row>
      <xdr:rowOff>101600</xdr:rowOff>
    </xdr:to>
    <xdr:cxnSp macro="">
      <xdr:nvCxnSpPr>
        <xdr:cNvPr id="74388" name="직선 연결선 74387">
          <a:extLst>
            <a:ext uri="{FF2B5EF4-FFF2-40B4-BE49-F238E27FC236}">
              <a16:creationId xmlns:a16="http://schemas.microsoft.com/office/drawing/2014/main" id="{00000000-0008-0000-0100-000094220100}"/>
            </a:ext>
          </a:extLst>
        </xdr:cNvPr>
        <xdr:cNvCxnSpPr/>
      </xdr:nvCxnSpPr>
      <xdr:spPr>
        <a:xfrm>
          <a:off x="35737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702</xdr:row>
      <xdr:rowOff>101600</xdr:rowOff>
    </xdr:from>
    <xdr:to>
      <xdr:col>53</xdr:col>
      <xdr:colOff>0</xdr:colOff>
      <xdr:row>702</xdr:row>
      <xdr:rowOff>101600</xdr:rowOff>
    </xdr:to>
    <xdr:cxnSp macro="">
      <xdr:nvCxnSpPr>
        <xdr:cNvPr id="74389" name="직선 연결선 74388">
          <a:extLst>
            <a:ext uri="{FF2B5EF4-FFF2-40B4-BE49-F238E27FC236}">
              <a16:creationId xmlns:a16="http://schemas.microsoft.com/office/drawing/2014/main" id="{00000000-0008-0000-0100-000095220100}"/>
            </a:ext>
          </a:extLst>
        </xdr:cNvPr>
        <xdr:cNvCxnSpPr/>
      </xdr:nvCxnSpPr>
      <xdr:spPr>
        <a:xfrm>
          <a:off x="37109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702</xdr:row>
      <xdr:rowOff>101600</xdr:rowOff>
    </xdr:from>
    <xdr:to>
      <xdr:col>55</xdr:col>
      <xdr:colOff>0</xdr:colOff>
      <xdr:row>702</xdr:row>
      <xdr:rowOff>101600</xdr:rowOff>
    </xdr:to>
    <xdr:cxnSp macro="">
      <xdr:nvCxnSpPr>
        <xdr:cNvPr id="74390" name="직선 연결선 74389">
          <a:extLst>
            <a:ext uri="{FF2B5EF4-FFF2-40B4-BE49-F238E27FC236}">
              <a16:creationId xmlns:a16="http://schemas.microsoft.com/office/drawing/2014/main" id="{00000000-0008-0000-0100-000096220100}"/>
            </a:ext>
          </a:extLst>
        </xdr:cNvPr>
        <xdr:cNvCxnSpPr/>
      </xdr:nvCxnSpPr>
      <xdr:spPr>
        <a:xfrm>
          <a:off x="38481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702</xdr:row>
      <xdr:rowOff>101600</xdr:rowOff>
    </xdr:from>
    <xdr:to>
      <xdr:col>57</xdr:col>
      <xdr:colOff>0</xdr:colOff>
      <xdr:row>702</xdr:row>
      <xdr:rowOff>101600</xdr:rowOff>
    </xdr:to>
    <xdr:cxnSp macro="">
      <xdr:nvCxnSpPr>
        <xdr:cNvPr id="74391" name="직선 연결선 74390">
          <a:extLst>
            <a:ext uri="{FF2B5EF4-FFF2-40B4-BE49-F238E27FC236}">
              <a16:creationId xmlns:a16="http://schemas.microsoft.com/office/drawing/2014/main" id="{00000000-0008-0000-0100-000097220100}"/>
            </a:ext>
          </a:extLst>
        </xdr:cNvPr>
        <xdr:cNvCxnSpPr/>
      </xdr:nvCxnSpPr>
      <xdr:spPr>
        <a:xfrm>
          <a:off x="39852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702</xdr:row>
      <xdr:rowOff>101600</xdr:rowOff>
    </xdr:from>
    <xdr:to>
      <xdr:col>59</xdr:col>
      <xdr:colOff>0</xdr:colOff>
      <xdr:row>702</xdr:row>
      <xdr:rowOff>101600</xdr:rowOff>
    </xdr:to>
    <xdr:cxnSp macro="">
      <xdr:nvCxnSpPr>
        <xdr:cNvPr id="74392" name="직선 연결선 74391">
          <a:extLst>
            <a:ext uri="{FF2B5EF4-FFF2-40B4-BE49-F238E27FC236}">
              <a16:creationId xmlns:a16="http://schemas.microsoft.com/office/drawing/2014/main" id="{00000000-0008-0000-0100-000098220100}"/>
            </a:ext>
          </a:extLst>
        </xdr:cNvPr>
        <xdr:cNvCxnSpPr/>
      </xdr:nvCxnSpPr>
      <xdr:spPr>
        <a:xfrm>
          <a:off x="41224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702</xdr:row>
      <xdr:rowOff>101600</xdr:rowOff>
    </xdr:from>
    <xdr:to>
      <xdr:col>61</xdr:col>
      <xdr:colOff>0</xdr:colOff>
      <xdr:row>702</xdr:row>
      <xdr:rowOff>101600</xdr:rowOff>
    </xdr:to>
    <xdr:cxnSp macro="">
      <xdr:nvCxnSpPr>
        <xdr:cNvPr id="74393" name="직선 연결선 74392">
          <a:extLst>
            <a:ext uri="{FF2B5EF4-FFF2-40B4-BE49-F238E27FC236}">
              <a16:creationId xmlns:a16="http://schemas.microsoft.com/office/drawing/2014/main" id="{00000000-0008-0000-0100-000099220100}"/>
            </a:ext>
          </a:extLst>
        </xdr:cNvPr>
        <xdr:cNvCxnSpPr/>
      </xdr:nvCxnSpPr>
      <xdr:spPr>
        <a:xfrm>
          <a:off x="42595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702</xdr:row>
      <xdr:rowOff>101600</xdr:rowOff>
    </xdr:from>
    <xdr:to>
      <xdr:col>63</xdr:col>
      <xdr:colOff>0</xdr:colOff>
      <xdr:row>702</xdr:row>
      <xdr:rowOff>101600</xdr:rowOff>
    </xdr:to>
    <xdr:cxnSp macro="">
      <xdr:nvCxnSpPr>
        <xdr:cNvPr id="74394" name="직선 연결선 74393">
          <a:extLst>
            <a:ext uri="{FF2B5EF4-FFF2-40B4-BE49-F238E27FC236}">
              <a16:creationId xmlns:a16="http://schemas.microsoft.com/office/drawing/2014/main" id="{00000000-0008-0000-0100-00009A220100}"/>
            </a:ext>
          </a:extLst>
        </xdr:cNvPr>
        <xdr:cNvCxnSpPr/>
      </xdr:nvCxnSpPr>
      <xdr:spPr>
        <a:xfrm>
          <a:off x="43967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702</xdr:row>
      <xdr:rowOff>101600</xdr:rowOff>
    </xdr:from>
    <xdr:to>
      <xdr:col>65</xdr:col>
      <xdr:colOff>0</xdr:colOff>
      <xdr:row>702</xdr:row>
      <xdr:rowOff>101600</xdr:rowOff>
    </xdr:to>
    <xdr:cxnSp macro="">
      <xdr:nvCxnSpPr>
        <xdr:cNvPr id="74395" name="직선 연결선 74394">
          <a:extLst>
            <a:ext uri="{FF2B5EF4-FFF2-40B4-BE49-F238E27FC236}">
              <a16:creationId xmlns:a16="http://schemas.microsoft.com/office/drawing/2014/main" id="{00000000-0008-0000-0100-00009B220100}"/>
            </a:ext>
          </a:extLst>
        </xdr:cNvPr>
        <xdr:cNvCxnSpPr/>
      </xdr:nvCxnSpPr>
      <xdr:spPr>
        <a:xfrm>
          <a:off x="45339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702</xdr:row>
      <xdr:rowOff>101600</xdr:rowOff>
    </xdr:from>
    <xdr:to>
      <xdr:col>67</xdr:col>
      <xdr:colOff>0</xdr:colOff>
      <xdr:row>702</xdr:row>
      <xdr:rowOff>101600</xdr:rowOff>
    </xdr:to>
    <xdr:cxnSp macro="">
      <xdr:nvCxnSpPr>
        <xdr:cNvPr id="74396" name="직선 연결선 74395">
          <a:extLst>
            <a:ext uri="{FF2B5EF4-FFF2-40B4-BE49-F238E27FC236}">
              <a16:creationId xmlns:a16="http://schemas.microsoft.com/office/drawing/2014/main" id="{00000000-0008-0000-0100-00009C220100}"/>
            </a:ext>
          </a:extLst>
        </xdr:cNvPr>
        <xdr:cNvCxnSpPr/>
      </xdr:nvCxnSpPr>
      <xdr:spPr>
        <a:xfrm>
          <a:off x="46710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702</xdr:row>
      <xdr:rowOff>101600</xdr:rowOff>
    </xdr:from>
    <xdr:to>
      <xdr:col>69</xdr:col>
      <xdr:colOff>0</xdr:colOff>
      <xdr:row>702</xdr:row>
      <xdr:rowOff>101600</xdr:rowOff>
    </xdr:to>
    <xdr:cxnSp macro="">
      <xdr:nvCxnSpPr>
        <xdr:cNvPr id="74397" name="직선 연결선 74396">
          <a:extLst>
            <a:ext uri="{FF2B5EF4-FFF2-40B4-BE49-F238E27FC236}">
              <a16:creationId xmlns:a16="http://schemas.microsoft.com/office/drawing/2014/main" id="{00000000-0008-0000-0100-00009D220100}"/>
            </a:ext>
          </a:extLst>
        </xdr:cNvPr>
        <xdr:cNvCxnSpPr/>
      </xdr:nvCxnSpPr>
      <xdr:spPr>
        <a:xfrm>
          <a:off x="48082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702</xdr:row>
      <xdr:rowOff>101600</xdr:rowOff>
    </xdr:from>
    <xdr:to>
      <xdr:col>71</xdr:col>
      <xdr:colOff>0</xdr:colOff>
      <xdr:row>702</xdr:row>
      <xdr:rowOff>101600</xdr:rowOff>
    </xdr:to>
    <xdr:cxnSp macro="">
      <xdr:nvCxnSpPr>
        <xdr:cNvPr id="74398" name="직선 연결선 74397">
          <a:extLst>
            <a:ext uri="{FF2B5EF4-FFF2-40B4-BE49-F238E27FC236}">
              <a16:creationId xmlns:a16="http://schemas.microsoft.com/office/drawing/2014/main" id="{00000000-0008-0000-0100-00009E220100}"/>
            </a:ext>
          </a:extLst>
        </xdr:cNvPr>
        <xdr:cNvCxnSpPr/>
      </xdr:nvCxnSpPr>
      <xdr:spPr>
        <a:xfrm>
          <a:off x="49453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702</xdr:row>
      <xdr:rowOff>101600</xdr:rowOff>
    </xdr:from>
    <xdr:to>
      <xdr:col>73</xdr:col>
      <xdr:colOff>0</xdr:colOff>
      <xdr:row>702</xdr:row>
      <xdr:rowOff>101600</xdr:rowOff>
    </xdr:to>
    <xdr:cxnSp macro="">
      <xdr:nvCxnSpPr>
        <xdr:cNvPr id="74399" name="직선 연결선 74398">
          <a:extLst>
            <a:ext uri="{FF2B5EF4-FFF2-40B4-BE49-F238E27FC236}">
              <a16:creationId xmlns:a16="http://schemas.microsoft.com/office/drawing/2014/main" id="{00000000-0008-0000-0100-00009F220100}"/>
            </a:ext>
          </a:extLst>
        </xdr:cNvPr>
        <xdr:cNvCxnSpPr/>
      </xdr:nvCxnSpPr>
      <xdr:spPr>
        <a:xfrm>
          <a:off x="50825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702</xdr:row>
      <xdr:rowOff>101600</xdr:rowOff>
    </xdr:from>
    <xdr:to>
      <xdr:col>75</xdr:col>
      <xdr:colOff>0</xdr:colOff>
      <xdr:row>702</xdr:row>
      <xdr:rowOff>101600</xdr:rowOff>
    </xdr:to>
    <xdr:cxnSp macro="">
      <xdr:nvCxnSpPr>
        <xdr:cNvPr id="74400" name="직선 연결선 74399">
          <a:extLst>
            <a:ext uri="{FF2B5EF4-FFF2-40B4-BE49-F238E27FC236}">
              <a16:creationId xmlns:a16="http://schemas.microsoft.com/office/drawing/2014/main" id="{00000000-0008-0000-0100-0000A0220100}"/>
            </a:ext>
          </a:extLst>
        </xdr:cNvPr>
        <xdr:cNvCxnSpPr/>
      </xdr:nvCxnSpPr>
      <xdr:spPr>
        <a:xfrm>
          <a:off x="52197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702</xdr:row>
      <xdr:rowOff>101600</xdr:rowOff>
    </xdr:from>
    <xdr:to>
      <xdr:col>77</xdr:col>
      <xdr:colOff>0</xdr:colOff>
      <xdr:row>702</xdr:row>
      <xdr:rowOff>101600</xdr:rowOff>
    </xdr:to>
    <xdr:cxnSp macro="">
      <xdr:nvCxnSpPr>
        <xdr:cNvPr id="74401" name="직선 연결선 74400">
          <a:extLst>
            <a:ext uri="{FF2B5EF4-FFF2-40B4-BE49-F238E27FC236}">
              <a16:creationId xmlns:a16="http://schemas.microsoft.com/office/drawing/2014/main" id="{00000000-0008-0000-0100-0000A1220100}"/>
            </a:ext>
          </a:extLst>
        </xdr:cNvPr>
        <xdr:cNvCxnSpPr/>
      </xdr:nvCxnSpPr>
      <xdr:spPr>
        <a:xfrm>
          <a:off x="53568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702</xdr:row>
      <xdr:rowOff>101600</xdr:rowOff>
    </xdr:from>
    <xdr:to>
      <xdr:col>79</xdr:col>
      <xdr:colOff>0</xdr:colOff>
      <xdr:row>702</xdr:row>
      <xdr:rowOff>101600</xdr:rowOff>
    </xdr:to>
    <xdr:cxnSp macro="">
      <xdr:nvCxnSpPr>
        <xdr:cNvPr id="74402" name="직선 연결선 74401">
          <a:extLst>
            <a:ext uri="{FF2B5EF4-FFF2-40B4-BE49-F238E27FC236}">
              <a16:creationId xmlns:a16="http://schemas.microsoft.com/office/drawing/2014/main" id="{00000000-0008-0000-0100-0000A2220100}"/>
            </a:ext>
          </a:extLst>
        </xdr:cNvPr>
        <xdr:cNvCxnSpPr/>
      </xdr:nvCxnSpPr>
      <xdr:spPr>
        <a:xfrm>
          <a:off x="54940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702</xdr:row>
      <xdr:rowOff>101600</xdr:rowOff>
    </xdr:from>
    <xdr:to>
      <xdr:col>81</xdr:col>
      <xdr:colOff>12700</xdr:colOff>
      <xdr:row>702</xdr:row>
      <xdr:rowOff>101600</xdr:rowOff>
    </xdr:to>
    <xdr:cxnSp macro="">
      <xdr:nvCxnSpPr>
        <xdr:cNvPr id="74403" name="직선 연결선 74402">
          <a:extLst>
            <a:ext uri="{FF2B5EF4-FFF2-40B4-BE49-F238E27FC236}">
              <a16:creationId xmlns:a16="http://schemas.microsoft.com/office/drawing/2014/main" id="{00000000-0008-0000-0100-0000A3220100}"/>
            </a:ext>
          </a:extLst>
        </xdr:cNvPr>
        <xdr:cNvCxnSpPr/>
      </xdr:nvCxnSpPr>
      <xdr:spPr>
        <a:xfrm>
          <a:off x="56311806" y="147091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702</xdr:row>
      <xdr:rowOff>101600</xdr:rowOff>
    </xdr:from>
    <xdr:to>
      <xdr:col>83</xdr:col>
      <xdr:colOff>0</xdr:colOff>
      <xdr:row>702</xdr:row>
      <xdr:rowOff>101600</xdr:rowOff>
    </xdr:to>
    <xdr:cxnSp macro="">
      <xdr:nvCxnSpPr>
        <xdr:cNvPr id="74404" name="직선 연결선 74403">
          <a:extLst>
            <a:ext uri="{FF2B5EF4-FFF2-40B4-BE49-F238E27FC236}">
              <a16:creationId xmlns:a16="http://schemas.microsoft.com/office/drawing/2014/main" id="{00000000-0008-0000-0100-0000A4220100}"/>
            </a:ext>
          </a:extLst>
        </xdr:cNvPr>
        <xdr:cNvCxnSpPr/>
      </xdr:nvCxnSpPr>
      <xdr:spPr>
        <a:xfrm>
          <a:off x="57683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702</xdr:row>
      <xdr:rowOff>101600</xdr:rowOff>
    </xdr:from>
    <xdr:to>
      <xdr:col>85</xdr:col>
      <xdr:colOff>0</xdr:colOff>
      <xdr:row>702</xdr:row>
      <xdr:rowOff>101600</xdr:rowOff>
    </xdr:to>
    <xdr:cxnSp macro="">
      <xdr:nvCxnSpPr>
        <xdr:cNvPr id="74405" name="직선 연결선 74404">
          <a:extLst>
            <a:ext uri="{FF2B5EF4-FFF2-40B4-BE49-F238E27FC236}">
              <a16:creationId xmlns:a16="http://schemas.microsoft.com/office/drawing/2014/main" id="{00000000-0008-0000-0100-0000A5220100}"/>
            </a:ext>
          </a:extLst>
        </xdr:cNvPr>
        <xdr:cNvCxnSpPr/>
      </xdr:nvCxnSpPr>
      <xdr:spPr>
        <a:xfrm>
          <a:off x="59055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702</xdr:row>
      <xdr:rowOff>101600</xdr:rowOff>
    </xdr:from>
    <xdr:to>
      <xdr:col>87</xdr:col>
      <xdr:colOff>0</xdr:colOff>
      <xdr:row>702</xdr:row>
      <xdr:rowOff>101600</xdr:rowOff>
    </xdr:to>
    <xdr:cxnSp macro="">
      <xdr:nvCxnSpPr>
        <xdr:cNvPr id="74406" name="직선 연결선 74405">
          <a:extLst>
            <a:ext uri="{FF2B5EF4-FFF2-40B4-BE49-F238E27FC236}">
              <a16:creationId xmlns:a16="http://schemas.microsoft.com/office/drawing/2014/main" id="{00000000-0008-0000-0100-0000A6220100}"/>
            </a:ext>
          </a:extLst>
        </xdr:cNvPr>
        <xdr:cNvCxnSpPr/>
      </xdr:nvCxnSpPr>
      <xdr:spPr>
        <a:xfrm>
          <a:off x="60426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702</xdr:row>
      <xdr:rowOff>101600</xdr:rowOff>
    </xdr:from>
    <xdr:to>
      <xdr:col>89</xdr:col>
      <xdr:colOff>0</xdr:colOff>
      <xdr:row>702</xdr:row>
      <xdr:rowOff>101600</xdr:rowOff>
    </xdr:to>
    <xdr:cxnSp macro="">
      <xdr:nvCxnSpPr>
        <xdr:cNvPr id="74407" name="직선 연결선 74406">
          <a:extLst>
            <a:ext uri="{FF2B5EF4-FFF2-40B4-BE49-F238E27FC236}">
              <a16:creationId xmlns:a16="http://schemas.microsoft.com/office/drawing/2014/main" id="{00000000-0008-0000-0100-0000A7220100}"/>
            </a:ext>
          </a:extLst>
        </xdr:cNvPr>
        <xdr:cNvCxnSpPr/>
      </xdr:nvCxnSpPr>
      <xdr:spPr>
        <a:xfrm>
          <a:off x="61798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702</xdr:row>
      <xdr:rowOff>101600</xdr:rowOff>
    </xdr:from>
    <xdr:to>
      <xdr:col>91</xdr:col>
      <xdr:colOff>0</xdr:colOff>
      <xdr:row>702</xdr:row>
      <xdr:rowOff>101600</xdr:rowOff>
    </xdr:to>
    <xdr:cxnSp macro="">
      <xdr:nvCxnSpPr>
        <xdr:cNvPr id="74408" name="직선 연결선 74407">
          <a:extLst>
            <a:ext uri="{FF2B5EF4-FFF2-40B4-BE49-F238E27FC236}">
              <a16:creationId xmlns:a16="http://schemas.microsoft.com/office/drawing/2014/main" id="{00000000-0008-0000-0100-0000A8220100}"/>
            </a:ext>
          </a:extLst>
        </xdr:cNvPr>
        <xdr:cNvCxnSpPr/>
      </xdr:nvCxnSpPr>
      <xdr:spPr>
        <a:xfrm>
          <a:off x="63169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702</xdr:row>
      <xdr:rowOff>101600</xdr:rowOff>
    </xdr:from>
    <xdr:to>
      <xdr:col>93</xdr:col>
      <xdr:colOff>0</xdr:colOff>
      <xdr:row>702</xdr:row>
      <xdr:rowOff>101600</xdr:rowOff>
    </xdr:to>
    <xdr:cxnSp macro="">
      <xdr:nvCxnSpPr>
        <xdr:cNvPr id="74409" name="직선 연결선 74408">
          <a:extLst>
            <a:ext uri="{FF2B5EF4-FFF2-40B4-BE49-F238E27FC236}">
              <a16:creationId xmlns:a16="http://schemas.microsoft.com/office/drawing/2014/main" id="{00000000-0008-0000-0100-0000A9220100}"/>
            </a:ext>
          </a:extLst>
        </xdr:cNvPr>
        <xdr:cNvCxnSpPr/>
      </xdr:nvCxnSpPr>
      <xdr:spPr>
        <a:xfrm>
          <a:off x="64541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702</xdr:row>
      <xdr:rowOff>101600</xdr:rowOff>
    </xdr:from>
    <xdr:to>
      <xdr:col>95</xdr:col>
      <xdr:colOff>0</xdr:colOff>
      <xdr:row>702</xdr:row>
      <xdr:rowOff>101600</xdr:rowOff>
    </xdr:to>
    <xdr:cxnSp macro="">
      <xdr:nvCxnSpPr>
        <xdr:cNvPr id="74410" name="직선 연결선 74409">
          <a:extLst>
            <a:ext uri="{FF2B5EF4-FFF2-40B4-BE49-F238E27FC236}">
              <a16:creationId xmlns:a16="http://schemas.microsoft.com/office/drawing/2014/main" id="{00000000-0008-0000-0100-0000AA220100}"/>
            </a:ext>
          </a:extLst>
        </xdr:cNvPr>
        <xdr:cNvCxnSpPr/>
      </xdr:nvCxnSpPr>
      <xdr:spPr>
        <a:xfrm>
          <a:off x="65913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702</xdr:row>
      <xdr:rowOff>101600</xdr:rowOff>
    </xdr:from>
    <xdr:to>
      <xdr:col>97</xdr:col>
      <xdr:colOff>0</xdr:colOff>
      <xdr:row>702</xdr:row>
      <xdr:rowOff>101600</xdr:rowOff>
    </xdr:to>
    <xdr:cxnSp macro="">
      <xdr:nvCxnSpPr>
        <xdr:cNvPr id="74411" name="직선 연결선 74410">
          <a:extLst>
            <a:ext uri="{FF2B5EF4-FFF2-40B4-BE49-F238E27FC236}">
              <a16:creationId xmlns:a16="http://schemas.microsoft.com/office/drawing/2014/main" id="{00000000-0008-0000-0100-0000AB220100}"/>
            </a:ext>
          </a:extLst>
        </xdr:cNvPr>
        <xdr:cNvCxnSpPr/>
      </xdr:nvCxnSpPr>
      <xdr:spPr>
        <a:xfrm>
          <a:off x="67284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702</xdr:row>
      <xdr:rowOff>101600</xdr:rowOff>
    </xdr:from>
    <xdr:to>
      <xdr:col>99</xdr:col>
      <xdr:colOff>0</xdr:colOff>
      <xdr:row>702</xdr:row>
      <xdr:rowOff>101600</xdr:rowOff>
    </xdr:to>
    <xdr:cxnSp macro="">
      <xdr:nvCxnSpPr>
        <xdr:cNvPr id="74412" name="직선 연결선 74411">
          <a:extLst>
            <a:ext uri="{FF2B5EF4-FFF2-40B4-BE49-F238E27FC236}">
              <a16:creationId xmlns:a16="http://schemas.microsoft.com/office/drawing/2014/main" id="{00000000-0008-0000-0100-0000AC220100}"/>
            </a:ext>
          </a:extLst>
        </xdr:cNvPr>
        <xdr:cNvCxnSpPr/>
      </xdr:nvCxnSpPr>
      <xdr:spPr>
        <a:xfrm>
          <a:off x="68656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704</xdr:row>
      <xdr:rowOff>107950</xdr:rowOff>
    </xdr:from>
    <xdr:to>
      <xdr:col>10</xdr:col>
      <xdr:colOff>25400</xdr:colOff>
      <xdr:row>704</xdr:row>
      <xdr:rowOff>107950</xdr:rowOff>
    </xdr:to>
    <xdr:cxnSp macro="">
      <xdr:nvCxnSpPr>
        <xdr:cNvPr id="74413" name="직선 연결선 74412">
          <a:extLst>
            <a:ext uri="{FF2B5EF4-FFF2-40B4-BE49-F238E27FC236}">
              <a16:creationId xmlns:a16="http://schemas.microsoft.com/office/drawing/2014/main" id="{00000000-0008-0000-0100-0000AD220100}"/>
            </a:ext>
          </a:extLst>
        </xdr:cNvPr>
        <xdr:cNvCxnSpPr/>
      </xdr:nvCxnSpPr>
      <xdr:spPr>
        <a:xfrm>
          <a:off x="7227722" y="1475168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704</xdr:row>
      <xdr:rowOff>107950</xdr:rowOff>
    </xdr:from>
    <xdr:to>
      <xdr:col>11</xdr:col>
      <xdr:colOff>139700</xdr:colOff>
      <xdr:row>704</xdr:row>
      <xdr:rowOff>107950</xdr:rowOff>
    </xdr:to>
    <xdr:cxnSp macro="">
      <xdr:nvCxnSpPr>
        <xdr:cNvPr id="74414" name="직선 연결선 74413">
          <a:extLst>
            <a:ext uri="{FF2B5EF4-FFF2-40B4-BE49-F238E27FC236}">
              <a16:creationId xmlns:a16="http://schemas.microsoft.com/office/drawing/2014/main" id="{00000000-0008-0000-0100-0000AE220100}"/>
            </a:ext>
          </a:extLst>
        </xdr:cNvPr>
        <xdr:cNvCxnSpPr/>
      </xdr:nvCxnSpPr>
      <xdr:spPr>
        <a:xfrm>
          <a:off x="8374380" y="147516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704</xdr:row>
      <xdr:rowOff>107950</xdr:rowOff>
    </xdr:from>
    <xdr:to>
      <xdr:col>13</xdr:col>
      <xdr:colOff>68</xdr:colOff>
      <xdr:row>704</xdr:row>
      <xdr:rowOff>107950</xdr:rowOff>
    </xdr:to>
    <xdr:cxnSp macro="">
      <xdr:nvCxnSpPr>
        <xdr:cNvPr id="74415" name="직선 연결선 74414">
          <a:extLst>
            <a:ext uri="{FF2B5EF4-FFF2-40B4-BE49-F238E27FC236}">
              <a16:creationId xmlns:a16="http://schemas.microsoft.com/office/drawing/2014/main" id="{00000000-0008-0000-0100-0000AF220100}"/>
            </a:ext>
          </a:extLst>
        </xdr:cNvPr>
        <xdr:cNvCxnSpPr/>
      </xdr:nvCxnSpPr>
      <xdr:spPr>
        <a:xfrm flipH="1">
          <a:off x="9677400" y="147516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704</xdr:row>
      <xdr:rowOff>107950</xdr:rowOff>
    </xdr:from>
    <xdr:to>
      <xdr:col>15</xdr:col>
      <xdr:colOff>0</xdr:colOff>
      <xdr:row>704</xdr:row>
      <xdr:rowOff>107950</xdr:rowOff>
    </xdr:to>
    <xdr:cxnSp macro="">
      <xdr:nvCxnSpPr>
        <xdr:cNvPr id="74416" name="직선 연결선 74415">
          <a:extLst>
            <a:ext uri="{FF2B5EF4-FFF2-40B4-BE49-F238E27FC236}">
              <a16:creationId xmlns:a16="http://schemas.microsoft.com/office/drawing/2014/main" id="{00000000-0008-0000-0100-0000B0220100}"/>
            </a:ext>
          </a:extLst>
        </xdr:cNvPr>
        <xdr:cNvCxnSpPr/>
      </xdr:nvCxnSpPr>
      <xdr:spPr>
        <a:xfrm>
          <a:off x="11049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704</xdr:row>
      <xdr:rowOff>107950</xdr:rowOff>
    </xdr:from>
    <xdr:to>
      <xdr:col>17</xdr:col>
      <xdr:colOff>137</xdr:colOff>
      <xdr:row>704</xdr:row>
      <xdr:rowOff>107950</xdr:rowOff>
    </xdr:to>
    <xdr:cxnSp macro="">
      <xdr:nvCxnSpPr>
        <xdr:cNvPr id="74417" name="직선 연결선 74416">
          <a:extLst>
            <a:ext uri="{FF2B5EF4-FFF2-40B4-BE49-F238E27FC236}">
              <a16:creationId xmlns:a16="http://schemas.microsoft.com/office/drawing/2014/main" id="{00000000-0008-0000-0100-0000B1220100}"/>
            </a:ext>
          </a:extLst>
        </xdr:cNvPr>
        <xdr:cNvCxnSpPr/>
      </xdr:nvCxnSpPr>
      <xdr:spPr>
        <a:xfrm flipH="1">
          <a:off x="12420600" y="1475168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704</xdr:row>
      <xdr:rowOff>107950</xdr:rowOff>
    </xdr:from>
    <xdr:to>
      <xdr:col>19</xdr:col>
      <xdr:colOff>28</xdr:colOff>
      <xdr:row>704</xdr:row>
      <xdr:rowOff>107950</xdr:rowOff>
    </xdr:to>
    <xdr:cxnSp macro="">
      <xdr:nvCxnSpPr>
        <xdr:cNvPr id="74418" name="직선 연결선 74417">
          <a:extLst>
            <a:ext uri="{FF2B5EF4-FFF2-40B4-BE49-F238E27FC236}">
              <a16:creationId xmlns:a16="http://schemas.microsoft.com/office/drawing/2014/main" id="{00000000-0008-0000-0100-0000B2220100}"/>
            </a:ext>
          </a:extLst>
        </xdr:cNvPr>
        <xdr:cNvCxnSpPr/>
      </xdr:nvCxnSpPr>
      <xdr:spPr>
        <a:xfrm flipH="1">
          <a:off x="13792200" y="147516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704</xdr:row>
      <xdr:rowOff>107950</xdr:rowOff>
    </xdr:from>
    <xdr:to>
      <xdr:col>21</xdr:col>
      <xdr:colOff>0</xdr:colOff>
      <xdr:row>704</xdr:row>
      <xdr:rowOff>107950</xdr:rowOff>
    </xdr:to>
    <xdr:cxnSp macro="">
      <xdr:nvCxnSpPr>
        <xdr:cNvPr id="74419" name="직선 연결선 74418">
          <a:extLst>
            <a:ext uri="{FF2B5EF4-FFF2-40B4-BE49-F238E27FC236}">
              <a16:creationId xmlns:a16="http://schemas.microsoft.com/office/drawing/2014/main" id="{00000000-0008-0000-0100-0000B3220100}"/>
            </a:ext>
          </a:extLst>
        </xdr:cNvPr>
        <xdr:cNvCxnSpPr/>
      </xdr:nvCxnSpPr>
      <xdr:spPr>
        <a:xfrm>
          <a:off x="15163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704</xdr:row>
      <xdr:rowOff>107950</xdr:rowOff>
    </xdr:from>
    <xdr:to>
      <xdr:col>23</xdr:col>
      <xdr:colOff>0</xdr:colOff>
      <xdr:row>704</xdr:row>
      <xdr:rowOff>107950</xdr:rowOff>
    </xdr:to>
    <xdr:cxnSp macro="">
      <xdr:nvCxnSpPr>
        <xdr:cNvPr id="74420" name="직선 연결선 74419">
          <a:extLst>
            <a:ext uri="{FF2B5EF4-FFF2-40B4-BE49-F238E27FC236}">
              <a16:creationId xmlns:a16="http://schemas.microsoft.com/office/drawing/2014/main" id="{00000000-0008-0000-0100-0000B4220100}"/>
            </a:ext>
          </a:extLst>
        </xdr:cNvPr>
        <xdr:cNvCxnSpPr/>
      </xdr:nvCxnSpPr>
      <xdr:spPr>
        <a:xfrm>
          <a:off x="16535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704</xdr:row>
      <xdr:rowOff>107950</xdr:rowOff>
    </xdr:from>
    <xdr:to>
      <xdr:col>25</xdr:col>
      <xdr:colOff>0</xdr:colOff>
      <xdr:row>704</xdr:row>
      <xdr:rowOff>107950</xdr:rowOff>
    </xdr:to>
    <xdr:cxnSp macro="">
      <xdr:nvCxnSpPr>
        <xdr:cNvPr id="74421" name="직선 연결선 74420">
          <a:extLst>
            <a:ext uri="{FF2B5EF4-FFF2-40B4-BE49-F238E27FC236}">
              <a16:creationId xmlns:a16="http://schemas.microsoft.com/office/drawing/2014/main" id="{00000000-0008-0000-0100-0000B5220100}"/>
            </a:ext>
          </a:extLst>
        </xdr:cNvPr>
        <xdr:cNvCxnSpPr/>
      </xdr:nvCxnSpPr>
      <xdr:spPr>
        <a:xfrm>
          <a:off x="17907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704</xdr:row>
      <xdr:rowOff>107950</xdr:rowOff>
    </xdr:from>
    <xdr:to>
      <xdr:col>27</xdr:col>
      <xdr:colOff>0</xdr:colOff>
      <xdr:row>704</xdr:row>
      <xdr:rowOff>107950</xdr:rowOff>
    </xdr:to>
    <xdr:cxnSp macro="">
      <xdr:nvCxnSpPr>
        <xdr:cNvPr id="74422" name="직선 연결선 74421">
          <a:extLst>
            <a:ext uri="{FF2B5EF4-FFF2-40B4-BE49-F238E27FC236}">
              <a16:creationId xmlns:a16="http://schemas.microsoft.com/office/drawing/2014/main" id="{00000000-0008-0000-0100-0000B6220100}"/>
            </a:ext>
          </a:extLst>
        </xdr:cNvPr>
        <xdr:cNvCxnSpPr/>
      </xdr:nvCxnSpPr>
      <xdr:spPr>
        <a:xfrm>
          <a:off x="19278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704</xdr:row>
      <xdr:rowOff>107950</xdr:rowOff>
    </xdr:from>
    <xdr:to>
      <xdr:col>29</xdr:col>
      <xdr:colOff>68</xdr:colOff>
      <xdr:row>704</xdr:row>
      <xdr:rowOff>107950</xdr:rowOff>
    </xdr:to>
    <xdr:cxnSp macro="">
      <xdr:nvCxnSpPr>
        <xdr:cNvPr id="74423" name="직선 연결선 74422">
          <a:extLst>
            <a:ext uri="{FF2B5EF4-FFF2-40B4-BE49-F238E27FC236}">
              <a16:creationId xmlns:a16="http://schemas.microsoft.com/office/drawing/2014/main" id="{00000000-0008-0000-0100-0000B7220100}"/>
            </a:ext>
          </a:extLst>
        </xdr:cNvPr>
        <xdr:cNvCxnSpPr/>
      </xdr:nvCxnSpPr>
      <xdr:spPr>
        <a:xfrm flipH="1">
          <a:off x="20650200" y="147516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704</xdr:row>
      <xdr:rowOff>107950</xdr:rowOff>
    </xdr:from>
    <xdr:to>
      <xdr:col>31</xdr:col>
      <xdr:colOff>546100</xdr:colOff>
      <xdr:row>704</xdr:row>
      <xdr:rowOff>107950</xdr:rowOff>
    </xdr:to>
    <xdr:cxnSp macro="">
      <xdr:nvCxnSpPr>
        <xdr:cNvPr id="74424" name="직선 연결선 74423">
          <a:extLst>
            <a:ext uri="{FF2B5EF4-FFF2-40B4-BE49-F238E27FC236}">
              <a16:creationId xmlns:a16="http://schemas.microsoft.com/office/drawing/2014/main" id="{00000000-0008-0000-0100-0000B8220100}"/>
            </a:ext>
          </a:extLst>
        </xdr:cNvPr>
        <xdr:cNvCxnSpPr/>
      </xdr:nvCxnSpPr>
      <xdr:spPr>
        <a:xfrm>
          <a:off x="22501861" y="147516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704</xdr:row>
      <xdr:rowOff>107950</xdr:rowOff>
    </xdr:from>
    <xdr:to>
      <xdr:col>33</xdr:col>
      <xdr:colOff>0</xdr:colOff>
      <xdr:row>704</xdr:row>
      <xdr:rowOff>107950</xdr:rowOff>
    </xdr:to>
    <xdr:cxnSp macro="">
      <xdr:nvCxnSpPr>
        <xdr:cNvPr id="74425" name="직선 연결선 74424">
          <a:extLst>
            <a:ext uri="{FF2B5EF4-FFF2-40B4-BE49-F238E27FC236}">
              <a16:creationId xmlns:a16="http://schemas.microsoft.com/office/drawing/2014/main" id="{00000000-0008-0000-0100-0000B9220100}"/>
            </a:ext>
          </a:extLst>
        </xdr:cNvPr>
        <xdr:cNvCxnSpPr/>
      </xdr:nvCxnSpPr>
      <xdr:spPr>
        <a:xfrm>
          <a:off x="23393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704</xdr:row>
      <xdr:rowOff>107950</xdr:rowOff>
    </xdr:from>
    <xdr:to>
      <xdr:col>35</xdr:col>
      <xdr:colOff>0</xdr:colOff>
      <xdr:row>704</xdr:row>
      <xdr:rowOff>107950</xdr:rowOff>
    </xdr:to>
    <xdr:cxnSp macro="">
      <xdr:nvCxnSpPr>
        <xdr:cNvPr id="74426" name="직선 연결선 74425">
          <a:extLst>
            <a:ext uri="{FF2B5EF4-FFF2-40B4-BE49-F238E27FC236}">
              <a16:creationId xmlns:a16="http://schemas.microsoft.com/office/drawing/2014/main" id="{00000000-0008-0000-0100-0000BA220100}"/>
            </a:ext>
          </a:extLst>
        </xdr:cNvPr>
        <xdr:cNvCxnSpPr/>
      </xdr:nvCxnSpPr>
      <xdr:spPr>
        <a:xfrm>
          <a:off x="24765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704</xdr:row>
      <xdr:rowOff>107950</xdr:rowOff>
    </xdr:from>
    <xdr:to>
      <xdr:col>37</xdr:col>
      <xdr:colOff>0</xdr:colOff>
      <xdr:row>704</xdr:row>
      <xdr:rowOff>107950</xdr:rowOff>
    </xdr:to>
    <xdr:cxnSp macro="">
      <xdr:nvCxnSpPr>
        <xdr:cNvPr id="74427" name="직선 연결선 74426">
          <a:extLst>
            <a:ext uri="{FF2B5EF4-FFF2-40B4-BE49-F238E27FC236}">
              <a16:creationId xmlns:a16="http://schemas.microsoft.com/office/drawing/2014/main" id="{00000000-0008-0000-0100-0000BB220100}"/>
            </a:ext>
          </a:extLst>
        </xdr:cNvPr>
        <xdr:cNvCxnSpPr/>
      </xdr:nvCxnSpPr>
      <xdr:spPr>
        <a:xfrm>
          <a:off x="26136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704</xdr:row>
      <xdr:rowOff>107950</xdr:rowOff>
    </xdr:from>
    <xdr:to>
      <xdr:col>39</xdr:col>
      <xdr:colOff>0</xdr:colOff>
      <xdr:row>704</xdr:row>
      <xdr:rowOff>107950</xdr:rowOff>
    </xdr:to>
    <xdr:cxnSp macro="">
      <xdr:nvCxnSpPr>
        <xdr:cNvPr id="74428" name="직선 연결선 74427">
          <a:extLst>
            <a:ext uri="{FF2B5EF4-FFF2-40B4-BE49-F238E27FC236}">
              <a16:creationId xmlns:a16="http://schemas.microsoft.com/office/drawing/2014/main" id="{00000000-0008-0000-0100-0000BC220100}"/>
            </a:ext>
          </a:extLst>
        </xdr:cNvPr>
        <xdr:cNvCxnSpPr/>
      </xdr:nvCxnSpPr>
      <xdr:spPr>
        <a:xfrm>
          <a:off x="27508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704</xdr:row>
      <xdr:rowOff>107950</xdr:rowOff>
    </xdr:from>
    <xdr:to>
      <xdr:col>41</xdr:col>
      <xdr:colOff>0</xdr:colOff>
      <xdr:row>704</xdr:row>
      <xdr:rowOff>107950</xdr:rowOff>
    </xdr:to>
    <xdr:cxnSp macro="">
      <xdr:nvCxnSpPr>
        <xdr:cNvPr id="74429" name="직선 연결선 74428">
          <a:extLst>
            <a:ext uri="{FF2B5EF4-FFF2-40B4-BE49-F238E27FC236}">
              <a16:creationId xmlns:a16="http://schemas.microsoft.com/office/drawing/2014/main" id="{00000000-0008-0000-0100-0000BD220100}"/>
            </a:ext>
          </a:extLst>
        </xdr:cNvPr>
        <xdr:cNvCxnSpPr/>
      </xdr:nvCxnSpPr>
      <xdr:spPr>
        <a:xfrm>
          <a:off x="28879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704</xdr:row>
      <xdr:rowOff>107950</xdr:rowOff>
    </xdr:from>
    <xdr:to>
      <xdr:col>43</xdr:col>
      <xdr:colOff>0</xdr:colOff>
      <xdr:row>704</xdr:row>
      <xdr:rowOff>107950</xdr:rowOff>
    </xdr:to>
    <xdr:cxnSp macro="">
      <xdr:nvCxnSpPr>
        <xdr:cNvPr id="74430" name="직선 연결선 74429">
          <a:extLst>
            <a:ext uri="{FF2B5EF4-FFF2-40B4-BE49-F238E27FC236}">
              <a16:creationId xmlns:a16="http://schemas.microsoft.com/office/drawing/2014/main" id="{00000000-0008-0000-0100-0000BE220100}"/>
            </a:ext>
          </a:extLst>
        </xdr:cNvPr>
        <xdr:cNvCxnSpPr/>
      </xdr:nvCxnSpPr>
      <xdr:spPr>
        <a:xfrm>
          <a:off x="30251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704</xdr:row>
      <xdr:rowOff>107950</xdr:rowOff>
    </xdr:from>
    <xdr:to>
      <xdr:col>45</xdr:col>
      <xdr:colOff>12700</xdr:colOff>
      <xdr:row>704</xdr:row>
      <xdr:rowOff>107950</xdr:rowOff>
    </xdr:to>
    <xdr:cxnSp macro="">
      <xdr:nvCxnSpPr>
        <xdr:cNvPr id="74431" name="직선 연결선 74430">
          <a:extLst>
            <a:ext uri="{FF2B5EF4-FFF2-40B4-BE49-F238E27FC236}">
              <a16:creationId xmlns:a16="http://schemas.microsoft.com/office/drawing/2014/main" id="{00000000-0008-0000-0100-0000BF220100}"/>
            </a:ext>
          </a:extLst>
        </xdr:cNvPr>
        <xdr:cNvCxnSpPr/>
      </xdr:nvCxnSpPr>
      <xdr:spPr>
        <a:xfrm>
          <a:off x="31623040" y="1475168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704</xdr:row>
      <xdr:rowOff>107950</xdr:rowOff>
    </xdr:from>
    <xdr:to>
      <xdr:col>47</xdr:col>
      <xdr:colOff>0</xdr:colOff>
      <xdr:row>704</xdr:row>
      <xdr:rowOff>107950</xdr:rowOff>
    </xdr:to>
    <xdr:cxnSp macro="">
      <xdr:nvCxnSpPr>
        <xdr:cNvPr id="74432" name="직선 연결선 74431">
          <a:extLst>
            <a:ext uri="{FF2B5EF4-FFF2-40B4-BE49-F238E27FC236}">
              <a16:creationId xmlns:a16="http://schemas.microsoft.com/office/drawing/2014/main" id="{00000000-0008-0000-0100-0000C0220100}"/>
            </a:ext>
          </a:extLst>
        </xdr:cNvPr>
        <xdr:cNvCxnSpPr/>
      </xdr:nvCxnSpPr>
      <xdr:spPr>
        <a:xfrm>
          <a:off x="32994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704</xdr:row>
      <xdr:rowOff>107950</xdr:rowOff>
    </xdr:from>
    <xdr:to>
      <xdr:col>49</xdr:col>
      <xdr:colOff>0</xdr:colOff>
      <xdr:row>704</xdr:row>
      <xdr:rowOff>107950</xdr:rowOff>
    </xdr:to>
    <xdr:cxnSp macro="">
      <xdr:nvCxnSpPr>
        <xdr:cNvPr id="74433" name="직선 연결선 74432">
          <a:extLst>
            <a:ext uri="{FF2B5EF4-FFF2-40B4-BE49-F238E27FC236}">
              <a16:creationId xmlns:a16="http://schemas.microsoft.com/office/drawing/2014/main" id="{00000000-0008-0000-0100-0000C1220100}"/>
            </a:ext>
          </a:extLst>
        </xdr:cNvPr>
        <xdr:cNvCxnSpPr/>
      </xdr:nvCxnSpPr>
      <xdr:spPr>
        <a:xfrm>
          <a:off x="34366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704</xdr:row>
      <xdr:rowOff>107950</xdr:rowOff>
    </xdr:from>
    <xdr:to>
      <xdr:col>51</xdr:col>
      <xdr:colOff>0</xdr:colOff>
      <xdr:row>704</xdr:row>
      <xdr:rowOff>107950</xdr:rowOff>
    </xdr:to>
    <xdr:cxnSp macro="">
      <xdr:nvCxnSpPr>
        <xdr:cNvPr id="74434" name="직선 연결선 74433">
          <a:extLst>
            <a:ext uri="{FF2B5EF4-FFF2-40B4-BE49-F238E27FC236}">
              <a16:creationId xmlns:a16="http://schemas.microsoft.com/office/drawing/2014/main" id="{00000000-0008-0000-0100-0000C2220100}"/>
            </a:ext>
          </a:extLst>
        </xdr:cNvPr>
        <xdr:cNvCxnSpPr/>
      </xdr:nvCxnSpPr>
      <xdr:spPr>
        <a:xfrm>
          <a:off x="35737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704</xdr:row>
      <xdr:rowOff>107950</xdr:rowOff>
    </xdr:from>
    <xdr:to>
      <xdr:col>53</xdr:col>
      <xdr:colOff>0</xdr:colOff>
      <xdr:row>704</xdr:row>
      <xdr:rowOff>107950</xdr:rowOff>
    </xdr:to>
    <xdr:cxnSp macro="">
      <xdr:nvCxnSpPr>
        <xdr:cNvPr id="74435" name="직선 연결선 74434">
          <a:extLst>
            <a:ext uri="{FF2B5EF4-FFF2-40B4-BE49-F238E27FC236}">
              <a16:creationId xmlns:a16="http://schemas.microsoft.com/office/drawing/2014/main" id="{00000000-0008-0000-0100-0000C3220100}"/>
            </a:ext>
          </a:extLst>
        </xdr:cNvPr>
        <xdr:cNvCxnSpPr/>
      </xdr:nvCxnSpPr>
      <xdr:spPr>
        <a:xfrm>
          <a:off x="37109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704</xdr:row>
      <xdr:rowOff>107950</xdr:rowOff>
    </xdr:from>
    <xdr:to>
      <xdr:col>55</xdr:col>
      <xdr:colOff>0</xdr:colOff>
      <xdr:row>704</xdr:row>
      <xdr:rowOff>107950</xdr:rowOff>
    </xdr:to>
    <xdr:cxnSp macro="">
      <xdr:nvCxnSpPr>
        <xdr:cNvPr id="74436" name="직선 연결선 74435">
          <a:extLst>
            <a:ext uri="{FF2B5EF4-FFF2-40B4-BE49-F238E27FC236}">
              <a16:creationId xmlns:a16="http://schemas.microsoft.com/office/drawing/2014/main" id="{00000000-0008-0000-0100-0000C4220100}"/>
            </a:ext>
          </a:extLst>
        </xdr:cNvPr>
        <xdr:cNvCxnSpPr/>
      </xdr:nvCxnSpPr>
      <xdr:spPr>
        <a:xfrm>
          <a:off x="38481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704</xdr:row>
      <xdr:rowOff>107950</xdr:rowOff>
    </xdr:from>
    <xdr:to>
      <xdr:col>57</xdr:col>
      <xdr:colOff>0</xdr:colOff>
      <xdr:row>704</xdr:row>
      <xdr:rowOff>107950</xdr:rowOff>
    </xdr:to>
    <xdr:cxnSp macro="">
      <xdr:nvCxnSpPr>
        <xdr:cNvPr id="74437" name="직선 연결선 74436">
          <a:extLst>
            <a:ext uri="{FF2B5EF4-FFF2-40B4-BE49-F238E27FC236}">
              <a16:creationId xmlns:a16="http://schemas.microsoft.com/office/drawing/2014/main" id="{00000000-0008-0000-0100-0000C5220100}"/>
            </a:ext>
          </a:extLst>
        </xdr:cNvPr>
        <xdr:cNvCxnSpPr/>
      </xdr:nvCxnSpPr>
      <xdr:spPr>
        <a:xfrm>
          <a:off x="39852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704</xdr:row>
      <xdr:rowOff>107950</xdr:rowOff>
    </xdr:from>
    <xdr:to>
      <xdr:col>59</xdr:col>
      <xdr:colOff>0</xdr:colOff>
      <xdr:row>704</xdr:row>
      <xdr:rowOff>107950</xdr:rowOff>
    </xdr:to>
    <xdr:cxnSp macro="">
      <xdr:nvCxnSpPr>
        <xdr:cNvPr id="74438" name="직선 연결선 74437">
          <a:extLst>
            <a:ext uri="{FF2B5EF4-FFF2-40B4-BE49-F238E27FC236}">
              <a16:creationId xmlns:a16="http://schemas.microsoft.com/office/drawing/2014/main" id="{00000000-0008-0000-0100-0000C6220100}"/>
            </a:ext>
          </a:extLst>
        </xdr:cNvPr>
        <xdr:cNvCxnSpPr/>
      </xdr:nvCxnSpPr>
      <xdr:spPr>
        <a:xfrm>
          <a:off x="41224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704</xdr:row>
      <xdr:rowOff>107950</xdr:rowOff>
    </xdr:from>
    <xdr:to>
      <xdr:col>61</xdr:col>
      <xdr:colOff>0</xdr:colOff>
      <xdr:row>704</xdr:row>
      <xdr:rowOff>107950</xdr:rowOff>
    </xdr:to>
    <xdr:cxnSp macro="">
      <xdr:nvCxnSpPr>
        <xdr:cNvPr id="74439" name="직선 연결선 74438">
          <a:extLst>
            <a:ext uri="{FF2B5EF4-FFF2-40B4-BE49-F238E27FC236}">
              <a16:creationId xmlns:a16="http://schemas.microsoft.com/office/drawing/2014/main" id="{00000000-0008-0000-0100-0000C7220100}"/>
            </a:ext>
          </a:extLst>
        </xdr:cNvPr>
        <xdr:cNvCxnSpPr/>
      </xdr:nvCxnSpPr>
      <xdr:spPr>
        <a:xfrm>
          <a:off x="42595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704</xdr:row>
      <xdr:rowOff>107950</xdr:rowOff>
    </xdr:from>
    <xdr:to>
      <xdr:col>63</xdr:col>
      <xdr:colOff>0</xdr:colOff>
      <xdr:row>704</xdr:row>
      <xdr:rowOff>107950</xdr:rowOff>
    </xdr:to>
    <xdr:cxnSp macro="">
      <xdr:nvCxnSpPr>
        <xdr:cNvPr id="74440" name="직선 연결선 74439">
          <a:extLst>
            <a:ext uri="{FF2B5EF4-FFF2-40B4-BE49-F238E27FC236}">
              <a16:creationId xmlns:a16="http://schemas.microsoft.com/office/drawing/2014/main" id="{00000000-0008-0000-0100-0000C8220100}"/>
            </a:ext>
          </a:extLst>
        </xdr:cNvPr>
        <xdr:cNvCxnSpPr/>
      </xdr:nvCxnSpPr>
      <xdr:spPr>
        <a:xfrm>
          <a:off x="43967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704</xdr:row>
      <xdr:rowOff>107950</xdr:rowOff>
    </xdr:from>
    <xdr:to>
      <xdr:col>65</xdr:col>
      <xdr:colOff>0</xdr:colOff>
      <xdr:row>704</xdr:row>
      <xdr:rowOff>107950</xdr:rowOff>
    </xdr:to>
    <xdr:cxnSp macro="">
      <xdr:nvCxnSpPr>
        <xdr:cNvPr id="74441" name="직선 연결선 74440">
          <a:extLst>
            <a:ext uri="{FF2B5EF4-FFF2-40B4-BE49-F238E27FC236}">
              <a16:creationId xmlns:a16="http://schemas.microsoft.com/office/drawing/2014/main" id="{00000000-0008-0000-0100-0000C9220100}"/>
            </a:ext>
          </a:extLst>
        </xdr:cNvPr>
        <xdr:cNvCxnSpPr/>
      </xdr:nvCxnSpPr>
      <xdr:spPr>
        <a:xfrm>
          <a:off x="45339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704</xdr:row>
      <xdr:rowOff>107950</xdr:rowOff>
    </xdr:from>
    <xdr:to>
      <xdr:col>67</xdr:col>
      <xdr:colOff>0</xdr:colOff>
      <xdr:row>704</xdr:row>
      <xdr:rowOff>107950</xdr:rowOff>
    </xdr:to>
    <xdr:cxnSp macro="">
      <xdr:nvCxnSpPr>
        <xdr:cNvPr id="74442" name="직선 연결선 74441">
          <a:extLst>
            <a:ext uri="{FF2B5EF4-FFF2-40B4-BE49-F238E27FC236}">
              <a16:creationId xmlns:a16="http://schemas.microsoft.com/office/drawing/2014/main" id="{00000000-0008-0000-0100-0000CA220100}"/>
            </a:ext>
          </a:extLst>
        </xdr:cNvPr>
        <xdr:cNvCxnSpPr/>
      </xdr:nvCxnSpPr>
      <xdr:spPr>
        <a:xfrm>
          <a:off x="46710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704</xdr:row>
      <xdr:rowOff>107950</xdr:rowOff>
    </xdr:from>
    <xdr:to>
      <xdr:col>69</xdr:col>
      <xdr:colOff>0</xdr:colOff>
      <xdr:row>704</xdr:row>
      <xdr:rowOff>107950</xdr:rowOff>
    </xdr:to>
    <xdr:cxnSp macro="">
      <xdr:nvCxnSpPr>
        <xdr:cNvPr id="74443" name="직선 연결선 74442">
          <a:extLst>
            <a:ext uri="{FF2B5EF4-FFF2-40B4-BE49-F238E27FC236}">
              <a16:creationId xmlns:a16="http://schemas.microsoft.com/office/drawing/2014/main" id="{00000000-0008-0000-0100-0000CB220100}"/>
            </a:ext>
          </a:extLst>
        </xdr:cNvPr>
        <xdr:cNvCxnSpPr/>
      </xdr:nvCxnSpPr>
      <xdr:spPr>
        <a:xfrm>
          <a:off x="48082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704</xdr:row>
      <xdr:rowOff>107950</xdr:rowOff>
    </xdr:from>
    <xdr:to>
      <xdr:col>71</xdr:col>
      <xdr:colOff>0</xdr:colOff>
      <xdr:row>704</xdr:row>
      <xdr:rowOff>107950</xdr:rowOff>
    </xdr:to>
    <xdr:cxnSp macro="">
      <xdr:nvCxnSpPr>
        <xdr:cNvPr id="74444" name="직선 연결선 74443">
          <a:extLst>
            <a:ext uri="{FF2B5EF4-FFF2-40B4-BE49-F238E27FC236}">
              <a16:creationId xmlns:a16="http://schemas.microsoft.com/office/drawing/2014/main" id="{00000000-0008-0000-0100-0000CC220100}"/>
            </a:ext>
          </a:extLst>
        </xdr:cNvPr>
        <xdr:cNvCxnSpPr/>
      </xdr:nvCxnSpPr>
      <xdr:spPr>
        <a:xfrm>
          <a:off x="49453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704</xdr:row>
      <xdr:rowOff>107950</xdr:rowOff>
    </xdr:from>
    <xdr:to>
      <xdr:col>73</xdr:col>
      <xdr:colOff>0</xdr:colOff>
      <xdr:row>704</xdr:row>
      <xdr:rowOff>107950</xdr:rowOff>
    </xdr:to>
    <xdr:cxnSp macro="">
      <xdr:nvCxnSpPr>
        <xdr:cNvPr id="74445" name="직선 연결선 74444">
          <a:extLst>
            <a:ext uri="{FF2B5EF4-FFF2-40B4-BE49-F238E27FC236}">
              <a16:creationId xmlns:a16="http://schemas.microsoft.com/office/drawing/2014/main" id="{00000000-0008-0000-0100-0000CD220100}"/>
            </a:ext>
          </a:extLst>
        </xdr:cNvPr>
        <xdr:cNvCxnSpPr/>
      </xdr:nvCxnSpPr>
      <xdr:spPr>
        <a:xfrm>
          <a:off x="50825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704</xdr:row>
      <xdr:rowOff>107950</xdr:rowOff>
    </xdr:from>
    <xdr:to>
      <xdr:col>75</xdr:col>
      <xdr:colOff>0</xdr:colOff>
      <xdr:row>704</xdr:row>
      <xdr:rowOff>107950</xdr:rowOff>
    </xdr:to>
    <xdr:cxnSp macro="">
      <xdr:nvCxnSpPr>
        <xdr:cNvPr id="74446" name="직선 연결선 74445">
          <a:extLst>
            <a:ext uri="{FF2B5EF4-FFF2-40B4-BE49-F238E27FC236}">
              <a16:creationId xmlns:a16="http://schemas.microsoft.com/office/drawing/2014/main" id="{00000000-0008-0000-0100-0000CE220100}"/>
            </a:ext>
          </a:extLst>
        </xdr:cNvPr>
        <xdr:cNvCxnSpPr/>
      </xdr:nvCxnSpPr>
      <xdr:spPr>
        <a:xfrm>
          <a:off x="52197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704</xdr:row>
      <xdr:rowOff>107950</xdr:rowOff>
    </xdr:from>
    <xdr:to>
      <xdr:col>77</xdr:col>
      <xdr:colOff>0</xdr:colOff>
      <xdr:row>704</xdr:row>
      <xdr:rowOff>107950</xdr:rowOff>
    </xdr:to>
    <xdr:cxnSp macro="">
      <xdr:nvCxnSpPr>
        <xdr:cNvPr id="74447" name="직선 연결선 74446">
          <a:extLst>
            <a:ext uri="{FF2B5EF4-FFF2-40B4-BE49-F238E27FC236}">
              <a16:creationId xmlns:a16="http://schemas.microsoft.com/office/drawing/2014/main" id="{00000000-0008-0000-0100-0000CF220100}"/>
            </a:ext>
          </a:extLst>
        </xdr:cNvPr>
        <xdr:cNvCxnSpPr/>
      </xdr:nvCxnSpPr>
      <xdr:spPr>
        <a:xfrm>
          <a:off x="53568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704</xdr:row>
      <xdr:rowOff>107950</xdr:rowOff>
    </xdr:from>
    <xdr:to>
      <xdr:col>79</xdr:col>
      <xdr:colOff>0</xdr:colOff>
      <xdr:row>704</xdr:row>
      <xdr:rowOff>107950</xdr:rowOff>
    </xdr:to>
    <xdr:cxnSp macro="">
      <xdr:nvCxnSpPr>
        <xdr:cNvPr id="74448" name="직선 연결선 74447">
          <a:extLst>
            <a:ext uri="{FF2B5EF4-FFF2-40B4-BE49-F238E27FC236}">
              <a16:creationId xmlns:a16="http://schemas.microsoft.com/office/drawing/2014/main" id="{00000000-0008-0000-0100-0000D0220100}"/>
            </a:ext>
          </a:extLst>
        </xdr:cNvPr>
        <xdr:cNvCxnSpPr/>
      </xdr:nvCxnSpPr>
      <xdr:spPr>
        <a:xfrm>
          <a:off x="54940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704</xdr:row>
      <xdr:rowOff>107950</xdr:rowOff>
    </xdr:from>
    <xdr:to>
      <xdr:col>81</xdr:col>
      <xdr:colOff>12700</xdr:colOff>
      <xdr:row>704</xdr:row>
      <xdr:rowOff>107950</xdr:rowOff>
    </xdr:to>
    <xdr:cxnSp macro="">
      <xdr:nvCxnSpPr>
        <xdr:cNvPr id="74449" name="직선 연결선 74448">
          <a:extLst>
            <a:ext uri="{FF2B5EF4-FFF2-40B4-BE49-F238E27FC236}">
              <a16:creationId xmlns:a16="http://schemas.microsoft.com/office/drawing/2014/main" id="{00000000-0008-0000-0100-0000D1220100}"/>
            </a:ext>
          </a:extLst>
        </xdr:cNvPr>
        <xdr:cNvCxnSpPr/>
      </xdr:nvCxnSpPr>
      <xdr:spPr>
        <a:xfrm>
          <a:off x="56311806" y="147516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704</xdr:row>
      <xdr:rowOff>107950</xdr:rowOff>
    </xdr:from>
    <xdr:to>
      <xdr:col>83</xdr:col>
      <xdr:colOff>0</xdr:colOff>
      <xdr:row>704</xdr:row>
      <xdr:rowOff>107950</xdr:rowOff>
    </xdr:to>
    <xdr:cxnSp macro="">
      <xdr:nvCxnSpPr>
        <xdr:cNvPr id="74450" name="직선 연결선 74449">
          <a:extLst>
            <a:ext uri="{FF2B5EF4-FFF2-40B4-BE49-F238E27FC236}">
              <a16:creationId xmlns:a16="http://schemas.microsoft.com/office/drawing/2014/main" id="{00000000-0008-0000-0100-0000D2220100}"/>
            </a:ext>
          </a:extLst>
        </xdr:cNvPr>
        <xdr:cNvCxnSpPr/>
      </xdr:nvCxnSpPr>
      <xdr:spPr>
        <a:xfrm>
          <a:off x="57683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704</xdr:row>
      <xdr:rowOff>107950</xdr:rowOff>
    </xdr:from>
    <xdr:to>
      <xdr:col>85</xdr:col>
      <xdr:colOff>0</xdr:colOff>
      <xdr:row>704</xdr:row>
      <xdr:rowOff>107950</xdr:rowOff>
    </xdr:to>
    <xdr:cxnSp macro="">
      <xdr:nvCxnSpPr>
        <xdr:cNvPr id="74451" name="직선 연결선 74450">
          <a:extLst>
            <a:ext uri="{FF2B5EF4-FFF2-40B4-BE49-F238E27FC236}">
              <a16:creationId xmlns:a16="http://schemas.microsoft.com/office/drawing/2014/main" id="{00000000-0008-0000-0100-0000D3220100}"/>
            </a:ext>
          </a:extLst>
        </xdr:cNvPr>
        <xdr:cNvCxnSpPr/>
      </xdr:nvCxnSpPr>
      <xdr:spPr>
        <a:xfrm>
          <a:off x="59055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704</xdr:row>
      <xdr:rowOff>107950</xdr:rowOff>
    </xdr:from>
    <xdr:to>
      <xdr:col>87</xdr:col>
      <xdr:colOff>0</xdr:colOff>
      <xdr:row>704</xdr:row>
      <xdr:rowOff>107950</xdr:rowOff>
    </xdr:to>
    <xdr:cxnSp macro="">
      <xdr:nvCxnSpPr>
        <xdr:cNvPr id="74452" name="직선 연결선 74451">
          <a:extLst>
            <a:ext uri="{FF2B5EF4-FFF2-40B4-BE49-F238E27FC236}">
              <a16:creationId xmlns:a16="http://schemas.microsoft.com/office/drawing/2014/main" id="{00000000-0008-0000-0100-0000D4220100}"/>
            </a:ext>
          </a:extLst>
        </xdr:cNvPr>
        <xdr:cNvCxnSpPr/>
      </xdr:nvCxnSpPr>
      <xdr:spPr>
        <a:xfrm>
          <a:off x="60426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704</xdr:row>
      <xdr:rowOff>107950</xdr:rowOff>
    </xdr:from>
    <xdr:to>
      <xdr:col>89</xdr:col>
      <xdr:colOff>0</xdr:colOff>
      <xdr:row>704</xdr:row>
      <xdr:rowOff>107950</xdr:rowOff>
    </xdr:to>
    <xdr:cxnSp macro="">
      <xdr:nvCxnSpPr>
        <xdr:cNvPr id="74453" name="직선 연결선 74452">
          <a:extLst>
            <a:ext uri="{FF2B5EF4-FFF2-40B4-BE49-F238E27FC236}">
              <a16:creationId xmlns:a16="http://schemas.microsoft.com/office/drawing/2014/main" id="{00000000-0008-0000-0100-0000D5220100}"/>
            </a:ext>
          </a:extLst>
        </xdr:cNvPr>
        <xdr:cNvCxnSpPr/>
      </xdr:nvCxnSpPr>
      <xdr:spPr>
        <a:xfrm>
          <a:off x="61798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704</xdr:row>
      <xdr:rowOff>107950</xdr:rowOff>
    </xdr:from>
    <xdr:to>
      <xdr:col>91</xdr:col>
      <xdr:colOff>0</xdr:colOff>
      <xdr:row>704</xdr:row>
      <xdr:rowOff>107950</xdr:rowOff>
    </xdr:to>
    <xdr:cxnSp macro="">
      <xdr:nvCxnSpPr>
        <xdr:cNvPr id="74454" name="직선 연결선 74453">
          <a:extLst>
            <a:ext uri="{FF2B5EF4-FFF2-40B4-BE49-F238E27FC236}">
              <a16:creationId xmlns:a16="http://schemas.microsoft.com/office/drawing/2014/main" id="{00000000-0008-0000-0100-0000D6220100}"/>
            </a:ext>
          </a:extLst>
        </xdr:cNvPr>
        <xdr:cNvCxnSpPr/>
      </xdr:nvCxnSpPr>
      <xdr:spPr>
        <a:xfrm>
          <a:off x="63169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704</xdr:row>
      <xdr:rowOff>107950</xdr:rowOff>
    </xdr:from>
    <xdr:to>
      <xdr:col>93</xdr:col>
      <xdr:colOff>0</xdr:colOff>
      <xdr:row>704</xdr:row>
      <xdr:rowOff>107950</xdr:rowOff>
    </xdr:to>
    <xdr:cxnSp macro="">
      <xdr:nvCxnSpPr>
        <xdr:cNvPr id="74455" name="직선 연결선 74454">
          <a:extLst>
            <a:ext uri="{FF2B5EF4-FFF2-40B4-BE49-F238E27FC236}">
              <a16:creationId xmlns:a16="http://schemas.microsoft.com/office/drawing/2014/main" id="{00000000-0008-0000-0100-0000D7220100}"/>
            </a:ext>
          </a:extLst>
        </xdr:cNvPr>
        <xdr:cNvCxnSpPr/>
      </xdr:nvCxnSpPr>
      <xdr:spPr>
        <a:xfrm>
          <a:off x="64541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704</xdr:row>
      <xdr:rowOff>107950</xdr:rowOff>
    </xdr:from>
    <xdr:to>
      <xdr:col>95</xdr:col>
      <xdr:colOff>0</xdr:colOff>
      <xdr:row>704</xdr:row>
      <xdr:rowOff>107950</xdr:rowOff>
    </xdr:to>
    <xdr:cxnSp macro="">
      <xdr:nvCxnSpPr>
        <xdr:cNvPr id="74456" name="직선 연결선 74455">
          <a:extLst>
            <a:ext uri="{FF2B5EF4-FFF2-40B4-BE49-F238E27FC236}">
              <a16:creationId xmlns:a16="http://schemas.microsoft.com/office/drawing/2014/main" id="{00000000-0008-0000-0100-0000D8220100}"/>
            </a:ext>
          </a:extLst>
        </xdr:cNvPr>
        <xdr:cNvCxnSpPr/>
      </xdr:nvCxnSpPr>
      <xdr:spPr>
        <a:xfrm>
          <a:off x="65913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704</xdr:row>
      <xdr:rowOff>107950</xdr:rowOff>
    </xdr:from>
    <xdr:to>
      <xdr:col>97</xdr:col>
      <xdr:colOff>0</xdr:colOff>
      <xdr:row>704</xdr:row>
      <xdr:rowOff>107950</xdr:rowOff>
    </xdr:to>
    <xdr:cxnSp macro="">
      <xdr:nvCxnSpPr>
        <xdr:cNvPr id="74457" name="직선 연결선 74456">
          <a:extLst>
            <a:ext uri="{FF2B5EF4-FFF2-40B4-BE49-F238E27FC236}">
              <a16:creationId xmlns:a16="http://schemas.microsoft.com/office/drawing/2014/main" id="{00000000-0008-0000-0100-0000D9220100}"/>
            </a:ext>
          </a:extLst>
        </xdr:cNvPr>
        <xdr:cNvCxnSpPr/>
      </xdr:nvCxnSpPr>
      <xdr:spPr>
        <a:xfrm>
          <a:off x="67284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704</xdr:row>
      <xdr:rowOff>107950</xdr:rowOff>
    </xdr:from>
    <xdr:to>
      <xdr:col>99</xdr:col>
      <xdr:colOff>0</xdr:colOff>
      <xdr:row>704</xdr:row>
      <xdr:rowOff>107950</xdr:rowOff>
    </xdr:to>
    <xdr:cxnSp macro="">
      <xdr:nvCxnSpPr>
        <xdr:cNvPr id="74458" name="직선 연결선 74457">
          <a:extLst>
            <a:ext uri="{FF2B5EF4-FFF2-40B4-BE49-F238E27FC236}">
              <a16:creationId xmlns:a16="http://schemas.microsoft.com/office/drawing/2014/main" id="{00000000-0008-0000-0100-0000DA220100}"/>
            </a:ext>
          </a:extLst>
        </xdr:cNvPr>
        <xdr:cNvCxnSpPr/>
      </xdr:nvCxnSpPr>
      <xdr:spPr>
        <a:xfrm>
          <a:off x="68656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706</xdr:row>
      <xdr:rowOff>101600</xdr:rowOff>
    </xdr:from>
    <xdr:to>
      <xdr:col>10</xdr:col>
      <xdr:colOff>25400</xdr:colOff>
      <xdr:row>706</xdr:row>
      <xdr:rowOff>101600</xdr:rowOff>
    </xdr:to>
    <xdr:cxnSp macro="">
      <xdr:nvCxnSpPr>
        <xdr:cNvPr id="74459" name="직선 연결선 74458">
          <a:extLst>
            <a:ext uri="{FF2B5EF4-FFF2-40B4-BE49-F238E27FC236}">
              <a16:creationId xmlns:a16="http://schemas.microsoft.com/office/drawing/2014/main" id="{00000000-0008-0000-0100-0000DB220100}"/>
            </a:ext>
          </a:extLst>
        </xdr:cNvPr>
        <xdr:cNvCxnSpPr/>
      </xdr:nvCxnSpPr>
      <xdr:spPr>
        <a:xfrm>
          <a:off x="7105650" y="1479296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706</xdr:row>
      <xdr:rowOff>101600</xdr:rowOff>
    </xdr:from>
    <xdr:to>
      <xdr:col>11</xdr:col>
      <xdr:colOff>139700</xdr:colOff>
      <xdr:row>706</xdr:row>
      <xdr:rowOff>101600</xdr:rowOff>
    </xdr:to>
    <xdr:cxnSp macro="">
      <xdr:nvCxnSpPr>
        <xdr:cNvPr id="74460" name="직선 연결선 74459">
          <a:extLst>
            <a:ext uri="{FF2B5EF4-FFF2-40B4-BE49-F238E27FC236}">
              <a16:creationId xmlns:a16="http://schemas.microsoft.com/office/drawing/2014/main" id="{00000000-0008-0000-0100-0000DC220100}"/>
            </a:ext>
          </a:extLst>
        </xdr:cNvPr>
        <xdr:cNvCxnSpPr/>
      </xdr:nvCxnSpPr>
      <xdr:spPr>
        <a:xfrm>
          <a:off x="8374380" y="147929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706</xdr:row>
      <xdr:rowOff>101600</xdr:rowOff>
    </xdr:from>
    <xdr:to>
      <xdr:col>13</xdr:col>
      <xdr:colOff>68</xdr:colOff>
      <xdr:row>706</xdr:row>
      <xdr:rowOff>101600</xdr:rowOff>
    </xdr:to>
    <xdr:cxnSp macro="">
      <xdr:nvCxnSpPr>
        <xdr:cNvPr id="74461" name="직선 연결선 74460">
          <a:extLst>
            <a:ext uri="{FF2B5EF4-FFF2-40B4-BE49-F238E27FC236}">
              <a16:creationId xmlns:a16="http://schemas.microsoft.com/office/drawing/2014/main" id="{00000000-0008-0000-0100-0000DD220100}"/>
            </a:ext>
          </a:extLst>
        </xdr:cNvPr>
        <xdr:cNvCxnSpPr/>
      </xdr:nvCxnSpPr>
      <xdr:spPr>
        <a:xfrm flipH="1">
          <a:off x="9677400" y="147929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706</xdr:row>
      <xdr:rowOff>101600</xdr:rowOff>
    </xdr:from>
    <xdr:to>
      <xdr:col>15</xdr:col>
      <xdr:colOff>12700</xdr:colOff>
      <xdr:row>706</xdr:row>
      <xdr:rowOff>101600</xdr:rowOff>
    </xdr:to>
    <xdr:cxnSp macro="">
      <xdr:nvCxnSpPr>
        <xdr:cNvPr id="74462" name="직선 연결선 74461">
          <a:extLst>
            <a:ext uri="{FF2B5EF4-FFF2-40B4-BE49-F238E27FC236}">
              <a16:creationId xmlns:a16="http://schemas.microsoft.com/office/drawing/2014/main" id="{00000000-0008-0000-0100-0000DE220100}"/>
            </a:ext>
          </a:extLst>
        </xdr:cNvPr>
        <xdr:cNvCxnSpPr/>
      </xdr:nvCxnSpPr>
      <xdr:spPr>
        <a:xfrm>
          <a:off x="11049007" y="147929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706</xdr:row>
      <xdr:rowOff>101600</xdr:rowOff>
    </xdr:from>
    <xdr:to>
      <xdr:col>17</xdr:col>
      <xdr:colOff>0</xdr:colOff>
      <xdr:row>706</xdr:row>
      <xdr:rowOff>101600</xdr:rowOff>
    </xdr:to>
    <xdr:cxnSp macro="">
      <xdr:nvCxnSpPr>
        <xdr:cNvPr id="74463" name="직선 연결선 74462">
          <a:extLst>
            <a:ext uri="{FF2B5EF4-FFF2-40B4-BE49-F238E27FC236}">
              <a16:creationId xmlns:a16="http://schemas.microsoft.com/office/drawing/2014/main" id="{00000000-0008-0000-0100-0000DF220100}"/>
            </a:ext>
          </a:extLst>
        </xdr:cNvPr>
        <xdr:cNvCxnSpPr/>
      </xdr:nvCxnSpPr>
      <xdr:spPr>
        <a:xfrm>
          <a:off x="12420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706</xdr:row>
      <xdr:rowOff>101600</xdr:rowOff>
    </xdr:from>
    <xdr:to>
      <xdr:col>19</xdr:col>
      <xdr:colOff>28</xdr:colOff>
      <xdr:row>706</xdr:row>
      <xdr:rowOff>101600</xdr:rowOff>
    </xdr:to>
    <xdr:cxnSp macro="">
      <xdr:nvCxnSpPr>
        <xdr:cNvPr id="74464" name="직선 연결선 74463">
          <a:extLst>
            <a:ext uri="{FF2B5EF4-FFF2-40B4-BE49-F238E27FC236}">
              <a16:creationId xmlns:a16="http://schemas.microsoft.com/office/drawing/2014/main" id="{00000000-0008-0000-0100-0000E0220100}"/>
            </a:ext>
          </a:extLst>
        </xdr:cNvPr>
        <xdr:cNvCxnSpPr/>
      </xdr:nvCxnSpPr>
      <xdr:spPr>
        <a:xfrm flipH="1">
          <a:off x="13792200" y="147929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706</xdr:row>
      <xdr:rowOff>101600</xdr:rowOff>
    </xdr:from>
    <xdr:to>
      <xdr:col>21</xdr:col>
      <xdr:colOff>0</xdr:colOff>
      <xdr:row>706</xdr:row>
      <xdr:rowOff>101600</xdr:rowOff>
    </xdr:to>
    <xdr:cxnSp macro="">
      <xdr:nvCxnSpPr>
        <xdr:cNvPr id="74465" name="직선 연결선 74464">
          <a:extLst>
            <a:ext uri="{FF2B5EF4-FFF2-40B4-BE49-F238E27FC236}">
              <a16:creationId xmlns:a16="http://schemas.microsoft.com/office/drawing/2014/main" id="{00000000-0008-0000-0100-0000E1220100}"/>
            </a:ext>
          </a:extLst>
        </xdr:cNvPr>
        <xdr:cNvCxnSpPr/>
      </xdr:nvCxnSpPr>
      <xdr:spPr>
        <a:xfrm>
          <a:off x="15163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706</xdr:row>
      <xdr:rowOff>101600</xdr:rowOff>
    </xdr:from>
    <xdr:to>
      <xdr:col>23</xdr:col>
      <xdr:colOff>0</xdr:colOff>
      <xdr:row>706</xdr:row>
      <xdr:rowOff>101600</xdr:rowOff>
    </xdr:to>
    <xdr:cxnSp macro="">
      <xdr:nvCxnSpPr>
        <xdr:cNvPr id="74466" name="직선 연결선 74465">
          <a:extLst>
            <a:ext uri="{FF2B5EF4-FFF2-40B4-BE49-F238E27FC236}">
              <a16:creationId xmlns:a16="http://schemas.microsoft.com/office/drawing/2014/main" id="{00000000-0008-0000-0100-0000E2220100}"/>
            </a:ext>
          </a:extLst>
        </xdr:cNvPr>
        <xdr:cNvCxnSpPr/>
      </xdr:nvCxnSpPr>
      <xdr:spPr>
        <a:xfrm>
          <a:off x="165354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706</xdr:row>
      <xdr:rowOff>101600</xdr:rowOff>
    </xdr:from>
    <xdr:to>
      <xdr:col>25</xdr:col>
      <xdr:colOff>0</xdr:colOff>
      <xdr:row>706</xdr:row>
      <xdr:rowOff>101600</xdr:rowOff>
    </xdr:to>
    <xdr:cxnSp macro="">
      <xdr:nvCxnSpPr>
        <xdr:cNvPr id="74467" name="직선 연결선 74466">
          <a:extLst>
            <a:ext uri="{FF2B5EF4-FFF2-40B4-BE49-F238E27FC236}">
              <a16:creationId xmlns:a16="http://schemas.microsoft.com/office/drawing/2014/main" id="{00000000-0008-0000-0100-0000E3220100}"/>
            </a:ext>
          </a:extLst>
        </xdr:cNvPr>
        <xdr:cNvCxnSpPr/>
      </xdr:nvCxnSpPr>
      <xdr:spPr>
        <a:xfrm>
          <a:off x="17907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706</xdr:row>
      <xdr:rowOff>101600</xdr:rowOff>
    </xdr:from>
    <xdr:to>
      <xdr:col>27</xdr:col>
      <xdr:colOff>0</xdr:colOff>
      <xdr:row>706</xdr:row>
      <xdr:rowOff>101600</xdr:rowOff>
    </xdr:to>
    <xdr:cxnSp macro="">
      <xdr:nvCxnSpPr>
        <xdr:cNvPr id="74468" name="직선 연결선 74467">
          <a:extLst>
            <a:ext uri="{FF2B5EF4-FFF2-40B4-BE49-F238E27FC236}">
              <a16:creationId xmlns:a16="http://schemas.microsoft.com/office/drawing/2014/main" id="{00000000-0008-0000-0100-0000E4220100}"/>
            </a:ext>
          </a:extLst>
        </xdr:cNvPr>
        <xdr:cNvCxnSpPr/>
      </xdr:nvCxnSpPr>
      <xdr:spPr>
        <a:xfrm>
          <a:off x="19278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706</xdr:row>
      <xdr:rowOff>101600</xdr:rowOff>
    </xdr:from>
    <xdr:to>
      <xdr:col>29</xdr:col>
      <xdr:colOff>0</xdr:colOff>
      <xdr:row>706</xdr:row>
      <xdr:rowOff>101600</xdr:rowOff>
    </xdr:to>
    <xdr:cxnSp macro="">
      <xdr:nvCxnSpPr>
        <xdr:cNvPr id="74469" name="직선 연결선 74468">
          <a:extLst>
            <a:ext uri="{FF2B5EF4-FFF2-40B4-BE49-F238E27FC236}">
              <a16:creationId xmlns:a16="http://schemas.microsoft.com/office/drawing/2014/main" id="{00000000-0008-0000-0100-0000E5220100}"/>
            </a:ext>
          </a:extLst>
        </xdr:cNvPr>
        <xdr:cNvCxnSpPr/>
      </xdr:nvCxnSpPr>
      <xdr:spPr>
        <a:xfrm>
          <a:off x="20650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706</xdr:row>
      <xdr:rowOff>101600</xdr:rowOff>
    </xdr:from>
    <xdr:to>
      <xdr:col>31</xdr:col>
      <xdr:colOff>546100</xdr:colOff>
      <xdr:row>706</xdr:row>
      <xdr:rowOff>101600</xdr:rowOff>
    </xdr:to>
    <xdr:cxnSp macro="">
      <xdr:nvCxnSpPr>
        <xdr:cNvPr id="74470" name="직선 연결선 74469">
          <a:extLst>
            <a:ext uri="{FF2B5EF4-FFF2-40B4-BE49-F238E27FC236}">
              <a16:creationId xmlns:a16="http://schemas.microsoft.com/office/drawing/2014/main" id="{00000000-0008-0000-0100-0000E6220100}"/>
            </a:ext>
          </a:extLst>
        </xdr:cNvPr>
        <xdr:cNvCxnSpPr/>
      </xdr:nvCxnSpPr>
      <xdr:spPr>
        <a:xfrm>
          <a:off x="22501861" y="147929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706</xdr:row>
      <xdr:rowOff>101600</xdr:rowOff>
    </xdr:from>
    <xdr:to>
      <xdr:col>33</xdr:col>
      <xdr:colOff>0</xdr:colOff>
      <xdr:row>706</xdr:row>
      <xdr:rowOff>101600</xdr:rowOff>
    </xdr:to>
    <xdr:cxnSp macro="">
      <xdr:nvCxnSpPr>
        <xdr:cNvPr id="74471" name="직선 연결선 74470">
          <a:extLst>
            <a:ext uri="{FF2B5EF4-FFF2-40B4-BE49-F238E27FC236}">
              <a16:creationId xmlns:a16="http://schemas.microsoft.com/office/drawing/2014/main" id="{00000000-0008-0000-0100-0000E7220100}"/>
            </a:ext>
          </a:extLst>
        </xdr:cNvPr>
        <xdr:cNvCxnSpPr/>
      </xdr:nvCxnSpPr>
      <xdr:spPr>
        <a:xfrm>
          <a:off x="233934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706</xdr:row>
      <xdr:rowOff>101600</xdr:rowOff>
    </xdr:from>
    <xdr:to>
      <xdr:col>35</xdr:col>
      <xdr:colOff>136</xdr:colOff>
      <xdr:row>706</xdr:row>
      <xdr:rowOff>101600</xdr:rowOff>
    </xdr:to>
    <xdr:cxnSp macro="">
      <xdr:nvCxnSpPr>
        <xdr:cNvPr id="74472" name="직선 연결선 74471">
          <a:extLst>
            <a:ext uri="{FF2B5EF4-FFF2-40B4-BE49-F238E27FC236}">
              <a16:creationId xmlns:a16="http://schemas.microsoft.com/office/drawing/2014/main" id="{00000000-0008-0000-0100-0000E8220100}"/>
            </a:ext>
          </a:extLst>
        </xdr:cNvPr>
        <xdr:cNvCxnSpPr/>
      </xdr:nvCxnSpPr>
      <xdr:spPr>
        <a:xfrm flipH="1">
          <a:off x="24765000" y="147929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706</xdr:row>
      <xdr:rowOff>101600</xdr:rowOff>
    </xdr:from>
    <xdr:to>
      <xdr:col>37</xdr:col>
      <xdr:colOff>0</xdr:colOff>
      <xdr:row>706</xdr:row>
      <xdr:rowOff>101600</xdr:rowOff>
    </xdr:to>
    <xdr:cxnSp macro="">
      <xdr:nvCxnSpPr>
        <xdr:cNvPr id="74473" name="직선 연결선 74472">
          <a:extLst>
            <a:ext uri="{FF2B5EF4-FFF2-40B4-BE49-F238E27FC236}">
              <a16:creationId xmlns:a16="http://schemas.microsoft.com/office/drawing/2014/main" id="{00000000-0008-0000-0100-0000E9220100}"/>
            </a:ext>
          </a:extLst>
        </xdr:cNvPr>
        <xdr:cNvCxnSpPr/>
      </xdr:nvCxnSpPr>
      <xdr:spPr>
        <a:xfrm>
          <a:off x="26136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706</xdr:row>
      <xdr:rowOff>101600</xdr:rowOff>
    </xdr:from>
    <xdr:to>
      <xdr:col>39</xdr:col>
      <xdr:colOff>12700</xdr:colOff>
      <xdr:row>706</xdr:row>
      <xdr:rowOff>101600</xdr:rowOff>
    </xdr:to>
    <xdr:cxnSp macro="">
      <xdr:nvCxnSpPr>
        <xdr:cNvPr id="74474" name="직선 연결선 74473">
          <a:extLst>
            <a:ext uri="{FF2B5EF4-FFF2-40B4-BE49-F238E27FC236}">
              <a16:creationId xmlns:a16="http://schemas.microsoft.com/office/drawing/2014/main" id="{00000000-0008-0000-0100-0000EA220100}"/>
            </a:ext>
          </a:extLst>
        </xdr:cNvPr>
        <xdr:cNvCxnSpPr/>
      </xdr:nvCxnSpPr>
      <xdr:spPr>
        <a:xfrm>
          <a:off x="275082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706</xdr:row>
      <xdr:rowOff>101600</xdr:rowOff>
    </xdr:from>
    <xdr:to>
      <xdr:col>41</xdr:col>
      <xdr:colOff>0</xdr:colOff>
      <xdr:row>706</xdr:row>
      <xdr:rowOff>101600</xdr:rowOff>
    </xdr:to>
    <xdr:cxnSp macro="">
      <xdr:nvCxnSpPr>
        <xdr:cNvPr id="74475" name="직선 연결선 74474">
          <a:extLst>
            <a:ext uri="{FF2B5EF4-FFF2-40B4-BE49-F238E27FC236}">
              <a16:creationId xmlns:a16="http://schemas.microsoft.com/office/drawing/2014/main" id="{00000000-0008-0000-0100-0000EB220100}"/>
            </a:ext>
          </a:extLst>
        </xdr:cNvPr>
        <xdr:cNvCxnSpPr/>
      </xdr:nvCxnSpPr>
      <xdr:spPr>
        <a:xfrm>
          <a:off x="28879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706</xdr:row>
      <xdr:rowOff>101600</xdr:rowOff>
    </xdr:from>
    <xdr:to>
      <xdr:col>43</xdr:col>
      <xdr:colOff>68</xdr:colOff>
      <xdr:row>706</xdr:row>
      <xdr:rowOff>101600</xdr:rowOff>
    </xdr:to>
    <xdr:cxnSp macro="">
      <xdr:nvCxnSpPr>
        <xdr:cNvPr id="74476" name="직선 연결선 74475">
          <a:extLst>
            <a:ext uri="{FF2B5EF4-FFF2-40B4-BE49-F238E27FC236}">
              <a16:creationId xmlns:a16="http://schemas.microsoft.com/office/drawing/2014/main" id="{00000000-0008-0000-0100-0000EC220100}"/>
            </a:ext>
          </a:extLst>
        </xdr:cNvPr>
        <xdr:cNvCxnSpPr/>
      </xdr:nvCxnSpPr>
      <xdr:spPr>
        <a:xfrm flipH="1">
          <a:off x="30251400" y="147929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706</xdr:row>
      <xdr:rowOff>101600</xdr:rowOff>
    </xdr:from>
    <xdr:to>
      <xdr:col>45</xdr:col>
      <xdr:colOff>0</xdr:colOff>
      <xdr:row>706</xdr:row>
      <xdr:rowOff>101600</xdr:rowOff>
    </xdr:to>
    <xdr:cxnSp macro="">
      <xdr:nvCxnSpPr>
        <xdr:cNvPr id="74477" name="직선 연결선 74476">
          <a:extLst>
            <a:ext uri="{FF2B5EF4-FFF2-40B4-BE49-F238E27FC236}">
              <a16:creationId xmlns:a16="http://schemas.microsoft.com/office/drawing/2014/main" id="{00000000-0008-0000-0100-0000ED220100}"/>
            </a:ext>
          </a:extLst>
        </xdr:cNvPr>
        <xdr:cNvCxnSpPr/>
      </xdr:nvCxnSpPr>
      <xdr:spPr>
        <a:xfrm>
          <a:off x="31623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706</xdr:row>
      <xdr:rowOff>101600</xdr:rowOff>
    </xdr:from>
    <xdr:to>
      <xdr:col>47</xdr:col>
      <xdr:colOff>12700</xdr:colOff>
      <xdr:row>706</xdr:row>
      <xdr:rowOff>101600</xdr:rowOff>
    </xdr:to>
    <xdr:cxnSp macro="">
      <xdr:nvCxnSpPr>
        <xdr:cNvPr id="74478" name="직선 연결선 74477">
          <a:extLst>
            <a:ext uri="{FF2B5EF4-FFF2-40B4-BE49-F238E27FC236}">
              <a16:creationId xmlns:a16="http://schemas.microsoft.com/office/drawing/2014/main" id="{00000000-0008-0000-0100-0000EE220100}"/>
            </a:ext>
          </a:extLst>
        </xdr:cNvPr>
        <xdr:cNvCxnSpPr/>
      </xdr:nvCxnSpPr>
      <xdr:spPr>
        <a:xfrm>
          <a:off x="329946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706</xdr:row>
      <xdr:rowOff>101600</xdr:rowOff>
    </xdr:from>
    <xdr:to>
      <xdr:col>49</xdr:col>
      <xdr:colOff>0</xdr:colOff>
      <xdr:row>706</xdr:row>
      <xdr:rowOff>101600</xdr:rowOff>
    </xdr:to>
    <xdr:cxnSp macro="">
      <xdr:nvCxnSpPr>
        <xdr:cNvPr id="74479" name="직선 연결선 74478">
          <a:extLst>
            <a:ext uri="{FF2B5EF4-FFF2-40B4-BE49-F238E27FC236}">
              <a16:creationId xmlns:a16="http://schemas.microsoft.com/office/drawing/2014/main" id="{00000000-0008-0000-0100-0000EF220100}"/>
            </a:ext>
          </a:extLst>
        </xdr:cNvPr>
        <xdr:cNvCxnSpPr/>
      </xdr:nvCxnSpPr>
      <xdr:spPr>
        <a:xfrm>
          <a:off x="34366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706</xdr:row>
      <xdr:rowOff>101600</xdr:rowOff>
    </xdr:from>
    <xdr:to>
      <xdr:col>51</xdr:col>
      <xdr:colOff>0</xdr:colOff>
      <xdr:row>706</xdr:row>
      <xdr:rowOff>101600</xdr:rowOff>
    </xdr:to>
    <xdr:cxnSp macro="">
      <xdr:nvCxnSpPr>
        <xdr:cNvPr id="74480" name="직선 연결선 74479">
          <a:extLst>
            <a:ext uri="{FF2B5EF4-FFF2-40B4-BE49-F238E27FC236}">
              <a16:creationId xmlns:a16="http://schemas.microsoft.com/office/drawing/2014/main" id="{00000000-0008-0000-0100-0000F0220100}"/>
            </a:ext>
          </a:extLst>
        </xdr:cNvPr>
        <xdr:cNvCxnSpPr/>
      </xdr:nvCxnSpPr>
      <xdr:spPr>
        <a:xfrm>
          <a:off x="35737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706</xdr:row>
      <xdr:rowOff>101600</xdr:rowOff>
    </xdr:from>
    <xdr:to>
      <xdr:col>53</xdr:col>
      <xdr:colOff>12700</xdr:colOff>
      <xdr:row>706</xdr:row>
      <xdr:rowOff>101600</xdr:rowOff>
    </xdr:to>
    <xdr:cxnSp macro="">
      <xdr:nvCxnSpPr>
        <xdr:cNvPr id="74481" name="직선 연결선 74480">
          <a:extLst>
            <a:ext uri="{FF2B5EF4-FFF2-40B4-BE49-F238E27FC236}">
              <a16:creationId xmlns:a16="http://schemas.microsoft.com/office/drawing/2014/main" id="{00000000-0008-0000-0100-0000F1220100}"/>
            </a:ext>
          </a:extLst>
        </xdr:cNvPr>
        <xdr:cNvCxnSpPr/>
      </xdr:nvCxnSpPr>
      <xdr:spPr>
        <a:xfrm>
          <a:off x="371094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706</xdr:row>
      <xdr:rowOff>101600</xdr:rowOff>
    </xdr:from>
    <xdr:to>
      <xdr:col>55</xdr:col>
      <xdr:colOff>12700</xdr:colOff>
      <xdr:row>706</xdr:row>
      <xdr:rowOff>101600</xdr:rowOff>
    </xdr:to>
    <xdr:cxnSp macro="">
      <xdr:nvCxnSpPr>
        <xdr:cNvPr id="74482" name="직선 연결선 74481">
          <a:extLst>
            <a:ext uri="{FF2B5EF4-FFF2-40B4-BE49-F238E27FC236}">
              <a16:creationId xmlns:a16="http://schemas.microsoft.com/office/drawing/2014/main" id="{00000000-0008-0000-0100-0000F2220100}"/>
            </a:ext>
          </a:extLst>
        </xdr:cNvPr>
        <xdr:cNvCxnSpPr/>
      </xdr:nvCxnSpPr>
      <xdr:spPr>
        <a:xfrm>
          <a:off x="384810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706</xdr:row>
      <xdr:rowOff>101600</xdr:rowOff>
    </xdr:from>
    <xdr:to>
      <xdr:col>57</xdr:col>
      <xdr:colOff>12700</xdr:colOff>
      <xdr:row>706</xdr:row>
      <xdr:rowOff>101600</xdr:rowOff>
    </xdr:to>
    <xdr:cxnSp macro="">
      <xdr:nvCxnSpPr>
        <xdr:cNvPr id="74483" name="직선 연결선 74482">
          <a:extLst>
            <a:ext uri="{FF2B5EF4-FFF2-40B4-BE49-F238E27FC236}">
              <a16:creationId xmlns:a16="http://schemas.microsoft.com/office/drawing/2014/main" id="{00000000-0008-0000-0100-0000F3220100}"/>
            </a:ext>
          </a:extLst>
        </xdr:cNvPr>
        <xdr:cNvCxnSpPr/>
      </xdr:nvCxnSpPr>
      <xdr:spPr>
        <a:xfrm>
          <a:off x="398526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706</xdr:row>
      <xdr:rowOff>101600</xdr:rowOff>
    </xdr:from>
    <xdr:to>
      <xdr:col>59</xdr:col>
      <xdr:colOff>0</xdr:colOff>
      <xdr:row>706</xdr:row>
      <xdr:rowOff>101600</xdr:rowOff>
    </xdr:to>
    <xdr:cxnSp macro="">
      <xdr:nvCxnSpPr>
        <xdr:cNvPr id="74484" name="직선 연결선 74483">
          <a:extLst>
            <a:ext uri="{FF2B5EF4-FFF2-40B4-BE49-F238E27FC236}">
              <a16:creationId xmlns:a16="http://schemas.microsoft.com/office/drawing/2014/main" id="{00000000-0008-0000-0100-0000F4220100}"/>
            </a:ext>
          </a:extLst>
        </xdr:cNvPr>
        <xdr:cNvCxnSpPr/>
      </xdr:nvCxnSpPr>
      <xdr:spPr>
        <a:xfrm>
          <a:off x="41224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706</xdr:row>
      <xdr:rowOff>101600</xdr:rowOff>
    </xdr:from>
    <xdr:to>
      <xdr:col>61</xdr:col>
      <xdr:colOff>0</xdr:colOff>
      <xdr:row>706</xdr:row>
      <xdr:rowOff>101600</xdr:rowOff>
    </xdr:to>
    <xdr:cxnSp macro="">
      <xdr:nvCxnSpPr>
        <xdr:cNvPr id="74485" name="직선 연결선 74484">
          <a:extLst>
            <a:ext uri="{FF2B5EF4-FFF2-40B4-BE49-F238E27FC236}">
              <a16:creationId xmlns:a16="http://schemas.microsoft.com/office/drawing/2014/main" id="{00000000-0008-0000-0100-0000F5220100}"/>
            </a:ext>
          </a:extLst>
        </xdr:cNvPr>
        <xdr:cNvCxnSpPr/>
      </xdr:nvCxnSpPr>
      <xdr:spPr>
        <a:xfrm>
          <a:off x="42595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706</xdr:row>
      <xdr:rowOff>101600</xdr:rowOff>
    </xdr:from>
    <xdr:to>
      <xdr:col>63</xdr:col>
      <xdr:colOff>0</xdr:colOff>
      <xdr:row>706</xdr:row>
      <xdr:rowOff>101600</xdr:rowOff>
    </xdr:to>
    <xdr:cxnSp macro="">
      <xdr:nvCxnSpPr>
        <xdr:cNvPr id="74486" name="직선 연결선 74485">
          <a:extLst>
            <a:ext uri="{FF2B5EF4-FFF2-40B4-BE49-F238E27FC236}">
              <a16:creationId xmlns:a16="http://schemas.microsoft.com/office/drawing/2014/main" id="{00000000-0008-0000-0100-0000F6220100}"/>
            </a:ext>
          </a:extLst>
        </xdr:cNvPr>
        <xdr:cNvCxnSpPr/>
      </xdr:nvCxnSpPr>
      <xdr:spPr>
        <a:xfrm>
          <a:off x="439674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706</xdr:row>
      <xdr:rowOff>101600</xdr:rowOff>
    </xdr:from>
    <xdr:to>
      <xdr:col>65</xdr:col>
      <xdr:colOff>12700</xdr:colOff>
      <xdr:row>706</xdr:row>
      <xdr:rowOff>101600</xdr:rowOff>
    </xdr:to>
    <xdr:cxnSp macro="">
      <xdr:nvCxnSpPr>
        <xdr:cNvPr id="74487" name="직선 연결선 74486">
          <a:extLst>
            <a:ext uri="{FF2B5EF4-FFF2-40B4-BE49-F238E27FC236}">
              <a16:creationId xmlns:a16="http://schemas.microsoft.com/office/drawing/2014/main" id="{00000000-0008-0000-0100-0000F7220100}"/>
            </a:ext>
          </a:extLst>
        </xdr:cNvPr>
        <xdr:cNvCxnSpPr/>
      </xdr:nvCxnSpPr>
      <xdr:spPr>
        <a:xfrm>
          <a:off x="453390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706</xdr:row>
      <xdr:rowOff>101600</xdr:rowOff>
    </xdr:from>
    <xdr:to>
      <xdr:col>67</xdr:col>
      <xdr:colOff>0</xdr:colOff>
      <xdr:row>706</xdr:row>
      <xdr:rowOff>101600</xdr:rowOff>
    </xdr:to>
    <xdr:cxnSp macro="">
      <xdr:nvCxnSpPr>
        <xdr:cNvPr id="74488" name="직선 연결선 74487">
          <a:extLst>
            <a:ext uri="{FF2B5EF4-FFF2-40B4-BE49-F238E27FC236}">
              <a16:creationId xmlns:a16="http://schemas.microsoft.com/office/drawing/2014/main" id="{00000000-0008-0000-0100-0000F8220100}"/>
            </a:ext>
          </a:extLst>
        </xdr:cNvPr>
        <xdr:cNvCxnSpPr/>
      </xdr:nvCxnSpPr>
      <xdr:spPr>
        <a:xfrm>
          <a:off x="46710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706</xdr:row>
      <xdr:rowOff>101600</xdr:rowOff>
    </xdr:from>
    <xdr:to>
      <xdr:col>69</xdr:col>
      <xdr:colOff>0</xdr:colOff>
      <xdr:row>706</xdr:row>
      <xdr:rowOff>101600</xdr:rowOff>
    </xdr:to>
    <xdr:cxnSp macro="">
      <xdr:nvCxnSpPr>
        <xdr:cNvPr id="74489" name="직선 연결선 74488">
          <a:extLst>
            <a:ext uri="{FF2B5EF4-FFF2-40B4-BE49-F238E27FC236}">
              <a16:creationId xmlns:a16="http://schemas.microsoft.com/office/drawing/2014/main" id="{00000000-0008-0000-0100-0000F9220100}"/>
            </a:ext>
          </a:extLst>
        </xdr:cNvPr>
        <xdr:cNvCxnSpPr/>
      </xdr:nvCxnSpPr>
      <xdr:spPr>
        <a:xfrm>
          <a:off x="48082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706</xdr:row>
      <xdr:rowOff>101600</xdr:rowOff>
    </xdr:from>
    <xdr:to>
      <xdr:col>71</xdr:col>
      <xdr:colOff>12700</xdr:colOff>
      <xdr:row>706</xdr:row>
      <xdr:rowOff>101600</xdr:rowOff>
    </xdr:to>
    <xdr:cxnSp macro="">
      <xdr:nvCxnSpPr>
        <xdr:cNvPr id="74490" name="직선 연결선 74489">
          <a:extLst>
            <a:ext uri="{FF2B5EF4-FFF2-40B4-BE49-F238E27FC236}">
              <a16:creationId xmlns:a16="http://schemas.microsoft.com/office/drawing/2014/main" id="{00000000-0008-0000-0100-0000FA220100}"/>
            </a:ext>
          </a:extLst>
        </xdr:cNvPr>
        <xdr:cNvCxnSpPr/>
      </xdr:nvCxnSpPr>
      <xdr:spPr>
        <a:xfrm>
          <a:off x="494538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706</xdr:row>
      <xdr:rowOff>101600</xdr:rowOff>
    </xdr:from>
    <xdr:to>
      <xdr:col>73</xdr:col>
      <xdr:colOff>12700</xdr:colOff>
      <xdr:row>706</xdr:row>
      <xdr:rowOff>101600</xdr:rowOff>
    </xdr:to>
    <xdr:cxnSp macro="">
      <xdr:nvCxnSpPr>
        <xdr:cNvPr id="74491" name="직선 연결선 74490">
          <a:extLst>
            <a:ext uri="{FF2B5EF4-FFF2-40B4-BE49-F238E27FC236}">
              <a16:creationId xmlns:a16="http://schemas.microsoft.com/office/drawing/2014/main" id="{00000000-0008-0000-0100-0000FB220100}"/>
            </a:ext>
          </a:extLst>
        </xdr:cNvPr>
        <xdr:cNvCxnSpPr/>
      </xdr:nvCxnSpPr>
      <xdr:spPr>
        <a:xfrm>
          <a:off x="508254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706</xdr:row>
      <xdr:rowOff>101600</xdr:rowOff>
    </xdr:from>
    <xdr:to>
      <xdr:col>75</xdr:col>
      <xdr:colOff>0</xdr:colOff>
      <xdr:row>706</xdr:row>
      <xdr:rowOff>101600</xdr:rowOff>
    </xdr:to>
    <xdr:cxnSp macro="">
      <xdr:nvCxnSpPr>
        <xdr:cNvPr id="74492" name="직선 연결선 74491">
          <a:extLst>
            <a:ext uri="{FF2B5EF4-FFF2-40B4-BE49-F238E27FC236}">
              <a16:creationId xmlns:a16="http://schemas.microsoft.com/office/drawing/2014/main" id="{00000000-0008-0000-0100-0000FC220100}"/>
            </a:ext>
          </a:extLst>
        </xdr:cNvPr>
        <xdr:cNvCxnSpPr/>
      </xdr:nvCxnSpPr>
      <xdr:spPr>
        <a:xfrm>
          <a:off x="52197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706</xdr:row>
      <xdr:rowOff>101600</xdr:rowOff>
    </xdr:from>
    <xdr:to>
      <xdr:col>77</xdr:col>
      <xdr:colOff>0</xdr:colOff>
      <xdr:row>706</xdr:row>
      <xdr:rowOff>101600</xdr:rowOff>
    </xdr:to>
    <xdr:cxnSp macro="">
      <xdr:nvCxnSpPr>
        <xdr:cNvPr id="74493" name="직선 연결선 74492">
          <a:extLst>
            <a:ext uri="{FF2B5EF4-FFF2-40B4-BE49-F238E27FC236}">
              <a16:creationId xmlns:a16="http://schemas.microsoft.com/office/drawing/2014/main" id="{00000000-0008-0000-0100-0000FD220100}"/>
            </a:ext>
          </a:extLst>
        </xdr:cNvPr>
        <xdr:cNvCxnSpPr/>
      </xdr:nvCxnSpPr>
      <xdr:spPr>
        <a:xfrm>
          <a:off x="53568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706</xdr:row>
      <xdr:rowOff>101600</xdr:rowOff>
    </xdr:from>
    <xdr:to>
      <xdr:col>79</xdr:col>
      <xdr:colOff>0</xdr:colOff>
      <xdr:row>706</xdr:row>
      <xdr:rowOff>101600</xdr:rowOff>
    </xdr:to>
    <xdr:cxnSp macro="">
      <xdr:nvCxnSpPr>
        <xdr:cNvPr id="74494" name="직선 연결선 74493">
          <a:extLst>
            <a:ext uri="{FF2B5EF4-FFF2-40B4-BE49-F238E27FC236}">
              <a16:creationId xmlns:a16="http://schemas.microsoft.com/office/drawing/2014/main" id="{00000000-0008-0000-0100-0000FE220100}"/>
            </a:ext>
          </a:extLst>
        </xdr:cNvPr>
        <xdr:cNvCxnSpPr/>
      </xdr:nvCxnSpPr>
      <xdr:spPr>
        <a:xfrm>
          <a:off x="54940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706</xdr:row>
      <xdr:rowOff>101600</xdr:rowOff>
    </xdr:from>
    <xdr:to>
      <xdr:col>81</xdr:col>
      <xdr:colOff>12700</xdr:colOff>
      <xdr:row>706</xdr:row>
      <xdr:rowOff>101600</xdr:rowOff>
    </xdr:to>
    <xdr:cxnSp macro="">
      <xdr:nvCxnSpPr>
        <xdr:cNvPr id="74495" name="직선 연결선 74494">
          <a:extLst>
            <a:ext uri="{FF2B5EF4-FFF2-40B4-BE49-F238E27FC236}">
              <a16:creationId xmlns:a16="http://schemas.microsoft.com/office/drawing/2014/main" id="{00000000-0008-0000-0100-0000FF220100}"/>
            </a:ext>
          </a:extLst>
        </xdr:cNvPr>
        <xdr:cNvCxnSpPr/>
      </xdr:nvCxnSpPr>
      <xdr:spPr>
        <a:xfrm>
          <a:off x="563118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706</xdr:row>
      <xdr:rowOff>101600</xdr:rowOff>
    </xdr:from>
    <xdr:to>
      <xdr:col>83</xdr:col>
      <xdr:colOff>0</xdr:colOff>
      <xdr:row>706</xdr:row>
      <xdr:rowOff>101600</xdr:rowOff>
    </xdr:to>
    <xdr:cxnSp macro="">
      <xdr:nvCxnSpPr>
        <xdr:cNvPr id="74496" name="직선 연결선 74495">
          <a:extLst>
            <a:ext uri="{FF2B5EF4-FFF2-40B4-BE49-F238E27FC236}">
              <a16:creationId xmlns:a16="http://schemas.microsoft.com/office/drawing/2014/main" id="{00000000-0008-0000-0100-000000230100}"/>
            </a:ext>
          </a:extLst>
        </xdr:cNvPr>
        <xdr:cNvCxnSpPr/>
      </xdr:nvCxnSpPr>
      <xdr:spPr>
        <a:xfrm>
          <a:off x="576834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706</xdr:row>
      <xdr:rowOff>101600</xdr:rowOff>
    </xdr:from>
    <xdr:to>
      <xdr:col>85</xdr:col>
      <xdr:colOff>0</xdr:colOff>
      <xdr:row>706</xdr:row>
      <xdr:rowOff>101600</xdr:rowOff>
    </xdr:to>
    <xdr:cxnSp macro="">
      <xdr:nvCxnSpPr>
        <xdr:cNvPr id="74497" name="직선 연결선 74496">
          <a:extLst>
            <a:ext uri="{FF2B5EF4-FFF2-40B4-BE49-F238E27FC236}">
              <a16:creationId xmlns:a16="http://schemas.microsoft.com/office/drawing/2014/main" id="{00000000-0008-0000-0100-000001230100}"/>
            </a:ext>
          </a:extLst>
        </xdr:cNvPr>
        <xdr:cNvCxnSpPr/>
      </xdr:nvCxnSpPr>
      <xdr:spPr>
        <a:xfrm>
          <a:off x="59055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706</xdr:row>
      <xdr:rowOff>101600</xdr:rowOff>
    </xdr:from>
    <xdr:to>
      <xdr:col>87</xdr:col>
      <xdr:colOff>0</xdr:colOff>
      <xdr:row>706</xdr:row>
      <xdr:rowOff>101600</xdr:rowOff>
    </xdr:to>
    <xdr:cxnSp macro="">
      <xdr:nvCxnSpPr>
        <xdr:cNvPr id="74498" name="직선 연결선 74497">
          <a:extLst>
            <a:ext uri="{FF2B5EF4-FFF2-40B4-BE49-F238E27FC236}">
              <a16:creationId xmlns:a16="http://schemas.microsoft.com/office/drawing/2014/main" id="{00000000-0008-0000-0100-000002230100}"/>
            </a:ext>
          </a:extLst>
        </xdr:cNvPr>
        <xdr:cNvCxnSpPr/>
      </xdr:nvCxnSpPr>
      <xdr:spPr>
        <a:xfrm>
          <a:off x="60426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706</xdr:row>
      <xdr:rowOff>101600</xdr:rowOff>
    </xdr:from>
    <xdr:to>
      <xdr:col>89</xdr:col>
      <xdr:colOff>0</xdr:colOff>
      <xdr:row>706</xdr:row>
      <xdr:rowOff>101600</xdr:rowOff>
    </xdr:to>
    <xdr:cxnSp macro="">
      <xdr:nvCxnSpPr>
        <xdr:cNvPr id="74499" name="직선 연결선 74498">
          <a:extLst>
            <a:ext uri="{FF2B5EF4-FFF2-40B4-BE49-F238E27FC236}">
              <a16:creationId xmlns:a16="http://schemas.microsoft.com/office/drawing/2014/main" id="{00000000-0008-0000-0100-000003230100}"/>
            </a:ext>
          </a:extLst>
        </xdr:cNvPr>
        <xdr:cNvCxnSpPr/>
      </xdr:nvCxnSpPr>
      <xdr:spPr>
        <a:xfrm>
          <a:off x="61798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706</xdr:row>
      <xdr:rowOff>101600</xdr:rowOff>
    </xdr:from>
    <xdr:to>
      <xdr:col>91</xdr:col>
      <xdr:colOff>0</xdr:colOff>
      <xdr:row>706</xdr:row>
      <xdr:rowOff>101600</xdr:rowOff>
    </xdr:to>
    <xdr:cxnSp macro="">
      <xdr:nvCxnSpPr>
        <xdr:cNvPr id="74500" name="직선 연결선 74499">
          <a:extLst>
            <a:ext uri="{FF2B5EF4-FFF2-40B4-BE49-F238E27FC236}">
              <a16:creationId xmlns:a16="http://schemas.microsoft.com/office/drawing/2014/main" id="{00000000-0008-0000-0100-000004230100}"/>
            </a:ext>
          </a:extLst>
        </xdr:cNvPr>
        <xdr:cNvCxnSpPr/>
      </xdr:nvCxnSpPr>
      <xdr:spPr>
        <a:xfrm>
          <a:off x="63169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706</xdr:row>
      <xdr:rowOff>101600</xdr:rowOff>
    </xdr:from>
    <xdr:to>
      <xdr:col>93</xdr:col>
      <xdr:colOff>12700</xdr:colOff>
      <xdr:row>706</xdr:row>
      <xdr:rowOff>101600</xdr:rowOff>
    </xdr:to>
    <xdr:cxnSp macro="">
      <xdr:nvCxnSpPr>
        <xdr:cNvPr id="74501" name="직선 연결선 74500">
          <a:extLst>
            <a:ext uri="{FF2B5EF4-FFF2-40B4-BE49-F238E27FC236}">
              <a16:creationId xmlns:a16="http://schemas.microsoft.com/office/drawing/2014/main" id="{00000000-0008-0000-0100-000005230100}"/>
            </a:ext>
          </a:extLst>
        </xdr:cNvPr>
        <xdr:cNvCxnSpPr/>
      </xdr:nvCxnSpPr>
      <xdr:spPr>
        <a:xfrm>
          <a:off x="645414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706</xdr:row>
      <xdr:rowOff>101600</xdr:rowOff>
    </xdr:from>
    <xdr:to>
      <xdr:col>95</xdr:col>
      <xdr:colOff>0</xdr:colOff>
      <xdr:row>706</xdr:row>
      <xdr:rowOff>101600</xdr:rowOff>
    </xdr:to>
    <xdr:cxnSp macro="">
      <xdr:nvCxnSpPr>
        <xdr:cNvPr id="74502" name="직선 연결선 74501">
          <a:extLst>
            <a:ext uri="{FF2B5EF4-FFF2-40B4-BE49-F238E27FC236}">
              <a16:creationId xmlns:a16="http://schemas.microsoft.com/office/drawing/2014/main" id="{00000000-0008-0000-0100-000006230100}"/>
            </a:ext>
          </a:extLst>
        </xdr:cNvPr>
        <xdr:cNvCxnSpPr/>
      </xdr:nvCxnSpPr>
      <xdr:spPr>
        <a:xfrm>
          <a:off x="65913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706</xdr:row>
      <xdr:rowOff>101600</xdr:rowOff>
    </xdr:from>
    <xdr:to>
      <xdr:col>97</xdr:col>
      <xdr:colOff>0</xdr:colOff>
      <xdr:row>706</xdr:row>
      <xdr:rowOff>101600</xdr:rowOff>
    </xdr:to>
    <xdr:cxnSp macro="">
      <xdr:nvCxnSpPr>
        <xdr:cNvPr id="74503" name="직선 연결선 74502">
          <a:extLst>
            <a:ext uri="{FF2B5EF4-FFF2-40B4-BE49-F238E27FC236}">
              <a16:creationId xmlns:a16="http://schemas.microsoft.com/office/drawing/2014/main" id="{00000000-0008-0000-0100-000007230100}"/>
            </a:ext>
          </a:extLst>
        </xdr:cNvPr>
        <xdr:cNvCxnSpPr/>
      </xdr:nvCxnSpPr>
      <xdr:spPr>
        <a:xfrm>
          <a:off x="67284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706</xdr:row>
      <xdr:rowOff>101600</xdr:rowOff>
    </xdr:from>
    <xdr:to>
      <xdr:col>99</xdr:col>
      <xdr:colOff>0</xdr:colOff>
      <xdr:row>706</xdr:row>
      <xdr:rowOff>101600</xdr:rowOff>
    </xdr:to>
    <xdr:cxnSp macro="">
      <xdr:nvCxnSpPr>
        <xdr:cNvPr id="74504" name="직선 연결선 74503">
          <a:extLst>
            <a:ext uri="{FF2B5EF4-FFF2-40B4-BE49-F238E27FC236}">
              <a16:creationId xmlns:a16="http://schemas.microsoft.com/office/drawing/2014/main" id="{00000000-0008-0000-0100-000008230100}"/>
            </a:ext>
          </a:extLst>
        </xdr:cNvPr>
        <xdr:cNvCxnSpPr/>
      </xdr:nvCxnSpPr>
      <xdr:spPr>
        <a:xfrm>
          <a:off x="68656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708</xdr:row>
      <xdr:rowOff>107950</xdr:rowOff>
    </xdr:from>
    <xdr:to>
      <xdr:col>10</xdr:col>
      <xdr:colOff>25400</xdr:colOff>
      <xdr:row>708</xdr:row>
      <xdr:rowOff>107950</xdr:rowOff>
    </xdr:to>
    <xdr:cxnSp macro="">
      <xdr:nvCxnSpPr>
        <xdr:cNvPr id="74505" name="직선 연결선 74504">
          <a:extLst>
            <a:ext uri="{FF2B5EF4-FFF2-40B4-BE49-F238E27FC236}">
              <a16:creationId xmlns:a16="http://schemas.microsoft.com/office/drawing/2014/main" id="{00000000-0008-0000-0100-000009230100}"/>
            </a:ext>
          </a:extLst>
        </xdr:cNvPr>
        <xdr:cNvCxnSpPr/>
      </xdr:nvCxnSpPr>
      <xdr:spPr>
        <a:xfrm>
          <a:off x="7227722" y="1483550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708</xdr:row>
      <xdr:rowOff>107950</xdr:rowOff>
    </xdr:from>
    <xdr:to>
      <xdr:col>11</xdr:col>
      <xdr:colOff>139700</xdr:colOff>
      <xdr:row>708</xdr:row>
      <xdr:rowOff>107950</xdr:rowOff>
    </xdr:to>
    <xdr:cxnSp macro="">
      <xdr:nvCxnSpPr>
        <xdr:cNvPr id="74506" name="직선 연결선 74505">
          <a:extLst>
            <a:ext uri="{FF2B5EF4-FFF2-40B4-BE49-F238E27FC236}">
              <a16:creationId xmlns:a16="http://schemas.microsoft.com/office/drawing/2014/main" id="{00000000-0008-0000-0100-00000A230100}"/>
            </a:ext>
          </a:extLst>
        </xdr:cNvPr>
        <xdr:cNvCxnSpPr/>
      </xdr:nvCxnSpPr>
      <xdr:spPr>
        <a:xfrm>
          <a:off x="8374380" y="148355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708</xdr:row>
      <xdr:rowOff>107950</xdr:rowOff>
    </xdr:from>
    <xdr:to>
      <xdr:col>13</xdr:col>
      <xdr:colOff>68</xdr:colOff>
      <xdr:row>708</xdr:row>
      <xdr:rowOff>107950</xdr:rowOff>
    </xdr:to>
    <xdr:cxnSp macro="">
      <xdr:nvCxnSpPr>
        <xdr:cNvPr id="74507" name="직선 연결선 74506">
          <a:extLst>
            <a:ext uri="{FF2B5EF4-FFF2-40B4-BE49-F238E27FC236}">
              <a16:creationId xmlns:a16="http://schemas.microsoft.com/office/drawing/2014/main" id="{00000000-0008-0000-0100-00000B230100}"/>
            </a:ext>
          </a:extLst>
        </xdr:cNvPr>
        <xdr:cNvCxnSpPr/>
      </xdr:nvCxnSpPr>
      <xdr:spPr>
        <a:xfrm flipH="1">
          <a:off x="9677400" y="148355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708</xdr:row>
      <xdr:rowOff>107950</xdr:rowOff>
    </xdr:from>
    <xdr:to>
      <xdr:col>15</xdr:col>
      <xdr:colOff>0</xdr:colOff>
      <xdr:row>708</xdr:row>
      <xdr:rowOff>107950</xdr:rowOff>
    </xdr:to>
    <xdr:cxnSp macro="">
      <xdr:nvCxnSpPr>
        <xdr:cNvPr id="74508" name="직선 연결선 74507">
          <a:extLst>
            <a:ext uri="{FF2B5EF4-FFF2-40B4-BE49-F238E27FC236}">
              <a16:creationId xmlns:a16="http://schemas.microsoft.com/office/drawing/2014/main" id="{00000000-0008-0000-0100-00000C230100}"/>
            </a:ext>
          </a:extLst>
        </xdr:cNvPr>
        <xdr:cNvCxnSpPr/>
      </xdr:nvCxnSpPr>
      <xdr:spPr>
        <a:xfrm>
          <a:off x="11049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708</xdr:row>
      <xdr:rowOff>107950</xdr:rowOff>
    </xdr:from>
    <xdr:to>
      <xdr:col>17</xdr:col>
      <xdr:colOff>137</xdr:colOff>
      <xdr:row>708</xdr:row>
      <xdr:rowOff>107950</xdr:rowOff>
    </xdr:to>
    <xdr:cxnSp macro="">
      <xdr:nvCxnSpPr>
        <xdr:cNvPr id="74509" name="직선 연결선 74508">
          <a:extLst>
            <a:ext uri="{FF2B5EF4-FFF2-40B4-BE49-F238E27FC236}">
              <a16:creationId xmlns:a16="http://schemas.microsoft.com/office/drawing/2014/main" id="{00000000-0008-0000-0100-00000D230100}"/>
            </a:ext>
          </a:extLst>
        </xdr:cNvPr>
        <xdr:cNvCxnSpPr/>
      </xdr:nvCxnSpPr>
      <xdr:spPr>
        <a:xfrm flipH="1">
          <a:off x="12420600" y="1483550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708</xdr:row>
      <xdr:rowOff>107950</xdr:rowOff>
    </xdr:from>
    <xdr:to>
      <xdr:col>19</xdr:col>
      <xdr:colOff>0</xdr:colOff>
      <xdr:row>708</xdr:row>
      <xdr:rowOff>107950</xdr:rowOff>
    </xdr:to>
    <xdr:cxnSp macro="">
      <xdr:nvCxnSpPr>
        <xdr:cNvPr id="74510" name="직선 연결선 74509">
          <a:extLst>
            <a:ext uri="{FF2B5EF4-FFF2-40B4-BE49-F238E27FC236}">
              <a16:creationId xmlns:a16="http://schemas.microsoft.com/office/drawing/2014/main" id="{00000000-0008-0000-0100-00000E230100}"/>
            </a:ext>
          </a:extLst>
        </xdr:cNvPr>
        <xdr:cNvCxnSpPr/>
      </xdr:nvCxnSpPr>
      <xdr:spPr>
        <a:xfrm>
          <a:off x="13792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708</xdr:row>
      <xdr:rowOff>107950</xdr:rowOff>
    </xdr:from>
    <xdr:to>
      <xdr:col>21</xdr:col>
      <xdr:colOff>0</xdr:colOff>
      <xdr:row>708</xdr:row>
      <xdr:rowOff>107950</xdr:rowOff>
    </xdr:to>
    <xdr:cxnSp macro="">
      <xdr:nvCxnSpPr>
        <xdr:cNvPr id="74511" name="직선 연결선 74510">
          <a:extLst>
            <a:ext uri="{FF2B5EF4-FFF2-40B4-BE49-F238E27FC236}">
              <a16:creationId xmlns:a16="http://schemas.microsoft.com/office/drawing/2014/main" id="{00000000-0008-0000-0100-00000F230100}"/>
            </a:ext>
          </a:extLst>
        </xdr:cNvPr>
        <xdr:cNvCxnSpPr/>
      </xdr:nvCxnSpPr>
      <xdr:spPr>
        <a:xfrm>
          <a:off x="15163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708</xdr:row>
      <xdr:rowOff>107950</xdr:rowOff>
    </xdr:from>
    <xdr:to>
      <xdr:col>23</xdr:col>
      <xdr:colOff>0</xdr:colOff>
      <xdr:row>708</xdr:row>
      <xdr:rowOff>107950</xdr:rowOff>
    </xdr:to>
    <xdr:cxnSp macro="">
      <xdr:nvCxnSpPr>
        <xdr:cNvPr id="74512" name="직선 연결선 74511">
          <a:extLst>
            <a:ext uri="{FF2B5EF4-FFF2-40B4-BE49-F238E27FC236}">
              <a16:creationId xmlns:a16="http://schemas.microsoft.com/office/drawing/2014/main" id="{00000000-0008-0000-0100-000010230100}"/>
            </a:ext>
          </a:extLst>
        </xdr:cNvPr>
        <xdr:cNvCxnSpPr/>
      </xdr:nvCxnSpPr>
      <xdr:spPr>
        <a:xfrm>
          <a:off x="16535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708</xdr:row>
      <xdr:rowOff>107950</xdr:rowOff>
    </xdr:from>
    <xdr:to>
      <xdr:col>25</xdr:col>
      <xdr:colOff>0</xdr:colOff>
      <xdr:row>708</xdr:row>
      <xdr:rowOff>107950</xdr:rowOff>
    </xdr:to>
    <xdr:cxnSp macro="">
      <xdr:nvCxnSpPr>
        <xdr:cNvPr id="74513" name="직선 연결선 74512">
          <a:extLst>
            <a:ext uri="{FF2B5EF4-FFF2-40B4-BE49-F238E27FC236}">
              <a16:creationId xmlns:a16="http://schemas.microsoft.com/office/drawing/2014/main" id="{00000000-0008-0000-0100-000011230100}"/>
            </a:ext>
          </a:extLst>
        </xdr:cNvPr>
        <xdr:cNvCxnSpPr/>
      </xdr:nvCxnSpPr>
      <xdr:spPr>
        <a:xfrm>
          <a:off x="17907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708</xdr:row>
      <xdr:rowOff>107950</xdr:rowOff>
    </xdr:from>
    <xdr:to>
      <xdr:col>27</xdr:col>
      <xdr:colOff>28</xdr:colOff>
      <xdr:row>708</xdr:row>
      <xdr:rowOff>107950</xdr:rowOff>
    </xdr:to>
    <xdr:cxnSp macro="">
      <xdr:nvCxnSpPr>
        <xdr:cNvPr id="74514" name="직선 연결선 74513">
          <a:extLst>
            <a:ext uri="{FF2B5EF4-FFF2-40B4-BE49-F238E27FC236}">
              <a16:creationId xmlns:a16="http://schemas.microsoft.com/office/drawing/2014/main" id="{00000000-0008-0000-0100-000012230100}"/>
            </a:ext>
          </a:extLst>
        </xdr:cNvPr>
        <xdr:cNvCxnSpPr/>
      </xdr:nvCxnSpPr>
      <xdr:spPr>
        <a:xfrm flipH="1">
          <a:off x="19278600" y="148355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708</xdr:row>
      <xdr:rowOff>107950</xdr:rowOff>
    </xdr:from>
    <xdr:to>
      <xdr:col>29</xdr:col>
      <xdr:colOff>68</xdr:colOff>
      <xdr:row>708</xdr:row>
      <xdr:rowOff>107950</xdr:rowOff>
    </xdr:to>
    <xdr:cxnSp macro="">
      <xdr:nvCxnSpPr>
        <xdr:cNvPr id="74515" name="직선 연결선 74514">
          <a:extLst>
            <a:ext uri="{FF2B5EF4-FFF2-40B4-BE49-F238E27FC236}">
              <a16:creationId xmlns:a16="http://schemas.microsoft.com/office/drawing/2014/main" id="{00000000-0008-0000-0100-000013230100}"/>
            </a:ext>
          </a:extLst>
        </xdr:cNvPr>
        <xdr:cNvCxnSpPr/>
      </xdr:nvCxnSpPr>
      <xdr:spPr>
        <a:xfrm flipH="1">
          <a:off x="20650200" y="148355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708</xdr:row>
      <xdr:rowOff>107950</xdr:rowOff>
    </xdr:from>
    <xdr:to>
      <xdr:col>31</xdr:col>
      <xdr:colOff>546100</xdr:colOff>
      <xdr:row>708</xdr:row>
      <xdr:rowOff>107950</xdr:rowOff>
    </xdr:to>
    <xdr:cxnSp macro="">
      <xdr:nvCxnSpPr>
        <xdr:cNvPr id="74516" name="직선 연결선 74515">
          <a:extLst>
            <a:ext uri="{FF2B5EF4-FFF2-40B4-BE49-F238E27FC236}">
              <a16:creationId xmlns:a16="http://schemas.microsoft.com/office/drawing/2014/main" id="{00000000-0008-0000-0100-000014230100}"/>
            </a:ext>
          </a:extLst>
        </xdr:cNvPr>
        <xdr:cNvCxnSpPr/>
      </xdr:nvCxnSpPr>
      <xdr:spPr>
        <a:xfrm>
          <a:off x="22501861" y="148355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708</xdr:row>
      <xdr:rowOff>107950</xdr:rowOff>
    </xdr:from>
    <xdr:to>
      <xdr:col>33</xdr:col>
      <xdr:colOff>0</xdr:colOff>
      <xdr:row>708</xdr:row>
      <xdr:rowOff>107950</xdr:rowOff>
    </xdr:to>
    <xdr:cxnSp macro="">
      <xdr:nvCxnSpPr>
        <xdr:cNvPr id="74517" name="직선 연결선 74516">
          <a:extLst>
            <a:ext uri="{FF2B5EF4-FFF2-40B4-BE49-F238E27FC236}">
              <a16:creationId xmlns:a16="http://schemas.microsoft.com/office/drawing/2014/main" id="{00000000-0008-0000-0100-000015230100}"/>
            </a:ext>
          </a:extLst>
        </xdr:cNvPr>
        <xdr:cNvCxnSpPr/>
      </xdr:nvCxnSpPr>
      <xdr:spPr>
        <a:xfrm>
          <a:off x="23393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708</xdr:row>
      <xdr:rowOff>107950</xdr:rowOff>
    </xdr:from>
    <xdr:to>
      <xdr:col>35</xdr:col>
      <xdr:colOff>0</xdr:colOff>
      <xdr:row>708</xdr:row>
      <xdr:rowOff>107950</xdr:rowOff>
    </xdr:to>
    <xdr:cxnSp macro="">
      <xdr:nvCxnSpPr>
        <xdr:cNvPr id="74518" name="직선 연결선 74517">
          <a:extLst>
            <a:ext uri="{FF2B5EF4-FFF2-40B4-BE49-F238E27FC236}">
              <a16:creationId xmlns:a16="http://schemas.microsoft.com/office/drawing/2014/main" id="{00000000-0008-0000-0100-000016230100}"/>
            </a:ext>
          </a:extLst>
        </xdr:cNvPr>
        <xdr:cNvCxnSpPr/>
      </xdr:nvCxnSpPr>
      <xdr:spPr>
        <a:xfrm>
          <a:off x="24765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708</xdr:row>
      <xdr:rowOff>107950</xdr:rowOff>
    </xdr:from>
    <xdr:to>
      <xdr:col>37</xdr:col>
      <xdr:colOff>0</xdr:colOff>
      <xdr:row>708</xdr:row>
      <xdr:rowOff>107950</xdr:rowOff>
    </xdr:to>
    <xdr:cxnSp macro="">
      <xdr:nvCxnSpPr>
        <xdr:cNvPr id="74519" name="직선 연결선 74518">
          <a:extLst>
            <a:ext uri="{FF2B5EF4-FFF2-40B4-BE49-F238E27FC236}">
              <a16:creationId xmlns:a16="http://schemas.microsoft.com/office/drawing/2014/main" id="{00000000-0008-0000-0100-000017230100}"/>
            </a:ext>
          </a:extLst>
        </xdr:cNvPr>
        <xdr:cNvCxnSpPr/>
      </xdr:nvCxnSpPr>
      <xdr:spPr>
        <a:xfrm>
          <a:off x="26136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708</xdr:row>
      <xdr:rowOff>107950</xdr:rowOff>
    </xdr:from>
    <xdr:to>
      <xdr:col>39</xdr:col>
      <xdr:colOff>0</xdr:colOff>
      <xdr:row>708</xdr:row>
      <xdr:rowOff>107950</xdr:rowOff>
    </xdr:to>
    <xdr:cxnSp macro="">
      <xdr:nvCxnSpPr>
        <xdr:cNvPr id="74520" name="직선 연결선 74519">
          <a:extLst>
            <a:ext uri="{FF2B5EF4-FFF2-40B4-BE49-F238E27FC236}">
              <a16:creationId xmlns:a16="http://schemas.microsoft.com/office/drawing/2014/main" id="{00000000-0008-0000-0100-000018230100}"/>
            </a:ext>
          </a:extLst>
        </xdr:cNvPr>
        <xdr:cNvCxnSpPr/>
      </xdr:nvCxnSpPr>
      <xdr:spPr>
        <a:xfrm>
          <a:off x="27508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708</xdr:row>
      <xdr:rowOff>107950</xdr:rowOff>
    </xdr:from>
    <xdr:to>
      <xdr:col>41</xdr:col>
      <xdr:colOff>0</xdr:colOff>
      <xdr:row>708</xdr:row>
      <xdr:rowOff>107950</xdr:rowOff>
    </xdr:to>
    <xdr:cxnSp macro="">
      <xdr:nvCxnSpPr>
        <xdr:cNvPr id="74521" name="직선 연결선 74520">
          <a:extLst>
            <a:ext uri="{FF2B5EF4-FFF2-40B4-BE49-F238E27FC236}">
              <a16:creationId xmlns:a16="http://schemas.microsoft.com/office/drawing/2014/main" id="{00000000-0008-0000-0100-000019230100}"/>
            </a:ext>
          </a:extLst>
        </xdr:cNvPr>
        <xdr:cNvCxnSpPr/>
      </xdr:nvCxnSpPr>
      <xdr:spPr>
        <a:xfrm>
          <a:off x="28879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708</xdr:row>
      <xdr:rowOff>107950</xdr:rowOff>
    </xdr:from>
    <xdr:to>
      <xdr:col>43</xdr:col>
      <xdr:colOff>0</xdr:colOff>
      <xdr:row>708</xdr:row>
      <xdr:rowOff>107950</xdr:rowOff>
    </xdr:to>
    <xdr:cxnSp macro="">
      <xdr:nvCxnSpPr>
        <xdr:cNvPr id="74522" name="직선 연결선 74521">
          <a:extLst>
            <a:ext uri="{FF2B5EF4-FFF2-40B4-BE49-F238E27FC236}">
              <a16:creationId xmlns:a16="http://schemas.microsoft.com/office/drawing/2014/main" id="{00000000-0008-0000-0100-00001A230100}"/>
            </a:ext>
          </a:extLst>
        </xdr:cNvPr>
        <xdr:cNvCxnSpPr/>
      </xdr:nvCxnSpPr>
      <xdr:spPr>
        <a:xfrm>
          <a:off x="30251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708</xdr:row>
      <xdr:rowOff>107950</xdr:rowOff>
    </xdr:from>
    <xdr:to>
      <xdr:col>45</xdr:col>
      <xdr:colOff>12700</xdr:colOff>
      <xdr:row>708</xdr:row>
      <xdr:rowOff>107950</xdr:rowOff>
    </xdr:to>
    <xdr:cxnSp macro="">
      <xdr:nvCxnSpPr>
        <xdr:cNvPr id="74523" name="직선 연결선 74522">
          <a:extLst>
            <a:ext uri="{FF2B5EF4-FFF2-40B4-BE49-F238E27FC236}">
              <a16:creationId xmlns:a16="http://schemas.microsoft.com/office/drawing/2014/main" id="{00000000-0008-0000-0100-00001B230100}"/>
            </a:ext>
          </a:extLst>
        </xdr:cNvPr>
        <xdr:cNvCxnSpPr/>
      </xdr:nvCxnSpPr>
      <xdr:spPr>
        <a:xfrm>
          <a:off x="31623040" y="1483550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708</xdr:row>
      <xdr:rowOff>107950</xdr:rowOff>
    </xdr:from>
    <xdr:to>
      <xdr:col>47</xdr:col>
      <xdr:colOff>0</xdr:colOff>
      <xdr:row>708</xdr:row>
      <xdr:rowOff>107950</xdr:rowOff>
    </xdr:to>
    <xdr:cxnSp macro="">
      <xdr:nvCxnSpPr>
        <xdr:cNvPr id="74524" name="직선 연결선 74523">
          <a:extLst>
            <a:ext uri="{FF2B5EF4-FFF2-40B4-BE49-F238E27FC236}">
              <a16:creationId xmlns:a16="http://schemas.microsoft.com/office/drawing/2014/main" id="{00000000-0008-0000-0100-00001C230100}"/>
            </a:ext>
          </a:extLst>
        </xdr:cNvPr>
        <xdr:cNvCxnSpPr/>
      </xdr:nvCxnSpPr>
      <xdr:spPr>
        <a:xfrm>
          <a:off x="32994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708</xdr:row>
      <xdr:rowOff>107950</xdr:rowOff>
    </xdr:from>
    <xdr:to>
      <xdr:col>49</xdr:col>
      <xdr:colOff>0</xdr:colOff>
      <xdr:row>708</xdr:row>
      <xdr:rowOff>107950</xdr:rowOff>
    </xdr:to>
    <xdr:cxnSp macro="">
      <xdr:nvCxnSpPr>
        <xdr:cNvPr id="74525" name="직선 연결선 74524">
          <a:extLst>
            <a:ext uri="{FF2B5EF4-FFF2-40B4-BE49-F238E27FC236}">
              <a16:creationId xmlns:a16="http://schemas.microsoft.com/office/drawing/2014/main" id="{00000000-0008-0000-0100-00001D230100}"/>
            </a:ext>
          </a:extLst>
        </xdr:cNvPr>
        <xdr:cNvCxnSpPr/>
      </xdr:nvCxnSpPr>
      <xdr:spPr>
        <a:xfrm>
          <a:off x="34366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708</xdr:row>
      <xdr:rowOff>107950</xdr:rowOff>
    </xdr:from>
    <xdr:to>
      <xdr:col>51</xdr:col>
      <xdr:colOff>0</xdr:colOff>
      <xdr:row>708</xdr:row>
      <xdr:rowOff>107950</xdr:rowOff>
    </xdr:to>
    <xdr:cxnSp macro="">
      <xdr:nvCxnSpPr>
        <xdr:cNvPr id="74526" name="직선 연결선 74525">
          <a:extLst>
            <a:ext uri="{FF2B5EF4-FFF2-40B4-BE49-F238E27FC236}">
              <a16:creationId xmlns:a16="http://schemas.microsoft.com/office/drawing/2014/main" id="{00000000-0008-0000-0100-00001E230100}"/>
            </a:ext>
          </a:extLst>
        </xdr:cNvPr>
        <xdr:cNvCxnSpPr/>
      </xdr:nvCxnSpPr>
      <xdr:spPr>
        <a:xfrm>
          <a:off x="35737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708</xdr:row>
      <xdr:rowOff>107950</xdr:rowOff>
    </xdr:from>
    <xdr:to>
      <xdr:col>53</xdr:col>
      <xdr:colOff>0</xdr:colOff>
      <xdr:row>708</xdr:row>
      <xdr:rowOff>107950</xdr:rowOff>
    </xdr:to>
    <xdr:cxnSp macro="">
      <xdr:nvCxnSpPr>
        <xdr:cNvPr id="74527" name="직선 연결선 74526">
          <a:extLst>
            <a:ext uri="{FF2B5EF4-FFF2-40B4-BE49-F238E27FC236}">
              <a16:creationId xmlns:a16="http://schemas.microsoft.com/office/drawing/2014/main" id="{00000000-0008-0000-0100-00001F230100}"/>
            </a:ext>
          </a:extLst>
        </xdr:cNvPr>
        <xdr:cNvCxnSpPr/>
      </xdr:nvCxnSpPr>
      <xdr:spPr>
        <a:xfrm>
          <a:off x="37109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708</xdr:row>
      <xdr:rowOff>107950</xdr:rowOff>
    </xdr:from>
    <xdr:to>
      <xdr:col>55</xdr:col>
      <xdr:colOff>0</xdr:colOff>
      <xdr:row>708</xdr:row>
      <xdr:rowOff>107950</xdr:rowOff>
    </xdr:to>
    <xdr:cxnSp macro="">
      <xdr:nvCxnSpPr>
        <xdr:cNvPr id="74528" name="직선 연결선 74527">
          <a:extLst>
            <a:ext uri="{FF2B5EF4-FFF2-40B4-BE49-F238E27FC236}">
              <a16:creationId xmlns:a16="http://schemas.microsoft.com/office/drawing/2014/main" id="{00000000-0008-0000-0100-000020230100}"/>
            </a:ext>
          </a:extLst>
        </xdr:cNvPr>
        <xdr:cNvCxnSpPr/>
      </xdr:nvCxnSpPr>
      <xdr:spPr>
        <a:xfrm>
          <a:off x="38481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708</xdr:row>
      <xdr:rowOff>107950</xdr:rowOff>
    </xdr:from>
    <xdr:to>
      <xdr:col>57</xdr:col>
      <xdr:colOff>0</xdr:colOff>
      <xdr:row>708</xdr:row>
      <xdr:rowOff>107950</xdr:rowOff>
    </xdr:to>
    <xdr:cxnSp macro="">
      <xdr:nvCxnSpPr>
        <xdr:cNvPr id="74529" name="직선 연결선 74528">
          <a:extLst>
            <a:ext uri="{FF2B5EF4-FFF2-40B4-BE49-F238E27FC236}">
              <a16:creationId xmlns:a16="http://schemas.microsoft.com/office/drawing/2014/main" id="{00000000-0008-0000-0100-000021230100}"/>
            </a:ext>
          </a:extLst>
        </xdr:cNvPr>
        <xdr:cNvCxnSpPr/>
      </xdr:nvCxnSpPr>
      <xdr:spPr>
        <a:xfrm>
          <a:off x="39852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708</xdr:row>
      <xdr:rowOff>107950</xdr:rowOff>
    </xdr:from>
    <xdr:to>
      <xdr:col>59</xdr:col>
      <xdr:colOff>0</xdr:colOff>
      <xdr:row>708</xdr:row>
      <xdr:rowOff>107950</xdr:rowOff>
    </xdr:to>
    <xdr:cxnSp macro="">
      <xdr:nvCxnSpPr>
        <xdr:cNvPr id="74530" name="직선 연결선 74529">
          <a:extLst>
            <a:ext uri="{FF2B5EF4-FFF2-40B4-BE49-F238E27FC236}">
              <a16:creationId xmlns:a16="http://schemas.microsoft.com/office/drawing/2014/main" id="{00000000-0008-0000-0100-000022230100}"/>
            </a:ext>
          </a:extLst>
        </xdr:cNvPr>
        <xdr:cNvCxnSpPr/>
      </xdr:nvCxnSpPr>
      <xdr:spPr>
        <a:xfrm>
          <a:off x="41224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708</xdr:row>
      <xdr:rowOff>107950</xdr:rowOff>
    </xdr:from>
    <xdr:to>
      <xdr:col>61</xdr:col>
      <xdr:colOff>0</xdr:colOff>
      <xdr:row>708</xdr:row>
      <xdr:rowOff>107950</xdr:rowOff>
    </xdr:to>
    <xdr:cxnSp macro="">
      <xdr:nvCxnSpPr>
        <xdr:cNvPr id="74531" name="직선 연결선 74530">
          <a:extLst>
            <a:ext uri="{FF2B5EF4-FFF2-40B4-BE49-F238E27FC236}">
              <a16:creationId xmlns:a16="http://schemas.microsoft.com/office/drawing/2014/main" id="{00000000-0008-0000-0100-000023230100}"/>
            </a:ext>
          </a:extLst>
        </xdr:cNvPr>
        <xdr:cNvCxnSpPr/>
      </xdr:nvCxnSpPr>
      <xdr:spPr>
        <a:xfrm>
          <a:off x="42595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708</xdr:row>
      <xdr:rowOff>107950</xdr:rowOff>
    </xdr:from>
    <xdr:to>
      <xdr:col>63</xdr:col>
      <xdr:colOff>0</xdr:colOff>
      <xdr:row>708</xdr:row>
      <xdr:rowOff>107950</xdr:rowOff>
    </xdr:to>
    <xdr:cxnSp macro="">
      <xdr:nvCxnSpPr>
        <xdr:cNvPr id="74532" name="직선 연결선 74531">
          <a:extLst>
            <a:ext uri="{FF2B5EF4-FFF2-40B4-BE49-F238E27FC236}">
              <a16:creationId xmlns:a16="http://schemas.microsoft.com/office/drawing/2014/main" id="{00000000-0008-0000-0100-000024230100}"/>
            </a:ext>
          </a:extLst>
        </xdr:cNvPr>
        <xdr:cNvCxnSpPr/>
      </xdr:nvCxnSpPr>
      <xdr:spPr>
        <a:xfrm>
          <a:off x="43967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708</xdr:row>
      <xdr:rowOff>107950</xdr:rowOff>
    </xdr:from>
    <xdr:to>
      <xdr:col>65</xdr:col>
      <xdr:colOff>0</xdr:colOff>
      <xdr:row>708</xdr:row>
      <xdr:rowOff>107950</xdr:rowOff>
    </xdr:to>
    <xdr:cxnSp macro="">
      <xdr:nvCxnSpPr>
        <xdr:cNvPr id="74533" name="직선 연결선 74532">
          <a:extLst>
            <a:ext uri="{FF2B5EF4-FFF2-40B4-BE49-F238E27FC236}">
              <a16:creationId xmlns:a16="http://schemas.microsoft.com/office/drawing/2014/main" id="{00000000-0008-0000-0100-000025230100}"/>
            </a:ext>
          </a:extLst>
        </xdr:cNvPr>
        <xdr:cNvCxnSpPr/>
      </xdr:nvCxnSpPr>
      <xdr:spPr>
        <a:xfrm>
          <a:off x="45339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708</xdr:row>
      <xdr:rowOff>107950</xdr:rowOff>
    </xdr:from>
    <xdr:to>
      <xdr:col>67</xdr:col>
      <xdr:colOff>0</xdr:colOff>
      <xdr:row>708</xdr:row>
      <xdr:rowOff>107950</xdr:rowOff>
    </xdr:to>
    <xdr:cxnSp macro="">
      <xdr:nvCxnSpPr>
        <xdr:cNvPr id="74534" name="직선 연결선 74533">
          <a:extLst>
            <a:ext uri="{FF2B5EF4-FFF2-40B4-BE49-F238E27FC236}">
              <a16:creationId xmlns:a16="http://schemas.microsoft.com/office/drawing/2014/main" id="{00000000-0008-0000-0100-000026230100}"/>
            </a:ext>
          </a:extLst>
        </xdr:cNvPr>
        <xdr:cNvCxnSpPr/>
      </xdr:nvCxnSpPr>
      <xdr:spPr>
        <a:xfrm>
          <a:off x="46710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708</xdr:row>
      <xdr:rowOff>107950</xdr:rowOff>
    </xdr:from>
    <xdr:to>
      <xdr:col>69</xdr:col>
      <xdr:colOff>0</xdr:colOff>
      <xdr:row>708</xdr:row>
      <xdr:rowOff>107950</xdr:rowOff>
    </xdr:to>
    <xdr:cxnSp macro="">
      <xdr:nvCxnSpPr>
        <xdr:cNvPr id="74535" name="직선 연결선 74534">
          <a:extLst>
            <a:ext uri="{FF2B5EF4-FFF2-40B4-BE49-F238E27FC236}">
              <a16:creationId xmlns:a16="http://schemas.microsoft.com/office/drawing/2014/main" id="{00000000-0008-0000-0100-000027230100}"/>
            </a:ext>
          </a:extLst>
        </xdr:cNvPr>
        <xdr:cNvCxnSpPr/>
      </xdr:nvCxnSpPr>
      <xdr:spPr>
        <a:xfrm>
          <a:off x="48082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708</xdr:row>
      <xdr:rowOff>107950</xdr:rowOff>
    </xdr:from>
    <xdr:to>
      <xdr:col>71</xdr:col>
      <xdr:colOff>0</xdr:colOff>
      <xdr:row>708</xdr:row>
      <xdr:rowOff>107950</xdr:rowOff>
    </xdr:to>
    <xdr:cxnSp macro="">
      <xdr:nvCxnSpPr>
        <xdr:cNvPr id="74536" name="직선 연결선 74535">
          <a:extLst>
            <a:ext uri="{FF2B5EF4-FFF2-40B4-BE49-F238E27FC236}">
              <a16:creationId xmlns:a16="http://schemas.microsoft.com/office/drawing/2014/main" id="{00000000-0008-0000-0100-000028230100}"/>
            </a:ext>
          </a:extLst>
        </xdr:cNvPr>
        <xdr:cNvCxnSpPr/>
      </xdr:nvCxnSpPr>
      <xdr:spPr>
        <a:xfrm>
          <a:off x="49453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708</xdr:row>
      <xdr:rowOff>107950</xdr:rowOff>
    </xdr:from>
    <xdr:to>
      <xdr:col>73</xdr:col>
      <xdr:colOff>0</xdr:colOff>
      <xdr:row>708</xdr:row>
      <xdr:rowOff>107950</xdr:rowOff>
    </xdr:to>
    <xdr:cxnSp macro="">
      <xdr:nvCxnSpPr>
        <xdr:cNvPr id="74537" name="직선 연결선 74536">
          <a:extLst>
            <a:ext uri="{FF2B5EF4-FFF2-40B4-BE49-F238E27FC236}">
              <a16:creationId xmlns:a16="http://schemas.microsoft.com/office/drawing/2014/main" id="{00000000-0008-0000-0100-000029230100}"/>
            </a:ext>
          </a:extLst>
        </xdr:cNvPr>
        <xdr:cNvCxnSpPr/>
      </xdr:nvCxnSpPr>
      <xdr:spPr>
        <a:xfrm>
          <a:off x="50825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708</xdr:row>
      <xdr:rowOff>107950</xdr:rowOff>
    </xdr:from>
    <xdr:to>
      <xdr:col>75</xdr:col>
      <xdr:colOff>0</xdr:colOff>
      <xdr:row>708</xdr:row>
      <xdr:rowOff>107950</xdr:rowOff>
    </xdr:to>
    <xdr:cxnSp macro="">
      <xdr:nvCxnSpPr>
        <xdr:cNvPr id="74538" name="직선 연결선 74537">
          <a:extLst>
            <a:ext uri="{FF2B5EF4-FFF2-40B4-BE49-F238E27FC236}">
              <a16:creationId xmlns:a16="http://schemas.microsoft.com/office/drawing/2014/main" id="{00000000-0008-0000-0100-00002A230100}"/>
            </a:ext>
          </a:extLst>
        </xdr:cNvPr>
        <xdr:cNvCxnSpPr/>
      </xdr:nvCxnSpPr>
      <xdr:spPr>
        <a:xfrm>
          <a:off x="52197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708</xdr:row>
      <xdr:rowOff>107950</xdr:rowOff>
    </xdr:from>
    <xdr:to>
      <xdr:col>77</xdr:col>
      <xdr:colOff>0</xdr:colOff>
      <xdr:row>708</xdr:row>
      <xdr:rowOff>107950</xdr:rowOff>
    </xdr:to>
    <xdr:cxnSp macro="">
      <xdr:nvCxnSpPr>
        <xdr:cNvPr id="74539" name="직선 연결선 74538">
          <a:extLst>
            <a:ext uri="{FF2B5EF4-FFF2-40B4-BE49-F238E27FC236}">
              <a16:creationId xmlns:a16="http://schemas.microsoft.com/office/drawing/2014/main" id="{00000000-0008-0000-0100-00002B230100}"/>
            </a:ext>
          </a:extLst>
        </xdr:cNvPr>
        <xdr:cNvCxnSpPr/>
      </xdr:nvCxnSpPr>
      <xdr:spPr>
        <a:xfrm>
          <a:off x="53568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708</xdr:row>
      <xdr:rowOff>107950</xdr:rowOff>
    </xdr:from>
    <xdr:to>
      <xdr:col>79</xdr:col>
      <xdr:colOff>0</xdr:colOff>
      <xdr:row>708</xdr:row>
      <xdr:rowOff>107950</xdr:rowOff>
    </xdr:to>
    <xdr:cxnSp macro="">
      <xdr:nvCxnSpPr>
        <xdr:cNvPr id="74540" name="직선 연결선 74539">
          <a:extLst>
            <a:ext uri="{FF2B5EF4-FFF2-40B4-BE49-F238E27FC236}">
              <a16:creationId xmlns:a16="http://schemas.microsoft.com/office/drawing/2014/main" id="{00000000-0008-0000-0100-00002C230100}"/>
            </a:ext>
          </a:extLst>
        </xdr:cNvPr>
        <xdr:cNvCxnSpPr/>
      </xdr:nvCxnSpPr>
      <xdr:spPr>
        <a:xfrm>
          <a:off x="54940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708</xdr:row>
      <xdr:rowOff>107950</xdr:rowOff>
    </xdr:from>
    <xdr:to>
      <xdr:col>81</xdr:col>
      <xdr:colOff>12700</xdr:colOff>
      <xdr:row>708</xdr:row>
      <xdr:rowOff>107950</xdr:rowOff>
    </xdr:to>
    <xdr:cxnSp macro="">
      <xdr:nvCxnSpPr>
        <xdr:cNvPr id="74541" name="직선 연결선 74540">
          <a:extLst>
            <a:ext uri="{FF2B5EF4-FFF2-40B4-BE49-F238E27FC236}">
              <a16:creationId xmlns:a16="http://schemas.microsoft.com/office/drawing/2014/main" id="{00000000-0008-0000-0100-00002D230100}"/>
            </a:ext>
          </a:extLst>
        </xdr:cNvPr>
        <xdr:cNvCxnSpPr/>
      </xdr:nvCxnSpPr>
      <xdr:spPr>
        <a:xfrm>
          <a:off x="56311806" y="148355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708</xdr:row>
      <xdr:rowOff>107950</xdr:rowOff>
    </xdr:from>
    <xdr:to>
      <xdr:col>83</xdr:col>
      <xdr:colOff>0</xdr:colOff>
      <xdr:row>708</xdr:row>
      <xdr:rowOff>107950</xdr:rowOff>
    </xdr:to>
    <xdr:cxnSp macro="">
      <xdr:nvCxnSpPr>
        <xdr:cNvPr id="74542" name="직선 연결선 74541">
          <a:extLst>
            <a:ext uri="{FF2B5EF4-FFF2-40B4-BE49-F238E27FC236}">
              <a16:creationId xmlns:a16="http://schemas.microsoft.com/office/drawing/2014/main" id="{00000000-0008-0000-0100-00002E230100}"/>
            </a:ext>
          </a:extLst>
        </xdr:cNvPr>
        <xdr:cNvCxnSpPr/>
      </xdr:nvCxnSpPr>
      <xdr:spPr>
        <a:xfrm>
          <a:off x="57683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708</xdr:row>
      <xdr:rowOff>107950</xdr:rowOff>
    </xdr:from>
    <xdr:to>
      <xdr:col>85</xdr:col>
      <xdr:colOff>0</xdr:colOff>
      <xdr:row>708</xdr:row>
      <xdr:rowOff>107950</xdr:rowOff>
    </xdr:to>
    <xdr:cxnSp macro="">
      <xdr:nvCxnSpPr>
        <xdr:cNvPr id="74543" name="직선 연결선 74542">
          <a:extLst>
            <a:ext uri="{FF2B5EF4-FFF2-40B4-BE49-F238E27FC236}">
              <a16:creationId xmlns:a16="http://schemas.microsoft.com/office/drawing/2014/main" id="{00000000-0008-0000-0100-00002F230100}"/>
            </a:ext>
          </a:extLst>
        </xdr:cNvPr>
        <xdr:cNvCxnSpPr/>
      </xdr:nvCxnSpPr>
      <xdr:spPr>
        <a:xfrm>
          <a:off x="59055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708</xdr:row>
      <xdr:rowOff>107950</xdr:rowOff>
    </xdr:from>
    <xdr:to>
      <xdr:col>87</xdr:col>
      <xdr:colOff>0</xdr:colOff>
      <xdr:row>708</xdr:row>
      <xdr:rowOff>107950</xdr:rowOff>
    </xdr:to>
    <xdr:cxnSp macro="">
      <xdr:nvCxnSpPr>
        <xdr:cNvPr id="74544" name="직선 연결선 74543">
          <a:extLst>
            <a:ext uri="{FF2B5EF4-FFF2-40B4-BE49-F238E27FC236}">
              <a16:creationId xmlns:a16="http://schemas.microsoft.com/office/drawing/2014/main" id="{00000000-0008-0000-0100-000030230100}"/>
            </a:ext>
          </a:extLst>
        </xdr:cNvPr>
        <xdr:cNvCxnSpPr/>
      </xdr:nvCxnSpPr>
      <xdr:spPr>
        <a:xfrm>
          <a:off x="60426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708</xdr:row>
      <xdr:rowOff>107950</xdr:rowOff>
    </xdr:from>
    <xdr:to>
      <xdr:col>89</xdr:col>
      <xdr:colOff>0</xdr:colOff>
      <xdr:row>708</xdr:row>
      <xdr:rowOff>107950</xdr:rowOff>
    </xdr:to>
    <xdr:cxnSp macro="">
      <xdr:nvCxnSpPr>
        <xdr:cNvPr id="74545" name="직선 연결선 74544">
          <a:extLst>
            <a:ext uri="{FF2B5EF4-FFF2-40B4-BE49-F238E27FC236}">
              <a16:creationId xmlns:a16="http://schemas.microsoft.com/office/drawing/2014/main" id="{00000000-0008-0000-0100-000031230100}"/>
            </a:ext>
          </a:extLst>
        </xdr:cNvPr>
        <xdr:cNvCxnSpPr/>
      </xdr:nvCxnSpPr>
      <xdr:spPr>
        <a:xfrm>
          <a:off x="61798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708</xdr:row>
      <xdr:rowOff>107950</xdr:rowOff>
    </xdr:from>
    <xdr:to>
      <xdr:col>91</xdr:col>
      <xdr:colOff>0</xdr:colOff>
      <xdr:row>708</xdr:row>
      <xdr:rowOff>107950</xdr:rowOff>
    </xdr:to>
    <xdr:cxnSp macro="">
      <xdr:nvCxnSpPr>
        <xdr:cNvPr id="74546" name="직선 연결선 74545">
          <a:extLst>
            <a:ext uri="{FF2B5EF4-FFF2-40B4-BE49-F238E27FC236}">
              <a16:creationId xmlns:a16="http://schemas.microsoft.com/office/drawing/2014/main" id="{00000000-0008-0000-0100-000032230100}"/>
            </a:ext>
          </a:extLst>
        </xdr:cNvPr>
        <xdr:cNvCxnSpPr/>
      </xdr:nvCxnSpPr>
      <xdr:spPr>
        <a:xfrm>
          <a:off x="63169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708</xdr:row>
      <xdr:rowOff>107950</xdr:rowOff>
    </xdr:from>
    <xdr:to>
      <xdr:col>93</xdr:col>
      <xdr:colOff>0</xdr:colOff>
      <xdr:row>708</xdr:row>
      <xdr:rowOff>107950</xdr:rowOff>
    </xdr:to>
    <xdr:cxnSp macro="">
      <xdr:nvCxnSpPr>
        <xdr:cNvPr id="74547" name="직선 연결선 74546">
          <a:extLst>
            <a:ext uri="{FF2B5EF4-FFF2-40B4-BE49-F238E27FC236}">
              <a16:creationId xmlns:a16="http://schemas.microsoft.com/office/drawing/2014/main" id="{00000000-0008-0000-0100-000033230100}"/>
            </a:ext>
          </a:extLst>
        </xdr:cNvPr>
        <xdr:cNvCxnSpPr/>
      </xdr:nvCxnSpPr>
      <xdr:spPr>
        <a:xfrm>
          <a:off x="64541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708</xdr:row>
      <xdr:rowOff>107950</xdr:rowOff>
    </xdr:from>
    <xdr:to>
      <xdr:col>95</xdr:col>
      <xdr:colOff>0</xdr:colOff>
      <xdr:row>708</xdr:row>
      <xdr:rowOff>107950</xdr:rowOff>
    </xdr:to>
    <xdr:cxnSp macro="">
      <xdr:nvCxnSpPr>
        <xdr:cNvPr id="74548" name="직선 연결선 74547">
          <a:extLst>
            <a:ext uri="{FF2B5EF4-FFF2-40B4-BE49-F238E27FC236}">
              <a16:creationId xmlns:a16="http://schemas.microsoft.com/office/drawing/2014/main" id="{00000000-0008-0000-0100-000034230100}"/>
            </a:ext>
          </a:extLst>
        </xdr:cNvPr>
        <xdr:cNvCxnSpPr/>
      </xdr:nvCxnSpPr>
      <xdr:spPr>
        <a:xfrm>
          <a:off x="65913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708</xdr:row>
      <xdr:rowOff>107950</xdr:rowOff>
    </xdr:from>
    <xdr:to>
      <xdr:col>97</xdr:col>
      <xdr:colOff>0</xdr:colOff>
      <xdr:row>708</xdr:row>
      <xdr:rowOff>107950</xdr:rowOff>
    </xdr:to>
    <xdr:cxnSp macro="">
      <xdr:nvCxnSpPr>
        <xdr:cNvPr id="74549" name="직선 연결선 74548">
          <a:extLst>
            <a:ext uri="{FF2B5EF4-FFF2-40B4-BE49-F238E27FC236}">
              <a16:creationId xmlns:a16="http://schemas.microsoft.com/office/drawing/2014/main" id="{00000000-0008-0000-0100-000035230100}"/>
            </a:ext>
          </a:extLst>
        </xdr:cNvPr>
        <xdr:cNvCxnSpPr/>
      </xdr:nvCxnSpPr>
      <xdr:spPr>
        <a:xfrm>
          <a:off x="67284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708</xdr:row>
      <xdr:rowOff>107950</xdr:rowOff>
    </xdr:from>
    <xdr:to>
      <xdr:col>99</xdr:col>
      <xdr:colOff>0</xdr:colOff>
      <xdr:row>708</xdr:row>
      <xdr:rowOff>107950</xdr:rowOff>
    </xdr:to>
    <xdr:cxnSp macro="">
      <xdr:nvCxnSpPr>
        <xdr:cNvPr id="74550" name="직선 연결선 74549">
          <a:extLst>
            <a:ext uri="{FF2B5EF4-FFF2-40B4-BE49-F238E27FC236}">
              <a16:creationId xmlns:a16="http://schemas.microsoft.com/office/drawing/2014/main" id="{00000000-0008-0000-0100-000036230100}"/>
            </a:ext>
          </a:extLst>
        </xdr:cNvPr>
        <xdr:cNvCxnSpPr/>
      </xdr:nvCxnSpPr>
      <xdr:spPr>
        <a:xfrm>
          <a:off x="68656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710</xdr:row>
      <xdr:rowOff>101600</xdr:rowOff>
    </xdr:from>
    <xdr:to>
      <xdr:col>10</xdr:col>
      <xdr:colOff>25400</xdr:colOff>
      <xdr:row>710</xdr:row>
      <xdr:rowOff>101600</xdr:rowOff>
    </xdr:to>
    <xdr:cxnSp macro="">
      <xdr:nvCxnSpPr>
        <xdr:cNvPr id="74551" name="직선 연결선 74550">
          <a:extLst>
            <a:ext uri="{FF2B5EF4-FFF2-40B4-BE49-F238E27FC236}">
              <a16:creationId xmlns:a16="http://schemas.microsoft.com/office/drawing/2014/main" id="{00000000-0008-0000-0100-000037230100}"/>
            </a:ext>
          </a:extLst>
        </xdr:cNvPr>
        <xdr:cNvCxnSpPr/>
      </xdr:nvCxnSpPr>
      <xdr:spPr>
        <a:xfrm>
          <a:off x="7242810" y="1487678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710</xdr:row>
      <xdr:rowOff>101600</xdr:rowOff>
    </xdr:from>
    <xdr:to>
      <xdr:col>11</xdr:col>
      <xdr:colOff>139700</xdr:colOff>
      <xdr:row>710</xdr:row>
      <xdr:rowOff>101600</xdr:rowOff>
    </xdr:to>
    <xdr:cxnSp macro="">
      <xdr:nvCxnSpPr>
        <xdr:cNvPr id="74552" name="직선 연결선 74551">
          <a:extLst>
            <a:ext uri="{FF2B5EF4-FFF2-40B4-BE49-F238E27FC236}">
              <a16:creationId xmlns:a16="http://schemas.microsoft.com/office/drawing/2014/main" id="{00000000-0008-0000-0100-000038230100}"/>
            </a:ext>
          </a:extLst>
        </xdr:cNvPr>
        <xdr:cNvCxnSpPr/>
      </xdr:nvCxnSpPr>
      <xdr:spPr>
        <a:xfrm>
          <a:off x="8374380" y="148767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710</xdr:row>
      <xdr:rowOff>101600</xdr:rowOff>
    </xdr:from>
    <xdr:to>
      <xdr:col>13</xdr:col>
      <xdr:colOff>68</xdr:colOff>
      <xdr:row>710</xdr:row>
      <xdr:rowOff>101600</xdr:rowOff>
    </xdr:to>
    <xdr:cxnSp macro="">
      <xdr:nvCxnSpPr>
        <xdr:cNvPr id="74553" name="직선 연결선 74552">
          <a:extLst>
            <a:ext uri="{FF2B5EF4-FFF2-40B4-BE49-F238E27FC236}">
              <a16:creationId xmlns:a16="http://schemas.microsoft.com/office/drawing/2014/main" id="{00000000-0008-0000-0100-000039230100}"/>
            </a:ext>
          </a:extLst>
        </xdr:cNvPr>
        <xdr:cNvCxnSpPr/>
      </xdr:nvCxnSpPr>
      <xdr:spPr>
        <a:xfrm flipH="1">
          <a:off x="9677400" y="148767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710</xdr:row>
      <xdr:rowOff>101600</xdr:rowOff>
    </xdr:from>
    <xdr:to>
      <xdr:col>15</xdr:col>
      <xdr:colOff>0</xdr:colOff>
      <xdr:row>710</xdr:row>
      <xdr:rowOff>101600</xdr:rowOff>
    </xdr:to>
    <xdr:cxnSp macro="">
      <xdr:nvCxnSpPr>
        <xdr:cNvPr id="74554" name="직선 연결선 74553">
          <a:extLst>
            <a:ext uri="{FF2B5EF4-FFF2-40B4-BE49-F238E27FC236}">
              <a16:creationId xmlns:a16="http://schemas.microsoft.com/office/drawing/2014/main" id="{00000000-0008-0000-0100-00003A230100}"/>
            </a:ext>
          </a:extLst>
        </xdr:cNvPr>
        <xdr:cNvCxnSpPr/>
      </xdr:nvCxnSpPr>
      <xdr:spPr>
        <a:xfrm>
          <a:off x="11049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710</xdr:row>
      <xdr:rowOff>101600</xdr:rowOff>
    </xdr:from>
    <xdr:to>
      <xdr:col>17</xdr:col>
      <xdr:colOff>0</xdr:colOff>
      <xdr:row>710</xdr:row>
      <xdr:rowOff>101600</xdr:rowOff>
    </xdr:to>
    <xdr:cxnSp macro="">
      <xdr:nvCxnSpPr>
        <xdr:cNvPr id="74555" name="직선 연결선 74554">
          <a:extLst>
            <a:ext uri="{FF2B5EF4-FFF2-40B4-BE49-F238E27FC236}">
              <a16:creationId xmlns:a16="http://schemas.microsoft.com/office/drawing/2014/main" id="{00000000-0008-0000-0100-00003B230100}"/>
            </a:ext>
          </a:extLst>
        </xdr:cNvPr>
        <xdr:cNvCxnSpPr/>
      </xdr:nvCxnSpPr>
      <xdr:spPr>
        <a:xfrm>
          <a:off x="12420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710</xdr:row>
      <xdr:rowOff>101600</xdr:rowOff>
    </xdr:from>
    <xdr:to>
      <xdr:col>19</xdr:col>
      <xdr:colOff>0</xdr:colOff>
      <xdr:row>710</xdr:row>
      <xdr:rowOff>101600</xdr:rowOff>
    </xdr:to>
    <xdr:cxnSp macro="">
      <xdr:nvCxnSpPr>
        <xdr:cNvPr id="74556" name="직선 연결선 74555">
          <a:extLst>
            <a:ext uri="{FF2B5EF4-FFF2-40B4-BE49-F238E27FC236}">
              <a16:creationId xmlns:a16="http://schemas.microsoft.com/office/drawing/2014/main" id="{00000000-0008-0000-0100-00003C230100}"/>
            </a:ext>
          </a:extLst>
        </xdr:cNvPr>
        <xdr:cNvCxnSpPr/>
      </xdr:nvCxnSpPr>
      <xdr:spPr>
        <a:xfrm>
          <a:off x="13792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710</xdr:row>
      <xdr:rowOff>101600</xdr:rowOff>
    </xdr:from>
    <xdr:to>
      <xdr:col>21</xdr:col>
      <xdr:colOff>0</xdr:colOff>
      <xdr:row>710</xdr:row>
      <xdr:rowOff>101600</xdr:rowOff>
    </xdr:to>
    <xdr:cxnSp macro="">
      <xdr:nvCxnSpPr>
        <xdr:cNvPr id="74557" name="직선 연결선 74556">
          <a:extLst>
            <a:ext uri="{FF2B5EF4-FFF2-40B4-BE49-F238E27FC236}">
              <a16:creationId xmlns:a16="http://schemas.microsoft.com/office/drawing/2014/main" id="{00000000-0008-0000-0100-00003D230100}"/>
            </a:ext>
          </a:extLst>
        </xdr:cNvPr>
        <xdr:cNvCxnSpPr/>
      </xdr:nvCxnSpPr>
      <xdr:spPr>
        <a:xfrm>
          <a:off x="15163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710</xdr:row>
      <xdr:rowOff>101600</xdr:rowOff>
    </xdr:from>
    <xdr:to>
      <xdr:col>23</xdr:col>
      <xdr:colOff>0</xdr:colOff>
      <xdr:row>710</xdr:row>
      <xdr:rowOff>101600</xdr:rowOff>
    </xdr:to>
    <xdr:cxnSp macro="">
      <xdr:nvCxnSpPr>
        <xdr:cNvPr id="74558" name="직선 연결선 74557">
          <a:extLst>
            <a:ext uri="{FF2B5EF4-FFF2-40B4-BE49-F238E27FC236}">
              <a16:creationId xmlns:a16="http://schemas.microsoft.com/office/drawing/2014/main" id="{00000000-0008-0000-0100-00003E230100}"/>
            </a:ext>
          </a:extLst>
        </xdr:cNvPr>
        <xdr:cNvCxnSpPr/>
      </xdr:nvCxnSpPr>
      <xdr:spPr>
        <a:xfrm>
          <a:off x="16535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710</xdr:row>
      <xdr:rowOff>101600</xdr:rowOff>
    </xdr:from>
    <xdr:to>
      <xdr:col>25</xdr:col>
      <xdr:colOff>0</xdr:colOff>
      <xdr:row>710</xdr:row>
      <xdr:rowOff>101600</xdr:rowOff>
    </xdr:to>
    <xdr:cxnSp macro="">
      <xdr:nvCxnSpPr>
        <xdr:cNvPr id="74559" name="직선 연결선 74558">
          <a:extLst>
            <a:ext uri="{FF2B5EF4-FFF2-40B4-BE49-F238E27FC236}">
              <a16:creationId xmlns:a16="http://schemas.microsoft.com/office/drawing/2014/main" id="{00000000-0008-0000-0100-00003F230100}"/>
            </a:ext>
          </a:extLst>
        </xdr:cNvPr>
        <xdr:cNvCxnSpPr/>
      </xdr:nvCxnSpPr>
      <xdr:spPr>
        <a:xfrm>
          <a:off x="17907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710</xdr:row>
      <xdr:rowOff>101600</xdr:rowOff>
    </xdr:from>
    <xdr:to>
      <xdr:col>27</xdr:col>
      <xdr:colOff>28</xdr:colOff>
      <xdr:row>710</xdr:row>
      <xdr:rowOff>101600</xdr:rowOff>
    </xdr:to>
    <xdr:cxnSp macro="">
      <xdr:nvCxnSpPr>
        <xdr:cNvPr id="74560" name="직선 연결선 74559">
          <a:extLst>
            <a:ext uri="{FF2B5EF4-FFF2-40B4-BE49-F238E27FC236}">
              <a16:creationId xmlns:a16="http://schemas.microsoft.com/office/drawing/2014/main" id="{00000000-0008-0000-0100-000040230100}"/>
            </a:ext>
          </a:extLst>
        </xdr:cNvPr>
        <xdr:cNvCxnSpPr/>
      </xdr:nvCxnSpPr>
      <xdr:spPr>
        <a:xfrm flipH="1">
          <a:off x="19278600" y="148767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710</xdr:row>
      <xdr:rowOff>101600</xdr:rowOff>
    </xdr:from>
    <xdr:to>
      <xdr:col>29</xdr:col>
      <xdr:colOff>0</xdr:colOff>
      <xdr:row>710</xdr:row>
      <xdr:rowOff>101600</xdr:rowOff>
    </xdr:to>
    <xdr:cxnSp macro="">
      <xdr:nvCxnSpPr>
        <xdr:cNvPr id="74561" name="직선 연결선 74560">
          <a:extLst>
            <a:ext uri="{FF2B5EF4-FFF2-40B4-BE49-F238E27FC236}">
              <a16:creationId xmlns:a16="http://schemas.microsoft.com/office/drawing/2014/main" id="{00000000-0008-0000-0100-000041230100}"/>
            </a:ext>
          </a:extLst>
        </xdr:cNvPr>
        <xdr:cNvCxnSpPr/>
      </xdr:nvCxnSpPr>
      <xdr:spPr>
        <a:xfrm>
          <a:off x="20650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710</xdr:row>
      <xdr:rowOff>101600</xdr:rowOff>
    </xdr:from>
    <xdr:to>
      <xdr:col>31</xdr:col>
      <xdr:colOff>546100</xdr:colOff>
      <xdr:row>710</xdr:row>
      <xdr:rowOff>101600</xdr:rowOff>
    </xdr:to>
    <xdr:cxnSp macro="">
      <xdr:nvCxnSpPr>
        <xdr:cNvPr id="74562" name="직선 연결선 74561">
          <a:extLst>
            <a:ext uri="{FF2B5EF4-FFF2-40B4-BE49-F238E27FC236}">
              <a16:creationId xmlns:a16="http://schemas.microsoft.com/office/drawing/2014/main" id="{00000000-0008-0000-0100-000042230100}"/>
            </a:ext>
          </a:extLst>
        </xdr:cNvPr>
        <xdr:cNvCxnSpPr/>
      </xdr:nvCxnSpPr>
      <xdr:spPr>
        <a:xfrm>
          <a:off x="22501861" y="148767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710</xdr:row>
      <xdr:rowOff>101600</xdr:rowOff>
    </xdr:from>
    <xdr:to>
      <xdr:col>33</xdr:col>
      <xdr:colOff>0</xdr:colOff>
      <xdr:row>710</xdr:row>
      <xdr:rowOff>101600</xdr:rowOff>
    </xdr:to>
    <xdr:cxnSp macro="">
      <xdr:nvCxnSpPr>
        <xdr:cNvPr id="74563" name="직선 연결선 74562">
          <a:extLst>
            <a:ext uri="{FF2B5EF4-FFF2-40B4-BE49-F238E27FC236}">
              <a16:creationId xmlns:a16="http://schemas.microsoft.com/office/drawing/2014/main" id="{00000000-0008-0000-0100-000043230100}"/>
            </a:ext>
          </a:extLst>
        </xdr:cNvPr>
        <xdr:cNvCxnSpPr/>
      </xdr:nvCxnSpPr>
      <xdr:spPr>
        <a:xfrm>
          <a:off x="23393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710</xdr:row>
      <xdr:rowOff>101600</xdr:rowOff>
    </xdr:from>
    <xdr:to>
      <xdr:col>35</xdr:col>
      <xdr:colOff>136</xdr:colOff>
      <xdr:row>710</xdr:row>
      <xdr:rowOff>101600</xdr:rowOff>
    </xdr:to>
    <xdr:cxnSp macro="">
      <xdr:nvCxnSpPr>
        <xdr:cNvPr id="74564" name="직선 연결선 74563">
          <a:extLst>
            <a:ext uri="{FF2B5EF4-FFF2-40B4-BE49-F238E27FC236}">
              <a16:creationId xmlns:a16="http://schemas.microsoft.com/office/drawing/2014/main" id="{00000000-0008-0000-0100-000044230100}"/>
            </a:ext>
          </a:extLst>
        </xdr:cNvPr>
        <xdr:cNvCxnSpPr/>
      </xdr:nvCxnSpPr>
      <xdr:spPr>
        <a:xfrm flipH="1">
          <a:off x="24765000" y="148767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710</xdr:row>
      <xdr:rowOff>101600</xdr:rowOff>
    </xdr:from>
    <xdr:to>
      <xdr:col>37</xdr:col>
      <xdr:colOff>0</xdr:colOff>
      <xdr:row>710</xdr:row>
      <xdr:rowOff>101600</xdr:rowOff>
    </xdr:to>
    <xdr:cxnSp macro="">
      <xdr:nvCxnSpPr>
        <xdr:cNvPr id="74565" name="직선 연결선 74564">
          <a:extLst>
            <a:ext uri="{FF2B5EF4-FFF2-40B4-BE49-F238E27FC236}">
              <a16:creationId xmlns:a16="http://schemas.microsoft.com/office/drawing/2014/main" id="{00000000-0008-0000-0100-000045230100}"/>
            </a:ext>
          </a:extLst>
        </xdr:cNvPr>
        <xdr:cNvCxnSpPr/>
      </xdr:nvCxnSpPr>
      <xdr:spPr>
        <a:xfrm>
          <a:off x="26136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710</xdr:row>
      <xdr:rowOff>101600</xdr:rowOff>
    </xdr:from>
    <xdr:to>
      <xdr:col>39</xdr:col>
      <xdr:colOff>0</xdr:colOff>
      <xdr:row>710</xdr:row>
      <xdr:rowOff>101600</xdr:rowOff>
    </xdr:to>
    <xdr:cxnSp macro="">
      <xdr:nvCxnSpPr>
        <xdr:cNvPr id="74566" name="직선 연결선 74565">
          <a:extLst>
            <a:ext uri="{FF2B5EF4-FFF2-40B4-BE49-F238E27FC236}">
              <a16:creationId xmlns:a16="http://schemas.microsoft.com/office/drawing/2014/main" id="{00000000-0008-0000-0100-000046230100}"/>
            </a:ext>
          </a:extLst>
        </xdr:cNvPr>
        <xdr:cNvCxnSpPr/>
      </xdr:nvCxnSpPr>
      <xdr:spPr>
        <a:xfrm>
          <a:off x="27508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710</xdr:row>
      <xdr:rowOff>101600</xdr:rowOff>
    </xdr:from>
    <xdr:to>
      <xdr:col>41</xdr:col>
      <xdr:colOff>0</xdr:colOff>
      <xdr:row>710</xdr:row>
      <xdr:rowOff>101600</xdr:rowOff>
    </xdr:to>
    <xdr:cxnSp macro="">
      <xdr:nvCxnSpPr>
        <xdr:cNvPr id="74567" name="직선 연결선 74566">
          <a:extLst>
            <a:ext uri="{FF2B5EF4-FFF2-40B4-BE49-F238E27FC236}">
              <a16:creationId xmlns:a16="http://schemas.microsoft.com/office/drawing/2014/main" id="{00000000-0008-0000-0100-000047230100}"/>
            </a:ext>
          </a:extLst>
        </xdr:cNvPr>
        <xdr:cNvCxnSpPr/>
      </xdr:nvCxnSpPr>
      <xdr:spPr>
        <a:xfrm>
          <a:off x="28879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710</xdr:row>
      <xdr:rowOff>101600</xdr:rowOff>
    </xdr:from>
    <xdr:to>
      <xdr:col>43</xdr:col>
      <xdr:colOff>68</xdr:colOff>
      <xdr:row>710</xdr:row>
      <xdr:rowOff>101600</xdr:rowOff>
    </xdr:to>
    <xdr:cxnSp macro="">
      <xdr:nvCxnSpPr>
        <xdr:cNvPr id="74568" name="직선 연결선 74567">
          <a:extLst>
            <a:ext uri="{FF2B5EF4-FFF2-40B4-BE49-F238E27FC236}">
              <a16:creationId xmlns:a16="http://schemas.microsoft.com/office/drawing/2014/main" id="{00000000-0008-0000-0100-000048230100}"/>
            </a:ext>
          </a:extLst>
        </xdr:cNvPr>
        <xdr:cNvCxnSpPr/>
      </xdr:nvCxnSpPr>
      <xdr:spPr>
        <a:xfrm flipH="1">
          <a:off x="30251400" y="148767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710</xdr:row>
      <xdr:rowOff>101600</xdr:rowOff>
    </xdr:from>
    <xdr:to>
      <xdr:col>45</xdr:col>
      <xdr:colOff>0</xdr:colOff>
      <xdr:row>710</xdr:row>
      <xdr:rowOff>101600</xdr:rowOff>
    </xdr:to>
    <xdr:cxnSp macro="">
      <xdr:nvCxnSpPr>
        <xdr:cNvPr id="74569" name="직선 연결선 74568">
          <a:extLst>
            <a:ext uri="{FF2B5EF4-FFF2-40B4-BE49-F238E27FC236}">
              <a16:creationId xmlns:a16="http://schemas.microsoft.com/office/drawing/2014/main" id="{00000000-0008-0000-0100-000049230100}"/>
            </a:ext>
          </a:extLst>
        </xdr:cNvPr>
        <xdr:cNvCxnSpPr/>
      </xdr:nvCxnSpPr>
      <xdr:spPr>
        <a:xfrm>
          <a:off x="31623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710</xdr:row>
      <xdr:rowOff>101600</xdr:rowOff>
    </xdr:from>
    <xdr:to>
      <xdr:col>47</xdr:col>
      <xdr:colOff>0</xdr:colOff>
      <xdr:row>710</xdr:row>
      <xdr:rowOff>101600</xdr:rowOff>
    </xdr:to>
    <xdr:cxnSp macro="">
      <xdr:nvCxnSpPr>
        <xdr:cNvPr id="74570" name="직선 연결선 74569">
          <a:extLst>
            <a:ext uri="{FF2B5EF4-FFF2-40B4-BE49-F238E27FC236}">
              <a16:creationId xmlns:a16="http://schemas.microsoft.com/office/drawing/2014/main" id="{00000000-0008-0000-0100-00004A230100}"/>
            </a:ext>
          </a:extLst>
        </xdr:cNvPr>
        <xdr:cNvCxnSpPr/>
      </xdr:nvCxnSpPr>
      <xdr:spPr>
        <a:xfrm>
          <a:off x="32994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710</xdr:row>
      <xdr:rowOff>101600</xdr:rowOff>
    </xdr:from>
    <xdr:to>
      <xdr:col>49</xdr:col>
      <xdr:colOff>0</xdr:colOff>
      <xdr:row>710</xdr:row>
      <xdr:rowOff>101600</xdr:rowOff>
    </xdr:to>
    <xdr:cxnSp macro="">
      <xdr:nvCxnSpPr>
        <xdr:cNvPr id="74571" name="직선 연결선 74570">
          <a:extLst>
            <a:ext uri="{FF2B5EF4-FFF2-40B4-BE49-F238E27FC236}">
              <a16:creationId xmlns:a16="http://schemas.microsoft.com/office/drawing/2014/main" id="{00000000-0008-0000-0100-00004B230100}"/>
            </a:ext>
          </a:extLst>
        </xdr:cNvPr>
        <xdr:cNvCxnSpPr/>
      </xdr:nvCxnSpPr>
      <xdr:spPr>
        <a:xfrm>
          <a:off x="34366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710</xdr:row>
      <xdr:rowOff>101600</xdr:rowOff>
    </xdr:from>
    <xdr:to>
      <xdr:col>51</xdr:col>
      <xdr:colOff>0</xdr:colOff>
      <xdr:row>710</xdr:row>
      <xdr:rowOff>101600</xdr:rowOff>
    </xdr:to>
    <xdr:cxnSp macro="">
      <xdr:nvCxnSpPr>
        <xdr:cNvPr id="74572" name="직선 연결선 74571">
          <a:extLst>
            <a:ext uri="{FF2B5EF4-FFF2-40B4-BE49-F238E27FC236}">
              <a16:creationId xmlns:a16="http://schemas.microsoft.com/office/drawing/2014/main" id="{00000000-0008-0000-0100-00004C230100}"/>
            </a:ext>
          </a:extLst>
        </xdr:cNvPr>
        <xdr:cNvCxnSpPr/>
      </xdr:nvCxnSpPr>
      <xdr:spPr>
        <a:xfrm>
          <a:off x="35737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710</xdr:row>
      <xdr:rowOff>101600</xdr:rowOff>
    </xdr:from>
    <xdr:to>
      <xdr:col>53</xdr:col>
      <xdr:colOff>0</xdr:colOff>
      <xdr:row>710</xdr:row>
      <xdr:rowOff>101600</xdr:rowOff>
    </xdr:to>
    <xdr:cxnSp macro="">
      <xdr:nvCxnSpPr>
        <xdr:cNvPr id="74573" name="직선 연결선 74572">
          <a:extLst>
            <a:ext uri="{FF2B5EF4-FFF2-40B4-BE49-F238E27FC236}">
              <a16:creationId xmlns:a16="http://schemas.microsoft.com/office/drawing/2014/main" id="{00000000-0008-0000-0100-00004D230100}"/>
            </a:ext>
          </a:extLst>
        </xdr:cNvPr>
        <xdr:cNvCxnSpPr/>
      </xdr:nvCxnSpPr>
      <xdr:spPr>
        <a:xfrm>
          <a:off x="37109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710</xdr:row>
      <xdr:rowOff>101600</xdr:rowOff>
    </xdr:from>
    <xdr:to>
      <xdr:col>55</xdr:col>
      <xdr:colOff>0</xdr:colOff>
      <xdr:row>710</xdr:row>
      <xdr:rowOff>101600</xdr:rowOff>
    </xdr:to>
    <xdr:cxnSp macro="">
      <xdr:nvCxnSpPr>
        <xdr:cNvPr id="74574" name="직선 연결선 74573">
          <a:extLst>
            <a:ext uri="{FF2B5EF4-FFF2-40B4-BE49-F238E27FC236}">
              <a16:creationId xmlns:a16="http://schemas.microsoft.com/office/drawing/2014/main" id="{00000000-0008-0000-0100-00004E230100}"/>
            </a:ext>
          </a:extLst>
        </xdr:cNvPr>
        <xdr:cNvCxnSpPr/>
      </xdr:nvCxnSpPr>
      <xdr:spPr>
        <a:xfrm>
          <a:off x="38481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710</xdr:row>
      <xdr:rowOff>101600</xdr:rowOff>
    </xdr:from>
    <xdr:to>
      <xdr:col>57</xdr:col>
      <xdr:colOff>0</xdr:colOff>
      <xdr:row>710</xdr:row>
      <xdr:rowOff>101600</xdr:rowOff>
    </xdr:to>
    <xdr:cxnSp macro="">
      <xdr:nvCxnSpPr>
        <xdr:cNvPr id="74575" name="직선 연결선 74574">
          <a:extLst>
            <a:ext uri="{FF2B5EF4-FFF2-40B4-BE49-F238E27FC236}">
              <a16:creationId xmlns:a16="http://schemas.microsoft.com/office/drawing/2014/main" id="{00000000-0008-0000-0100-00004F230100}"/>
            </a:ext>
          </a:extLst>
        </xdr:cNvPr>
        <xdr:cNvCxnSpPr/>
      </xdr:nvCxnSpPr>
      <xdr:spPr>
        <a:xfrm>
          <a:off x="39852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710</xdr:row>
      <xdr:rowOff>101600</xdr:rowOff>
    </xdr:from>
    <xdr:to>
      <xdr:col>59</xdr:col>
      <xdr:colOff>0</xdr:colOff>
      <xdr:row>710</xdr:row>
      <xdr:rowOff>101600</xdr:rowOff>
    </xdr:to>
    <xdr:cxnSp macro="">
      <xdr:nvCxnSpPr>
        <xdr:cNvPr id="74576" name="직선 연결선 74575">
          <a:extLst>
            <a:ext uri="{FF2B5EF4-FFF2-40B4-BE49-F238E27FC236}">
              <a16:creationId xmlns:a16="http://schemas.microsoft.com/office/drawing/2014/main" id="{00000000-0008-0000-0100-000050230100}"/>
            </a:ext>
          </a:extLst>
        </xdr:cNvPr>
        <xdr:cNvCxnSpPr/>
      </xdr:nvCxnSpPr>
      <xdr:spPr>
        <a:xfrm>
          <a:off x="41224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710</xdr:row>
      <xdr:rowOff>101600</xdr:rowOff>
    </xdr:from>
    <xdr:to>
      <xdr:col>61</xdr:col>
      <xdr:colOff>0</xdr:colOff>
      <xdr:row>710</xdr:row>
      <xdr:rowOff>101600</xdr:rowOff>
    </xdr:to>
    <xdr:cxnSp macro="">
      <xdr:nvCxnSpPr>
        <xdr:cNvPr id="74577" name="직선 연결선 74576">
          <a:extLst>
            <a:ext uri="{FF2B5EF4-FFF2-40B4-BE49-F238E27FC236}">
              <a16:creationId xmlns:a16="http://schemas.microsoft.com/office/drawing/2014/main" id="{00000000-0008-0000-0100-000051230100}"/>
            </a:ext>
          </a:extLst>
        </xdr:cNvPr>
        <xdr:cNvCxnSpPr/>
      </xdr:nvCxnSpPr>
      <xdr:spPr>
        <a:xfrm>
          <a:off x="42595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710</xdr:row>
      <xdr:rowOff>101600</xdr:rowOff>
    </xdr:from>
    <xdr:to>
      <xdr:col>63</xdr:col>
      <xdr:colOff>0</xdr:colOff>
      <xdr:row>710</xdr:row>
      <xdr:rowOff>101600</xdr:rowOff>
    </xdr:to>
    <xdr:cxnSp macro="">
      <xdr:nvCxnSpPr>
        <xdr:cNvPr id="74578" name="직선 연결선 74577">
          <a:extLst>
            <a:ext uri="{FF2B5EF4-FFF2-40B4-BE49-F238E27FC236}">
              <a16:creationId xmlns:a16="http://schemas.microsoft.com/office/drawing/2014/main" id="{00000000-0008-0000-0100-000052230100}"/>
            </a:ext>
          </a:extLst>
        </xdr:cNvPr>
        <xdr:cNvCxnSpPr/>
      </xdr:nvCxnSpPr>
      <xdr:spPr>
        <a:xfrm>
          <a:off x="43967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710</xdr:row>
      <xdr:rowOff>101600</xdr:rowOff>
    </xdr:from>
    <xdr:to>
      <xdr:col>65</xdr:col>
      <xdr:colOff>0</xdr:colOff>
      <xdr:row>710</xdr:row>
      <xdr:rowOff>101600</xdr:rowOff>
    </xdr:to>
    <xdr:cxnSp macro="">
      <xdr:nvCxnSpPr>
        <xdr:cNvPr id="74579" name="직선 연결선 74578">
          <a:extLst>
            <a:ext uri="{FF2B5EF4-FFF2-40B4-BE49-F238E27FC236}">
              <a16:creationId xmlns:a16="http://schemas.microsoft.com/office/drawing/2014/main" id="{00000000-0008-0000-0100-000053230100}"/>
            </a:ext>
          </a:extLst>
        </xdr:cNvPr>
        <xdr:cNvCxnSpPr/>
      </xdr:nvCxnSpPr>
      <xdr:spPr>
        <a:xfrm>
          <a:off x="45339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710</xdr:row>
      <xdr:rowOff>101600</xdr:rowOff>
    </xdr:from>
    <xdr:to>
      <xdr:col>67</xdr:col>
      <xdr:colOff>0</xdr:colOff>
      <xdr:row>710</xdr:row>
      <xdr:rowOff>101600</xdr:rowOff>
    </xdr:to>
    <xdr:cxnSp macro="">
      <xdr:nvCxnSpPr>
        <xdr:cNvPr id="74580" name="직선 연결선 74579">
          <a:extLst>
            <a:ext uri="{FF2B5EF4-FFF2-40B4-BE49-F238E27FC236}">
              <a16:creationId xmlns:a16="http://schemas.microsoft.com/office/drawing/2014/main" id="{00000000-0008-0000-0100-000054230100}"/>
            </a:ext>
          </a:extLst>
        </xdr:cNvPr>
        <xdr:cNvCxnSpPr/>
      </xdr:nvCxnSpPr>
      <xdr:spPr>
        <a:xfrm>
          <a:off x="46710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710</xdr:row>
      <xdr:rowOff>101600</xdr:rowOff>
    </xdr:from>
    <xdr:to>
      <xdr:col>69</xdr:col>
      <xdr:colOff>0</xdr:colOff>
      <xdr:row>710</xdr:row>
      <xdr:rowOff>101600</xdr:rowOff>
    </xdr:to>
    <xdr:cxnSp macro="">
      <xdr:nvCxnSpPr>
        <xdr:cNvPr id="74581" name="직선 연결선 74580">
          <a:extLst>
            <a:ext uri="{FF2B5EF4-FFF2-40B4-BE49-F238E27FC236}">
              <a16:creationId xmlns:a16="http://schemas.microsoft.com/office/drawing/2014/main" id="{00000000-0008-0000-0100-000055230100}"/>
            </a:ext>
          </a:extLst>
        </xdr:cNvPr>
        <xdr:cNvCxnSpPr/>
      </xdr:nvCxnSpPr>
      <xdr:spPr>
        <a:xfrm>
          <a:off x="48082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710</xdr:row>
      <xdr:rowOff>101600</xdr:rowOff>
    </xdr:from>
    <xdr:to>
      <xdr:col>71</xdr:col>
      <xdr:colOff>0</xdr:colOff>
      <xdr:row>710</xdr:row>
      <xdr:rowOff>101600</xdr:rowOff>
    </xdr:to>
    <xdr:cxnSp macro="">
      <xdr:nvCxnSpPr>
        <xdr:cNvPr id="74582" name="직선 연결선 74581">
          <a:extLst>
            <a:ext uri="{FF2B5EF4-FFF2-40B4-BE49-F238E27FC236}">
              <a16:creationId xmlns:a16="http://schemas.microsoft.com/office/drawing/2014/main" id="{00000000-0008-0000-0100-000056230100}"/>
            </a:ext>
          </a:extLst>
        </xdr:cNvPr>
        <xdr:cNvCxnSpPr/>
      </xdr:nvCxnSpPr>
      <xdr:spPr>
        <a:xfrm>
          <a:off x="49453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710</xdr:row>
      <xdr:rowOff>101600</xdr:rowOff>
    </xdr:from>
    <xdr:to>
      <xdr:col>73</xdr:col>
      <xdr:colOff>0</xdr:colOff>
      <xdr:row>710</xdr:row>
      <xdr:rowOff>101600</xdr:rowOff>
    </xdr:to>
    <xdr:cxnSp macro="">
      <xdr:nvCxnSpPr>
        <xdr:cNvPr id="74583" name="직선 연결선 74582">
          <a:extLst>
            <a:ext uri="{FF2B5EF4-FFF2-40B4-BE49-F238E27FC236}">
              <a16:creationId xmlns:a16="http://schemas.microsoft.com/office/drawing/2014/main" id="{00000000-0008-0000-0100-000057230100}"/>
            </a:ext>
          </a:extLst>
        </xdr:cNvPr>
        <xdr:cNvCxnSpPr/>
      </xdr:nvCxnSpPr>
      <xdr:spPr>
        <a:xfrm>
          <a:off x="50825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710</xdr:row>
      <xdr:rowOff>101600</xdr:rowOff>
    </xdr:from>
    <xdr:to>
      <xdr:col>75</xdr:col>
      <xdr:colOff>0</xdr:colOff>
      <xdr:row>710</xdr:row>
      <xdr:rowOff>101600</xdr:rowOff>
    </xdr:to>
    <xdr:cxnSp macro="">
      <xdr:nvCxnSpPr>
        <xdr:cNvPr id="74584" name="직선 연결선 74583">
          <a:extLst>
            <a:ext uri="{FF2B5EF4-FFF2-40B4-BE49-F238E27FC236}">
              <a16:creationId xmlns:a16="http://schemas.microsoft.com/office/drawing/2014/main" id="{00000000-0008-0000-0100-000058230100}"/>
            </a:ext>
          </a:extLst>
        </xdr:cNvPr>
        <xdr:cNvCxnSpPr/>
      </xdr:nvCxnSpPr>
      <xdr:spPr>
        <a:xfrm>
          <a:off x="52197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710</xdr:row>
      <xdr:rowOff>101600</xdr:rowOff>
    </xdr:from>
    <xdr:to>
      <xdr:col>77</xdr:col>
      <xdr:colOff>0</xdr:colOff>
      <xdr:row>710</xdr:row>
      <xdr:rowOff>101600</xdr:rowOff>
    </xdr:to>
    <xdr:cxnSp macro="">
      <xdr:nvCxnSpPr>
        <xdr:cNvPr id="74585" name="직선 연결선 74584">
          <a:extLst>
            <a:ext uri="{FF2B5EF4-FFF2-40B4-BE49-F238E27FC236}">
              <a16:creationId xmlns:a16="http://schemas.microsoft.com/office/drawing/2014/main" id="{00000000-0008-0000-0100-000059230100}"/>
            </a:ext>
          </a:extLst>
        </xdr:cNvPr>
        <xdr:cNvCxnSpPr/>
      </xdr:nvCxnSpPr>
      <xdr:spPr>
        <a:xfrm>
          <a:off x="53568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710</xdr:row>
      <xdr:rowOff>101600</xdr:rowOff>
    </xdr:from>
    <xdr:to>
      <xdr:col>79</xdr:col>
      <xdr:colOff>0</xdr:colOff>
      <xdr:row>710</xdr:row>
      <xdr:rowOff>101600</xdr:rowOff>
    </xdr:to>
    <xdr:cxnSp macro="">
      <xdr:nvCxnSpPr>
        <xdr:cNvPr id="74586" name="직선 연결선 74585">
          <a:extLst>
            <a:ext uri="{FF2B5EF4-FFF2-40B4-BE49-F238E27FC236}">
              <a16:creationId xmlns:a16="http://schemas.microsoft.com/office/drawing/2014/main" id="{00000000-0008-0000-0100-00005A230100}"/>
            </a:ext>
          </a:extLst>
        </xdr:cNvPr>
        <xdr:cNvCxnSpPr/>
      </xdr:nvCxnSpPr>
      <xdr:spPr>
        <a:xfrm>
          <a:off x="54940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710</xdr:row>
      <xdr:rowOff>101600</xdr:rowOff>
    </xdr:from>
    <xdr:to>
      <xdr:col>81</xdr:col>
      <xdr:colOff>12700</xdr:colOff>
      <xdr:row>710</xdr:row>
      <xdr:rowOff>101600</xdr:rowOff>
    </xdr:to>
    <xdr:cxnSp macro="">
      <xdr:nvCxnSpPr>
        <xdr:cNvPr id="74587" name="직선 연결선 74586">
          <a:extLst>
            <a:ext uri="{FF2B5EF4-FFF2-40B4-BE49-F238E27FC236}">
              <a16:creationId xmlns:a16="http://schemas.microsoft.com/office/drawing/2014/main" id="{00000000-0008-0000-0100-00005B230100}"/>
            </a:ext>
          </a:extLst>
        </xdr:cNvPr>
        <xdr:cNvCxnSpPr/>
      </xdr:nvCxnSpPr>
      <xdr:spPr>
        <a:xfrm>
          <a:off x="56311806" y="148767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710</xdr:row>
      <xdr:rowOff>101600</xdr:rowOff>
    </xdr:from>
    <xdr:to>
      <xdr:col>83</xdr:col>
      <xdr:colOff>0</xdr:colOff>
      <xdr:row>710</xdr:row>
      <xdr:rowOff>101600</xdr:rowOff>
    </xdr:to>
    <xdr:cxnSp macro="">
      <xdr:nvCxnSpPr>
        <xdr:cNvPr id="74588" name="직선 연결선 74587">
          <a:extLst>
            <a:ext uri="{FF2B5EF4-FFF2-40B4-BE49-F238E27FC236}">
              <a16:creationId xmlns:a16="http://schemas.microsoft.com/office/drawing/2014/main" id="{00000000-0008-0000-0100-00005C230100}"/>
            </a:ext>
          </a:extLst>
        </xdr:cNvPr>
        <xdr:cNvCxnSpPr/>
      </xdr:nvCxnSpPr>
      <xdr:spPr>
        <a:xfrm>
          <a:off x="57683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710</xdr:row>
      <xdr:rowOff>101600</xdr:rowOff>
    </xdr:from>
    <xdr:to>
      <xdr:col>85</xdr:col>
      <xdr:colOff>0</xdr:colOff>
      <xdr:row>710</xdr:row>
      <xdr:rowOff>101600</xdr:rowOff>
    </xdr:to>
    <xdr:cxnSp macro="">
      <xdr:nvCxnSpPr>
        <xdr:cNvPr id="74589" name="직선 연결선 74588">
          <a:extLst>
            <a:ext uri="{FF2B5EF4-FFF2-40B4-BE49-F238E27FC236}">
              <a16:creationId xmlns:a16="http://schemas.microsoft.com/office/drawing/2014/main" id="{00000000-0008-0000-0100-00005D230100}"/>
            </a:ext>
          </a:extLst>
        </xdr:cNvPr>
        <xdr:cNvCxnSpPr/>
      </xdr:nvCxnSpPr>
      <xdr:spPr>
        <a:xfrm>
          <a:off x="59055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710</xdr:row>
      <xdr:rowOff>101600</xdr:rowOff>
    </xdr:from>
    <xdr:to>
      <xdr:col>87</xdr:col>
      <xdr:colOff>0</xdr:colOff>
      <xdr:row>710</xdr:row>
      <xdr:rowOff>101600</xdr:rowOff>
    </xdr:to>
    <xdr:cxnSp macro="">
      <xdr:nvCxnSpPr>
        <xdr:cNvPr id="74590" name="직선 연결선 74589">
          <a:extLst>
            <a:ext uri="{FF2B5EF4-FFF2-40B4-BE49-F238E27FC236}">
              <a16:creationId xmlns:a16="http://schemas.microsoft.com/office/drawing/2014/main" id="{00000000-0008-0000-0100-00005E230100}"/>
            </a:ext>
          </a:extLst>
        </xdr:cNvPr>
        <xdr:cNvCxnSpPr/>
      </xdr:nvCxnSpPr>
      <xdr:spPr>
        <a:xfrm>
          <a:off x="60426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710</xdr:row>
      <xdr:rowOff>101600</xdr:rowOff>
    </xdr:from>
    <xdr:to>
      <xdr:col>89</xdr:col>
      <xdr:colOff>0</xdr:colOff>
      <xdr:row>710</xdr:row>
      <xdr:rowOff>101600</xdr:rowOff>
    </xdr:to>
    <xdr:cxnSp macro="">
      <xdr:nvCxnSpPr>
        <xdr:cNvPr id="74591" name="직선 연결선 74590">
          <a:extLst>
            <a:ext uri="{FF2B5EF4-FFF2-40B4-BE49-F238E27FC236}">
              <a16:creationId xmlns:a16="http://schemas.microsoft.com/office/drawing/2014/main" id="{00000000-0008-0000-0100-00005F230100}"/>
            </a:ext>
          </a:extLst>
        </xdr:cNvPr>
        <xdr:cNvCxnSpPr/>
      </xdr:nvCxnSpPr>
      <xdr:spPr>
        <a:xfrm>
          <a:off x="61798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710</xdr:row>
      <xdr:rowOff>101600</xdr:rowOff>
    </xdr:from>
    <xdr:to>
      <xdr:col>91</xdr:col>
      <xdr:colOff>0</xdr:colOff>
      <xdr:row>710</xdr:row>
      <xdr:rowOff>101600</xdr:rowOff>
    </xdr:to>
    <xdr:cxnSp macro="">
      <xdr:nvCxnSpPr>
        <xdr:cNvPr id="74592" name="직선 연결선 74591">
          <a:extLst>
            <a:ext uri="{FF2B5EF4-FFF2-40B4-BE49-F238E27FC236}">
              <a16:creationId xmlns:a16="http://schemas.microsoft.com/office/drawing/2014/main" id="{00000000-0008-0000-0100-000060230100}"/>
            </a:ext>
          </a:extLst>
        </xdr:cNvPr>
        <xdr:cNvCxnSpPr/>
      </xdr:nvCxnSpPr>
      <xdr:spPr>
        <a:xfrm>
          <a:off x="63169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710</xdr:row>
      <xdr:rowOff>101600</xdr:rowOff>
    </xdr:from>
    <xdr:to>
      <xdr:col>93</xdr:col>
      <xdr:colOff>0</xdr:colOff>
      <xdr:row>710</xdr:row>
      <xdr:rowOff>101600</xdr:rowOff>
    </xdr:to>
    <xdr:cxnSp macro="">
      <xdr:nvCxnSpPr>
        <xdr:cNvPr id="74593" name="직선 연결선 74592">
          <a:extLst>
            <a:ext uri="{FF2B5EF4-FFF2-40B4-BE49-F238E27FC236}">
              <a16:creationId xmlns:a16="http://schemas.microsoft.com/office/drawing/2014/main" id="{00000000-0008-0000-0100-000061230100}"/>
            </a:ext>
          </a:extLst>
        </xdr:cNvPr>
        <xdr:cNvCxnSpPr/>
      </xdr:nvCxnSpPr>
      <xdr:spPr>
        <a:xfrm>
          <a:off x="64541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710</xdr:row>
      <xdr:rowOff>101600</xdr:rowOff>
    </xdr:from>
    <xdr:to>
      <xdr:col>95</xdr:col>
      <xdr:colOff>0</xdr:colOff>
      <xdr:row>710</xdr:row>
      <xdr:rowOff>101600</xdr:rowOff>
    </xdr:to>
    <xdr:cxnSp macro="">
      <xdr:nvCxnSpPr>
        <xdr:cNvPr id="74594" name="직선 연결선 74593">
          <a:extLst>
            <a:ext uri="{FF2B5EF4-FFF2-40B4-BE49-F238E27FC236}">
              <a16:creationId xmlns:a16="http://schemas.microsoft.com/office/drawing/2014/main" id="{00000000-0008-0000-0100-000062230100}"/>
            </a:ext>
          </a:extLst>
        </xdr:cNvPr>
        <xdr:cNvCxnSpPr/>
      </xdr:nvCxnSpPr>
      <xdr:spPr>
        <a:xfrm>
          <a:off x="65913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710</xdr:row>
      <xdr:rowOff>101600</xdr:rowOff>
    </xdr:from>
    <xdr:to>
      <xdr:col>97</xdr:col>
      <xdr:colOff>0</xdr:colOff>
      <xdr:row>710</xdr:row>
      <xdr:rowOff>101600</xdr:rowOff>
    </xdr:to>
    <xdr:cxnSp macro="">
      <xdr:nvCxnSpPr>
        <xdr:cNvPr id="74595" name="직선 연결선 74594">
          <a:extLst>
            <a:ext uri="{FF2B5EF4-FFF2-40B4-BE49-F238E27FC236}">
              <a16:creationId xmlns:a16="http://schemas.microsoft.com/office/drawing/2014/main" id="{00000000-0008-0000-0100-000063230100}"/>
            </a:ext>
          </a:extLst>
        </xdr:cNvPr>
        <xdr:cNvCxnSpPr/>
      </xdr:nvCxnSpPr>
      <xdr:spPr>
        <a:xfrm>
          <a:off x="67284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710</xdr:row>
      <xdr:rowOff>101600</xdr:rowOff>
    </xdr:from>
    <xdr:to>
      <xdr:col>99</xdr:col>
      <xdr:colOff>0</xdr:colOff>
      <xdr:row>710</xdr:row>
      <xdr:rowOff>101600</xdr:rowOff>
    </xdr:to>
    <xdr:cxnSp macro="">
      <xdr:nvCxnSpPr>
        <xdr:cNvPr id="74596" name="직선 연결선 74595">
          <a:extLst>
            <a:ext uri="{FF2B5EF4-FFF2-40B4-BE49-F238E27FC236}">
              <a16:creationId xmlns:a16="http://schemas.microsoft.com/office/drawing/2014/main" id="{00000000-0008-0000-0100-000064230100}"/>
            </a:ext>
          </a:extLst>
        </xdr:cNvPr>
        <xdr:cNvCxnSpPr/>
      </xdr:nvCxnSpPr>
      <xdr:spPr>
        <a:xfrm>
          <a:off x="68656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712</xdr:row>
      <xdr:rowOff>107950</xdr:rowOff>
    </xdr:from>
    <xdr:to>
      <xdr:col>10</xdr:col>
      <xdr:colOff>25400</xdr:colOff>
      <xdr:row>712</xdr:row>
      <xdr:rowOff>107950</xdr:rowOff>
    </xdr:to>
    <xdr:cxnSp macro="">
      <xdr:nvCxnSpPr>
        <xdr:cNvPr id="74597" name="직선 연결선 74596">
          <a:extLst>
            <a:ext uri="{FF2B5EF4-FFF2-40B4-BE49-F238E27FC236}">
              <a16:creationId xmlns:a16="http://schemas.microsoft.com/office/drawing/2014/main" id="{00000000-0008-0000-0100-000065230100}"/>
            </a:ext>
          </a:extLst>
        </xdr:cNvPr>
        <xdr:cNvCxnSpPr/>
      </xdr:nvCxnSpPr>
      <xdr:spPr>
        <a:xfrm>
          <a:off x="7227722" y="1491932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712</xdr:row>
      <xdr:rowOff>107950</xdr:rowOff>
    </xdr:from>
    <xdr:to>
      <xdr:col>11</xdr:col>
      <xdr:colOff>139700</xdr:colOff>
      <xdr:row>712</xdr:row>
      <xdr:rowOff>107950</xdr:rowOff>
    </xdr:to>
    <xdr:cxnSp macro="">
      <xdr:nvCxnSpPr>
        <xdr:cNvPr id="74598" name="직선 연결선 74597">
          <a:extLst>
            <a:ext uri="{FF2B5EF4-FFF2-40B4-BE49-F238E27FC236}">
              <a16:creationId xmlns:a16="http://schemas.microsoft.com/office/drawing/2014/main" id="{00000000-0008-0000-0100-000066230100}"/>
            </a:ext>
          </a:extLst>
        </xdr:cNvPr>
        <xdr:cNvCxnSpPr/>
      </xdr:nvCxnSpPr>
      <xdr:spPr>
        <a:xfrm>
          <a:off x="8374380" y="149193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712</xdr:row>
      <xdr:rowOff>107950</xdr:rowOff>
    </xdr:from>
    <xdr:to>
      <xdr:col>13</xdr:col>
      <xdr:colOff>68</xdr:colOff>
      <xdr:row>712</xdr:row>
      <xdr:rowOff>107950</xdr:rowOff>
    </xdr:to>
    <xdr:cxnSp macro="">
      <xdr:nvCxnSpPr>
        <xdr:cNvPr id="74599" name="직선 연결선 74598">
          <a:extLst>
            <a:ext uri="{FF2B5EF4-FFF2-40B4-BE49-F238E27FC236}">
              <a16:creationId xmlns:a16="http://schemas.microsoft.com/office/drawing/2014/main" id="{00000000-0008-0000-0100-000067230100}"/>
            </a:ext>
          </a:extLst>
        </xdr:cNvPr>
        <xdr:cNvCxnSpPr/>
      </xdr:nvCxnSpPr>
      <xdr:spPr>
        <a:xfrm flipH="1">
          <a:off x="9677400" y="149193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712</xdr:row>
      <xdr:rowOff>107950</xdr:rowOff>
    </xdr:from>
    <xdr:to>
      <xdr:col>15</xdr:col>
      <xdr:colOff>0</xdr:colOff>
      <xdr:row>712</xdr:row>
      <xdr:rowOff>107950</xdr:rowOff>
    </xdr:to>
    <xdr:cxnSp macro="">
      <xdr:nvCxnSpPr>
        <xdr:cNvPr id="74600" name="직선 연결선 74599">
          <a:extLst>
            <a:ext uri="{FF2B5EF4-FFF2-40B4-BE49-F238E27FC236}">
              <a16:creationId xmlns:a16="http://schemas.microsoft.com/office/drawing/2014/main" id="{00000000-0008-0000-0100-000068230100}"/>
            </a:ext>
          </a:extLst>
        </xdr:cNvPr>
        <xdr:cNvCxnSpPr/>
      </xdr:nvCxnSpPr>
      <xdr:spPr>
        <a:xfrm>
          <a:off x="11049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712</xdr:row>
      <xdr:rowOff>107950</xdr:rowOff>
    </xdr:from>
    <xdr:to>
      <xdr:col>17</xdr:col>
      <xdr:colOff>0</xdr:colOff>
      <xdr:row>712</xdr:row>
      <xdr:rowOff>107950</xdr:rowOff>
    </xdr:to>
    <xdr:cxnSp macro="">
      <xdr:nvCxnSpPr>
        <xdr:cNvPr id="74601" name="직선 연결선 74600">
          <a:extLst>
            <a:ext uri="{FF2B5EF4-FFF2-40B4-BE49-F238E27FC236}">
              <a16:creationId xmlns:a16="http://schemas.microsoft.com/office/drawing/2014/main" id="{00000000-0008-0000-0100-000069230100}"/>
            </a:ext>
          </a:extLst>
        </xdr:cNvPr>
        <xdr:cNvCxnSpPr/>
      </xdr:nvCxnSpPr>
      <xdr:spPr>
        <a:xfrm>
          <a:off x="12420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712</xdr:row>
      <xdr:rowOff>107950</xdr:rowOff>
    </xdr:from>
    <xdr:to>
      <xdr:col>19</xdr:col>
      <xdr:colOff>28</xdr:colOff>
      <xdr:row>712</xdr:row>
      <xdr:rowOff>107950</xdr:rowOff>
    </xdr:to>
    <xdr:cxnSp macro="">
      <xdr:nvCxnSpPr>
        <xdr:cNvPr id="74602" name="직선 연결선 74601">
          <a:extLst>
            <a:ext uri="{FF2B5EF4-FFF2-40B4-BE49-F238E27FC236}">
              <a16:creationId xmlns:a16="http://schemas.microsoft.com/office/drawing/2014/main" id="{00000000-0008-0000-0100-00006A230100}"/>
            </a:ext>
          </a:extLst>
        </xdr:cNvPr>
        <xdr:cNvCxnSpPr/>
      </xdr:nvCxnSpPr>
      <xdr:spPr>
        <a:xfrm flipH="1">
          <a:off x="13792200" y="149193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712</xdr:row>
      <xdr:rowOff>107950</xdr:rowOff>
    </xdr:from>
    <xdr:to>
      <xdr:col>21</xdr:col>
      <xdr:colOff>136</xdr:colOff>
      <xdr:row>712</xdr:row>
      <xdr:rowOff>107950</xdr:rowOff>
    </xdr:to>
    <xdr:cxnSp macro="">
      <xdr:nvCxnSpPr>
        <xdr:cNvPr id="74603" name="직선 연결선 74602">
          <a:extLst>
            <a:ext uri="{FF2B5EF4-FFF2-40B4-BE49-F238E27FC236}">
              <a16:creationId xmlns:a16="http://schemas.microsoft.com/office/drawing/2014/main" id="{00000000-0008-0000-0100-00006B230100}"/>
            </a:ext>
          </a:extLst>
        </xdr:cNvPr>
        <xdr:cNvCxnSpPr/>
      </xdr:nvCxnSpPr>
      <xdr:spPr>
        <a:xfrm flipH="1">
          <a:off x="15163800" y="149193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712</xdr:row>
      <xdr:rowOff>107950</xdr:rowOff>
    </xdr:from>
    <xdr:to>
      <xdr:col>23</xdr:col>
      <xdr:colOff>0</xdr:colOff>
      <xdr:row>712</xdr:row>
      <xdr:rowOff>107950</xdr:rowOff>
    </xdr:to>
    <xdr:cxnSp macro="">
      <xdr:nvCxnSpPr>
        <xdr:cNvPr id="74604" name="직선 연결선 74603">
          <a:extLst>
            <a:ext uri="{FF2B5EF4-FFF2-40B4-BE49-F238E27FC236}">
              <a16:creationId xmlns:a16="http://schemas.microsoft.com/office/drawing/2014/main" id="{00000000-0008-0000-0100-00006C230100}"/>
            </a:ext>
          </a:extLst>
        </xdr:cNvPr>
        <xdr:cNvCxnSpPr/>
      </xdr:nvCxnSpPr>
      <xdr:spPr>
        <a:xfrm>
          <a:off x="16535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712</xdr:row>
      <xdr:rowOff>107950</xdr:rowOff>
    </xdr:from>
    <xdr:to>
      <xdr:col>25</xdr:col>
      <xdr:colOff>0</xdr:colOff>
      <xdr:row>712</xdr:row>
      <xdr:rowOff>107950</xdr:rowOff>
    </xdr:to>
    <xdr:cxnSp macro="">
      <xdr:nvCxnSpPr>
        <xdr:cNvPr id="74605" name="직선 연결선 74604">
          <a:extLst>
            <a:ext uri="{FF2B5EF4-FFF2-40B4-BE49-F238E27FC236}">
              <a16:creationId xmlns:a16="http://schemas.microsoft.com/office/drawing/2014/main" id="{00000000-0008-0000-0100-00006D230100}"/>
            </a:ext>
          </a:extLst>
        </xdr:cNvPr>
        <xdr:cNvCxnSpPr/>
      </xdr:nvCxnSpPr>
      <xdr:spPr>
        <a:xfrm>
          <a:off x="17907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712</xdr:row>
      <xdr:rowOff>107950</xdr:rowOff>
    </xdr:from>
    <xdr:to>
      <xdr:col>27</xdr:col>
      <xdr:colOff>0</xdr:colOff>
      <xdr:row>712</xdr:row>
      <xdr:rowOff>107950</xdr:rowOff>
    </xdr:to>
    <xdr:cxnSp macro="">
      <xdr:nvCxnSpPr>
        <xdr:cNvPr id="74606" name="직선 연결선 74605">
          <a:extLst>
            <a:ext uri="{FF2B5EF4-FFF2-40B4-BE49-F238E27FC236}">
              <a16:creationId xmlns:a16="http://schemas.microsoft.com/office/drawing/2014/main" id="{00000000-0008-0000-0100-00006E230100}"/>
            </a:ext>
          </a:extLst>
        </xdr:cNvPr>
        <xdr:cNvCxnSpPr/>
      </xdr:nvCxnSpPr>
      <xdr:spPr>
        <a:xfrm>
          <a:off x="19278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712</xdr:row>
      <xdr:rowOff>107950</xdr:rowOff>
    </xdr:from>
    <xdr:to>
      <xdr:col>29</xdr:col>
      <xdr:colOff>68</xdr:colOff>
      <xdr:row>712</xdr:row>
      <xdr:rowOff>107950</xdr:rowOff>
    </xdr:to>
    <xdr:cxnSp macro="">
      <xdr:nvCxnSpPr>
        <xdr:cNvPr id="74607" name="직선 연결선 74606">
          <a:extLst>
            <a:ext uri="{FF2B5EF4-FFF2-40B4-BE49-F238E27FC236}">
              <a16:creationId xmlns:a16="http://schemas.microsoft.com/office/drawing/2014/main" id="{00000000-0008-0000-0100-00006F230100}"/>
            </a:ext>
          </a:extLst>
        </xdr:cNvPr>
        <xdr:cNvCxnSpPr/>
      </xdr:nvCxnSpPr>
      <xdr:spPr>
        <a:xfrm flipH="1">
          <a:off x="20650200" y="149193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712</xdr:row>
      <xdr:rowOff>107950</xdr:rowOff>
    </xdr:from>
    <xdr:to>
      <xdr:col>31</xdr:col>
      <xdr:colOff>546100</xdr:colOff>
      <xdr:row>712</xdr:row>
      <xdr:rowOff>107950</xdr:rowOff>
    </xdr:to>
    <xdr:cxnSp macro="">
      <xdr:nvCxnSpPr>
        <xdr:cNvPr id="74608" name="직선 연결선 74607">
          <a:extLst>
            <a:ext uri="{FF2B5EF4-FFF2-40B4-BE49-F238E27FC236}">
              <a16:creationId xmlns:a16="http://schemas.microsoft.com/office/drawing/2014/main" id="{00000000-0008-0000-0100-000070230100}"/>
            </a:ext>
          </a:extLst>
        </xdr:cNvPr>
        <xdr:cNvCxnSpPr/>
      </xdr:nvCxnSpPr>
      <xdr:spPr>
        <a:xfrm>
          <a:off x="22501861" y="149193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712</xdr:row>
      <xdr:rowOff>107950</xdr:rowOff>
    </xdr:from>
    <xdr:to>
      <xdr:col>33</xdr:col>
      <xdr:colOff>0</xdr:colOff>
      <xdr:row>712</xdr:row>
      <xdr:rowOff>107950</xdr:rowOff>
    </xdr:to>
    <xdr:cxnSp macro="">
      <xdr:nvCxnSpPr>
        <xdr:cNvPr id="74609" name="직선 연결선 74608">
          <a:extLst>
            <a:ext uri="{FF2B5EF4-FFF2-40B4-BE49-F238E27FC236}">
              <a16:creationId xmlns:a16="http://schemas.microsoft.com/office/drawing/2014/main" id="{00000000-0008-0000-0100-000071230100}"/>
            </a:ext>
          </a:extLst>
        </xdr:cNvPr>
        <xdr:cNvCxnSpPr/>
      </xdr:nvCxnSpPr>
      <xdr:spPr>
        <a:xfrm>
          <a:off x="23393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712</xdr:row>
      <xdr:rowOff>107950</xdr:rowOff>
    </xdr:from>
    <xdr:to>
      <xdr:col>35</xdr:col>
      <xdr:colOff>0</xdr:colOff>
      <xdr:row>712</xdr:row>
      <xdr:rowOff>107950</xdr:rowOff>
    </xdr:to>
    <xdr:cxnSp macro="">
      <xdr:nvCxnSpPr>
        <xdr:cNvPr id="74610" name="직선 연결선 74609">
          <a:extLst>
            <a:ext uri="{FF2B5EF4-FFF2-40B4-BE49-F238E27FC236}">
              <a16:creationId xmlns:a16="http://schemas.microsoft.com/office/drawing/2014/main" id="{00000000-0008-0000-0100-000072230100}"/>
            </a:ext>
          </a:extLst>
        </xdr:cNvPr>
        <xdr:cNvCxnSpPr/>
      </xdr:nvCxnSpPr>
      <xdr:spPr>
        <a:xfrm>
          <a:off x="24765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712</xdr:row>
      <xdr:rowOff>107950</xdr:rowOff>
    </xdr:from>
    <xdr:to>
      <xdr:col>37</xdr:col>
      <xdr:colOff>0</xdr:colOff>
      <xdr:row>712</xdr:row>
      <xdr:rowOff>107950</xdr:rowOff>
    </xdr:to>
    <xdr:cxnSp macro="">
      <xdr:nvCxnSpPr>
        <xdr:cNvPr id="74611" name="직선 연결선 74610">
          <a:extLst>
            <a:ext uri="{FF2B5EF4-FFF2-40B4-BE49-F238E27FC236}">
              <a16:creationId xmlns:a16="http://schemas.microsoft.com/office/drawing/2014/main" id="{00000000-0008-0000-0100-000073230100}"/>
            </a:ext>
          </a:extLst>
        </xdr:cNvPr>
        <xdr:cNvCxnSpPr/>
      </xdr:nvCxnSpPr>
      <xdr:spPr>
        <a:xfrm>
          <a:off x="26136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712</xdr:row>
      <xdr:rowOff>107950</xdr:rowOff>
    </xdr:from>
    <xdr:to>
      <xdr:col>39</xdr:col>
      <xdr:colOff>0</xdr:colOff>
      <xdr:row>712</xdr:row>
      <xdr:rowOff>107950</xdr:rowOff>
    </xdr:to>
    <xdr:cxnSp macro="">
      <xdr:nvCxnSpPr>
        <xdr:cNvPr id="74612" name="직선 연결선 74611">
          <a:extLst>
            <a:ext uri="{FF2B5EF4-FFF2-40B4-BE49-F238E27FC236}">
              <a16:creationId xmlns:a16="http://schemas.microsoft.com/office/drawing/2014/main" id="{00000000-0008-0000-0100-000074230100}"/>
            </a:ext>
          </a:extLst>
        </xdr:cNvPr>
        <xdr:cNvCxnSpPr/>
      </xdr:nvCxnSpPr>
      <xdr:spPr>
        <a:xfrm>
          <a:off x="27508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712</xdr:row>
      <xdr:rowOff>107950</xdr:rowOff>
    </xdr:from>
    <xdr:to>
      <xdr:col>41</xdr:col>
      <xdr:colOff>0</xdr:colOff>
      <xdr:row>712</xdr:row>
      <xdr:rowOff>107950</xdr:rowOff>
    </xdr:to>
    <xdr:cxnSp macro="">
      <xdr:nvCxnSpPr>
        <xdr:cNvPr id="74613" name="직선 연결선 74612">
          <a:extLst>
            <a:ext uri="{FF2B5EF4-FFF2-40B4-BE49-F238E27FC236}">
              <a16:creationId xmlns:a16="http://schemas.microsoft.com/office/drawing/2014/main" id="{00000000-0008-0000-0100-000075230100}"/>
            </a:ext>
          </a:extLst>
        </xdr:cNvPr>
        <xdr:cNvCxnSpPr/>
      </xdr:nvCxnSpPr>
      <xdr:spPr>
        <a:xfrm>
          <a:off x="28879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712</xdr:row>
      <xdr:rowOff>107950</xdr:rowOff>
    </xdr:from>
    <xdr:to>
      <xdr:col>43</xdr:col>
      <xdr:colOff>0</xdr:colOff>
      <xdr:row>712</xdr:row>
      <xdr:rowOff>107950</xdr:rowOff>
    </xdr:to>
    <xdr:cxnSp macro="">
      <xdr:nvCxnSpPr>
        <xdr:cNvPr id="74614" name="직선 연결선 74613">
          <a:extLst>
            <a:ext uri="{FF2B5EF4-FFF2-40B4-BE49-F238E27FC236}">
              <a16:creationId xmlns:a16="http://schemas.microsoft.com/office/drawing/2014/main" id="{00000000-0008-0000-0100-000076230100}"/>
            </a:ext>
          </a:extLst>
        </xdr:cNvPr>
        <xdr:cNvCxnSpPr/>
      </xdr:nvCxnSpPr>
      <xdr:spPr>
        <a:xfrm>
          <a:off x="30251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712</xdr:row>
      <xdr:rowOff>107950</xdr:rowOff>
    </xdr:from>
    <xdr:to>
      <xdr:col>45</xdr:col>
      <xdr:colOff>12700</xdr:colOff>
      <xdr:row>712</xdr:row>
      <xdr:rowOff>107950</xdr:rowOff>
    </xdr:to>
    <xdr:cxnSp macro="">
      <xdr:nvCxnSpPr>
        <xdr:cNvPr id="74615" name="직선 연결선 74614">
          <a:extLst>
            <a:ext uri="{FF2B5EF4-FFF2-40B4-BE49-F238E27FC236}">
              <a16:creationId xmlns:a16="http://schemas.microsoft.com/office/drawing/2014/main" id="{00000000-0008-0000-0100-000077230100}"/>
            </a:ext>
          </a:extLst>
        </xdr:cNvPr>
        <xdr:cNvCxnSpPr/>
      </xdr:nvCxnSpPr>
      <xdr:spPr>
        <a:xfrm>
          <a:off x="31623040" y="1491932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712</xdr:row>
      <xdr:rowOff>107950</xdr:rowOff>
    </xdr:from>
    <xdr:to>
      <xdr:col>47</xdr:col>
      <xdr:colOff>0</xdr:colOff>
      <xdr:row>712</xdr:row>
      <xdr:rowOff>107950</xdr:rowOff>
    </xdr:to>
    <xdr:cxnSp macro="">
      <xdr:nvCxnSpPr>
        <xdr:cNvPr id="74616" name="직선 연결선 74615">
          <a:extLst>
            <a:ext uri="{FF2B5EF4-FFF2-40B4-BE49-F238E27FC236}">
              <a16:creationId xmlns:a16="http://schemas.microsoft.com/office/drawing/2014/main" id="{00000000-0008-0000-0100-000078230100}"/>
            </a:ext>
          </a:extLst>
        </xdr:cNvPr>
        <xdr:cNvCxnSpPr/>
      </xdr:nvCxnSpPr>
      <xdr:spPr>
        <a:xfrm>
          <a:off x="32994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712</xdr:row>
      <xdr:rowOff>107950</xdr:rowOff>
    </xdr:from>
    <xdr:to>
      <xdr:col>49</xdr:col>
      <xdr:colOff>0</xdr:colOff>
      <xdr:row>712</xdr:row>
      <xdr:rowOff>107950</xdr:rowOff>
    </xdr:to>
    <xdr:cxnSp macro="">
      <xdr:nvCxnSpPr>
        <xdr:cNvPr id="74617" name="직선 연결선 74616">
          <a:extLst>
            <a:ext uri="{FF2B5EF4-FFF2-40B4-BE49-F238E27FC236}">
              <a16:creationId xmlns:a16="http://schemas.microsoft.com/office/drawing/2014/main" id="{00000000-0008-0000-0100-000079230100}"/>
            </a:ext>
          </a:extLst>
        </xdr:cNvPr>
        <xdr:cNvCxnSpPr/>
      </xdr:nvCxnSpPr>
      <xdr:spPr>
        <a:xfrm>
          <a:off x="34366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712</xdr:row>
      <xdr:rowOff>107950</xdr:rowOff>
    </xdr:from>
    <xdr:to>
      <xdr:col>51</xdr:col>
      <xdr:colOff>0</xdr:colOff>
      <xdr:row>712</xdr:row>
      <xdr:rowOff>107950</xdr:rowOff>
    </xdr:to>
    <xdr:cxnSp macro="">
      <xdr:nvCxnSpPr>
        <xdr:cNvPr id="74618" name="직선 연결선 74617">
          <a:extLst>
            <a:ext uri="{FF2B5EF4-FFF2-40B4-BE49-F238E27FC236}">
              <a16:creationId xmlns:a16="http://schemas.microsoft.com/office/drawing/2014/main" id="{00000000-0008-0000-0100-00007A230100}"/>
            </a:ext>
          </a:extLst>
        </xdr:cNvPr>
        <xdr:cNvCxnSpPr/>
      </xdr:nvCxnSpPr>
      <xdr:spPr>
        <a:xfrm>
          <a:off x="35737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712</xdr:row>
      <xdr:rowOff>107950</xdr:rowOff>
    </xdr:from>
    <xdr:to>
      <xdr:col>53</xdr:col>
      <xdr:colOff>0</xdr:colOff>
      <xdr:row>712</xdr:row>
      <xdr:rowOff>107950</xdr:rowOff>
    </xdr:to>
    <xdr:cxnSp macro="">
      <xdr:nvCxnSpPr>
        <xdr:cNvPr id="74619" name="직선 연결선 74618">
          <a:extLst>
            <a:ext uri="{FF2B5EF4-FFF2-40B4-BE49-F238E27FC236}">
              <a16:creationId xmlns:a16="http://schemas.microsoft.com/office/drawing/2014/main" id="{00000000-0008-0000-0100-00007B230100}"/>
            </a:ext>
          </a:extLst>
        </xdr:cNvPr>
        <xdr:cNvCxnSpPr/>
      </xdr:nvCxnSpPr>
      <xdr:spPr>
        <a:xfrm>
          <a:off x="37109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712</xdr:row>
      <xdr:rowOff>107950</xdr:rowOff>
    </xdr:from>
    <xdr:to>
      <xdr:col>55</xdr:col>
      <xdr:colOff>0</xdr:colOff>
      <xdr:row>712</xdr:row>
      <xdr:rowOff>107950</xdr:rowOff>
    </xdr:to>
    <xdr:cxnSp macro="">
      <xdr:nvCxnSpPr>
        <xdr:cNvPr id="74620" name="직선 연결선 74619">
          <a:extLst>
            <a:ext uri="{FF2B5EF4-FFF2-40B4-BE49-F238E27FC236}">
              <a16:creationId xmlns:a16="http://schemas.microsoft.com/office/drawing/2014/main" id="{00000000-0008-0000-0100-00007C230100}"/>
            </a:ext>
          </a:extLst>
        </xdr:cNvPr>
        <xdr:cNvCxnSpPr/>
      </xdr:nvCxnSpPr>
      <xdr:spPr>
        <a:xfrm>
          <a:off x="38481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712</xdr:row>
      <xdr:rowOff>107950</xdr:rowOff>
    </xdr:from>
    <xdr:to>
      <xdr:col>57</xdr:col>
      <xdr:colOff>0</xdr:colOff>
      <xdr:row>712</xdr:row>
      <xdr:rowOff>107950</xdr:rowOff>
    </xdr:to>
    <xdr:cxnSp macro="">
      <xdr:nvCxnSpPr>
        <xdr:cNvPr id="74621" name="직선 연결선 74620">
          <a:extLst>
            <a:ext uri="{FF2B5EF4-FFF2-40B4-BE49-F238E27FC236}">
              <a16:creationId xmlns:a16="http://schemas.microsoft.com/office/drawing/2014/main" id="{00000000-0008-0000-0100-00007D230100}"/>
            </a:ext>
          </a:extLst>
        </xdr:cNvPr>
        <xdr:cNvCxnSpPr/>
      </xdr:nvCxnSpPr>
      <xdr:spPr>
        <a:xfrm>
          <a:off x="39852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712</xdr:row>
      <xdr:rowOff>107950</xdr:rowOff>
    </xdr:from>
    <xdr:to>
      <xdr:col>59</xdr:col>
      <xdr:colOff>0</xdr:colOff>
      <xdr:row>712</xdr:row>
      <xdr:rowOff>107950</xdr:rowOff>
    </xdr:to>
    <xdr:cxnSp macro="">
      <xdr:nvCxnSpPr>
        <xdr:cNvPr id="74622" name="직선 연결선 74621">
          <a:extLst>
            <a:ext uri="{FF2B5EF4-FFF2-40B4-BE49-F238E27FC236}">
              <a16:creationId xmlns:a16="http://schemas.microsoft.com/office/drawing/2014/main" id="{00000000-0008-0000-0100-00007E230100}"/>
            </a:ext>
          </a:extLst>
        </xdr:cNvPr>
        <xdr:cNvCxnSpPr/>
      </xdr:nvCxnSpPr>
      <xdr:spPr>
        <a:xfrm>
          <a:off x="41224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712</xdr:row>
      <xdr:rowOff>107950</xdr:rowOff>
    </xdr:from>
    <xdr:to>
      <xdr:col>61</xdr:col>
      <xdr:colOff>0</xdr:colOff>
      <xdr:row>712</xdr:row>
      <xdr:rowOff>107950</xdr:rowOff>
    </xdr:to>
    <xdr:cxnSp macro="">
      <xdr:nvCxnSpPr>
        <xdr:cNvPr id="74623" name="직선 연결선 74622">
          <a:extLst>
            <a:ext uri="{FF2B5EF4-FFF2-40B4-BE49-F238E27FC236}">
              <a16:creationId xmlns:a16="http://schemas.microsoft.com/office/drawing/2014/main" id="{00000000-0008-0000-0100-00007F230100}"/>
            </a:ext>
          </a:extLst>
        </xdr:cNvPr>
        <xdr:cNvCxnSpPr/>
      </xdr:nvCxnSpPr>
      <xdr:spPr>
        <a:xfrm>
          <a:off x="42595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712</xdr:row>
      <xdr:rowOff>107950</xdr:rowOff>
    </xdr:from>
    <xdr:to>
      <xdr:col>63</xdr:col>
      <xdr:colOff>0</xdr:colOff>
      <xdr:row>712</xdr:row>
      <xdr:rowOff>107950</xdr:rowOff>
    </xdr:to>
    <xdr:cxnSp macro="">
      <xdr:nvCxnSpPr>
        <xdr:cNvPr id="74624" name="직선 연결선 74623">
          <a:extLst>
            <a:ext uri="{FF2B5EF4-FFF2-40B4-BE49-F238E27FC236}">
              <a16:creationId xmlns:a16="http://schemas.microsoft.com/office/drawing/2014/main" id="{00000000-0008-0000-0100-000080230100}"/>
            </a:ext>
          </a:extLst>
        </xdr:cNvPr>
        <xdr:cNvCxnSpPr/>
      </xdr:nvCxnSpPr>
      <xdr:spPr>
        <a:xfrm>
          <a:off x="43967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712</xdr:row>
      <xdr:rowOff>107950</xdr:rowOff>
    </xdr:from>
    <xdr:to>
      <xdr:col>65</xdr:col>
      <xdr:colOff>0</xdr:colOff>
      <xdr:row>712</xdr:row>
      <xdr:rowOff>107950</xdr:rowOff>
    </xdr:to>
    <xdr:cxnSp macro="">
      <xdr:nvCxnSpPr>
        <xdr:cNvPr id="74625" name="직선 연결선 74624">
          <a:extLst>
            <a:ext uri="{FF2B5EF4-FFF2-40B4-BE49-F238E27FC236}">
              <a16:creationId xmlns:a16="http://schemas.microsoft.com/office/drawing/2014/main" id="{00000000-0008-0000-0100-000081230100}"/>
            </a:ext>
          </a:extLst>
        </xdr:cNvPr>
        <xdr:cNvCxnSpPr/>
      </xdr:nvCxnSpPr>
      <xdr:spPr>
        <a:xfrm>
          <a:off x="45339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712</xdr:row>
      <xdr:rowOff>107950</xdr:rowOff>
    </xdr:from>
    <xdr:to>
      <xdr:col>67</xdr:col>
      <xdr:colOff>0</xdr:colOff>
      <xdr:row>712</xdr:row>
      <xdr:rowOff>107950</xdr:rowOff>
    </xdr:to>
    <xdr:cxnSp macro="">
      <xdr:nvCxnSpPr>
        <xdr:cNvPr id="74626" name="직선 연결선 74625">
          <a:extLst>
            <a:ext uri="{FF2B5EF4-FFF2-40B4-BE49-F238E27FC236}">
              <a16:creationId xmlns:a16="http://schemas.microsoft.com/office/drawing/2014/main" id="{00000000-0008-0000-0100-000082230100}"/>
            </a:ext>
          </a:extLst>
        </xdr:cNvPr>
        <xdr:cNvCxnSpPr/>
      </xdr:nvCxnSpPr>
      <xdr:spPr>
        <a:xfrm>
          <a:off x="46710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712</xdr:row>
      <xdr:rowOff>107950</xdr:rowOff>
    </xdr:from>
    <xdr:to>
      <xdr:col>69</xdr:col>
      <xdr:colOff>0</xdr:colOff>
      <xdr:row>712</xdr:row>
      <xdr:rowOff>107950</xdr:rowOff>
    </xdr:to>
    <xdr:cxnSp macro="">
      <xdr:nvCxnSpPr>
        <xdr:cNvPr id="74627" name="직선 연결선 74626">
          <a:extLst>
            <a:ext uri="{FF2B5EF4-FFF2-40B4-BE49-F238E27FC236}">
              <a16:creationId xmlns:a16="http://schemas.microsoft.com/office/drawing/2014/main" id="{00000000-0008-0000-0100-000083230100}"/>
            </a:ext>
          </a:extLst>
        </xdr:cNvPr>
        <xdr:cNvCxnSpPr/>
      </xdr:nvCxnSpPr>
      <xdr:spPr>
        <a:xfrm>
          <a:off x="48082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712</xdr:row>
      <xdr:rowOff>107950</xdr:rowOff>
    </xdr:from>
    <xdr:to>
      <xdr:col>71</xdr:col>
      <xdr:colOff>0</xdr:colOff>
      <xdr:row>712</xdr:row>
      <xdr:rowOff>107950</xdr:rowOff>
    </xdr:to>
    <xdr:cxnSp macro="">
      <xdr:nvCxnSpPr>
        <xdr:cNvPr id="74628" name="직선 연결선 74627">
          <a:extLst>
            <a:ext uri="{FF2B5EF4-FFF2-40B4-BE49-F238E27FC236}">
              <a16:creationId xmlns:a16="http://schemas.microsoft.com/office/drawing/2014/main" id="{00000000-0008-0000-0100-000084230100}"/>
            </a:ext>
          </a:extLst>
        </xdr:cNvPr>
        <xdr:cNvCxnSpPr/>
      </xdr:nvCxnSpPr>
      <xdr:spPr>
        <a:xfrm>
          <a:off x="49453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712</xdr:row>
      <xdr:rowOff>107950</xdr:rowOff>
    </xdr:from>
    <xdr:to>
      <xdr:col>73</xdr:col>
      <xdr:colOff>0</xdr:colOff>
      <xdr:row>712</xdr:row>
      <xdr:rowOff>107950</xdr:rowOff>
    </xdr:to>
    <xdr:cxnSp macro="">
      <xdr:nvCxnSpPr>
        <xdr:cNvPr id="74629" name="직선 연결선 74628">
          <a:extLst>
            <a:ext uri="{FF2B5EF4-FFF2-40B4-BE49-F238E27FC236}">
              <a16:creationId xmlns:a16="http://schemas.microsoft.com/office/drawing/2014/main" id="{00000000-0008-0000-0100-000085230100}"/>
            </a:ext>
          </a:extLst>
        </xdr:cNvPr>
        <xdr:cNvCxnSpPr/>
      </xdr:nvCxnSpPr>
      <xdr:spPr>
        <a:xfrm>
          <a:off x="50825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712</xdr:row>
      <xdr:rowOff>107950</xdr:rowOff>
    </xdr:from>
    <xdr:to>
      <xdr:col>75</xdr:col>
      <xdr:colOff>0</xdr:colOff>
      <xdr:row>712</xdr:row>
      <xdr:rowOff>107950</xdr:rowOff>
    </xdr:to>
    <xdr:cxnSp macro="">
      <xdr:nvCxnSpPr>
        <xdr:cNvPr id="74630" name="직선 연결선 74629">
          <a:extLst>
            <a:ext uri="{FF2B5EF4-FFF2-40B4-BE49-F238E27FC236}">
              <a16:creationId xmlns:a16="http://schemas.microsoft.com/office/drawing/2014/main" id="{00000000-0008-0000-0100-000086230100}"/>
            </a:ext>
          </a:extLst>
        </xdr:cNvPr>
        <xdr:cNvCxnSpPr/>
      </xdr:nvCxnSpPr>
      <xdr:spPr>
        <a:xfrm>
          <a:off x="52197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712</xdr:row>
      <xdr:rowOff>107950</xdr:rowOff>
    </xdr:from>
    <xdr:to>
      <xdr:col>77</xdr:col>
      <xdr:colOff>0</xdr:colOff>
      <xdr:row>712</xdr:row>
      <xdr:rowOff>107950</xdr:rowOff>
    </xdr:to>
    <xdr:cxnSp macro="">
      <xdr:nvCxnSpPr>
        <xdr:cNvPr id="74631" name="직선 연결선 74630">
          <a:extLst>
            <a:ext uri="{FF2B5EF4-FFF2-40B4-BE49-F238E27FC236}">
              <a16:creationId xmlns:a16="http://schemas.microsoft.com/office/drawing/2014/main" id="{00000000-0008-0000-0100-000087230100}"/>
            </a:ext>
          </a:extLst>
        </xdr:cNvPr>
        <xdr:cNvCxnSpPr/>
      </xdr:nvCxnSpPr>
      <xdr:spPr>
        <a:xfrm>
          <a:off x="53568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712</xdr:row>
      <xdr:rowOff>107950</xdr:rowOff>
    </xdr:from>
    <xdr:to>
      <xdr:col>79</xdr:col>
      <xdr:colOff>0</xdr:colOff>
      <xdr:row>712</xdr:row>
      <xdr:rowOff>107950</xdr:rowOff>
    </xdr:to>
    <xdr:cxnSp macro="">
      <xdr:nvCxnSpPr>
        <xdr:cNvPr id="74632" name="직선 연결선 74631">
          <a:extLst>
            <a:ext uri="{FF2B5EF4-FFF2-40B4-BE49-F238E27FC236}">
              <a16:creationId xmlns:a16="http://schemas.microsoft.com/office/drawing/2014/main" id="{00000000-0008-0000-0100-000088230100}"/>
            </a:ext>
          </a:extLst>
        </xdr:cNvPr>
        <xdr:cNvCxnSpPr/>
      </xdr:nvCxnSpPr>
      <xdr:spPr>
        <a:xfrm>
          <a:off x="54940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712</xdr:row>
      <xdr:rowOff>107950</xdr:rowOff>
    </xdr:from>
    <xdr:to>
      <xdr:col>81</xdr:col>
      <xdr:colOff>12700</xdr:colOff>
      <xdr:row>712</xdr:row>
      <xdr:rowOff>107950</xdr:rowOff>
    </xdr:to>
    <xdr:cxnSp macro="">
      <xdr:nvCxnSpPr>
        <xdr:cNvPr id="74633" name="직선 연결선 74632">
          <a:extLst>
            <a:ext uri="{FF2B5EF4-FFF2-40B4-BE49-F238E27FC236}">
              <a16:creationId xmlns:a16="http://schemas.microsoft.com/office/drawing/2014/main" id="{00000000-0008-0000-0100-000089230100}"/>
            </a:ext>
          </a:extLst>
        </xdr:cNvPr>
        <xdr:cNvCxnSpPr/>
      </xdr:nvCxnSpPr>
      <xdr:spPr>
        <a:xfrm>
          <a:off x="56311806" y="149193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712</xdr:row>
      <xdr:rowOff>107950</xdr:rowOff>
    </xdr:from>
    <xdr:to>
      <xdr:col>83</xdr:col>
      <xdr:colOff>0</xdr:colOff>
      <xdr:row>712</xdr:row>
      <xdr:rowOff>107950</xdr:rowOff>
    </xdr:to>
    <xdr:cxnSp macro="">
      <xdr:nvCxnSpPr>
        <xdr:cNvPr id="74634" name="직선 연결선 74633">
          <a:extLst>
            <a:ext uri="{FF2B5EF4-FFF2-40B4-BE49-F238E27FC236}">
              <a16:creationId xmlns:a16="http://schemas.microsoft.com/office/drawing/2014/main" id="{00000000-0008-0000-0100-00008A230100}"/>
            </a:ext>
          </a:extLst>
        </xdr:cNvPr>
        <xdr:cNvCxnSpPr/>
      </xdr:nvCxnSpPr>
      <xdr:spPr>
        <a:xfrm>
          <a:off x="57683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712</xdr:row>
      <xdr:rowOff>107950</xdr:rowOff>
    </xdr:from>
    <xdr:to>
      <xdr:col>85</xdr:col>
      <xdr:colOff>0</xdr:colOff>
      <xdr:row>712</xdr:row>
      <xdr:rowOff>107950</xdr:rowOff>
    </xdr:to>
    <xdr:cxnSp macro="">
      <xdr:nvCxnSpPr>
        <xdr:cNvPr id="74635" name="직선 연결선 74634">
          <a:extLst>
            <a:ext uri="{FF2B5EF4-FFF2-40B4-BE49-F238E27FC236}">
              <a16:creationId xmlns:a16="http://schemas.microsoft.com/office/drawing/2014/main" id="{00000000-0008-0000-0100-00008B230100}"/>
            </a:ext>
          </a:extLst>
        </xdr:cNvPr>
        <xdr:cNvCxnSpPr/>
      </xdr:nvCxnSpPr>
      <xdr:spPr>
        <a:xfrm>
          <a:off x="59055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712</xdr:row>
      <xdr:rowOff>107950</xdr:rowOff>
    </xdr:from>
    <xdr:to>
      <xdr:col>87</xdr:col>
      <xdr:colOff>0</xdr:colOff>
      <xdr:row>712</xdr:row>
      <xdr:rowOff>107950</xdr:rowOff>
    </xdr:to>
    <xdr:cxnSp macro="">
      <xdr:nvCxnSpPr>
        <xdr:cNvPr id="74636" name="직선 연결선 74635">
          <a:extLst>
            <a:ext uri="{FF2B5EF4-FFF2-40B4-BE49-F238E27FC236}">
              <a16:creationId xmlns:a16="http://schemas.microsoft.com/office/drawing/2014/main" id="{00000000-0008-0000-0100-00008C230100}"/>
            </a:ext>
          </a:extLst>
        </xdr:cNvPr>
        <xdr:cNvCxnSpPr/>
      </xdr:nvCxnSpPr>
      <xdr:spPr>
        <a:xfrm>
          <a:off x="60426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712</xdr:row>
      <xdr:rowOff>107950</xdr:rowOff>
    </xdr:from>
    <xdr:to>
      <xdr:col>89</xdr:col>
      <xdr:colOff>0</xdr:colOff>
      <xdr:row>712</xdr:row>
      <xdr:rowOff>107950</xdr:rowOff>
    </xdr:to>
    <xdr:cxnSp macro="">
      <xdr:nvCxnSpPr>
        <xdr:cNvPr id="74637" name="직선 연결선 74636">
          <a:extLst>
            <a:ext uri="{FF2B5EF4-FFF2-40B4-BE49-F238E27FC236}">
              <a16:creationId xmlns:a16="http://schemas.microsoft.com/office/drawing/2014/main" id="{00000000-0008-0000-0100-00008D230100}"/>
            </a:ext>
          </a:extLst>
        </xdr:cNvPr>
        <xdr:cNvCxnSpPr/>
      </xdr:nvCxnSpPr>
      <xdr:spPr>
        <a:xfrm>
          <a:off x="61798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712</xdr:row>
      <xdr:rowOff>107950</xdr:rowOff>
    </xdr:from>
    <xdr:to>
      <xdr:col>91</xdr:col>
      <xdr:colOff>0</xdr:colOff>
      <xdr:row>712</xdr:row>
      <xdr:rowOff>107950</xdr:rowOff>
    </xdr:to>
    <xdr:cxnSp macro="">
      <xdr:nvCxnSpPr>
        <xdr:cNvPr id="74638" name="직선 연결선 74637">
          <a:extLst>
            <a:ext uri="{FF2B5EF4-FFF2-40B4-BE49-F238E27FC236}">
              <a16:creationId xmlns:a16="http://schemas.microsoft.com/office/drawing/2014/main" id="{00000000-0008-0000-0100-00008E230100}"/>
            </a:ext>
          </a:extLst>
        </xdr:cNvPr>
        <xdr:cNvCxnSpPr/>
      </xdr:nvCxnSpPr>
      <xdr:spPr>
        <a:xfrm>
          <a:off x="63169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712</xdr:row>
      <xdr:rowOff>107950</xdr:rowOff>
    </xdr:from>
    <xdr:to>
      <xdr:col>93</xdr:col>
      <xdr:colOff>0</xdr:colOff>
      <xdr:row>712</xdr:row>
      <xdr:rowOff>107950</xdr:rowOff>
    </xdr:to>
    <xdr:cxnSp macro="">
      <xdr:nvCxnSpPr>
        <xdr:cNvPr id="74639" name="직선 연결선 74638">
          <a:extLst>
            <a:ext uri="{FF2B5EF4-FFF2-40B4-BE49-F238E27FC236}">
              <a16:creationId xmlns:a16="http://schemas.microsoft.com/office/drawing/2014/main" id="{00000000-0008-0000-0100-00008F230100}"/>
            </a:ext>
          </a:extLst>
        </xdr:cNvPr>
        <xdr:cNvCxnSpPr/>
      </xdr:nvCxnSpPr>
      <xdr:spPr>
        <a:xfrm>
          <a:off x="64541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712</xdr:row>
      <xdr:rowOff>107950</xdr:rowOff>
    </xdr:from>
    <xdr:to>
      <xdr:col>95</xdr:col>
      <xdr:colOff>0</xdr:colOff>
      <xdr:row>712</xdr:row>
      <xdr:rowOff>107950</xdr:rowOff>
    </xdr:to>
    <xdr:cxnSp macro="">
      <xdr:nvCxnSpPr>
        <xdr:cNvPr id="74640" name="직선 연결선 74639">
          <a:extLst>
            <a:ext uri="{FF2B5EF4-FFF2-40B4-BE49-F238E27FC236}">
              <a16:creationId xmlns:a16="http://schemas.microsoft.com/office/drawing/2014/main" id="{00000000-0008-0000-0100-000090230100}"/>
            </a:ext>
          </a:extLst>
        </xdr:cNvPr>
        <xdr:cNvCxnSpPr/>
      </xdr:nvCxnSpPr>
      <xdr:spPr>
        <a:xfrm>
          <a:off x="65913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712</xdr:row>
      <xdr:rowOff>107950</xdr:rowOff>
    </xdr:from>
    <xdr:to>
      <xdr:col>97</xdr:col>
      <xdr:colOff>0</xdr:colOff>
      <xdr:row>712</xdr:row>
      <xdr:rowOff>107950</xdr:rowOff>
    </xdr:to>
    <xdr:cxnSp macro="">
      <xdr:nvCxnSpPr>
        <xdr:cNvPr id="74641" name="직선 연결선 74640">
          <a:extLst>
            <a:ext uri="{FF2B5EF4-FFF2-40B4-BE49-F238E27FC236}">
              <a16:creationId xmlns:a16="http://schemas.microsoft.com/office/drawing/2014/main" id="{00000000-0008-0000-0100-000091230100}"/>
            </a:ext>
          </a:extLst>
        </xdr:cNvPr>
        <xdr:cNvCxnSpPr/>
      </xdr:nvCxnSpPr>
      <xdr:spPr>
        <a:xfrm>
          <a:off x="67284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712</xdr:row>
      <xdr:rowOff>107950</xdr:rowOff>
    </xdr:from>
    <xdr:to>
      <xdr:col>99</xdr:col>
      <xdr:colOff>0</xdr:colOff>
      <xdr:row>712</xdr:row>
      <xdr:rowOff>107950</xdr:rowOff>
    </xdr:to>
    <xdr:cxnSp macro="">
      <xdr:nvCxnSpPr>
        <xdr:cNvPr id="74642" name="직선 연결선 74641">
          <a:extLst>
            <a:ext uri="{FF2B5EF4-FFF2-40B4-BE49-F238E27FC236}">
              <a16:creationId xmlns:a16="http://schemas.microsoft.com/office/drawing/2014/main" id="{00000000-0008-0000-0100-000092230100}"/>
            </a:ext>
          </a:extLst>
        </xdr:cNvPr>
        <xdr:cNvCxnSpPr/>
      </xdr:nvCxnSpPr>
      <xdr:spPr>
        <a:xfrm>
          <a:off x="68656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714</xdr:row>
      <xdr:rowOff>101600</xdr:rowOff>
    </xdr:from>
    <xdr:to>
      <xdr:col>10</xdr:col>
      <xdr:colOff>25400</xdr:colOff>
      <xdr:row>714</xdr:row>
      <xdr:rowOff>101600</xdr:rowOff>
    </xdr:to>
    <xdr:cxnSp macro="">
      <xdr:nvCxnSpPr>
        <xdr:cNvPr id="74643" name="직선 연결선 74642">
          <a:extLst>
            <a:ext uri="{FF2B5EF4-FFF2-40B4-BE49-F238E27FC236}">
              <a16:creationId xmlns:a16="http://schemas.microsoft.com/office/drawing/2014/main" id="{00000000-0008-0000-0100-000093230100}"/>
            </a:ext>
          </a:extLst>
        </xdr:cNvPr>
        <xdr:cNvCxnSpPr/>
      </xdr:nvCxnSpPr>
      <xdr:spPr>
        <a:xfrm>
          <a:off x="7097420" y="1496060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714</xdr:row>
      <xdr:rowOff>101600</xdr:rowOff>
    </xdr:from>
    <xdr:to>
      <xdr:col>11</xdr:col>
      <xdr:colOff>139700</xdr:colOff>
      <xdr:row>714</xdr:row>
      <xdr:rowOff>101600</xdr:rowOff>
    </xdr:to>
    <xdr:cxnSp macro="">
      <xdr:nvCxnSpPr>
        <xdr:cNvPr id="74644" name="직선 연결선 74643">
          <a:extLst>
            <a:ext uri="{FF2B5EF4-FFF2-40B4-BE49-F238E27FC236}">
              <a16:creationId xmlns:a16="http://schemas.microsoft.com/office/drawing/2014/main" id="{00000000-0008-0000-0100-000094230100}"/>
            </a:ext>
          </a:extLst>
        </xdr:cNvPr>
        <xdr:cNvCxnSpPr/>
      </xdr:nvCxnSpPr>
      <xdr:spPr>
        <a:xfrm>
          <a:off x="8374380" y="149606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714</xdr:row>
      <xdr:rowOff>101600</xdr:rowOff>
    </xdr:from>
    <xdr:to>
      <xdr:col>13</xdr:col>
      <xdr:colOff>68</xdr:colOff>
      <xdr:row>714</xdr:row>
      <xdr:rowOff>101600</xdr:rowOff>
    </xdr:to>
    <xdr:cxnSp macro="">
      <xdr:nvCxnSpPr>
        <xdr:cNvPr id="74645" name="직선 연결선 74644">
          <a:extLst>
            <a:ext uri="{FF2B5EF4-FFF2-40B4-BE49-F238E27FC236}">
              <a16:creationId xmlns:a16="http://schemas.microsoft.com/office/drawing/2014/main" id="{00000000-0008-0000-0100-000095230100}"/>
            </a:ext>
          </a:extLst>
        </xdr:cNvPr>
        <xdr:cNvCxnSpPr/>
      </xdr:nvCxnSpPr>
      <xdr:spPr>
        <a:xfrm flipH="1">
          <a:off x="9677400" y="149606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714</xdr:row>
      <xdr:rowOff>101600</xdr:rowOff>
    </xdr:from>
    <xdr:to>
      <xdr:col>15</xdr:col>
      <xdr:colOff>12700</xdr:colOff>
      <xdr:row>714</xdr:row>
      <xdr:rowOff>101600</xdr:rowOff>
    </xdr:to>
    <xdr:cxnSp macro="">
      <xdr:nvCxnSpPr>
        <xdr:cNvPr id="74646" name="직선 연결선 74645">
          <a:extLst>
            <a:ext uri="{FF2B5EF4-FFF2-40B4-BE49-F238E27FC236}">
              <a16:creationId xmlns:a16="http://schemas.microsoft.com/office/drawing/2014/main" id="{00000000-0008-0000-0100-000096230100}"/>
            </a:ext>
          </a:extLst>
        </xdr:cNvPr>
        <xdr:cNvCxnSpPr/>
      </xdr:nvCxnSpPr>
      <xdr:spPr>
        <a:xfrm>
          <a:off x="11049007" y="1496060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714</xdr:row>
      <xdr:rowOff>101600</xdr:rowOff>
    </xdr:from>
    <xdr:to>
      <xdr:col>17</xdr:col>
      <xdr:colOff>137</xdr:colOff>
      <xdr:row>714</xdr:row>
      <xdr:rowOff>101600</xdr:rowOff>
    </xdr:to>
    <xdr:cxnSp macro="">
      <xdr:nvCxnSpPr>
        <xdr:cNvPr id="74647" name="직선 연결선 74646">
          <a:extLst>
            <a:ext uri="{FF2B5EF4-FFF2-40B4-BE49-F238E27FC236}">
              <a16:creationId xmlns:a16="http://schemas.microsoft.com/office/drawing/2014/main" id="{00000000-0008-0000-0100-000097230100}"/>
            </a:ext>
          </a:extLst>
        </xdr:cNvPr>
        <xdr:cNvCxnSpPr/>
      </xdr:nvCxnSpPr>
      <xdr:spPr>
        <a:xfrm flipH="1">
          <a:off x="12420600" y="1496060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714</xdr:row>
      <xdr:rowOff>101600</xdr:rowOff>
    </xdr:from>
    <xdr:to>
      <xdr:col>19</xdr:col>
      <xdr:colOff>28</xdr:colOff>
      <xdr:row>714</xdr:row>
      <xdr:rowOff>101600</xdr:rowOff>
    </xdr:to>
    <xdr:cxnSp macro="">
      <xdr:nvCxnSpPr>
        <xdr:cNvPr id="74648" name="직선 연결선 74647">
          <a:extLst>
            <a:ext uri="{FF2B5EF4-FFF2-40B4-BE49-F238E27FC236}">
              <a16:creationId xmlns:a16="http://schemas.microsoft.com/office/drawing/2014/main" id="{00000000-0008-0000-0100-000098230100}"/>
            </a:ext>
          </a:extLst>
        </xdr:cNvPr>
        <xdr:cNvCxnSpPr/>
      </xdr:nvCxnSpPr>
      <xdr:spPr>
        <a:xfrm flipH="1">
          <a:off x="13792200" y="149606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714</xdr:row>
      <xdr:rowOff>101600</xdr:rowOff>
    </xdr:from>
    <xdr:to>
      <xdr:col>21</xdr:col>
      <xdr:colOff>0</xdr:colOff>
      <xdr:row>714</xdr:row>
      <xdr:rowOff>101600</xdr:rowOff>
    </xdr:to>
    <xdr:cxnSp macro="">
      <xdr:nvCxnSpPr>
        <xdr:cNvPr id="74649" name="직선 연결선 74648">
          <a:extLst>
            <a:ext uri="{FF2B5EF4-FFF2-40B4-BE49-F238E27FC236}">
              <a16:creationId xmlns:a16="http://schemas.microsoft.com/office/drawing/2014/main" id="{00000000-0008-0000-0100-000099230100}"/>
            </a:ext>
          </a:extLst>
        </xdr:cNvPr>
        <xdr:cNvCxnSpPr/>
      </xdr:nvCxnSpPr>
      <xdr:spPr>
        <a:xfrm>
          <a:off x="15163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714</xdr:row>
      <xdr:rowOff>101600</xdr:rowOff>
    </xdr:from>
    <xdr:to>
      <xdr:col>23</xdr:col>
      <xdr:colOff>0</xdr:colOff>
      <xdr:row>714</xdr:row>
      <xdr:rowOff>101600</xdr:rowOff>
    </xdr:to>
    <xdr:cxnSp macro="">
      <xdr:nvCxnSpPr>
        <xdr:cNvPr id="74650" name="직선 연결선 74649">
          <a:extLst>
            <a:ext uri="{FF2B5EF4-FFF2-40B4-BE49-F238E27FC236}">
              <a16:creationId xmlns:a16="http://schemas.microsoft.com/office/drawing/2014/main" id="{00000000-0008-0000-0100-00009A230100}"/>
            </a:ext>
          </a:extLst>
        </xdr:cNvPr>
        <xdr:cNvCxnSpPr/>
      </xdr:nvCxnSpPr>
      <xdr:spPr>
        <a:xfrm>
          <a:off x="16535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714</xdr:row>
      <xdr:rowOff>101600</xdr:rowOff>
    </xdr:from>
    <xdr:to>
      <xdr:col>25</xdr:col>
      <xdr:colOff>0</xdr:colOff>
      <xdr:row>714</xdr:row>
      <xdr:rowOff>101600</xdr:rowOff>
    </xdr:to>
    <xdr:cxnSp macro="">
      <xdr:nvCxnSpPr>
        <xdr:cNvPr id="74651" name="직선 연결선 74650">
          <a:extLst>
            <a:ext uri="{FF2B5EF4-FFF2-40B4-BE49-F238E27FC236}">
              <a16:creationId xmlns:a16="http://schemas.microsoft.com/office/drawing/2014/main" id="{00000000-0008-0000-0100-00009B230100}"/>
            </a:ext>
          </a:extLst>
        </xdr:cNvPr>
        <xdr:cNvCxnSpPr/>
      </xdr:nvCxnSpPr>
      <xdr:spPr>
        <a:xfrm>
          <a:off x="17907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714</xdr:row>
      <xdr:rowOff>101600</xdr:rowOff>
    </xdr:from>
    <xdr:to>
      <xdr:col>27</xdr:col>
      <xdr:colOff>0</xdr:colOff>
      <xdr:row>714</xdr:row>
      <xdr:rowOff>101600</xdr:rowOff>
    </xdr:to>
    <xdr:cxnSp macro="">
      <xdr:nvCxnSpPr>
        <xdr:cNvPr id="74652" name="직선 연결선 74651">
          <a:extLst>
            <a:ext uri="{FF2B5EF4-FFF2-40B4-BE49-F238E27FC236}">
              <a16:creationId xmlns:a16="http://schemas.microsoft.com/office/drawing/2014/main" id="{00000000-0008-0000-0100-00009C230100}"/>
            </a:ext>
          </a:extLst>
        </xdr:cNvPr>
        <xdr:cNvCxnSpPr/>
      </xdr:nvCxnSpPr>
      <xdr:spPr>
        <a:xfrm>
          <a:off x="19278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714</xdr:row>
      <xdr:rowOff>101600</xdr:rowOff>
    </xdr:from>
    <xdr:to>
      <xdr:col>29</xdr:col>
      <xdr:colOff>0</xdr:colOff>
      <xdr:row>714</xdr:row>
      <xdr:rowOff>101600</xdr:rowOff>
    </xdr:to>
    <xdr:cxnSp macro="">
      <xdr:nvCxnSpPr>
        <xdr:cNvPr id="74653" name="직선 연결선 74652">
          <a:extLst>
            <a:ext uri="{FF2B5EF4-FFF2-40B4-BE49-F238E27FC236}">
              <a16:creationId xmlns:a16="http://schemas.microsoft.com/office/drawing/2014/main" id="{00000000-0008-0000-0100-00009D230100}"/>
            </a:ext>
          </a:extLst>
        </xdr:cNvPr>
        <xdr:cNvCxnSpPr/>
      </xdr:nvCxnSpPr>
      <xdr:spPr>
        <a:xfrm>
          <a:off x="20650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714</xdr:row>
      <xdr:rowOff>101600</xdr:rowOff>
    </xdr:from>
    <xdr:to>
      <xdr:col>31</xdr:col>
      <xdr:colOff>546100</xdr:colOff>
      <xdr:row>714</xdr:row>
      <xdr:rowOff>101600</xdr:rowOff>
    </xdr:to>
    <xdr:cxnSp macro="">
      <xdr:nvCxnSpPr>
        <xdr:cNvPr id="74654" name="직선 연결선 74653">
          <a:extLst>
            <a:ext uri="{FF2B5EF4-FFF2-40B4-BE49-F238E27FC236}">
              <a16:creationId xmlns:a16="http://schemas.microsoft.com/office/drawing/2014/main" id="{00000000-0008-0000-0100-00009E230100}"/>
            </a:ext>
          </a:extLst>
        </xdr:cNvPr>
        <xdr:cNvCxnSpPr/>
      </xdr:nvCxnSpPr>
      <xdr:spPr>
        <a:xfrm>
          <a:off x="22501861" y="149606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714</xdr:row>
      <xdr:rowOff>101600</xdr:rowOff>
    </xdr:from>
    <xdr:to>
      <xdr:col>33</xdr:col>
      <xdr:colOff>0</xdr:colOff>
      <xdr:row>714</xdr:row>
      <xdr:rowOff>101600</xdr:rowOff>
    </xdr:to>
    <xdr:cxnSp macro="">
      <xdr:nvCxnSpPr>
        <xdr:cNvPr id="74655" name="직선 연결선 74654">
          <a:extLst>
            <a:ext uri="{FF2B5EF4-FFF2-40B4-BE49-F238E27FC236}">
              <a16:creationId xmlns:a16="http://schemas.microsoft.com/office/drawing/2014/main" id="{00000000-0008-0000-0100-00009F230100}"/>
            </a:ext>
          </a:extLst>
        </xdr:cNvPr>
        <xdr:cNvCxnSpPr/>
      </xdr:nvCxnSpPr>
      <xdr:spPr>
        <a:xfrm>
          <a:off x="23393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714</xdr:row>
      <xdr:rowOff>101600</xdr:rowOff>
    </xdr:from>
    <xdr:to>
      <xdr:col>35</xdr:col>
      <xdr:colOff>0</xdr:colOff>
      <xdr:row>714</xdr:row>
      <xdr:rowOff>101600</xdr:rowOff>
    </xdr:to>
    <xdr:cxnSp macro="">
      <xdr:nvCxnSpPr>
        <xdr:cNvPr id="74656" name="직선 연결선 74655">
          <a:extLst>
            <a:ext uri="{FF2B5EF4-FFF2-40B4-BE49-F238E27FC236}">
              <a16:creationId xmlns:a16="http://schemas.microsoft.com/office/drawing/2014/main" id="{00000000-0008-0000-0100-0000A0230100}"/>
            </a:ext>
          </a:extLst>
        </xdr:cNvPr>
        <xdr:cNvCxnSpPr/>
      </xdr:nvCxnSpPr>
      <xdr:spPr>
        <a:xfrm>
          <a:off x="24765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714</xdr:row>
      <xdr:rowOff>101600</xdr:rowOff>
    </xdr:from>
    <xdr:to>
      <xdr:col>37</xdr:col>
      <xdr:colOff>0</xdr:colOff>
      <xdr:row>714</xdr:row>
      <xdr:rowOff>101600</xdr:rowOff>
    </xdr:to>
    <xdr:cxnSp macro="">
      <xdr:nvCxnSpPr>
        <xdr:cNvPr id="74657" name="직선 연결선 74656">
          <a:extLst>
            <a:ext uri="{FF2B5EF4-FFF2-40B4-BE49-F238E27FC236}">
              <a16:creationId xmlns:a16="http://schemas.microsoft.com/office/drawing/2014/main" id="{00000000-0008-0000-0100-0000A1230100}"/>
            </a:ext>
          </a:extLst>
        </xdr:cNvPr>
        <xdr:cNvCxnSpPr/>
      </xdr:nvCxnSpPr>
      <xdr:spPr>
        <a:xfrm>
          <a:off x="26136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714</xdr:row>
      <xdr:rowOff>101600</xdr:rowOff>
    </xdr:from>
    <xdr:to>
      <xdr:col>39</xdr:col>
      <xdr:colOff>12700</xdr:colOff>
      <xdr:row>714</xdr:row>
      <xdr:rowOff>101600</xdr:rowOff>
    </xdr:to>
    <xdr:cxnSp macro="">
      <xdr:nvCxnSpPr>
        <xdr:cNvPr id="74658" name="직선 연결선 74657">
          <a:extLst>
            <a:ext uri="{FF2B5EF4-FFF2-40B4-BE49-F238E27FC236}">
              <a16:creationId xmlns:a16="http://schemas.microsoft.com/office/drawing/2014/main" id="{00000000-0008-0000-0100-0000A2230100}"/>
            </a:ext>
          </a:extLst>
        </xdr:cNvPr>
        <xdr:cNvCxnSpPr/>
      </xdr:nvCxnSpPr>
      <xdr:spPr>
        <a:xfrm>
          <a:off x="275082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714</xdr:row>
      <xdr:rowOff>101600</xdr:rowOff>
    </xdr:from>
    <xdr:to>
      <xdr:col>41</xdr:col>
      <xdr:colOff>0</xdr:colOff>
      <xdr:row>714</xdr:row>
      <xdr:rowOff>101600</xdr:rowOff>
    </xdr:to>
    <xdr:cxnSp macro="">
      <xdr:nvCxnSpPr>
        <xdr:cNvPr id="74659" name="직선 연결선 74658">
          <a:extLst>
            <a:ext uri="{FF2B5EF4-FFF2-40B4-BE49-F238E27FC236}">
              <a16:creationId xmlns:a16="http://schemas.microsoft.com/office/drawing/2014/main" id="{00000000-0008-0000-0100-0000A3230100}"/>
            </a:ext>
          </a:extLst>
        </xdr:cNvPr>
        <xdr:cNvCxnSpPr/>
      </xdr:nvCxnSpPr>
      <xdr:spPr>
        <a:xfrm>
          <a:off x="28879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714</xdr:row>
      <xdr:rowOff>101600</xdr:rowOff>
    </xdr:from>
    <xdr:to>
      <xdr:col>43</xdr:col>
      <xdr:colOff>0</xdr:colOff>
      <xdr:row>714</xdr:row>
      <xdr:rowOff>101600</xdr:rowOff>
    </xdr:to>
    <xdr:cxnSp macro="">
      <xdr:nvCxnSpPr>
        <xdr:cNvPr id="74660" name="직선 연결선 74659">
          <a:extLst>
            <a:ext uri="{FF2B5EF4-FFF2-40B4-BE49-F238E27FC236}">
              <a16:creationId xmlns:a16="http://schemas.microsoft.com/office/drawing/2014/main" id="{00000000-0008-0000-0100-0000A4230100}"/>
            </a:ext>
          </a:extLst>
        </xdr:cNvPr>
        <xdr:cNvCxnSpPr/>
      </xdr:nvCxnSpPr>
      <xdr:spPr>
        <a:xfrm>
          <a:off x="30251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714</xdr:row>
      <xdr:rowOff>101600</xdr:rowOff>
    </xdr:from>
    <xdr:to>
      <xdr:col>45</xdr:col>
      <xdr:colOff>12700</xdr:colOff>
      <xdr:row>714</xdr:row>
      <xdr:rowOff>101600</xdr:rowOff>
    </xdr:to>
    <xdr:cxnSp macro="">
      <xdr:nvCxnSpPr>
        <xdr:cNvPr id="74661" name="직선 연결선 74660">
          <a:extLst>
            <a:ext uri="{FF2B5EF4-FFF2-40B4-BE49-F238E27FC236}">
              <a16:creationId xmlns:a16="http://schemas.microsoft.com/office/drawing/2014/main" id="{00000000-0008-0000-0100-0000A5230100}"/>
            </a:ext>
          </a:extLst>
        </xdr:cNvPr>
        <xdr:cNvCxnSpPr/>
      </xdr:nvCxnSpPr>
      <xdr:spPr>
        <a:xfrm>
          <a:off x="31623040" y="1496060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714</xdr:row>
      <xdr:rowOff>101600</xdr:rowOff>
    </xdr:from>
    <xdr:to>
      <xdr:col>47</xdr:col>
      <xdr:colOff>12700</xdr:colOff>
      <xdr:row>714</xdr:row>
      <xdr:rowOff>101600</xdr:rowOff>
    </xdr:to>
    <xdr:cxnSp macro="">
      <xdr:nvCxnSpPr>
        <xdr:cNvPr id="74662" name="직선 연결선 74661">
          <a:extLst>
            <a:ext uri="{FF2B5EF4-FFF2-40B4-BE49-F238E27FC236}">
              <a16:creationId xmlns:a16="http://schemas.microsoft.com/office/drawing/2014/main" id="{00000000-0008-0000-0100-0000A6230100}"/>
            </a:ext>
          </a:extLst>
        </xdr:cNvPr>
        <xdr:cNvCxnSpPr/>
      </xdr:nvCxnSpPr>
      <xdr:spPr>
        <a:xfrm>
          <a:off x="329946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714</xdr:row>
      <xdr:rowOff>101600</xdr:rowOff>
    </xdr:from>
    <xdr:to>
      <xdr:col>49</xdr:col>
      <xdr:colOff>0</xdr:colOff>
      <xdr:row>714</xdr:row>
      <xdr:rowOff>101600</xdr:rowOff>
    </xdr:to>
    <xdr:cxnSp macro="">
      <xdr:nvCxnSpPr>
        <xdr:cNvPr id="74663" name="직선 연결선 74662">
          <a:extLst>
            <a:ext uri="{FF2B5EF4-FFF2-40B4-BE49-F238E27FC236}">
              <a16:creationId xmlns:a16="http://schemas.microsoft.com/office/drawing/2014/main" id="{00000000-0008-0000-0100-0000A7230100}"/>
            </a:ext>
          </a:extLst>
        </xdr:cNvPr>
        <xdr:cNvCxnSpPr/>
      </xdr:nvCxnSpPr>
      <xdr:spPr>
        <a:xfrm>
          <a:off x="34366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714</xdr:row>
      <xdr:rowOff>101600</xdr:rowOff>
    </xdr:from>
    <xdr:to>
      <xdr:col>51</xdr:col>
      <xdr:colOff>0</xdr:colOff>
      <xdr:row>714</xdr:row>
      <xdr:rowOff>101600</xdr:rowOff>
    </xdr:to>
    <xdr:cxnSp macro="">
      <xdr:nvCxnSpPr>
        <xdr:cNvPr id="74664" name="직선 연결선 74663">
          <a:extLst>
            <a:ext uri="{FF2B5EF4-FFF2-40B4-BE49-F238E27FC236}">
              <a16:creationId xmlns:a16="http://schemas.microsoft.com/office/drawing/2014/main" id="{00000000-0008-0000-0100-0000A8230100}"/>
            </a:ext>
          </a:extLst>
        </xdr:cNvPr>
        <xdr:cNvCxnSpPr/>
      </xdr:nvCxnSpPr>
      <xdr:spPr>
        <a:xfrm>
          <a:off x="35737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714</xdr:row>
      <xdr:rowOff>101600</xdr:rowOff>
    </xdr:from>
    <xdr:to>
      <xdr:col>53</xdr:col>
      <xdr:colOff>12700</xdr:colOff>
      <xdr:row>714</xdr:row>
      <xdr:rowOff>101600</xdr:rowOff>
    </xdr:to>
    <xdr:cxnSp macro="">
      <xdr:nvCxnSpPr>
        <xdr:cNvPr id="74665" name="직선 연결선 74664">
          <a:extLst>
            <a:ext uri="{FF2B5EF4-FFF2-40B4-BE49-F238E27FC236}">
              <a16:creationId xmlns:a16="http://schemas.microsoft.com/office/drawing/2014/main" id="{00000000-0008-0000-0100-0000A9230100}"/>
            </a:ext>
          </a:extLst>
        </xdr:cNvPr>
        <xdr:cNvCxnSpPr/>
      </xdr:nvCxnSpPr>
      <xdr:spPr>
        <a:xfrm>
          <a:off x="371094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714</xdr:row>
      <xdr:rowOff>101600</xdr:rowOff>
    </xdr:from>
    <xdr:to>
      <xdr:col>55</xdr:col>
      <xdr:colOff>12700</xdr:colOff>
      <xdr:row>714</xdr:row>
      <xdr:rowOff>101600</xdr:rowOff>
    </xdr:to>
    <xdr:cxnSp macro="">
      <xdr:nvCxnSpPr>
        <xdr:cNvPr id="74666" name="직선 연결선 74665">
          <a:extLst>
            <a:ext uri="{FF2B5EF4-FFF2-40B4-BE49-F238E27FC236}">
              <a16:creationId xmlns:a16="http://schemas.microsoft.com/office/drawing/2014/main" id="{00000000-0008-0000-0100-0000AA230100}"/>
            </a:ext>
          </a:extLst>
        </xdr:cNvPr>
        <xdr:cNvCxnSpPr/>
      </xdr:nvCxnSpPr>
      <xdr:spPr>
        <a:xfrm>
          <a:off x="384810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714</xdr:row>
      <xdr:rowOff>101600</xdr:rowOff>
    </xdr:from>
    <xdr:to>
      <xdr:col>57</xdr:col>
      <xdr:colOff>12700</xdr:colOff>
      <xdr:row>714</xdr:row>
      <xdr:rowOff>101600</xdr:rowOff>
    </xdr:to>
    <xdr:cxnSp macro="">
      <xdr:nvCxnSpPr>
        <xdr:cNvPr id="74667" name="직선 연결선 74666">
          <a:extLst>
            <a:ext uri="{FF2B5EF4-FFF2-40B4-BE49-F238E27FC236}">
              <a16:creationId xmlns:a16="http://schemas.microsoft.com/office/drawing/2014/main" id="{00000000-0008-0000-0100-0000AB230100}"/>
            </a:ext>
          </a:extLst>
        </xdr:cNvPr>
        <xdr:cNvCxnSpPr/>
      </xdr:nvCxnSpPr>
      <xdr:spPr>
        <a:xfrm>
          <a:off x="398526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714</xdr:row>
      <xdr:rowOff>101600</xdr:rowOff>
    </xdr:from>
    <xdr:to>
      <xdr:col>59</xdr:col>
      <xdr:colOff>0</xdr:colOff>
      <xdr:row>714</xdr:row>
      <xdr:rowOff>101600</xdr:rowOff>
    </xdr:to>
    <xdr:cxnSp macro="">
      <xdr:nvCxnSpPr>
        <xdr:cNvPr id="74668" name="직선 연결선 74667">
          <a:extLst>
            <a:ext uri="{FF2B5EF4-FFF2-40B4-BE49-F238E27FC236}">
              <a16:creationId xmlns:a16="http://schemas.microsoft.com/office/drawing/2014/main" id="{00000000-0008-0000-0100-0000AC230100}"/>
            </a:ext>
          </a:extLst>
        </xdr:cNvPr>
        <xdr:cNvCxnSpPr/>
      </xdr:nvCxnSpPr>
      <xdr:spPr>
        <a:xfrm>
          <a:off x="41224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714</xdr:row>
      <xdr:rowOff>101600</xdr:rowOff>
    </xdr:from>
    <xdr:to>
      <xdr:col>61</xdr:col>
      <xdr:colOff>0</xdr:colOff>
      <xdr:row>714</xdr:row>
      <xdr:rowOff>101600</xdr:rowOff>
    </xdr:to>
    <xdr:cxnSp macro="">
      <xdr:nvCxnSpPr>
        <xdr:cNvPr id="74669" name="직선 연결선 74668">
          <a:extLst>
            <a:ext uri="{FF2B5EF4-FFF2-40B4-BE49-F238E27FC236}">
              <a16:creationId xmlns:a16="http://schemas.microsoft.com/office/drawing/2014/main" id="{00000000-0008-0000-0100-0000AD230100}"/>
            </a:ext>
          </a:extLst>
        </xdr:cNvPr>
        <xdr:cNvCxnSpPr/>
      </xdr:nvCxnSpPr>
      <xdr:spPr>
        <a:xfrm>
          <a:off x="42595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714</xdr:row>
      <xdr:rowOff>101600</xdr:rowOff>
    </xdr:from>
    <xdr:to>
      <xdr:col>63</xdr:col>
      <xdr:colOff>0</xdr:colOff>
      <xdr:row>714</xdr:row>
      <xdr:rowOff>101600</xdr:rowOff>
    </xdr:to>
    <xdr:cxnSp macro="">
      <xdr:nvCxnSpPr>
        <xdr:cNvPr id="74670" name="직선 연결선 74669">
          <a:extLst>
            <a:ext uri="{FF2B5EF4-FFF2-40B4-BE49-F238E27FC236}">
              <a16:creationId xmlns:a16="http://schemas.microsoft.com/office/drawing/2014/main" id="{00000000-0008-0000-0100-0000AE230100}"/>
            </a:ext>
          </a:extLst>
        </xdr:cNvPr>
        <xdr:cNvCxnSpPr/>
      </xdr:nvCxnSpPr>
      <xdr:spPr>
        <a:xfrm>
          <a:off x="43967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714</xdr:row>
      <xdr:rowOff>101600</xdr:rowOff>
    </xdr:from>
    <xdr:to>
      <xdr:col>65</xdr:col>
      <xdr:colOff>12700</xdr:colOff>
      <xdr:row>714</xdr:row>
      <xdr:rowOff>101600</xdr:rowOff>
    </xdr:to>
    <xdr:cxnSp macro="">
      <xdr:nvCxnSpPr>
        <xdr:cNvPr id="74671" name="직선 연결선 74670">
          <a:extLst>
            <a:ext uri="{FF2B5EF4-FFF2-40B4-BE49-F238E27FC236}">
              <a16:creationId xmlns:a16="http://schemas.microsoft.com/office/drawing/2014/main" id="{00000000-0008-0000-0100-0000AF230100}"/>
            </a:ext>
          </a:extLst>
        </xdr:cNvPr>
        <xdr:cNvCxnSpPr/>
      </xdr:nvCxnSpPr>
      <xdr:spPr>
        <a:xfrm>
          <a:off x="453390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714</xdr:row>
      <xdr:rowOff>101600</xdr:rowOff>
    </xdr:from>
    <xdr:to>
      <xdr:col>67</xdr:col>
      <xdr:colOff>0</xdr:colOff>
      <xdr:row>714</xdr:row>
      <xdr:rowOff>101600</xdr:rowOff>
    </xdr:to>
    <xdr:cxnSp macro="">
      <xdr:nvCxnSpPr>
        <xdr:cNvPr id="74672" name="직선 연결선 74671">
          <a:extLst>
            <a:ext uri="{FF2B5EF4-FFF2-40B4-BE49-F238E27FC236}">
              <a16:creationId xmlns:a16="http://schemas.microsoft.com/office/drawing/2014/main" id="{00000000-0008-0000-0100-0000B0230100}"/>
            </a:ext>
          </a:extLst>
        </xdr:cNvPr>
        <xdr:cNvCxnSpPr/>
      </xdr:nvCxnSpPr>
      <xdr:spPr>
        <a:xfrm>
          <a:off x="46710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714</xdr:row>
      <xdr:rowOff>101600</xdr:rowOff>
    </xdr:from>
    <xdr:to>
      <xdr:col>69</xdr:col>
      <xdr:colOff>0</xdr:colOff>
      <xdr:row>714</xdr:row>
      <xdr:rowOff>101600</xdr:rowOff>
    </xdr:to>
    <xdr:cxnSp macro="">
      <xdr:nvCxnSpPr>
        <xdr:cNvPr id="74673" name="직선 연결선 74672">
          <a:extLst>
            <a:ext uri="{FF2B5EF4-FFF2-40B4-BE49-F238E27FC236}">
              <a16:creationId xmlns:a16="http://schemas.microsoft.com/office/drawing/2014/main" id="{00000000-0008-0000-0100-0000B1230100}"/>
            </a:ext>
          </a:extLst>
        </xdr:cNvPr>
        <xdr:cNvCxnSpPr/>
      </xdr:nvCxnSpPr>
      <xdr:spPr>
        <a:xfrm>
          <a:off x="48082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714</xdr:row>
      <xdr:rowOff>101600</xdr:rowOff>
    </xdr:from>
    <xdr:to>
      <xdr:col>71</xdr:col>
      <xdr:colOff>12700</xdr:colOff>
      <xdr:row>714</xdr:row>
      <xdr:rowOff>101600</xdr:rowOff>
    </xdr:to>
    <xdr:cxnSp macro="">
      <xdr:nvCxnSpPr>
        <xdr:cNvPr id="74674" name="직선 연결선 74673">
          <a:extLst>
            <a:ext uri="{FF2B5EF4-FFF2-40B4-BE49-F238E27FC236}">
              <a16:creationId xmlns:a16="http://schemas.microsoft.com/office/drawing/2014/main" id="{00000000-0008-0000-0100-0000B2230100}"/>
            </a:ext>
          </a:extLst>
        </xdr:cNvPr>
        <xdr:cNvCxnSpPr/>
      </xdr:nvCxnSpPr>
      <xdr:spPr>
        <a:xfrm>
          <a:off x="494538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714</xdr:row>
      <xdr:rowOff>101600</xdr:rowOff>
    </xdr:from>
    <xdr:to>
      <xdr:col>73</xdr:col>
      <xdr:colOff>12700</xdr:colOff>
      <xdr:row>714</xdr:row>
      <xdr:rowOff>101600</xdr:rowOff>
    </xdr:to>
    <xdr:cxnSp macro="">
      <xdr:nvCxnSpPr>
        <xdr:cNvPr id="74675" name="직선 연결선 74674">
          <a:extLst>
            <a:ext uri="{FF2B5EF4-FFF2-40B4-BE49-F238E27FC236}">
              <a16:creationId xmlns:a16="http://schemas.microsoft.com/office/drawing/2014/main" id="{00000000-0008-0000-0100-0000B3230100}"/>
            </a:ext>
          </a:extLst>
        </xdr:cNvPr>
        <xdr:cNvCxnSpPr/>
      </xdr:nvCxnSpPr>
      <xdr:spPr>
        <a:xfrm>
          <a:off x="508254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714</xdr:row>
      <xdr:rowOff>101600</xdr:rowOff>
    </xdr:from>
    <xdr:to>
      <xdr:col>75</xdr:col>
      <xdr:colOff>0</xdr:colOff>
      <xdr:row>714</xdr:row>
      <xdr:rowOff>101600</xdr:rowOff>
    </xdr:to>
    <xdr:cxnSp macro="">
      <xdr:nvCxnSpPr>
        <xdr:cNvPr id="74676" name="직선 연결선 74675">
          <a:extLst>
            <a:ext uri="{FF2B5EF4-FFF2-40B4-BE49-F238E27FC236}">
              <a16:creationId xmlns:a16="http://schemas.microsoft.com/office/drawing/2014/main" id="{00000000-0008-0000-0100-0000B4230100}"/>
            </a:ext>
          </a:extLst>
        </xdr:cNvPr>
        <xdr:cNvCxnSpPr/>
      </xdr:nvCxnSpPr>
      <xdr:spPr>
        <a:xfrm>
          <a:off x="52197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714</xdr:row>
      <xdr:rowOff>101600</xdr:rowOff>
    </xdr:from>
    <xdr:to>
      <xdr:col>77</xdr:col>
      <xdr:colOff>0</xdr:colOff>
      <xdr:row>714</xdr:row>
      <xdr:rowOff>101600</xdr:rowOff>
    </xdr:to>
    <xdr:cxnSp macro="">
      <xdr:nvCxnSpPr>
        <xdr:cNvPr id="74677" name="직선 연결선 74676">
          <a:extLst>
            <a:ext uri="{FF2B5EF4-FFF2-40B4-BE49-F238E27FC236}">
              <a16:creationId xmlns:a16="http://schemas.microsoft.com/office/drawing/2014/main" id="{00000000-0008-0000-0100-0000B5230100}"/>
            </a:ext>
          </a:extLst>
        </xdr:cNvPr>
        <xdr:cNvCxnSpPr/>
      </xdr:nvCxnSpPr>
      <xdr:spPr>
        <a:xfrm>
          <a:off x="53568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714</xdr:row>
      <xdr:rowOff>101600</xdr:rowOff>
    </xdr:from>
    <xdr:to>
      <xdr:col>79</xdr:col>
      <xdr:colOff>0</xdr:colOff>
      <xdr:row>714</xdr:row>
      <xdr:rowOff>101600</xdr:rowOff>
    </xdr:to>
    <xdr:cxnSp macro="">
      <xdr:nvCxnSpPr>
        <xdr:cNvPr id="74678" name="직선 연결선 74677">
          <a:extLst>
            <a:ext uri="{FF2B5EF4-FFF2-40B4-BE49-F238E27FC236}">
              <a16:creationId xmlns:a16="http://schemas.microsoft.com/office/drawing/2014/main" id="{00000000-0008-0000-0100-0000B6230100}"/>
            </a:ext>
          </a:extLst>
        </xdr:cNvPr>
        <xdr:cNvCxnSpPr/>
      </xdr:nvCxnSpPr>
      <xdr:spPr>
        <a:xfrm>
          <a:off x="54940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714</xdr:row>
      <xdr:rowOff>101600</xdr:rowOff>
    </xdr:from>
    <xdr:to>
      <xdr:col>81</xdr:col>
      <xdr:colOff>12700</xdr:colOff>
      <xdr:row>714</xdr:row>
      <xdr:rowOff>101600</xdr:rowOff>
    </xdr:to>
    <xdr:cxnSp macro="">
      <xdr:nvCxnSpPr>
        <xdr:cNvPr id="74679" name="직선 연결선 74678">
          <a:extLst>
            <a:ext uri="{FF2B5EF4-FFF2-40B4-BE49-F238E27FC236}">
              <a16:creationId xmlns:a16="http://schemas.microsoft.com/office/drawing/2014/main" id="{00000000-0008-0000-0100-0000B7230100}"/>
            </a:ext>
          </a:extLst>
        </xdr:cNvPr>
        <xdr:cNvCxnSpPr/>
      </xdr:nvCxnSpPr>
      <xdr:spPr>
        <a:xfrm>
          <a:off x="563118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714</xdr:row>
      <xdr:rowOff>101600</xdr:rowOff>
    </xdr:from>
    <xdr:to>
      <xdr:col>83</xdr:col>
      <xdr:colOff>0</xdr:colOff>
      <xdr:row>714</xdr:row>
      <xdr:rowOff>101600</xdr:rowOff>
    </xdr:to>
    <xdr:cxnSp macro="">
      <xdr:nvCxnSpPr>
        <xdr:cNvPr id="74680" name="직선 연결선 74679">
          <a:extLst>
            <a:ext uri="{FF2B5EF4-FFF2-40B4-BE49-F238E27FC236}">
              <a16:creationId xmlns:a16="http://schemas.microsoft.com/office/drawing/2014/main" id="{00000000-0008-0000-0100-0000B8230100}"/>
            </a:ext>
          </a:extLst>
        </xdr:cNvPr>
        <xdr:cNvCxnSpPr/>
      </xdr:nvCxnSpPr>
      <xdr:spPr>
        <a:xfrm>
          <a:off x="57683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714</xdr:row>
      <xdr:rowOff>101600</xdr:rowOff>
    </xdr:from>
    <xdr:to>
      <xdr:col>85</xdr:col>
      <xdr:colOff>0</xdr:colOff>
      <xdr:row>714</xdr:row>
      <xdr:rowOff>101600</xdr:rowOff>
    </xdr:to>
    <xdr:cxnSp macro="">
      <xdr:nvCxnSpPr>
        <xdr:cNvPr id="74681" name="직선 연결선 74680">
          <a:extLst>
            <a:ext uri="{FF2B5EF4-FFF2-40B4-BE49-F238E27FC236}">
              <a16:creationId xmlns:a16="http://schemas.microsoft.com/office/drawing/2014/main" id="{00000000-0008-0000-0100-0000B9230100}"/>
            </a:ext>
          </a:extLst>
        </xdr:cNvPr>
        <xdr:cNvCxnSpPr/>
      </xdr:nvCxnSpPr>
      <xdr:spPr>
        <a:xfrm>
          <a:off x="59055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714</xdr:row>
      <xdr:rowOff>101600</xdr:rowOff>
    </xdr:from>
    <xdr:to>
      <xdr:col>87</xdr:col>
      <xdr:colOff>0</xdr:colOff>
      <xdr:row>714</xdr:row>
      <xdr:rowOff>101600</xdr:rowOff>
    </xdr:to>
    <xdr:cxnSp macro="">
      <xdr:nvCxnSpPr>
        <xdr:cNvPr id="74682" name="직선 연결선 74681">
          <a:extLst>
            <a:ext uri="{FF2B5EF4-FFF2-40B4-BE49-F238E27FC236}">
              <a16:creationId xmlns:a16="http://schemas.microsoft.com/office/drawing/2014/main" id="{00000000-0008-0000-0100-0000BA230100}"/>
            </a:ext>
          </a:extLst>
        </xdr:cNvPr>
        <xdr:cNvCxnSpPr/>
      </xdr:nvCxnSpPr>
      <xdr:spPr>
        <a:xfrm>
          <a:off x="60426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714</xdr:row>
      <xdr:rowOff>101600</xdr:rowOff>
    </xdr:from>
    <xdr:to>
      <xdr:col>89</xdr:col>
      <xdr:colOff>0</xdr:colOff>
      <xdr:row>714</xdr:row>
      <xdr:rowOff>101600</xdr:rowOff>
    </xdr:to>
    <xdr:cxnSp macro="">
      <xdr:nvCxnSpPr>
        <xdr:cNvPr id="74683" name="직선 연결선 74682">
          <a:extLst>
            <a:ext uri="{FF2B5EF4-FFF2-40B4-BE49-F238E27FC236}">
              <a16:creationId xmlns:a16="http://schemas.microsoft.com/office/drawing/2014/main" id="{00000000-0008-0000-0100-0000BB230100}"/>
            </a:ext>
          </a:extLst>
        </xdr:cNvPr>
        <xdr:cNvCxnSpPr/>
      </xdr:nvCxnSpPr>
      <xdr:spPr>
        <a:xfrm>
          <a:off x="61798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714</xdr:row>
      <xdr:rowOff>101600</xdr:rowOff>
    </xdr:from>
    <xdr:to>
      <xdr:col>91</xdr:col>
      <xdr:colOff>0</xdr:colOff>
      <xdr:row>714</xdr:row>
      <xdr:rowOff>101600</xdr:rowOff>
    </xdr:to>
    <xdr:cxnSp macro="">
      <xdr:nvCxnSpPr>
        <xdr:cNvPr id="74684" name="직선 연결선 74683">
          <a:extLst>
            <a:ext uri="{FF2B5EF4-FFF2-40B4-BE49-F238E27FC236}">
              <a16:creationId xmlns:a16="http://schemas.microsoft.com/office/drawing/2014/main" id="{00000000-0008-0000-0100-0000BC230100}"/>
            </a:ext>
          </a:extLst>
        </xdr:cNvPr>
        <xdr:cNvCxnSpPr/>
      </xdr:nvCxnSpPr>
      <xdr:spPr>
        <a:xfrm>
          <a:off x="63169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714</xdr:row>
      <xdr:rowOff>101600</xdr:rowOff>
    </xdr:from>
    <xdr:to>
      <xdr:col>93</xdr:col>
      <xdr:colOff>12700</xdr:colOff>
      <xdr:row>714</xdr:row>
      <xdr:rowOff>101600</xdr:rowOff>
    </xdr:to>
    <xdr:cxnSp macro="">
      <xdr:nvCxnSpPr>
        <xdr:cNvPr id="74685" name="직선 연결선 74684">
          <a:extLst>
            <a:ext uri="{FF2B5EF4-FFF2-40B4-BE49-F238E27FC236}">
              <a16:creationId xmlns:a16="http://schemas.microsoft.com/office/drawing/2014/main" id="{00000000-0008-0000-0100-0000BD230100}"/>
            </a:ext>
          </a:extLst>
        </xdr:cNvPr>
        <xdr:cNvCxnSpPr/>
      </xdr:nvCxnSpPr>
      <xdr:spPr>
        <a:xfrm>
          <a:off x="645414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714</xdr:row>
      <xdr:rowOff>101600</xdr:rowOff>
    </xdr:from>
    <xdr:to>
      <xdr:col>95</xdr:col>
      <xdr:colOff>0</xdr:colOff>
      <xdr:row>714</xdr:row>
      <xdr:rowOff>101600</xdr:rowOff>
    </xdr:to>
    <xdr:cxnSp macro="">
      <xdr:nvCxnSpPr>
        <xdr:cNvPr id="74686" name="직선 연결선 74685">
          <a:extLst>
            <a:ext uri="{FF2B5EF4-FFF2-40B4-BE49-F238E27FC236}">
              <a16:creationId xmlns:a16="http://schemas.microsoft.com/office/drawing/2014/main" id="{00000000-0008-0000-0100-0000BE230100}"/>
            </a:ext>
          </a:extLst>
        </xdr:cNvPr>
        <xdr:cNvCxnSpPr/>
      </xdr:nvCxnSpPr>
      <xdr:spPr>
        <a:xfrm>
          <a:off x="65913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714</xdr:row>
      <xdr:rowOff>101600</xdr:rowOff>
    </xdr:from>
    <xdr:to>
      <xdr:col>97</xdr:col>
      <xdr:colOff>0</xdr:colOff>
      <xdr:row>714</xdr:row>
      <xdr:rowOff>101600</xdr:rowOff>
    </xdr:to>
    <xdr:cxnSp macro="">
      <xdr:nvCxnSpPr>
        <xdr:cNvPr id="74687" name="직선 연결선 74686">
          <a:extLst>
            <a:ext uri="{FF2B5EF4-FFF2-40B4-BE49-F238E27FC236}">
              <a16:creationId xmlns:a16="http://schemas.microsoft.com/office/drawing/2014/main" id="{00000000-0008-0000-0100-0000BF230100}"/>
            </a:ext>
          </a:extLst>
        </xdr:cNvPr>
        <xdr:cNvCxnSpPr/>
      </xdr:nvCxnSpPr>
      <xdr:spPr>
        <a:xfrm>
          <a:off x="67284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714</xdr:row>
      <xdr:rowOff>101600</xdr:rowOff>
    </xdr:from>
    <xdr:to>
      <xdr:col>99</xdr:col>
      <xdr:colOff>0</xdr:colOff>
      <xdr:row>714</xdr:row>
      <xdr:rowOff>101600</xdr:rowOff>
    </xdr:to>
    <xdr:cxnSp macro="">
      <xdr:nvCxnSpPr>
        <xdr:cNvPr id="74688" name="직선 연결선 74687">
          <a:extLst>
            <a:ext uri="{FF2B5EF4-FFF2-40B4-BE49-F238E27FC236}">
              <a16:creationId xmlns:a16="http://schemas.microsoft.com/office/drawing/2014/main" id="{00000000-0008-0000-0100-0000C0230100}"/>
            </a:ext>
          </a:extLst>
        </xdr:cNvPr>
        <xdr:cNvCxnSpPr/>
      </xdr:nvCxnSpPr>
      <xdr:spPr>
        <a:xfrm>
          <a:off x="68656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716</xdr:row>
      <xdr:rowOff>107950</xdr:rowOff>
    </xdr:from>
    <xdr:to>
      <xdr:col>10</xdr:col>
      <xdr:colOff>25400</xdr:colOff>
      <xdr:row>716</xdr:row>
      <xdr:rowOff>107950</xdr:rowOff>
    </xdr:to>
    <xdr:cxnSp macro="">
      <xdr:nvCxnSpPr>
        <xdr:cNvPr id="74689" name="직선 연결선 74688">
          <a:extLst>
            <a:ext uri="{FF2B5EF4-FFF2-40B4-BE49-F238E27FC236}">
              <a16:creationId xmlns:a16="http://schemas.microsoft.com/office/drawing/2014/main" id="{00000000-0008-0000-0100-0000C1230100}"/>
            </a:ext>
          </a:extLst>
        </xdr:cNvPr>
        <xdr:cNvCxnSpPr/>
      </xdr:nvCxnSpPr>
      <xdr:spPr>
        <a:xfrm>
          <a:off x="7227722" y="150031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716</xdr:row>
      <xdr:rowOff>107950</xdr:rowOff>
    </xdr:from>
    <xdr:to>
      <xdr:col>11</xdr:col>
      <xdr:colOff>139700</xdr:colOff>
      <xdr:row>716</xdr:row>
      <xdr:rowOff>107950</xdr:rowOff>
    </xdr:to>
    <xdr:cxnSp macro="">
      <xdr:nvCxnSpPr>
        <xdr:cNvPr id="74690" name="직선 연결선 74689">
          <a:extLst>
            <a:ext uri="{FF2B5EF4-FFF2-40B4-BE49-F238E27FC236}">
              <a16:creationId xmlns:a16="http://schemas.microsoft.com/office/drawing/2014/main" id="{00000000-0008-0000-0100-0000C2230100}"/>
            </a:ext>
          </a:extLst>
        </xdr:cNvPr>
        <xdr:cNvCxnSpPr/>
      </xdr:nvCxnSpPr>
      <xdr:spPr>
        <a:xfrm>
          <a:off x="8374380" y="150031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716</xdr:row>
      <xdr:rowOff>107950</xdr:rowOff>
    </xdr:from>
    <xdr:to>
      <xdr:col>13</xdr:col>
      <xdr:colOff>68</xdr:colOff>
      <xdr:row>716</xdr:row>
      <xdr:rowOff>107950</xdr:rowOff>
    </xdr:to>
    <xdr:cxnSp macro="">
      <xdr:nvCxnSpPr>
        <xdr:cNvPr id="74691" name="직선 연결선 74690">
          <a:extLst>
            <a:ext uri="{FF2B5EF4-FFF2-40B4-BE49-F238E27FC236}">
              <a16:creationId xmlns:a16="http://schemas.microsoft.com/office/drawing/2014/main" id="{00000000-0008-0000-0100-0000C3230100}"/>
            </a:ext>
          </a:extLst>
        </xdr:cNvPr>
        <xdr:cNvCxnSpPr/>
      </xdr:nvCxnSpPr>
      <xdr:spPr>
        <a:xfrm flipH="1">
          <a:off x="9677400" y="150031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716</xdr:row>
      <xdr:rowOff>107950</xdr:rowOff>
    </xdr:from>
    <xdr:to>
      <xdr:col>15</xdr:col>
      <xdr:colOff>0</xdr:colOff>
      <xdr:row>716</xdr:row>
      <xdr:rowOff>107950</xdr:rowOff>
    </xdr:to>
    <xdr:cxnSp macro="">
      <xdr:nvCxnSpPr>
        <xdr:cNvPr id="74692" name="직선 연결선 74691">
          <a:extLst>
            <a:ext uri="{FF2B5EF4-FFF2-40B4-BE49-F238E27FC236}">
              <a16:creationId xmlns:a16="http://schemas.microsoft.com/office/drawing/2014/main" id="{00000000-0008-0000-0100-0000C4230100}"/>
            </a:ext>
          </a:extLst>
        </xdr:cNvPr>
        <xdr:cNvCxnSpPr/>
      </xdr:nvCxnSpPr>
      <xdr:spPr>
        <a:xfrm>
          <a:off x="11049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716</xdr:row>
      <xdr:rowOff>107950</xdr:rowOff>
    </xdr:from>
    <xdr:to>
      <xdr:col>17</xdr:col>
      <xdr:colOff>0</xdr:colOff>
      <xdr:row>716</xdr:row>
      <xdr:rowOff>107950</xdr:rowOff>
    </xdr:to>
    <xdr:cxnSp macro="">
      <xdr:nvCxnSpPr>
        <xdr:cNvPr id="74693" name="직선 연결선 74692">
          <a:extLst>
            <a:ext uri="{FF2B5EF4-FFF2-40B4-BE49-F238E27FC236}">
              <a16:creationId xmlns:a16="http://schemas.microsoft.com/office/drawing/2014/main" id="{00000000-0008-0000-0100-0000C5230100}"/>
            </a:ext>
          </a:extLst>
        </xdr:cNvPr>
        <xdr:cNvCxnSpPr/>
      </xdr:nvCxnSpPr>
      <xdr:spPr>
        <a:xfrm>
          <a:off x="12420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716</xdr:row>
      <xdr:rowOff>107950</xdr:rowOff>
    </xdr:from>
    <xdr:to>
      <xdr:col>19</xdr:col>
      <xdr:colOff>0</xdr:colOff>
      <xdr:row>716</xdr:row>
      <xdr:rowOff>107950</xdr:rowOff>
    </xdr:to>
    <xdr:cxnSp macro="">
      <xdr:nvCxnSpPr>
        <xdr:cNvPr id="74694" name="직선 연결선 74693">
          <a:extLst>
            <a:ext uri="{FF2B5EF4-FFF2-40B4-BE49-F238E27FC236}">
              <a16:creationId xmlns:a16="http://schemas.microsoft.com/office/drawing/2014/main" id="{00000000-0008-0000-0100-0000C6230100}"/>
            </a:ext>
          </a:extLst>
        </xdr:cNvPr>
        <xdr:cNvCxnSpPr/>
      </xdr:nvCxnSpPr>
      <xdr:spPr>
        <a:xfrm>
          <a:off x="13792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716</xdr:row>
      <xdr:rowOff>107950</xdr:rowOff>
    </xdr:from>
    <xdr:to>
      <xdr:col>21</xdr:col>
      <xdr:colOff>136</xdr:colOff>
      <xdr:row>716</xdr:row>
      <xdr:rowOff>107950</xdr:rowOff>
    </xdr:to>
    <xdr:cxnSp macro="">
      <xdr:nvCxnSpPr>
        <xdr:cNvPr id="74695" name="직선 연결선 74694">
          <a:extLst>
            <a:ext uri="{FF2B5EF4-FFF2-40B4-BE49-F238E27FC236}">
              <a16:creationId xmlns:a16="http://schemas.microsoft.com/office/drawing/2014/main" id="{00000000-0008-0000-0100-0000C7230100}"/>
            </a:ext>
          </a:extLst>
        </xdr:cNvPr>
        <xdr:cNvCxnSpPr/>
      </xdr:nvCxnSpPr>
      <xdr:spPr>
        <a:xfrm flipH="1">
          <a:off x="15163800" y="150031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716</xdr:row>
      <xdr:rowOff>107950</xdr:rowOff>
    </xdr:from>
    <xdr:to>
      <xdr:col>23</xdr:col>
      <xdr:colOff>0</xdr:colOff>
      <xdr:row>716</xdr:row>
      <xdr:rowOff>107950</xdr:rowOff>
    </xdr:to>
    <xdr:cxnSp macro="">
      <xdr:nvCxnSpPr>
        <xdr:cNvPr id="74696" name="직선 연결선 74695">
          <a:extLst>
            <a:ext uri="{FF2B5EF4-FFF2-40B4-BE49-F238E27FC236}">
              <a16:creationId xmlns:a16="http://schemas.microsoft.com/office/drawing/2014/main" id="{00000000-0008-0000-0100-0000C8230100}"/>
            </a:ext>
          </a:extLst>
        </xdr:cNvPr>
        <xdr:cNvCxnSpPr/>
      </xdr:nvCxnSpPr>
      <xdr:spPr>
        <a:xfrm>
          <a:off x="16535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716</xdr:row>
      <xdr:rowOff>107950</xdr:rowOff>
    </xdr:from>
    <xdr:to>
      <xdr:col>25</xdr:col>
      <xdr:colOff>0</xdr:colOff>
      <xdr:row>716</xdr:row>
      <xdr:rowOff>107950</xdr:rowOff>
    </xdr:to>
    <xdr:cxnSp macro="">
      <xdr:nvCxnSpPr>
        <xdr:cNvPr id="74697" name="직선 연결선 74696">
          <a:extLst>
            <a:ext uri="{FF2B5EF4-FFF2-40B4-BE49-F238E27FC236}">
              <a16:creationId xmlns:a16="http://schemas.microsoft.com/office/drawing/2014/main" id="{00000000-0008-0000-0100-0000C9230100}"/>
            </a:ext>
          </a:extLst>
        </xdr:cNvPr>
        <xdr:cNvCxnSpPr/>
      </xdr:nvCxnSpPr>
      <xdr:spPr>
        <a:xfrm>
          <a:off x="17907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716</xdr:row>
      <xdr:rowOff>107950</xdr:rowOff>
    </xdr:from>
    <xdr:to>
      <xdr:col>27</xdr:col>
      <xdr:colOff>28</xdr:colOff>
      <xdr:row>716</xdr:row>
      <xdr:rowOff>107950</xdr:rowOff>
    </xdr:to>
    <xdr:cxnSp macro="">
      <xdr:nvCxnSpPr>
        <xdr:cNvPr id="74698" name="직선 연결선 74697">
          <a:extLst>
            <a:ext uri="{FF2B5EF4-FFF2-40B4-BE49-F238E27FC236}">
              <a16:creationId xmlns:a16="http://schemas.microsoft.com/office/drawing/2014/main" id="{00000000-0008-0000-0100-0000CA230100}"/>
            </a:ext>
          </a:extLst>
        </xdr:cNvPr>
        <xdr:cNvCxnSpPr/>
      </xdr:nvCxnSpPr>
      <xdr:spPr>
        <a:xfrm flipH="1">
          <a:off x="19278600" y="150031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716</xdr:row>
      <xdr:rowOff>107950</xdr:rowOff>
    </xdr:from>
    <xdr:to>
      <xdr:col>29</xdr:col>
      <xdr:colOff>68</xdr:colOff>
      <xdr:row>716</xdr:row>
      <xdr:rowOff>107950</xdr:rowOff>
    </xdr:to>
    <xdr:cxnSp macro="">
      <xdr:nvCxnSpPr>
        <xdr:cNvPr id="74699" name="직선 연결선 74698">
          <a:extLst>
            <a:ext uri="{FF2B5EF4-FFF2-40B4-BE49-F238E27FC236}">
              <a16:creationId xmlns:a16="http://schemas.microsoft.com/office/drawing/2014/main" id="{00000000-0008-0000-0100-0000CB230100}"/>
            </a:ext>
          </a:extLst>
        </xdr:cNvPr>
        <xdr:cNvCxnSpPr/>
      </xdr:nvCxnSpPr>
      <xdr:spPr>
        <a:xfrm flipH="1">
          <a:off x="20650200" y="150031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716</xdr:row>
      <xdr:rowOff>107950</xdr:rowOff>
    </xdr:from>
    <xdr:to>
      <xdr:col>31</xdr:col>
      <xdr:colOff>546100</xdr:colOff>
      <xdr:row>716</xdr:row>
      <xdr:rowOff>107950</xdr:rowOff>
    </xdr:to>
    <xdr:cxnSp macro="">
      <xdr:nvCxnSpPr>
        <xdr:cNvPr id="74700" name="직선 연결선 74699">
          <a:extLst>
            <a:ext uri="{FF2B5EF4-FFF2-40B4-BE49-F238E27FC236}">
              <a16:creationId xmlns:a16="http://schemas.microsoft.com/office/drawing/2014/main" id="{00000000-0008-0000-0100-0000CC230100}"/>
            </a:ext>
          </a:extLst>
        </xdr:cNvPr>
        <xdr:cNvCxnSpPr/>
      </xdr:nvCxnSpPr>
      <xdr:spPr>
        <a:xfrm>
          <a:off x="22501861" y="150031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716</xdr:row>
      <xdr:rowOff>107950</xdr:rowOff>
    </xdr:from>
    <xdr:to>
      <xdr:col>33</xdr:col>
      <xdr:colOff>0</xdr:colOff>
      <xdr:row>716</xdr:row>
      <xdr:rowOff>107950</xdr:rowOff>
    </xdr:to>
    <xdr:cxnSp macro="">
      <xdr:nvCxnSpPr>
        <xdr:cNvPr id="74701" name="직선 연결선 74700">
          <a:extLst>
            <a:ext uri="{FF2B5EF4-FFF2-40B4-BE49-F238E27FC236}">
              <a16:creationId xmlns:a16="http://schemas.microsoft.com/office/drawing/2014/main" id="{00000000-0008-0000-0100-0000CD230100}"/>
            </a:ext>
          </a:extLst>
        </xdr:cNvPr>
        <xdr:cNvCxnSpPr/>
      </xdr:nvCxnSpPr>
      <xdr:spPr>
        <a:xfrm>
          <a:off x="23393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716</xdr:row>
      <xdr:rowOff>107950</xdr:rowOff>
    </xdr:from>
    <xdr:to>
      <xdr:col>35</xdr:col>
      <xdr:colOff>0</xdr:colOff>
      <xdr:row>716</xdr:row>
      <xdr:rowOff>107950</xdr:rowOff>
    </xdr:to>
    <xdr:cxnSp macro="">
      <xdr:nvCxnSpPr>
        <xdr:cNvPr id="74702" name="직선 연결선 74701">
          <a:extLst>
            <a:ext uri="{FF2B5EF4-FFF2-40B4-BE49-F238E27FC236}">
              <a16:creationId xmlns:a16="http://schemas.microsoft.com/office/drawing/2014/main" id="{00000000-0008-0000-0100-0000CE230100}"/>
            </a:ext>
          </a:extLst>
        </xdr:cNvPr>
        <xdr:cNvCxnSpPr/>
      </xdr:nvCxnSpPr>
      <xdr:spPr>
        <a:xfrm>
          <a:off x="24765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716</xdr:row>
      <xdr:rowOff>107950</xdr:rowOff>
    </xdr:from>
    <xdr:to>
      <xdr:col>37</xdr:col>
      <xdr:colOff>0</xdr:colOff>
      <xdr:row>716</xdr:row>
      <xdr:rowOff>107950</xdr:rowOff>
    </xdr:to>
    <xdr:cxnSp macro="">
      <xdr:nvCxnSpPr>
        <xdr:cNvPr id="74703" name="직선 연결선 74702">
          <a:extLst>
            <a:ext uri="{FF2B5EF4-FFF2-40B4-BE49-F238E27FC236}">
              <a16:creationId xmlns:a16="http://schemas.microsoft.com/office/drawing/2014/main" id="{00000000-0008-0000-0100-0000CF230100}"/>
            </a:ext>
          </a:extLst>
        </xdr:cNvPr>
        <xdr:cNvCxnSpPr/>
      </xdr:nvCxnSpPr>
      <xdr:spPr>
        <a:xfrm>
          <a:off x="26136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716</xdr:row>
      <xdr:rowOff>107950</xdr:rowOff>
    </xdr:from>
    <xdr:to>
      <xdr:col>39</xdr:col>
      <xdr:colOff>0</xdr:colOff>
      <xdr:row>716</xdr:row>
      <xdr:rowOff>107950</xdr:rowOff>
    </xdr:to>
    <xdr:cxnSp macro="">
      <xdr:nvCxnSpPr>
        <xdr:cNvPr id="74704" name="직선 연결선 74703">
          <a:extLst>
            <a:ext uri="{FF2B5EF4-FFF2-40B4-BE49-F238E27FC236}">
              <a16:creationId xmlns:a16="http://schemas.microsoft.com/office/drawing/2014/main" id="{00000000-0008-0000-0100-0000D0230100}"/>
            </a:ext>
          </a:extLst>
        </xdr:cNvPr>
        <xdr:cNvCxnSpPr/>
      </xdr:nvCxnSpPr>
      <xdr:spPr>
        <a:xfrm>
          <a:off x="27508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716</xdr:row>
      <xdr:rowOff>107950</xdr:rowOff>
    </xdr:from>
    <xdr:to>
      <xdr:col>41</xdr:col>
      <xdr:colOff>0</xdr:colOff>
      <xdr:row>716</xdr:row>
      <xdr:rowOff>107950</xdr:rowOff>
    </xdr:to>
    <xdr:cxnSp macro="">
      <xdr:nvCxnSpPr>
        <xdr:cNvPr id="74705" name="직선 연결선 74704">
          <a:extLst>
            <a:ext uri="{FF2B5EF4-FFF2-40B4-BE49-F238E27FC236}">
              <a16:creationId xmlns:a16="http://schemas.microsoft.com/office/drawing/2014/main" id="{00000000-0008-0000-0100-0000D1230100}"/>
            </a:ext>
          </a:extLst>
        </xdr:cNvPr>
        <xdr:cNvCxnSpPr/>
      </xdr:nvCxnSpPr>
      <xdr:spPr>
        <a:xfrm>
          <a:off x="28879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716</xdr:row>
      <xdr:rowOff>107950</xdr:rowOff>
    </xdr:from>
    <xdr:to>
      <xdr:col>43</xdr:col>
      <xdr:colOff>0</xdr:colOff>
      <xdr:row>716</xdr:row>
      <xdr:rowOff>107950</xdr:rowOff>
    </xdr:to>
    <xdr:cxnSp macro="">
      <xdr:nvCxnSpPr>
        <xdr:cNvPr id="74706" name="직선 연결선 74705">
          <a:extLst>
            <a:ext uri="{FF2B5EF4-FFF2-40B4-BE49-F238E27FC236}">
              <a16:creationId xmlns:a16="http://schemas.microsoft.com/office/drawing/2014/main" id="{00000000-0008-0000-0100-0000D2230100}"/>
            </a:ext>
          </a:extLst>
        </xdr:cNvPr>
        <xdr:cNvCxnSpPr/>
      </xdr:nvCxnSpPr>
      <xdr:spPr>
        <a:xfrm>
          <a:off x="30251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716</xdr:row>
      <xdr:rowOff>107950</xdr:rowOff>
    </xdr:from>
    <xdr:to>
      <xdr:col>45</xdr:col>
      <xdr:colOff>12700</xdr:colOff>
      <xdr:row>716</xdr:row>
      <xdr:rowOff>107950</xdr:rowOff>
    </xdr:to>
    <xdr:cxnSp macro="">
      <xdr:nvCxnSpPr>
        <xdr:cNvPr id="74707" name="직선 연결선 74706">
          <a:extLst>
            <a:ext uri="{FF2B5EF4-FFF2-40B4-BE49-F238E27FC236}">
              <a16:creationId xmlns:a16="http://schemas.microsoft.com/office/drawing/2014/main" id="{00000000-0008-0000-0100-0000D3230100}"/>
            </a:ext>
          </a:extLst>
        </xdr:cNvPr>
        <xdr:cNvCxnSpPr/>
      </xdr:nvCxnSpPr>
      <xdr:spPr>
        <a:xfrm>
          <a:off x="31623040" y="150031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716</xdr:row>
      <xdr:rowOff>107950</xdr:rowOff>
    </xdr:from>
    <xdr:to>
      <xdr:col>47</xdr:col>
      <xdr:colOff>0</xdr:colOff>
      <xdr:row>716</xdr:row>
      <xdr:rowOff>107950</xdr:rowOff>
    </xdr:to>
    <xdr:cxnSp macro="">
      <xdr:nvCxnSpPr>
        <xdr:cNvPr id="74708" name="직선 연결선 74707">
          <a:extLst>
            <a:ext uri="{FF2B5EF4-FFF2-40B4-BE49-F238E27FC236}">
              <a16:creationId xmlns:a16="http://schemas.microsoft.com/office/drawing/2014/main" id="{00000000-0008-0000-0100-0000D4230100}"/>
            </a:ext>
          </a:extLst>
        </xdr:cNvPr>
        <xdr:cNvCxnSpPr/>
      </xdr:nvCxnSpPr>
      <xdr:spPr>
        <a:xfrm>
          <a:off x="32994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716</xdr:row>
      <xdr:rowOff>107950</xdr:rowOff>
    </xdr:from>
    <xdr:to>
      <xdr:col>49</xdr:col>
      <xdr:colOff>0</xdr:colOff>
      <xdr:row>716</xdr:row>
      <xdr:rowOff>107950</xdr:rowOff>
    </xdr:to>
    <xdr:cxnSp macro="">
      <xdr:nvCxnSpPr>
        <xdr:cNvPr id="74709" name="직선 연결선 74708">
          <a:extLst>
            <a:ext uri="{FF2B5EF4-FFF2-40B4-BE49-F238E27FC236}">
              <a16:creationId xmlns:a16="http://schemas.microsoft.com/office/drawing/2014/main" id="{00000000-0008-0000-0100-0000D5230100}"/>
            </a:ext>
          </a:extLst>
        </xdr:cNvPr>
        <xdr:cNvCxnSpPr/>
      </xdr:nvCxnSpPr>
      <xdr:spPr>
        <a:xfrm>
          <a:off x="34366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716</xdr:row>
      <xdr:rowOff>107950</xdr:rowOff>
    </xdr:from>
    <xdr:to>
      <xdr:col>51</xdr:col>
      <xdr:colOff>0</xdr:colOff>
      <xdr:row>716</xdr:row>
      <xdr:rowOff>107950</xdr:rowOff>
    </xdr:to>
    <xdr:cxnSp macro="">
      <xdr:nvCxnSpPr>
        <xdr:cNvPr id="74710" name="직선 연결선 74709">
          <a:extLst>
            <a:ext uri="{FF2B5EF4-FFF2-40B4-BE49-F238E27FC236}">
              <a16:creationId xmlns:a16="http://schemas.microsoft.com/office/drawing/2014/main" id="{00000000-0008-0000-0100-0000D6230100}"/>
            </a:ext>
          </a:extLst>
        </xdr:cNvPr>
        <xdr:cNvCxnSpPr/>
      </xdr:nvCxnSpPr>
      <xdr:spPr>
        <a:xfrm>
          <a:off x="35737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716</xdr:row>
      <xdr:rowOff>107950</xdr:rowOff>
    </xdr:from>
    <xdr:to>
      <xdr:col>53</xdr:col>
      <xdr:colOff>0</xdr:colOff>
      <xdr:row>716</xdr:row>
      <xdr:rowOff>107950</xdr:rowOff>
    </xdr:to>
    <xdr:cxnSp macro="">
      <xdr:nvCxnSpPr>
        <xdr:cNvPr id="74711" name="직선 연결선 74710">
          <a:extLst>
            <a:ext uri="{FF2B5EF4-FFF2-40B4-BE49-F238E27FC236}">
              <a16:creationId xmlns:a16="http://schemas.microsoft.com/office/drawing/2014/main" id="{00000000-0008-0000-0100-0000D7230100}"/>
            </a:ext>
          </a:extLst>
        </xdr:cNvPr>
        <xdr:cNvCxnSpPr/>
      </xdr:nvCxnSpPr>
      <xdr:spPr>
        <a:xfrm>
          <a:off x="37109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716</xdr:row>
      <xdr:rowOff>107950</xdr:rowOff>
    </xdr:from>
    <xdr:to>
      <xdr:col>55</xdr:col>
      <xdr:colOff>0</xdr:colOff>
      <xdr:row>716</xdr:row>
      <xdr:rowOff>107950</xdr:rowOff>
    </xdr:to>
    <xdr:cxnSp macro="">
      <xdr:nvCxnSpPr>
        <xdr:cNvPr id="74712" name="직선 연결선 74711">
          <a:extLst>
            <a:ext uri="{FF2B5EF4-FFF2-40B4-BE49-F238E27FC236}">
              <a16:creationId xmlns:a16="http://schemas.microsoft.com/office/drawing/2014/main" id="{00000000-0008-0000-0100-0000D8230100}"/>
            </a:ext>
          </a:extLst>
        </xdr:cNvPr>
        <xdr:cNvCxnSpPr/>
      </xdr:nvCxnSpPr>
      <xdr:spPr>
        <a:xfrm>
          <a:off x="38481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716</xdr:row>
      <xdr:rowOff>107950</xdr:rowOff>
    </xdr:from>
    <xdr:to>
      <xdr:col>57</xdr:col>
      <xdr:colOff>0</xdr:colOff>
      <xdr:row>716</xdr:row>
      <xdr:rowOff>107950</xdr:rowOff>
    </xdr:to>
    <xdr:cxnSp macro="">
      <xdr:nvCxnSpPr>
        <xdr:cNvPr id="74713" name="직선 연결선 74712">
          <a:extLst>
            <a:ext uri="{FF2B5EF4-FFF2-40B4-BE49-F238E27FC236}">
              <a16:creationId xmlns:a16="http://schemas.microsoft.com/office/drawing/2014/main" id="{00000000-0008-0000-0100-0000D9230100}"/>
            </a:ext>
          </a:extLst>
        </xdr:cNvPr>
        <xdr:cNvCxnSpPr/>
      </xdr:nvCxnSpPr>
      <xdr:spPr>
        <a:xfrm>
          <a:off x="39852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716</xdr:row>
      <xdr:rowOff>107950</xdr:rowOff>
    </xdr:from>
    <xdr:to>
      <xdr:col>59</xdr:col>
      <xdr:colOff>0</xdr:colOff>
      <xdr:row>716</xdr:row>
      <xdr:rowOff>107950</xdr:rowOff>
    </xdr:to>
    <xdr:cxnSp macro="">
      <xdr:nvCxnSpPr>
        <xdr:cNvPr id="74714" name="직선 연결선 74713">
          <a:extLst>
            <a:ext uri="{FF2B5EF4-FFF2-40B4-BE49-F238E27FC236}">
              <a16:creationId xmlns:a16="http://schemas.microsoft.com/office/drawing/2014/main" id="{00000000-0008-0000-0100-0000DA230100}"/>
            </a:ext>
          </a:extLst>
        </xdr:cNvPr>
        <xdr:cNvCxnSpPr/>
      </xdr:nvCxnSpPr>
      <xdr:spPr>
        <a:xfrm>
          <a:off x="41224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716</xdr:row>
      <xdr:rowOff>107950</xdr:rowOff>
    </xdr:from>
    <xdr:to>
      <xdr:col>61</xdr:col>
      <xdr:colOff>0</xdr:colOff>
      <xdr:row>716</xdr:row>
      <xdr:rowOff>107950</xdr:rowOff>
    </xdr:to>
    <xdr:cxnSp macro="">
      <xdr:nvCxnSpPr>
        <xdr:cNvPr id="74715" name="직선 연결선 74714">
          <a:extLst>
            <a:ext uri="{FF2B5EF4-FFF2-40B4-BE49-F238E27FC236}">
              <a16:creationId xmlns:a16="http://schemas.microsoft.com/office/drawing/2014/main" id="{00000000-0008-0000-0100-0000DB230100}"/>
            </a:ext>
          </a:extLst>
        </xdr:cNvPr>
        <xdr:cNvCxnSpPr/>
      </xdr:nvCxnSpPr>
      <xdr:spPr>
        <a:xfrm>
          <a:off x="42595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716</xdr:row>
      <xdr:rowOff>107950</xdr:rowOff>
    </xdr:from>
    <xdr:to>
      <xdr:col>63</xdr:col>
      <xdr:colOff>0</xdr:colOff>
      <xdr:row>716</xdr:row>
      <xdr:rowOff>107950</xdr:rowOff>
    </xdr:to>
    <xdr:cxnSp macro="">
      <xdr:nvCxnSpPr>
        <xdr:cNvPr id="74716" name="직선 연결선 74715">
          <a:extLst>
            <a:ext uri="{FF2B5EF4-FFF2-40B4-BE49-F238E27FC236}">
              <a16:creationId xmlns:a16="http://schemas.microsoft.com/office/drawing/2014/main" id="{00000000-0008-0000-0100-0000DC230100}"/>
            </a:ext>
          </a:extLst>
        </xdr:cNvPr>
        <xdr:cNvCxnSpPr/>
      </xdr:nvCxnSpPr>
      <xdr:spPr>
        <a:xfrm>
          <a:off x="43967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716</xdr:row>
      <xdr:rowOff>107950</xdr:rowOff>
    </xdr:from>
    <xdr:to>
      <xdr:col>65</xdr:col>
      <xdr:colOff>0</xdr:colOff>
      <xdr:row>716</xdr:row>
      <xdr:rowOff>107950</xdr:rowOff>
    </xdr:to>
    <xdr:cxnSp macro="">
      <xdr:nvCxnSpPr>
        <xdr:cNvPr id="74717" name="직선 연결선 74716">
          <a:extLst>
            <a:ext uri="{FF2B5EF4-FFF2-40B4-BE49-F238E27FC236}">
              <a16:creationId xmlns:a16="http://schemas.microsoft.com/office/drawing/2014/main" id="{00000000-0008-0000-0100-0000DD230100}"/>
            </a:ext>
          </a:extLst>
        </xdr:cNvPr>
        <xdr:cNvCxnSpPr/>
      </xdr:nvCxnSpPr>
      <xdr:spPr>
        <a:xfrm>
          <a:off x="45339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716</xdr:row>
      <xdr:rowOff>107950</xdr:rowOff>
    </xdr:from>
    <xdr:to>
      <xdr:col>67</xdr:col>
      <xdr:colOff>0</xdr:colOff>
      <xdr:row>716</xdr:row>
      <xdr:rowOff>107950</xdr:rowOff>
    </xdr:to>
    <xdr:cxnSp macro="">
      <xdr:nvCxnSpPr>
        <xdr:cNvPr id="74718" name="직선 연결선 74717">
          <a:extLst>
            <a:ext uri="{FF2B5EF4-FFF2-40B4-BE49-F238E27FC236}">
              <a16:creationId xmlns:a16="http://schemas.microsoft.com/office/drawing/2014/main" id="{00000000-0008-0000-0100-0000DE230100}"/>
            </a:ext>
          </a:extLst>
        </xdr:cNvPr>
        <xdr:cNvCxnSpPr/>
      </xdr:nvCxnSpPr>
      <xdr:spPr>
        <a:xfrm>
          <a:off x="46710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716</xdr:row>
      <xdr:rowOff>107950</xdr:rowOff>
    </xdr:from>
    <xdr:to>
      <xdr:col>69</xdr:col>
      <xdr:colOff>0</xdr:colOff>
      <xdr:row>716</xdr:row>
      <xdr:rowOff>107950</xdr:rowOff>
    </xdr:to>
    <xdr:cxnSp macro="">
      <xdr:nvCxnSpPr>
        <xdr:cNvPr id="74719" name="직선 연결선 74718">
          <a:extLst>
            <a:ext uri="{FF2B5EF4-FFF2-40B4-BE49-F238E27FC236}">
              <a16:creationId xmlns:a16="http://schemas.microsoft.com/office/drawing/2014/main" id="{00000000-0008-0000-0100-0000DF230100}"/>
            </a:ext>
          </a:extLst>
        </xdr:cNvPr>
        <xdr:cNvCxnSpPr/>
      </xdr:nvCxnSpPr>
      <xdr:spPr>
        <a:xfrm>
          <a:off x="48082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716</xdr:row>
      <xdr:rowOff>107950</xdr:rowOff>
    </xdr:from>
    <xdr:to>
      <xdr:col>71</xdr:col>
      <xdr:colOff>0</xdr:colOff>
      <xdr:row>716</xdr:row>
      <xdr:rowOff>107950</xdr:rowOff>
    </xdr:to>
    <xdr:cxnSp macro="">
      <xdr:nvCxnSpPr>
        <xdr:cNvPr id="74720" name="직선 연결선 74719">
          <a:extLst>
            <a:ext uri="{FF2B5EF4-FFF2-40B4-BE49-F238E27FC236}">
              <a16:creationId xmlns:a16="http://schemas.microsoft.com/office/drawing/2014/main" id="{00000000-0008-0000-0100-0000E0230100}"/>
            </a:ext>
          </a:extLst>
        </xdr:cNvPr>
        <xdr:cNvCxnSpPr/>
      </xdr:nvCxnSpPr>
      <xdr:spPr>
        <a:xfrm>
          <a:off x="49453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716</xdr:row>
      <xdr:rowOff>107950</xdr:rowOff>
    </xdr:from>
    <xdr:to>
      <xdr:col>73</xdr:col>
      <xdr:colOff>0</xdr:colOff>
      <xdr:row>716</xdr:row>
      <xdr:rowOff>107950</xdr:rowOff>
    </xdr:to>
    <xdr:cxnSp macro="">
      <xdr:nvCxnSpPr>
        <xdr:cNvPr id="74721" name="직선 연결선 74720">
          <a:extLst>
            <a:ext uri="{FF2B5EF4-FFF2-40B4-BE49-F238E27FC236}">
              <a16:creationId xmlns:a16="http://schemas.microsoft.com/office/drawing/2014/main" id="{00000000-0008-0000-0100-0000E1230100}"/>
            </a:ext>
          </a:extLst>
        </xdr:cNvPr>
        <xdr:cNvCxnSpPr/>
      </xdr:nvCxnSpPr>
      <xdr:spPr>
        <a:xfrm>
          <a:off x="50825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716</xdr:row>
      <xdr:rowOff>107950</xdr:rowOff>
    </xdr:from>
    <xdr:to>
      <xdr:col>75</xdr:col>
      <xdr:colOff>0</xdr:colOff>
      <xdr:row>716</xdr:row>
      <xdr:rowOff>107950</xdr:rowOff>
    </xdr:to>
    <xdr:cxnSp macro="">
      <xdr:nvCxnSpPr>
        <xdr:cNvPr id="74722" name="직선 연결선 74721">
          <a:extLst>
            <a:ext uri="{FF2B5EF4-FFF2-40B4-BE49-F238E27FC236}">
              <a16:creationId xmlns:a16="http://schemas.microsoft.com/office/drawing/2014/main" id="{00000000-0008-0000-0100-0000E2230100}"/>
            </a:ext>
          </a:extLst>
        </xdr:cNvPr>
        <xdr:cNvCxnSpPr/>
      </xdr:nvCxnSpPr>
      <xdr:spPr>
        <a:xfrm>
          <a:off x="52197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716</xdr:row>
      <xdr:rowOff>107950</xdr:rowOff>
    </xdr:from>
    <xdr:to>
      <xdr:col>77</xdr:col>
      <xdr:colOff>0</xdr:colOff>
      <xdr:row>716</xdr:row>
      <xdr:rowOff>107950</xdr:rowOff>
    </xdr:to>
    <xdr:cxnSp macro="">
      <xdr:nvCxnSpPr>
        <xdr:cNvPr id="74723" name="직선 연결선 74722">
          <a:extLst>
            <a:ext uri="{FF2B5EF4-FFF2-40B4-BE49-F238E27FC236}">
              <a16:creationId xmlns:a16="http://schemas.microsoft.com/office/drawing/2014/main" id="{00000000-0008-0000-0100-0000E3230100}"/>
            </a:ext>
          </a:extLst>
        </xdr:cNvPr>
        <xdr:cNvCxnSpPr/>
      </xdr:nvCxnSpPr>
      <xdr:spPr>
        <a:xfrm>
          <a:off x="53568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716</xdr:row>
      <xdr:rowOff>107950</xdr:rowOff>
    </xdr:from>
    <xdr:to>
      <xdr:col>79</xdr:col>
      <xdr:colOff>0</xdr:colOff>
      <xdr:row>716</xdr:row>
      <xdr:rowOff>107950</xdr:rowOff>
    </xdr:to>
    <xdr:cxnSp macro="">
      <xdr:nvCxnSpPr>
        <xdr:cNvPr id="74724" name="직선 연결선 74723">
          <a:extLst>
            <a:ext uri="{FF2B5EF4-FFF2-40B4-BE49-F238E27FC236}">
              <a16:creationId xmlns:a16="http://schemas.microsoft.com/office/drawing/2014/main" id="{00000000-0008-0000-0100-0000E4230100}"/>
            </a:ext>
          </a:extLst>
        </xdr:cNvPr>
        <xdr:cNvCxnSpPr/>
      </xdr:nvCxnSpPr>
      <xdr:spPr>
        <a:xfrm>
          <a:off x="54940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716</xdr:row>
      <xdr:rowOff>107950</xdr:rowOff>
    </xdr:from>
    <xdr:to>
      <xdr:col>81</xdr:col>
      <xdr:colOff>12700</xdr:colOff>
      <xdr:row>716</xdr:row>
      <xdr:rowOff>107950</xdr:rowOff>
    </xdr:to>
    <xdr:cxnSp macro="">
      <xdr:nvCxnSpPr>
        <xdr:cNvPr id="74725" name="직선 연결선 74724">
          <a:extLst>
            <a:ext uri="{FF2B5EF4-FFF2-40B4-BE49-F238E27FC236}">
              <a16:creationId xmlns:a16="http://schemas.microsoft.com/office/drawing/2014/main" id="{00000000-0008-0000-0100-0000E5230100}"/>
            </a:ext>
          </a:extLst>
        </xdr:cNvPr>
        <xdr:cNvCxnSpPr/>
      </xdr:nvCxnSpPr>
      <xdr:spPr>
        <a:xfrm>
          <a:off x="56311806" y="150031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716</xdr:row>
      <xdr:rowOff>107950</xdr:rowOff>
    </xdr:from>
    <xdr:to>
      <xdr:col>83</xdr:col>
      <xdr:colOff>0</xdr:colOff>
      <xdr:row>716</xdr:row>
      <xdr:rowOff>107950</xdr:rowOff>
    </xdr:to>
    <xdr:cxnSp macro="">
      <xdr:nvCxnSpPr>
        <xdr:cNvPr id="74726" name="직선 연결선 74725">
          <a:extLst>
            <a:ext uri="{FF2B5EF4-FFF2-40B4-BE49-F238E27FC236}">
              <a16:creationId xmlns:a16="http://schemas.microsoft.com/office/drawing/2014/main" id="{00000000-0008-0000-0100-0000E6230100}"/>
            </a:ext>
          </a:extLst>
        </xdr:cNvPr>
        <xdr:cNvCxnSpPr/>
      </xdr:nvCxnSpPr>
      <xdr:spPr>
        <a:xfrm>
          <a:off x="57683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716</xdr:row>
      <xdr:rowOff>107950</xdr:rowOff>
    </xdr:from>
    <xdr:to>
      <xdr:col>85</xdr:col>
      <xdr:colOff>0</xdr:colOff>
      <xdr:row>716</xdr:row>
      <xdr:rowOff>107950</xdr:rowOff>
    </xdr:to>
    <xdr:cxnSp macro="">
      <xdr:nvCxnSpPr>
        <xdr:cNvPr id="74727" name="직선 연결선 74726">
          <a:extLst>
            <a:ext uri="{FF2B5EF4-FFF2-40B4-BE49-F238E27FC236}">
              <a16:creationId xmlns:a16="http://schemas.microsoft.com/office/drawing/2014/main" id="{00000000-0008-0000-0100-0000E7230100}"/>
            </a:ext>
          </a:extLst>
        </xdr:cNvPr>
        <xdr:cNvCxnSpPr/>
      </xdr:nvCxnSpPr>
      <xdr:spPr>
        <a:xfrm>
          <a:off x="59055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716</xdr:row>
      <xdr:rowOff>107950</xdr:rowOff>
    </xdr:from>
    <xdr:to>
      <xdr:col>87</xdr:col>
      <xdr:colOff>0</xdr:colOff>
      <xdr:row>716</xdr:row>
      <xdr:rowOff>107950</xdr:rowOff>
    </xdr:to>
    <xdr:cxnSp macro="">
      <xdr:nvCxnSpPr>
        <xdr:cNvPr id="74728" name="직선 연결선 74727">
          <a:extLst>
            <a:ext uri="{FF2B5EF4-FFF2-40B4-BE49-F238E27FC236}">
              <a16:creationId xmlns:a16="http://schemas.microsoft.com/office/drawing/2014/main" id="{00000000-0008-0000-0100-0000E8230100}"/>
            </a:ext>
          </a:extLst>
        </xdr:cNvPr>
        <xdr:cNvCxnSpPr/>
      </xdr:nvCxnSpPr>
      <xdr:spPr>
        <a:xfrm>
          <a:off x="60426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716</xdr:row>
      <xdr:rowOff>107950</xdr:rowOff>
    </xdr:from>
    <xdr:to>
      <xdr:col>89</xdr:col>
      <xdr:colOff>0</xdr:colOff>
      <xdr:row>716</xdr:row>
      <xdr:rowOff>107950</xdr:rowOff>
    </xdr:to>
    <xdr:cxnSp macro="">
      <xdr:nvCxnSpPr>
        <xdr:cNvPr id="74729" name="직선 연결선 74728">
          <a:extLst>
            <a:ext uri="{FF2B5EF4-FFF2-40B4-BE49-F238E27FC236}">
              <a16:creationId xmlns:a16="http://schemas.microsoft.com/office/drawing/2014/main" id="{00000000-0008-0000-0100-0000E9230100}"/>
            </a:ext>
          </a:extLst>
        </xdr:cNvPr>
        <xdr:cNvCxnSpPr/>
      </xdr:nvCxnSpPr>
      <xdr:spPr>
        <a:xfrm>
          <a:off x="61798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716</xdr:row>
      <xdr:rowOff>107950</xdr:rowOff>
    </xdr:from>
    <xdr:to>
      <xdr:col>91</xdr:col>
      <xdr:colOff>0</xdr:colOff>
      <xdr:row>716</xdr:row>
      <xdr:rowOff>107950</xdr:rowOff>
    </xdr:to>
    <xdr:cxnSp macro="">
      <xdr:nvCxnSpPr>
        <xdr:cNvPr id="74730" name="직선 연결선 74729">
          <a:extLst>
            <a:ext uri="{FF2B5EF4-FFF2-40B4-BE49-F238E27FC236}">
              <a16:creationId xmlns:a16="http://schemas.microsoft.com/office/drawing/2014/main" id="{00000000-0008-0000-0100-0000EA230100}"/>
            </a:ext>
          </a:extLst>
        </xdr:cNvPr>
        <xdr:cNvCxnSpPr/>
      </xdr:nvCxnSpPr>
      <xdr:spPr>
        <a:xfrm>
          <a:off x="63169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716</xdr:row>
      <xdr:rowOff>107950</xdr:rowOff>
    </xdr:from>
    <xdr:to>
      <xdr:col>93</xdr:col>
      <xdr:colOff>0</xdr:colOff>
      <xdr:row>716</xdr:row>
      <xdr:rowOff>107950</xdr:rowOff>
    </xdr:to>
    <xdr:cxnSp macro="">
      <xdr:nvCxnSpPr>
        <xdr:cNvPr id="74731" name="직선 연결선 74730">
          <a:extLst>
            <a:ext uri="{FF2B5EF4-FFF2-40B4-BE49-F238E27FC236}">
              <a16:creationId xmlns:a16="http://schemas.microsoft.com/office/drawing/2014/main" id="{00000000-0008-0000-0100-0000EB230100}"/>
            </a:ext>
          </a:extLst>
        </xdr:cNvPr>
        <xdr:cNvCxnSpPr/>
      </xdr:nvCxnSpPr>
      <xdr:spPr>
        <a:xfrm>
          <a:off x="64541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716</xdr:row>
      <xdr:rowOff>107950</xdr:rowOff>
    </xdr:from>
    <xdr:to>
      <xdr:col>95</xdr:col>
      <xdr:colOff>0</xdr:colOff>
      <xdr:row>716</xdr:row>
      <xdr:rowOff>107950</xdr:rowOff>
    </xdr:to>
    <xdr:cxnSp macro="">
      <xdr:nvCxnSpPr>
        <xdr:cNvPr id="74732" name="직선 연결선 74731">
          <a:extLst>
            <a:ext uri="{FF2B5EF4-FFF2-40B4-BE49-F238E27FC236}">
              <a16:creationId xmlns:a16="http://schemas.microsoft.com/office/drawing/2014/main" id="{00000000-0008-0000-0100-0000EC230100}"/>
            </a:ext>
          </a:extLst>
        </xdr:cNvPr>
        <xdr:cNvCxnSpPr/>
      </xdr:nvCxnSpPr>
      <xdr:spPr>
        <a:xfrm>
          <a:off x="65913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716</xdr:row>
      <xdr:rowOff>107950</xdr:rowOff>
    </xdr:from>
    <xdr:to>
      <xdr:col>97</xdr:col>
      <xdr:colOff>0</xdr:colOff>
      <xdr:row>716</xdr:row>
      <xdr:rowOff>107950</xdr:rowOff>
    </xdr:to>
    <xdr:cxnSp macro="">
      <xdr:nvCxnSpPr>
        <xdr:cNvPr id="74733" name="직선 연결선 74732">
          <a:extLst>
            <a:ext uri="{FF2B5EF4-FFF2-40B4-BE49-F238E27FC236}">
              <a16:creationId xmlns:a16="http://schemas.microsoft.com/office/drawing/2014/main" id="{00000000-0008-0000-0100-0000ED230100}"/>
            </a:ext>
          </a:extLst>
        </xdr:cNvPr>
        <xdr:cNvCxnSpPr/>
      </xdr:nvCxnSpPr>
      <xdr:spPr>
        <a:xfrm>
          <a:off x="67284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716</xdr:row>
      <xdr:rowOff>107950</xdr:rowOff>
    </xdr:from>
    <xdr:to>
      <xdr:col>99</xdr:col>
      <xdr:colOff>0</xdr:colOff>
      <xdr:row>716</xdr:row>
      <xdr:rowOff>107950</xdr:rowOff>
    </xdr:to>
    <xdr:cxnSp macro="">
      <xdr:nvCxnSpPr>
        <xdr:cNvPr id="74734" name="직선 연결선 74733">
          <a:extLst>
            <a:ext uri="{FF2B5EF4-FFF2-40B4-BE49-F238E27FC236}">
              <a16:creationId xmlns:a16="http://schemas.microsoft.com/office/drawing/2014/main" id="{00000000-0008-0000-0100-0000EE230100}"/>
            </a:ext>
          </a:extLst>
        </xdr:cNvPr>
        <xdr:cNvCxnSpPr/>
      </xdr:nvCxnSpPr>
      <xdr:spPr>
        <a:xfrm>
          <a:off x="68656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718</xdr:row>
      <xdr:rowOff>101600</xdr:rowOff>
    </xdr:from>
    <xdr:to>
      <xdr:col>10</xdr:col>
      <xdr:colOff>25400</xdr:colOff>
      <xdr:row>718</xdr:row>
      <xdr:rowOff>101600</xdr:rowOff>
    </xdr:to>
    <xdr:cxnSp macro="">
      <xdr:nvCxnSpPr>
        <xdr:cNvPr id="74735" name="직선 연결선 74734">
          <a:extLst>
            <a:ext uri="{FF2B5EF4-FFF2-40B4-BE49-F238E27FC236}">
              <a16:creationId xmlns:a16="http://schemas.microsoft.com/office/drawing/2014/main" id="{00000000-0008-0000-0100-0000EF230100}"/>
            </a:ext>
          </a:extLst>
        </xdr:cNvPr>
        <xdr:cNvCxnSpPr/>
      </xdr:nvCxnSpPr>
      <xdr:spPr>
        <a:xfrm>
          <a:off x="7234580" y="1504442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718</xdr:row>
      <xdr:rowOff>101600</xdr:rowOff>
    </xdr:from>
    <xdr:to>
      <xdr:col>11</xdr:col>
      <xdr:colOff>139700</xdr:colOff>
      <xdr:row>718</xdr:row>
      <xdr:rowOff>101600</xdr:rowOff>
    </xdr:to>
    <xdr:cxnSp macro="">
      <xdr:nvCxnSpPr>
        <xdr:cNvPr id="74736" name="직선 연결선 74735">
          <a:extLst>
            <a:ext uri="{FF2B5EF4-FFF2-40B4-BE49-F238E27FC236}">
              <a16:creationId xmlns:a16="http://schemas.microsoft.com/office/drawing/2014/main" id="{00000000-0008-0000-0100-0000F0230100}"/>
            </a:ext>
          </a:extLst>
        </xdr:cNvPr>
        <xdr:cNvCxnSpPr/>
      </xdr:nvCxnSpPr>
      <xdr:spPr>
        <a:xfrm>
          <a:off x="8374380" y="150444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718</xdr:row>
      <xdr:rowOff>101600</xdr:rowOff>
    </xdr:from>
    <xdr:to>
      <xdr:col>13</xdr:col>
      <xdr:colOff>68</xdr:colOff>
      <xdr:row>718</xdr:row>
      <xdr:rowOff>101600</xdr:rowOff>
    </xdr:to>
    <xdr:cxnSp macro="">
      <xdr:nvCxnSpPr>
        <xdr:cNvPr id="74737" name="직선 연결선 74736">
          <a:extLst>
            <a:ext uri="{FF2B5EF4-FFF2-40B4-BE49-F238E27FC236}">
              <a16:creationId xmlns:a16="http://schemas.microsoft.com/office/drawing/2014/main" id="{00000000-0008-0000-0100-0000F1230100}"/>
            </a:ext>
          </a:extLst>
        </xdr:cNvPr>
        <xdr:cNvCxnSpPr/>
      </xdr:nvCxnSpPr>
      <xdr:spPr>
        <a:xfrm flipH="1">
          <a:off x="9677400" y="150444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718</xdr:row>
      <xdr:rowOff>101600</xdr:rowOff>
    </xdr:from>
    <xdr:to>
      <xdr:col>15</xdr:col>
      <xdr:colOff>0</xdr:colOff>
      <xdr:row>718</xdr:row>
      <xdr:rowOff>101600</xdr:rowOff>
    </xdr:to>
    <xdr:cxnSp macro="">
      <xdr:nvCxnSpPr>
        <xdr:cNvPr id="74738" name="직선 연결선 74737">
          <a:extLst>
            <a:ext uri="{FF2B5EF4-FFF2-40B4-BE49-F238E27FC236}">
              <a16:creationId xmlns:a16="http://schemas.microsoft.com/office/drawing/2014/main" id="{00000000-0008-0000-0100-0000F2230100}"/>
            </a:ext>
          </a:extLst>
        </xdr:cNvPr>
        <xdr:cNvCxnSpPr/>
      </xdr:nvCxnSpPr>
      <xdr:spPr>
        <a:xfrm>
          <a:off x="11049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718</xdr:row>
      <xdr:rowOff>101600</xdr:rowOff>
    </xdr:from>
    <xdr:to>
      <xdr:col>17</xdr:col>
      <xdr:colOff>137</xdr:colOff>
      <xdr:row>718</xdr:row>
      <xdr:rowOff>101600</xdr:rowOff>
    </xdr:to>
    <xdr:cxnSp macro="">
      <xdr:nvCxnSpPr>
        <xdr:cNvPr id="74739" name="직선 연결선 74738">
          <a:extLst>
            <a:ext uri="{FF2B5EF4-FFF2-40B4-BE49-F238E27FC236}">
              <a16:creationId xmlns:a16="http://schemas.microsoft.com/office/drawing/2014/main" id="{00000000-0008-0000-0100-0000F3230100}"/>
            </a:ext>
          </a:extLst>
        </xdr:cNvPr>
        <xdr:cNvCxnSpPr/>
      </xdr:nvCxnSpPr>
      <xdr:spPr>
        <a:xfrm flipH="1">
          <a:off x="12420600" y="1504442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718</xdr:row>
      <xdr:rowOff>101600</xdr:rowOff>
    </xdr:from>
    <xdr:to>
      <xdr:col>19</xdr:col>
      <xdr:colOff>0</xdr:colOff>
      <xdr:row>718</xdr:row>
      <xdr:rowOff>101600</xdr:rowOff>
    </xdr:to>
    <xdr:cxnSp macro="">
      <xdr:nvCxnSpPr>
        <xdr:cNvPr id="74740" name="직선 연결선 74739">
          <a:extLst>
            <a:ext uri="{FF2B5EF4-FFF2-40B4-BE49-F238E27FC236}">
              <a16:creationId xmlns:a16="http://schemas.microsoft.com/office/drawing/2014/main" id="{00000000-0008-0000-0100-0000F4230100}"/>
            </a:ext>
          </a:extLst>
        </xdr:cNvPr>
        <xdr:cNvCxnSpPr/>
      </xdr:nvCxnSpPr>
      <xdr:spPr>
        <a:xfrm>
          <a:off x="13792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718</xdr:row>
      <xdr:rowOff>101600</xdr:rowOff>
    </xdr:from>
    <xdr:to>
      <xdr:col>21</xdr:col>
      <xdr:colOff>0</xdr:colOff>
      <xdr:row>718</xdr:row>
      <xdr:rowOff>101600</xdr:rowOff>
    </xdr:to>
    <xdr:cxnSp macro="">
      <xdr:nvCxnSpPr>
        <xdr:cNvPr id="74741" name="직선 연결선 74740">
          <a:extLst>
            <a:ext uri="{FF2B5EF4-FFF2-40B4-BE49-F238E27FC236}">
              <a16:creationId xmlns:a16="http://schemas.microsoft.com/office/drawing/2014/main" id="{00000000-0008-0000-0100-0000F5230100}"/>
            </a:ext>
          </a:extLst>
        </xdr:cNvPr>
        <xdr:cNvCxnSpPr/>
      </xdr:nvCxnSpPr>
      <xdr:spPr>
        <a:xfrm>
          <a:off x="15163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718</xdr:row>
      <xdr:rowOff>101600</xdr:rowOff>
    </xdr:from>
    <xdr:to>
      <xdr:col>23</xdr:col>
      <xdr:colOff>0</xdr:colOff>
      <xdr:row>718</xdr:row>
      <xdr:rowOff>101600</xdr:rowOff>
    </xdr:to>
    <xdr:cxnSp macro="">
      <xdr:nvCxnSpPr>
        <xdr:cNvPr id="74742" name="직선 연결선 74741">
          <a:extLst>
            <a:ext uri="{FF2B5EF4-FFF2-40B4-BE49-F238E27FC236}">
              <a16:creationId xmlns:a16="http://schemas.microsoft.com/office/drawing/2014/main" id="{00000000-0008-0000-0100-0000F6230100}"/>
            </a:ext>
          </a:extLst>
        </xdr:cNvPr>
        <xdr:cNvCxnSpPr/>
      </xdr:nvCxnSpPr>
      <xdr:spPr>
        <a:xfrm>
          <a:off x="16535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718</xdr:row>
      <xdr:rowOff>101600</xdr:rowOff>
    </xdr:from>
    <xdr:to>
      <xdr:col>25</xdr:col>
      <xdr:colOff>0</xdr:colOff>
      <xdr:row>718</xdr:row>
      <xdr:rowOff>101600</xdr:rowOff>
    </xdr:to>
    <xdr:cxnSp macro="">
      <xdr:nvCxnSpPr>
        <xdr:cNvPr id="74743" name="직선 연결선 74742">
          <a:extLst>
            <a:ext uri="{FF2B5EF4-FFF2-40B4-BE49-F238E27FC236}">
              <a16:creationId xmlns:a16="http://schemas.microsoft.com/office/drawing/2014/main" id="{00000000-0008-0000-0100-0000F7230100}"/>
            </a:ext>
          </a:extLst>
        </xdr:cNvPr>
        <xdr:cNvCxnSpPr/>
      </xdr:nvCxnSpPr>
      <xdr:spPr>
        <a:xfrm>
          <a:off x="17907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718</xdr:row>
      <xdr:rowOff>101600</xdr:rowOff>
    </xdr:from>
    <xdr:to>
      <xdr:col>27</xdr:col>
      <xdr:colOff>28</xdr:colOff>
      <xdr:row>718</xdr:row>
      <xdr:rowOff>101600</xdr:rowOff>
    </xdr:to>
    <xdr:cxnSp macro="">
      <xdr:nvCxnSpPr>
        <xdr:cNvPr id="74744" name="직선 연결선 74743">
          <a:extLst>
            <a:ext uri="{FF2B5EF4-FFF2-40B4-BE49-F238E27FC236}">
              <a16:creationId xmlns:a16="http://schemas.microsoft.com/office/drawing/2014/main" id="{00000000-0008-0000-0100-0000F8230100}"/>
            </a:ext>
          </a:extLst>
        </xdr:cNvPr>
        <xdr:cNvCxnSpPr/>
      </xdr:nvCxnSpPr>
      <xdr:spPr>
        <a:xfrm flipH="1">
          <a:off x="19278600" y="150444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718</xdr:row>
      <xdr:rowOff>101600</xdr:rowOff>
    </xdr:from>
    <xdr:to>
      <xdr:col>29</xdr:col>
      <xdr:colOff>0</xdr:colOff>
      <xdr:row>718</xdr:row>
      <xdr:rowOff>101600</xdr:rowOff>
    </xdr:to>
    <xdr:cxnSp macro="">
      <xdr:nvCxnSpPr>
        <xdr:cNvPr id="74745" name="직선 연결선 74744">
          <a:extLst>
            <a:ext uri="{FF2B5EF4-FFF2-40B4-BE49-F238E27FC236}">
              <a16:creationId xmlns:a16="http://schemas.microsoft.com/office/drawing/2014/main" id="{00000000-0008-0000-0100-0000F9230100}"/>
            </a:ext>
          </a:extLst>
        </xdr:cNvPr>
        <xdr:cNvCxnSpPr/>
      </xdr:nvCxnSpPr>
      <xdr:spPr>
        <a:xfrm>
          <a:off x="20650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718</xdr:row>
      <xdr:rowOff>101600</xdr:rowOff>
    </xdr:from>
    <xdr:to>
      <xdr:col>31</xdr:col>
      <xdr:colOff>546100</xdr:colOff>
      <xdr:row>718</xdr:row>
      <xdr:rowOff>101600</xdr:rowOff>
    </xdr:to>
    <xdr:cxnSp macro="">
      <xdr:nvCxnSpPr>
        <xdr:cNvPr id="74746" name="직선 연결선 74745">
          <a:extLst>
            <a:ext uri="{FF2B5EF4-FFF2-40B4-BE49-F238E27FC236}">
              <a16:creationId xmlns:a16="http://schemas.microsoft.com/office/drawing/2014/main" id="{00000000-0008-0000-0100-0000FA230100}"/>
            </a:ext>
          </a:extLst>
        </xdr:cNvPr>
        <xdr:cNvCxnSpPr/>
      </xdr:nvCxnSpPr>
      <xdr:spPr>
        <a:xfrm>
          <a:off x="22501861" y="150444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718</xdr:row>
      <xdr:rowOff>101600</xdr:rowOff>
    </xdr:from>
    <xdr:to>
      <xdr:col>33</xdr:col>
      <xdr:colOff>0</xdr:colOff>
      <xdr:row>718</xdr:row>
      <xdr:rowOff>101600</xdr:rowOff>
    </xdr:to>
    <xdr:cxnSp macro="">
      <xdr:nvCxnSpPr>
        <xdr:cNvPr id="74747" name="직선 연결선 74746">
          <a:extLst>
            <a:ext uri="{FF2B5EF4-FFF2-40B4-BE49-F238E27FC236}">
              <a16:creationId xmlns:a16="http://schemas.microsoft.com/office/drawing/2014/main" id="{00000000-0008-0000-0100-0000FB230100}"/>
            </a:ext>
          </a:extLst>
        </xdr:cNvPr>
        <xdr:cNvCxnSpPr/>
      </xdr:nvCxnSpPr>
      <xdr:spPr>
        <a:xfrm>
          <a:off x="23393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718</xdr:row>
      <xdr:rowOff>101600</xdr:rowOff>
    </xdr:from>
    <xdr:to>
      <xdr:col>35</xdr:col>
      <xdr:colOff>0</xdr:colOff>
      <xdr:row>718</xdr:row>
      <xdr:rowOff>101600</xdr:rowOff>
    </xdr:to>
    <xdr:cxnSp macro="">
      <xdr:nvCxnSpPr>
        <xdr:cNvPr id="74748" name="직선 연결선 74747">
          <a:extLst>
            <a:ext uri="{FF2B5EF4-FFF2-40B4-BE49-F238E27FC236}">
              <a16:creationId xmlns:a16="http://schemas.microsoft.com/office/drawing/2014/main" id="{00000000-0008-0000-0100-0000FC230100}"/>
            </a:ext>
          </a:extLst>
        </xdr:cNvPr>
        <xdr:cNvCxnSpPr/>
      </xdr:nvCxnSpPr>
      <xdr:spPr>
        <a:xfrm>
          <a:off x="24765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718</xdr:row>
      <xdr:rowOff>101600</xdr:rowOff>
    </xdr:from>
    <xdr:to>
      <xdr:col>37</xdr:col>
      <xdr:colOff>0</xdr:colOff>
      <xdr:row>718</xdr:row>
      <xdr:rowOff>101600</xdr:rowOff>
    </xdr:to>
    <xdr:cxnSp macro="">
      <xdr:nvCxnSpPr>
        <xdr:cNvPr id="74749" name="직선 연결선 74748">
          <a:extLst>
            <a:ext uri="{FF2B5EF4-FFF2-40B4-BE49-F238E27FC236}">
              <a16:creationId xmlns:a16="http://schemas.microsoft.com/office/drawing/2014/main" id="{00000000-0008-0000-0100-0000FD230100}"/>
            </a:ext>
          </a:extLst>
        </xdr:cNvPr>
        <xdr:cNvCxnSpPr/>
      </xdr:nvCxnSpPr>
      <xdr:spPr>
        <a:xfrm>
          <a:off x="26136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718</xdr:row>
      <xdr:rowOff>101600</xdr:rowOff>
    </xdr:from>
    <xdr:to>
      <xdr:col>39</xdr:col>
      <xdr:colOff>0</xdr:colOff>
      <xdr:row>718</xdr:row>
      <xdr:rowOff>101600</xdr:rowOff>
    </xdr:to>
    <xdr:cxnSp macro="">
      <xdr:nvCxnSpPr>
        <xdr:cNvPr id="74750" name="직선 연결선 74749">
          <a:extLst>
            <a:ext uri="{FF2B5EF4-FFF2-40B4-BE49-F238E27FC236}">
              <a16:creationId xmlns:a16="http://schemas.microsoft.com/office/drawing/2014/main" id="{00000000-0008-0000-0100-0000FE230100}"/>
            </a:ext>
          </a:extLst>
        </xdr:cNvPr>
        <xdr:cNvCxnSpPr/>
      </xdr:nvCxnSpPr>
      <xdr:spPr>
        <a:xfrm>
          <a:off x="27508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718</xdr:row>
      <xdr:rowOff>101600</xdr:rowOff>
    </xdr:from>
    <xdr:to>
      <xdr:col>41</xdr:col>
      <xdr:colOff>0</xdr:colOff>
      <xdr:row>718</xdr:row>
      <xdr:rowOff>101600</xdr:rowOff>
    </xdr:to>
    <xdr:cxnSp macro="">
      <xdr:nvCxnSpPr>
        <xdr:cNvPr id="74751" name="직선 연결선 74750">
          <a:extLst>
            <a:ext uri="{FF2B5EF4-FFF2-40B4-BE49-F238E27FC236}">
              <a16:creationId xmlns:a16="http://schemas.microsoft.com/office/drawing/2014/main" id="{00000000-0008-0000-0100-0000FF230100}"/>
            </a:ext>
          </a:extLst>
        </xdr:cNvPr>
        <xdr:cNvCxnSpPr/>
      </xdr:nvCxnSpPr>
      <xdr:spPr>
        <a:xfrm>
          <a:off x="28879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718</xdr:row>
      <xdr:rowOff>101600</xdr:rowOff>
    </xdr:from>
    <xdr:to>
      <xdr:col>43</xdr:col>
      <xdr:colOff>0</xdr:colOff>
      <xdr:row>718</xdr:row>
      <xdr:rowOff>101600</xdr:rowOff>
    </xdr:to>
    <xdr:cxnSp macro="">
      <xdr:nvCxnSpPr>
        <xdr:cNvPr id="74752" name="직선 연결선 74751">
          <a:extLst>
            <a:ext uri="{FF2B5EF4-FFF2-40B4-BE49-F238E27FC236}">
              <a16:creationId xmlns:a16="http://schemas.microsoft.com/office/drawing/2014/main" id="{00000000-0008-0000-0100-000000240100}"/>
            </a:ext>
          </a:extLst>
        </xdr:cNvPr>
        <xdr:cNvCxnSpPr/>
      </xdr:nvCxnSpPr>
      <xdr:spPr>
        <a:xfrm>
          <a:off x="30251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718</xdr:row>
      <xdr:rowOff>101600</xdr:rowOff>
    </xdr:from>
    <xdr:to>
      <xdr:col>45</xdr:col>
      <xdr:colOff>12700</xdr:colOff>
      <xdr:row>718</xdr:row>
      <xdr:rowOff>101600</xdr:rowOff>
    </xdr:to>
    <xdr:cxnSp macro="">
      <xdr:nvCxnSpPr>
        <xdr:cNvPr id="74753" name="직선 연결선 74752">
          <a:extLst>
            <a:ext uri="{FF2B5EF4-FFF2-40B4-BE49-F238E27FC236}">
              <a16:creationId xmlns:a16="http://schemas.microsoft.com/office/drawing/2014/main" id="{00000000-0008-0000-0100-000001240100}"/>
            </a:ext>
          </a:extLst>
        </xdr:cNvPr>
        <xdr:cNvCxnSpPr/>
      </xdr:nvCxnSpPr>
      <xdr:spPr>
        <a:xfrm>
          <a:off x="31623040" y="1504442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718</xdr:row>
      <xdr:rowOff>101600</xdr:rowOff>
    </xdr:from>
    <xdr:to>
      <xdr:col>47</xdr:col>
      <xdr:colOff>0</xdr:colOff>
      <xdr:row>718</xdr:row>
      <xdr:rowOff>101600</xdr:rowOff>
    </xdr:to>
    <xdr:cxnSp macro="">
      <xdr:nvCxnSpPr>
        <xdr:cNvPr id="74754" name="직선 연결선 74753">
          <a:extLst>
            <a:ext uri="{FF2B5EF4-FFF2-40B4-BE49-F238E27FC236}">
              <a16:creationId xmlns:a16="http://schemas.microsoft.com/office/drawing/2014/main" id="{00000000-0008-0000-0100-000002240100}"/>
            </a:ext>
          </a:extLst>
        </xdr:cNvPr>
        <xdr:cNvCxnSpPr/>
      </xdr:nvCxnSpPr>
      <xdr:spPr>
        <a:xfrm>
          <a:off x="32994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718</xdr:row>
      <xdr:rowOff>101600</xdr:rowOff>
    </xdr:from>
    <xdr:to>
      <xdr:col>49</xdr:col>
      <xdr:colOff>0</xdr:colOff>
      <xdr:row>718</xdr:row>
      <xdr:rowOff>101600</xdr:rowOff>
    </xdr:to>
    <xdr:cxnSp macro="">
      <xdr:nvCxnSpPr>
        <xdr:cNvPr id="74755" name="직선 연결선 74754">
          <a:extLst>
            <a:ext uri="{FF2B5EF4-FFF2-40B4-BE49-F238E27FC236}">
              <a16:creationId xmlns:a16="http://schemas.microsoft.com/office/drawing/2014/main" id="{00000000-0008-0000-0100-000003240100}"/>
            </a:ext>
          </a:extLst>
        </xdr:cNvPr>
        <xdr:cNvCxnSpPr/>
      </xdr:nvCxnSpPr>
      <xdr:spPr>
        <a:xfrm>
          <a:off x="34366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718</xdr:row>
      <xdr:rowOff>101600</xdr:rowOff>
    </xdr:from>
    <xdr:to>
      <xdr:col>51</xdr:col>
      <xdr:colOff>0</xdr:colOff>
      <xdr:row>718</xdr:row>
      <xdr:rowOff>101600</xdr:rowOff>
    </xdr:to>
    <xdr:cxnSp macro="">
      <xdr:nvCxnSpPr>
        <xdr:cNvPr id="74756" name="직선 연결선 74755">
          <a:extLst>
            <a:ext uri="{FF2B5EF4-FFF2-40B4-BE49-F238E27FC236}">
              <a16:creationId xmlns:a16="http://schemas.microsoft.com/office/drawing/2014/main" id="{00000000-0008-0000-0100-000004240100}"/>
            </a:ext>
          </a:extLst>
        </xdr:cNvPr>
        <xdr:cNvCxnSpPr/>
      </xdr:nvCxnSpPr>
      <xdr:spPr>
        <a:xfrm>
          <a:off x="35737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718</xdr:row>
      <xdr:rowOff>101600</xdr:rowOff>
    </xdr:from>
    <xdr:to>
      <xdr:col>53</xdr:col>
      <xdr:colOff>0</xdr:colOff>
      <xdr:row>718</xdr:row>
      <xdr:rowOff>101600</xdr:rowOff>
    </xdr:to>
    <xdr:cxnSp macro="">
      <xdr:nvCxnSpPr>
        <xdr:cNvPr id="74757" name="직선 연결선 74756">
          <a:extLst>
            <a:ext uri="{FF2B5EF4-FFF2-40B4-BE49-F238E27FC236}">
              <a16:creationId xmlns:a16="http://schemas.microsoft.com/office/drawing/2014/main" id="{00000000-0008-0000-0100-000005240100}"/>
            </a:ext>
          </a:extLst>
        </xdr:cNvPr>
        <xdr:cNvCxnSpPr/>
      </xdr:nvCxnSpPr>
      <xdr:spPr>
        <a:xfrm>
          <a:off x="37109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718</xdr:row>
      <xdr:rowOff>101600</xdr:rowOff>
    </xdr:from>
    <xdr:to>
      <xdr:col>55</xdr:col>
      <xdr:colOff>0</xdr:colOff>
      <xdr:row>718</xdr:row>
      <xdr:rowOff>101600</xdr:rowOff>
    </xdr:to>
    <xdr:cxnSp macro="">
      <xdr:nvCxnSpPr>
        <xdr:cNvPr id="74758" name="직선 연결선 74757">
          <a:extLst>
            <a:ext uri="{FF2B5EF4-FFF2-40B4-BE49-F238E27FC236}">
              <a16:creationId xmlns:a16="http://schemas.microsoft.com/office/drawing/2014/main" id="{00000000-0008-0000-0100-000006240100}"/>
            </a:ext>
          </a:extLst>
        </xdr:cNvPr>
        <xdr:cNvCxnSpPr/>
      </xdr:nvCxnSpPr>
      <xdr:spPr>
        <a:xfrm>
          <a:off x="38481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718</xdr:row>
      <xdr:rowOff>101600</xdr:rowOff>
    </xdr:from>
    <xdr:to>
      <xdr:col>57</xdr:col>
      <xdr:colOff>0</xdr:colOff>
      <xdr:row>718</xdr:row>
      <xdr:rowOff>101600</xdr:rowOff>
    </xdr:to>
    <xdr:cxnSp macro="">
      <xdr:nvCxnSpPr>
        <xdr:cNvPr id="74759" name="직선 연결선 74758">
          <a:extLst>
            <a:ext uri="{FF2B5EF4-FFF2-40B4-BE49-F238E27FC236}">
              <a16:creationId xmlns:a16="http://schemas.microsoft.com/office/drawing/2014/main" id="{00000000-0008-0000-0100-000007240100}"/>
            </a:ext>
          </a:extLst>
        </xdr:cNvPr>
        <xdr:cNvCxnSpPr/>
      </xdr:nvCxnSpPr>
      <xdr:spPr>
        <a:xfrm>
          <a:off x="39852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718</xdr:row>
      <xdr:rowOff>101600</xdr:rowOff>
    </xdr:from>
    <xdr:to>
      <xdr:col>59</xdr:col>
      <xdr:colOff>0</xdr:colOff>
      <xdr:row>718</xdr:row>
      <xdr:rowOff>101600</xdr:rowOff>
    </xdr:to>
    <xdr:cxnSp macro="">
      <xdr:nvCxnSpPr>
        <xdr:cNvPr id="74760" name="직선 연결선 74759">
          <a:extLst>
            <a:ext uri="{FF2B5EF4-FFF2-40B4-BE49-F238E27FC236}">
              <a16:creationId xmlns:a16="http://schemas.microsoft.com/office/drawing/2014/main" id="{00000000-0008-0000-0100-000008240100}"/>
            </a:ext>
          </a:extLst>
        </xdr:cNvPr>
        <xdr:cNvCxnSpPr/>
      </xdr:nvCxnSpPr>
      <xdr:spPr>
        <a:xfrm>
          <a:off x="41224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718</xdr:row>
      <xdr:rowOff>101600</xdr:rowOff>
    </xdr:from>
    <xdr:to>
      <xdr:col>61</xdr:col>
      <xdr:colOff>0</xdr:colOff>
      <xdr:row>718</xdr:row>
      <xdr:rowOff>101600</xdr:rowOff>
    </xdr:to>
    <xdr:cxnSp macro="">
      <xdr:nvCxnSpPr>
        <xdr:cNvPr id="74761" name="직선 연결선 74760">
          <a:extLst>
            <a:ext uri="{FF2B5EF4-FFF2-40B4-BE49-F238E27FC236}">
              <a16:creationId xmlns:a16="http://schemas.microsoft.com/office/drawing/2014/main" id="{00000000-0008-0000-0100-000009240100}"/>
            </a:ext>
          </a:extLst>
        </xdr:cNvPr>
        <xdr:cNvCxnSpPr/>
      </xdr:nvCxnSpPr>
      <xdr:spPr>
        <a:xfrm>
          <a:off x="42595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718</xdr:row>
      <xdr:rowOff>101600</xdr:rowOff>
    </xdr:from>
    <xdr:to>
      <xdr:col>63</xdr:col>
      <xdr:colOff>0</xdr:colOff>
      <xdr:row>718</xdr:row>
      <xdr:rowOff>101600</xdr:rowOff>
    </xdr:to>
    <xdr:cxnSp macro="">
      <xdr:nvCxnSpPr>
        <xdr:cNvPr id="74762" name="직선 연결선 74761">
          <a:extLst>
            <a:ext uri="{FF2B5EF4-FFF2-40B4-BE49-F238E27FC236}">
              <a16:creationId xmlns:a16="http://schemas.microsoft.com/office/drawing/2014/main" id="{00000000-0008-0000-0100-00000A240100}"/>
            </a:ext>
          </a:extLst>
        </xdr:cNvPr>
        <xdr:cNvCxnSpPr/>
      </xdr:nvCxnSpPr>
      <xdr:spPr>
        <a:xfrm>
          <a:off x="43967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718</xdr:row>
      <xdr:rowOff>101600</xdr:rowOff>
    </xdr:from>
    <xdr:to>
      <xdr:col>65</xdr:col>
      <xdr:colOff>0</xdr:colOff>
      <xdr:row>718</xdr:row>
      <xdr:rowOff>101600</xdr:rowOff>
    </xdr:to>
    <xdr:cxnSp macro="">
      <xdr:nvCxnSpPr>
        <xdr:cNvPr id="74763" name="직선 연결선 74762">
          <a:extLst>
            <a:ext uri="{FF2B5EF4-FFF2-40B4-BE49-F238E27FC236}">
              <a16:creationId xmlns:a16="http://schemas.microsoft.com/office/drawing/2014/main" id="{00000000-0008-0000-0100-00000B240100}"/>
            </a:ext>
          </a:extLst>
        </xdr:cNvPr>
        <xdr:cNvCxnSpPr/>
      </xdr:nvCxnSpPr>
      <xdr:spPr>
        <a:xfrm>
          <a:off x="45339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718</xdr:row>
      <xdr:rowOff>101600</xdr:rowOff>
    </xdr:from>
    <xdr:to>
      <xdr:col>67</xdr:col>
      <xdr:colOff>0</xdr:colOff>
      <xdr:row>718</xdr:row>
      <xdr:rowOff>101600</xdr:rowOff>
    </xdr:to>
    <xdr:cxnSp macro="">
      <xdr:nvCxnSpPr>
        <xdr:cNvPr id="74764" name="직선 연결선 74763">
          <a:extLst>
            <a:ext uri="{FF2B5EF4-FFF2-40B4-BE49-F238E27FC236}">
              <a16:creationId xmlns:a16="http://schemas.microsoft.com/office/drawing/2014/main" id="{00000000-0008-0000-0100-00000C240100}"/>
            </a:ext>
          </a:extLst>
        </xdr:cNvPr>
        <xdr:cNvCxnSpPr/>
      </xdr:nvCxnSpPr>
      <xdr:spPr>
        <a:xfrm>
          <a:off x="46710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718</xdr:row>
      <xdr:rowOff>101600</xdr:rowOff>
    </xdr:from>
    <xdr:to>
      <xdr:col>69</xdr:col>
      <xdr:colOff>0</xdr:colOff>
      <xdr:row>718</xdr:row>
      <xdr:rowOff>101600</xdr:rowOff>
    </xdr:to>
    <xdr:cxnSp macro="">
      <xdr:nvCxnSpPr>
        <xdr:cNvPr id="74765" name="직선 연결선 74764">
          <a:extLst>
            <a:ext uri="{FF2B5EF4-FFF2-40B4-BE49-F238E27FC236}">
              <a16:creationId xmlns:a16="http://schemas.microsoft.com/office/drawing/2014/main" id="{00000000-0008-0000-0100-00000D240100}"/>
            </a:ext>
          </a:extLst>
        </xdr:cNvPr>
        <xdr:cNvCxnSpPr/>
      </xdr:nvCxnSpPr>
      <xdr:spPr>
        <a:xfrm>
          <a:off x="48082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718</xdr:row>
      <xdr:rowOff>101600</xdr:rowOff>
    </xdr:from>
    <xdr:to>
      <xdr:col>71</xdr:col>
      <xdr:colOff>0</xdr:colOff>
      <xdr:row>718</xdr:row>
      <xdr:rowOff>101600</xdr:rowOff>
    </xdr:to>
    <xdr:cxnSp macro="">
      <xdr:nvCxnSpPr>
        <xdr:cNvPr id="74766" name="직선 연결선 74765">
          <a:extLst>
            <a:ext uri="{FF2B5EF4-FFF2-40B4-BE49-F238E27FC236}">
              <a16:creationId xmlns:a16="http://schemas.microsoft.com/office/drawing/2014/main" id="{00000000-0008-0000-0100-00000E240100}"/>
            </a:ext>
          </a:extLst>
        </xdr:cNvPr>
        <xdr:cNvCxnSpPr/>
      </xdr:nvCxnSpPr>
      <xdr:spPr>
        <a:xfrm>
          <a:off x="49453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718</xdr:row>
      <xdr:rowOff>101600</xdr:rowOff>
    </xdr:from>
    <xdr:to>
      <xdr:col>73</xdr:col>
      <xdr:colOff>0</xdr:colOff>
      <xdr:row>718</xdr:row>
      <xdr:rowOff>101600</xdr:rowOff>
    </xdr:to>
    <xdr:cxnSp macro="">
      <xdr:nvCxnSpPr>
        <xdr:cNvPr id="74767" name="직선 연결선 74766">
          <a:extLst>
            <a:ext uri="{FF2B5EF4-FFF2-40B4-BE49-F238E27FC236}">
              <a16:creationId xmlns:a16="http://schemas.microsoft.com/office/drawing/2014/main" id="{00000000-0008-0000-0100-00000F240100}"/>
            </a:ext>
          </a:extLst>
        </xdr:cNvPr>
        <xdr:cNvCxnSpPr/>
      </xdr:nvCxnSpPr>
      <xdr:spPr>
        <a:xfrm>
          <a:off x="50825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718</xdr:row>
      <xdr:rowOff>101600</xdr:rowOff>
    </xdr:from>
    <xdr:to>
      <xdr:col>75</xdr:col>
      <xdr:colOff>0</xdr:colOff>
      <xdr:row>718</xdr:row>
      <xdr:rowOff>101600</xdr:rowOff>
    </xdr:to>
    <xdr:cxnSp macro="">
      <xdr:nvCxnSpPr>
        <xdr:cNvPr id="74768" name="직선 연결선 74767">
          <a:extLst>
            <a:ext uri="{FF2B5EF4-FFF2-40B4-BE49-F238E27FC236}">
              <a16:creationId xmlns:a16="http://schemas.microsoft.com/office/drawing/2014/main" id="{00000000-0008-0000-0100-000010240100}"/>
            </a:ext>
          </a:extLst>
        </xdr:cNvPr>
        <xdr:cNvCxnSpPr/>
      </xdr:nvCxnSpPr>
      <xdr:spPr>
        <a:xfrm>
          <a:off x="52197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718</xdr:row>
      <xdr:rowOff>101600</xdr:rowOff>
    </xdr:from>
    <xdr:to>
      <xdr:col>77</xdr:col>
      <xdr:colOff>0</xdr:colOff>
      <xdr:row>718</xdr:row>
      <xdr:rowOff>101600</xdr:rowOff>
    </xdr:to>
    <xdr:cxnSp macro="">
      <xdr:nvCxnSpPr>
        <xdr:cNvPr id="74769" name="직선 연결선 74768">
          <a:extLst>
            <a:ext uri="{FF2B5EF4-FFF2-40B4-BE49-F238E27FC236}">
              <a16:creationId xmlns:a16="http://schemas.microsoft.com/office/drawing/2014/main" id="{00000000-0008-0000-0100-000011240100}"/>
            </a:ext>
          </a:extLst>
        </xdr:cNvPr>
        <xdr:cNvCxnSpPr/>
      </xdr:nvCxnSpPr>
      <xdr:spPr>
        <a:xfrm>
          <a:off x="53568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718</xdr:row>
      <xdr:rowOff>101600</xdr:rowOff>
    </xdr:from>
    <xdr:to>
      <xdr:col>79</xdr:col>
      <xdr:colOff>0</xdr:colOff>
      <xdr:row>718</xdr:row>
      <xdr:rowOff>101600</xdr:rowOff>
    </xdr:to>
    <xdr:cxnSp macro="">
      <xdr:nvCxnSpPr>
        <xdr:cNvPr id="74770" name="직선 연결선 74769">
          <a:extLst>
            <a:ext uri="{FF2B5EF4-FFF2-40B4-BE49-F238E27FC236}">
              <a16:creationId xmlns:a16="http://schemas.microsoft.com/office/drawing/2014/main" id="{00000000-0008-0000-0100-000012240100}"/>
            </a:ext>
          </a:extLst>
        </xdr:cNvPr>
        <xdr:cNvCxnSpPr/>
      </xdr:nvCxnSpPr>
      <xdr:spPr>
        <a:xfrm>
          <a:off x="54940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718</xdr:row>
      <xdr:rowOff>101600</xdr:rowOff>
    </xdr:from>
    <xdr:to>
      <xdr:col>81</xdr:col>
      <xdr:colOff>12700</xdr:colOff>
      <xdr:row>718</xdr:row>
      <xdr:rowOff>101600</xdr:rowOff>
    </xdr:to>
    <xdr:cxnSp macro="">
      <xdr:nvCxnSpPr>
        <xdr:cNvPr id="74771" name="직선 연결선 74770">
          <a:extLst>
            <a:ext uri="{FF2B5EF4-FFF2-40B4-BE49-F238E27FC236}">
              <a16:creationId xmlns:a16="http://schemas.microsoft.com/office/drawing/2014/main" id="{00000000-0008-0000-0100-000013240100}"/>
            </a:ext>
          </a:extLst>
        </xdr:cNvPr>
        <xdr:cNvCxnSpPr/>
      </xdr:nvCxnSpPr>
      <xdr:spPr>
        <a:xfrm>
          <a:off x="56311806" y="150444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718</xdr:row>
      <xdr:rowOff>101600</xdr:rowOff>
    </xdr:from>
    <xdr:to>
      <xdr:col>83</xdr:col>
      <xdr:colOff>0</xdr:colOff>
      <xdr:row>718</xdr:row>
      <xdr:rowOff>101600</xdr:rowOff>
    </xdr:to>
    <xdr:cxnSp macro="">
      <xdr:nvCxnSpPr>
        <xdr:cNvPr id="74772" name="직선 연결선 74771">
          <a:extLst>
            <a:ext uri="{FF2B5EF4-FFF2-40B4-BE49-F238E27FC236}">
              <a16:creationId xmlns:a16="http://schemas.microsoft.com/office/drawing/2014/main" id="{00000000-0008-0000-0100-000014240100}"/>
            </a:ext>
          </a:extLst>
        </xdr:cNvPr>
        <xdr:cNvCxnSpPr/>
      </xdr:nvCxnSpPr>
      <xdr:spPr>
        <a:xfrm>
          <a:off x="57683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718</xdr:row>
      <xdr:rowOff>101600</xdr:rowOff>
    </xdr:from>
    <xdr:to>
      <xdr:col>85</xdr:col>
      <xdr:colOff>0</xdr:colOff>
      <xdr:row>718</xdr:row>
      <xdr:rowOff>101600</xdr:rowOff>
    </xdr:to>
    <xdr:cxnSp macro="">
      <xdr:nvCxnSpPr>
        <xdr:cNvPr id="74773" name="직선 연결선 74772">
          <a:extLst>
            <a:ext uri="{FF2B5EF4-FFF2-40B4-BE49-F238E27FC236}">
              <a16:creationId xmlns:a16="http://schemas.microsoft.com/office/drawing/2014/main" id="{00000000-0008-0000-0100-000015240100}"/>
            </a:ext>
          </a:extLst>
        </xdr:cNvPr>
        <xdr:cNvCxnSpPr/>
      </xdr:nvCxnSpPr>
      <xdr:spPr>
        <a:xfrm>
          <a:off x="59055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718</xdr:row>
      <xdr:rowOff>101600</xdr:rowOff>
    </xdr:from>
    <xdr:to>
      <xdr:col>87</xdr:col>
      <xdr:colOff>0</xdr:colOff>
      <xdr:row>718</xdr:row>
      <xdr:rowOff>101600</xdr:rowOff>
    </xdr:to>
    <xdr:cxnSp macro="">
      <xdr:nvCxnSpPr>
        <xdr:cNvPr id="74774" name="직선 연결선 74773">
          <a:extLst>
            <a:ext uri="{FF2B5EF4-FFF2-40B4-BE49-F238E27FC236}">
              <a16:creationId xmlns:a16="http://schemas.microsoft.com/office/drawing/2014/main" id="{00000000-0008-0000-0100-000016240100}"/>
            </a:ext>
          </a:extLst>
        </xdr:cNvPr>
        <xdr:cNvCxnSpPr/>
      </xdr:nvCxnSpPr>
      <xdr:spPr>
        <a:xfrm>
          <a:off x="60426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718</xdr:row>
      <xdr:rowOff>101600</xdr:rowOff>
    </xdr:from>
    <xdr:to>
      <xdr:col>89</xdr:col>
      <xdr:colOff>0</xdr:colOff>
      <xdr:row>718</xdr:row>
      <xdr:rowOff>101600</xdr:rowOff>
    </xdr:to>
    <xdr:cxnSp macro="">
      <xdr:nvCxnSpPr>
        <xdr:cNvPr id="74775" name="직선 연결선 74774">
          <a:extLst>
            <a:ext uri="{FF2B5EF4-FFF2-40B4-BE49-F238E27FC236}">
              <a16:creationId xmlns:a16="http://schemas.microsoft.com/office/drawing/2014/main" id="{00000000-0008-0000-0100-000017240100}"/>
            </a:ext>
          </a:extLst>
        </xdr:cNvPr>
        <xdr:cNvCxnSpPr/>
      </xdr:nvCxnSpPr>
      <xdr:spPr>
        <a:xfrm>
          <a:off x="61798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718</xdr:row>
      <xdr:rowOff>101600</xdr:rowOff>
    </xdr:from>
    <xdr:to>
      <xdr:col>91</xdr:col>
      <xdr:colOff>0</xdr:colOff>
      <xdr:row>718</xdr:row>
      <xdr:rowOff>101600</xdr:rowOff>
    </xdr:to>
    <xdr:cxnSp macro="">
      <xdr:nvCxnSpPr>
        <xdr:cNvPr id="74776" name="직선 연결선 74775">
          <a:extLst>
            <a:ext uri="{FF2B5EF4-FFF2-40B4-BE49-F238E27FC236}">
              <a16:creationId xmlns:a16="http://schemas.microsoft.com/office/drawing/2014/main" id="{00000000-0008-0000-0100-000018240100}"/>
            </a:ext>
          </a:extLst>
        </xdr:cNvPr>
        <xdr:cNvCxnSpPr/>
      </xdr:nvCxnSpPr>
      <xdr:spPr>
        <a:xfrm>
          <a:off x="63169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718</xdr:row>
      <xdr:rowOff>101600</xdr:rowOff>
    </xdr:from>
    <xdr:to>
      <xdr:col>93</xdr:col>
      <xdr:colOff>0</xdr:colOff>
      <xdr:row>718</xdr:row>
      <xdr:rowOff>101600</xdr:rowOff>
    </xdr:to>
    <xdr:cxnSp macro="">
      <xdr:nvCxnSpPr>
        <xdr:cNvPr id="74777" name="직선 연결선 74776">
          <a:extLst>
            <a:ext uri="{FF2B5EF4-FFF2-40B4-BE49-F238E27FC236}">
              <a16:creationId xmlns:a16="http://schemas.microsoft.com/office/drawing/2014/main" id="{00000000-0008-0000-0100-000019240100}"/>
            </a:ext>
          </a:extLst>
        </xdr:cNvPr>
        <xdr:cNvCxnSpPr/>
      </xdr:nvCxnSpPr>
      <xdr:spPr>
        <a:xfrm>
          <a:off x="64541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718</xdr:row>
      <xdr:rowOff>101600</xdr:rowOff>
    </xdr:from>
    <xdr:to>
      <xdr:col>95</xdr:col>
      <xdr:colOff>0</xdr:colOff>
      <xdr:row>718</xdr:row>
      <xdr:rowOff>101600</xdr:rowOff>
    </xdr:to>
    <xdr:cxnSp macro="">
      <xdr:nvCxnSpPr>
        <xdr:cNvPr id="74778" name="직선 연결선 74777">
          <a:extLst>
            <a:ext uri="{FF2B5EF4-FFF2-40B4-BE49-F238E27FC236}">
              <a16:creationId xmlns:a16="http://schemas.microsoft.com/office/drawing/2014/main" id="{00000000-0008-0000-0100-00001A240100}"/>
            </a:ext>
          </a:extLst>
        </xdr:cNvPr>
        <xdr:cNvCxnSpPr/>
      </xdr:nvCxnSpPr>
      <xdr:spPr>
        <a:xfrm>
          <a:off x="65913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718</xdr:row>
      <xdr:rowOff>101600</xdr:rowOff>
    </xdr:from>
    <xdr:to>
      <xdr:col>97</xdr:col>
      <xdr:colOff>0</xdr:colOff>
      <xdr:row>718</xdr:row>
      <xdr:rowOff>101600</xdr:rowOff>
    </xdr:to>
    <xdr:cxnSp macro="">
      <xdr:nvCxnSpPr>
        <xdr:cNvPr id="74779" name="직선 연결선 74778">
          <a:extLst>
            <a:ext uri="{FF2B5EF4-FFF2-40B4-BE49-F238E27FC236}">
              <a16:creationId xmlns:a16="http://schemas.microsoft.com/office/drawing/2014/main" id="{00000000-0008-0000-0100-00001B240100}"/>
            </a:ext>
          </a:extLst>
        </xdr:cNvPr>
        <xdr:cNvCxnSpPr/>
      </xdr:nvCxnSpPr>
      <xdr:spPr>
        <a:xfrm>
          <a:off x="67284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718</xdr:row>
      <xdr:rowOff>101600</xdr:rowOff>
    </xdr:from>
    <xdr:to>
      <xdr:col>99</xdr:col>
      <xdr:colOff>0</xdr:colOff>
      <xdr:row>718</xdr:row>
      <xdr:rowOff>101600</xdr:rowOff>
    </xdr:to>
    <xdr:cxnSp macro="">
      <xdr:nvCxnSpPr>
        <xdr:cNvPr id="74780" name="직선 연결선 74779">
          <a:extLst>
            <a:ext uri="{FF2B5EF4-FFF2-40B4-BE49-F238E27FC236}">
              <a16:creationId xmlns:a16="http://schemas.microsoft.com/office/drawing/2014/main" id="{00000000-0008-0000-0100-00001C240100}"/>
            </a:ext>
          </a:extLst>
        </xdr:cNvPr>
        <xdr:cNvCxnSpPr/>
      </xdr:nvCxnSpPr>
      <xdr:spPr>
        <a:xfrm>
          <a:off x="68656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720</xdr:row>
      <xdr:rowOff>107950</xdr:rowOff>
    </xdr:from>
    <xdr:to>
      <xdr:col>10</xdr:col>
      <xdr:colOff>25400</xdr:colOff>
      <xdr:row>720</xdr:row>
      <xdr:rowOff>107950</xdr:rowOff>
    </xdr:to>
    <xdr:cxnSp macro="">
      <xdr:nvCxnSpPr>
        <xdr:cNvPr id="74781" name="직선 연결선 74780">
          <a:extLst>
            <a:ext uri="{FF2B5EF4-FFF2-40B4-BE49-F238E27FC236}">
              <a16:creationId xmlns:a16="http://schemas.microsoft.com/office/drawing/2014/main" id="{00000000-0008-0000-0100-00001D240100}"/>
            </a:ext>
          </a:extLst>
        </xdr:cNvPr>
        <xdr:cNvCxnSpPr/>
      </xdr:nvCxnSpPr>
      <xdr:spPr>
        <a:xfrm>
          <a:off x="7227722" y="1508696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720</xdr:row>
      <xdr:rowOff>107950</xdr:rowOff>
    </xdr:from>
    <xdr:to>
      <xdr:col>11</xdr:col>
      <xdr:colOff>139700</xdr:colOff>
      <xdr:row>720</xdr:row>
      <xdr:rowOff>107950</xdr:rowOff>
    </xdr:to>
    <xdr:cxnSp macro="">
      <xdr:nvCxnSpPr>
        <xdr:cNvPr id="74782" name="직선 연결선 74781">
          <a:extLst>
            <a:ext uri="{FF2B5EF4-FFF2-40B4-BE49-F238E27FC236}">
              <a16:creationId xmlns:a16="http://schemas.microsoft.com/office/drawing/2014/main" id="{00000000-0008-0000-0100-00001E240100}"/>
            </a:ext>
          </a:extLst>
        </xdr:cNvPr>
        <xdr:cNvCxnSpPr/>
      </xdr:nvCxnSpPr>
      <xdr:spPr>
        <a:xfrm>
          <a:off x="8374380" y="150869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720</xdr:row>
      <xdr:rowOff>107950</xdr:rowOff>
    </xdr:from>
    <xdr:to>
      <xdr:col>13</xdr:col>
      <xdr:colOff>68</xdr:colOff>
      <xdr:row>720</xdr:row>
      <xdr:rowOff>107950</xdr:rowOff>
    </xdr:to>
    <xdr:cxnSp macro="">
      <xdr:nvCxnSpPr>
        <xdr:cNvPr id="74783" name="직선 연결선 74782">
          <a:extLst>
            <a:ext uri="{FF2B5EF4-FFF2-40B4-BE49-F238E27FC236}">
              <a16:creationId xmlns:a16="http://schemas.microsoft.com/office/drawing/2014/main" id="{00000000-0008-0000-0100-00001F240100}"/>
            </a:ext>
          </a:extLst>
        </xdr:cNvPr>
        <xdr:cNvCxnSpPr/>
      </xdr:nvCxnSpPr>
      <xdr:spPr>
        <a:xfrm flipH="1">
          <a:off x="9677400" y="150869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720</xdr:row>
      <xdr:rowOff>107950</xdr:rowOff>
    </xdr:from>
    <xdr:to>
      <xdr:col>15</xdr:col>
      <xdr:colOff>0</xdr:colOff>
      <xdr:row>720</xdr:row>
      <xdr:rowOff>107950</xdr:rowOff>
    </xdr:to>
    <xdr:cxnSp macro="">
      <xdr:nvCxnSpPr>
        <xdr:cNvPr id="74784" name="직선 연결선 74783">
          <a:extLst>
            <a:ext uri="{FF2B5EF4-FFF2-40B4-BE49-F238E27FC236}">
              <a16:creationId xmlns:a16="http://schemas.microsoft.com/office/drawing/2014/main" id="{00000000-0008-0000-0100-000020240100}"/>
            </a:ext>
          </a:extLst>
        </xdr:cNvPr>
        <xdr:cNvCxnSpPr/>
      </xdr:nvCxnSpPr>
      <xdr:spPr>
        <a:xfrm>
          <a:off x="11049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720</xdr:row>
      <xdr:rowOff>107950</xdr:rowOff>
    </xdr:from>
    <xdr:to>
      <xdr:col>17</xdr:col>
      <xdr:colOff>0</xdr:colOff>
      <xdr:row>720</xdr:row>
      <xdr:rowOff>107950</xdr:rowOff>
    </xdr:to>
    <xdr:cxnSp macro="">
      <xdr:nvCxnSpPr>
        <xdr:cNvPr id="74785" name="직선 연결선 74784">
          <a:extLst>
            <a:ext uri="{FF2B5EF4-FFF2-40B4-BE49-F238E27FC236}">
              <a16:creationId xmlns:a16="http://schemas.microsoft.com/office/drawing/2014/main" id="{00000000-0008-0000-0100-000021240100}"/>
            </a:ext>
          </a:extLst>
        </xdr:cNvPr>
        <xdr:cNvCxnSpPr/>
      </xdr:nvCxnSpPr>
      <xdr:spPr>
        <a:xfrm>
          <a:off x="12420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720</xdr:row>
      <xdr:rowOff>107950</xdr:rowOff>
    </xdr:from>
    <xdr:to>
      <xdr:col>19</xdr:col>
      <xdr:colOff>28</xdr:colOff>
      <xdr:row>720</xdr:row>
      <xdr:rowOff>107950</xdr:rowOff>
    </xdr:to>
    <xdr:cxnSp macro="">
      <xdr:nvCxnSpPr>
        <xdr:cNvPr id="74786" name="직선 연결선 74785">
          <a:extLst>
            <a:ext uri="{FF2B5EF4-FFF2-40B4-BE49-F238E27FC236}">
              <a16:creationId xmlns:a16="http://schemas.microsoft.com/office/drawing/2014/main" id="{00000000-0008-0000-0100-000022240100}"/>
            </a:ext>
          </a:extLst>
        </xdr:cNvPr>
        <xdr:cNvCxnSpPr/>
      </xdr:nvCxnSpPr>
      <xdr:spPr>
        <a:xfrm flipH="1">
          <a:off x="13792200" y="150869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720</xdr:row>
      <xdr:rowOff>107950</xdr:rowOff>
    </xdr:from>
    <xdr:to>
      <xdr:col>21</xdr:col>
      <xdr:colOff>0</xdr:colOff>
      <xdr:row>720</xdr:row>
      <xdr:rowOff>107950</xdr:rowOff>
    </xdr:to>
    <xdr:cxnSp macro="">
      <xdr:nvCxnSpPr>
        <xdr:cNvPr id="74787" name="직선 연결선 74786">
          <a:extLst>
            <a:ext uri="{FF2B5EF4-FFF2-40B4-BE49-F238E27FC236}">
              <a16:creationId xmlns:a16="http://schemas.microsoft.com/office/drawing/2014/main" id="{00000000-0008-0000-0100-000023240100}"/>
            </a:ext>
          </a:extLst>
        </xdr:cNvPr>
        <xdr:cNvCxnSpPr/>
      </xdr:nvCxnSpPr>
      <xdr:spPr>
        <a:xfrm>
          <a:off x="15163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720</xdr:row>
      <xdr:rowOff>107950</xdr:rowOff>
    </xdr:from>
    <xdr:to>
      <xdr:col>23</xdr:col>
      <xdr:colOff>0</xdr:colOff>
      <xdr:row>720</xdr:row>
      <xdr:rowOff>107950</xdr:rowOff>
    </xdr:to>
    <xdr:cxnSp macro="">
      <xdr:nvCxnSpPr>
        <xdr:cNvPr id="74788" name="직선 연결선 74787">
          <a:extLst>
            <a:ext uri="{FF2B5EF4-FFF2-40B4-BE49-F238E27FC236}">
              <a16:creationId xmlns:a16="http://schemas.microsoft.com/office/drawing/2014/main" id="{00000000-0008-0000-0100-000024240100}"/>
            </a:ext>
          </a:extLst>
        </xdr:cNvPr>
        <xdr:cNvCxnSpPr/>
      </xdr:nvCxnSpPr>
      <xdr:spPr>
        <a:xfrm>
          <a:off x="16535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720</xdr:row>
      <xdr:rowOff>107950</xdr:rowOff>
    </xdr:from>
    <xdr:to>
      <xdr:col>25</xdr:col>
      <xdr:colOff>0</xdr:colOff>
      <xdr:row>720</xdr:row>
      <xdr:rowOff>107950</xdr:rowOff>
    </xdr:to>
    <xdr:cxnSp macro="">
      <xdr:nvCxnSpPr>
        <xdr:cNvPr id="74789" name="직선 연결선 74788">
          <a:extLst>
            <a:ext uri="{FF2B5EF4-FFF2-40B4-BE49-F238E27FC236}">
              <a16:creationId xmlns:a16="http://schemas.microsoft.com/office/drawing/2014/main" id="{00000000-0008-0000-0100-000025240100}"/>
            </a:ext>
          </a:extLst>
        </xdr:cNvPr>
        <xdr:cNvCxnSpPr/>
      </xdr:nvCxnSpPr>
      <xdr:spPr>
        <a:xfrm>
          <a:off x="17907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720</xdr:row>
      <xdr:rowOff>107950</xdr:rowOff>
    </xdr:from>
    <xdr:to>
      <xdr:col>27</xdr:col>
      <xdr:colOff>0</xdr:colOff>
      <xdr:row>720</xdr:row>
      <xdr:rowOff>107950</xdr:rowOff>
    </xdr:to>
    <xdr:cxnSp macro="">
      <xdr:nvCxnSpPr>
        <xdr:cNvPr id="74790" name="직선 연결선 74789">
          <a:extLst>
            <a:ext uri="{FF2B5EF4-FFF2-40B4-BE49-F238E27FC236}">
              <a16:creationId xmlns:a16="http://schemas.microsoft.com/office/drawing/2014/main" id="{00000000-0008-0000-0100-000026240100}"/>
            </a:ext>
          </a:extLst>
        </xdr:cNvPr>
        <xdr:cNvCxnSpPr/>
      </xdr:nvCxnSpPr>
      <xdr:spPr>
        <a:xfrm>
          <a:off x="19278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720</xdr:row>
      <xdr:rowOff>107950</xdr:rowOff>
    </xdr:from>
    <xdr:to>
      <xdr:col>29</xdr:col>
      <xdr:colOff>68</xdr:colOff>
      <xdr:row>720</xdr:row>
      <xdr:rowOff>107950</xdr:rowOff>
    </xdr:to>
    <xdr:cxnSp macro="">
      <xdr:nvCxnSpPr>
        <xdr:cNvPr id="74791" name="직선 연결선 74790">
          <a:extLst>
            <a:ext uri="{FF2B5EF4-FFF2-40B4-BE49-F238E27FC236}">
              <a16:creationId xmlns:a16="http://schemas.microsoft.com/office/drawing/2014/main" id="{00000000-0008-0000-0100-000027240100}"/>
            </a:ext>
          </a:extLst>
        </xdr:cNvPr>
        <xdr:cNvCxnSpPr/>
      </xdr:nvCxnSpPr>
      <xdr:spPr>
        <a:xfrm flipH="1">
          <a:off x="20650200" y="150869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720</xdr:row>
      <xdr:rowOff>107950</xdr:rowOff>
    </xdr:from>
    <xdr:to>
      <xdr:col>31</xdr:col>
      <xdr:colOff>546100</xdr:colOff>
      <xdr:row>720</xdr:row>
      <xdr:rowOff>107950</xdr:rowOff>
    </xdr:to>
    <xdr:cxnSp macro="">
      <xdr:nvCxnSpPr>
        <xdr:cNvPr id="74792" name="직선 연결선 74791">
          <a:extLst>
            <a:ext uri="{FF2B5EF4-FFF2-40B4-BE49-F238E27FC236}">
              <a16:creationId xmlns:a16="http://schemas.microsoft.com/office/drawing/2014/main" id="{00000000-0008-0000-0100-000028240100}"/>
            </a:ext>
          </a:extLst>
        </xdr:cNvPr>
        <xdr:cNvCxnSpPr/>
      </xdr:nvCxnSpPr>
      <xdr:spPr>
        <a:xfrm>
          <a:off x="22501861" y="150869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720</xdr:row>
      <xdr:rowOff>107950</xdr:rowOff>
    </xdr:from>
    <xdr:to>
      <xdr:col>33</xdr:col>
      <xdr:colOff>0</xdr:colOff>
      <xdr:row>720</xdr:row>
      <xdr:rowOff>107950</xdr:rowOff>
    </xdr:to>
    <xdr:cxnSp macro="">
      <xdr:nvCxnSpPr>
        <xdr:cNvPr id="74793" name="직선 연결선 74792">
          <a:extLst>
            <a:ext uri="{FF2B5EF4-FFF2-40B4-BE49-F238E27FC236}">
              <a16:creationId xmlns:a16="http://schemas.microsoft.com/office/drawing/2014/main" id="{00000000-0008-0000-0100-000029240100}"/>
            </a:ext>
          </a:extLst>
        </xdr:cNvPr>
        <xdr:cNvCxnSpPr/>
      </xdr:nvCxnSpPr>
      <xdr:spPr>
        <a:xfrm>
          <a:off x="23393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720</xdr:row>
      <xdr:rowOff>107950</xdr:rowOff>
    </xdr:from>
    <xdr:to>
      <xdr:col>35</xdr:col>
      <xdr:colOff>136</xdr:colOff>
      <xdr:row>720</xdr:row>
      <xdr:rowOff>107950</xdr:rowOff>
    </xdr:to>
    <xdr:cxnSp macro="">
      <xdr:nvCxnSpPr>
        <xdr:cNvPr id="74794" name="직선 연결선 74793">
          <a:extLst>
            <a:ext uri="{FF2B5EF4-FFF2-40B4-BE49-F238E27FC236}">
              <a16:creationId xmlns:a16="http://schemas.microsoft.com/office/drawing/2014/main" id="{00000000-0008-0000-0100-00002A240100}"/>
            </a:ext>
          </a:extLst>
        </xdr:cNvPr>
        <xdr:cNvCxnSpPr/>
      </xdr:nvCxnSpPr>
      <xdr:spPr>
        <a:xfrm flipH="1">
          <a:off x="24765000" y="150869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720</xdr:row>
      <xdr:rowOff>107950</xdr:rowOff>
    </xdr:from>
    <xdr:to>
      <xdr:col>37</xdr:col>
      <xdr:colOff>0</xdr:colOff>
      <xdr:row>720</xdr:row>
      <xdr:rowOff>107950</xdr:rowOff>
    </xdr:to>
    <xdr:cxnSp macro="">
      <xdr:nvCxnSpPr>
        <xdr:cNvPr id="74795" name="직선 연결선 74794">
          <a:extLst>
            <a:ext uri="{FF2B5EF4-FFF2-40B4-BE49-F238E27FC236}">
              <a16:creationId xmlns:a16="http://schemas.microsoft.com/office/drawing/2014/main" id="{00000000-0008-0000-0100-00002B240100}"/>
            </a:ext>
          </a:extLst>
        </xdr:cNvPr>
        <xdr:cNvCxnSpPr/>
      </xdr:nvCxnSpPr>
      <xdr:spPr>
        <a:xfrm>
          <a:off x="26136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720</xdr:row>
      <xdr:rowOff>107950</xdr:rowOff>
    </xdr:from>
    <xdr:to>
      <xdr:col>39</xdr:col>
      <xdr:colOff>0</xdr:colOff>
      <xdr:row>720</xdr:row>
      <xdr:rowOff>107950</xdr:rowOff>
    </xdr:to>
    <xdr:cxnSp macro="">
      <xdr:nvCxnSpPr>
        <xdr:cNvPr id="74796" name="직선 연결선 74795">
          <a:extLst>
            <a:ext uri="{FF2B5EF4-FFF2-40B4-BE49-F238E27FC236}">
              <a16:creationId xmlns:a16="http://schemas.microsoft.com/office/drawing/2014/main" id="{00000000-0008-0000-0100-00002C240100}"/>
            </a:ext>
          </a:extLst>
        </xdr:cNvPr>
        <xdr:cNvCxnSpPr/>
      </xdr:nvCxnSpPr>
      <xdr:spPr>
        <a:xfrm>
          <a:off x="27508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720</xdr:row>
      <xdr:rowOff>107950</xdr:rowOff>
    </xdr:from>
    <xdr:to>
      <xdr:col>41</xdr:col>
      <xdr:colOff>0</xdr:colOff>
      <xdr:row>720</xdr:row>
      <xdr:rowOff>107950</xdr:rowOff>
    </xdr:to>
    <xdr:cxnSp macro="">
      <xdr:nvCxnSpPr>
        <xdr:cNvPr id="74797" name="직선 연결선 74796">
          <a:extLst>
            <a:ext uri="{FF2B5EF4-FFF2-40B4-BE49-F238E27FC236}">
              <a16:creationId xmlns:a16="http://schemas.microsoft.com/office/drawing/2014/main" id="{00000000-0008-0000-0100-00002D240100}"/>
            </a:ext>
          </a:extLst>
        </xdr:cNvPr>
        <xdr:cNvCxnSpPr/>
      </xdr:nvCxnSpPr>
      <xdr:spPr>
        <a:xfrm>
          <a:off x="28879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720</xdr:row>
      <xdr:rowOff>107950</xdr:rowOff>
    </xdr:from>
    <xdr:to>
      <xdr:col>43</xdr:col>
      <xdr:colOff>0</xdr:colOff>
      <xdr:row>720</xdr:row>
      <xdr:rowOff>107950</xdr:rowOff>
    </xdr:to>
    <xdr:cxnSp macro="">
      <xdr:nvCxnSpPr>
        <xdr:cNvPr id="74798" name="직선 연결선 74797">
          <a:extLst>
            <a:ext uri="{FF2B5EF4-FFF2-40B4-BE49-F238E27FC236}">
              <a16:creationId xmlns:a16="http://schemas.microsoft.com/office/drawing/2014/main" id="{00000000-0008-0000-0100-00002E240100}"/>
            </a:ext>
          </a:extLst>
        </xdr:cNvPr>
        <xdr:cNvCxnSpPr/>
      </xdr:nvCxnSpPr>
      <xdr:spPr>
        <a:xfrm>
          <a:off x="30251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720</xdr:row>
      <xdr:rowOff>107950</xdr:rowOff>
    </xdr:from>
    <xdr:to>
      <xdr:col>45</xdr:col>
      <xdr:colOff>12700</xdr:colOff>
      <xdr:row>720</xdr:row>
      <xdr:rowOff>107950</xdr:rowOff>
    </xdr:to>
    <xdr:cxnSp macro="">
      <xdr:nvCxnSpPr>
        <xdr:cNvPr id="74799" name="직선 연결선 74798">
          <a:extLst>
            <a:ext uri="{FF2B5EF4-FFF2-40B4-BE49-F238E27FC236}">
              <a16:creationId xmlns:a16="http://schemas.microsoft.com/office/drawing/2014/main" id="{00000000-0008-0000-0100-00002F240100}"/>
            </a:ext>
          </a:extLst>
        </xdr:cNvPr>
        <xdr:cNvCxnSpPr/>
      </xdr:nvCxnSpPr>
      <xdr:spPr>
        <a:xfrm>
          <a:off x="31623040" y="1508696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720</xdr:row>
      <xdr:rowOff>107950</xdr:rowOff>
    </xdr:from>
    <xdr:to>
      <xdr:col>47</xdr:col>
      <xdr:colOff>0</xdr:colOff>
      <xdr:row>720</xdr:row>
      <xdr:rowOff>107950</xdr:rowOff>
    </xdr:to>
    <xdr:cxnSp macro="">
      <xdr:nvCxnSpPr>
        <xdr:cNvPr id="74800" name="직선 연결선 74799">
          <a:extLst>
            <a:ext uri="{FF2B5EF4-FFF2-40B4-BE49-F238E27FC236}">
              <a16:creationId xmlns:a16="http://schemas.microsoft.com/office/drawing/2014/main" id="{00000000-0008-0000-0100-000030240100}"/>
            </a:ext>
          </a:extLst>
        </xdr:cNvPr>
        <xdr:cNvCxnSpPr/>
      </xdr:nvCxnSpPr>
      <xdr:spPr>
        <a:xfrm>
          <a:off x="32994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720</xdr:row>
      <xdr:rowOff>107950</xdr:rowOff>
    </xdr:from>
    <xdr:to>
      <xdr:col>49</xdr:col>
      <xdr:colOff>0</xdr:colOff>
      <xdr:row>720</xdr:row>
      <xdr:rowOff>107950</xdr:rowOff>
    </xdr:to>
    <xdr:cxnSp macro="">
      <xdr:nvCxnSpPr>
        <xdr:cNvPr id="74801" name="직선 연결선 74800">
          <a:extLst>
            <a:ext uri="{FF2B5EF4-FFF2-40B4-BE49-F238E27FC236}">
              <a16:creationId xmlns:a16="http://schemas.microsoft.com/office/drawing/2014/main" id="{00000000-0008-0000-0100-000031240100}"/>
            </a:ext>
          </a:extLst>
        </xdr:cNvPr>
        <xdr:cNvCxnSpPr/>
      </xdr:nvCxnSpPr>
      <xdr:spPr>
        <a:xfrm>
          <a:off x="34366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720</xdr:row>
      <xdr:rowOff>107950</xdr:rowOff>
    </xdr:from>
    <xdr:to>
      <xdr:col>51</xdr:col>
      <xdr:colOff>0</xdr:colOff>
      <xdr:row>720</xdr:row>
      <xdr:rowOff>107950</xdr:rowOff>
    </xdr:to>
    <xdr:cxnSp macro="">
      <xdr:nvCxnSpPr>
        <xdr:cNvPr id="74802" name="직선 연결선 74801">
          <a:extLst>
            <a:ext uri="{FF2B5EF4-FFF2-40B4-BE49-F238E27FC236}">
              <a16:creationId xmlns:a16="http://schemas.microsoft.com/office/drawing/2014/main" id="{00000000-0008-0000-0100-000032240100}"/>
            </a:ext>
          </a:extLst>
        </xdr:cNvPr>
        <xdr:cNvCxnSpPr/>
      </xdr:nvCxnSpPr>
      <xdr:spPr>
        <a:xfrm>
          <a:off x="35737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720</xdr:row>
      <xdr:rowOff>107950</xdr:rowOff>
    </xdr:from>
    <xdr:to>
      <xdr:col>53</xdr:col>
      <xdr:colOff>0</xdr:colOff>
      <xdr:row>720</xdr:row>
      <xdr:rowOff>107950</xdr:rowOff>
    </xdr:to>
    <xdr:cxnSp macro="">
      <xdr:nvCxnSpPr>
        <xdr:cNvPr id="74803" name="직선 연결선 74802">
          <a:extLst>
            <a:ext uri="{FF2B5EF4-FFF2-40B4-BE49-F238E27FC236}">
              <a16:creationId xmlns:a16="http://schemas.microsoft.com/office/drawing/2014/main" id="{00000000-0008-0000-0100-000033240100}"/>
            </a:ext>
          </a:extLst>
        </xdr:cNvPr>
        <xdr:cNvCxnSpPr/>
      </xdr:nvCxnSpPr>
      <xdr:spPr>
        <a:xfrm>
          <a:off x="37109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720</xdr:row>
      <xdr:rowOff>107950</xdr:rowOff>
    </xdr:from>
    <xdr:to>
      <xdr:col>55</xdr:col>
      <xdr:colOff>0</xdr:colOff>
      <xdr:row>720</xdr:row>
      <xdr:rowOff>107950</xdr:rowOff>
    </xdr:to>
    <xdr:cxnSp macro="">
      <xdr:nvCxnSpPr>
        <xdr:cNvPr id="74804" name="직선 연결선 74803">
          <a:extLst>
            <a:ext uri="{FF2B5EF4-FFF2-40B4-BE49-F238E27FC236}">
              <a16:creationId xmlns:a16="http://schemas.microsoft.com/office/drawing/2014/main" id="{00000000-0008-0000-0100-000034240100}"/>
            </a:ext>
          </a:extLst>
        </xdr:cNvPr>
        <xdr:cNvCxnSpPr/>
      </xdr:nvCxnSpPr>
      <xdr:spPr>
        <a:xfrm>
          <a:off x="38481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720</xdr:row>
      <xdr:rowOff>107950</xdr:rowOff>
    </xdr:from>
    <xdr:to>
      <xdr:col>57</xdr:col>
      <xdr:colOff>0</xdr:colOff>
      <xdr:row>720</xdr:row>
      <xdr:rowOff>107950</xdr:rowOff>
    </xdr:to>
    <xdr:cxnSp macro="">
      <xdr:nvCxnSpPr>
        <xdr:cNvPr id="74805" name="직선 연결선 74804">
          <a:extLst>
            <a:ext uri="{FF2B5EF4-FFF2-40B4-BE49-F238E27FC236}">
              <a16:creationId xmlns:a16="http://schemas.microsoft.com/office/drawing/2014/main" id="{00000000-0008-0000-0100-000035240100}"/>
            </a:ext>
          </a:extLst>
        </xdr:cNvPr>
        <xdr:cNvCxnSpPr/>
      </xdr:nvCxnSpPr>
      <xdr:spPr>
        <a:xfrm>
          <a:off x="39852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720</xdr:row>
      <xdr:rowOff>107950</xdr:rowOff>
    </xdr:from>
    <xdr:to>
      <xdr:col>59</xdr:col>
      <xdr:colOff>0</xdr:colOff>
      <xdr:row>720</xdr:row>
      <xdr:rowOff>107950</xdr:rowOff>
    </xdr:to>
    <xdr:cxnSp macro="">
      <xdr:nvCxnSpPr>
        <xdr:cNvPr id="74806" name="직선 연결선 74805">
          <a:extLst>
            <a:ext uri="{FF2B5EF4-FFF2-40B4-BE49-F238E27FC236}">
              <a16:creationId xmlns:a16="http://schemas.microsoft.com/office/drawing/2014/main" id="{00000000-0008-0000-0100-000036240100}"/>
            </a:ext>
          </a:extLst>
        </xdr:cNvPr>
        <xdr:cNvCxnSpPr/>
      </xdr:nvCxnSpPr>
      <xdr:spPr>
        <a:xfrm>
          <a:off x="41224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720</xdr:row>
      <xdr:rowOff>107950</xdr:rowOff>
    </xdr:from>
    <xdr:to>
      <xdr:col>61</xdr:col>
      <xdr:colOff>0</xdr:colOff>
      <xdr:row>720</xdr:row>
      <xdr:rowOff>107950</xdr:rowOff>
    </xdr:to>
    <xdr:cxnSp macro="">
      <xdr:nvCxnSpPr>
        <xdr:cNvPr id="74807" name="직선 연결선 74806">
          <a:extLst>
            <a:ext uri="{FF2B5EF4-FFF2-40B4-BE49-F238E27FC236}">
              <a16:creationId xmlns:a16="http://schemas.microsoft.com/office/drawing/2014/main" id="{00000000-0008-0000-0100-000037240100}"/>
            </a:ext>
          </a:extLst>
        </xdr:cNvPr>
        <xdr:cNvCxnSpPr/>
      </xdr:nvCxnSpPr>
      <xdr:spPr>
        <a:xfrm>
          <a:off x="42595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720</xdr:row>
      <xdr:rowOff>107950</xdr:rowOff>
    </xdr:from>
    <xdr:to>
      <xdr:col>63</xdr:col>
      <xdr:colOff>0</xdr:colOff>
      <xdr:row>720</xdr:row>
      <xdr:rowOff>107950</xdr:rowOff>
    </xdr:to>
    <xdr:cxnSp macro="">
      <xdr:nvCxnSpPr>
        <xdr:cNvPr id="74808" name="직선 연결선 74807">
          <a:extLst>
            <a:ext uri="{FF2B5EF4-FFF2-40B4-BE49-F238E27FC236}">
              <a16:creationId xmlns:a16="http://schemas.microsoft.com/office/drawing/2014/main" id="{00000000-0008-0000-0100-000038240100}"/>
            </a:ext>
          </a:extLst>
        </xdr:cNvPr>
        <xdr:cNvCxnSpPr/>
      </xdr:nvCxnSpPr>
      <xdr:spPr>
        <a:xfrm>
          <a:off x="43967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720</xdr:row>
      <xdr:rowOff>107950</xdr:rowOff>
    </xdr:from>
    <xdr:to>
      <xdr:col>65</xdr:col>
      <xdr:colOff>0</xdr:colOff>
      <xdr:row>720</xdr:row>
      <xdr:rowOff>107950</xdr:rowOff>
    </xdr:to>
    <xdr:cxnSp macro="">
      <xdr:nvCxnSpPr>
        <xdr:cNvPr id="74809" name="직선 연결선 74808">
          <a:extLst>
            <a:ext uri="{FF2B5EF4-FFF2-40B4-BE49-F238E27FC236}">
              <a16:creationId xmlns:a16="http://schemas.microsoft.com/office/drawing/2014/main" id="{00000000-0008-0000-0100-000039240100}"/>
            </a:ext>
          </a:extLst>
        </xdr:cNvPr>
        <xdr:cNvCxnSpPr/>
      </xdr:nvCxnSpPr>
      <xdr:spPr>
        <a:xfrm>
          <a:off x="45339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720</xdr:row>
      <xdr:rowOff>107950</xdr:rowOff>
    </xdr:from>
    <xdr:to>
      <xdr:col>67</xdr:col>
      <xdr:colOff>0</xdr:colOff>
      <xdr:row>720</xdr:row>
      <xdr:rowOff>107950</xdr:rowOff>
    </xdr:to>
    <xdr:cxnSp macro="">
      <xdr:nvCxnSpPr>
        <xdr:cNvPr id="74810" name="직선 연결선 74809">
          <a:extLst>
            <a:ext uri="{FF2B5EF4-FFF2-40B4-BE49-F238E27FC236}">
              <a16:creationId xmlns:a16="http://schemas.microsoft.com/office/drawing/2014/main" id="{00000000-0008-0000-0100-00003A240100}"/>
            </a:ext>
          </a:extLst>
        </xdr:cNvPr>
        <xdr:cNvCxnSpPr/>
      </xdr:nvCxnSpPr>
      <xdr:spPr>
        <a:xfrm>
          <a:off x="46710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720</xdr:row>
      <xdr:rowOff>107950</xdr:rowOff>
    </xdr:from>
    <xdr:to>
      <xdr:col>69</xdr:col>
      <xdr:colOff>0</xdr:colOff>
      <xdr:row>720</xdr:row>
      <xdr:rowOff>107950</xdr:rowOff>
    </xdr:to>
    <xdr:cxnSp macro="">
      <xdr:nvCxnSpPr>
        <xdr:cNvPr id="74811" name="직선 연결선 74810">
          <a:extLst>
            <a:ext uri="{FF2B5EF4-FFF2-40B4-BE49-F238E27FC236}">
              <a16:creationId xmlns:a16="http://schemas.microsoft.com/office/drawing/2014/main" id="{00000000-0008-0000-0100-00003B240100}"/>
            </a:ext>
          </a:extLst>
        </xdr:cNvPr>
        <xdr:cNvCxnSpPr/>
      </xdr:nvCxnSpPr>
      <xdr:spPr>
        <a:xfrm>
          <a:off x="48082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720</xdr:row>
      <xdr:rowOff>107950</xdr:rowOff>
    </xdr:from>
    <xdr:to>
      <xdr:col>71</xdr:col>
      <xdr:colOff>0</xdr:colOff>
      <xdr:row>720</xdr:row>
      <xdr:rowOff>107950</xdr:rowOff>
    </xdr:to>
    <xdr:cxnSp macro="">
      <xdr:nvCxnSpPr>
        <xdr:cNvPr id="74812" name="직선 연결선 74811">
          <a:extLst>
            <a:ext uri="{FF2B5EF4-FFF2-40B4-BE49-F238E27FC236}">
              <a16:creationId xmlns:a16="http://schemas.microsoft.com/office/drawing/2014/main" id="{00000000-0008-0000-0100-00003C240100}"/>
            </a:ext>
          </a:extLst>
        </xdr:cNvPr>
        <xdr:cNvCxnSpPr/>
      </xdr:nvCxnSpPr>
      <xdr:spPr>
        <a:xfrm>
          <a:off x="49453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720</xdr:row>
      <xdr:rowOff>107950</xdr:rowOff>
    </xdr:from>
    <xdr:to>
      <xdr:col>73</xdr:col>
      <xdr:colOff>0</xdr:colOff>
      <xdr:row>720</xdr:row>
      <xdr:rowOff>107950</xdr:rowOff>
    </xdr:to>
    <xdr:cxnSp macro="">
      <xdr:nvCxnSpPr>
        <xdr:cNvPr id="74813" name="직선 연결선 74812">
          <a:extLst>
            <a:ext uri="{FF2B5EF4-FFF2-40B4-BE49-F238E27FC236}">
              <a16:creationId xmlns:a16="http://schemas.microsoft.com/office/drawing/2014/main" id="{00000000-0008-0000-0100-00003D240100}"/>
            </a:ext>
          </a:extLst>
        </xdr:cNvPr>
        <xdr:cNvCxnSpPr/>
      </xdr:nvCxnSpPr>
      <xdr:spPr>
        <a:xfrm>
          <a:off x="50825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720</xdr:row>
      <xdr:rowOff>107950</xdr:rowOff>
    </xdr:from>
    <xdr:to>
      <xdr:col>75</xdr:col>
      <xdr:colOff>0</xdr:colOff>
      <xdr:row>720</xdr:row>
      <xdr:rowOff>107950</xdr:rowOff>
    </xdr:to>
    <xdr:cxnSp macro="">
      <xdr:nvCxnSpPr>
        <xdr:cNvPr id="74814" name="직선 연결선 74813">
          <a:extLst>
            <a:ext uri="{FF2B5EF4-FFF2-40B4-BE49-F238E27FC236}">
              <a16:creationId xmlns:a16="http://schemas.microsoft.com/office/drawing/2014/main" id="{00000000-0008-0000-0100-00003E240100}"/>
            </a:ext>
          </a:extLst>
        </xdr:cNvPr>
        <xdr:cNvCxnSpPr/>
      </xdr:nvCxnSpPr>
      <xdr:spPr>
        <a:xfrm>
          <a:off x="52197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720</xdr:row>
      <xdr:rowOff>107950</xdr:rowOff>
    </xdr:from>
    <xdr:to>
      <xdr:col>77</xdr:col>
      <xdr:colOff>0</xdr:colOff>
      <xdr:row>720</xdr:row>
      <xdr:rowOff>107950</xdr:rowOff>
    </xdr:to>
    <xdr:cxnSp macro="">
      <xdr:nvCxnSpPr>
        <xdr:cNvPr id="74815" name="직선 연결선 74814">
          <a:extLst>
            <a:ext uri="{FF2B5EF4-FFF2-40B4-BE49-F238E27FC236}">
              <a16:creationId xmlns:a16="http://schemas.microsoft.com/office/drawing/2014/main" id="{00000000-0008-0000-0100-00003F240100}"/>
            </a:ext>
          </a:extLst>
        </xdr:cNvPr>
        <xdr:cNvCxnSpPr/>
      </xdr:nvCxnSpPr>
      <xdr:spPr>
        <a:xfrm>
          <a:off x="53568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720</xdr:row>
      <xdr:rowOff>107950</xdr:rowOff>
    </xdr:from>
    <xdr:to>
      <xdr:col>79</xdr:col>
      <xdr:colOff>0</xdr:colOff>
      <xdr:row>720</xdr:row>
      <xdr:rowOff>107950</xdr:rowOff>
    </xdr:to>
    <xdr:cxnSp macro="">
      <xdr:nvCxnSpPr>
        <xdr:cNvPr id="74816" name="직선 연결선 74815">
          <a:extLst>
            <a:ext uri="{FF2B5EF4-FFF2-40B4-BE49-F238E27FC236}">
              <a16:creationId xmlns:a16="http://schemas.microsoft.com/office/drawing/2014/main" id="{00000000-0008-0000-0100-000040240100}"/>
            </a:ext>
          </a:extLst>
        </xdr:cNvPr>
        <xdr:cNvCxnSpPr/>
      </xdr:nvCxnSpPr>
      <xdr:spPr>
        <a:xfrm>
          <a:off x="54940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720</xdr:row>
      <xdr:rowOff>107950</xdr:rowOff>
    </xdr:from>
    <xdr:to>
      <xdr:col>81</xdr:col>
      <xdr:colOff>12700</xdr:colOff>
      <xdr:row>720</xdr:row>
      <xdr:rowOff>107950</xdr:rowOff>
    </xdr:to>
    <xdr:cxnSp macro="">
      <xdr:nvCxnSpPr>
        <xdr:cNvPr id="74817" name="직선 연결선 74816">
          <a:extLst>
            <a:ext uri="{FF2B5EF4-FFF2-40B4-BE49-F238E27FC236}">
              <a16:creationId xmlns:a16="http://schemas.microsoft.com/office/drawing/2014/main" id="{00000000-0008-0000-0100-000041240100}"/>
            </a:ext>
          </a:extLst>
        </xdr:cNvPr>
        <xdr:cNvCxnSpPr/>
      </xdr:nvCxnSpPr>
      <xdr:spPr>
        <a:xfrm>
          <a:off x="56311806" y="150869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720</xdr:row>
      <xdr:rowOff>107950</xdr:rowOff>
    </xdr:from>
    <xdr:to>
      <xdr:col>83</xdr:col>
      <xdr:colOff>0</xdr:colOff>
      <xdr:row>720</xdr:row>
      <xdr:rowOff>107950</xdr:rowOff>
    </xdr:to>
    <xdr:cxnSp macro="">
      <xdr:nvCxnSpPr>
        <xdr:cNvPr id="74818" name="직선 연결선 74817">
          <a:extLst>
            <a:ext uri="{FF2B5EF4-FFF2-40B4-BE49-F238E27FC236}">
              <a16:creationId xmlns:a16="http://schemas.microsoft.com/office/drawing/2014/main" id="{00000000-0008-0000-0100-000042240100}"/>
            </a:ext>
          </a:extLst>
        </xdr:cNvPr>
        <xdr:cNvCxnSpPr/>
      </xdr:nvCxnSpPr>
      <xdr:spPr>
        <a:xfrm>
          <a:off x="57683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720</xdr:row>
      <xdr:rowOff>107950</xdr:rowOff>
    </xdr:from>
    <xdr:to>
      <xdr:col>85</xdr:col>
      <xdr:colOff>0</xdr:colOff>
      <xdr:row>720</xdr:row>
      <xdr:rowOff>107950</xdr:rowOff>
    </xdr:to>
    <xdr:cxnSp macro="">
      <xdr:nvCxnSpPr>
        <xdr:cNvPr id="74819" name="직선 연결선 74818">
          <a:extLst>
            <a:ext uri="{FF2B5EF4-FFF2-40B4-BE49-F238E27FC236}">
              <a16:creationId xmlns:a16="http://schemas.microsoft.com/office/drawing/2014/main" id="{00000000-0008-0000-0100-000043240100}"/>
            </a:ext>
          </a:extLst>
        </xdr:cNvPr>
        <xdr:cNvCxnSpPr/>
      </xdr:nvCxnSpPr>
      <xdr:spPr>
        <a:xfrm>
          <a:off x="59055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720</xdr:row>
      <xdr:rowOff>107950</xdr:rowOff>
    </xdr:from>
    <xdr:to>
      <xdr:col>87</xdr:col>
      <xdr:colOff>0</xdr:colOff>
      <xdr:row>720</xdr:row>
      <xdr:rowOff>107950</xdr:rowOff>
    </xdr:to>
    <xdr:cxnSp macro="">
      <xdr:nvCxnSpPr>
        <xdr:cNvPr id="74820" name="직선 연결선 74819">
          <a:extLst>
            <a:ext uri="{FF2B5EF4-FFF2-40B4-BE49-F238E27FC236}">
              <a16:creationId xmlns:a16="http://schemas.microsoft.com/office/drawing/2014/main" id="{00000000-0008-0000-0100-000044240100}"/>
            </a:ext>
          </a:extLst>
        </xdr:cNvPr>
        <xdr:cNvCxnSpPr/>
      </xdr:nvCxnSpPr>
      <xdr:spPr>
        <a:xfrm>
          <a:off x="60426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720</xdr:row>
      <xdr:rowOff>107950</xdr:rowOff>
    </xdr:from>
    <xdr:to>
      <xdr:col>89</xdr:col>
      <xdr:colOff>0</xdr:colOff>
      <xdr:row>720</xdr:row>
      <xdr:rowOff>107950</xdr:rowOff>
    </xdr:to>
    <xdr:cxnSp macro="">
      <xdr:nvCxnSpPr>
        <xdr:cNvPr id="74821" name="직선 연결선 74820">
          <a:extLst>
            <a:ext uri="{FF2B5EF4-FFF2-40B4-BE49-F238E27FC236}">
              <a16:creationId xmlns:a16="http://schemas.microsoft.com/office/drawing/2014/main" id="{00000000-0008-0000-0100-000045240100}"/>
            </a:ext>
          </a:extLst>
        </xdr:cNvPr>
        <xdr:cNvCxnSpPr/>
      </xdr:nvCxnSpPr>
      <xdr:spPr>
        <a:xfrm>
          <a:off x="61798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720</xdr:row>
      <xdr:rowOff>107950</xdr:rowOff>
    </xdr:from>
    <xdr:to>
      <xdr:col>91</xdr:col>
      <xdr:colOff>0</xdr:colOff>
      <xdr:row>720</xdr:row>
      <xdr:rowOff>107950</xdr:rowOff>
    </xdr:to>
    <xdr:cxnSp macro="">
      <xdr:nvCxnSpPr>
        <xdr:cNvPr id="74822" name="직선 연결선 74821">
          <a:extLst>
            <a:ext uri="{FF2B5EF4-FFF2-40B4-BE49-F238E27FC236}">
              <a16:creationId xmlns:a16="http://schemas.microsoft.com/office/drawing/2014/main" id="{00000000-0008-0000-0100-000046240100}"/>
            </a:ext>
          </a:extLst>
        </xdr:cNvPr>
        <xdr:cNvCxnSpPr/>
      </xdr:nvCxnSpPr>
      <xdr:spPr>
        <a:xfrm>
          <a:off x="63169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720</xdr:row>
      <xdr:rowOff>107950</xdr:rowOff>
    </xdr:from>
    <xdr:to>
      <xdr:col>93</xdr:col>
      <xdr:colOff>0</xdr:colOff>
      <xdr:row>720</xdr:row>
      <xdr:rowOff>107950</xdr:rowOff>
    </xdr:to>
    <xdr:cxnSp macro="">
      <xdr:nvCxnSpPr>
        <xdr:cNvPr id="74823" name="직선 연결선 74822">
          <a:extLst>
            <a:ext uri="{FF2B5EF4-FFF2-40B4-BE49-F238E27FC236}">
              <a16:creationId xmlns:a16="http://schemas.microsoft.com/office/drawing/2014/main" id="{00000000-0008-0000-0100-000047240100}"/>
            </a:ext>
          </a:extLst>
        </xdr:cNvPr>
        <xdr:cNvCxnSpPr/>
      </xdr:nvCxnSpPr>
      <xdr:spPr>
        <a:xfrm>
          <a:off x="64541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720</xdr:row>
      <xdr:rowOff>107950</xdr:rowOff>
    </xdr:from>
    <xdr:to>
      <xdr:col>95</xdr:col>
      <xdr:colOff>0</xdr:colOff>
      <xdr:row>720</xdr:row>
      <xdr:rowOff>107950</xdr:rowOff>
    </xdr:to>
    <xdr:cxnSp macro="">
      <xdr:nvCxnSpPr>
        <xdr:cNvPr id="74824" name="직선 연결선 74823">
          <a:extLst>
            <a:ext uri="{FF2B5EF4-FFF2-40B4-BE49-F238E27FC236}">
              <a16:creationId xmlns:a16="http://schemas.microsoft.com/office/drawing/2014/main" id="{00000000-0008-0000-0100-000048240100}"/>
            </a:ext>
          </a:extLst>
        </xdr:cNvPr>
        <xdr:cNvCxnSpPr/>
      </xdr:nvCxnSpPr>
      <xdr:spPr>
        <a:xfrm>
          <a:off x="65913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720</xdr:row>
      <xdr:rowOff>107950</xdr:rowOff>
    </xdr:from>
    <xdr:to>
      <xdr:col>97</xdr:col>
      <xdr:colOff>0</xdr:colOff>
      <xdr:row>720</xdr:row>
      <xdr:rowOff>107950</xdr:rowOff>
    </xdr:to>
    <xdr:cxnSp macro="">
      <xdr:nvCxnSpPr>
        <xdr:cNvPr id="74825" name="직선 연결선 74824">
          <a:extLst>
            <a:ext uri="{FF2B5EF4-FFF2-40B4-BE49-F238E27FC236}">
              <a16:creationId xmlns:a16="http://schemas.microsoft.com/office/drawing/2014/main" id="{00000000-0008-0000-0100-000049240100}"/>
            </a:ext>
          </a:extLst>
        </xdr:cNvPr>
        <xdr:cNvCxnSpPr/>
      </xdr:nvCxnSpPr>
      <xdr:spPr>
        <a:xfrm>
          <a:off x="67284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720</xdr:row>
      <xdr:rowOff>107950</xdr:rowOff>
    </xdr:from>
    <xdr:to>
      <xdr:col>99</xdr:col>
      <xdr:colOff>0</xdr:colOff>
      <xdr:row>720</xdr:row>
      <xdr:rowOff>107950</xdr:rowOff>
    </xdr:to>
    <xdr:cxnSp macro="">
      <xdr:nvCxnSpPr>
        <xdr:cNvPr id="74826" name="직선 연결선 74825">
          <a:extLst>
            <a:ext uri="{FF2B5EF4-FFF2-40B4-BE49-F238E27FC236}">
              <a16:creationId xmlns:a16="http://schemas.microsoft.com/office/drawing/2014/main" id="{00000000-0008-0000-0100-00004A240100}"/>
            </a:ext>
          </a:extLst>
        </xdr:cNvPr>
        <xdr:cNvCxnSpPr/>
      </xdr:nvCxnSpPr>
      <xdr:spPr>
        <a:xfrm>
          <a:off x="68656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722</xdr:row>
      <xdr:rowOff>101600</xdr:rowOff>
    </xdr:from>
    <xdr:to>
      <xdr:col>10</xdr:col>
      <xdr:colOff>25400</xdr:colOff>
      <xdr:row>722</xdr:row>
      <xdr:rowOff>101600</xdr:rowOff>
    </xdr:to>
    <xdr:cxnSp macro="">
      <xdr:nvCxnSpPr>
        <xdr:cNvPr id="74827" name="직선 연결선 74826">
          <a:extLst>
            <a:ext uri="{FF2B5EF4-FFF2-40B4-BE49-F238E27FC236}">
              <a16:creationId xmlns:a16="http://schemas.microsoft.com/office/drawing/2014/main" id="{00000000-0008-0000-0100-00004B240100}"/>
            </a:ext>
          </a:extLst>
        </xdr:cNvPr>
        <xdr:cNvCxnSpPr/>
      </xdr:nvCxnSpPr>
      <xdr:spPr>
        <a:xfrm>
          <a:off x="7097420" y="1512824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722</xdr:row>
      <xdr:rowOff>101600</xdr:rowOff>
    </xdr:from>
    <xdr:to>
      <xdr:col>11</xdr:col>
      <xdr:colOff>139700</xdr:colOff>
      <xdr:row>722</xdr:row>
      <xdr:rowOff>101600</xdr:rowOff>
    </xdr:to>
    <xdr:cxnSp macro="">
      <xdr:nvCxnSpPr>
        <xdr:cNvPr id="74828" name="직선 연결선 74827">
          <a:extLst>
            <a:ext uri="{FF2B5EF4-FFF2-40B4-BE49-F238E27FC236}">
              <a16:creationId xmlns:a16="http://schemas.microsoft.com/office/drawing/2014/main" id="{00000000-0008-0000-0100-00004C240100}"/>
            </a:ext>
          </a:extLst>
        </xdr:cNvPr>
        <xdr:cNvCxnSpPr/>
      </xdr:nvCxnSpPr>
      <xdr:spPr>
        <a:xfrm>
          <a:off x="8374380" y="151282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722</xdr:row>
      <xdr:rowOff>101600</xdr:rowOff>
    </xdr:from>
    <xdr:to>
      <xdr:col>13</xdr:col>
      <xdr:colOff>68</xdr:colOff>
      <xdr:row>722</xdr:row>
      <xdr:rowOff>101600</xdr:rowOff>
    </xdr:to>
    <xdr:cxnSp macro="">
      <xdr:nvCxnSpPr>
        <xdr:cNvPr id="74829" name="직선 연결선 74828">
          <a:extLst>
            <a:ext uri="{FF2B5EF4-FFF2-40B4-BE49-F238E27FC236}">
              <a16:creationId xmlns:a16="http://schemas.microsoft.com/office/drawing/2014/main" id="{00000000-0008-0000-0100-00004D240100}"/>
            </a:ext>
          </a:extLst>
        </xdr:cNvPr>
        <xdr:cNvCxnSpPr/>
      </xdr:nvCxnSpPr>
      <xdr:spPr>
        <a:xfrm flipH="1">
          <a:off x="9677400" y="151282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722</xdr:row>
      <xdr:rowOff>101600</xdr:rowOff>
    </xdr:from>
    <xdr:to>
      <xdr:col>15</xdr:col>
      <xdr:colOff>12700</xdr:colOff>
      <xdr:row>722</xdr:row>
      <xdr:rowOff>101600</xdr:rowOff>
    </xdr:to>
    <xdr:cxnSp macro="">
      <xdr:nvCxnSpPr>
        <xdr:cNvPr id="74830" name="직선 연결선 74829">
          <a:extLst>
            <a:ext uri="{FF2B5EF4-FFF2-40B4-BE49-F238E27FC236}">
              <a16:creationId xmlns:a16="http://schemas.microsoft.com/office/drawing/2014/main" id="{00000000-0008-0000-0100-00004E240100}"/>
            </a:ext>
          </a:extLst>
        </xdr:cNvPr>
        <xdr:cNvCxnSpPr/>
      </xdr:nvCxnSpPr>
      <xdr:spPr>
        <a:xfrm>
          <a:off x="11049007" y="1512824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722</xdr:row>
      <xdr:rowOff>101600</xdr:rowOff>
    </xdr:from>
    <xdr:to>
      <xdr:col>17</xdr:col>
      <xdr:colOff>0</xdr:colOff>
      <xdr:row>722</xdr:row>
      <xdr:rowOff>101600</xdr:rowOff>
    </xdr:to>
    <xdr:cxnSp macro="">
      <xdr:nvCxnSpPr>
        <xdr:cNvPr id="74831" name="직선 연결선 74830">
          <a:extLst>
            <a:ext uri="{FF2B5EF4-FFF2-40B4-BE49-F238E27FC236}">
              <a16:creationId xmlns:a16="http://schemas.microsoft.com/office/drawing/2014/main" id="{00000000-0008-0000-0100-00004F240100}"/>
            </a:ext>
          </a:extLst>
        </xdr:cNvPr>
        <xdr:cNvCxnSpPr/>
      </xdr:nvCxnSpPr>
      <xdr:spPr>
        <a:xfrm>
          <a:off x="12420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722</xdr:row>
      <xdr:rowOff>101600</xdr:rowOff>
    </xdr:from>
    <xdr:to>
      <xdr:col>19</xdr:col>
      <xdr:colOff>28</xdr:colOff>
      <xdr:row>722</xdr:row>
      <xdr:rowOff>101600</xdr:rowOff>
    </xdr:to>
    <xdr:cxnSp macro="">
      <xdr:nvCxnSpPr>
        <xdr:cNvPr id="74832" name="직선 연결선 74831">
          <a:extLst>
            <a:ext uri="{FF2B5EF4-FFF2-40B4-BE49-F238E27FC236}">
              <a16:creationId xmlns:a16="http://schemas.microsoft.com/office/drawing/2014/main" id="{00000000-0008-0000-0100-000050240100}"/>
            </a:ext>
          </a:extLst>
        </xdr:cNvPr>
        <xdr:cNvCxnSpPr/>
      </xdr:nvCxnSpPr>
      <xdr:spPr>
        <a:xfrm flipH="1">
          <a:off x="13792200" y="151282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722</xdr:row>
      <xdr:rowOff>101600</xdr:rowOff>
    </xdr:from>
    <xdr:to>
      <xdr:col>21</xdr:col>
      <xdr:colOff>136</xdr:colOff>
      <xdr:row>722</xdr:row>
      <xdr:rowOff>101600</xdr:rowOff>
    </xdr:to>
    <xdr:cxnSp macro="">
      <xdr:nvCxnSpPr>
        <xdr:cNvPr id="74833" name="직선 연결선 74832">
          <a:extLst>
            <a:ext uri="{FF2B5EF4-FFF2-40B4-BE49-F238E27FC236}">
              <a16:creationId xmlns:a16="http://schemas.microsoft.com/office/drawing/2014/main" id="{00000000-0008-0000-0100-000051240100}"/>
            </a:ext>
          </a:extLst>
        </xdr:cNvPr>
        <xdr:cNvCxnSpPr/>
      </xdr:nvCxnSpPr>
      <xdr:spPr>
        <a:xfrm flipH="1">
          <a:off x="15163800" y="151282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722</xdr:row>
      <xdr:rowOff>101600</xdr:rowOff>
    </xdr:from>
    <xdr:to>
      <xdr:col>23</xdr:col>
      <xdr:colOff>0</xdr:colOff>
      <xdr:row>722</xdr:row>
      <xdr:rowOff>101600</xdr:rowOff>
    </xdr:to>
    <xdr:cxnSp macro="">
      <xdr:nvCxnSpPr>
        <xdr:cNvPr id="74834" name="직선 연결선 74833">
          <a:extLst>
            <a:ext uri="{FF2B5EF4-FFF2-40B4-BE49-F238E27FC236}">
              <a16:creationId xmlns:a16="http://schemas.microsoft.com/office/drawing/2014/main" id="{00000000-0008-0000-0100-000052240100}"/>
            </a:ext>
          </a:extLst>
        </xdr:cNvPr>
        <xdr:cNvCxnSpPr/>
      </xdr:nvCxnSpPr>
      <xdr:spPr>
        <a:xfrm>
          <a:off x="16535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722</xdr:row>
      <xdr:rowOff>101600</xdr:rowOff>
    </xdr:from>
    <xdr:to>
      <xdr:col>25</xdr:col>
      <xdr:colOff>0</xdr:colOff>
      <xdr:row>722</xdr:row>
      <xdr:rowOff>101600</xdr:rowOff>
    </xdr:to>
    <xdr:cxnSp macro="">
      <xdr:nvCxnSpPr>
        <xdr:cNvPr id="74835" name="직선 연결선 74834">
          <a:extLst>
            <a:ext uri="{FF2B5EF4-FFF2-40B4-BE49-F238E27FC236}">
              <a16:creationId xmlns:a16="http://schemas.microsoft.com/office/drawing/2014/main" id="{00000000-0008-0000-0100-000053240100}"/>
            </a:ext>
          </a:extLst>
        </xdr:cNvPr>
        <xdr:cNvCxnSpPr/>
      </xdr:nvCxnSpPr>
      <xdr:spPr>
        <a:xfrm>
          <a:off x="17907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722</xdr:row>
      <xdr:rowOff>101600</xdr:rowOff>
    </xdr:from>
    <xdr:to>
      <xdr:col>27</xdr:col>
      <xdr:colOff>0</xdr:colOff>
      <xdr:row>722</xdr:row>
      <xdr:rowOff>101600</xdr:rowOff>
    </xdr:to>
    <xdr:cxnSp macro="">
      <xdr:nvCxnSpPr>
        <xdr:cNvPr id="74836" name="직선 연결선 74835">
          <a:extLst>
            <a:ext uri="{FF2B5EF4-FFF2-40B4-BE49-F238E27FC236}">
              <a16:creationId xmlns:a16="http://schemas.microsoft.com/office/drawing/2014/main" id="{00000000-0008-0000-0100-000054240100}"/>
            </a:ext>
          </a:extLst>
        </xdr:cNvPr>
        <xdr:cNvCxnSpPr/>
      </xdr:nvCxnSpPr>
      <xdr:spPr>
        <a:xfrm>
          <a:off x="19278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722</xdr:row>
      <xdr:rowOff>101600</xdr:rowOff>
    </xdr:from>
    <xdr:to>
      <xdr:col>29</xdr:col>
      <xdr:colOff>0</xdr:colOff>
      <xdr:row>722</xdr:row>
      <xdr:rowOff>101600</xdr:rowOff>
    </xdr:to>
    <xdr:cxnSp macro="">
      <xdr:nvCxnSpPr>
        <xdr:cNvPr id="74837" name="직선 연결선 74836">
          <a:extLst>
            <a:ext uri="{FF2B5EF4-FFF2-40B4-BE49-F238E27FC236}">
              <a16:creationId xmlns:a16="http://schemas.microsoft.com/office/drawing/2014/main" id="{00000000-0008-0000-0100-000055240100}"/>
            </a:ext>
          </a:extLst>
        </xdr:cNvPr>
        <xdr:cNvCxnSpPr/>
      </xdr:nvCxnSpPr>
      <xdr:spPr>
        <a:xfrm>
          <a:off x="20650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722</xdr:row>
      <xdr:rowOff>101600</xdr:rowOff>
    </xdr:from>
    <xdr:to>
      <xdr:col>31</xdr:col>
      <xdr:colOff>546100</xdr:colOff>
      <xdr:row>722</xdr:row>
      <xdr:rowOff>101600</xdr:rowOff>
    </xdr:to>
    <xdr:cxnSp macro="">
      <xdr:nvCxnSpPr>
        <xdr:cNvPr id="74838" name="직선 연결선 74837">
          <a:extLst>
            <a:ext uri="{FF2B5EF4-FFF2-40B4-BE49-F238E27FC236}">
              <a16:creationId xmlns:a16="http://schemas.microsoft.com/office/drawing/2014/main" id="{00000000-0008-0000-0100-000056240100}"/>
            </a:ext>
          </a:extLst>
        </xdr:cNvPr>
        <xdr:cNvCxnSpPr/>
      </xdr:nvCxnSpPr>
      <xdr:spPr>
        <a:xfrm>
          <a:off x="22501861" y="151282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722</xdr:row>
      <xdr:rowOff>101600</xdr:rowOff>
    </xdr:from>
    <xdr:to>
      <xdr:col>33</xdr:col>
      <xdr:colOff>0</xdr:colOff>
      <xdr:row>722</xdr:row>
      <xdr:rowOff>101600</xdr:rowOff>
    </xdr:to>
    <xdr:cxnSp macro="">
      <xdr:nvCxnSpPr>
        <xdr:cNvPr id="74839" name="직선 연결선 74838">
          <a:extLst>
            <a:ext uri="{FF2B5EF4-FFF2-40B4-BE49-F238E27FC236}">
              <a16:creationId xmlns:a16="http://schemas.microsoft.com/office/drawing/2014/main" id="{00000000-0008-0000-0100-000057240100}"/>
            </a:ext>
          </a:extLst>
        </xdr:cNvPr>
        <xdr:cNvCxnSpPr/>
      </xdr:nvCxnSpPr>
      <xdr:spPr>
        <a:xfrm>
          <a:off x="23393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722</xdr:row>
      <xdr:rowOff>101600</xdr:rowOff>
    </xdr:from>
    <xdr:to>
      <xdr:col>35</xdr:col>
      <xdr:colOff>0</xdr:colOff>
      <xdr:row>722</xdr:row>
      <xdr:rowOff>101600</xdr:rowOff>
    </xdr:to>
    <xdr:cxnSp macro="">
      <xdr:nvCxnSpPr>
        <xdr:cNvPr id="74840" name="직선 연결선 74839">
          <a:extLst>
            <a:ext uri="{FF2B5EF4-FFF2-40B4-BE49-F238E27FC236}">
              <a16:creationId xmlns:a16="http://schemas.microsoft.com/office/drawing/2014/main" id="{00000000-0008-0000-0100-000058240100}"/>
            </a:ext>
          </a:extLst>
        </xdr:cNvPr>
        <xdr:cNvCxnSpPr/>
      </xdr:nvCxnSpPr>
      <xdr:spPr>
        <a:xfrm>
          <a:off x="24765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722</xdr:row>
      <xdr:rowOff>101600</xdr:rowOff>
    </xdr:from>
    <xdr:to>
      <xdr:col>37</xdr:col>
      <xdr:colOff>0</xdr:colOff>
      <xdr:row>722</xdr:row>
      <xdr:rowOff>101600</xdr:rowOff>
    </xdr:to>
    <xdr:cxnSp macro="">
      <xdr:nvCxnSpPr>
        <xdr:cNvPr id="74841" name="직선 연결선 74840">
          <a:extLst>
            <a:ext uri="{FF2B5EF4-FFF2-40B4-BE49-F238E27FC236}">
              <a16:creationId xmlns:a16="http://schemas.microsoft.com/office/drawing/2014/main" id="{00000000-0008-0000-0100-000059240100}"/>
            </a:ext>
          </a:extLst>
        </xdr:cNvPr>
        <xdr:cNvCxnSpPr/>
      </xdr:nvCxnSpPr>
      <xdr:spPr>
        <a:xfrm>
          <a:off x="26136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722</xdr:row>
      <xdr:rowOff>101600</xdr:rowOff>
    </xdr:from>
    <xdr:to>
      <xdr:col>39</xdr:col>
      <xdr:colOff>12700</xdr:colOff>
      <xdr:row>722</xdr:row>
      <xdr:rowOff>101600</xdr:rowOff>
    </xdr:to>
    <xdr:cxnSp macro="">
      <xdr:nvCxnSpPr>
        <xdr:cNvPr id="74842" name="직선 연결선 74841">
          <a:extLst>
            <a:ext uri="{FF2B5EF4-FFF2-40B4-BE49-F238E27FC236}">
              <a16:creationId xmlns:a16="http://schemas.microsoft.com/office/drawing/2014/main" id="{00000000-0008-0000-0100-00005A240100}"/>
            </a:ext>
          </a:extLst>
        </xdr:cNvPr>
        <xdr:cNvCxnSpPr/>
      </xdr:nvCxnSpPr>
      <xdr:spPr>
        <a:xfrm>
          <a:off x="275082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722</xdr:row>
      <xdr:rowOff>101600</xdr:rowOff>
    </xdr:from>
    <xdr:to>
      <xdr:col>41</xdr:col>
      <xdr:colOff>0</xdr:colOff>
      <xdr:row>722</xdr:row>
      <xdr:rowOff>101600</xdr:rowOff>
    </xdr:to>
    <xdr:cxnSp macro="">
      <xdr:nvCxnSpPr>
        <xdr:cNvPr id="74843" name="직선 연결선 74842">
          <a:extLst>
            <a:ext uri="{FF2B5EF4-FFF2-40B4-BE49-F238E27FC236}">
              <a16:creationId xmlns:a16="http://schemas.microsoft.com/office/drawing/2014/main" id="{00000000-0008-0000-0100-00005B240100}"/>
            </a:ext>
          </a:extLst>
        </xdr:cNvPr>
        <xdr:cNvCxnSpPr/>
      </xdr:nvCxnSpPr>
      <xdr:spPr>
        <a:xfrm>
          <a:off x="288798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722</xdr:row>
      <xdr:rowOff>101600</xdr:rowOff>
    </xdr:from>
    <xdr:to>
      <xdr:col>43</xdr:col>
      <xdr:colOff>0</xdr:colOff>
      <xdr:row>722</xdr:row>
      <xdr:rowOff>101600</xdr:rowOff>
    </xdr:to>
    <xdr:cxnSp macro="">
      <xdr:nvCxnSpPr>
        <xdr:cNvPr id="74844" name="직선 연결선 74843">
          <a:extLst>
            <a:ext uri="{FF2B5EF4-FFF2-40B4-BE49-F238E27FC236}">
              <a16:creationId xmlns:a16="http://schemas.microsoft.com/office/drawing/2014/main" id="{00000000-0008-0000-0100-00005C240100}"/>
            </a:ext>
          </a:extLst>
        </xdr:cNvPr>
        <xdr:cNvCxnSpPr/>
      </xdr:nvCxnSpPr>
      <xdr:spPr>
        <a:xfrm>
          <a:off x="30251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722</xdr:row>
      <xdr:rowOff>101600</xdr:rowOff>
    </xdr:from>
    <xdr:to>
      <xdr:col>45</xdr:col>
      <xdr:colOff>12700</xdr:colOff>
      <xdr:row>722</xdr:row>
      <xdr:rowOff>101600</xdr:rowOff>
    </xdr:to>
    <xdr:cxnSp macro="">
      <xdr:nvCxnSpPr>
        <xdr:cNvPr id="74845" name="직선 연결선 74844">
          <a:extLst>
            <a:ext uri="{FF2B5EF4-FFF2-40B4-BE49-F238E27FC236}">
              <a16:creationId xmlns:a16="http://schemas.microsoft.com/office/drawing/2014/main" id="{00000000-0008-0000-0100-00005D240100}"/>
            </a:ext>
          </a:extLst>
        </xdr:cNvPr>
        <xdr:cNvCxnSpPr/>
      </xdr:nvCxnSpPr>
      <xdr:spPr>
        <a:xfrm>
          <a:off x="31623040" y="1512824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722</xdr:row>
      <xdr:rowOff>101600</xdr:rowOff>
    </xdr:from>
    <xdr:to>
      <xdr:col>47</xdr:col>
      <xdr:colOff>12700</xdr:colOff>
      <xdr:row>722</xdr:row>
      <xdr:rowOff>101600</xdr:rowOff>
    </xdr:to>
    <xdr:cxnSp macro="">
      <xdr:nvCxnSpPr>
        <xdr:cNvPr id="74846" name="직선 연결선 74845">
          <a:extLst>
            <a:ext uri="{FF2B5EF4-FFF2-40B4-BE49-F238E27FC236}">
              <a16:creationId xmlns:a16="http://schemas.microsoft.com/office/drawing/2014/main" id="{00000000-0008-0000-0100-00005E240100}"/>
            </a:ext>
          </a:extLst>
        </xdr:cNvPr>
        <xdr:cNvCxnSpPr/>
      </xdr:nvCxnSpPr>
      <xdr:spPr>
        <a:xfrm>
          <a:off x="329946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722</xdr:row>
      <xdr:rowOff>101600</xdr:rowOff>
    </xdr:from>
    <xdr:to>
      <xdr:col>49</xdr:col>
      <xdr:colOff>0</xdr:colOff>
      <xdr:row>722</xdr:row>
      <xdr:rowOff>101600</xdr:rowOff>
    </xdr:to>
    <xdr:cxnSp macro="">
      <xdr:nvCxnSpPr>
        <xdr:cNvPr id="74847" name="직선 연결선 74846">
          <a:extLst>
            <a:ext uri="{FF2B5EF4-FFF2-40B4-BE49-F238E27FC236}">
              <a16:creationId xmlns:a16="http://schemas.microsoft.com/office/drawing/2014/main" id="{00000000-0008-0000-0100-00005F240100}"/>
            </a:ext>
          </a:extLst>
        </xdr:cNvPr>
        <xdr:cNvCxnSpPr/>
      </xdr:nvCxnSpPr>
      <xdr:spPr>
        <a:xfrm>
          <a:off x="34366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722</xdr:row>
      <xdr:rowOff>101600</xdr:rowOff>
    </xdr:from>
    <xdr:to>
      <xdr:col>51</xdr:col>
      <xdr:colOff>0</xdr:colOff>
      <xdr:row>722</xdr:row>
      <xdr:rowOff>101600</xdr:rowOff>
    </xdr:to>
    <xdr:cxnSp macro="">
      <xdr:nvCxnSpPr>
        <xdr:cNvPr id="74848" name="직선 연결선 74847">
          <a:extLst>
            <a:ext uri="{FF2B5EF4-FFF2-40B4-BE49-F238E27FC236}">
              <a16:creationId xmlns:a16="http://schemas.microsoft.com/office/drawing/2014/main" id="{00000000-0008-0000-0100-000060240100}"/>
            </a:ext>
          </a:extLst>
        </xdr:cNvPr>
        <xdr:cNvCxnSpPr/>
      </xdr:nvCxnSpPr>
      <xdr:spPr>
        <a:xfrm>
          <a:off x="357378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722</xdr:row>
      <xdr:rowOff>101600</xdr:rowOff>
    </xdr:from>
    <xdr:to>
      <xdr:col>53</xdr:col>
      <xdr:colOff>12700</xdr:colOff>
      <xdr:row>722</xdr:row>
      <xdr:rowOff>101600</xdr:rowOff>
    </xdr:to>
    <xdr:cxnSp macro="">
      <xdr:nvCxnSpPr>
        <xdr:cNvPr id="74849" name="직선 연결선 74848">
          <a:extLst>
            <a:ext uri="{FF2B5EF4-FFF2-40B4-BE49-F238E27FC236}">
              <a16:creationId xmlns:a16="http://schemas.microsoft.com/office/drawing/2014/main" id="{00000000-0008-0000-0100-000061240100}"/>
            </a:ext>
          </a:extLst>
        </xdr:cNvPr>
        <xdr:cNvCxnSpPr/>
      </xdr:nvCxnSpPr>
      <xdr:spPr>
        <a:xfrm>
          <a:off x="371094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722</xdr:row>
      <xdr:rowOff>101600</xdr:rowOff>
    </xdr:from>
    <xdr:to>
      <xdr:col>55</xdr:col>
      <xdr:colOff>12700</xdr:colOff>
      <xdr:row>722</xdr:row>
      <xdr:rowOff>101600</xdr:rowOff>
    </xdr:to>
    <xdr:cxnSp macro="">
      <xdr:nvCxnSpPr>
        <xdr:cNvPr id="74850" name="직선 연결선 74849">
          <a:extLst>
            <a:ext uri="{FF2B5EF4-FFF2-40B4-BE49-F238E27FC236}">
              <a16:creationId xmlns:a16="http://schemas.microsoft.com/office/drawing/2014/main" id="{00000000-0008-0000-0100-000062240100}"/>
            </a:ext>
          </a:extLst>
        </xdr:cNvPr>
        <xdr:cNvCxnSpPr/>
      </xdr:nvCxnSpPr>
      <xdr:spPr>
        <a:xfrm>
          <a:off x="384810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722</xdr:row>
      <xdr:rowOff>101600</xdr:rowOff>
    </xdr:from>
    <xdr:to>
      <xdr:col>57</xdr:col>
      <xdr:colOff>12700</xdr:colOff>
      <xdr:row>722</xdr:row>
      <xdr:rowOff>101600</xdr:rowOff>
    </xdr:to>
    <xdr:cxnSp macro="">
      <xdr:nvCxnSpPr>
        <xdr:cNvPr id="74851" name="직선 연결선 74850">
          <a:extLst>
            <a:ext uri="{FF2B5EF4-FFF2-40B4-BE49-F238E27FC236}">
              <a16:creationId xmlns:a16="http://schemas.microsoft.com/office/drawing/2014/main" id="{00000000-0008-0000-0100-000063240100}"/>
            </a:ext>
          </a:extLst>
        </xdr:cNvPr>
        <xdr:cNvCxnSpPr/>
      </xdr:nvCxnSpPr>
      <xdr:spPr>
        <a:xfrm>
          <a:off x="398526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722</xdr:row>
      <xdr:rowOff>101600</xdr:rowOff>
    </xdr:from>
    <xdr:to>
      <xdr:col>59</xdr:col>
      <xdr:colOff>0</xdr:colOff>
      <xdr:row>722</xdr:row>
      <xdr:rowOff>101600</xdr:rowOff>
    </xdr:to>
    <xdr:cxnSp macro="">
      <xdr:nvCxnSpPr>
        <xdr:cNvPr id="74852" name="직선 연결선 74851">
          <a:extLst>
            <a:ext uri="{FF2B5EF4-FFF2-40B4-BE49-F238E27FC236}">
              <a16:creationId xmlns:a16="http://schemas.microsoft.com/office/drawing/2014/main" id="{00000000-0008-0000-0100-000064240100}"/>
            </a:ext>
          </a:extLst>
        </xdr:cNvPr>
        <xdr:cNvCxnSpPr/>
      </xdr:nvCxnSpPr>
      <xdr:spPr>
        <a:xfrm>
          <a:off x="41224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722</xdr:row>
      <xdr:rowOff>101600</xdr:rowOff>
    </xdr:from>
    <xdr:to>
      <xdr:col>61</xdr:col>
      <xdr:colOff>0</xdr:colOff>
      <xdr:row>722</xdr:row>
      <xdr:rowOff>101600</xdr:rowOff>
    </xdr:to>
    <xdr:cxnSp macro="">
      <xdr:nvCxnSpPr>
        <xdr:cNvPr id="74853" name="직선 연결선 74852">
          <a:extLst>
            <a:ext uri="{FF2B5EF4-FFF2-40B4-BE49-F238E27FC236}">
              <a16:creationId xmlns:a16="http://schemas.microsoft.com/office/drawing/2014/main" id="{00000000-0008-0000-0100-000065240100}"/>
            </a:ext>
          </a:extLst>
        </xdr:cNvPr>
        <xdr:cNvCxnSpPr/>
      </xdr:nvCxnSpPr>
      <xdr:spPr>
        <a:xfrm>
          <a:off x="425958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722</xdr:row>
      <xdr:rowOff>101600</xdr:rowOff>
    </xdr:from>
    <xdr:to>
      <xdr:col>63</xdr:col>
      <xdr:colOff>0</xdr:colOff>
      <xdr:row>722</xdr:row>
      <xdr:rowOff>101600</xdr:rowOff>
    </xdr:to>
    <xdr:cxnSp macro="">
      <xdr:nvCxnSpPr>
        <xdr:cNvPr id="74854" name="직선 연결선 74853">
          <a:extLst>
            <a:ext uri="{FF2B5EF4-FFF2-40B4-BE49-F238E27FC236}">
              <a16:creationId xmlns:a16="http://schemas.microsoft.com/office/drawing/2014/main" id="{00000000-0008-0000-0100-000066240100}"/>
            </a:ext>
          </a:extLst>
        </xdr:cNvPr>
        <xdr:cNvCxnSpPr/>
      </xdr:nvCxnSpPr>
      <xdr:spPr>
        <a:xfrm>
          <a:off x="43967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722</xdr:row>
      <xdr:rowOff>101600</xdr:rowOff>
    </xdr:from>
    <xdr:to>
      <xdr:col>65</xdr:col>
      <xdr:colOff>12700</xdr:colOff>
      <xdr:row>722</xdr:row>
      <xdr:rowOff>101600</xdr:rowOff>
    </xdr:to>
    <xdr:cxnSp macro="">
      <xdr:nvCxnSpPr>
        <xdr:cNvPr id="74855" name="직선 연결선 74854">
          <a:extLst>
            <a:ext uri="{FF2B5EF4-FFF2-40B4-BE49-F238E27FC236}">
              <a16:creationId xmlns:a16="http://schemas.microsoft.com/office/drawing/2014/main" id="{00000000-0008-0000-0100-000067240100}"/>
            </a:ext>
          </a:extLst>
        </xdr:cNvPr>
        <xdr:cNvCxnSpPr/>
      </xdr:nvCxnSpPr>
      <xdr:spPr>
        <a:xfrm>
          <a:off x="453390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722</xdr:row>
      <xdr:rowOff>101600</xdr:rowOff>
    </xdr:from>
    <xdr:to>
      <xdr:col>67</xdr:col>
      <xdr:colOff>0</xdr:colOff>
      <xdr:row>722</xdr:row>
      <xdr:rowOff>101600</xdr:rowOff>
    </xdr:to>
    <xdr:cxnSp macro="">
      <xdr:nvCxnSpPr>
        <xdr:cNvPr id="74856" name="직선 연결선 74855">
          <a:extLst>
            <a:ext uri="{FF2B5EF4-FFF2-40B4-BE49-F238E27FC236}">
              <a16:creationId xmlns:a16="http://schemas.microsoft.com/office/drawing/2014/main" id="{00000000-0008-0000-0100-000068240100}"/>
            </a:ext>
          </a:extLst>
        </xdr:cNvPr>
        <xdr:cNvCxnSpPr/>
      </xdr:nvCxnSpPr>
      <xdr:spPr>
        <a:xfrm>
          <a:off x="46710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722</xdr:row>
      <xdr:rowOff>101600</xdr:rowOff>
    </xdr:from>
    <xdr:to>
      <xdr:col>69</xdr:col>
      <xdr:colOff>0</xdr:colOff>
      <xdr:row>722</xdr:row>
      <xdr:rowOff>101600</xdr:rowOff>
    </xdr:to>
    <xdr:cxnSp macro="">
      <xdr:nvCxnSpPr>
        <xdr:cNvPr id="74857" name="직선 연결선 74856">
          <a:extLst>
            <a:ext uri="{FF2B5EF4-FFF2-40B4-BE49-F238E27FC236}">
              <a16:creationId xmlns:a16="http://schemas.microsoft.com/office/drawing/2014/main" id="{00000000-0008-0000-0100-000069240100}"/>
            </a:ext>
          </a:extLst>
        </xdr:cNvPr>
        <xdr:cNvCxnSpPr/>
      </xdr:nvCxnSpPr>
      <xdr:spPr>
        <a:xfrm>
          <a:off x="48082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722</xdr:row>
      <xdr:rowOff>101600</xdr:rowOff>
    </xdr:from>
    <xdr:to>
      <xdr:col>71</xdr:col>
      <xdr:colOff>12700</xdr:colOff>
      <xdr:row>722</xdr:row>
      <xdr:rowOff>101600</xdr:rowOff>
    </xdr:to>
    <xdr:cxnSp macro="">
      <xdr:nvCxnSpPr>
        <xdr:cNvPr id="74858" name="직선 연결선 74857">
          <a:extLst>
            <a:ext uri="{FF2B5EF4-FFF2-40B4-BE49-F238E27FC236}">
              <a16:creationId xmlns:a16="http://schemas.microsoft.com/office/drawing/2014/main" id="{00000000-0008-0000-0100-00006A240100}"/>
            </a:ext>
          </a:extLst>
        </xdr:cNvPr>
        <xdr:cNvCxnSpPr/>
      </xdr:nvCxnSpPr>
      <xdr:spPr>
        <a:xfrm>
          <a:off x="494538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722</xdr:row>
      <xdr:rowOff>101600</xdr:rowOff>
    </xdr:from>
    <xdr:to>
      <xdr:col>73</xdr:col>
      <xdr:colOff>12700</xdr:colOff>
      <xdr:row>722</xdr:row>
      <xdr:rowOff>101600</xdr:rowOff>
    </xdr:to>
    <xdr:cxnSp macro="">
      <xdr:nvCxnSpPr>
        <xdr:cNvPr id="74859" name="직선 연결선 74858">
          <a:extLst>
            <a:ext uri="{FF2B5EF4-FFF2-40B4-BE49-F238E27FC236}">
              <a16:creationId xmlns:a16="http://schemas.microsoft.com/office/drawing/2014/main" id="{00000000-0008-0000-0100-00006B240100}"/>
            </a:ext>
          </a:extLst>
        </xdr:cNvPr>
        <xdr:cNvCxnSpPr/>
      </xdr:nvCxnSpPr>
      <xdr:spPr>
        <a:xfrm>
          <a:off x="508254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722</xdr:row>
      <xdr:rowOff>101600</xdr:rowOff>
    </xdr:from>
    <xdr:to>
      <xdr:col>75</xdr:col>
      <xdr:colOff>0</xdr:colOff>
      <xdr:row>722</xdr:row>
      <xdr:rowOff>101600</xdr:rowOff>
    </xdr:to>
    <xdr:cxnSp macro="">
      <xdr:nvCxnSpPr>
        <xdr:cNvPr id="74860" name="직선 연결선 74859">
          <a:extLst>
            <a:ext uri="{FF2B5EF4-FFF2-40B4-BE49-F238E27FC236}">
              <a16:creationId xmlns:a16="http://schemas.microsoft.com/office/drawing/2014/main" id="{00000000-0008-0000-0100-00006C240100}"/>
            </a:ext>
          </a:extLst>
        </xdr:cNvPr>
        <xdr:cNvCxnSpPr/>
      </xdr:nvCxnSpPr>
      <xdr:spPr>
        <a:xfrm>
          <a:off x="52197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722</xdr:row>
      <xdr:rowOff>101600</xdr:rowOff>
    </xdr:from>
    <xdr:to>
      <xdr:col>77</xdr:col>
      <xdr:colOff>0</xdr:colOff>
      <xdr:row>722</xdr:row>
      <xdr:rowOff>101600</xdr:rowOff>
    </xdr:to>
    <xdr:cxnSp macro="">
      <xdr:nvCxnSpPr>
        <xdr:cNvPr id="74861" name="직선 연결선 74860">
          <a:extLst>
            <a:ext uri="{FF2B5EF4-FFF2-40B4-BE49-F238E27FC236}">
              <a16:creationId xmlns:a16="http://schemas.microsoft.com/office/drawing/2014/main" id="{00000000-0008-0000-0100-00006D240100}"/>
            </a:ext>
          </a:extLst>
        </xdr:cNvPr>
        <xdr:cNvCxnSpPr/>
      </xdr:nvCxnSpPr>
      <xdr:spPr>
        <a:xfrm>
          <a:off x="53568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722</xdr:row>
      <xdr:rowOff>101600</xdr:rowOff>
    </xdr:from>
    <xdr:to>
      <xdr:col>79</xdr:col>
      <xdr:colOff>0</xdr:colOff>
      <xdr:row>722</xdr:row>
      <xdr:rowOff>101600</xdr:rowOff>
    </xdr:to>
    <xdr:cxnSp macro="">
      <xdr:nvCxnSpPr>
        <xdr:cNvPr id="74862" name="직선 연결선 74861">
          <a:extLst>
            <a:ext uri="{FF2B5EF4-FFF2-40B4-BE49-F238E27FC236}">
              <a16:creationId xmlns:a16="http://schemas.microsoft.com/office/drawing/2014/main" id="{00000000-0008-0000-0100-00006E240100}"/>
            </a:ext>
          </a:extLst>
        </xdr:cNvPr>
        <xdr:cNvCxnSpPr/>
      </xdr:nvCxnSpPr>
      <xdr:spPr>
        <a:xfrm>
          <a:off x="54940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722</xdr:row>
      <xdr:rowOff>101600</xdr:rowOff>
    </xdr:from>
    <xdr:to>
      <xdr:col>81</xdr:col>
      <xdr:colOff>12700</xdr:colOff>
      <xdr:row>722</xdr:row>
      <xdr:rowOff>101600</xdr:rowOff>
    </xdr:to>
    <xdr:cxnSp macro="">
      <xdr:nvCxnSpPr>
        <xdr:cNvPr id="74863" name="직선 연결선 74862">
          <a:extLst>
            <a:ext uri="{FF2B5EF4-FFF2-40B4-BE49-F238E27FC236}">
              <a16:creationId xmlns:a16="http://schemas.microsoft.com/office/drawing/2014/main" id="{00000000-0008-0000-0100-00006F240100}"/>
            </a:ext>
          </a:extLst>
        </xdr:cNvPr>
        <xdr:cNvCxnSpPr/>
      </xdr:nvCxnSpPr>
      <xdr:spPr>
        <a:xfrm>
          <a:off x="563118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722</xdr:row>
      <xdr:rowOff>101600</xdr:rowOff>
    </xdr:from>
    <xdr:to>
      <xdr:col>83</xdr:col>
      <xdr:colOff>0</xdr:colOff>
      <xdr:row>722</xdr:row>
      <xdr:rowOff>101600</xdr:rowOff>
    </xdr:to>
    <xdr:cxnSp macro="">
      <xdr:nvCxnSpPr>
        <xdr:cNvPr id="74864" name="직선 연결선 74863">
          <a:extLst>
            <a:ext uri="{FF2B5EF4-FFF2-40B4-BE49-F238E27FC236}">
              <a16:creationId xmlns:a16="http://schemas.microsoft.com/office/drawing/2014/main" id="{00000000-0008-0000-0100-000070240100}"/>
            </a:ext>
          </a:extLst>
        </xdr:cNvPr>
        <xdr:cNvCxnSpPr/>
      </xdr:nvCxnSpPr>
      <xdr:spPr>
        <a:xfrm>
          <a:off x="57683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722</xdr:row>
      <xdr:rowOff>101600</xdr:rowOff>
    </xdr:from>
    <xdr:to>
      <xdr:col>85</xdr:col>
      <xdr:colOff>0</xdr:colOff>
      <xdr:row>722</xdr:row>
      <xdr:rowOff>101600</xdr:rowOff>
    </xdr:to>
    <xdr:cxnSp macro="">
      <xdr:nvCxnSpPr>
        <xdr:cNvPr id="74865" name="직선 연결선 74864">
          <a:extLst>
            <a:ext uri="{FF2B5EF4-FFF2-40B4-BE49-F238E27FC236}">
              <a16:creationId xmlns:a16="http://schemas.microsoft.com/office/drawing/2014/main" id="{00000000-0008-0000-0100-000071240100}"/>
            </a:ext>
          </a:extLst>
        </xdr:cNvPr>
        <xdr:cNvCxnSpPr/>
      </xdr:nvCxnSpPr>
      <xdr:spPr>
        <a:xfrm>
          <a:off x="59055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722</xdr:row>
      <xdr:rowOff>101600</xdr:rowOff>
    </xdr:from>
    <xdr:to>
      <xdr:col>87</xdr:col>
      <xdr:colOff>0</xdr:colOff>
      <xdr:row>722</xdr:row>
      <xdr:rowOff>101600</xdr:rowOff>
    </xdr:to>
    <xdr:cxnSp macro="">
      <xdr:nvCxnSpPr>
        <xdr:cNvPr id="74866" name="직선 연결선 74865">
          <a:extLst>
            <a:ext uri="{FF2B5EF4-FFF2-40B4-BE49-F238E27FC236}">
              <a16:creationId xmlns:a16="http://schemas.microsoft.com/office/drawing/2014/main" id="{00000000-0008-0000-0100-000072240100}"/>
            </a:ext>
          </a:extLst>
        </xdr:cNvPr>
        <xdr:cNvCxnSpPr/>
      </xdr:nvCxnSpPr>
      <xdr:spPr>
        <a:xfrm>
          <a:off x="60426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722</xdr:row>
      <xdr:rowOff>101600</xdr:rowOff>
    </xdr:from>
    <xdr:to>
      <xdr:col>89</xdr:col>
      <xdr:colOff>0</xdr:colOff>
      <xdr:row>722</xdr:row>
      <xdr:rowOff>101600</xdr:rowOff>
    </xdr:to>
    <xdr:cxnSp macro="">
      <xdr:nvCxnSpPr>
        <xdr:cNvPr id="74867" name="직선 연결선 74866">
          <a:extLst>
            <a:ext uri="{FF2B5EF4-FFF2-40B4-BE49-F238E27FC236}">
              <a16:creationId xmlns:a16="http://schemas.microsoft.com/office/drawing/2014/main" id="{00000000-0008-0000-0100-000073240100}"/>
            </a:ext>
          </a:extLst>
        </xdr:cNvPr>
        <xdr:cNvCxnSpPr/>
      </xdr:nvCxnSpPr>
      <xdr:spPr>
        <a:xfrm>
          <a:off x="61798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722</xdr:row>
      <xdr:rowOff>101600</xdr:rowOff>
    </xdr:from>
    <xdr:to>
      <xdr:col>91</xdr:col>
      <xdr:colOff>0</xdr:colOff>
      <xdr:row>722</xdr:row>
      <xdr:rowOff>101600</xdr:rowOff>
    </xdr:to>
    <xdr:cxnSp macro="">
      <xdr:nvCxnSpPr>
        <xdr:cNvPr id="74868" name="직선 연결선 74867">
          <a:extLst>
            <a:ext uri="{FF2B5EF4-FFF2-40B4-BE49-F238E27FC236}">
              <a16:creationId xmlns:a16="http://schemas.microsoft.com/office/drawing/2014/main" id="{00000000-0008-0000-0100-000074240100}"/>
            </a:ext>
          </a:extLst>
        </xdr:cNvPr>
        <xdr:cNvCxnSpPr/>
      </xdr:nvCxnSpPr>
      <xdr:spPr>
        <a:xfrm>
          <a:off x="631698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722</xdr:row>
      <xdr:rowOff>101600</xdr:rowOff>
    </xdr:from>
    <xdr:to>
      <xdr:col>93</xdr:col>
      <xdr:colOff>12700</xdr:colOff>
      <xdr:row>722</xdr:row>
      <xdr:rowOff>101600</xdr:rowOff>
    </xdr:to>
    <xdr:cxnSp macro="">
      <xdr:nvCxnSpPr>
        <xdr:cNvPr id="74869" name="직선 연결선 74868">
          <a:extLst>
            <a:ext uri="{FF2B5EF4-FFF2-40B4-BE49-F238E27FC236}">
              <a16:creationId xmlns:a16="http://schemas.microsoft.com/office/drawing/2014/main" id="{00000000-0008-0000-0100-000075240100}"/>
            </a:ext>
          </a:extLst>
        </xdr:cNvPr>
        <xdr:cNvCxnSpPr/>
      </xdr:nvCxnSpPr>
      <xdr:spPr>
        <a:xfrm>
          <a:off x="645414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722</xdr:row>
      <xdr:rowOff>101600</xdr:rowOff>
    </xdr:from>
    <xdr:to>
      <xdr:col>95</xdr:col>
      <xdr:colOff>0</xdr:colOff>
      <xdr:row>722</xdr:row>
      <xdr:rowOff>101600</xdr:rowOff>
    </xdr:to>
    <xdr:cxnSp macro="">
      <xdr:nvCxnSpPr>
        <xdr:cNvPr id="74870" name="직선 연결선 74869">
          <a:extLst>
            <a:ext uri="{FF2B5EF4-FFF2-40B4-BE49-F238E27FC236}">
              <a16:creationId xmlns:a16="http://schemas.microsoft.com/office/drawing/2014/main" id="{00000000-0008-0000-0100-000076240100}"/>
            </a:ext>
          </a:extLst>
        </xdr:cNvPr>
        <xdr:cNvCxnSpPr/>
      </xdr:nvCxnSpPr>
      <xdr:spPr>
        <a:xfrm>
          <a:off x="65913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722</xdr:row>
      <xdr:rowOff>101600</xdr:rowOff>
    </xdr:from>
    <xdr:to>
      <xdr:col>97</xdr:col>
      <xdr:colOff>0</xdr:colOff>
      <xdr:row>722</xdr:row>
      <xdr:rowOff>101600</xdr:rowOff>
    </xdr:to>
    <xdr:cxnSp macro="">
      <xdr:nvCxnSpPr>
        <xdr:cNvPr id="74871" name="직선 연결선 74870">
          <a:extLst>
            <a:ext uri="{FF2B5EF4-FFF2-40B4-BE49-F238E27FC236}">
              <a16:creationId xmlns:a16="http://schemas.microsoft.com/office/drawing/2014/main" id="{00000000-0008-0000-0100-000077240100}"/>
            </a:ext>
          </a:extLst>
        </xdr:cNvPr>
        <xdr:cNvCxnSpPr/>
      </xdr:nvCxnSpPr>
      <xdr:spPr>
        <a:xfrm>
          <a:off x="67284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722</xdr:row>
      <xdr:rowOff>101600</xdr:rowOff>
    </xdr:from>
    <xdr:to>
      <xdr:col>99</xdr:col>
      <xdr:colOff>0</xdr:colOff>
      <xdr:row>722</xdr:row>
      <xdr:rowOff>101600</xdr:rowOff>
    </xdr:to>
    <xdr:cxnSp macro="">
      <xdr:nvCxnSpPr>
        <xdr:cNvPr id="74872" name="직선 연결선 74871">
          <a:extLst>
            <a:ext uri="{FF2B5EF4-FFF2-40B4-BE49-F238E27FC236}">
              <a16:creationId xmlns:a16="http://schemas.microsoft.com/office/drawing/2014/main" id="{00000000-0008-0000-0100-000078240100}"/>
            </a:ext>
          </a:extLst>
        </xdr:cNvPr>
        <xdr:cNvCxnSpPr/>
      </xdr:nvCxnSpPr>
      <xdr:spPr>
        <a:xfrm>
          <a:off x="68656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724</xdr:row>
      <xdr:rowOff>107950</xdr:rowOff>
    </xdr:from>
    <xdr:to>
      <xdr:col>10</xdr:col>
      <xdr:colOff>25400</xdr:colOff>
      <xdr:row>724</xdr:row>
      <xdr:rowOff>107950</xdr:rowOff>
    </xdr:to>
    <xdr:cxnSp macro="">
      <xdr:nvCxnSpPr>
        <xdr:cNvPr id="74873" name="직선 연결선 74872">
          <a:extLst>
            <a:ext uri="{FF2B5EF4-FFF2-40B4-BE49-F238E27FC236}">
              <a16:creationId xmlns:a16="http://schemas.microsoft.com/office/drawing/2014/main" id="{00000000-0008-0000-0100-000079240100}"/>
            </a:ext>
          </a:extLst>
        </xdr:cNvPr>
        <xdr:cNvCxnSpPr/>
      </xdr:nvCxnSpPr>
      <xdr:spPr>
        <a:xfrm>
          <a:off x="7227722" y="1517078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724</xdr:row>
      <xdr:rowOff>107950</xdr:rowOff>
    </xdr:from>
    <xdr:to>
      <xdr:col>11</xdr:col>
      <xdr:colOff>139700</xdr:colOff>
      <xdr:row>724</xdr:row>
      <xdr:rowOff>107950</xdr:rowOff>
    </xdr:to>
    <xdr:cxnSp macro="">
      <xdr:nvCxnSpPr>
        <xdr:cNvPr id="74874" name="직선 연결선 74873">
          <a:extLst>
            <a:ext uri="{FF2B5EF4-FFF2-40B4-BE49-F238E27FC236}">
              <a16:creationId xmlns:a16="http://schemas.microsoft.com/office/drawing/2014/main" id="{00000000-0008-0000-0100-00007A240100}"/>
            </a:ext>
          </a:extLst>
        </xdr:cNvPr>
        <xdr:cNvCxnSpPr/>
      </xdr:nvCxnSpPr>
      <xdr:spPr>
        <a:xfrm>
          <a:off x="8374380" y="151707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724</xdr:row>
      <xdr:rowOff>107950</xdr:rowOff>
    </xdr:from>
    <xdr:to>
      <xdr:col>13</xdr:col>
      <xdr:colOff>68</xdr:colOff>
      <xdr:row>724</xdr:row>
      <xdr:rowOff>107950</xdr:rowOff>
    </xdr:to>
    <xdr:cxnSp macro="">
      <xdr:nvCxnSpPr>
        <xdr:cNvPr id="74875" name="직선 연결선 74874">
          <a:extLst>
            <a:ext uri="{FF2B5EF4-FFF2-40B4-BE49-F238E27FC236}">
              <a16:creationId xmlns:a16="http://schemas.microsoft.com/office/drawing/2014/main" id="{00000000-0008-0000-0100-00007B240100}"/>
            </a:ext>
          </a:extLst>
        </xdr:cNvPr>
        <xdr:cNvCxnSpPr/>
      </xdr:nvCxnSpPr>
      <xdr:spPr>
        <a:xfrm flipH="1">
          <a:off x="9677400" y="151707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724</xdr:row>
      <xdr:rowOff>107950</xdr:rowOff>
    </xdr:from>
    <xdr:to>
      <xdr:col>15</xdr:col>
      <xdr:colOff>0</xdr:colOff>
      <xdr:row>724</xdr:row>
      <xdr:rowOff>107950</xdr:rowOff>
    </xdr:to>
    <xdr:cxnSp macro="">
      <xdr:nvCxnSpPr>
        <xdr:cNvPr id="74876" name="직선 연결선 74875">
          <a:extLst>
            <a:ext uri="{FF2B5EF4-FFF2-40B4-BE49-F238E27FC236}">
              <a16:creationId xmlns:a16="http://schemas.microsoft.com/office/drawing/2014/main" id="{00000000-0008-0000-0100-00007C240100}"/>
            </a:ext>
          </a:extLst>
        </xdr:cNvPr>
        <xdr:cNvCxnSpPr/>
      </xdr:nvCxnSpPr>
      <xdr:spPr>
        <a:xfrm>
          <a:off x="11049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724</xdr:row>
      <xdr:rowOff>107950</xdr:rowOff>
    </xdr:from>
    <xdr:to>
      <xdr:col>17</xdr:col>
      <xdr:colOff>0</xdr:colOff>
      <xdr:row>724</xdr:row>
      <xdr:rowOff>107950</xdr:rowOff>
    </xdr:to>
    <xdr:cxnSp macro="">
      <xdr:nvCxnSpPr>
        <xdr:cNvPr id="74877" name="직선 연결선 74876">
          <a:extLst>
            <a:ext uri="{FF2B5EF4-FFF2-40B4-BE49-F238E27FC236}">
              <a16:creationId xmlns:a16="http://schemas.microsoft.com/office/drawing/2014/main" id="{00000000-0008-0000-0100-00007D240100}"/>
            </a:ext>
          </a:extLst>
        </xdr:cNvPr>
        <xdr:cNvCxnSpPr/>
      </xdr:nvCxnSpPr>
      <xdr:spPr>
        <a:xfrm>
          <a:off x="12420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724</xdr:row>
      <xdr:rowOff>107950</xdr:rowOff>
    </xdr:from>
    <xdr:to>
      <xdr:col>19</xdr:col>
      <xdr:colOff>0</xdr:colOff>
      <xdr:row>724</xdr:row>
      <xdr:rowOff>107950</xdr:rowOff>
    </xdr:to>
    <xdr:cxnSp macro="">
      <xdr:nvCxnSpPr>
        <xdr:cNvPr id="74878" name="직선 연결선 74877">
          <a:extLst>
            <a:ext uri="{FF2B5EF4-FFF2-40B4-BE49-F238E27FC236}">
              <a16:creationId xmlns:a16="http://schemas.microsoft.com/office/drawing/2014/main" id="{00000000-0008-0000-0100-00007E240100}"/>
            </a:ext>
          </a:extLst>
        </xdr:cNvPr>
        <xdr:cNvCxnSpPr/>
      </xdr:nvCxnSpPr>
      <xdr:spPr>
        <a:xfrm>
          <a:off x="13792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724</xdr:row>
      <xdr:rowOff>107950</xdr:rowOff>
    </xdr:from>
    <xdr:to>
      <xdr:col>21</xdr:col>
      <xdr:colOff>0</xdr:colOff>
      <xdr:row>724</xdr:row>
      <xdr:rowOff>107950</xdr:rowOff>
    </xdr:to>
    <xdr:cxnSp macro="">
      <xdr:nvCxnSpPr>
        <xdr:cNvPr id="74879" name="직선 연결선 74878">
          <a:extLst>
            <a:ext uri="{FF2B5EF4-FFF2-40B4-BE49-F238E27FC236}">
              <a16:creationId xmlns:a16="http://schemas.microsoft.com/office/drawing/2014/main" id="{00000000-0008-0000-0100-00007F240100}"/>
            </a:ext>
          </a:extLst>
        </xdr:cNvPr>
        <xdr:cNvCxnSpPr/>
      </xdr:nvCxnSpPr>
      <xdr:spPr>
        <a:xfrm>
          <a:off x="15163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724</xdr:row>
      <xdr:rowOff>107950</xdr:rowOff>
    </xdr:from>
    <xdr:to>
      <xdr:col>23</xdr:col>
      <xdr:colOff>0</xdr:colOff>
      <xdr:row>724</xdr:row>
      <xdr:rowOff>107950</xdr:rowOff>
    </xdr:to>
    <xdr:cxnSp macro="">
      <xdr:nvCxnSpPr>
        <xdr:cNvPr id="74880" name="직선 연결선 74879">
          <a:extLst>
            <a:ext uri="{FF2B5EF4-FFF2-40B4-BE49-F238E27FC236}">
              <a16:creationId xmlns:a16="http://schemas.microsoft.com/office/drawing/2014/main" id="{00000000-0008-0000-0100-000080240100}"/>
            </a:ext>
          </a:extLst>
        </xdr:cNvPr>
        <xdr:cNvCxnSpPr/>
      </xdr:nvCxnSpPr>
      <xdr:spPr>
        <a:xfrm>
          <a:off x="16535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724</xdr:row>
      <xdr:rowOff>107950</xdr:rowOff>
    </xdr:from>
    <xdr:to>
      <xdr:col>25</xdr:col>
      <xdr:colOff>0</xdr:colOff>
      <xdr:row>724</xdr:row>
      <xdr:rowOff>107950</xdr:rowOff>
    </xdr:to>
    <xdr:cxnSp macro="">
      <xdr:nvCxnSpPr>
        <xdr:cNvPr id="74881" name="직선 연결선 74880">
          <a:extLst>
            <a:ext uri="{FF2B5EF4-FFF2-40B4-BE49-F238E27FC236}">
              <a16:creationId xmlns:a16="http://schemas.microsoft.com/office/drawing/2014/main" id="{00000000-0008-0000-0100-000081240100}"/>
            </a:ext>
          </a:extLst>
        </xdr:cNvPr>
        <xdr:cNvCxnSpPr/>
      </xdr:nvCxnSpPr>
      <xdr:spPr>
        <a:xfrm>
          <a:off x="17907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724</xdr:row>
      <xdr:rowOff>107950</xdr:rowOff>
    </xdr:from>
    <xdr:to>
      <xdr:col>27</xdr:col>
      <xdr:colOff>28</xdr:colOff>
      <xdr:row>724</xdr:row>
      <xdr:rowOff>107950</xdr:rowOff>
    </xdr:to>
    <xdr:cxnSp macro="">
      <xdr:nvCxnSpPr>
        <xdr:cNvPr id="74882" name="직선 연결선 74881">
          <a:extLst>
            <a:ext uri="{FF2B5EF4-FFF2-40B4-BE49-F238E27FC236}">
              <a16:creationId xmlns:a16="http://schemas.microsoft.com/office/drawing/2014/main" id="{00000000-0008-0000-0100-000082240100}"/>
            </a:ext>
          </a:extLst>
        </xdr:cNvPr>
        <xdr:cNvCxnSpPr/>
      </xdr:nvCxnSpPr>
      <xdr:spPr>
        <a:xfrm flipH="1">
          <a:off x="19278600" y="151707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724</xdr:row>
      <xdr:rowOff>107950</xdr:rowOff>
    </xdr:from>
    <xdr:to>
      <xdr:col>29</xdr:col>
      <xdr:colOff>68</xdr:colOff>
      <xdr:row>724</xdr:row>
      <xdr:rowOff>107950</xdr:rowOff>
    </xdr:to>
    <xdr:cxnSp macro="">
      <xdr:nvCxnSpPr>
        <xdr:cNvPr id="74883" name="직선 연결선 74882">
          <a:extLst>
            <a:ext uri="{FF2B5EF4-FFF2-40B4-BE49-F238E27FC236}">
              <a16:creationId xmlns:a16="http://schemas.microsoft.com/office/drawing/2014/main" id="{00000000-0008-0000-0100-000083240100}"/>
            </a:ext>
          </a:extLst>
        </xdr:cNvPr>
        <xdr:cNvCxnSpPr/>
      </xdr:nvCxnSpPr>
      <xdr:spPr>
        <a:xfrm flipH="1">
          <a:off x="20650200" y="151707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724</xdr:row>
      <xdr:rowOff>107950</xdr:rowOff>
    </xdr:from>
    <xdr:to>
      <xdr:col>31</xdr:col>
      <xdr:colOff>546100</xdr:colOff>
      <xdr:row>724</xdr:row>
      <xdr:rowOff>107950</xdr:rowOff>
    </xdr:to>
    <xdr:cxnSp macro="">
      <xdr:nvCxnSpPr>
        <xdr:cNvPr id="74884" name="직선 연결선 74883">
          <a:extLst>
            <a:ext uri="{FF2B5EF4-FFF2-40B4-BE49-F238E27FC236}">
              <a16:creationId xmlns:a16="http://schemas.microsoft.com/office/drawing/2014/main" id="{00000000-0008-0000-0100-000084240100}"/>
            </a:ext>
          </a:extLst>
        </xdr:cNvPr>
        <xdr:cNvCxnSpPr/>
      </xdr:nvCxnSpPr>
      <xdr:spPr>
        <a:xfrm>
          <a:off x="22501861" y="151707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724</xdr:row>
      <xdr:rowOff>107950</xdr:rowOff>
    </xdr:from>
    <xdr:to>
      <xdr:col>33</xdr:col>
      <xdr:colOff>0</xdr:colOff>
      <xdr:row>724</xdr:row>
      <xdr:rowOff>107950</xdr:rowOff>
    </xdr:to>
    <xdr:cxnSp macro="">
      <xdr:nvCxnSpPr>
        <xdr:cNvPr id="74885" name="직선 연결선 74884">
          <a:extLst>
            <a:ext uri="{FF2B5EF4-FFF2-40B4-BE49-F238E27FC236}">
              <a16:creationId xmlns:a16="http://schemas.microsoft.com/office/drawing/2014/main" id="{00000000-0008-0000-0100-000085240100}"/>
            </a:ext>
          </a:extLst>
        </xdr:cNvPr>
        <xdr:cNvCxnSpPr/>
      </xdr:nvCxnSpPr>
      <xdr:spPr>
        <a:xfrm>
          <a:off x="23393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724</xdr:row>
      <xdr:rowOff>107950</xdr:rowOff>
    </xdr:from>
    <xdr:to>
      <xdr:col>35</xdr:col>
      <xdr:colOff>136</xdr:colOff>
      <xdr:row>724</xdr:row>
      <xdr:rowOff>107950</xdr:rowOff>
    </xdr:to>
    <xdr:cxnSp macro="">
      <xdr:nvCxnSpPr>
        <xdr:cNvPr id="74886" name="직선 연결선 74885">
          <a:extLst>
            <a:ext uri="{FF2B5EF4-FFF2-40B4-BE49-F238E27FC236}">
              <a16:creationId xmlns:a16="http://schemas.microsoft.com/office/drawing/2014/main" id="{00000000-0008-0000-0100-000086240100}"/>
            </a:ext>
          </a:extLst>
        </xdr:cNvPr>
        <xdr:cNvCxnSpPr/>
      </xdr:nvCxnSpPr>
      <xdr:spPr>
        <a:xfrm flipH="1">
          <a:off x="24765000" y="151707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724</xdr:row>
      <xdr:rowOff>107950</xdr:rowOff>
    </xdr:from>
    <xdr:to>
      <xdr:col>37</xdr:col>
      <xdr:colOff>0</xdr:colOff>
      <xdr:row>724</xdr:row>
      <xdr:rowOff>107950</xdr:rowOff>
    </xdr:to>
    <xdr:cxnSp macro="">
      <xdr:nvCxnSpPr>
        <xdr:cNvPr id="74887" name="직선 연결선 74886">
          <a:extLst>
            <a:ext uri="{FF2B5EF4-FFF2-40B4-BE49-F238E27FC236}">
              <a16:creationId xmlns:a16="http://schemas.microsoft.com/office/drawing/2014/main" id="{00000000-0008-0000-0100-000087240100}"/>
            </a:ext>
          </a:extLst>
        </xdr:cNvPr>
        <xdr:cNvCxnSpPr/>
      </xdr:nvCxnSpPr>
      <xdr:spPr>
        <a:xfrm>
          <a:off x="26136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724</xdr:row>
      <xdr:rowOff>107950</xdr:rowOff>
    </xdr:from>
    <xdr:to>
      <xdr:col>39</xdr:col>
      <xdr:colOff>0</xdr:colOff>
      <xdr:row>724</xdr:row>
      <xdr:rowOff>107950</xdr:rowOff>
    </xdr:to>
    <xdr:cxnSp macro="">
      <xdr:nvCxnSpPr>
        <xdr:cNvPr id="74888" name="직선 연결선 74887">
          <a:extLst>
            <a:ext uri="{FF2B5EF4-FFF2-40B4-BE49-F238E27FC236}">
              <a16:creationId xmlns:a16="http://schemas.microsoft.com/office/drawing/2014/main" id="{00000000-0008-0000-0100-000088240100}"/>
            </a:ext>
          </a:extLst>
        </xdr:cNvPr>
        <xdr:cNvCxnSpPr/>
      </xdr:nvCxnSpPr>
      <xdr:spPr>
        <a:xfrm>
          <a:off x="27508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724</xdr:row>
      <xdr:rowOff>107950</xdr:rowOff>
    </xdr:from>
    <xdr:to>
      <xdr:col>41</xdr:col>
      <xdr:colOff>0</xdr:colOff>
      <xdr:row>724</xdr:row>
      <xdr:rowOff>107950</xdr:rowOff>
    </xdr:to>
    <xdr:cxnSp macro="">
      <xdr:nvCxnSpPr>
        <xdr:cNvPr id="74889" name="직선 연결선 74888">
          <a:extLst>
            <a:ext uri="{FF2B5EF4-FFF2-40B4-BE49-F238E27FC236}">
              <a16:creationId xmlns:a16="http://schemas.microsoft.com/office/drawing/2014/main" id="{00000000-0008-0000-0100-000089240100}"/>
            </a:ext>
          </a:extLst>
        </xdr:cNvPr>
        <xdr:cNvCxnSpPr/>
      </xdr:nvCxnSpPr>
      <xdr:spPr>
        <a:xfrm>
          <a:off x="28879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724</xdr:row>
      <xdr:rowOff>107950</xdr:rowOff>
    </xdr:from>
    <xdr:to>
      <xdr:col>43</xdr:col>
      <xdr:colOff>0</xdr:colOff>
      <xdr:row>724</xdr:row>
      <xdr:rowOff>107950</xdr:rowOff>
    </xdr:to>
    <xdr:cxnSp macro="">
      <xdr:nvCxnSpPr>
        <xdr:cNvPr id="74890" name="직선 연결선 74889">
          <a:extLst>
            <a:ext uri="{FF2B5EF4-FFF2-40B4-BE49-F238E27FC236}">
              <a16:creationId xmlns:a16="http://schemas.microsoft.com/office/drawing/2014/main" id="{00000000-0008-0000-0100-00008A240100}"/>
            </a:ext>
          </a:extLst>
        </xdr:cNvPr>
        <xdr:cNvCxnSpPr/>
      </xdr:nvCxnSpPr>
      <xdr:spPr>
        <a:xfrm>
          <a:off x="30251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724</xdr:row>
      <xdr:rowOff>107950</xdr:rowOff>
    </xdr:from>
    <xdr:to>
      <xdr:col>45</xdr:col>
      <xdr:colOff>12700</xdr:colOff>
      <xdr:row>724</xdr:row>
      <xdr:rowOff>107950</xdr:rowOff>
    </xdr:to>
    <xdr:cxnSp macro="">
      <xdr:nvCxnSpPr>
        <xdr:cNvPr id="74891" name="직선 연결선 74890">
          <a:extLst>
            <a:ext uri="{FF2B5EF4-FFF2-40B4-BE49-F238E27FC236}">
              <a16:creationId xmlns:a16="http://schemas.microsoft.com/office/drawing/2014/main" id="{00000000-0008-0000-0100-00008B240100}"/>
            </a:ext>
          </a:extLst>
        </xdr:cNvPr>
        <xdr:cNvCxnSpPr/>
      </xdr:nvCxnSpPr>
      <xdr:spPr>
        <a:xfrm>
          <a:off x="31623040" y="1517078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724</xdr:row>
      <xdr:rowOff>107950</xdr:rowOff>
    </xdr:from>
    <xdr:to>
      <xdr:col>47</xdr:col>
      <xdr:colOff>0</xdr:colOff>
      <xdr:row>724</xdr:row>
      <xdr:rowOff>107950</xdr:rowOff>
    </xdr:to>
    <xdr:cxnSp macro="">
      <xdr:nvCxnSpPr>
        <xdr:cNvPr id="74892" name="직선 연결선 74891">
          <a:extLst>
            <a:ext uri="{FF2B5EF4-FFF2-40B4-BE49-F238E27FC236}">
              <a16:creationId xmlns:a16="http://schemas.microsoft.com/office/drawing/2014/main" id="{00000000-0008-0000-0100-00008C240100}"/>
            </a:ext>
          </a:extLst>
        </xdr:cNvPr>
        <xdr:cNvCxnSpPr/>
      </xdr:nvCxnSpPr>
      <xdr:spPr>
        <a:xfrm>
          <a:off x="32994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724</xdr:row>
      <xdr:rowOff>107950</xdr:rowOff>
    </xdr:from>
    <xdr:to>
      <xdr:col>49</xdr:col>
      <xdr:colOff>0</xdr:colOff>
      <xdr:row>724</xdr:row>
      <xdr:rowOff>107950</xdr:rowOff>
    </xdr:to>
    <xdr:cxnSp macro="">
      <xdr:nvCxnSpPr>
        <xdr:cNvPr id="74893" name="직선 연결선 74892">
          <a:extLst>
            <a:ext uri="{FF2B5EF4-FFF2-40B4-BE49-F238E27FC236}">
              <a16:creationId xmlns:a16="http://schemas.microsoft.com/office/drawing/2014/main" id="{00000000-0008-0000-0100-00008D240100}"/>
            </a:ext>
          </a:extLst>
        </xdr:cNvPr>
        <xdr:cNvCxnSpPr/>
      </xdr:nvCxnSpPr>
      <xdr:spPr>
        <a:xfrm>
          <a:off x="34366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724</xdr:row>
      <xdr:rowOff>107950</xdr:rowOff>
    </xdr:from>
    <xdr:to>
      <xdr:col>51</xdr:col>
      <xdr:colOff>0</xdr:colOff>
      <xdr:row>724</xdr:row>
      <xdr:rowOff>107950</xdr:rowOff>
    </xdr:to>
    <xdr:cxnSp macro="">
      <xdr:nvCxnSpPr>
        <xdr:cNvPr id="74894" name="직선 연결선 74893">
          <a:extLst>
            <a:ext uri="{FF2B5EF4-FFF2-40B4-BE49-F238E27FC236}">
              <a16:creationId xmlns:a16="http://schemas.microsoft.com/office/drawing/2014/main" id="{00000000-0008-0000-0100-00008E240100}"/>
            </a:ext>
          </a:extLst>
        </xdr:cNvPr>
        <xdr:cNvCxnSpPr/>
      </xdr:nvCxnSpPr>
      <xdr:spPr>
        <a:xfrm>
          <a:off x="35737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724</xdr:row>
      <xdr:rowOff>107950</xdr:rowOff>
    </xdr:from>
    <xdr:to>
      <xdr:col>53</xdr:col>
      <xdr:colOff>0</xdr:colOff>
      <xdr:row>724</xdr:row>
      <xdr:rowOff>107950</xdr:rowOff>
    </xdr:to>
    <xdr:cxnSp macro="">
      <xdr:nvCxnSpPr>
        <xdr:cNvPr id="74895" name="직선 연결선 74894">
          <a:extLst>
            <a:ext uri="{FF2B5EF4-FFF2-40B4-BE49-F238E27FC236}">
              <a16:creationId xmlns:a16="http://schemas.microsoft.com/office/drawing/2014/main" id="{00000000-0008-0000-0100-00008F240100}"/>
            </a:ext>
          </a:extLst>
        </xdr:cNvPr>
        <xdr:cNvCxnSpPr/>
      </xdr:nvCxnSpPr>
      <xdr:spPr>
        <a:xfrm>
          <a:off x="37109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724</xdr:row>
      <xdr:rowOff>107950</xdr:rowOff>
    </xdr:from>
    <xdr:to>
      <xdr:col>55</xdr:col>
      <xdr:colOff>0</xdr:colOff>
      <xdr:row>724</xdr:row>
      <xdr:rowOff>107950</xdr:rowOff>
    </xdr:to>
    <xdr:cxnSp macro="">
      <xdr:nvCxnSpPr>
        <xdr:cNvPr id="74896" name="직선 연결선 74895">
          <a:extLst>
            <a:ext uri="{FF2B5EF4-FFF2-40B4-BE49-F238E27FC236}">
              <a16:creationId xmlns:a16="http://schemas.microsoft.com/office/drawing/2014/main" id="{00000000-0008-0000-0100-000090240100}"/>
            </a:ext>
          </a:extLst>
        </xdr:cNvPr>
        <xdr:cNvCxnSpPr/>
      </xdr:nvCxnSpPr>
      <xdr:spPr>
        <a:xfrm>
          <a:off x="38481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724</xdr:row>
      <xdr:rowOff>107950</xdr:rowOff>
    </xdr:from>
    <xdr:to>
      <xdr:col>57</xdr:col>
      <xdr:colOff>0</xdr:colOff>
      <xdr:row>724</xdr:row>
      <xdr:rowOff>107950</xdr:rowOff>
    </xdr:to>
    <xdr:cxnSp macro="">
      <xdr:nvCxnSpPr>
        <xdr:cNvPr id="74897" name="직선 연결선 74896">
          <a:extLst>
            <a:ext uri="{FF2B5EF4-FFF2-40B4-BE49-F238E27FC236}">
              <a16:creationId xmlns:a16="http://schemas.microsoft.com/office/drawing/2014/main" id="{00000000-0008-0000-0100-000091240100}"/>
            </a:ext>
          </a:extLst>
        </xdr:cNvPr>
        <xdr:cNvCxnSpPr/>
      </xdr:nvCxnSpPr>
      <xdr:spPr>
        <a:xfrm>
          <a:off x="39852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724</xdr:row>
      <xdr:rowOff>107950</xdr:rowOff>
    </xdr:from>
    <xdr:to>
      <xdr:col>59</xdr:col>
      <xdr:colOff>0</xdr:colOff>
      <xdr:row>724</xdr:row>
      <xdr:rowOff>107950</xdr:rowOff>
    </xdr:to>
    <xdr:cxnSp macro="">
      <xdr:nvCxnSpPr>
        <xdr:cNvPr id="74898" name="직선 연결선 74897">
          <a:extLst>
            <a:ext uri="{FF2B5EF4-FFF2-40B4-BE49-F238E27FC236}">
              <a16:creationId xmlns:a16="http://schemas.microsoft.com/office/drawing/2014/main" id="{00000000-0008-0000-0100-000092240100}"/>
            </a:ext>
          </a:extLst>
        </xdr:cNvPr>
        <xdr:cNvCxnSpPr/>
      </xdr:nvCxnSpPr>
      <xdr:spPr>
        <a:xfrm>
          <a:off x="41224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724</xdr:row>
      <xdr:rowOff>107950</xdr:rowOff>
    </xdr:from>
    <xdr:to>
      <xdr:col>61</xdr:col>
      <xdr:colOff>0</xdr:colOff>
      <xdr:row>724</xdr:row>
      <xdr:rowOff>107950</xdr:rowOff>
    </xdr:to>
    <xdr:cxnSp macro="">
      <xdr:nvCxnSpPr>
        <xdr:cNvPr id="74899" name="직선 연결선 74898">
          <a:extLst>
            <a:ext uri="{FF2B5EF4-FFF2-40B4-BE49-F238E27FC236}">
              <a16:creationId xmlns:a16="http://schemas.microsoft.com/office/drawing/2014/main" id="{00000000-0008-0000-0100-000093240100}"/>
            </a:ext>
          </a:extLst>
        </xdr:cNvPr>
        <xdr:cNvCxnSpPr/>
      </xdr:nvCxnSpPr>
      <xdr:spPr>
        <a:xfrm>
          <a:off x="42595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724</xdr:row>
      <xdr:rowOff>107950</xdr:rowOff>
    </xdr:from>
    <xdr:to>
      <xdr:col>63</xdr:col>
      <xdr:colOff>0</xdr:colOff>
      <xdr:row>724</xdr:row>
      <xdr:rowOff>107950</xdr:rowOff>
    </xdr:to>
    <xdr:cxnSp macro="">
      <xdr:nvCxnSpPr>
        <xdr:cNvPr id="74900" name="직선 연결선 74899">
          <a:extLst>
            <a:ext uri="{FF2B5EF4-FFF2-40B4-BE49-F238E27FC236}">
              <a16:creationId xmlns:a16="http://schemas.microsoft.com/office/drawing/2014/main" id="{00000000-0008-0000-0100-000094240100}"/>
            </a:ext>
          </a:extLst>
        </xdr:cNvPr>
        <xdr:cNvCxnSpPr/>
      </xdr:nvCxnSpPr>
      <xdr:spPr>
        <a:xfrm>
          <a:off x="43967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724</xdr:row>
      <xdr:rowOff>107950</xdr:rowOff>
    </xdr:from>
    <xdr:to>
      <xdr:col>65</xdr:col>
      <xdr:colOff>0</xdr:colOff>
      <xdr:row>724</xdr:row>
      <xdr:rowOff>107950</xdr:rowOff>
    </xdr:to>
    <xdr:cxnSp macro="">
      <xdr:nvCxnSpPr>
        <xdr:cNvPr id="74901" name="직선 연결선 74900">
          <a:extLst>
            <a:ext uri="{FF2B5EF4-FFF2-40B4-BE49-F238E27FC236}">
              <a16:creationId xmlns:a16="http://schemas.microsoft.com/office/drawing/2014/main" id="{00000000-0008-0000-0100-000095240100}"/>
            </a:ext>
          </a:extLst>
        </xdr:cNvPr>
        <xdr:cNvCxnSpPr/>
      </xdr:nvCxnSpPr>
      <xdr:spPr>
        <a:xfrm>
          <a:off x="45339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724</xdr:row>
      <xdr:rowOff>107950</xdr:rowOff>
    </xdr:from>
    <xdr:to>
      <xdr:col>67</xdr:col>
      <xdr:colOff>0</xdr:colOff>
      <xdr:row>724</xdr:row>
      <xdr:rowOff>107950</xdr:rowOff>
    </xdr:to>
    <xdr:cxnSp macro="">
      <xdr:nvCxnSpPr>
        <xdr:cNvPr id="74902" name="직선 연결선 74901">
          <a:extLst>
            <a:ext uri="{FF2B5EF4-FFF2-40B4-BE49-F238E27FC236}">
              <a16:creationId xmlns:a16="http://schemas.microsoft.com/office/drawing/2014/main" id="{00000000-0008-0000-0100-000096240100}"/>
            </a:ext>
          </a:extLst>
        </xdr:cNvPr>
        <xdr:cNvCxnSpPr/>
      </xdr:nvCxnSpPr>
      <xdr:spPr>
        <a:xfrm>
          <a:off x="46710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724</xdr:row>
      <xdr:rowOff>107950</xdr:rowOff>
    </xdr:from>
    <xdr:to>
      <xdr:col>69</xdr:col>
      <xdr:colOff>0</xdr:colOff>
      <xdr:row>724</xdr:row>
      <xdr:rowOff>107950</xdr:rowOff>
    </xdr:to>
    <xdr:cxnSp macro="">
      <xdr:nvCxnSpPr>
        <xdr:cNvPr id="74903" name="직선 연결선 74902">
          <a:extLst>
            <a:ext uri="{FF2B5EF4-FFF2-40B4-BE49-F238E27FC236}">
              <a16:creationId xmlns:a16="http://schemas.microsoft.com/office/drawing/2014/main" id="{00000000-0008-0000-0100-000097240100}"/>
            </a:ext>
          </a:extLst>
        </xdr:cNvPr>
        <xdr:cNvCxnSpPr/>
      </xdr:nvCxnSpPr>
      <xdr:spPr>
        <a:xfrm>
          <a:off x="48082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724</xdr:row>
      <xdr:rowOff>107950</xdr:rowOff>
    </xdr:from>
    <xdr:to>
      <xdr:col>71</xdr:col>
      <xdr:colOff>0</xdr:colOff>
      <xdr:row>724</xdr:row>
      <xdr:rowOff>107950</xdr:rowOff>
    </xdr:to>
    <xdr:cxnSp macro="">
      <xdr:nvCxnSpPr>
        <xdr:cNvPr id="74904" name="직선 연결선 74903">
          <a:extLst>
            <a:ext uri="{FF2B5EF4-FFF2-40B4-BE49-F238E27FC236}">
              <a16:creationId xmlns:a16="http://schemas.microsoft.com/office/drawing/2014/main" id="{00000000-0008-0000-0100-000098240100}"/>
            </a:ext>
          </a:extLst>
        </xdr:cNvPr>
        <xdr:cNvCxnSpPr/>
      </xdr:nvCxnSpPr>
      <xdr:spPr>
        <a:xfrm>
          <a:off x="49453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724</xdr:row>
      <xdr:rowOff>107950</xdr:rowOff>
    </xdr:from>
    <xdr:to>
      <xdr:col>73</xdr:col>
      <xdr:colOff>0</xdr:colOff>
      <xdr:row>724</xdr:row>
      <xdr:rowOff>107950</xdr:rowOff>
    </xdr:to>
    <xdr:cxnSp macro="">
      <xdr:nvCxnSpPr>
        <xdr:cNvPr id="74905" name="직선 연결선 74904">
          <a:extLst>
            <a:ext uri="{FF2B5EF4-FFF2-40B4-BE49-F238E27FC236}">
              <a16:creationId xmlns:a16="http://schemas.microsoft.com/office/drawing/2014/main" id="{00000000-0008-0000-0100-000099240100}"/>
            </a:ext>
          </a:extLst>
        </xdr:cNvPr>
        <xdr:cNvCxnSpPr/>
      </xdr:nvCxnSpPr>
      <xdr:spPr>
        <a:xfrm>
          <a:off x="50825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724</xdr:row>
      <xdr:rowOff>107950</xdr:rowOff>
    </xdr:from>
    <xdr:to>
      <xdr:col>75</xdr:col>
      <xdr:colOff>0</xdr:colOff>
      <xdr:row>724</xdr:row>
      <xdr:rowOff>107950</xdr:rowOff>
    </xdr:to>
    <xdr:cxnSp macro="">
      <xdr:nvCxnSpPr>
        <xdr:cNvPr id="74906" name="직선 연결선 74905">
          <a:extLst>
            <a:ext uri="{FF2B5EF4-FFF2-40B4-BE49-F238E27FC236}">
              <a16:creationId xmlns:a16="http://schemas.microsoft.com/office/drawing/2014/main" id="{00000000-0008-0000-0100-00009A240100}"/>
            </a:ext>
          </a:extLst>
        </xdr:cNvPr>
        <xdr:cNvCxnSpPr/>
      </xdr:nvCxnSpPr>
      <xdr:spPr>
        <a:xfrm>
          <a:off x="52197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724</xdr:row>
      <xdr:rowOff>107950</xdr:rowOff>
    </xdr:from>
    <xdr:to>
      <xdr:col>77</xdr:col>
      <xdr:colOff>0</xdr:colOff>
      <xdr:row>724</xdr:row>
      <xdr:rowOff>107950</xdr:rowOff>
    </xdr:to>
    <xdr:cxnSp macro="">
      <xdr:nvCxnSpPr>
        <xdr:cNvPr id="74907" name="직선 연결선 74906">
          <a:extLst>
            <a:ext uri="{FF2B5EF4-FFF2-40B4-BE49-F238E27FC236}">
              <a16:creationId xmlns:a16="http://schemas.microsoft.com/office/drawing/2014/main" id="{00000000-0008-0000-0100-00009B240100}"/>
            </a:ext>
          </a:extLst>
        </xdr:cNvPr>
        <xdr:cNvCxnSpPr/>
      </xdr:nvCxnSpPr>
      <xdr:spPr>
        <a:xfrm>
          <a:off x="53568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724</xdr:row>
      <xdr:rowOff>107950</xdr:rowOff>
    </xdr:from>
    <xdr:to>
      <xdr:col>79</xdr:col>
      <xdr:colOff>0</xdr:colOff>
      <xdr:row>724</xdr:row>
      <xdr:rowOff>107950</xdr:rowOff>
    </xdr:to>
    <xdr:cxnSp macro="">
      <xdr:nvCxnSpPr>
        <xdr:cNvPr id="74908" name="직선 연결선 74907">
          <a:extLst>
            <a:ext uri="{FF2B5EF4-FFF2-40B4-BE49-F238E27FC236}">
              <a16:creationId xmlns:a16="http://schemas.microsoft.com/office/drawing/2014/main" id="{00000000-0008-0000-0100-00009C240100}"/>
            </a:ext>
          </a:extLst>
        </xdr:cNvPr>
        <xdr:cNvCxnSpPr/>
      </xdr:nvCxnSpPr>
      <xdr:spPr>
        <a:xfrm>
          <a:off x="54940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724</xdr:row>
      <xdr:rowOff>107950</xdr:rowOff>
    </xdr:from>
    <xdr:to>
      <xdr:col>81</xdr:col>
      <xdr:colOff>12700</xdr:colOff>
      <xdr:row>724</xdr:row>
      <xdr:rowOff>107950</xdr:rowOff>
    </xdr:to>
    <xdr:cxnSp macro="">
      <xdr:nvCxnSpPr>
        <xdr:cNvPr id="74909" name="직선 연결선 74908">
          <a:extLst>
            <a:ext uri="{FF2B5EF4-FFF2-40B4-BE49-F238E27FC236}">
              <a16:creationId xmlns:a16="http://schemas.microsoft.com/office/drawing/2014/main" id="{00000000-0008-0000-0100-00009D240100}"/>
            </a:ext>
          </a:extLst>
        </xdr:cNvPr>
        <xdr:cNvCxnSpPr/>
      </xdr:nvCxnSpPr>
      <xdr:spPr>
        <a:xfrm>
          <a:off x="56311806" y="151707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724</xdr:row>
      <xdr:rowOff>107950</xdr:rowOff>
    </xdr:from>
    <xdr:to>
      <xdr:col>83</xdr:col>
      <xdr:colOff>0</xdr:colOff>
      <xdr:row>724</xdr:row>
      <xdr:rowOff>107950</xdr:rowOff>
    </xdr:to>
    <xdr:cxnSp macro="">
      <xdr:nvCxnSpPr>
        <xdr:cNvPr id="74910" name="직선 연결선 74909">
          <a:extLst>
            <a:ext uri="{FF2B5EF4-FFF2-40B4-BE49-F238E27FC236}">
              <a16:creationId xmlns:a16="http://schemas.microsoft.com/office/drawing/2014/main" id="{00000000-0008-0000-0100-00009E240100}"/>
            </a:ext>
          </a:extLst>
        </xdr:cNvPr>
        <xdr:cNvCxnSpPr/>
      </xdr:nvCxnSpPr>
      <xdr:spPr>
        <a:xfrm>
          <a:off x="57683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724</xdr:row>
      <xdr:rowOff>107950</xdr:rowOff>
    </xdr:from>
    <xdr:to>
      <xdr:col>85</xdr:col>
      <xdr:colOff>0</xdr:colOff>
      <xdr:row>724</xdr:row>
      <xdr:rowOff>107950</xdr:rowOff>
    </xdr:to>
    <xdr:cxnSp macro="">
      <xdr:nvCxnSpPr>
        <xdr:cNvPr id="74911" name="직선 연결선 74910">
          <a:extLst>
            <a:ext uri="{FF2B5EF4-FFF2-40B4-BE49-F238E27FC236}">
              <a16:creationId xmlns:a16="http://schemas.microsoft.com/office/drawing/2014/main" id="{00000000-0008-0000-0100-00009F240100}"/>
            </a:ext>
          </a:extLst>
        </xdr:cNvPr>
        <xdr:cNvCxnSpPr/>
      </xdr:nvCxnSpPr>
      <xdr:spPr>
        <a:xfrm>
          <a:off x="59055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724</xdr:row>
      <xdr:rowOff>107950</xdr:rowOff>
    </xdr:from>
    <xdr:to>
      <xdr:col>87</xdr:col>
      <xdr:colOff>0</xdr:colOff>
      <xdr:row>724</xdr:row>
      <xdr:rowOff>107950</xdr:rowOff>
    </xdr:to>
    <xdr:cxnSp macro="">
      <xdr:nvCxnSpPr>
        <xdr:cNvPr id="74912" name="직선 연결선 74911">
          <a:extLst>
            <a:ext uri="{FF2B5EF4-FFF2-40B4-BE49-F238E27FC236}">
              <a16:creationId xmlns:a16="http://schemas.microsoft.com/office/drawing/2014/main" id="{00000000-0008-0000-0100-0000A0240100}"/>
            </a:ext>
          </a:extLst>
        </xdr:cNvPr>
        <xdr:cNvCxnSpPr/>
      </xdr:nvCxnSpPr>
      <xdr:spPr>
        <a:xfrm>
          <a:off x="60426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724</xdr:row>
      <xdr:rowOff>107950</xdr:rowOff>
    </xdr:from>
    <xdr:to>
      <xdr:col>89</xdr:col>
      <xdr:colOff>0</xdr:colOff>
      <xdr:row>724</xdr:row>
      <xdr:rowOff>107950</xdr:rowOff>
    </xdr:to>
    <xdr:cxnSp macro="">
      <xdr:nvCxnSpPr>
        <xdr:cNvPr id="74913" name="직선 연결선 74912">
          <a:extLst>
            <a:ext uri="{FF2B5EF4-FFF2-40B4-BE49-F238E27FC236}">
              <a16:creationId xmlns:a16="http://schemas.microsoft.com/office/drawing/2014/main" id="{00000000-0008-0000-0100-0000A1240100}"/>
            </a:ext>
          </a:extLst>
        </xdr:cNvPr>
        <xdr:cNvCxnSpPr/>
      </xdr:nvCxnSpPr>
      <xdr:spPr>
        <a:xfrm>
          <a:off x="61798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724</xdr:row>
      <xdr:rowOff>107950</xdr:rowOff>
    </xdr:from>
    <xdr:to>
      <xdr:col>91</xdr:col>
      <xdr:colOff>0</xdr:colOff>
      <xdr:row>724</xdr:row>
      <xdr:rowOff>107950</xdr:rowOff>
    </xdr:to>
    <xdr:cxnSp macro="">
      <xdr:nvCxnSpPr>
        <xdr:cNvPr id="74914" name="직선 연결선 74913">
          <a:extLst>
            <a:ext uri="{FF2B5EF4-FFF2-40B4-BE49-F238E27FC236}">
              <a16:creationId xmlns:a16="http://schemas.microsoft.com/office/drawing/2014/main" id="{00000000-0008-0000-0100-0000A2240100}"/>
            </a:ext>
          </a:extLst>
        </xdr:cNvPr>
        <xdr:cNvCxnSpPr/>
      </xdr:nvCxnSpPr>
      <xdr:spPr>
        <a:xfrm>
          <a:off x="63169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724</xdr:row>
      <xdr:rowOff>107950</xdr:rowOff>
    </xdr:from>
    <xdr:to>
      <xdr:col>93</xdr:col>
      <xdr:colOff>0</xdr:colOff>
      <xdr:row>724</xdr:row>
      <xdr:rowOff>107950</xdr:rowOff>
    </xdr:to>
    <xdr:cxnSp macro="">
      <xdr:nvCxnSpPr>
        <xdr:cNvPr id="74915" name="직선 연결선 74914">
          <a:extLst>
            <a:ext uri="{FF2B5EF4-FFF2-40B4-BE49-F238E27FC236}">
              <a16:creationId xmlns:a16="http://schemas.microsoft.com/office/drawing/2014/main" id="{00000000-0008-0000-0100-0000A3240100}"/>
            </a:ext>
          </a:extLst>
        </xdr:cNvPr>
        <xdr:cNvCxnSpPr/>
      </xdr:nvCxnSpPr>
      <xdr:spPr>
        <a:xfrm>
          <a:off x="64541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724</xdr:row>
      <xdr:rowOff>107950</xdr:rowOff>
    </xdr:from>
    <xdr:to>
      <xdr:col>95</xdr:col>
      <xdr:colOff>0</xdr:colOff>
      <xdr:row>724</xdr:row>
      <xdr:rowOff>107950</xdr:rowOff>
    </xdr:to>
    <xdr:cxnSp macro="">
      <xdr:nvCxnSpPr>
        <xdr:cNvPr id="74916" name="직선 연결선 74915">
          <a:extLst>
            <a:ext uri="{FF2B5EF4-FFF2-40B4-BE49-F238E27FC236}">
              <a16:creationId xmlns:a16="http://schemas.microsoft.com/office/drawing/2014/main" id="{00000000-0008-0000-0100-0000A4240100}"/>
            </a:ext>
          </a:extLst>
        </xdr:cNvPr>
        <xdr:cNvCxnSpPr/>
      </xdr:nvCxnSpPr>
      <xdr:spPr>
        <a:xfrm>
          <a:off x="65913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724</xdr:row>
      <xdr:rowOff>107950</xdr:rowOff>
    </xdr:from>
    <xdr:to>
      <xdr:col>97</xdr:col>
      <xdr:colOff>0</xdr:colOff>
      <xdr:row>724</xdr:row>
      <xdr:rowOff>107950</xdr:rowOff>
    </xdr:to>
    <xdr:cxnSp macro="">
      <xdr:nvCxnSpPr>
        <xdr:cNvPr id="74917" name="직선 연결선 74916">
          <a:extLst>
            <a:ext uri="{FF2B5EF4-FFF2-40B4-BE49-F238E27FC236}">
              <a16:creationId xmlns:a16="http://schemas.microsoft.com/office/drawing/2014/main" id="{00000000-0008-0000-0100-0000A5240100}"/>
            </a:ext>
          </a:extLst>
        </xdr:cNvPr>
        <xdr:cNvCxnSpPr/>
      </xdr:nvCxnSpPr>
      <xdr:spPr>
        <a:xfrm>
          <a:off x="67284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724</xdr:row>
      <xdr:rowOff>107950</xdr:rowOff>
    </xdr:from>
    <xdr:to>
      <xdr:col>99</xdr:col>
      <xdr:colOff>0</xdr:colOff>
      <xdr:row>724</xdr:row>
      <xdr:rowOff>107950</xdr:rowOff>
    </xdr:to>
    <xdr:cxnSp macro="">
      <xdr:nvCxnSpPr>
        <xdr:cNvPr id="74918" name="직선 연결선 74917">
          <a:extLst>
            <a:ext uri="{FF2B5EF4-FFF2-40B4-BE49-F238E27FC236}">
              <a16:creationId xmlns:a16="http://schemas.microsoft.com/office/drawing/2014/main" id="{00000000-0008-0000-0100-0000A6240100}"/>
            </a:ext>
          </a:extLst>
        </xdr:cNvPr>
        <xdr:cNvCxnSpPr/>
      </xdr:nvCxnSpPr>
      <xdr:spPr>
        <a:xfrm>
          <a:off x="68656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726</xdr:row>
      <xdr:rowOff>101600</xdr:rowOff>
    </xdr:from>
    <xdr:to>
      <xdr:col>10</xdr:col>
      <xdr:colOff>25400</xdr:colOff>
      <xdr:row>726</xdr:row>
      <xdr:rowOff>101600</xdr:rowOff>
    </xdr:to>
    <xdr:cxnSp macro="">
      <xdr:nvCxnSpPr>
        <xdr:cNvPr id="74919" name="직선 연결선 74918">
          <a:extLst>
            <a:ext uri="{FF2B5EF4-FFF2-40B4-BE49-F238E27FC236}">
              <a16:creationId xmlns:a16="http://schemas.microsoft.com/office/drawing/2014/main" id="{00000000-0008-0000-0100-0000A7240100}"/>
            </a:ext>
          </a:extLst>
        </xdr:cNvPr>
        <xdr:cNvCxnSpPr/>
      </xdr:nvCxnSpPr>
      <xdr:spPr>
        <a:xfrm>
          <a:off x="7234580" y="1521206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726</xdr:row>
      <xdr:rowOff>101600</xdr:rowOff>
    </xdr:from>
    <xdr:to>
      <xdr:col>11</xdr:col>
      <xdr:colOff>139700</xdr:colOff>
      <xdr:row>726</xdr:row>
      <xdr:rowOff>101600</xdr:rowOff>
    </xdr:to>
    <xdr:cxnSp macro="">
      <xdr:nvCxnSpPr>
        <xdr:cNvPr id="74920" name="직선 연결선 74919">
          <a:extLst>
            <a:ext uri="{FF2B5EF4-FFF2-40B4-BE49-F238E27FC236}">
              <a16:creationId xmlns:a16="http://schemas.microsoft.com/office/drawing/2014/main" id="{00000000-0008-0000-0100-0000A8240100}"/>
            </a:ext>
          </a:extLst>
        </xdr:cNvPr>
        <xdr:cNvCxnSpPr/>
      </xdr:nvCxnSpPr>
      <xdr:spPr>
        <a:xfrm>
          <a:off x="8374380" y="152120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726</xdr:row>
      <xdr:rowOff>101600</xdr:rowOff>
    </xdr:from>
    <xdr:to>
      <xdr:col>13</xdr:col>
      <xdr:colOff>68</xdr:colOff>
      <xdr:row>726</xdr:row>
      <xdr:rowOff>101600</xdr:rowOff>
    </xdr:to>
    <xdr:cxnSp macro="">
      <xdr:nvCxnSpPr>
        <xdr:cNvPr id="74921" name="직선 연결선 74920">
          <a:extLst>
            <a:ext uri="{FF2B5EF4-FFF2-40B4-BE49-F238E27FC236}">
              <a16:creationId xmlns:a16="http://schemas.microsoft.com/office/drawing/2014/main" id="{00000000-0008-0000-0100-0000A9240100}"/>
            </a:ext>
          </a:extLst>
        </xdr:cNvPr>
        <xdr:cNvCxnSpPr/>
      </xdr:nvCxnSpPr>
      <xdr:spPr>
        <a:xfrm flipH="1">
          <a:off x="9677400" y="152120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726</xdr:row>
      <xdr:rowOff>101600</xdr:rowOff>
    </xdr:from>
    <xdr:to>
      <xdr:col>15</xdr:col>
      <xdr:colOff>0</xdr:colOff>
      <xdr:row>726</xdr:row>
      <xdr:rowOff>101600</xdr:rowOff>
    </xdr:to>
    <xdr:cxnSp macro="">
      <xdr:nvCxnSpPr>
        <xdr:cNvPr id="74922" name="직선 연결선 74921">
          <a:extLst>
            <a:ext uri="{FF2B5EF4-FFF2-40B4-BE49-F238E27FC236}">
              <a16:creationId xmlns:a16="http://schemas.microsoft.com/office/drawing/2014/main" id="{00000000-0008-0000-0100-0000AA240100}"/>
            </a:ext>
          </a:extLst>
        </xdr:cNvPr>
        <xdr:cNvCxnSpPr/>
      </xdr:nvCxnSpPr>
      <xdr:spPr>
        <a:xfrm>
          <a:off x="11049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726</xdr:row>
      <xdr:rowOff>101600</xdr:rowOff>
    </xdr:from>
    <xdr:to>
      <xdr:col>17</xdr:col>
      <xdr:colOff>0</xdr:colOff>
      <xdr:row>726</xdr:row>
      <xdr:rowOff>101600</xdr:rowOff>
    </xdr:to>
    <xdr:cxnSp macro="">
      <xdr:nvCxnSpPr>
        <xdr:cNvPr id="74923" name="직선 연결선 74922">
          <a:extLst>
            <a:ext uri="{FF2B5EF4-FFF2-40B4-BE49-F238E27FC236}">
              <a16:creationId xmlns:a16="http://schemas.microsoft.com/office/drawing/2014/main" id="{00000000-0008-0000-0100-0000AB240100}"/>
            </a:ext>
          </a:extLst>
        </xdr:cNvPr>
        <xdr:cNvCxnSpPr/>
      </xdr:nvCxnSpPr>
      <xdr:spPr>
        <a:xfrm>
          <a:off x="12420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726</xdr:row>
      <xdr:rowOff>101600</xdr:rowOff>
    </xdr:from>
    <xdr:to>
      <xdr:col>19</xdr:col>
      <xdr:colOff>0</xdr:colOff>
      <xdr:row>726</xdr:row>
      <xdr:rowOff>101600</xdr:rowOff>
    </xdr:to>
    <xdr:cxnSp macro="">
      <xdr:nvCxnSpPr>
        <xdr:cNvPr id="74924" name="직선 연결선 74923">
          <a:extLst>
            <a:ext uri="{FF2B5EF4-FFF2-40B4-BE49-F238E27FC236}">
              <a16:creationId xmlns:a16="http://schemas.microsoft.com/office/drawing/2014/main" id="{00000000-0008-0000-0100-0000AC240100}"/>
            </a:ext>
          </a:extLst>
        </xdr:cNvPr>
        <xdr:cNvCxnSpPr/>
      </xdr:nvCxnSpPr>
      <xdr:spPr>
        <a:xfrm>
          <a:off x="13792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726</xdr:row>
      <xdr:rowOff>101600</xdr:rowOff>
    </xdr:from>
    <xdr:to>
      <xdr:col>21</xdr:col>
      <xdr:colOff>136</xdr:colOff>
      <xdr:row>726</xdr:row>
      <xdr:rowOff>101600</xdr:rowOff>
    </xdr:to>
    <xdr:cxnSp macro="">
      <xdr:nvCxnSpPr>
        <xdr:cNvPr id="74925" name="직선 연결선 74924">
          <a:extLst>
            <a:ext uri="{FF2B5EF4-FFF2-40B4-BE49-F238E27FC236}">
              <a16:creationId xmlns:a16="http://schemas.microsoft.com/office/drawing/2014/main" id="{00000000-0008-0000-0100-0000AD240100}"/>
            </a:ext>
          </a:extLst>
        </xdr:cNvPr>
        <xdr:cNvCxnSpPr/>
      </xdr:nvCxnSpPr>
      <xdr:spPr>
        <a:xfrm flipH="1">
          <a:off x="15163800" y="152120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726</xdr:row>
      <xdr:rowOff>101600</xdr:rowOff>
    </xdr:from>
    <xdr:to>
      <xdr:col>23</xdr:col>
      <xdr:colOff>0</xdr:colOff>
      <xdr:row>726</xdr:row>
      <xdr:rowOff>101600</xdr:rowOff>
    </xdr:to>
    <xdr:cxnSp macro="">
      <xdr:nvCxnSpPr>
        <xdr:cNvPr id="74926" name="직선 연결선 74925">
          <a:extLst>
            <a:ext uri="{FF2B5EF4-FFF2-40B4-BE49-F238E27FC236}">
              <a16:creationId xmlns:a16="http://schemas.microsoft.com/office/drawing/2014/main" id="{00000000-0008-0000-0100-0000AE240100}"/>
            </a:ext>
          </a:extLst>
        </xdr:cNvPr>
        <xdr:cNvCxnSpPr/>
      </xdr:nvCxnSpPr>
      <xdr:spPr>
        <a:xfrm>
          <a:off x="16535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726</xdr:row>
      <xdr:rowOff>101600</xdr:rowOff>
    </xdr:from>
    <xdr:to>
      <xdr:col>25</xdr:col>
      <xdr:colOff>0</xdr:colOff>
      <xdr:row>726</xdr:row>
      <xdr:rowOff>101600</xdr:rowOff>
    </xdr:to>
    <xdr:cxnSp macro="">
      <xdr:nvCxnSpPr>
        <xdr:cNvPr id="74927" name="직선 연결선 74926">
          <a:extLst>
            <a:ext uri="{FF2B5EF4-FFF2-40B4-BE49-F238E27FC236}">
              <a16:creationId xmlns:a16="http://schemas.microsoft.com/office/drawing/2014/main" id="{00000000-0008-0000-0100-0000AF240100}"/>
            </a:ext>
          </a:extLst>
        </xdr:cNvPr>
        <xdr:cNvCxnSpPr/>
      </xdr:nvCxnSpPr>
      <xdr:spPr>
        <a:xfrm>
          <a:off x="17907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726</xdr:row>
      <xdr:rowOff>101600</xdr:rowOff>
    </xdr:from>
    <xdr:to>
      <xdr:col>27</xdr:col>
      <xdr:colOff>28</xdr:colOff>
      <xdr:row>726</xdr:row>
      <xdr:rowOff>101600</xdr:rowOff>
    </xdr:to>
    <xdr:cxnSp macro="">
      <xdr:nvCxnSpPr>
        <xdr:cNvPr id="74928" name="직선 연결선 74927">
          <a:extLst>
            <a:ext uri="{FF2B5EF4-FFF2-40B4-BE49-F238E27FC236}">
              <a16:creationId xmlns:a16="http://schemas.microsoft.com/office/drawing/2014/main" id="{00000000-0008-0000-0100-0000B0240100}"/>
            </a:ext>
          </a:extLst>
        </xdr:cNvPr>
        <xdr:cNvCxnSpPr/>
      </xdr:nvCxnSpPr>
      <xdr:spPr>
        <a:xfrm flipH="1">
          <a:off x="19278600" y="152120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726</xdr:row>
      <xdr:rowOff>101600</xdr:rowOff>
    </xdr:from>
    <xdr:to>
      <xdr:col>29</xdr:col>
      <xdr:colOff>0</xdr:colOff>
      <xdr:row>726</xdr:row>
      <xdr:rowOff>101600</xdr:rowOff>
    </xdr:to>
    <xdr:cxnSp macro="">
      <xdr:nvCxnSpPr>
        <xdr:cNvPr id="74929" name="직선 연결선 74928">
          <a:extLst>
            <a:ext uri="{FF2B5EF4-FFF2-40B4-BE49-F238E27FC236}">
              <a16:creationId xmlns:a16="http://schemas.microsoft.com/office/drawing/2014/main" id="{00000000-0008-0000-0100-0000B1240100}"/>
            </a:ext>
          </a:extLst>
        </xdr:cNvPr>
        <xdr:cNvCxnSpPr/>
      </xdr:nvCxnSpPr>
      <xdr:spPr>
        <a:xfrm>
          <a:off x="20650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726</xdr:row>
      <xdr:rowOff>101600</xdr:rowOff>
    </xdr:from>
    <xdr:to>
      <xdr:col>31</xdr:col>
      <xdr:colOff>546100</xdr:colOff>
      <xdr:row>726</xdr:row>
      <xdr:rowOff>101600</xdr:rowOff>
    </xdr:to>
    <xdr:cxnSp macro="">
      <xdr:nvCxnSpPr>
        <xdr:cNvPr id="74930" name="직선 연결선 74929">
          <a:extLst>
            <a:ext uri="{FF2B5EF4-FFF2-40B4-BE49-F238E27FC236}">
              <a16:creationId xmlns:a16="http://schemas.microsoft.com/office/drawing/2014/main" id="{00000000-0008-0000-0100-0000B2240100}"/>
            </a:ext>
          </a:extLst>
        </xdr:cNvPr>
        <xdr:cNvCxnSpPr/>
      </xdr:nvCxnSpPr>
      <xdr:spPr>
        <a:xfrm>
          <a:off x="22501861" y="152120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726</xdr:row>
      <xdr:rowOff>101600</xdr:rowOff>
    </xdr:from>
    <xdr:to>
      <xdr:col>33</xdr:col>
      <xdr:colOff>0</xdr:colOff>
      <xdr:row>726</xdr:row>
      <xdr:rowOff>101600</xdr:rowOff>
    </xdr:to>
    <xdr:cxnSp macro="">
      <xdr:nvCxnSpPr>
        <xdr:cNvPr id="74931" name="직선 연결선 74930">
          <a:extLst>
            <a:ext uri="{FF2B5EF4-FFF2-40B4-BE49-F238E27FC236}">
              <a16:creationId xmlns:a16="http://schemas.microsoft.com/office/drawing/2014/main" id="{00000000-0008-0000-0100-0000B3240100}"/>
            </a:ext>
          </a:extLst>
        </xdr:cNvPr>
        <xdr:cNvCxnSpPr/>
      </xdr:nvCxnSpPr>
      <xdr:spPr>
        <a:xfrm>
          <a:off x="23393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726</xdr:row>
      <xdr:rowOff>101600</xdr:rowOff>
    </xdr:from>
    <xdr:to>
      <xdr:col>35</xdr:col>
      <xdr:colOff>0</xdr:colOff>
      <xdr:row>726</xdr:row>
      <xdr:rowOff>101600</xdr:rowOff>
    </xdr:to>
    <xdr:cxnSp macro="">
      <xdr:nvCxnSpPr>
        <xdr:cNvPr id="74932" name="직선 연결선 74931">
          <a:extLst>
            <a:ext uri="{FF2B5EF4-FFF2-40B4-BE49-F238E27FC236}">
              <a16:creationId xmlns:a16="http://schemas.microsoft.com/office/drawing/2014/main" id="{00000000-0008-0000-0100-0000B4240100}"/>
            </a:ext>
          </a:extLst>
        </xdr:cNvPr>
        <xdr:cNvCxnSpPr/>
      </xdr:nvCxnSpPr>
      <xdr:spPr>
        <a:xfrm>
          <a:off x="24765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726</xdr:row>
      <xdr:rowOff>101600</xdr:rowOff>
    </xdr:from>
    <xdr:to>
      <xdr:col>37</xdr:col>
      <xdr:colOff>0</xdr:colOff>
      <xdr:row>726</xdr:row>
      <xdr:rowOff>101600</xdr:rowOff>
    </xdr:to>
    <xdr:cxnSp macro="">
      <xdr:nvCxnSpPr>
        <xdr:cNvPr id="74933" name="직선 연결선 74932">
          <a:extLst>
            <a:ext uri="{FF2B5EF4-FFF2-40B4-BE49-F238E27FC236}">
              <a16:creationId xmlns:a16="http://schemas.microsoft.com/office/drawing/2014/main" id="{00000000-0008-0000-0100-0000B5240100}"/>
            </a:ext>
          </a:extLst>
        </xdr:cNvPr>
        <xdr:cNvCxnSpPr/>
      </xdr:nvCxnSpPr>
      <xdr:spPr>
        <a:xfrm>
          <a:off x="26136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726</xdr:row>
      <xdr:rowOff>101600</xdr:rowOff>
    </xdr:from>
    <xdr:to>
      <xdr:col>39</xdr:col>
      <xdr:colOff>0</xdr:colOff>
      <xdr:row>726</xdr:row>
      <xdr:rowOff>101600</xdr:rowOff>
    </xdr:to>
    <xdr:cxnSp macro="">
      <xdr:nvCxnSpPr>
        <xdr:cNvPr id="74934" name="직선 연결선 74933">
          <a:extLst>
            <a:ext uri="{FF2B5EF4-FFF2-40B4-BE49-F238E27FC236}">
              <a16:creationId xmlns:a16="http://schemas.microsoft.com/office/drawing/2014/main" id="{00000000-0008-0000-0100-0000B6240100}"/>
            </a:ext>
          </a:extLst>
        </xdr:cNvPr>
        <xdr:cNvCxnSpPr/>
      </xdr:nvCxnSpPr>
      <xdr:spPr>
        <a:xfrm>
          <a:off x="27508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726</xdr:row>
      <xdr:rowOff>101600</xdr:rowOff>
    </xdr:from>
    <xdr:to>
      <xdr:col>41</xdr:col>
      <xdr:colOff>0</xdr:colOff>
      <xdr:row>726</xdr:row>
      <xdr:rowOff>101600</xdr:rowOff>
    </xdr:to>
    <xdr:cxnSp macro="">
      <xdr:nvCxnSpPr>
        <xdr:cNvPr id="74935" name="직선 연결선 74934">
          <a:extLst>
            <a:ext uri="{FF2B5EF4-FFF2-40B4-BE49-F238E27FC236}">
              <a16:creationId xmlns:a16="http://schemas.microsoft.com/office/drawing/2014/main" id="{00000000-0008-0000-0100-0000B7240100}"/>
            </a:ext>
          </a:extLst>
        </xdr:cNvPr>
        <xdr:cNvCxnSpPr/>
      </xdr:nvCxnSpPr>
      <xdr:spPr>
        <a:xfrm>
          <a:off x="28879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726</xdr:row>
      <xdr:rowOff>101600</xdr:rowOff>
    </xdr:from>
    <xdr:to>
      <xdr:col>43</xdr:col>
      <xdr:colOff>0</xdr:colOff>
      <xdr:row>726</xdr:row>
      <xdr:rowOff>101600</xdr:rowOff>
    </xdr:to>
    <xdr:cxnSp macro="">
      <xdr:nvCxnSpPr>
        <xdr:cNvPr id="74936" name="직선 연결선 74935">
          <a:extLst>
            <a:ext uri="{FF2B5EF4-FFF2-40B4-BE49-F238E27FC236}">
              <a16:creationId xmlns:a16="http://schemas.microsoft.com/office/drawing/2014/main" id="{00000000-0008-0000-0100-0000B8240100}"/>
            </a:ext>
          </a:extLst>
        </xdr:cNvPr>
        <xdr:cNvCxnSpPr/>
      </xdr:nvCxnSpPr>
      <xdr:spPr>
        <a:xfrm>
          <a:off x="30251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726</xdr:row>
      <xdr:rowOff>101600</xdr:rowOff>
    </xdr:from>
    <xdr:to>
      <xdr:col>45</xdr:col>
      <xdr:colOff>12700</xdr:colOff>
      <xdr:row>726</xdr:row>
      <xdr:rowOff>101600</xdr:rowOff>
    </xdr:to>
    <xdr:cxnSp macro="">
      <xdr:nvCxnSpPr>
        <xdr:cNvPr id="74937" name="직선 연결선 74936">
          <a:extLst>
            <a:ext uri="{FF2B5EF4-FFF2-40B4-BE49-F238E27FC236}">
              <a16:creationId xmlns:a16="http://schemas.microsoft.com/office/drawing/2014/main" id="{00000000-0008-0000-0100-0000B9240100}"/>
            </a:ext>
          </a:extLst>
        </xdr:cNvPr>
        <xdr:cNvCxnSpPr/>
      </xdr:nvCxnSpPr>
      <xdr:spPr>
        <a:xfrm>
          <a:off x="31623040" y="1521206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726</xdr:row>
      <xdr:rowOff>101600</xdr:rowOff>
    </xdr:from>
    <xdr:to>
      <xdr:col>47</xdr:col>
      <xdr:colOff>0</xdr:colOff>
      <xdr:row>726</xdr:row>
      <xdr:rowOff>101600</xdr:rowOff>
    </xdr:to>
    <xdr:cxnSp macro="">
      <xdr:nvCxnSpPr>
        <xdr:cNvPr id="74938" name="직선 연결선 74937">
          <a:extLst>
            <a:ext uri="{FF2B5EF4-FFF2-40B4-BE49-F238E27FC236}">
              <a16:creationId xmlns:a16="http://schemas.microsoft.com/office/drawing/2014/main" id="{00000000-0008-0000-0100-0000BA240100}"/>
            </a:ext>
          </a:extLst>
        </xdr:cNvPr>
        <xdr:cNvCxnSpPr/>
      </xdr:nvCxnSpPr>
      <xdr:spPr>
        <a:xfrm>
          <a:off x="32994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726</xdr:row>
      <xdr:rowOff>101600</xdr:rowOff>
    </xdr:from>
    <xdr:to>
      <xdr:col>49</xdr:col>
      <xdr:colOff>0</xdr:colOff>
      <xdr:row>726</xdr:row>
      <xdr:rowOff>101600</xdr:rowOff>
    </xdr:to>
    <xdr:cxnSp macro="">
      <xdr:nvCxnSpPr>
        <xdr:cNvPr id="74939" name="직선 연결선 74938">
          <a:extLst>
            <a:ext uri="{FF2B5EF4-FFF2-40B4-BE49-F238E27FC236}">
              <a16:creationId xmlns:a16="http://schemas.microsoft.com/office/drawing/2014/main" id="{00000000-0008-0000-0100-0000BB240100}"/>
            </a:ext>
          </a:extLst>
        </xdr:cNvPr>
        <xdr:cNvCxnSpPr/>
      </xdr:nvCxnSpPr>
      <xdr:spPr>
        <a:xfrm>
          <a:off x="34366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726</xdr:row>
      <xdr:rowOff>101600</xdr:rowOff>
    </xdr:from>
    <xdr:to>
      <xdr:col>51</xdr:col>
      <xdr:colOff>0</xdr:colOff>
      <xdr:row>726</xdr:row>
      <xdr:rowOff>101600</xdr:rowOff>
    </xdr:to>
    <xdr:cxnSp macro="">
      <xdr:nvCxnSpPr>
        <xdr:cNvPr id="74940" name="직선 연결선 74939">
          <a:extLst>
            <a:ext uri="{FF2B5EF4-FFF2-40B4-BE49-F238E27FC236}">
              <a16:creationId xmlns:a16="http://schemas.microsoft.com/office/drawing/2014/main" id="{00000000-0008-0000-0100-0000BC240100}"/>
            </a:ext>
          </a:extLst>
        </xdr:cNvPr>
        <xdr:cNvCxnSpPr/>
      </xdr:nvCxnSpPr>
      <xdr:spPr>
        <a:xfrm>
          <a:off x="35737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726</xdr:row>
      <xdr:rowOff>101600</xdr:rowOff>
    </xdr:from>
    <xdr:to>
      <xdr:col>53</xdr:col>
      <xdr:colOff>0</xdr:colOff>
      <xdr:row>726</xdr:row>
      <xdr:rowOff>101600</xdr:rowOff>
    </xdr:to>
    <xdr:cxnSp macro="">
      <xdr:nvCxnSpPr>
        <xdr:cNvPr id="74941" name="직선 연결선 74940">
          <a:extLst>
            <a:ext uri="{FF2B5EF4-FFF2-40B4-BE49-F238E27FC236}">
              <a16:creationId xmlns:a16="http://schemas.microsoft.com/office/drawing/2014/main" id="{00000000-0008-0000-0100-0000BD240100}"/>
            </a:ext>
          </a:extLst>
        </xdr:cNvPr>
        <xdr:cNvCxnSpPr/>
      </xdr:nvCxnSpPr>
      <xdr:spPr>
        <a:xfrm>
          <a:off x="37109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726</xdr:row>
      <xdr:rowOff>101600</xdr:rowOff>
    </xdr:from>
    <xdr:to>
      <xdr:col>55</xdr:col>
      <xdr:colOff>0</xdr:colOff>
      <xdr:row>726</xdr:row>
      <xdr:rowOff>101600</xdr:rowOff>
    </xdr:to>
    <xdr:cxnSp macro="">
      <xdr:nvCxnSpPr>
        <xdr:cNvPr id="74942" name="직선 연결선 74941">
          <a:extLst>
            <a:ext uri="{FF2B5EF4-FFF2-40B4-BE49-F238E27FC236}">
              <a16:creationId xmlns:a16="http://schemas.microsoft.com/office/drawing/2014/main" id="{00000000-0008-0000-0100-0000BE240100}"/>
            </a:ext>
          </a:extLst>
        </xdr:cNvPr>
        <xdr:cNvCxnSpPr/>
      </xdr:nvCxnSpPr>
      <xdr:spPr>
        <a:xfrm>
          <a:off x="38481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726</xdr:row>
      <xdr:rowOff>101600</xdr:rowOff>
    </xdr:from>
    <xdr:to>
      <xdr:col>57</xdr:col>
      <xdr:colOff>0</xdr:colOff>
      <xdr:row>726</xdr:row>
      <xdr:rowOff>101600</xdr:rowOff>
    </xdr:to>
    <xdr:cxnSp macro="">
      <xdr:nvCxnSpPr>
        <xdr:cNvPr id="74943" name="직선 연결선 74942">
          <a:extLst>
            <a:ext uri="{FF2B5EF4-FFF2-40B4-BE49-F238E27FC236}">
              <a16:creationId xmlns:a16="http://schemas.microsoft.com/office/drawing/2014/main" id="{00000000-0008-0000-0100-0000BF240100}"/>
            </a:ext>
          </a:extLst>
        </xdr:cNvPr>
        <xdr:cNvCxnSpPr/>
      </xdr:nvCxnSpPr>
      <xdr:spPr>
        <a:xfrm>
          <a:off x="39852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726</xdr:row>
      <xdr:rowOff>101600</xdr:rowOff>
    </xdr:from>
    <xdr:to>
      <xdr:col>59</xdr:col>
      <xdr:colOff>0</xdr:colOff>
      <xdr:row>726</xdr:row>
      <xdr:rowOff>101600</xdr:rowOff>
    </xdr:to>
    <xdr:cxnSp macro="">
      <xdr:nvCxnSpPr>
        <xdr:cNvPr id="74944" name="직선 연결선 74943">
          <a:extLst>
            <a:ext uri="{FF2B5EF4-FFF2-40B4-BE49-F238E27FC236}">
              <a16:creationId xmlns:a16="http://schemas.microsoft.com/office/drawing/2014/main" id="{00000000-0008-0000-0100-0000C0240100}"/>
            </a:ext>
          </a:extLst>
        </xdr:cNvPr>
        <xdr:cNvCxnSpPr/>
      </xdr:nvCxnSpPr>
      <xdr:spPr>
        <a:xfrm>
          <a:off x="41224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726</xdr:row>
      <xdr:rowOff>101600</xdr:rowOff>
    </xdr:from>
    <xdr:to>
      <xdr:col>61</xdr:col>
      <xdr:colOff>0</xdr:colOff>
      <xdr:row>726</xdr:row>
      <xdr:rowOff>101600</xdr:rowOff>
    </xdr:to>
    <xdr:cxnSp macro="">
      <xdr:nvCxnSpPr>
        <xdr:cNvPr id="74945" name="직선 연결선 74944">
          <a:extLst>
            <a:ext uri="{FF2B5EF4-FFF2-40B4-BE49-F238E27FC236}">
              <a16:creationId xmlns:a16="http://schemas.microsoft.com/office/drawing/2014/main" id="{00000000-0008-0000-0100-0000C1240100}"/>
            </a:ext>
          </a:extLst>
        </xdr:cNvPr>
        <xdr:cNvCxnSpPr/>
      </xdr:nvCxnSpPr>
      <xdr:spPr>
        <a:xfrm>
          <a:off x="42595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726</xdr:row>
      <xdr:rowOff>101600</xdr:rowOff>
    </xdr:from>
    <xdr:to>
      <xdr:col>63</xdr:col>
      <xdr:colOff>0</xdr:colOff>
      <xdr:row>726</xdr:row>
      <xdr:rowOff>101600</xdr:rowOff>
    </xdr:to>
    <xdr:cxnSp macro="">
      <xdr:nvCxnSpPr>
        <xdr:cNvPr id="74946" name="직선 연결선 74945">
          <a:extLst>
            <a:ext uri="{FF2B5EF4-FFF2-40B4-BE49-F238E27FC236}">
              <a16:creationId xmlns:a16="http://schemas.microsoft.com/office/drawing/2014/main" id="{00000000-0008-0000-0100-0000C2240100}"/>
            </a:ext>
          </a:extLst>
        </xdr:cNvPr>
        <xdr:cNvCxnSpPr/>
      </xdr:nvCxnSpPr>
      <xdr:spPr>
        <a:xfrm>
          <a:off x="43967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726</xdr:row>
      <xdr:rowOff>101600</xdr:rowOff>
    </xdr:from>
    <xdr:to>
      <xdr:col>65</xdr:col>
      <xdr:colOff>0</xdr:colOff>
      <xdr:row>726</xdr:row>
      <xdr:rowOff>101600</xdr:rowOff>
    </xdr:to>
    <xdr:cxnSp macro="">
      <xdr:nvCxnSpPr>
        <xdr:cNvPr id="74947" name="직선 연결선 74946">
          <a:extLst>
            <a:ext uri="{FF2B5EF4-FFF2-40B4-BE49-F238E27FC236}">
              <a16:creationId xmlns:a16="http://schemas.microsoft.com/office/drawing/2014/main" id="{00000000-0008-0000-0100-0000C3240100}"/>
            </a:ext>
          </a:extLst>
        </xdr:cNvPr>
        <xdr:cNvCxnSpPr/>
      </xdr:nvCxnSpPr>
      <xdr:spPr>
        <a:xfrm>
          <a:off x="45339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726</xdr:row>
      <xdr:rowOff>101600</xdr:rowOff>
    </xdr:from>
    <xdr:to>
      <xdr:col>67</xdr:col>
      <xdr:colOff>0</xdr:colOff>
      <xdr:row>726</xdr:row>
      <xdr:rowOff>101600</xdr:rowOff>
    </xdr:to>
    <xdr:cxnSp macro="">
      <xdr:nvCxnSpPr>
        <xdr:cNvPr id="74948" name="직선 연결선 74947">
          <a:extLst>
            <a:ext uri="{FF2B5EF4-FFF2-40B4-BE49-F238E27FC236}">
              <a16:creationId xmlns:a16="http://schemas.microsoft.com/office/drawing/2014/main" id="{00000000-0008-0000-0100-0000C4240100}"/>
            </a:ext>
          </a:extLst>
        </xdr:cNvPr>
        <xdr:cNvCxnSpPr/>
      </xdr:nvCxnSpPr>
      <xdr:spPr>
        <a:xfrm>
          <a:off x="46710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726</xdr:row>
      <xdr:rowOff>101600</xdr:rowOff>
    </xdr:from>
    <xdr:to>
      <xdr:col>69</xdr:col>
      <xdr:colOff>0</xdr:colOff>
      <xdr:row>726</xdr:row>
      <xdr:rowOff>101600</xdr:rowOff>
    </xdr:to>
    <xdr:cxnSp macro="">
      <xdr:nvCxnSpPr>
        <xdr:cNvPr id="74949" name="직선 연결선 74948">
          <a:extLst>
            <a:ext uri="{FF2B5EF4-FFF2-40B4-BE49-F238E27FC236}">
              <a16:creationId xmlns:a16="http://schemas.microsoft.com/office/drawing/2014/main" id="{00000000-0008-0000-0100-0000C5240100}"/>
            </a:ext>
          </a:extLst>
        </xdr:cNvPr>
        <xdr:cNvCxnSpPr/>
      </xdr:nvCxnSpPr>
      <xdr:spPr>
        <a:xfrm>
          <a:off x="48082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726</xdr:row>
      <xdr:rowOff>101600</xdr:rowOff>
    </xdr:from>
    <xdr:to>
      <xdr:col>71</xdr:col>
      <xdr:colOff>0</xdr:colOff>
      <xdr:row>726</xdr:row>
      <xdr:rowOff>101600</xdr:rowOff>
    </xdr:to>
    <xdr:cxnSp macro="">
      <xdr:nvCxnSpPr>
        <xdr:cNvPr id="74950" name="직선 연결선 74949">
          <a:extLst>
            <a:ext uri="{FF2B5EF4-FFF2-40B4-BE49-F238E27FC236}">
              <a16:creationId xmlns:a16="http://schemas.microsoft.com/office/drawing/2014/main" id="{00000000-0008-0000-0100-0000C6240100}"/>
            </a:ext>
          </a:extLst>
        </xdr:cNvPr>
        <xdr:cNvCxnSpPr/>
      </xdr:nvCxnSpPr>
      <xdr:spPr>
        <a:xfrm>
          <a:off x="49453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726</xdr:row>
      <xdr:rowOff>101600</xdr:rowOff>
    </xdr:from>
    <xdr:to>
      <xdr:col>73</xdr:col>
      <xdr:colOff>0</xdr:colOff>
      <xdr:row>726</xdr:row>
      <xdr:rowOff>101600</xdr:rowOff>
    </xdr:to>
    <xdr:cxnSp macro="">
      <xdr:nvCxnSpPr>
        <xdr:cNvPr id="74951" name="직선 연결선 74950">
          <a:extLst>
            <a:ext uri="{FF2B5EF4-FFF2-40B4-BE49-F238E27FC236}">
              <a16:creationId xmlns:a16="http://schemas.microsoft.com/office/drawing/2014/main" id="{00000000-0008-0000-0100-0000C7240100}"/>
            </a:ext>
          </a:extLst>
        </xdr:cNvPr>
        <xdr:cNvCxnSpPr/>
      </xdr:nvCxnSpPr>
      <xdr:spPr>
        <a:xfrm>
          <a:off x="50825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726</xdr:row>
      <xdr:rowOff>101600</xdr:rowOff>
    </xdr:from>
    <xdr:to>
      <xdr:col>75</xdr:col>
      <xdr:colOff>0</xdr:colOff>
      <xdr:row>726</xdr:row>
      <xdr:rowOff>101600</xdr:rowOff>
    </xdr:to>
    <xdr:cxnSp macro="">
      <xdr:nvCxnSpPr>
        <xdr:cNvPr id="74952" name="직선 연결선 74951">
          <a:extLst>
            <a:ext uri="{FF2B5EF4-FFF2-40B4-BE49-F238E27FC236}">
              <a16:creationId xmlns:a16="http://schemas.microsoft.com/office/drawing/2014/main" id="{00000000-0008-0000-0100-0000C8240100}"/>
            </a:ext>
          </a:extLst>
        </xdr:cNvPr>
        <xdr:cNvCxnSpPr/>
      </xdr:nvCxnSpPr>
      <xdr:spPr>
        <a:xfrm>
          <a:off x="52197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726</xdr:row>
      <xdr:rowOff>101600</xdr:rowOff>
    </xdr:from>
    <xdr:to>
      <xdr:col>77</xdr:col>
      <xdr:colOff>0</xdr:colOff>
      <xdr:row>726</xdr:row>
      <xdr:rowOff>101600</xdr:rowOff>
    </xdr:to>
    <xdr:cxnSp macro="">
      <xdr:nvCxnSpPr>
        <xdr:cNvPr id="74953" name="직선 연결선 74952">
          <a:extLst>
            <a:ext uri="{FF2B5EF4-FFF2-40B4-BE49-F238E27FC236}">
              <a16:creationId xmlns:a16="http://schemas.microsoft.com/office/drawing/2014/main" id="{00000000-0008-0000-0100-0000C9240100}"/>
            </a:ext>
          </a:extLst>
        </xdr:cNvPr>
        <xdr:cNvCxnSpPr/>
      </xdr:nvCxnSpPr>
      <xdr:spPr>
        <a:xfrm>
          <a:off x="53568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726</xdr:row>
      <xdr:rowOff>101600</xdr:rowOff>
    </xdr:from>
    <xdr:to>
      <xdr:col>79</xdr:col>
      <xdr:colOff>0</xdr:colOff>
      <xdr:row>726</xdr:row>
      <xdr:rowOff>101600</xdr:rowOff>
    </xdr:to>
    <xdr:cxnSp macro="">
      <xdr:nvCxnSpPr>
        <xdr:cNvPr id="74954" name="직선 연결선 74953">
          <a:extLst>
            <a:ext uri="{FF2B5EF4-FFF2-40B4-BE49-F238E27FC236}">
              <a16:creationId xmlns:a16="http://schemas.microsoft.com/office/drawing/2014/main" id="{00000000-0008-0000-0100-0000CA240100}"/>
            </a:ext>
          </a:extLst>
        </xdr:cNvPr>
        <xdr:cNvCxnSpPr/>
      </xdr:nvCxnSpPr>
      <xdr:spPr>
        <a:xfrm>
          <a:off x="54940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726</xdr:row>
      <xdr:rowOff>101600</xdr:rowOff>
    </xdr:from>
    <xdr:to>
      <xdr:col>81</xdr:col>
      <xdr:colOff>12700</xdr:colOff>
      <xdr:row>726</xdr:row>
      <xdr:rowOff>101600</xdr:rowOff>
    </xdr:to>
    <xdr:cxnSp macro="">
      <xdr:nvCxnSpPr>
        <xdr:cNvPr id="74955" name="직선 연결선 74954">
          <a:extLst>
            <a:ext uri="{FF2B5EF4-FFF2-40B4-BE49-F238E27FC236}">
              <a16:creationId xmlns:a16="http://schemas.microsoft.com/office/drawing/2014/main" id="{00000000-0008-0000-0100-0000CB240100}"/>
            </a:ext>
          </a:extLst>
        </xdr:cNvPr>
        <xdr:cNvCxnSpPr/>
      </xdr:nvCxnSpPr>
      <xdr:spPr>
        <a:xfrm>
          <a:off x="56311806" y="152120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726</xdr:row>
      <xdr:rowOff>101600</xdr:rowOff>
    </xdr:from>
    <xdr:to>
      <xdr:col>83</xdr:col>
      <xdr:colOff>0</xdr:colOff>
      <xdr:row>726</xdr:row>
      <xdr:rowOff>101600</xdr:rowOff>
    </xdr:to>
    <xdr:cxnSp macro="">
      <xdr:nvCxnSpPr>
        <xdr:cNvPr id="74956" name="직선 연결선 74955">
          <a:extLst>
            <a:ext uri="{FF2B5EF4-FFF2-40B4-BE49-F238E27FC236}">
              <a16:creationId xmlns:a16="http://schemas.microsoft.com/office/drawing/2014/main" id="{00000000-0008-0000-0100-0000CC240100}"/>
            </a:ext>
          </a:extLst>
        </xdr:cNvPr>
        <xdr:cNvCxnSpPr/>
      </xdr:nvCxnSpPr>
      <xdr:spPr>
        <a:xfrm>
          <a:off x="57683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726</xdr:row>
      <xdr:rowOff>101600</xdr:rowOff>
    </xdr:from>
    <xdr:to>
      <xdr:col>85</xdr:col>
      <xdr:colOff>0</xdr:colOff>
      <xdr:row>726</xdr:row>
      <xdr:rowOff>101600</xdr:rowOff>
    </xdr:to>
    <xdr:cxnSp macro="">
      <xdr:nvCxnSpPr>
        <xdr:cNvPr id="74957" name="직선 연결선 74956">
          <a:extLst>
            <a:ext uri="{FF2B5EF4-FFF2-40B4-BE49-F238E27FC236}">
              <a16:creationId xmlns:a16="http://schemas.microsoft.com/office/drawing/2014/main" id="{00000000-0008-0000-0100-0000CD240100}"/>
            </a:ext>
          </a:extLst>
        </xdr:cNvPr>
        <xdr:cNvCxnSpPr/>
      </xdr:nvCxnSpPr>
      <xdr:spPr>
        <a:xfrm>
          <a:off x="59055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726</xdr:row>
      <xdr:rowOff>101600</xdr:rowOff>
    </xdr:from>
    <xdr:to>
      <xdr:col>87</xdr:col>
      <xdr:colOff>0</xdr:colOff>
      <xdr:row>726</xdr:row>
      <xdr:rowOff>101600</xdr:rowOff>
    </xdr:to>
    <xdr:cxnSp macro="">
      <xdr:nvCxnSpPr>
        <xdr:cNvPr id="74958" name="직선 연결선 74957">
          <a:extLst>
            <a:ext uri="{FF2B5EF4-FFF2-40B4-BE49-F238E27FC236}">
              <a16:creationId xmlns:a16="http://schemas.microsoft.com/office/drawing/2014/main" id="{00000000-0008-0000-0100-0000CE240100}"/>
            </a:ext>
          </a:extLst>
        </xdr:cNvPr>
        <xdr:cNvCxnSpPr/>
      </xdr:nvCxnSpPr>
      <xdr:spPr>
        <a:xfrm>
          <a:off x="60426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726</xdr:row>
      <xdr:rowOff>101600</xdr:rowOff>
    </xdr:from>
    <xdr:to>
      <xdr:col>89</xdr:col>
      <xdr:colOff>0</xdr:colOff>
      <xdr:row>726</xdr:row>
      <xdr:rowOff>101600</xdr:rowOff>
    </xdr:to>
    <xdr:cxnSp macro="">
      <xdr:nvCxnSpPr>
        <xdr:cNvPr id="74959" name="직선 연결선 74958">
          <a:extLst>
            <a:ext uri="{FF2B5EF4-FFF2-40B4-BE49-F238E27FC236}">
              <a16:creationId xmlns:a16="http://schemas.microsoft.com/office/drawing/2014/main" id="{00000000-0008-0000-0100-0000CF240100}"/>
            </a:ext>
          </a:extLst>
        </xdr:cNvPr>
        <xdr:cNvCxnSpPr/>
      </xdr:nvCxnSpPr>
      <xdr:spPr>
        <a:xfrm>
          <a:off x="61798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726</xdr:row>
      <xdr:rowOff>101600</xdr:rowOff>
    </xdr:from>
    <xdr:to>
      <xdr:col>91</xdr:col>
      <xdr:colOff>0</xdr:colOff>
      <xdr:row>726</xdr:row>
      <xdr:rowOff>101600</xdr:rowOff>
    </xdr:to>
    <xdr:cxnSp macro="">
      <xdr:nvCxnSpPr>
        <xdr:cNvPr id="74960" name="직선 연결선 74959">
          <a:extLst>
            <a:ext uri="{FF2B5EF4-FFF2-40B4-BE49-F238E27FC236}">
              <a16:creationId xmlns:a16="http://schemas.microsoft.com/office/drawing/2014/main" id="{00000000-0008-0000-0100-0000D0240100}"/>
            </a:ext>
          </a:extLst>
        </xdr:cNvPr>
        <xdr:cNvCxnSpPr/>
      </xdr:nvCxnSpPr>
      <xdr:spPr>
        <a:xfrm>
          <a:off x="63169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726</xdr:row>
      <xdr:rowOff>101600</xdr:rowOff>
    </xdr:from>
    <xdr:to>
      <xdr:col>93</xdr:col>
      <xdr:colOff>0</xdr:colOff>
      <xdr:row>726</xdr:row>
      <xdr:rowOff>101600</xdr:rowOff>
    </xdr:to>
    <xdr:cxnSp macro="">
      <xdr:nvCxnSpPr>
        <xdr:cNvPr id="74961" name="직선 연결선 74960">
          <a:extLst>
            <a:ext uri="{FF2B5EF4-FFF2-40B4-BE49-F238E27FC236}">
              <a16:creationId xmlns:a16="http://schemas.microsoft.com/office/drawing/2014/main" id="{00000000-0008-0000-0100-0000D1240100}"/>
            </a:ext>
          </a:extLst>
        </xdr:cNvPr>
        <xdr:cNvCxnSpPr/>
      </xdr:nvCxnSpPr>
      <xdr:spPr>
        <a:xfrm>
          <a:off x="64541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726</xdr:row>
      <xdr:rowOff>101600</xdr:rowOff>
    </xdr:from>
    <xdr:to>
      <xdr:col>95</xdr:col>
      <xdr:colOff>0</xdr:colOff>
      <xdr:row>726</xdr:row>
      <xdr:rowOff>101600</xdr:rowOff>
    </xdr:to>
    <xdr:cxnSp macro="">
      <xdr:nvCxnSpPr>
        <xdr:cNvPr id="74962" name="직선 연결선 74961">
          <a:extLst>
            <a:ext uri="{FF2B5EF4-FFF2-40B4-BE49-F238E27FC236}">
              <a16:creationId xmlns:a16="http://schemas.microsoft.com/office/drawing/2014/main" id="{00000000-0008-0000-0100-0000D2240100}"/>
            </a:ext>
          </a:extLst>
        </xdr:cNvPr>
        <xdr:cNvCxnSpPr/>
      </xdr:nvCxnSpPr>
      <xdr:spPr>
        <a:xfrm>
          <a:off x="65913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726</xdr:row>
      <xdr:rowOff>101600</xdr:rowOff>
    </xdr:from>
    <xdr:to>
      <xdr:col>97</xdr:col>
      <xdr:colOff>0</xdr:colOff>
      <xdr:row>726</xdr:row>
      <xdr:rowOff>101600</xdr:rowOff>
    </xdr:to>
    <xdr:cxnSp macro="">
      <xdr:nvCxnSpPr>
        <xdr:cNvPr id="74963" name="직선 연결선 74962">
          <a:extLst>
            <a:ext uri="{FF2B5EF4-FFF2-40B4-BE49-F238E27FC236}">
              <a16:creationId xmlns:a16="http://schemas.microsoft.com/office/drawing/2014/main" id="{00000000-0008-0000-0100-0000D3240100}"/>
            </a:ext>
          </a:extLst>
        </xdr:cNvPr>
        <xdr:cNvCxnSpPr/>
      </xdr:nvCxnSpPr>
      <xdr:spPr>
        <a:xfrm>
          <a:off x="67284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726</xdr:row>
      <xdr:rowOff>101600</xdr:rowOff>
    </xdr:from>
    <xdr:to>
      <xdr:col>99</xdr:col>
      <xdr:colOff>0</xdr:colOff>
      <xdr:row>726</xdr:row>
      <xdr:rowOff>101600</xdr:rowOff>
    </xdr:to>
    <xdr:cxnSp macro="">
      <xdr:nvCxnSpPr>
        <xdr:cNvPr id="74964" name="직선 연결선 74963">
          <a:extLst>
            <a:ext uri="{FF2B5EF4-FFF2-40B4-BE49-F238E27FC236}">
              <a16:creationId xmlns:a16="http://schemas.microsoft.com/office/drawing/2014/main" id="{00000000-0008-0000-0100-0000D4240100}"/>
            </a:ext>
          </a:extLst>
        </xdr:cNvPr>
        <xdr:cNvCxnSpPr/>
      </xdr:nvCxnSpPr>
      <xdr:spPr>
        <a:xfrm>
          <a:off x="68656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728</xdr:row>
      <xdr:rowOff>107950</xdr:rowOff>
    </xdr:from>
    <xdr:to>
      <xdr:col>10</xdr:col>
      <xdr:colOff>25400</xdr:colOff>
      <xdr:row>728</xdr:row>
      <xdr:rowOff>107950</xdr:rowOff>
    </xdr:to>
    <xdr:cxnSp macro="">
      <xdr:nvCxnSpPr>
        <xdr:cNvPr id="74965" name="직선 연결선 74964">
          <a:extLst>
            <a:ext uri="{FF2B5EF4-FFF2-40B4-BE49-F238E27FC236}">
              <a16:creationId xmlns:a16="http://schemas.microsoft.com/office/drawing/2014/main" id="{00000000-0008-0000-0100-0000D5240100}"/>
            </a:ext>
          </a:extLst>
        </xdr:cNvPr>
        <xdr:cNvCxnSpPr/>
      </xdr:nvCxnSpPr>
      <xdr:spPr>
        <a:xfrm>
          <a:off x="7238695" y="1525460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728</xdr:row>
      <xdr:rowOff>107950</xdr:rowOff>
    </xdr:from>
    <xdr:to>
      <xdr:col>11</xdr:col>
      <xdr:colOff>139700</xdr:colOff>
      <xdr:row>728</xdr:row>
      <xdr:rowOff>107950</xdr:rowOff>
    </xdr:to>
    <xdr:cxnSp macro="">
      <xdr:nvCxnSpPr>
        <xdr:cNvPr id="74966" name="직선 연결선 74965">
          <a:extLst>
            <a:ext uri="{FF2B5EF4-FFF2-40B4-BE49-F238E27FC236}">
              <a16:creationId xmlns:a16="http://schemas.microsoft.com/office/drawing/2014/main" id="{00000000-0008-0000-0100-0000D6240100}"/>
            </a:ext>
          </a:extLst>
        </xdr:cNvPr>
        <xdr:cNvCxnSpPr/>
      </xdr:nvCxnSpPr>
      <xdr:spPr>
        <a:xfrm>
          <a:off x="8374380" y="152546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728</xdr:row>
      <xdr:rowOff>107950</xdr:rowOff>
    </xdr:from>
    <xdr:to>
      <xdr:col>13</xdr:col>
      <xdr:colOff>68</xdr:colOff>
      <xdr:row>728</xdr:row>
      <xdr:rowOff>107950</xdr:rowOff>
    </xdr:to>
    <xdr:cxnSp macro="">
      <xdr:nvCxnSpPr>
        <xdr:cNvPr id="74967" name="직선 연결선 74966">
          <a:extLst>
            <a:ext uri="{FF2B5EF4-FFF2-40B4-BE49-F238E27FC236}">
              <a16:creationId xmlns:a16="http://schemas.microsoft.com/office/drawing/2014/main" id="{00000000-0008-0000-0100-0000D7240100}"/>
            </a:ext>
          </a:extLst>
        </xdr:cNvPr>
        <xdr:cNvCxnSpPr/>
      </xdr:nvCxnSpPr>
      <xdr:spPr>
        <a:xfrm flipH="1">
          <a:off x="9677400" y="152546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728</xdr:row>
      <xdr:rowOff>107950</xdr:rowOff>
    </xdr:from>
    <xdr:to>
      <xdr:col>15</xdr:col>
      <xdr:colOff>0</xdr:colOff>
      <xdr:row>728</xdr:row>
      <xdr:rowOff>107950</xdr:rowOff>
    </xdr:to>
    <xdr:cxnSp macro="">
      <xdr:nvCxnSpPr>
        <xdr:cNvPr id="74968" name="직선 연결선 74967">
          <a:extLst>
            <a:ext uri="{FF2B5EF4-FFF2-40B4-BE49-F238E27FC236}">
              <a16:creationId xmlns:a16="http://schemas.microsoft.com/office/drawing/2014/main" id="{00000000-0008-0000-0100-0000D8240100}"/>
            </a:ext>
          </a:extLst>
        </xdr:cNvPr>
        <xdr:cNvCxnSpPr/>
      </xdr:nvCxnSpPr>
      <xdr:spPr>
        <a:xfrm>
          <a:off x="11049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728</xdr:row>
      <xdr:rowOff>107950</xdr:rowOff>
    </xdr:from>
    <xdr:to>
      <xdr:col>17</xdr:col>
      <xdr:colOff>137</xdr:colOff>
      <xdr:row>728</xdr:row>
      <xdr:rowOff>107950</xdr:rowOff>
    </xdr:to>
    <xdr:cxnSp macro="">
      <xdr:nvCxnSpPr>
        <xdr:cNvPr id="74969" name="직선 연결선 74968">
          <a:extLst>
            <a:ext uri="{FF2B5EF4-FFF2-40B4-BE49-F238E27FC236}">
              <a16:creationId xmlns:a16="http://schemas.microsoft.com/office/drawing/2014/main" id="{00000000-0008-0000-0100-0000D9240100}"/>
            </a:ext>
          </a:extLst>
        </xdr:cNvPr>
        <xdr:cNvCxnSpPr/>
      </xdr:nvCxnSpPr>
      <xdr:spPr>
        <a:xfrm flipH="1">
          <a:off x="12420600" y="1525460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728</xdr:row>
      <xdr:rowOff>107950</xdr:rowOff>
    </xdr:from>
    <xdr:to>
      <xdr:col>19</xdr:col>
      <xdr:colOff>28</xdr:colOff>
      <xdr:row>728</xdr:row>
      <xdr:rowOff>107950</xdr:rowOff>
    </xdr:to>
    <xdr:cxnSp macro="">
      <xdr:nvCxnSpPr>
        <xdr:cNvPr id="74970" name="직선 연결선 74969">
          <a:extLst>
            <a:ext uri="{FF2B5EF4-FFF2-40B4-BE49-F238E27FC236}">
              <a16:creationId xmlns:a16="http://schemas.microsoft.com/office/drawing/2014/main" id="{00000000-0008-0000-0100-0000DA240100}"/>
            </a:ext>
          </a:extLst>
        </xdr:cNvPr>
        <xdr:cNvCxnSpPr/>
      </xdr:nvCxnSpPr>
      <xdr:spPr>
        <a:xfrm flipH="1">
          <a:off x="13792200" y="152546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728</xdr:row>
      <xdr:rowOff>107950</xdr:rowOff>
    </xdr:from>
    <xdr:to>
      <xdr:col>21</xdr:col>
      <xdr:colOff>0</xdr:colOff>
      <xdr:row>728</xdr:row>
      <xdr:rowOff>107950</xdr:rowOff>
    </xdr:to>
    <xdr:cxnSp macro="">
      <xdr:nvCxnSpPr>
        <xdr:cNvPr id="74971" name="직선 연결선 74970">
          <a:extLst>
            <a:ext uri="{FF2B5EF4-FFF2-40B4-BE49-F238E27FC236}">
              <a16:creationId xmlns:a16="http://schemas.microsoft.com/office/drawing/2014/main" id="{00000000-0008-0000-0100-0000DB240100}"/>
            </a:ext>
          </a:extLst>
        </xdr:cNvPr>
        <xdr:cNvCxnSpPr/>
      </xdr:nvCxnSpPr>
      <xdr:spPr>
        <a:xfrm>
          <a:off x="15163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728</xdr:row>
      <xdr:rowOff>107950</xdr:rowOff>
    </xdr:from>
    <xdr:to>
      <xdr:col>23</xdr:col>
      <xdr:colOff>0</xdr:colOff>
      <xdr:row>728</xdr:row>
      <xdr:rowOff>107950</xdr:rowOff>
    </xdr:to>
    <xdr:cxnSp macro="">
      <xdr:nvCxnSpPr>
        <xdr:cNvPr id="74972" name="직선 연결선 74971">
          <a:extLst>
            <a:ext uri="{FF2B5EF4-FFF2-40B4-BE49-F238E27FC236}">
              <a16:creationId xmlns:a16="http://schemas.microsoft.com/office/drawing/2014/main" id="{00000000-0008-0000-0100-0000DC240100}"/>
            </a:ext>
          </a:extLst>
        </xdr:cNvPr>
        <xdr:cNvCxnSpPr/>
      </xdr:nvCxnSpPr>
      <xdr:spPr>
        <a:xfrm>
          <a:off x="16535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728</xdr:row>
      <xdr:rowOff>107950</xdr:rowOff>
    </xdr:from>
    <xdr:to>
      <xdr:col>25</xdr:col>
      <xdr:colOff>0</xdr:colOff>
      <xdr:row>728</xdr:row>
      <xdr:rowOff>107950</xdr:rowOff>
    </xdr:to>
    <xdr:cxnSp macro="">
      <xdr:nvCxnSpPr>
        <xdr:cNvPr id="74973" name="직선 연결선 74972">
          <a:extLst>
            <a:ext uri="{FF2B5EF4-FFF2-40B4-BE49-F238E27FC236}">
              <a16:creationId xmlns:a16="http://schemas.microsoft.com/office/drawing/2014/main" id="{00000000-0008-0000-0100-0000DD240100}"/>
            </a:ext>
          </a:extLst>
        </xdr:cNvPr>
        <xdr:cNvCxnSpPr/>
      </xdr:nvCxnSpPr>
      <xdr:spPr>
        <a:xfrm>
          <a:off x="17907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728</xdr:row>
      <xdr:rowOff>107950</xdr:rowOff>
    </xdr:from>
    <xdr:to>
      <xdr:col>27</xdr:col>
      <xdr:colOff>0</xdr:colOff>
      <xdr:row>728</xdr:row>
      <xdr:rowOff>107950</xdr:rowOff>
    </xdr:to>
    <xdr:cxnSp macro="">
      <xdr:nvCxnSpPr>
        <xdr:cNvPr id="74974" name="직선 연결선 74973">
          <a:extLst>
            <a:ext uri="{FF2B5EF4-FFF2-40B4-BE49-F238E27FC236}">
              <a16:creationId xmlns:a16="http://schemas.microsoft.com/office/drawing/2014/main" id="{00000000-0008-0000-0100-0000DE240100}"/>
            </a:ext>
          </a:extLst>
        </xdr:cNvPr>
        <xdr:cNvCxnSpPr/>
      </xdr:nvCxnSpPr>
      <xdr:spPr>
        <a:xfrm>
          <a:off x="19278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728</xdr:row>
      <xdr:rowOff>107950</xdr:rowOff>
    </xdr:from>
    <xdr:to>
      <xdr:col>29</xdr:col>
      <xdr:colOff>68</xdr:colOff>
      <xdr:row>728</xdr:row>
      <xdr:rowOff>107950</xdr:rowOff>
    </xdr:to>
    <xdr:cxnSp macro="">
      <xdr:nvCxnSpPr>
        <xdr:cNvPr id="74975" name="직선 연결선 74974">
          <a:extLst>
            <a:ext uri="{FF2B5EF4-FFF2-40B4-BE49-F238E27FC236}">
              <a16:creationId xmlns:a16="http://schemas.microsoft.com/office/drawing/2014/main" id="{00000000-0008-0000-0100-0000DF240100}"/>
            </a:ext>
          </a:extLst>
        </xdr:cNvPr>
        <xdr:cNvCxnSpPr/>
      </xdr:nvCxnSpPr>
      <xdr:spPr>
        <a:xfrm flipH="1">
          <a:off x="20650200" y="152546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728</xdr:row>
      <xdr:rowOff>107950</xdr:rowOff>
    </xdr:from>
    <xdr:to>
      <xdr:col>31</xdr:col>
      <xdr:colOff>546100</xdr:colOff>
      <xdr:row>728</xdr:row>
      <xdr:rowOff>107950</xdr:rowOff>
    </xdr:to>
    <xdr:cxnSp macro="">
      <xdr:nvCxnSpPr>
        <xdr:cNvPr id="74976" name="직선 연결선 74975">
          <a:extLst>
            <a:ext uri="{FF2B5EF4-FFF2-40B4-BE49-F238E27FC236}">
              <a16:creationId xmlns:a16="http://schemas.microsoft.com/office/drawing/2014/main" id="{00000000-0008-0000-0100-0000E0240100}"/>
            </a:ext>
          </a:extLst>
        </xdr:cNvPr>
        <xdr:cNvCxnSpPr/>
      </xdr:nvCxnSpPr>
      <xdr:spPr>
        <a:xfrm>
          <a:off x="22501861" y="152546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728</xdr:row>
      <xdr:rowOff>107950</xdr:rowOff>
    </xdr:from>
    <xdr:to>
      <xdr:col>33</xdr:col>
      <xdr:colOff>136</xdr:colOff>
      <xdr:row>728</xdr:row>
      <xdr:rowOff>107950</xdr:rowOff>
    </xdr:to>
    <xdr:cxnSp macro="">
      <xdr:nvCxnSpPr>
        <xdr:cNvPr id="74977" name="직선 연결선 74976">
          <a:extLst>
            <a:ext uri="{FF2B5EF4-FFF2-40B4-BE49-F238E27FC236}">
              <a16:creationId xmlns:a16="http://schemas.microsoft.com/office/drawing/2014/main" id="{00000000-0008-0000-0100-0000E1240100}"/>
            </a:ext>
          </a:extLst>
        </xdr:cNvPr>
        <xdr:cNvCxnSpPr/>
      </xdr:nvCxnSpPr>
      <xdr:spPr>
        <a:xfrm flipH="1">
          <a:off x="23393400" y="152546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728</xdr:row>
      <xdr:rowOff>107950</xdr:rowOff>
    </xdr:from>
    <xdr:to>
      <xdr:col>35</xdr:col>
      <xdr:colOff>0</xdr:colOff>
      <xdr:row>728</xdr:row>
      <xdr:rowOff>107950</xdr:rowOff>
    </xdr:to>
    <xdr:cxnSp macro="">
      <xdr:nvCxnSpPr>
        <xdr:cNvPr id="74978" name="직선 연결선 74977">
          <a:extLst>
            <a:ext uri="{FF2B5EF4-FFF2-40B4-BE49-F238E27FC236}">
              <a16:creationId xmlns:a16="http://schemas.microsoft.com/office/drawing/2014/main" id="{00000000-0008-0000-0100-0000E2240100}"/>
            </a:ext>
          </a:extLst>
        </xdr:cNvPr>
        <xdr:cNvCxnSpPr/>
      </xdr:nvCxnSpPr>
      <xdr:spPr>
        <a:xfrm>
          <a:off x="24765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728</xdr:row>
      <xdr:rowOff>107950</xdr:rowOff>
    </xdr:from>
    <xdr:to>
      <xdr:col>37</xdr:col>
      <xdr:colOff>0</xdr:colOff>
      <xdr:row>728</xdr:row>
      <xdr:rowOff>107950</xdr:rowOff>
    </xdr:to>
    <xdr:cxnSp macro="">
      <xdr:nvCxnSpPr>
        <xdr:cNvPr id="74979" name="직선 연결선 74978">
          <a:extLst>
            <a:ext uri="{FF2B5EF4-FFF2-40B4-BE49-F238E27FC236}">
              <a16:creationId xmlns:a16="http://schemas.microsoft.com/office/drawing/2014/main" id="{00000000-0008-0000-0100-0000E3240100}"/>
            </a:ext>
          </a:extLst>
        </xdr:cNvPr>
        <xdr:cNvCxnSpPr/>
      </xdr:nvCxnSpPr>
      <xdr:spPr>
        <a:xfrm>
          <a:off x="26136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728</xdr:row>
      <xdr:rowOff>107950</xdr:rowOff>
    </xdr:from>
    <xdr:to>
      <xdr:col>39</xdr:col>
      <xdr:colOff>0</xdr:colOff>
      <xdr:row>728</xdr:row>
      <xdr:rowOff>107950</xdr:rowOff>
    </xdr:to>
    <xdr:cxnSp macro="">
      <xdr:nvCxnSpPr>
        <xdr:cNvPr id="74980" name="직선 연결선 74979">
          <a:extLst>
            <a:ext uri="{FF2B5EF4-FFF2-40B4-BE49-F238E27FC236}">
              <a16:creationId xmlns:a16="http://schemas.microsoft.com/office/drawing/2014/main" id="{00000000-0008-0000-0100-0000E4240100}"/>
            </a:ext>
          </a:extLst>
        </xdr:cNvPr>
        <xdr:cNvCxnSpPr/>
      </xdr:nvCxnSpPr>
      <xdr:spPr>
        <a:xfrm>
          <a:off x="27508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728</xdr:row>
      <xdr:rowOff>107950</xdr:rowOff>
    </xdr:from>
    <xdr:to>
      <xdr:col>41</xdr:col>
      <xdr:colOff>0</xdr:colOff>
      <xdr:row>728</xdr:row>
      <xdr:rowOff>107950</xdr:rowOff>
    </xdr:to>
    <xdr:cxnSp macro="">
      <xdr:nvCxnSpPr>
        <xdr:cNvPr id="74981" name="직선 연결선 74980">
          <a:extLst>
            <a:ext uri="{FF2B5EF4-FFF2-40B4-BE49-F238E27FC236}">
              <a16:creationId xmlns:a16="http://schemas.microsoft.com/office/drawing/2014/main" id="{00000000-0008-0000-0100-0000E5240100}"/>
            </a:ext>
          </a:extLst>
        </xdr:cNvPr>
        <xdr:cNvCxnSpPr/>
      </xdr:nvCxnSpPr>
      <xdr:spPr>
        <a:xfrm>
          <a:off x="28879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728</xdr:row>
      <xdr:rowOff>107950</xdr:rowOff>
    </xdr:from>
    <xdr:to>
      <xdr:col>43</xdr:col>
      <xdr:colOff>0</xdr:colOff>
      <xdr:row>728</xdr:row>
      <xdr:rowOff>107950</xdr:rowOff>
    </xdr:to>
    <xdr:cxnSp macro="">
      <xdr:nvCxnSpPr>
        <xdr:cNvPr id="74982" name="직선 연결선 74981">
          <a:extLst>
            <a:ext uri="{FF2B5EF4-FFF2-40B4-BE49-F238E27FC236}">
              <a16:creationId xmlns:a16="http://schemas.microsoft.com/office/drawing/2014/main" id="{00000000-0008-0000-0100-0000E6240100}"/>
            </a:ext>
          </a:extLst>
        </xdr:cNvPr>
        <xdr:cNvCxnSpPr/>
      </xdr:nvCxnSpPr>
      <xdr:spPr>
        <a:xfrm>
          <a:off x="30251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728</xdr:row>
      <xdr:rowOff>107950</xdr:rowOff>
    </xdr:from>
    <xdr:to>
      <xdr:col>45</xdr:col>
      <xdr:colOff>0</xdr:colOff>
      <xdr:row>728</xdr:row>
      <xdr:rowOff>107950</xdr:rowOff>
    </xdr:to>
    <xdr:cxnSp macro="">
      <xdr:nvCxnSpPr>
        <xdr:cNvPr id="74983" name="직선 연결선 74982">
          <a:extLst>
            <a:ext uri="{FF2B5EF4-FFF2-40B4-BE49-F238E27FC236}">
              <a16:creationId xmlns:a16="http://schemas.microsoft.com/office/drawing/2014/main" id="{00000000-0008-0000-0100-0000E7240100}"/>
            </a:ext>
          </a:extLst>
        </xdr:cNvPr>
        <xdr:cNvCxnSpPr/>
      </xdr:nvCxnSpPr>
      <xdr:spPr>
        <a:xfrm>
          <a:off x="31623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728</xdr:row>
      <xdr:rowOff>107950</xdr:rowOff>
    </xdr:from>
    <xdr:to>
      <xdr:col>47</xdr:col>
      <xdr:colOff>0</xdr:colOff>
      <xdr:row>728</xdr:row>
      <xdr:rowOff>107950</xdr:rowOff>
    </xdr:to>
    <xdr:cxnSp macro="">
      <xdr:nvCxnSpPr>
        <xdr:cNvPr id="74984" name="직선 연결선 74983">
          <a:extLst>
            <a:ext uri="{FF2B5EF4-FFF2-40B4-BE49-F238E27FC236}">
              <a16:creationId xmlns:a16="http://schemas.microsoft.com/office/drawing/2014/main" id="{00000000-0008-0000-0100-0000E8240100}"/>
            </a:ext>
          </a:extLst>
        </xdr:cNvPr>
        <xdr:cNvCxnSpPr/>
      </xdr:nvCxnSpPr>
      <xdr:spPr>
        <a:xfrm>
          <a:off x="32994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728</xdr:row>
      <xdr:rowOff>107950</xdr:rowOff>
    </xdr:from>
    <xdr:to>
      <xdr:col>49</xdr:col>
      <xdr:colOff>0</xdr:colOff>
      <xdr:row>728</xdr:row>
      <xdr:rowOff>107950</xdr:rowOff>
    </xdr:to>
    <xdr:cxnSp macro="">
      <xdr:nvCxnSpPr>
        <xdr:cNvPr id="74985" name="직선 연결선 74984">
          <a:extLst>
            <a:ext uri="{FF2B5EF4-FFF2-40B4-BE49-F238E27FC236}">
              <a16:creationId xmlns:a16="http://schemas.microsoft.com/office/drawing/2014/main" id="{00000000-0008-0000-0100-0000E9240100}"/>
            </a:ext>
          </a:extLst>
        </xdr:cNvPr>
        <xdr:cNvCxnSpPr/>
      </xdr:nvCxnSpPr>
      <xdr:spPr>
        <a:xfrm>
          <a:off x="34366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728</xdr:row>
      <xdr:rowOff>107950</xdr:rowOff>
    </xdr:from>
    <xdr:to>
      <xdr:col>51</xdr:col>
      <xdr:colOff>0</xdr:colOff>
      <xdr:row>728</xdr:row>
      <xdr:rowOff>107950</xdr:rowOff>
    </xdr:to>
    <xdr:cxnSp macro="">
      <xdr:nvCxnSpPr>
        <xdr:cNvPr id="74986" name="직선 연결선 74985">
          <a:extLst>
            <a:ext uri="{FF2B5EF4-FFF2-40B4-BE49-F238E27FC236}">
              <a16:creationId xmlns:a16="http://schemas.microsoft.com/office/drawing/2014/main" id="{00000000-0008-0000-0100-0000EA240100}"/>
            </a:ext>
          </a:extLst>
        </xdr:cNvPr>
        <xdr:cNvCxnSpPr/>
      </xdr:nvCxnSpPr>
      <xdr:spPr>
        <a:xfrm>
          <a:off x="35737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728</xdr:row>
      <xdr:rowOff>107950</xdr:rowOff>
    </xdr:from>
    <xdr:to>
      <xdr:col>53</xdr:col>
      <xdr:colOff>12700</xdr:colOff>
      <xdr:row>728</xdr:row>
      <xdr:rowOff>107950</xdr:rowOff>
    </xdr:to>
    <xdr:cxnSp macro="">
      <xdr:nvCxnSpPr>
        <xdr:cNvPr id="74987" name="직선 연결선 74986">
          <a:extLst>
            <a:ext uri="{FF2B5EF4-FFF2-40B4-BE49-F238E27FC236}">
              <a16:creationId xmlns:a16="http://schemas.microsoft.com/office/drawing/2014/main" id="{00000000-0008-0000-0100-0000EB240100}"/>
            </a:ext>
          </a:extLst>
        </xdr:cNvPr>
        <xdr:cNvCxnSpPr/>
      </xdr:nvCxnSpPr>
      <xdr:spPr>
        <a:xfrm>
          <a:off x="37109406" y="152546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728</xdr:row>
      <xdr:rowOff>107950</xdr:rowOff>
    </xdr:from>
    <xdr:to>
      <xdr:col>55</xdr:col>
      <xdr:colOff>0</xdr:colOff>
      <xdr:row>728</xdr:row>
      <xdr:rowOff>107950</xdr:rowOff>
    </xdr:to>
    <xdr:cxnSp macro="">
      <xdr:nvCxnSpPr>
        <xdr:cNvPr id="74988" name="직선 연결선 74987">
          <a:extLst>
            <a:ext uri="{FF2B5EF4-FFF2-40B4-BE49-F238E27FC236}">
              <a16:creationId xmlns:a16="http://schemas.microsoft.com/office/drawing/2014/main" id="{00000000-0008-0000-0100-0000EC240100}"/>
            </a:ext>
          </a:extLst>
        </xdr:cNvPr>
        <xdr:cNvCxnSpPr/>
      </xdr:nvCxnSpPr>
      <xdr:spPr>
        <a:xfrm>
          <a:off x="38481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728</xdr:row>
      <xdr:rowOff>107950</xdr:rowOff>
    </xdr:from>
    <xdr:to>
      <xdr:col>57</xdr:col>
      <xdr:colOff>0</xdr:colOff>
      <xdr:row>728</xdr:row>
      <xdr:rowOff>107950</xdr:rowOff>
    </xdr:to>
    <xdr:cxnSp macro="">
      <xdr:nvCxnSpPr>
        <xdr:cNvPr id="74989" name="직선 연결선 74988">
          <a:extLst>
            <a:ext uri="{FF2B5EF4-FFF2-40B4-BE49-F238E27FC236}">
              <a16:creationId xmlns:a16="http://schemas.microsoft.com/office/drawing/2014/main" id="{00000000-0008-0000-0100-0000ED240100}"/>
            </a:ext>
          </a:extLst>
        </xdr:cNvPr>
        <xdr:cNvCxnSpPr/>
      </xdr:nvCxnSpPr>
      <xdr:spPr>
        <a:xfrm>
          <a:off x="39852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728</xdr:row>
      <xdr:rowOff>107950</xdr:rowOff>
    </xdr:from>
    <xdr:to>
      <xdr:col>59</xdr:col>
      <xdr:colOff>0</xdr:colOff>
      <xdr:row>728</xdr:row>
      <xdr:rowOff>107950</xdr:rowOff>
    </xdr:to>
    <xdr:cxnSp macro="">
      <xdr:nvCxnSpPr>
        <xdr:cNvPr id="74990" name="직선 연결선 74989">
          <a:extLst>
            <a:ext uri="{FF2B5EF4-FFF2-40B4-BE49-F238E27FC236}">
              <a16:creationId xmlns:a16="http://schemas.microsoft.com/office/drawing/2014/main" id="{00000000-0008-0000-0100-0000EE240100}"/>
            </a:ext>
          </a:extLst>
        </xdr:cNvPr>
        <xdr:cNvCxnSpPr/>
      </xdr:nvCxnSpPr>
      <xdr:spPr>
        <a:xfrm>
          <a:off x="41224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728</xdr:row>
      <xdr:rowOff>107950</xdr:rowOff>
    </xdr:from>
    <xdr:to>
      <xdr:col>61</xdr:col>
      <xdr:colOff>0</xdr:colOff>
      <xdr:row>728</xdr:row>
      <xdr:rowOff>107950</xdr:rowOff>
    </xdr:to>
    <xdr:cxnSp macro="">
      <xdr:nvCxnSpPr>
        <xdr:cNvPr id="74991" name="직선 연결선 74990">
          <a:extLst>
            <a:ext uri="{FF2B5EF4-FFF2-40B4-BE49-F238E27FC236}">
              <a16:creationId xmlns:a16="http://schemas.microsoft.com/office/drawing/2014/main" id="{00000000-0008-0000-0100-0000EF240100}"/>
            </a:ext>
          </a:extLst>
        </xdr:cNvPr>
        <xdr:cNvCxnSpPr/>
      </xdr:nvCxnSpPr>
      <xdr:spPr>
        <a:xfrm>
          <a:off x="42595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728</xdr:row>
      <xdr:rowOff>107950</xdr:rowOff>
    </xdr:from>
    <xdr:to>
      <xdr:col>63</xdr:col>
      <xdr:colOff>0</xdr:colOff>
      <xdr:row>728</xdr:row>
      <xdr:rowOff>107950</xdr:rowOff>
    </xdr:to>
    <xdr:cxnSp macro="">
      <xdr:nvCxnSpPr>
        <xdr:cNvPr id="74992" name="직선 연결선 74991">
          <a:extLst>
            <a:ext uri="{FF2B5EF4-FFF2-40B4-BE49-F238E27FC236}">
              <a16:creationId xmlns:a16="http://schemas.microsoft.com/office/drawing/2014/main" id="{00000000-0008-0000-0100-0000F0240100}"/>
            </a:ext>
          </a:extLst>
        </xdr:cNvPr>
        <xdr:cNvCxnSpPr/>
      </xdr:nvCxnSpPr>
      <xdr:spPr>
        <a:xfrm>
          <a:off x="43967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728</xdr:row>
      <xdr:rowOff>107950</xdr:rowOff>
    </xdr:from>
    <xdr:to>
      <xdr:col>65</xdr:col>
      <xdr:colOff>0</xdr:colOff>
      <xdr:row>728</xdr:row>
      <xdr:rowOff>107950</xdr:rowOff>
    </xdr:to>
    <xdr:cxnSp macro="">
      <xdr:nvCxnSpPr>
        <xdr:cNvPr id="74993" name="직선 연결선 74992">
          <a:extLst>
            <a:ext uri="{FF2B5EF4-FFF2-40B4-BE49-F238E27FC236}">
              <a16:creationId xmlns:a16="http://schemas.microsoft.com/office/drawing/2014/main" id="{00000000-0008-0000-0100-0000F1240100}"/>
            </a:ext>
          </a:extLst>
        </xdr:cNvPr>
        <xdr:cNvCxnSpPr/>
      </xdr:nvCxnSpPr>
      <xdr:spPr>
        <a:xfrm>
          <a:off x="45339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728</xdr:row>
      <xdr:rowOff>107950</xdr:rowOff>
    </xdr:from>
    <xdr:to>
      <xdr:col>67</xdr:col>
      <xdr:colOff>0</xdr:colOff>
      <xdr:row>728</xdr:row>
      <xdr:rowOff>107950</xdr:rowOff>
    </xdr:to>
    <xdr:cxnSp macro="">
      <xdr:nvCxnSpPr>
        <xdr:cNvPr id="74994" name="직선 연결선 74993">
          <a:extLst>
            <a:ext uri="{FF2B5EF4-FFF2-40B4-BE49-F238E27FC236}">
              <a16:creationId xmlns:a16="http://schemas.microsoft.com/office/drawing/2014/main" id="{00000000-0008-0000-0100-0000F2240100}"/>
            </a:ext>
          </a:extLst>
        </xdr:cNvPr>
        <xdr:cNvCxnSpPr/>
      </xdr:nvCxnSpPr>
      <xdr:spPr>
        <a:xfrm>
          <a:off x="46710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728</xdr:row>
      <xdr:rowOff>107950</xdr:rowOff>
    </xdr:from>
    <xdr:to>
      <xdr:col>69</xdr:col>
      <xdr:colOff>0</xdr:colOff>
      <xdr:row>728</xdr:row>
      <xdr:rowOff>107950</xdr:rowOff>
    </xdr:to>
    <xdr:cxnSp macro="">
      <xdr:nvCxnSpPr>
        <xdr:cNvPr id="74995" name="직선 연결선 74994">
          <a:extLst>
            <a:ext uri="{FF2B5EF4-FFF2-40B4-BE49-F238E27FC236}">
              <a16:creationId xmlns:a16="http://schemas.microsoft.com/office/drawing/2014/main" id="{00000000-0008-0000-0100-0000F3240100}"/>
            </a:ext>
          </a:extLst>
        </xdr:cNvPr>
        <xdr:cNvCxnSpPr/>
      </xdr:nvCxnSpPr>
      <xdr:spPr>
        <a:xfrm>
          <a:off x="48082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728</xdr:row>
      <xdr:rowOff>107950</xdr:rowOff>
    </xdr:from>
    <xdr:to>
      <xdr:col>71</xdr:col>
      <xdr:colOff>0</xdr:colOff>
      <xdr:row>728</xdr:row>
      <xdr:rowOff>107950</xdr:rowOff>
    </xdr:to>
    <xdr:cxnSp macro="">
      <xdr:nvCxnSpPr>
        <xdr:cNvPr id="74996" name="직선 연결선 74995">
          <a:extLst>
            <a:ext uri="{FF2B5EF4-FFF2-40B4-BE49-F238E27FC236}">
              <a16:creationId xmlns:a16="http://schemas.microsoft.com/office/drawing/2014/main" id="{00000000-0008-0000-0100-0000F4240100}"/>
            </a:ext>
          </a:extLst>
        </xdr:cNvPr>
        <xdr:cNvCxnSpPr/>
      </xdr:nvCxnSpPr>
      <xdr:spPr>
        <a:xfrm>
          <a:off x="49453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728</xdr:row>
      <xdr:rowOff>107950</xdr:rowOff>
    </xdr:from>
    <xdr:to>
      <xdr:col>73</xdr:col>
      <xdr:colOff>0</xdr:colOff>
      <xdr:row>728</xdr:row>
      <xdr:rowOff>107950</xdr:rowOff>
    </xdr:to>
    <xdr:cxnSp macro="">
      <xdr:nvCxnSpPr>
        <xdr:cNvPr id="74997" name="직선 연결선 74996">
          <a:extLst>
            <a:ext uri="{FF2B5EF4-FFF2-40B4-BE49-F238E27FC236}">
              <a16:creationId xmlns:a16="http://schemas.microsoft.com/office/drawing/2014/main" id="{00000000-0008-0000-0100-0000F5240100}"/>
            </a:ext>
          </a:extLst>
        </xdr:cNvPr>
        <xdr:cNvCxnSpPr/>
      </xdr:nvCxnSpPr>
      <xdr:spPr>
        <a:xfrm>
          <a:off x="50825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728</xdr:row>
      <xdr:rowOff>107950</xdr:rowOff>
    </xdr:from>
    <xdr:to>
      <xdr:col>75</xdr:col>
      <xdr:colOff>0</xdr:colOff>
      <xdr:row>728</xdr:row>
      <xdr:rowOff>107950</xdr:rowOff>
    </xdr:to>
    <xdr:cxnSp macro="">
      <xdr:nvCxnSpPr>
        <xdr:cNvPr id="74998" name="직선 연결선 74997">
          <a:extLst>
            <a:ext uri="{FF2B5EF4-FFF2-40B4-BE49-F238E27FC236}">
              <a16:creationId xmlns:a16="http://schemas.microsoft.com/office/drawing/2014/main" id="{00000000-0008-0000-0100-0000F6240100}"/>
            </a:ext>
          </a:extLst>
        </xdr:cNvPr>
        <xdr:cNvCxnSpPr/>
      </xdr:nvCxnSpPr>
      <xdr:spPr>
        <a:xfrm>
          <a:off x="52197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728</xdr:row>
      <xdr:rowOff>107950</xdr:rowOff>
    </xdr:from>
    <xdr:to>
      <xdr:col>77</xdr:col>
      <xdr:colOff>0</xdr:colOff>
      <xdr:row>728</xdr:row>
      <xdr:rowOff>107950</xdr:rowOff>
    </xdr:to>
    <xdr:cxnSp macro="">
      <xdr:nvCxnSpPr>
        <xdr:cNvPr id="74999" name="직선 연결선 74998">
          <a:extLst>
            <a:ext uri="{FF2B5EF4-FFF2-40B4-BE49-F238E27FC236}">
              <a16:creationId xmlns:a16="http://schemas.microsoft.com/office/drawing/2014/main" id="{00000000-0008-0000-0100-0000F7240100}"/>
            </a:ext>
          </a:extLst>
        </xdr:cNvPr>
        <xdr:cNvCxnSpPr/>
      </xdr:nvCxnSpPr>
      <xdr:spPr>
        <a:xfrm>
          <a:off x="53568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728</xdr:row>
      <xdr:rowOff>107950</xdr:rowOff>
    </xdr:from>
    <xdr:to>
      <xdr:col>79</xdr:col>
      <xdr:colOff>0</xdr:colOff>
      <xdr:row>728</xdr:row>
      <xdr:rowOff>107950</xdr:rowOff>
    </xdr:to>
    <xdr:cxnSp macro="">
      <xdr:nvCxnSpPr>
        <xdr:cNvPr id="75000" name="직선 연결선 74999">
          <a:extLst>
            <a:ext uri="{FF2B5EF4-FFF2-40B4-BE49-F238E27FC236}">
              <a16:creationId xmlns:a16="http://schemas.microsoft.com/office/drawing/2014/main" id="{00000000-0008-0000-0100-0000F8240100}"/>
            </a:ext>
          </a:extLst>
        </xdr:cNvPr>
        <xdr:cNvCxnSpPr/>
      </xdr:nvCxnSpPr>
      <xdr:spPr>
        <a:xfrm>
          <a:off x="54940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728</xdr:row>
      <xdr:rowOff>107950</xdr:rowOff>
    </xdr:from>
    <xdr:to>
      <xdr:col>81</xdr:col>
      <xdr:colOff>0</xdr:colOff>
      <xdr:row>728</xdr:row>
      <xdr:rowOff>107950</xdr:rowOff>
    </xdr:to>
    <xdr:cxnSp macro="">
      <xdr:nvCxnSpPr>
        <xdr:cNvPr id="75001" name="직선 연결선 75000">
          <a:extLst>
            <a:ext uri="{FF2B5EF4-FFF2-40B4-BE49-F238E27FC236}">
              <a16:creationId xmlns:a16="http://schemas.microsoft.com/office/drawing/2014/main" id="{00000000-0008-0000-0100-0000F9240100}"/>
            </a:ext>
          </a:extLst>
        </xdr:cNvPr>
        <xdr:cNvCxnSpPr/>
      </xdr:nvCxnSpPr>
      <xdr:spPr>
        <a:xfrm>
          <a:off x="56311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728</xdr:row>
      <xdr:rowOff>107950</xdr:rowOff>
    </xdr:from>
    <xdr:to>
      <xdr:col>83</xdr:col>
      <xdr:colOff>0</xdr:colOff>
      <xdr:row>728</xdr:row>
      <xdr:rowOff>107950</xdr:rowOff>
    </xdr:to>
    <xdr:cxnSp macro="">
      <xdr:nvCxnSpPr>
        <xdr:cNvPr id="75002" name="직선 연결선 75001">
          <a:extLst>
            <a:ext uri="{FF2B5EF4-FFF2-40B4-BE49-F238E27FC236}">
              <a16:creationId xmlns:a16="http://schemas.microsoft.com/office/drawing/2014/main" id="{00000000-0008-0000-0100-0000FA240100}"/>
            </a:ext>
          </a:extLst>
        </xdr:cNvPr>
        <xdr:cNvCxnSpPr/>
      </xdr:nvCxnSpPr>
      <xdr:spPr>
        <a:xfrm>
          <a:off x="57683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728</xdr:row>
      <xdr:rowOff>107950</xdr:rowOff>
    </xdr:from>
    <xdr:to>
      <xdr:col>85</xdr:col>
      <xdr:colOff>0</xdr:colOff>
      <xdr:row>728</xdr:row>
      <xdr:rowOff>107950</xdr:rowOff>
    </xdr:to>
    <xdr:cxnSp macro="">
      <xdr:nvCxnSpPr>
        <xdr:cNvPr id="75003" name="직선 연결선 75002">
          <a:extLst>
            <a:ext uri="{FF2B5EF4-FFF2-40B4-BE49-F238E27FC236}">
              <a16:creationId xmlns:a16="http://schemas.microsoft.com/office/drawing/2014/main" id="{00000000-0008-0000-0100-0000FB240100}"/>
            </a:ext>
          </a:extLst>
        </xdr:cNvPr>
        <xdr:cNvCxnSpPr/>
      </xdr:nvCxnSpPr>
      <xdr:spPr>
        <a:xfrm>
          <a:off x="59055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728</xdr:row>
      <xdr:rowOff>107950</xdr:rowOff>
    </xdr:from>
    <xdr:to>
      <xdr:col>87</xdr:col>
      <xdr:colOff>0</xdr:colOff>
      <xdr:row>728</xdr:row>
      <xdr:rowOff>107950</xdr:rowOff>
    </xdr:to>
    <xdr:cxnSp macro="">
      <xdr:nvCxnSpPr>
        <xdr:cNvPr id="75004" name="직선 연결선 75003">
          <a:extLst>
            <a:ext uri="{FF2B5EF4-FFF2-40B4-BE49-F238E27FC236}">
              <a16:creationId xmlns:a16="http://schemas.microsoft.com/office/drawing/2014/main" id="{00000000-0008-0000-0100-0000FC240100}"/>
            </a:ext>
          </a:extLst>
        </xdr:cNvPr>
        <xdr:cNvCxnSpPr/>
      </xdr:nvCxnSpPr>
      <xdr:spPr>
        <a:xfrm>
          <a:off x="60426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728</xdr:row>
      <xdr:rowOff>107950</xdr:rowOff>
    </xdr:from>
    <xdr:to>
      <xdr:col>89</xdr:col>
      <xdr:colOff>0</xdr:colOff>
      <xdr:row>728</xdr:row>
      <xdr:rowOff>107950</xdr:rowOff>
    </xdr:to>
    <xdr:cxnSp macro="">
      <xdr:nvCxnSpPr>
        <xdr:cNvPr id="75005" name="직선 연결선 75004">
          <a:extLst>
            <a:ext uri="{FF2B5EF4-FFF2-40B4-BE49-F238E27FC236}">
              <a16:creationId xmlns:a16="http://schemas.microsoft.com/office/drawing/2014/main" id="{00000000-0008-0000-0100-0000FD240100}"/>
            </a:ext>
          </a:extLst>
        </xdr:cNvPr>
        <xdr:cNvCxnSpPr/>
      </xdr:nvCxnSpPr>
      <xdr:spPr>
        <a:xfrm>
          <a:off x="61798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728</xdr:row>
      <xdr:rowOff>107950</xdr:rowOff>
    </xdr:from>
    <xdr:to>
      <xdr:col>91</xdr:col>
      <xdr:colOff>0</xdr:colOff>
      <xdr:row>728</xdr:row>
      <xdr:rowOff>107950</xdr:rowOff>
    </xdr:to>
    <xdr:cxnSp macro="">
      <xdr:nvCxnSpPr>
        <xdr:cNvPr id="75006" name="직선 연결선 75005">
          <a:extLst>
            <a:ext uri="{FF2B5EF4-FFF2-40B4-BE49-F238E27FC236}">
              <a16:creationId xmlns:a16="http://schemas.microsoft.com/office/drawing/2014/main" id="{00000000-0008-0000-0100-0000FE240100}"/>
            </a:ext>
          </a:extLst>
        </xdr:cNvPr>
        <xdr:cNvCxnSpPr/>
      </xdr:nvCxnSpPr>
      <xdr:spPr>
        <a:xfrm>
          <a:off x="63169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728</xdr:row>
      <xdr:rowOff>107950</xdr:rowOff>
    </xdr:from>
    <xdr:to>
      <xdr:col>93</xdr:col>
      <xdr:colOff>0</xdr:colOff>
      <xdr:row>728</xdr:row>
      <xdr:rowOff>107950</xdr:rowOff>
    </xdr:to>
    <xdr:cxnSp macro="">
      <xdr:nvCxnSpPr>
        <xdr:cNvPr id="75007" name="직선 연결선 75006">
          <a:extLst>
            <a:ext uri="{FF2B5EF4-FFF2-40B4-BE49-F238E27FC236}">
              <a16:creationId xmlns:a16="http://schemas.microsoft.com/office/drawing/2014/main" id="{00000000-0008-0000-0100-0000FF240100}"/>
            </a:ext>
          </a:extLst>
        </xdr:cNvPr>
        <xdr:cNvCxnSpPr/>
      </xdr:nvCxnSpPr>
      <xdr:spPr>
        <a:xfrm>
          <a:off x="64541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728</xdr:row>
      <xdr:rowOff>107950</xdr:rowOff>
    </xdr:from>
    <xdr:to>
      <xdr:col>95</xdr:col>
      <xdr:colOff>0</xdr:colOff>
      <xdr:row>728</xdr:row>
      <xdr:rowOff>107950</xdr:rowOff>
    </xdr:to>
    <xdr:cxnSp macro="">
      <xdr:nvCxnSpPr>
        <xdr:cNvPr id="75008" name="직선 연결선 75007">
          <a:extLst>
            <a:ext uri="{FF2B5EF4-FFF2-40B4-BE49-F238E27FC236}">
              <a16:creationId xmlns:a16="http://schemas.microsoft.com/office/drawing/2014/main" id="{00000000-0008-0000-0100-000000250100}"/>
            </a:ext>
          </a:extLst>
        </xdr:cNvPr>
        <xdr:cNvCxnSpPr/>
      </xdr:nvCxnSpPr>
      <xdr:spPr>
        <a:xfrm>
          <a:off x="65913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728</xdr:row>
      <xdr:rowOff>107950</xdr:rowOff>
    </xdr:from>
    <xdr:to>
      <xdr:col>97</xdr:col>
      <xdr:colOff>0</xdr:colOff>
      <xdr:row>728</xdr:row>
      <xdr:rowOff>107950</xdr:rowOff>
    </xdr:to>
    <xdr:cxnSp macro="">
      <xdr:nvCxnSpPr>
        <xdr:cNvPr id="75009" name="직선 연결선 75008">
          <a:extLst>
            <a:ext uri="{FF2B5EF4-FFF2-40B4-BE49-F238E27FC236}">
              <a16:creationId xmlns:a16="http://schemas.microsoft.com/office/drawing/2014/main" id="{00000000-0008-0000-0100-000001250100}"/>
            </a:ext>
          </a:extLst>
        </xdr:cNvPr>
        <xdr:cNvCxnSpPr/>
      </xdr:nvCxnSpPr>
      <xdr:spPr>
        <a:xfrm>
          <a:off x="67284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728</xdr:row>
      <xdr:rowOff>107950</xdr:rowOff>
    </xdr:from>
    <xdr:to>
      <xdr:col>99</xdr:col>
      <xdr:colOff>0</xdr:colOff>
      <xdr:row>728</xdr:row>
      <xdr:rowOff>107950</xdr:rowOff>
    </xdr:to>
    <xdr:cxnSp macro="">
      <xdr:nvCxnSpPr>
        <xdr:cNvPr id="75010" name="직선 연결선 75009">
          <a:extLst>
            <a:ext uri="{FF2B5EF4-FFF2-40B4-BE49-F238E27FC236}">
              <a16:creationId xmlns:a16="http://schemas.microsoft.com/office/drawing/2014/main" id="{00000000-0008-0000-0100-000002250100}"/>
            </a:ext>
          </a:extLst>
        </xdr:cNvPr>
        <xdr:cNvCxnSpPr/>
      </xdr:nvCxnSpPr>
      <xdr:spPr>
        <a:xfrm>
          <a:off x="68656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730</xdr:row>
      <xdr:rowOff>101600</xdr:rowOff>
    </xdr:from>
    <xdr:to>
      <xdr:col>10</xdr:col>
      <xdr:colOff>25400</xdr:colOff>
      <xdr:row>730</xdr:row>
      <xdr:rowOff>101600</xdr:rowOff>
    </xdr:to>
    <xdr:cxnSp macro="">
      <xdr:nvCxnSpPr>
        <xdr:cNvPr id="75011" name="직선 연결선 75010">
          <a:extLst>
            <a:ext uri="{FF2B5EF4-FFF2-40B4-BE49-F238E27FC236}">
              <a16:creationId xmlns:a16="http://schemas.microsoft.com/office/drawing/2014/main" id="{00000000-0008-0000-0100-000003250100}"/>
            </a:ext>
          </a:extLst>
        </xdr:cNvPr>
        <xdr:cNvCxnSpPr/>
      </xdr:nvCxnSpPr>
      <xdr:spPr>
        <a:xfrm>
          <a:off x="7097420" y="1529588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730</xdr:row>
      <xdr:rowOff>101600</xdr:rowOff>
    </xdr:from>
    <xdr:to>
      <xdr:col>11</xdr:col>
      <xdr:colOff>139700</xdr:colOff>
      <xdr:row>730</xdr:row>
      <xdr:rowOff>101600</xdr:rowOff>
    </xdr:to>
    <xdr:cxnSp macro="">
      <xdr:nvCxnSpPr>
        <xdr:cNvPr id="75012" name="직선 연결선 75011">
          <a:extLst>
            <a:ext uri="{FF2B5EF4-FFF2-40B4-BE49-F238E27FC236}">
              <a16:creationId xmlns:a16="http://schemas.microsoft.com/office/drawing/2014/main" id="{00000000-0008-0000-0100-000004250100}"/>
            </a:ext>
          </a:extLst>
        </xdr:cNvPr>
        <xdr:cNvCxnSpPr/>
      </xdr:nvCxnSpPr>
      <xdr:spPr>
        <a:xfrm>
          <a:off x="8374380" y="152958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730</xdr:row>
      <xdr:rowOff>101600</xdr:rowOff>
    </xdr:from>
    <xdr:to>
      <xdr:col>13</xdr:col>
      <xdr:colOff>68</xdr:colOff>
      <xdr:row>730</xdr:row>
      <xdr:rowOff>101600</xdr:rowOff>
    </xdr:to>
    <xdr:cxnSp macro="">
      <xdr:nvCxnSpPr>
        <xdr:cNvPr id="75013" name="직선 연결선 75012">
          <a:extLst>
            <a:ext uri="{FF2B5EF4-FFF2-40B4-BE49-F238E27FC236}">
              <a16:creationId xmlns:a16="http://schemas.microsoft.com/office/drawing/2014/main" id="{00000000-0008-0000-0100-000005250100}"/>
            </a:ext>
          </a:extLst>
        </xdr:cNvPr>
        <xdr:cNvCxnSpPr/>
      </xdr:nvCxnSpPr>
      <xdr:spPr>
        <a:xfrm flipH="1">
          <a:off x="9677400" y="152958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730</xdr:row>
      <xdr:rowOff>101600</xdr:rowOff>
    </xdr:from>
    <xdr:to>
      <xdr:col>15</xdr:col>
      <xdr:colOff>12700</xdr:colOff>
      <xdr:row>730</xdr:row>
      <xdr:rowOff>101600</xdr:rowOff>
    </xdr:to>
    <xdr:cxnSp macro="">
      <xdr:nvCxnSpPr>
        <xdr:cNvPr id="75014" name="직선 연결선 75013">
          <a:extLst>
            <a:ext uri="{FF2B5EF4-FFF2-40B4-BE49-F238E27FC236}">
              <a16:creationId xmlns:a16="http://schemas.microsoft.com/office/drawing/2014/main" id="{00000000-0008-0000-0100-000006250100}"/>
            </a:ext>
          </a:extLst>
        </xdr:cNvPr>
        <xdr:cNvCxnSpPr/>
      </xdr:nvCxnSpPr>
      <xdr:spPr>
        <a:xfrm>
          <a:off x="11049007" y="1529588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730</xdr:row>
      <xdr:rowOff>101600</xdr:rowOff>
    </xdr:from>
    <xdr:to>
      <xdr:col>17</xdr:col>
      <xdr:colOff>0</xdr:colOff>
      <xdr:row>730</xdr:row>
      <xdr:rowOff>101600</xdr:rowOff>
    </xdr:to>
    <xdr:cxnSp macro="">
      <xdr:nvCxnSpPr>
        <xdr:cNvPr id="75015" name="직선 연결선 75014">
          <a:extLst>
            <a:ext uri="{FF2B5EF4-FFF2-40B4-BE49-F238E27FC236}">
              <a16:creationId xmlns:a16="http://schemas.microsoft.com/office/drawing/2014/main" id="{00000000-0008-0000-0100-000007250100}"/>
            </a:ext>
          </a:extLst>
        </xdr:cNvPr>
        <xdr:cNvCxnSpPr/>
      </xdr:nvCxnSpPr>
      <xdr:spPr>
        <a:xfrm>
          <a:off x="12420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730</xdr:row>
      <xdr:rowOff>101600</xdr:rowOff>
    </xdr:from>
    <xdr:to>
      <xdr:col>19</xdr:col>
      <xdr:colOff>28</xdr:colOff>
      <xdr:row>730</xdr:row>
      <xdr:rowOff>101600</xdr:rowOff>
    </xdr:to>
    <xdr:cxnSp macro="">
      <xdr:nvCxnSpPr>
        <xdr:cNvPr id="75016" name="직선 연결선 75015">
          <a:extLst>
            <a:ext uri="{FF2B5EF4-FFF2-40B4-BE49-F238E27FC236}">
              <a16:creationId xmlns:a16="http://schemas.microsoft.com/office/drawing/2014/main" id="{00000000-0008-0000-0100-000008250100}"/>
            </a:ext>
          </a:extLst>
        </xdr:cNvPr>
        <xdr:cNvCxnSpPr/>
      </xdr:nvCxnSpPr>
      <xdr:spPr>
        <a:xfrm flipH="1">
          <a:off x="13792200" y="152958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730</xdr:row>
      <xdr:rowOff>101600</xdr:rowOff>
    </xdr:from>
    <xdr:to>
      <xdr:col>21</xdr:col>
      <xdr:colOff>0</xdr:colOff>
      <xdr:row>730</xdr:row>
      <xdr:rowOff>101600</xdr:rowOff>
    </xdr:to>
    <xdr:cxnSp macro="">
      <xdr:nvCxnSpPr>
        <xdr:cNvPr id="75017" name="직선 연결선 75016">
          <a:extLst>
            <a:ext uri="{FF2B5EF4-FFF2-40B4-BE49-F238E27FC236}">
              <a16:creationId xmlns:a16="http://schemas.microsoft.com/office/drawing/2014/main" id="{00000000-0008-0000-0100-000009250100}"/>
            </a:ext>
          </a:extLst>
        </xdr:cNvPr>
        <xdr:cNvCxnSpPr/>
      </xdr:nvCxnSpPr>
      <xdr:spPr>
        <a:xfrm>
          <a:off x="15163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730</xdr:row>
      <xdr:rowOff>101600</xdr:rowOff>
    </xdr:from>
    <xdr:to>
      <xdr:col>23</xdr:col>
      <xdr:colOff>0</xdr:colOff>
      <xdr:row>730</xdr:row>
      <xdr:rowOff>101600</xdr:rowOff>
    </xdr:to>
    <xdr:cxnSp macro="">
      <xdr:nvCxnSpPr>
        <xdr:cNvPr id="75018" name="직선 연결선 75017">
          <a:extLst>
            <a:ext uri="{FF2B5EF4-FFF2-40B4-BE49-F238E27FC236}">
              <a16:creationId xmlns:a16="http://schemas.microsoft.com/office/drawing/2014/main" id="{00000000-0008-0000-0100-00000A250100}"/>
            </a:ext>
          </a:extLst>
        </xdr:cNvPr>
        <xdr:cNvCxnSpPr/>
      </xdr:nvCxnSpPr>
      <xdr:spPr>
        <a:xfrm>
          <a:off x="16535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730</xdr:row>
      <xdr:rowOff>101600</xdr:rowOff>
    </xdr:from>
    <xdr:to>
      <xdr:col>25</xdr:col>
      <xdr:colOff>0</xdr:colOff>
      <xdr:row>730</xdr:row>
      <xdr:rowOff>101600</xdr:rowOff>
    </xdr:to>
    <xdr:cxnSp macro="">
      <xdr:nvCxnSpPr>
        <xdr:cNvPr id="75019" name="직선 연결선 75018">
          <a:extLst>
            <a:ext uri="{FF2B5EF4-FFF2-40B4-BE49-F238E27FC236}">
              <a16:creationId xmlns:a16="http://schemas.microsoft.com/office/drawing/2014/main" id="{00000000-0008-0000-0100-00000B250100}"/>
            </a:ext>
          </a:extLst>
        </xdr:cNvPr>
        <xdr:cNvCxnSpPr/>
      </xdr:nvCxnSpPr>
      <xdr:spPr>
        <a:xfrm>
          <a:off x="179070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730</xdr:row>
      <xdr:rowOff>101600</xdr:rowOff>
    </xdr:from>
    <xdr:to>
      <xdr:col>27</xdr:col>
      <xdr:colOff>0</xdr:colOff>
      <xdr:row>730</xdr:row>
      <xdr:rowOff>101600</xdr:rowOff>
    </xdr:to>
    <xdr:cxnSp macro="">
      <xdr:nvCxnSpPr>
        <xdr:cNvPr id="75020" name="직선 연결선 75019">
          <a:extLst>
            <a:ext uri="{FF2B5EF4-FFF2-40B4-BE49-F238E27FC236}">
              <a16:creationId xmlns:a16="http://schemas.microsoft.com/office/drawing/2014/main" id="{00000000-0008-0000-0100-00000C250100}"/>
            </a:ext>
          </a:extLst>
        </xdr:cNvPr>
        <xdr:cNvCxnSpPr/>
      </xdr:nvCxnSpPr>
      <xdr:spPr>
        <a:xfrm>
          <a:off x="19278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730</xdr:row>
      <xdr:rowOff>101600</xdr:rowOff>
    </xdr:from>
    <xdr:to>
      <xdr:col>29</xdr:col>
      <xdr:colOff>0</xdr:colOff>
      <xdr:row>730</xdr:row>
      <xdr:rowOff>101600</xdr:rowOff>
    </xdr:to>
    <xdr:cxnSp macro="">
      <xdr:nvCxnSpPr>
        <xdr:cNvPr id="75021" name="직선 연결선 75020">
          <a:extLst>
            <a:ext uri="{FF2B5EF4-FFF2-40B4-BE49-F238E27FC236}">
              <a16:creationId xmlns:a16="http://schemas.microsoft.com/office/drawing/2014/main" id="{00000000-0008-0000-0100-00000D250100}"/>
            </a:ext>
          </a:extLst>
        </xdr:cNvPr>
        <xdr:cNvCxnSpPr/>
      </xdr:nvCxnSpPr>
      <xdr:spPr>
        <a:xfrm>
          <a:off x="20650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730</xdr:row>
      <xdr:rowOff>101600</xdr:rowOff>
    </xdr:from>
    <xdr:to>
      <xdr:col>31</xdr:col>
      <xdr:colOff>546100</xdr:colOff>
      <xdr:row>730</xdr:row>
      <xdr:rowOff>101600</xdr:rowOff>
    </xdr:to>
    <xdr:cxnSp macro="">
      <xdr:nvCxnSpPr>
        <xdr:cNvPr id="75022" name="직선 연결선 75021">
          <a:extLst>
            <a:ext uri="{FF2B5EF4-FFF2-40B4-BE49-F238E27FC236}">
              <a16:creationId xmlns:a16="http://schemas.microsoft.com/office/drawing/2014/main" id="{00000000-0008-0000-0100-00000E250100}"/>
            </a:ext>
          </a:extLst>
        </xdr:cNvPr>
        <xdr:cNvCxnSpPr/>
      </xdr:nvCxnSpPr>
      <xdr:spPr>
        <a:xfrm>
          <a:off x="22501861" y="152958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730</xdr:row>
      <xdr:rowOff>101600</xdr:rowOff>
    </xdr:from>
    <xdr:to>
      <xdr:col>33</xdr:col>
      <xdr:colOff>0</xdr:colOff>
      <xdr:row>730</xdr:row>
      <xdr:rowOff>101600</xdr:rowOff>
    </xdr:to>
    <xdr:cxnSp macro="">
      <xdr:nvCxnSpPr>
        <xdr:cNvPr id="75023" name="직선 연결선 75022">
          <a:extLst>
            <a:ext uri="{FF2B5EF4-FFF2-40B4-BE49-F238E27FC236}">
              <a16:creationId xmlns:a16="http://schemas.microsoft.com/office/drawing/2014/main" id="{00000000-0008-0000-0100-00000F250100}"/>
            </a:ext>
          </a:extLst>
        </xdr:cNvPr>
        <xdr:cNvCxnSpPr/>
      </xdr:nvCxnSpPr>
      <xdr:spPr>
        <a:xfrm>
          <a:off x="23393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730</xdr:row>
      <xdr:rowOff>101600</xdr:rowOff>
    </xdr:from>
    <xdr:to>
      <xdr:col>35</xdr:col>
      <xdr:colOff>136</xdr:colOff>
      <xdr:row>730</xdr:row>
      <xdr:rowOff>101600</xdr:rowOff>
    </xdr:to>
    <xdr:cxnSp macro="">
      <xdr:nvCxnSpPr>
        <xdr:cNvPr id="75024" name="직선 연결선 75023">
          <a:extLst>
            <a:ext uri="{FF2B5EF4-FFF2-40B4-BE49-F238E27FC236}">
              <a16:creationId xmlns:a16="http://schemas.microsoft.com/office/drawing/2014/main" id="{00000000-0008-0000-0100-000010250100}"/>
            </a:ext>
          </a:extLst>
        </xdr:cNvPr>
        <xdr:cNvCxnSpPr/>
      </xdr:nvCxnSpPr>
      <xdr:spPr>
        <a:xfrm flipH="1">
          <a:off x="24765000" y="152958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730</xdr:row>
      <xdr:rowOff>101600</xdr:rowOff>
    </xdr:from>
    <xdr:to>
      <xdr:col>37</xdr:col>
      <xdr:colOff>0</xdr:colOff>
      <xdr:row>730</xdr:row>
      <xdr:rowOff>101600</xdr:rowOff>
    </xdr:to>
    <xdr:cxnSp macro="">
      <xdr:nvCxnSpPr>
        <xdr:cNvPr id="75025" name="직선 연결선 75024">
          <a:extLst>
            <a:ext uri="{FF2B5EF4-FFF2-40B4-BE49-F238E27FC236}">
              <a16:creationId xmlns:a16="http://schemas.microsoft.com/office/drawing/2014/main" id="{00000000-0008-0000-0100-000011250100}"/>
            </a:ext>
          </a:extLst>
        </xdr:cNvPr>
        <xdr:cNvCxnSpPr/>
      </xdr:nvCxnSpPr>
      <xdr:spPr>
        <a:xfrm>
          <a:off x="26136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730</xdr:row>
      <xdr:rowOff>101600</xdr:rowOff>
    </xdr:from>
    <xdr:to>
      <xdr:col>39</xdr:col>
      <xdr:colOff>12700</xdr:colOff>
      <xdr:row>730</xdr:row>
      <xdr:rowOff>101600</xdr:rowOff>
    </xdr:to>
    <xdr:cxnSp macro="">
      <xdr:nvCxnSpPr>
        <xdr:cNvPr id="75026" name="직선 연결선 75025">
          <a:extLst>
            <a:ext uri="{FF2B5EF4-FFF2-40B4-BE49-F238E27FC236}">
              <a16:creationId xmlns:a16="http://schemas.microsoft.com/office/drawing/2014/main" id="{00000000-0008-0000-0100-000012250100}"/>
            </a:ext>
          </a:extLst>
        </xdr:cNvPr>
        <xdr:cNvCxnSpPr/>
      </xdr:nvCxnSpPr>
      <xdr:spPr>
        <a:xfrm>
          <a:off x="275082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730</xdr:row>
      <xdr:rowOff>101600</xdr:rowOff>
    </xdr:from>
    <xdr:to>
      <xdr:col>41</xdr:col>
      <xdr:colOff>0</xdr:colOff>
      <xdr:row>730</xdr:row>
      <xdr:rowOff>101600</xdr:rowOff>
    </xdr:to>
    <xdr:cxnSp macro="">
      <xdr:nvCxnSpPr>
        <xdr:cNvPr id="75027" name="직선 연결선 75026">
          <a:extLst>
            <a:ext uri="{FF2B5EF4-FFF2-40B4-BE49-F238E27FC236}">
              <a16:creationId xmlns:a16="http://schemas.microsoft.com/office/drawing/2014/main" id="{00000000-0008-0000-0100-000013250100}"/>
            </a:ext>
          </a:extLst>
        </xdr:cNvPr>
        <xdr:cNvCxnSpPr/>
      </xdr:nvCxnSpPr>
      <xdr:spPr>
        <a:xfrm>
          <a:off x="28879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730</xdr:row>
      <xdr:rowOff>101600</xdr:rowOff>
    </xdr:from>
    <xdr:to>
      <xdr:col>43</xdr:col>
      <xdr:colOff>0</xdr:colOff>
      <xdr:row>730</xdr:row>
      <xdr:rowOff>101600</xdr:rowOff>
    </xdr:to>
    <xdr:cxnSp macro="">
      <xdr:nvCxnSpPr>
        <xdr:cNvPr id="75028" name="직선 연결선 75027">
          <a:extLst>
            <a:ext uri="{FF2B5EF4-FFF2-40B4-BE49-F238E27FC236}">
              <a16:creationId xmlns:a16="http://schemas.microsoft.com/office/drawing/2014/main" id="{00000000-0008-0000-0100-000014250100}"/>
            </a:ext>
          </a:extLst>
        </xdr:cNvPr>
        <xdr:cNvCxnSpPr/>
      </xdr:nvCxnSpPr>
      <xdr:spPr>
        <a:xfrm>
          <a:off x="30251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730</xdr:row>
      <xdr:rowOff>101600</xdr:rowOff>
    </xdr:from>
    <xdr:to>
      <xdr:col>45</xdr:col>
      <xdr:colOff>12700</xdr:colOff>
      <xdr:row>730</xdr:row>
      <xdr:rowOff>101600</xdr:rowOff>
    </xdr:to>
    <xdr:cxnSp macro="">
      <xdr:nvCxnSpPr>
        <xdr:cNvPr id="75029" name="직선 연결선 75028">
          <a:extLst>
            <a:ext uri="{FF2B5EF4-FFF2-40B4-BE49-F238E27FC236}">
              <a16:creationId xmlns:a16="http://schemas.microsoft.com/office/drawing/2014/main" id="{00000000-0008-0000-0100-000015250100}"/>
            </a:ext>
          </a:extLst>
        </xdr:cNvPr>
        <xdr:cNvCxnSpPr/>
      </xdr:nvCxnSpPr>
      <xdr:spPr>
        <a:xfrm>
          <a:off x="31623040" y="1529588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730</xdr:row>
      <xdr:rowOff>101600</xdr:rowOff>
    </xdr:from>
    <xdr:to>
      <xdr:col>47</xdr:col>
      <xdr:colOff>12700</xdr:colOff>
      <xdr:row>730</xdr:row>
      <xdr:rowOff>101600</xdr:rowOff>
    </xdr:to>
    <xdr:cxnSp macro="">
      <xdr:nvCxnSpPr>
        <xdr:cNvPr id="75030" name="직선 연결선 75029">
          <a:extLst>
            <a:ext uri="{FF2B5EF4-FFF2-40B4-BE49-F238E27FC236}">
              <a16:creationId xmlns:a16="http://schemas.microsoft.com/office/drawing/2014/main" id="{00000000-0008-0000-0100-000016250100}"/>
            </a:ext>
          </a:extLst>
        </xdr:cNvPr>
        <xdr:cNvCxnSpPr/>
      </xdr:nvCxnSpPr>
      <xdr:spPr>
        <a:xfrm>
          <a:off x="329946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730</xdr:row>
      <xdr:rowOff>101600</xdr:rowOff>
    </xdr:from>
    <xdr:to>
      <xdr:col>49</xdr:col>
      <xdr:colOff>0</xdr:colOff>
      <xdr:row>730</xdr:row>
      <xdr:rowOff>101600</xdr:rowOff>
    </xdr:to>
    <xdr:cxnSp macro="">
      <xdr:nvCxnSpPr>
        <xdr:cNvPr id="75031" name="직선 연결선 75030">
          <a:extLst>
            <a:ext uri="{FF2B5EF4-FFF2-40B4-BE49-F238E27FC236}">
              <a16:creationId xmlns:a16="http://schemas.microsoft.com/office/drawing/2014/main" id="{00000000-0008-0000-0100-000017250100}"/>
            </a:ext>
          </a:extLst>
        </xdr:cNvPr>
        <xdr:cNvCxnSpPr/>
      </xdr:nvCxnSpPr>
      <xdr:spPr>
        <a:xfrm>
          <a:off x="34366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730</xdr:row>
      <xdr:rowOff>101600</xdr:rowOff>
    </xdr:from>
    <xdr:to>
      <xdr:col>51</xdr:col>
      <xdr:colOff>0</xdr:colOff>
      <xdr:row>730</xdr:row>
      <xdr:rowOff>101600</xdr:rowOff>
    </xdr:to>
    <xdr:cxnSp macro="">
      <xdr:nvCxnSpPr>
        <xdr:cNvPr id="75032" name="직선 연결선 75031">
          <a:extLst>
            <a:ext uri="{FF2B5EF4-FFF2-40B4-BE49-F238E27FC236}">
              <a16:creationId xmlns:a16="http://schemas.microsoft.com/office/drawing/2014/main" id="{00000000-0008-0000-0100-000018250100}"/>
            </a:ext>
          </a:extLst>
        </xdr:cNvPr>
        <xdr:cNvCxnSpPr/>
      </xdr:nvCxnSpPr>
      <xdr:spPr>
        <a:xfrm>
          <a:off x="35737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730</xdr:row>
      <xdr:rowOff>101600</xdr:rowOff>
    </xdr:from>
    <xdr:to>
      <xdr:col>53</xdr:col>
      <xdr:colOff>12700</xdr:colOff>
      <xdr:row>730</xdr:row>
      <xdr:rowOff>101600</xdr:rowOff>
    </xdr:to>
    <xdr:cxnSp macro="">
      <xdr:nvCxnSpPr>
        <xdr:cNvPr id="75033" name="직선 연결선 75032">
          <a:extLst>
            <a:ext uri="{FF2B5EF4-FFF2-40B4-BE49-F238E27FC236}">
              <a16:creationId xmlns:a16="http://schemas.microsoft.com/office/drawing/2014/main" id="{00000000-0008-0000-0100-000019250100}"/>
            </a:ext>
          </a:extLst>
        </xdr:cNvPr>
        <xdr:cNvCxnSpPr/>
      </xdr:nvCxnSpPr>
      <xdr:spPr>
        <a:xfrm>
          <a:off x="371094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730</xdr:row>
      <xdr:rowOff>101600</xdr:rowOff>
    </xdr:from>
    <xdr:to>
      <xdr:col>55</xdr:col>
      <xdr:colOff>12700</xdr:colOff>
      <xdr:row>730</xdr:row>
      <xdr:rowOff>101600</xdr:rowOff>
    </xdr:to>
    <xdr:cxnSp macro="">
      <xdr:nvCxnSpPr>
        <xdr:cNvPr id="75034" name="직선 연결선 75033">
          <a:extLst>
            <a:ext uri="{FF2B5EF4-FFF2-40B4-BE49-F238E27FC236}">
              <a16:creationId xmlns:a16="http://schemas.microsoft.com/office/drawing/2014/main" id="{00000000-0008-0000-0100-00001A250100}"/>
            </a:ext>
          </a:extLst>
        </xdr:cNvPr>
        <xdr:cNvCxnSpPr/>
      </xdr:nvCxnSpPr>
      <xdr:spPr>
        <a:xfrm>
          <a:off x="384810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730</xdr:row>
      <xdr:rowOff>101600</xdr:rowOff>
    </xdr:from>
    <xdr:to>
      <xdr:col>57</xdr:col>
      <xdr:colOff>12700</xdr:colOff>
      <xdr:row>730</xdr:row>
      <xdr:rowOff>101600</xdr:rowOff>
    </xdr:to>
    <xdr:cxnSp macro="">
      <xdr:nvCxnSpPr>
        <xdr:cNvPr id="75035" name="직선 연결선 75034">
          <a:extLst>
            <a:ext uri="{FF2B5EF4-FFF2-40B4-BE49-F238E27FC236}">
              <a16:creationId xmlns:a16="http://schemas.microsoft.com/office/drawing/2014/main" id="{00000000-0008-0000-0100-00001B250100}"/>
            </a:ext>
          </a:extLst>
        </xdr:cNvPr>
        <xdr:cNvCxnSpPr/>
      </xdr:nvCxnSpPr>
      <xdr:spPr>
        <a:xfrm>
          <a:off x="398526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730</xdr:row>
      <xdr:rowOff>101600</xdr:rowOff>
    </xdr:from>
    <xdr:to>
      <xdr:col>59</xdr:col>
      <xdr:colOff>0</xdr:colOff>
      <xdr:row>730</xdr:row>
      <xdr:rowOff>101600</xdr:rowOff>
    </xdr:to>
    <xdr:cxnSp macro="">
      <xdr:nvCxnSpPr>
        <xdr:cNvPr id="75036" name="직선 연결선 75035">
          <a:extLst>
            <a:ext uri="{FF2B5EF4-FFF2-40B4-BE49-F238E27FC236}">
              <a16:creationId xmlns:a16="http://schemas.microsoft.com/office/drawing/2014/main" id="{00000000-0008-0000-0100-00001C250100}"/>
            </a:ext>
          </a:extLst>
        </xdr:cNvPr>
        <xdr:cNvCxnSpPr/>
      </xdr:nvCxnSpPr>
      <xdr:spPr>
        <a:xfrm>
          <a:off x="41224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730</xdr:row>
      <xdr:rowOff>101600</xdr:rowOff>
    </xdr:from>
    <xdr:to>
      <xdr:col>61</xdr:col>
      <xdr:colOff>0</xdr:colOff>
      <xdr:row>730</xdr:row>
      <xdr:rowOff>101600</xdr:rowOff>
    </xdr:to>
    <xdr:cxnSp macro="">
      <xdr:nvCxnSpPr>
        <xdr:cNvPr id="75037" name="직선 연결선 75036">
          <a:extLst>
            <a:ext uri="{FF2B5EF4-FFF2-40B4-BE49-F238E27FC236}">
              <a16:creationId xmlns:a16="http://schemas.microsoft.com/office/drawing/2014/main" id="{00000000-0008-0000-0100-00001D250100}"/>
            </a:ext>
          </a:extLst>
        </xdr:cNvPr>
        <xdr:cNvCxnSpPr/>
      </xdr:nvCxnSpPr>
      <xdr:spPr>
        <a:xfrm>
          <a:off x="42595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730</xdr:row>
      <xdr:rowOff>101600</xdr:rowOff>
    </xdr:from>
    <xdr:to>
      <xdr:col>63</xdr:col>
      <xdr:colOff>0</xdr:colOff>
      <xdr:row>730</xdr:row>
      <xdr:rowOff>101600</xdr:rowOff>
    </xdr:to>
    <xdr:cxnSp macro="">
      <xdr:nvCxnSpPr>
        <xdr:cNvPr id="75038" name="직선 연결선 75037">
          <a:extLst>
            <a:ext uri="{FF2B5EF4-FFF2-40B4-BE49-F238E27FC236}">
              <a16:creationId xmlns:a16="http://schemas.microsoft.com/office/drawing/2014/main" id="{00000000-0008-0000-0100-00001E250100}"/>
            </a:ext>
          </a:extLst>
        </xdr:cNvPr>
        <xdr:cNvCxnSpPr/>
      </xdr:nvCxnSpPr>
      <xdr:spPr>
        <a:xfrm>
          <a:off x="43967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730</xdr:row>
      <xdr:rowOff>101600</xdr:rowOff>
    </xdr:from>
    <xdr:to>
      <xdr:col>65</xdr:col>
      <xdr:colOff>12700</xdr:colOff>
      <xdr:row>730</xdr:row>
      <xdr:rowOff>101600</xdr:rowOff>
    </xdr:to>
    <xdr:cxnSp macro="">
      <xdr:nvCxnSpPr>
        <xdr:cNvPr id="75039" name="직선 연결선 75038">
          <a:extLst>
            <a:ext uri="{FF2B5EF4-FFF2-40B4-BE49-F238E27FC236}">
              <a16:creationId xmlns:a16="http://schemas.microsoft.com/office/drawing/2014/main" id="{00000000-0008-0000-0100-00001F250100}"/>
            </a:ext>
          </a:extLst>
        </xdr:cNvPr>
        <xdr:cNvCxnSpPr/>
      </xdr:nvCxnSpPr>
      <xdr:spPr>
        <a:xfrm>
          <a:off x="453390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730</xdr:row>
      <xdr:rowOff>101600</xdr:rowOff>
    </xdr:from>
    <xdr:to>
      <xdr:col>67</xdr:col>
      <xdr:colOff>0</xdr:colOff>
      <xdr:row>730</xdr:row>
      <xdr:rowOff>101600</xdr:rowOff>
    </xdr:to>
    <xdr:cxnSp macro="">
      <xdr:nvCxnSpPr>
        <xdr:cNvPr id="75040" name="직선 연결선 75039">
          <a:extLst>
            <a:ext uri="{FF2B5EF4-FFF2-40B4-BE49-F238E27FC236}">
              <a16:creationId xmlns:a16="http://schemas.microsoft.com/office/drawing/2014/main" id="{00000000-0008-0000-0100-000020250100}"/>
            </a:ext>
          </a:extLst>
        </xdr:cNvPr>
        <xdr:cNvCxnSpPr/>
      </xdr:nvCxnSpPr>
      <xdr:spPr>
        <a:xfrm>
          <a:off x="46710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730</xdr:row>
      <xdr:rowOff>101600</xdr:rowOff>
    </xdr:from>
    <xdr:to>
      <xdr:col>69</xdr:col>
      <xdr:colOff>0</xdr:colOff>
      <xdr:row>730</xdr:row>
      <xdr:rowOff>101600</xdr:rowOff>
    </xdr:to>
    <xdr:cxnSp macro="">
      <xdr:nvCxnSpPr>
        <xdr:cNvPr id="75041" name="직선 연결선 75040">
          <a:extLst>
            <a:ext uri="{FF2B5EF4-FFF2-40B4-BE49-F238E27FC236}">
              <a16:creationId xmlns:a16="http://schemas.microsoft.com/office/drawing/2014/main" id="{00000000-0008-0000-0100-000021250100}"/>
            </a:ext>
          </a:extLst>
        </xdr:cNvPr>
        <xdr:cNvCxnSpPr/>
      </xdr:nvCxnSpPr>
      <xdr:spPr>
        <a:xfrm>
          <a:off x="48082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730</xdr:row>
      <xdr:rowOff>101600</xdr:rowOff>
    </xdr:from>
    <xdr:to>
      <xdr:col>71</xdr:col>
      <xdr:colOff>12700</xdr:colOff>
      <xdr:row>730</xdr:row>
      <xdr:rowOff>101600</xdr:rowOff>
    </xdr:to>
    <xdr:cxnSp macro="">
      <xdr:nvCxnSpPr>
        <xdr:cNvPr id="75042" name="직선 연결선 75041">
          <a:extLst>
            <a:ext uri="{FF2B5EF4-FFF2-40B4-BE49-F238E27FC236}">
              <a16:creationId xmlns:a16="http://schemas.microsoft.com/office/drawing/2014/main" id="{00000000-0008-0000-0100-000022250100}"/>
            </a:ext>
          </a:extLst>
        </xdr:cNvPr>
        <xdr:cNvCxnSpPr/>
      </xdr:nvCxnSpPr>
      <xdr:spPr>
        <a:xfrm>
          <a:off x="494538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730</xdr:row>
      <xdr:rowOff>101600</xdr:rowOff>
    </xdr:from>
    <xdr:to>
      <xdr:col>73</xdr:col>
      <xdr:colOff>12700</xdr:colOff>
      <xdr:row>730</xdr:row>
      <xdr:rowOff>101600</xdr:rowOff>
    </xdr:to>
    <xdr:cxnSp macro="">
      <xdr:nvCxnSpPr>
        <xdr:cNvPr id="75043" name="직선 연결선 75042">
          <a:extLst>
            <a:ext uri="{FF2B5EF4-FFF2-40B4-BE49-F238E27FC236}">
              <a16:creationId xmlns:a16="http://schemas.microsoft.com/office/drawing/2014/main" id="{00000000-0008-0000-0100-000023250100}"/>
            </a:ext>
          </a:extLst>
        </xdr:cNvPr>
        <xdr:cNvCxnSpPr/>
      </xdr:nvCxnSpPr>
      <xdr:spPr>
        <a:xfrm>
          <a:off x="508254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730</xdr:row>
      <xdr:rowOff>101600</xdr:rowOff>
    </xdr:from>
    <xdr:to>
      <xdr:col>75</xdr:col>
      <xdr:colOff>0</xdr:colOff>
      <xdr:row>730</xdr:row>
      <xdr:rowOff>101600</xdr:rowOff>
    </xdr:to>
    <xdr:cxnSp macro="">
      <xdr:nvCxnSpPr>
        <xdr:cNvPr id="75044" name="직선 연결선 75043">
          <a:extLst>
            <a:ext uri="{FF2B5EF4-FFF2-40B4-BE49-F238E27FC236}">
              <a16:creationId xmlns:a16="http://schemas.microsoft.com/office/drawing/2014/main" id="{00000000-0008-0000-0100-000024250100}"/>
            </a:ext>
          </a:extLst>
        </xdr:cNvPr>
        <xdr:cNvCxnSpPr/>
      </xdr:nvCxnSpPr>
      <xdr:spPr>
        <a:xfrm>
          <a:off x="521970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730</xdr:row>
      <xdr:rowOff>101600</xdr:rowOff>
    </xdr:from>
    <xdr:to>
      <xdr:col>77</xdr:col>
      <xdr:colOff>0</xdr:colOff>
      <xdr:row>730</xdr:row>
      <xdr:rowOff>101600</xdr:rowOff>
    </xdr:to>
    <xdr:cxnSp macro="">
      <xdr:nvCxnSpPr>
        <xdr:cNvPr id="75045" name="직선 연결선 75044">
          <a:extLst>
            <a:ext uri="{FF2B5EF4-FFF2-40B4-BE49-F238E27FC236}">
              <a16:creationId xmlns:a16="http://schemas.microsoft.com/office/drawing/2014/main" id="{00000000-0008-0000-0100-000025250100}"/>
            </a:ext>
          </a:extLst>
        </xdr:cNvPr>
        <xdr:cNvCxnSpPr/>
      </xdr:nvCxnSpPr>
      <xdr:spPr>
        <a:xfrm>
          <a:off x="53568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730</xdr:row>
      <xdr:rowOff>101600</xdr:rowOff>
    </xdr:from>
    <xdr:to>
      <xdr:col>79</xdr:col>
      <xdr:colOff>0</xdr:colOff>
      <xdr:row>730</xdr:row>
      <xdr:rowOff>101600</xdr:rowOff>
    </xdr:to>
    <xdr:cxnSp macro="">
      <xdr:nvCxnSpPr>
        <xdr:cNvPr id="75046" name="직선 연결선 75045">
          <a:extLst>
            <a:ext uri="{FF2B5EF4-FFF2-40B4-BE49-F238E27FC236}">
              <a16:creationId xmlns:a16="http://schemas.microsoft.com/office/drawing/2014/main" id="{00000000-0008-0000-0100-000026250100}"/>
            </a:ext>
          </a:extLst>
        </xdr:cNvPr>
        <xdr:cNvCxnSpPr/>
      </xdr:nvCxnSpPr>
      <xdr:spPr>
        <a:xfrm>
          <a:off x="54940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730</xdr:row>
      <xdr:rowOff>101600</xdr:rowOff>
    </xdr:from>
    <xdr:to>
      <xdr:col>81</xdr:col>
      <xdr:colOff>12700</xdr:colOff>
      <xdr:row>730</xdr:row>
      <xdr:rowOff>101600</xdr:rowOff>
    </xdr:to>
    <xdr:cxnSp macro="">
      <xdr:nvCxnSpPr>
        <xdr:cNvPr id="75047" name="직선 연결선 75046">
          <a:extLst>
            <a:ext uri="{FF2B5EF4-FFF2-40B4-BE49-F238E27FC236}">
              <a16:creationId xmlns:a16="http://schemas.microsoft.com/office/drawing/2014/main" id="{00000000-0008-0000-0100-000027250100}"/>
            </a:ext>
          </a:extLst>
        </xdr:cNvPr>
        <xdr:cNvCxnSpPr/>
      </xdr:nvCxnSpPr>
      <xdr:spPr>
        <a:xfrm>
          <a:off x="563118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730</xdr:row>
      <xdr:rowOff>101600</xdr:rowOff>
    </xdr:from>
    <xdr:to>
      <xdr:col>83</xdr:col>
      <xdr:colOff>0</xdr:colOff>
      <xdr:row>730</xdr:row>
      <xdr:rowOff>101600</xdr:rowOff>
    </xdr:to>
    <xdr:cxnSp macro="">
      <xdr:nvCxnSpPr>
        <xdr:cNvPr id="75048" name="직선 연결선 75047">
          <a:extLst>
            <a:ext uri="{FF2B5EF4-FFF2-40B4-BE49-F238E27FC236}">
              <a16:creationId xmlns:a16="http://schemas.microsoft.com/office/drawing/2014/main" id="{00000000-0008-0000-0100-000028250100}"/>
            </a:ext>
          </a:extLst>
        </xdr:cNvPr>
        <xdr:cNvCxnSpPr/>
      </xdr:nvCxnSpPr>
      <xdr:spPr>
        <a:xfrm>
          <a:off x="57683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730</xdr:row>
      <xdr:rowOff>101600</xdr:rowOff>
    </xdr:from>
    <xdr:to>
      <xdr:col>85</xdr:col>
      <xdr:colOff>0</xdr:colOff>
      <xdr:row>730</xdr:row>
      <xdr:rowOff>101600</xdr:rowOff>
    </xdr:to>
    <xdr:cxnSp macro="">
      <xdr:nvCxnSpPr>
        <xdr:cNvPr id="75049" name="직선 연결선 75048">
          <a:extLst>
            <a:ext uri="{FF2B5EF4-FFF2-40B4-BE49-F238E27FC236}">
              <a16:creationId xmlns:a16="http://schemas.microsoft.com/office/drawing/2014/main" id="{00000000-0008-0000-0100-000029250100}"/>
            </a:ext>
          </a:extLst>
        </xdr:cNvPr>
        <xdr:cNvCxnSpPr/>
      </xdr:nvCxnSpPr>
      <xdr:spPr>
        <a:xfrm>
          <a:off x="590550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730</xdr:row>
      <xdr:rowOff>101600</xdr:rowOff>
    </xdr:from>
    <xdr:to>
      <xdr:col>87</xdr:col>
      <xdr:colOff>0</xdr:colOff>
      <xdr:row>730</xdr:row>
      <xdr:rowOff>101600</xdr:rowOff>
    </xdr:to>
    <xdr:cxnSp macro="">
      <xdr:nvCxnSpPr>
        <xdr:cNvPr id="75050" name="직선 연결선 75049">
          <a:extLst>
            <a:ext uri="{FF2B5EF4-FFF2-40B4-BE49-F238E27FC236}">
              <a16:creationId xmlns:a16="http://schemas.microsoft.com/office/drawing/2014/main" id="{00000000-0008-0000-0100-00002A250100}"/>
            </a:ext>
          </a:extLst>
        </xdr:cNvPr>
        <xdr:cNvCxnSpPr/>
      </xdr:nvCxnSpPr>
      <xdr:spPr>
        <a:xfrm>
          <a:off x="60426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730</xdr:row>
      <xdr:rowOff>101600</xdr:rowOff>
    </xdr:from>
    <xdr:to>
      <xdr:col>89</xdr:col>
      <xdr:colOff>0</xdr:colOff>
      <xdr:row>730</xdr:row>
      <xdr:rowOff>101600</xdr:rowOff>
    </xdr:to>
    <xdr:cxnSp macro="">
      <xdr:nvCxnSpPr>
        <xdr:cNvPr id="75051" name="직선 연결선 75050">
          <a:extLst>
            <a:ext uri="{FF2B5EF4-FFF2-40B4-BE49-F238E27FC236}">
              <a16:creationId xmlns:a16="http://schemas.microsoft.com/office/drawing/2014/main" id="{00000000-0008-0000-0100-00002B250100}"/>
            </a:ext>
          </a:extLst>
        </xdr:cNvPr>
        <xdr:cNvCxnSpPr/>
      </xdr:nvCxnSpPr>
      <xdr:spPr>
        <a:xfrm>
          <a:off x="61798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730</xdr:row>
      <xdr:rowOff>101600</xdr:rowOff>
    </xdr:from>
    <xdr:to>
      <xdr:col>91</xdr:col>
      <xdr:colOff>0</xdr:colOff>
      <xdr:row>730</xdr:row>
      <xdr:rowOff>101600</xdr:rowOff>
    </xdr:to>
    <xdr:cxnSp macro="">
      <xdr:nvCxnSpPr>
        <xdr:cNvPr id="75052" name="직선 연결선 75051">
          <a:extLst>
            <a:ext uri="{FF2B5EF4-FFF2-40B4-BE49-F238E27FC236}">
              <a16:creationId xmlns:a16="http://schemas.microsoft.com/office/drawing/2014/main" id="{00000000-0008-0000-0100-00002C250100}"/>
            </a:ext>
          </a:extLst>
        </xdr:cNvPr>
        <xdr:cNvCxnSpPr/>
      </xdr:nvCxnSpPr>
      <xdr:spPr>
        <a:xfrm>
          <a:off x="63169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730</xdr:row>
      <xdr:rowOff>101600</xdr:rowOff>
    </xdr:from>
    <xdr:to>
      <xdr:col>93</xdr:col>
      <xdr:colOff>12700</xdr:colOff>
      <xdr:row>730</xdr:row>
      <xdr:rowOff>101600</xdr:rowOff>
    </xdr:to>
    <xdr:cxnSp macro="">
      <xdr:nvCxnSpPr>
        <xdr:cNvPr id="75053" name="직선 연결선 75052">
          <a:extLst>
            <a:ext uri="{FF2B5EF4-FFF2-40B4-BE49-F238E27FC236}">
              <a16:creationId xmlns:a16="http://schemas.microsoft.com/office/drawing/2014/main" id="{00000000-0008-0000-0100-00002D250100}"/>
            </a:ext>
          </a:extLst>
        </xdr:cNvPr>
        <xdr:cNvCxnSpPr/>
      </xdr:nvCxnSpPr>
      <xdr:spPr>
        <a:xfrm>
          <a:off x="645414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730</xdr:row>
      <xdr:rowOff>101600</xdr:rowOff>
    </xdr:from>
    <xdr:to>
      <xdr:col>95</xdr:col>
      <xdr:colOff>0</xdr:colOff>
      <xdr:row>730</xdr:row>
      <xdr:rowOff>101600</xdr:rowOff>
    </xdr:to>
    <xdr:cxnSp macro="">
      <xdr:nvCxnSpPr>
        <xdr:cNvPr id="75054" name="직선 연결선 75053">
          <a:extLst>
            <a:ext uri="{FF2B5EF4-FFF2-40B4-BE49-F238E27FC236}">
              <a16:creationId xmlns:a16="http://schemas.microsoft.com/office/drawing/2014/main" id="{00000000-0008-0000-0100-00002E250100}"/>
            </a:ext>
          </a:extLst>
        </xdr:cNvPr>
        <xdr:cNvCxnSpPr/>
      </xdr:nvCxnSpPr>
      <xdr:spPr>
        <a:xfrm>
          <a:off x="659130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730</xdr:row>
      <xdr:rowOff>101600</xdr:rowOff>
    </xdr:from>
    <xdr:to>
      <xdr:col>97</xdr:col>
      <xdr:colOff>0</xdr:colOff>
      <xdr:row>730</xdr:row>
      <xdr:rowOff>101600</xdr:rowOff>
    </xdr:to>
    <xdr:cxnSp macro="">
      <xdr:nvCxnSpPr>
        <xdr:cNvPr id="75055" name="직선 연결선 75054">
          <a:extLst>
            <a:ext uri="{FF2B5EF4-FFF2-40B4-BE49-F238E27FC236}">
              <a16:creationId xmlns:a16="http://schemas.microsoft.com/office/drawing/2014/main" id="{00000000-0008-0000-0100-00002F250100}"/>
            </a:ext>
          </a:extLst>
        </xdr:cNvPr>
        <xdr:cNvCxnSpPr/>
      </xdr:nvCxnSpPr>
      <xdr:spPr>
        <a:xfrm>
          <a:off x="67284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730</xdr:row>
      <xdr:rowOff>101600</xdr:rowOff>
    </xdr:from>
    <xdr:to>
      <xdr:col>99</xdr:col>
      <xdr:colOff>0</xdr:colOff>
      <xdr:row>730</xdr:row>
      <xdr:rowOff>101600</xdr:rowOff>
    </xdr:to>
    <xdr:cxnSp macro="">
      <xdr:nvCxnSpPr>
        <xdr:cNvPr id="75056" name="직선 연결선 75055">
          <a:extLst>
            <a:ext uri="{FF2B5EF4-FFF2-40B4-BE49-F238E27FC236}">
              <a16:creationId xmlns:a16="http://schemas.microsoft.com/office/drawing/2014/main" id="{00000000-0008-0000-0100-000030250100}"/>
            </a:ext>
          </a:extLst>
        </xdr:cNvPr>
        <xdr:cNvCxnSpPr/>
      </xdr:nvCxnSpPr>
      <xdr:spPr>
        <a:xfrm>
          <a:off x="68656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732</xdr:row>
      <xdr:rowOff>107950</xdr:rowOff>
    </xdr:from>
    <xdr:to>
      <xdr:col>10</xdr:col>
      <xdr:colOff>25400</xdr:colOff>
      <xdr:row>732</xdr:row>
      <xdr:rowOff>107950</xdr:rowOff>
    </xdr:to>
    <xdr:cxnSp macro="">
      <xdr:nvCxnSpPr>
        <xdr:cNvPr id="75057" name="직선 연결선 75056">
          <a:extLst>
            <a:ext uri="{FF2B5EF4-FFF2-40B4-BE49-F238E27FC236}">
              <a16:creationId xmlns:a16="http://schemas.microsoft.com/office/drawing/2014/main" id="{00000000-0008-0000-0100-000031250100}"/>
            </a:ext>
          </a:extLst>
        </xdr:cNvPr>
        <xdr:cNvCxnSpPr/>
      </xdr:nvCxnSpPr>
      <xdr:spPr>
        <a:xfrm>
          <a:off x="7238695" y="1533842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732</xdr:row>
      <xdr:rowOff>107950</xdr:rowOff>
    </xdr:from>
    <xdr:to>
      <xdr:col>11</xdr:col>
      <xdr:colOff>139700</xdr:colOff>
      <xdr:row>732</xdr:row>
      <xdr:rowOff>107950</xdr:rowOff>
    </xdr:to>
    <xdr:cxnSp macro="">
      <xdr:nvCxnSpPr>
        <xdr:cNvPr id="75058" name="직선 연결선 75057">
          <a:extLst>
            <a:ext uri="{FF2B5EF4-FFF2-40B4-BE49-F238E27FC236}">
              <a16:creationId xmlns:a16="http://schemas.microsoft.com/office/drawing/2014/main" id="{00000000-0008-0000-0100-000032250100}"/>
            </a:ext>
          </a:extLst>
        </xdr:cNvPr>
        <xdr:cNvCxnSpPr/>
      </xdr:nvCxnSpPr>
      <xdr:spPr>
        <a:xfrm>
          <a:off x="8374380" y="153384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732</xdr:row>
      <xdr:rowOff>107950</xdr:rowOff>
    </xdr:from>
    <xdr:to>
      <xdr:col>13</xdr:col>
      <xdr:colOff>68</xdr:colOff>
      <xdr:row>732</xdr:row>
      <xdr:rowOff>107950</xdr:rowOff>
    </xdr:to>
    <xdr:cxnSp macro="">
      <xdr:nvCxnSpPr>
        <xdr:cNvPr id="75059" name="직선 연결선 75058">
          <a:extLst>
            <a:ext uri="{FF2B5EF4-FFF2-40B4-BE49-F238E27FC236}">
              <a16:creationId xmlns:a16="http://schemas.microsoft.com/office/drawing/2014/main" id="{00000000-0008-0000-0100-000033250100}"/>
            </a:ext>
          </a:extLst>
        </xdr:cNvPr>
        <xdr:cNvCxnSpPr/>
      </xdr:nvCxnSpPr>
      <xdr:spPr>
        <a:xfrm flipH="1">
          <a:off x="9677400" y="153384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732</xdr:row>
      <xdr:rowOff>107950</xdr:rowOff>
    </xdr:from>
    <xdr:to>
      <xdr:col>15</xdr:col>
      <xdr:colOff>0</xdr:colOff>
      <xdr:row>732</xdr:row>
      <xdr:rowOff>107950</xdr:rowOff>
    </xdr:to>
    <xdr:cxnSp macro="">
      <xdr:nvCxnSpPr>
        <xdr:cNvPr id="75060" name="직선 연결선 75059">
          <a:extLst>
            <a:ext uri="{FF2B5EF4-FFF2-40B4-BE49-F238E27FC236}">
              <a16:creationId xmlns:a16="http://schemas.microsoft.com/office/drawing/2014/main" id="{00000000-0008-0000-0100-000034250100}"/>
            </a:ext>
          </a:extLst>
        </xdr:cNvPr>
        <xdr:cNvCxnSpPr/>
      </xdr:nvCxnSpPr>
      <xdr:spPr>
        <a:xfrm>
          <a:off x="11049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732</xdr:row>
      <xdr:rowOff>107950</xdr:rowOff>
    </xdr:from>
    <xdr:to>
      <xdr:col>17</xdr:col>
      <xdr:colOff>137</xdr:colOff>
      <xdr:row>732</xdr:row>
      <xdr:rowOff>107950</xdr:rowOff>
    </xdr:to>
    <xdr:cxnSp macro="">
      <xdr:nvCxnSpPr>
        <xdr:cNvPr id="75061" name="직선 연결선 75060">
          <a:extLst>
            <a:ext uri="{FF2B5EF4-FFF2-40B4-BE49-F238E27FC236}">
              <a16:creationId xmlns:a16="http://schemas.microsoft.com/office/drawing/2014/main" id="{00000000-0008-0000-0100-000035250100}"/>
            </a:ext>
          </a:extLst>
        </xdr:cNvPr>
        <xdr:cNvCxnSpPr/>
      </xdr:nvCxnSpPr>
      <xdr:spPr>
        <a:xfrm flipH="1">
          <a:off x="12420600" y="1533842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732</xdr:row>
      <xdr:rowOff>107950</xdr:rowOff>
    </xdr:from>
    <xdr:to>
      <xdr:col>19</xdr:col>
      <xdr:colOff>0</xdr:colOff>
      <xdr:row>732</xdr:row>
      <xdr:rowOff>107950</xdr:rowOff>
    </xdr:to>
    <xdr:cxnSp macro="">
      <xdr:nvCxnSpPr>
        <xdr:cNvPr id="75062" name="직선 연결선 75061">
          <a:extLst>
            <a:ext uri="{FF2B5EF4-FFF2-40B4-BE49-F238E27FC236}">
              <a16:creationId xmlns:a16="http://schemas.microsoft.com/office/drawing/2014/main" id="{00000000-0008-0000-0100-000036250100}"/>
            </a:ext>
          </a:extLst>
        </xdr:cNvPr>
        <xdr:cNvCxnSpPr/>
      </xdr:nvCxnSpPr>
      <xdr:spPr>
        <a:xfrm>
          <a:off x="13792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732</xdr:row>
      <xdr:rowOff>107950</xdr:rowOff>
    </xdr:from>
    <xdr:to>
      <xdr:col>21</xdr:col>
      <xdr:colOff>0</xdr:colOff>
      <xdr:row>732</xdr:row>
      <xdr:rowOff>107950</xdr:rowOff>
    </xdr:to>
    <xdr:cxnSp macro="">
      <xdr:nvCxnSpPr>
        <xdr:cNvPr id="75063" name="직선 연결선 75062">
          <a:extLst>
            <a:ext uri="{FF2B5EF4-FFF2-40B4-BE49-F238E27FC236}">
              <a16:creationId xmlns:a16="http://schemas.microsoft.com/office/drawing/2014/main" id="{00000000-0008-0000-0100-000037250100}"/>
            </a:ext>
          </a:extLst>
        </xdr:cNvPr>
        <xdr:cNvCxnSpPr/>
      </xdr:nvCxnSpPr>
      <xdr:spPr>
        <a:xfrm>
          <a:off x="15163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732</xdr:row>
      <xdr:rowOff>107950</xdr:rowOff>
    </xdr:from>
    <xdr:to>
      <xdr:col>23</xdr:col>
      <xdr:colOff>0</xdr:colOff>
      <xdr:row>732</xdr:row>
      <xdr:rowOff>107950</xdr:rowOff>
    </xdr:to>
    <xdr:cxnSp macro="">
      <xdr:nvCxnSpPr>
        <xdr:cNvPr id="75064" name="직선 연결선 75063">
          <a:extLst>
            <a:ext uri="{FF2B5EF4-FFF2-40B4-BE49-F238E27FC236}">
              <a16:creationId xmlns:a16="http://schemas.microsoft.com/office/drawing/2014/main" id="{00000000-0008-0000-0100-000038250100}"/>
            </a:ext>
          </a:extLst>
        </xdr:cNvPr>
        <xdr:cNvCxnSpPr/>
      </xdr:nvCxnSpPr>
      <xdr:spPr>
        <a:xfrm>
          <a:off x="16535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732</xdr:row>
      <xdr:rowOff>107950</xdr:rowOff>
    </xdr:from>
    <xdr:to>
      <xdr:col>25</xdr:col>
      <xdr:colOff>0</xdr:colOff>
      <xdr:row>732</xdr:row>
      <xdr:rowOff>107950</xdr:rowOff>
    </xdr:to>
    <xdr:cxnSp macro="">
      <xdr:nvCxnSpPr>
        <xdr:cNvPr id="75065" name="직선 연결선 75064">
          <a:extLst>
            <a:ext uri="{FF2B5EF4-FFF2-40B4-BE49-F238E27FC236}">
              <a16:creationId xmlns:a16="http://schemas.microsoft.com/office/drawing/2014/main" id="{00000000-0008-0000-0100-000039250100}"/>
            </a:ext>
          </a:extLst>
        </xdr:cNvPr>
        <xdr:cNvCxnSpPr/>
      </xdr:nvCxnSpPr>
      <xdr:spPr>
        <a:xfrm>
          <a:off x="17907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732</xdr:row>
      <xdr:rowOff>107950</xdr:rowOff>
    </xdr:from>
    <xdr:to>
      <xdr:col>27</xdr:col>
      <xdr:colOff>28</xdr:colOff>
      <xdr:row>732</xdr:row>
      <xdr:rowOff>107950</xdr:rowOff>
    </xdr:to>
    <xdr:cxnSp macro="">
      <xdr:nvCxnSpPr>
        <xdr:cNvPr id="75066" name="직선 연결선 75065">
          <a:extLst>
            <a:ext uri="{FF2B5EF4-FFF2-40B4-BE49-F238E27FC236}">
              <a16:creationId xmlns:a16="http://schemas.microsoft.com/office/drawing/2014/main" id="{00000000-0008-0000-0100-00003A250100}"/>
            </a:ext>
          </a:extLst>
        </xdr:cNvPr>
        <xdr:cNvCxnSpPr/>
      </xdr:nvCxnSpPr>
      <xdr:spPr>
        <a:xfrm flipH="1">
          <a:off x="19278600" y="153384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732</xdr:row>
      <xdr:rowOff>107950</xdr:rowOff>
    </xdr:from>
    <xdr:to>
      <xdr:col>29</xdr:col>
      <xdr:colOff>68</xdr:colOff>
      <xdr:row>732</xdr:row>
      <xdr:rowOff>107950</xdr:rowOff>
    </xdr:to>
    <xdr:cxnSp macro="">
      <xdr:nvCxnSpPr>
        <xdr:cNvPr id="75067" name="직선 연결선 75066">
          <a:extLst>
            <a:ext uri="{FF2B5EF4-FFF2-40B4-BE49-F238E27FC236}">
              <a16:creationId xmlns:a16="http://schemas.microsoft.com/office/drawing/2014/main" id="{00000000-0008-0000-0100-00003B250100}"/>
            </a:ext>
          </a:extLst>
        </xdr:cNvPr>
        <xdr:cNvCxnSpPr/>
      </xdr:nvCxnSpPr>
      <xdr:spPr>
        <a:xfrm flipH="1">
          <a:off x="20650200" y="153384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732</xdr:row>
      <xdr:rowOff>107950</xdr:rowOff>
    </xdr:from>
    <xdr:to>
      <xdr:col>31</xdr:col>
      <xdr:colOff>546100</xdr:colOff>
      <xdr:row>732</xdr:row>
      <xdr:rowOff>107950</xdr:rowOff>
    </xdr:to>
    <xdr:cxnSp macro="">
      <xdr:nvCxnSpPr>
        <xdr:cNvPr id="75068" name="직선 연결선 75067">
          <a:extLst>
            <a:ext uri="{FF2B5EF4-FFF2-40B4-BE49-F238E27FC236}">
              <a16:creationId xmlns:a16="http://schemas.microsoft.com/office/drawing/2014/main" id="{00000000-0008-0000-0100-00003C250100}"/>
            </a:ext>
          </a:extLst>
        </xdr:cNvPr>
        <xdr:cNvCxnSpPr/>
      </xdr:nvCxnSpPr>
      <xdr:spPr>
        <a:xfrm>
          <a:off x="22501861" y="153384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732</xdr:row>
      <xdr:rowOff>107950</xdr:rowOff>
    </xdr:from>
    <xdr:to>
      <xdr:col>33</xdr:col>
      <xdr:colOff>136</xdr:colOff>
      <xdr:row>732</xdr:row>
      <xdr:rowOff>107950</xdr:rowOff>
    </xdr:to>
    <xdr:cxnSp macro="">
      <xdr:nvCxnSpPr>
        <xdr:cNvPr id="75069" name="직선 연결선 75068">
          <a:extLst>
            <a:ext uri="{FF2B5EF4-FFF2-40B4-BE49-F238E27FC236}">
              <a16:creationId xmlns:a16="http://schemas.microsoft.com/office/drawing/2014/main" id="{00000000-0008-0000-0100-00003D250100}"/>
            </a:ext>
          </a:extLst>
        </xdr:cNvPr>
        <xdr:cNvCxnSpPr/>
      </xdr:nvCxnSpPr>
      <xdr:spPr>
        <a:xfrm flipH="1">
          <a:off x="23393400" y="153384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732</xdr:row>
      <xdr:rowOff>107950</xdr:rowOff>
    </xdr:from>
    <xdr:to>
      <xdr:col>35</xdr:col>
      <xdr:colOff>0</xdr:colOff>
      <xdr:row>732</xdr:row>
      <xdr:rowOff>107950</xdr:rowOff>
    </xdr:to>
    <xdr:cxnSp macro="">
      <xdr:nvCxnSpPr>
        <xdr:cNvPr id="75070" name="직선 연결선 75069">
          <a:extLst>
            <a:ext uri="{FF2B5EF4-FFF2-40B4-BE49-F238E27FC236}">
              <a16:creationId xmlns:a16="http://schemas.microsoft.com/office/drawing/2014/main" id="{00000000-0008-0000-0100-00003E250100}"/>
            </a:ext>
          </a:extLst>
        </xdr:cNvPr>
        <xdr:cNvCxnSpPr/>
      </xdr:nvCxnSpPr>
      <xdr:spPr>
        <a:xfrm>
          <a:off x="24765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732</xdr:row>
      <xdr:rowOff>107950</xdr:rowOff>
    </xdr:from>
    <xdr:to>
      <xdr:col>37</xdr:col>
      <xdr:colOff>0</xdr:colOff>
      <xdr:row>732</xdr:row>
      <xdr:rowOff>107950</xdr:rowOff>
    </xdr:to>
    <xdr:cxnSp macro="">
      <xdr:nvCxnSpPr>
        <xdr:cNvPr id="75071" name="직선 연결선 75070">
          <a:extLst>
            <a:ext uri="{FF2B5EF4-FFF2-40B4-BE49-F238E27FC236}">
              <a16:creationId xmlns:a16="http://schemas.microsoft.com/office/drawing/2014/main" id="{00000000-0008-0000-0100-00003F250100}"/>
            </a:ext>
          </a:extLst>
        </xdr:cNvPr>
        <xdr:cNvCxnSpPr/>
      </xdr:nvCxnSpPr>
      <xdr:spPr>
        <a:xfrm>
          <a:off x="26136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732</xdr:row>
      <xdr:rowOff>107950</xdr:rowOff>
    </xdr:from>
    <xdr:to>
      <xdr:col>39</xdr:col>
      <xdr:colOff>0</xdr:colOff>
      <xdr:row>732</xdr:row>
      <xdr:rowOff>107950</xdr:rowOff>
    </xdr:to>
    <xdr:cxnSp macro="">
      <xdr:nvCxnSpPr>
        <xdr:cNvPr id="75072" name="직선 연결선 75071">
          <a:extLst>
            <a:ext uri="{FF2B5EF4-FFF2-40B4-BE49-F238E27FC236}">
              <a16:creationId xmlns:a16="http://schemas.microsoft.com/office/drawing/2014/main" id="{00000000-0008-0000-0100-000040250100}"/>
            </a:ext>
          </a:extLst>
        </xdr:cNvPr>
        <xdr:cNvCxnSpPr/>
      </xdr:nvCxnSpPr>
      <xdr:spPr>
        <a:xfrm>
          <a:off x="27508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732</xdr:row>
      <xdr:rowOff>107950</xdr:rowOff>
    </xdr:from>
    <xdr:to>
      <xdr:col>41</xdr:col>
      <xdr:colOff>0</xdr:colOff>
      <xdr:row>732</xdr:row>
      <xdr:rowOff>107950</xdr:rowOff>
    </xdr:to>
    <xdr:cxnSp macro="">
      <xdr:nvCxnSpPr>
        <xdr:cNvPr id="75073" name="직선 연결선 75072">
          <a:extLst>
            <a:ext uri="{FF2B5EF4-FFF2-40B4-BE49-F238E27FC236}">
              <a16:creationId xmlns:a16="http://schemas.microsoft.com/office/drawing/2014/main" id="{00000000-0008-0000-0100-000041250100}"/>
            </a:ext>
          </a:extLst>
        </xdr:cNvPr>
        <xdr:cNvCxnSpPr/>
      </xdr:nvCxnSpPr>
      <xdr:spPr>
        <a:xfrm>
          <a:off x="28879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732</xdr:row>
      <xdr:rowOff>107950</xdr:rowOff>
    </xdr:from>
    <xdr:to>
      <xdr:col>43</xdr:col>
      <xdr:colOff>0</xdr:colOff>
      <xdr:row>732</xdr:row>
      <xdr:rowOff>107950</xdr:rowOff>
    </xdr:to>
    <xdr:cxnSp macro="">
      <xdr:nvCxnSpPr>
        <xdr:cNvPr id="75074" name="직선 연결선 75073">
          <a:extLst>
            <a:ext uri="{FF2B5EF4-FFF2-40B4-BE49-F238E27FC236}">
              <a16:creationId xmlns:a16="http://schemas.microsoft.com/office/drawing/2014/main" id="{00000000-0008-0000-0100-000042250100}"/>
            </a:ext>
          </a:extLst>
        </xdr:cNvPr>
        <xdr:cNvCxnSpPr/>
      </xdr:nvCxnSpPr>
      <xdr:spPr>
        <a:xfrm>
          <a:off x="30251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732</xdr:row>
      <xdr:rowOff>107950</xdr:rowOff>
    </xdr:from>
    <xdr:to>
      <xdr:col>45</xdr:col>
      <xdr:colOff>0</xdr:colOff>
      <xdr:row>732</xdr:row>
      <xdr:rowOff>107950</xdr:rowOff>
    </xdr:to>
    <xdr:cxnSp macro="">
      <xdr:nvCxnSpPr>
        <xdr:cNvPr id="75075" name="직선 연결선 75074">
          <a:extLst>
            <a:ext uri="{FF2B5EF4-FFF2-40B4-BE49-F238E27FC236}">
              <a16:creationId xmlns:a16="http://schemas.microsoft.com/office/drawing/2014/main" id="{00000000-0008-0000-0100-000043250100}"/>
            </a:ext>
          </a:extLst>
        </xdr:cNvPr>
        <xdr:cNvCxnSpPr/>
      </xdr:nvCxnSpPr>
      <xdr:spPr>
        <a:xfrm>
          <a:off x="31623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732</xdr:row>
      <xdr:rowOff>107950</xdr:rowOff>
    </xdr:from>
    <xdr:to>
      <xdr:col>47</xdr:col>
      <xdr:colOff>0</xdr:colOff>
      <xdr:row>732</xdr:row>
      <xdr:rowOff>107950</xdr:rowOff>
    </xdr:to>
    <xdr:cxnSp macro="">
      <xdr:nvCxnSpPr>
        <xdr:cNvPr id="75076" name="직선 연결선 75075">
          <a:extLst>
            <a:ext uri="{FF2B5EF4-FFF2-40B4-BE49-F238E27FC236}">
              <a16:creationId xmlns:a16="http://schemas.microsoft.com/office/drawing/2014/main" id="{00000000-0008-0000-0100-000044250100}"/>
            </a:ext>
          </a:extLst>
        </xdr:cNvPr>
        <xdr:cNvCxnSpPr/>
      </xdr:nvCxnSpPr>
      <xdr:spPr>
        <a:xfrm>
          <a:off x="32994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732</xdr:row>
      <xdr:rowOff>107950</xdr:rowOff>
    </xdr:from>
    <xdr:to>
      <xdr:col>49</xdr:col>
      <xdr:colOff>0</xdr:colOff>
      <xdr:row>732</xdr:row>
      <xdr:rowOff>107950</xdr:rowOff>
    </xdr:to>
    <xdr:cxnSp macro="">
      <xdr:nvCxnSpPr>
        <xdr:cNvPr id="75077" name="직선 연결선 75076">
          <a:extLst>
            <a:ext uri="{FF2B5EF4-FFF2-40B4-BE49-F238E27FC236}">
              <a16:creationId xmlns:a16="http://schemas.microsoft.com/office/drawing/2014/main" id="{00000000-0008-0000-0100-000045250100}"/>
            </a:ext>
          </a:extLst>
        </xdr:cNvPr>
        <xdr:cNvCxnSpPr/>
      </xdr:nvCxnSpPr>
      <xdr:spPr>
        <a:xfrm>
          <a:off x="34366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732</xdr:row>
      <xdr:rowOff>107950</xdr:rowOff>
    </xdr:from>
    <xdr:to>
      <xdr:col>51</xdr:col>
      <xdr:colOff>0</xdr:colOff>
      <xdr:row>732</xdr:row>
      <xdr:rowOff>107950</xdr:rowOff>
    </xdr:to>
    <xdr:cxnSp macro="">
      <xdr:nvCxnSpPr>
        <xdr:cNvPr id="75078" name="직선 연결선 75077">
          <a:extLst>
            <a:ext uri="{FF2B5EF4-FFF2-40B4-BE49-F238E27FC236}">
              <a16:creationId xmlns:a16="http://schemas.microsoft.com/office/drawing/2014/main" id="{00000000-0008-0000-0100-000046250100}"/>
            </a:ext>
          </a:extLst>
        </xdr:cNvPr>
        <xdr:cNvCxnSpPr/>
      </xdr:nvCxnSpPr>
      <xdr:spPr>
        <a:xfrm>
          <a:off x="35737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732</xdr:row>
      <xdr:rowOff>107950</xdr:rowOff>
    </xdr:from>
    <xdr:to>
      <xdr:col>53</xdr:col>
      <xdr:colOff>0</xdr:colOff>
      <xdr:row>732</xdr:row>
      <xdr:rowOff>107950</xdr:rowOff>
    </xdr:to>
    <xdr:cxnSp macro="">
      <xdr:nvCxnSpPr>
        <xdr:cNvPr id="75079" name="직선 연결선 75078">
          <a:extLst>
            <a:ext uri="{FF2B5EF4-FFF2-40B4-BE49-F238E27FC236}">
              <a16:creationId xmlns:a16="http://schemas.microsoft.com/office/drawing/2014/main" id="{00000000-0008-0000-0100-000047250100}"/>
            </a:ext>
          </a:extLst>
        </xdr:cNvPr>
        <xdr:cNvCxnSpPr/>
      </xdr:nvCxnSpPr>
      <xdr:spPr>
        <a:xfrm>
          <a:off x="37109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732</xdr:row>
      <xdr:rowOff>107950</xdr:rowOff>
    </xdr:from>
    <xdr:to>
      <xdr:col>55</xdr:col>
      <xdr:colOff>0</xdr:colOff>
      <xdr:row>732</xdr:row>
      <xdr:rowOff>107950</xdr:rowOff>
    </xdr:to>
    <xdr:cxnSp macro="">
      <xdr:nvCxnSpPr>
        <xdr:cNvPr id="75080" name="직선 연결선 75079">
          <a:extLst>
            <a:ext uri="{FF2B5EF4-FFF2-40B4-BE49-F238E27FC236}">
              <a16:creationId xmlns:a16="http://schemas.microsoft.com/office/drawing/2014/main" id="{00000000-0008-0000-0100-000048250100}"/>
            </a:ext>
          </a:extLst>
        </xdr:cNvPr>
        <xdr:cNvCxnSpPr/>
      </xdr:nvCxnSpPr>
      <xdr:spPr>
        <a:xfrm>
          <a:off x="38481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732</xdr:row>
      <xdr:rowOff>107950</xdr:rowOff>
    </xdr:from>
    <xdr:to>
      <xdr:col>57</xdr:col>
      <xdr:colOff>0</xdr:colOff>
      <xdr:row>732</xdr:row>
      <xdr:rowOff>107950</xdr:rowOff>
    </xdr:to>
    <xdr:cxnSp macro="">
      <xdr:nvCxnSpPr>
        <xdr:cNvPr id="75081" name="직선 연결선 75080">
          <a:extLst>
            <a:ext uri="{FF2B5EF4-FFF2-40B4-BE49-F238E27FC236}">
              <a16:creationId xmlns:a16="http://schemas.microsoft.com/office/drawing/2014/main" id="{00000000-0008-0000-0100-000049250100}"/>
            </a:ext>
          </a:extLst>
        </xdr:cNvPr>
        <xdr:cNvCxnSpPr/>
      </xdr:nvCxnSpPr>
      <xdr:spPr>
        <a:xfrm>
          <a:off x="39852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732</xdr:row>
      <xdr:rowOff>107950</xdr:rowOff>
    </xdr:from>
    <xdr:to>
      <xdr:col>59</xdr:col>
      <xdr:colOff>0</xdr:colOff>
      <xdr:row>732</xdr:row>
      <xdr:rowOff>107950</xdr:rowOff>
    </xdr:to>
    <xdr:cxnSp macro="">
      <xdr:nvCxnSpPr>
        <xdr:cNvPr id="75082" name="직선 연결선 75081">
          <a:extLst>
            <a:ext uri="{FF2B5EF4-FFF2-40B4-BE49-F238E27FC236}">
              <a16:creationId xmlns:a16="http://schemas.microsoft.com/office/drawing/2014/main" id="{00000000-0008-0000-0100-00004A250100}"/>
            </a:ext>
          </a:extLst>
        </xdr:cNvPr>
        <xdr:cNvCxnSpPr/>
      </xdr:nvCxnSpPr>
      <xdr:spPr>
        <a:xfrm>
          <a:off x="41224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732</xdr:row>
      <xdr:rowOff>107950</xdr:rowOff>
    </xdr:from>
    <xdr:to>
      <xdr:col>61</xdr:col>
      <xdr:colOff>0</xdr:colOff>
      <xdr:row>732</xdr:row>
      <xdr:rowOff>107950</xdr:rowOff>
    </xdr:to>
    <xdr:cxnSp macro="">
      <xdr:nvCxnSpPr>
        <xdr:cNvPr id="75083" name="직선 연결선 75082">
          <a:extLst>
            <a:ext uri="{FF2B5EF4-FFF2-40B4-BE49-F238E27FC236}">
              <a16:creationId xmlns:a16="http://schemas.microsoft.com/office/drawing/2014/main" id="{00000000-0008-0000-0100-00004B250100}"/>
            </a:ext>
          </a:extLst>
        </xdr:cNvPr>
        <xdr:cNvCxnSpPr/>
      </xdr:nvCxnSpPr>
      <xdr:spPr>
        <a:xfrm>
          <a:off x="42595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732</xdr:row>
      <xdr:rowOff>107950</xdr:rowOff>
    </xdr:from>
    <xdr:to>
      <xdr:col>63</xdr:col>
      <xdr:colOff>0</xdr:colOff>
      <xdr:row>732</xdr:row>
      <xdr:rowOff>107950</xdr:rowOff>
    </xdr:to>
    <xdr:cxnSp macro="">
      <xdr:nvCxnSpPr>
        <xdr:cNvPr id="75084" name="직선 연결선 75083">
          <a:extLst>
            <a:ext uri="{FF2B5EF4-FFF2-40B4-BE49-F238E27FC236}">
              <a16:creationId xmlns:a16="http://schemas.microsoft.com/office/drawing/2014/main" id="{00000000-0008-0000-0100-00004C250100}"/>
            </a:ext>
          </a:extLst>
        </xdr:cNvPr>
        <xdr:cNvCxnSpPr/>
      </xdr:nvCxnSpPr>
      <xdr:spPr>
        <a:xfrm>
          <a:off x="43967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732</xdr:row>
      <xdr:rowOff>107950</xdr:rowOff>
    </xdr:from>
    <xdr:to>
      <xdr:col>65</xdr:col>
      <xdr:colOff>0</xdr:colOff>
      <xdr:row>732</xdr:row>
      <xdr:rowOff>107950</xdr:rowOff>
    </xdr:to>
    <xdr:cxnSp macro="">
      <xdr:nvCxnSpPr>
        <xdr:cNvPr id="75085" name="직선 연결선 75084">
          <a:extLst>
            <a:ext uri="{FF2B5EF4-FFF2-40B4-BE49-F238E27FC236}">
              <a16:creationId xmlns:a16="http://schemas.microsoft.com/office/drawing/2014/main" id="{00000000-0008-0000-0100-00004D250100}"/>
            </a:ext>
          </a:extLst>
        </xdr:cNvPr>
        <xdr:cNvCxnSpPr/>
      </xdr:nvCxnSpPr>
      <xdr:spPr>
        <a:xfrm>
          <a:off x="45339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732</xdr:row>
      <xdr:rowOff>107950</xdr:rowOff>
    </xdr:from>
    <xdr:to>
      <xdr:col>67</xdr:col>
      <xdr:colOff>0</xdr:colOff>
      <xdr:row>732</xdr:row>
      <xdr:rowOff>107950</xdr:rowOff>
    </xdr:to>
    <xdr:cxnSp macro="">
      <xdr:nvCxnSpPr>
        <xdr:cNvPr id="75086" name="직선 연결선 75085">
          <a:extLst>
            <a:ext uri="{FF2B5EF4-FFF2-40B4-BE49-F238E27FC236}">
              <a16:creationId xmlns:a16="http://schemas.microsoft.com/office/drawing/2014/main" id="{00000000-0008-0000-0100-00004E250100}"/>
            </a:ext>
          </a:extLst>
        </xdr:cNvPr>
        <xdr:cNvCxnSpPr/>
      </xdr:nvCxnSpPr>
      <xdr:spPr>
        <a:xfrm>
          <a:off x="46710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732</xdr:row>
      <xdr:rowOff>107950</xdr:rowOff>
    </xdr:from>
    <xdr:to>
      <xdr:col>69</xdr:col>
      <xdr:colOff>0</xdr:colOff>
      <xdr:row>732</xdr:row>
      <xdr:rowOff>107950</xdr:rowOff>
    </xdr:to>
    <xdr:cxnSp macro="">
      <xdr:nvCxnSpPr>
        <xdr:cNvPr id="75087" name="직선 연결선 75086">
          <a:extLst>
            <a:ext uri="{FF2B5EF4-FFF2-40B4-BE49-F238E27FC236}">
              <a16:creationId xmlns:a16="http://schemas.microsoft.com/office/drawing/2014/main" id="{00000000-0008-0000-0100-00004F250100}"/>
            </a:ext>
          </a:extLst>
        </xdr:cNvPr>
        <xdr:cNvCxnSpPr/>
      </xdr:nvCxnSpPr>
      <xdr:spPr>
        <a:xfrm>
          <a:off x="48082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732</xdr:row>
      <xdr:rowOff>107950</xdr:rowOff>
    </xdr:from>
    <xdr:to>
      <xdr:col>71</xdr:col>
      <xdr:colOff>0</xdr:colOff>
      <xdr:row>732</xdr:row>
      <xdr:rowOff>107950</xdr:rowOff>
    </xdr:to>
    <xdr:cxnSp macro="">
      <xdr:nvCxnSpPr>
        <xdr:cNvPr id="75088" name="직선 연결선 75087">
          <a:extLst>
            <a:ext uri="{FF2B5EF4-FFF2-40B4-BE49-F238E27FC236}">
              <a16:creationId xmlns:a16="http://schemas.microsoft.com/office/drawing/2014/main" id="{00000000-0008-0000-0100-000050250100}"/>
            </a:ext>
          </a:extLst>
        </xdr:cNvPr>
        <xdr:cNvCxnSpPr/>
      </xdr:nvCxnSpPr>
      <xdr:spPr>
        <a:xfrm>
          <a:off x="49453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732</xdr:row>
      <xdr:rowOff>107950</xdr:rowOff>
    </xdr:from>
    <xdr:to>
      <xdr:col>73</xdr:col>
      <xdr:colOff>0</xdr:colOff>
      <xdr:row>732</xdr:row>
      <xdr:rowOff>107950</xdr:rowOff>
    </xdr:to>
    <xdr:cxnSp macro="">
      <xdr:nvCxnSpPr>
        <xdr:cNvPr id="75089" name="직선 연결선 75088">
          <a:extLst>
            <a:ext uri="{FF2B5EF4-FFF2-40B4-BE49-F238E27FC236}">
              <a16:creationId xmlns:a16="http://schemas.microsoft.com/office/drawing/2014/main" id="{00000000-0008-0000-0100-000051250100}"/>
            </a:ext>
          </a:extLst>
        </xdr:cNvPr>
        <xdr:cNvCxnSpPr/>
      </xdr:nvCxnSpPr>
      <xdr:spPr>
        <a:xfrm>
          <a:off x="50825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732</xdr:row>
      <xdr:rowOff>107950</xdr:rowOff>
    </xdr:from>
    <xdr:to>
      <xdr:col>75</xdr:col>
      <xdr:colOff>0</xdr:colOff>
      <xdr:row>732</xdr:row>
      <xdr:rowOff>107950</xdr:rowOff>
    </xdr:to>
    <xdr:cxnSp macro="">
      <xdr:nvCxnSpPr>
        <xdr:cNvPr id="75090" name="직선 연결선 75089">
          <a:extLst>
            <a:ext uri="{FF2B5EF4-FFF2-40B4-BE49-F238E27FC236}">
              <a16:creationId xmlns:a16="http://schemas.microsoft.com/office/drawing/2014/main" id="{00000000-0008-0000-0100-000052250100}"/>
            </a:ext>
          </a:extLst>
        </xdr:cNvPr>
        <xdr:cNvCxnSpPr/>
      </xdr:nvCxnSpPr>
      <xdr:spPr>
        <a:xfrm>
          <a:off x="52197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732</xdr:row>
      <xdr:rowOff>107950</xdr:rowOff>
    </xdr:from>
    <xdr:to>
      <xdr:col>77</xdr:col>
      <xdr:colOff>0</xdr:colOff>
      <xdr:row>732</xdr:row>
      <xdr:rowOff>107950</xdr:rowOff>
    </xdr:to>
    <xdr:cxnSp macro="">
      <xdr:nvCxnSpPr>
        <xdr:cNvPr id="75091" name="직선 연결선 75090">
          <a:extLst>
            <a:ext uri="{FF2B5EF4-FFF2-40B4-BE49-F238E27FC236}">
              <a16:creationId xmlns:a16="http://schemas.microsoft.com/office/drawing/2014/main" id="{00000000-0008-0000-0100-000053250100}"/>
            </a:ext>
          </a:extLst>
        </xdr:cNvPr>
        <xdr:cNvCxnSpPr/>
      </xdr:nvCxnSpPr>
      <xdr:spPr>
        <a:xfrm>
          <a:off x="53568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732</xdr:row>
      <xdr:rowOff>107950</xdr:rowOff>
    </xdr:from>
    <xdr:to>
      <xdr:col>79</xdr:col>
      <xdr:colOff>0</xdr:colOff>
      <xdr:row>732</xdr:row>
      <xdr:rowOff>107950</xdr:rowOff>
    </xdr:to>
    <xdr:cxnSp macro="">
      <xdr:nvCxnSpPr>
        <xdr:cNvPr id="75092" name="직선 연결선 75091">
          <a:extLst>
            <a:ext uri="{FF2B5EF4-FFF2-40B4-BE49-F238E27FC236}">
              <a16:creationId xmlns:a16="http://schemas.microsoft.com/office/drawing/2014/main" id="{00000000-0008-0000-0100-000054250100}"/>
            </a:ext>
          </a:extLst>
        </xdr:cNvPr>
        <xdr:cNvCxnSpPr/>
      </xdr:nvCxnSpPr>
      <xdr:spPr>
        <a:xfrm>
          <a:off x="54940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732</xdr:row>
      <xdr:rowOff>107950</xdr:rowOff>
    </xdr:from>
    <xdr:to>
      <xdr:col>81</xdr:col>
      <xdr:colOff>0</xdr:colOff>
      <xdr:row>732</xdr:row>
      <xdr:rowOff>107950</xdr:rowOff>
    </xdr:to>
    <xdr:cxnSp macro="">
      <xdr:nvCxnSpPr>
        <xdr:cNvPr id="75093" name="직선 연결선 75092">
          <a:extLst>
            <a:ext uri="{FF2B5EF4-FFF2-40B4-BE49-F238E27FC236}">
              <a16:creationId xmlns:a16="http://schemas.microsoft.com/office/drawing/2014/main" id="{00000000-0008-0000-0100-000055250100}"/>
            </a:ext>
          </a:extLst>
        </xdr:cNvPr>
        <xdr:cNvCxnSpPr/>
      </xdr:nvCxnSpPr>
      <xdr:spPr>
        <a:xfrm>
          <a:off x="56311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732</xdr:row>
      <xdr:rowOff>107950</xdr:rowOff>
    </xdr:from>
    <xdr:to>
      <xdr:col>83</xdr:col>
      <xdr:colOff>0</xdr:colOff>
      <xdr:row>732</xdr:row>
      <xdr:rowOff>107950</xdr:rowOff>
    </xdr:to>
    <xdr:cxnSp macro="">
      <xdr:nvCxnSpPr>
        <xdr:cNvPr id="75094" name="직선 연결선 75093">
          <a:extLst>
            <a:ext uri="{FF2B5EF4-FFF2-40B4-BE49-F238E27FC236}">
              <a16:creationId xmlns:a16="http://schemas.microsoft.com/office/drawing/2014/main" id="{00000000-0008-0000-0100-000056250100}"/>
            </a:ext>
          </a:extLst>
        </xdr:cNvPr>
        <xdr:cNvCxnSpPr/>
      </xdr:nvCxnSpPr>
      <xdr:spPr>
        <a:xfrm>
          <a:off x="57683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732</xdr:row>
      <xdr:rowOff>107950</xdr:rowOff>
    </xdr:from>
    <xdr:to>
      <xdr:col>85</xdr:col>
      <xdr:colOff>0</xdr:colOff>
      <xdr:row>732</xdr:row>
      <xdr:rowOff>107950</xdr:rowOff>
    </xdr:to>
    <xdr:cxnSp macro="">
      <xdr:nvCxnSpPr>
        <xdr:cNvPr id="75095" name="직선 연결선 75094">
          <a:extLst>
            <a:ext uri="{FF2B5EF4-FFF2-40B4-BE49-F238E27FC236}">
              <a16:creationId xmlns:a16="http://schemas.microsoft.com/office/drawing/2014/main" id="{00000000-0008-0000-0100-000057250100}"/>
            </a:ext>
          </a:extLst>
        </xdr:cNvPr>
        <xdr:cNvCxnSpPr/>
      </xdr:nvCxnSpPr>
      <xdr:spPr>
        <a:xfrm>
          <a:off x="59055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732</xdr:row>
      <xdr:rowOff>107950</xdr:rowOff>
    </xdr:from>
    <xdr:to>
      <xdr:col>87</xdr:col>
      <xdr:colOff>0</xdr:colOff>
      <xdr:row>732</xdr:row>
      <xdr:rowOff>107950</xdr:rowOff>
    </xdr:to>
    <xdr:cxnSp macro="">
      <xdr:nvCxnSpPr>
        <xdr:cNvPr id="75096" name="직선 연결선 75095">
          <a:extLst>
            <a:ext uri="{FF2B5EF4-FFF2-40B4-BE49-F238E27FC236}">
              <a16:creationId xmlns:a16="http://schemas.microsoft.com/office/drawing/2014/main" id="{00000000-0008-0000-0100-000058250100}"/>
            </a:ext>
          </a:extLst>
        </xdr:cNvPr>
        <xdr:cNvCxnSpPr/>
      </xdr:nvCxnSpPr>
      <xdr:spPr>
        <a:xfrm>
          <a:off x="60426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732</xdr:row>
      <xdr:rowOff>107950</xdr:rowOff>
    </xdr:from>
    <xdr:to>
      <xdr:col>89</xdr:col>
      <xdr:colOff>0</xdr:colOff>
      <xdr:row>732</xdr:row>
      <xdr:rowOff>107950</xdr:rowOff>
    </xdr:to>
    <xdr:cxnSp macro="">
      <xdr:nvCxnSpPr>
        <xdr:cNvPr id="75097" name="직선 연결선 75096">
          <a:extLst>
            <a:ext uri="{FF2B5EF4-FFF2-40B4-BE49-F238E27FC236}">
              <a16:creationId xmlns:a16="http://schemas.microsoft.com/office/drawing/2014/main" id="{00000000-0008-0000-0100-000059250100}"/>
            </a:ext>
          </a:extLst>
        </xdr:cNvPr>
        <xdr:cNvCxnSpPr/>
      </xdr:nvCxnSpPr>
      <xdr:spPr>
        <a:xfrm>
          <a:off x="61798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732</xdr:row>
      <xdr:rowOff>107950</xdr:rowOff>
    </xdr:from>
    <xdr:to>
      <xdr:col>91</xdr:col>
      <xdr:colOff>0</xdr:colOff>
      <xdr:row>732</xdr:row>
      <xdr:rowOff>107950</xdr:rowOff>
    </xdr:to>
    <xdr:cxnSp macro="">
      <xdr:nvCxnSpPr>
        <xdr:cNvPr id="75098" name="직선 연결선 75097">
          <a:extLst>
            <a:ext uri="{FF2B5EF4-FFF2-40B4-BE49-F238E27FC236}">
              <a16:creationId xmlns:a16="http://schemas.microsoft.com/office/drawing/2014/main" id="{00000000-0008-0000-0100-00005A250100}"/>
            </a:ext>
          </a:extLst>
        </xdr:cNvPr>
        <xdr:cNvCxnSpPr/>
      </xdr:nvCxnSpPr>
      <xdr:spPr>
        <a:xfrm>
          <a:off x="63169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732</xdr:row>
      <xdr:rowOff>107950</xdr:rowOff>
    </xdr:from>
    <xdr:to>
      <xdr:col>93</xdr:col>
      <xdr:colOff>12700</xdr:colOff>
      <xdr:row>732</xdr:row>
      <xdr:rowOff>107950</xdr:rowOff>
    </xdr:to>
    <xdr:cxnSp macro="">
      <xdr:nvCxnSpPr>
        <xdr:cNvPr id="75099" name="직선 연결선 75098">
          <a:extLst>
            <a:ext uri="{FF2B5EF4-FFF2-40B4-BE49-F238E27FC236}">
              <a16:creationId xmlns:a16="http://schemas.microsoft.com/office/drawing/2014/main" id="{00000000-0008-0000-0100-00005B250100}"/>
            </a:ext>
          </a:extLst>
        </xdr:cNvPr>
        <xdr:cNvCxnSpPr/>
      </xdr:nvCxnSpPr>
      <xdr:spPr>
        <a:xfrm>
          <a:off x="64541406" y="153384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732</xdr:row>
      <xdr:rowOff>107950</xdr:rowOff>
    </xdr:from>
    <xdr:to>
      <xdr:col>95</xdr:col>
      <xdr:colOff>0</xdr:colOff>
      <xdr:row>732</xdr:row>
      <xdr:rowOff>107950</xdr:rowOff>
    </xdr:to>
    <xdr:cxnSp macro="">
      <xdr:nvCxnSpPr>
        <xdr:cNvPr id="75100" name="직선 연결선 75099">
          <a:extLst>
            <a:ext uri="{FF2B5EF4-FFF2-40B4-BE49-F238E27FC236}">
              <a16:creationId xmlns:a16="http://schemas.microsoft.com/office/drawing/2014/main" id="{00000000-0008-0000-0100-00005C250100}"/>
            </a:ext>
          </a:extLst>
        </xdr:cNvPr>
        <xdr:cNvCxnSpPr/>
      </xdr:nvCxnSpPr>
      <xdr:spPr>
        <a:xfrm>
          <a:off x="65913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732</xdr:row>
      <xdr:rowOff>107950</xdr:rowOff>
    </xdr:from>
    <xdr:to>
      <xdr:col>97</xdr:col>
      <xdr:colOff>0</xdr:colOff>
      <xdr:row>732</xdr:row>
      <xdr:rowOff>107950</xdr:rowOff>
    </xdr:to>
    <xdr:cxnSp macro="">
      <xdr:nvCxnSpPr>
        <xdr:cNvPr id="75101" name="직선 연결선 75100">
          <a:extLst>
            <a:ext uri="{FF2B5EF4-FFF2-40B4-BE49-F238E27FC236}">
              <a16:creationId xmlns:a16="http://schemas.microsoft.com/office/drawing/2014/main" id="{00000000-0008-0000-0100-00005D250100}"/>
            </a:ext>
          </a:extLst>
        </xdr:cNvPr>
        <xdr:cNvCxnSpPr/>
      </xdr:nvCxnSpPr>
      <xdr:spPr>
        <a:xfrm>
          <a:off x="67284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732</xdr:row>
      <xdr:rowOff>107950</xdr:rowOff>
    </xdr:from>
    <xdr:to>
      <xdr:col>99</xdr:col>
      <xdr:colOff>0</xdr:colOff>
      <xdr:row>732</xdr:row>
      <xdr:rowOff>107950</xdr:rowOff>
    </xdr:to>
    <xdr:cxnSp macro="">
      <xdr:nvCxnSpPr>
        <xdr:cNvPr id="75102" name="직선 연결선 75101">
          <a:extLst>
            <a:ext uri="{FF2B5EF4-FFF2-40B4-BE49-F238E27FC236}">
              <a16:creationId xmlns:a16="http://schemas.microsoft.com/office/drawing/2014/main" id="{00000000-0008-0000-0100-00005E250100}"/>
            </a:ext>
          </a:extLst>
        </xdr:cNvPr>
        <xdr:cNvCxnSpPr/>
      </xdr:nvCxnSpPr>
      <xdr:spPr>
        <a:xfrm>
          <a:off x="68656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734</xdr:row>
      <xdr:rowOff>101600</xdr:rowOff>
    </xdr:from>
    <xdr:to>
      <xdr:col>10</xdr:col>
      <xdr:colOff>25400</xdr:colOff>
      <xdr:row>734</xdr:row>
      <xdr:rowOff>101600</xdr:rowOff>
    </xdr:to>
    <xdr:cxnSp macro="">
      <xdr:nvCxnSpPr>
        <xdr:cNvPr id="75103" name="직선 연결선 75102">
          <a:extLst>
            <a:ext uri="{FF2B5EF4-FFF2-40B4-BE49-F238E27FC236}">
              <a16:creationId xmlns:a16="http://schemas.microsoft.com/office/drawing/2014/main" id="{00000000-0008-0000-0100-00005F250100}"/>
            </a:ext>
          </a:extLst>
        </xdr:cNvPr>
        <xdr:cNvCxnSpPr/>
      </xdr:nvCxnSpPr>
      <xdr:spPr>
        <a:xfrm>
          <a:off x="7234580" y="1537970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734</xdr:row>
      <xdr:rowOff>101600</xdr:rowOff>
    </xdr:from>
    <xdr:to>
      <xdr:col>11</xdr:col>
      <xdr:colOff>139700</xdr:colOff>
      <xdr:row>734</xdr:row>
      <xdr:rowOff>101600</xdr:rowOff>
    </xdr:to>
    <xdr:cxnSp macro="">
      <xdr:nvCxnSpPr>
        <xdr:cNvPr id="75104" name="직선 연결선 75103">
          <a:extLst>
            <a:ext uri="{FF2B5EF4-FFF2-40B4-BE49-F238E27FC236}">
              <a16:creationId xmlns:a16="http://schemas.microsoft.com/office/drawing/2014/main" id="{00000000-0008-0000-0100-000060250100}"/>
            </a:ext>
          </a:extLst>
        </xdr:cNvPr>
        <xdr:cNvCxnSpPr/>
      </xdr:nvCxnSpPr>
      <xdr:spPr>
        <a:xfrm>
          <a:off x="8374380" y="153797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734</xdr:row>
      <xdr:rowOff>101600</xdr:rowOff>
    </xdr:from>
    <xdr:to>
      <xdr:col>13</xdr:col>
      <xdr:colOff>68</xdr:colOff>
      <xdr:row>734</xdr:row>
      <xdr:rowOff>101600</xdr:rowOff>
    </xdr:to>
    <xdr:cxnSp macro="">
      <xdr:nvCxnSpPr>
        <xdr:cNvPr id="75105" name="직선 연결선 75104">
          <a:extLst>
            <a:ext uri="{FF2B5EF4-FFF2-40B4-BE49-F238E27FC236}">
              <a16:creationId xmlns:a16="http://schemas.microsoft.com/office/drawing/2014/main" id="{00000000-0008-0000-0100-000061250100}"/>
            </a:ext>
          </a:extLst>
        </xdr:cNvPr>
        <xdr:cNvCxnSpPr/>
      </xdr:nvCxnSpPr>
      <xdr:spPr>
        <a:xfrm flipH="1">
          <a:off x="9677400" y="153797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734</xdr:row>
      <xdr:rowOff>101600</xdr:rowOff>
    </xdr:from>
    <xdr:to>
      <xdr:col>15</xdr:col>
      <xdr:colOff>0</xdr:colOff>
      <xdr:row>734</xdr:row>
      <xdr:rowOff>101600</xdr:rowOff>
    </xdr:to>
    <xdr:cxnSp macro="">
      <xdr:nvCxnSpPr>
        <xdr:cNvPr id="75106" name="직선 연결선 75105">
          <a:extLst>
            <a:ext uri="{FF2B5EF4-FFF2-40B4-BE49-F238E27FC236}">
              <a16:creationId xmlns:a16="http://schemas.microsoft.com/office/drawing/2014/main" id="{00000000-0008-0000-0100-000062250100}"/>
            </a:ext>
          </a:extLst>
        </xdr:cNvPr>
        <xdr:cNvCxnSpPr/>
      </xdr:nvCxnSpPr>
      <xdr:spPr>
        <a:xfrm>
          <a:off x="11049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734</xdr:row>
      <xdr:rowOff>101600</xdr:rowOff>
    </xdr:from>
    <xdr:to>
      <xdr:col>17</xdr:col>
      <xdr:colOff>0</xdr:colOff>
      <xdr:row>734</xdr:row>
      <xdr:rowOff>101600</xdr:rowOff>
    </xdr:to>
    <xdr:cxnSp macro="">
      <xdr:nvCxnSpPr>
        <xdr:cNvPr id="75107" name="직선 연결선 75106">
          <a:extLst>
            <a:ext uri="{FF2B5EF4-FFF2-40B4-BE49-F238E27FC236}">
              <a16:creationId xmlns:a16="http://schemas.microsoft.com/office/drawing/2014/main" id="{00000000-0008-0000-0100-000063250100}"/>
            </a:ext>
          </a:extLst>
        </xdr:cNvPr>
        <xdr:cNvCxnSpPr/>
      </xdr:nvCxnSpPr>
      <xdr:spPr>
        <a:xfrm>
          <a:off x="12420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734</xdr:row>
      <xdr:rowOff>101600</xdr:rowOff>
    </xdr:from>
    <xdr:to>
      <xdr:col>19</xdr:col>
      <xdr:colOff>0</xdr:colOff>
      <xdr:row>734</xdr:row>
      <xdr:rowOff>101600</xdr:rowOff>
    </xdr:to>
    <xdr:cxnSp macro="">
      <xdr:nvCxnSpPr>
        <xdr:cNvPr id="75108" name="직선 연결선 75107">
          <a:extLst>
            <a:ext uri="{FF2B5EF4-FFF2-40B4-BE49-F238E27FC236}">
              <a16:creationId xmlns:a16="http://schemas.microsoft.com/office/drawing/2014/main" id="{00000000-0008-0000-0100-000064250100}"/>
            </a:ext>
          </a:extLst>
        </xdr:cNvPr>
        <xdr:cNvCxnSpPr/>
      </xdr:nvCxnSpPr>
      <xdr:spPr>
        <a:xfrm>
          <a:off x="13792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734</xdr:row>
      <xdr:rowOff>101600</xdr:rowOff>
    </xdr:from>
    <xdr:to>
      <xdr:col>21</xdr:col>
      <xdr:colOff>0</xdr:colOff>
      <xdr:row>734</xdr:row>
      <xdr:rowOff>101600</xdr:rowOff>
    </xdr:to>
    <xdr:cxnSp macro="">
      <xdr:nvCxnSpPr>
        <xdr:cNvPr id="75109" name="직선 연결선 75108">
          <a:extLst>
            <a:ext uri="{FF2B5EF4-FFF2-40B4-BE49-F238E27FC236}">
              <a16:creationId xmlns:a16="http://schemas.microsoft.com/office/drawing/2014/main" id="{00000000-0008-0000-0100-000065250100}"/>
            </a:ext>
          </a:extLst>
        </xdr:cNvPr>
        <xdr:cNvCxnSpPr/>
      </xdr:nvCxnSpPr>
      <xdr:spPr>
        <a:xfrm>
          <a:off x="15163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734</xdr:row>
      <xdr:rowOff>101600</xdr:rowOff>
    </xdr:from>
    <xdr:to>
      <xdr:col>23</xdr:col>
      <xdr:colOff>0</xdr:colOff>
      <xdr:row>734</xdr:row>
      <xdr:rowOff>101600</xdr:rowOff>
    </xdr:to>
    <xdr:cxnSp macro="">
      <xdr:nvCxnSpPr>
        <xdr:cNvPr id="75110" name="직선 연결선 75109">
          <a:extLst>
            <a:ext uri="{FF2B5EF4-FFF2-40B4-BE49-F238E27FC236}">
              <a16:creationId xmlns:a16="http://schemas.microsoft.com/office/drawing/2014/main" id="{00000000-0008-0000-0100-000066250100}"/>
            </a:ext>
          </a:extLst>
        </xdr:cNvPr>
        <xdr:cNvCxnSpPr/>
      </xdr:nvCxnSpPr>
      <xdr:spPr>
        <a:xfrm>
          <a:off x="16535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734</xdr:row>
      <xdr:rowOff>101600</xdr:rowOff>
    </xdr:from>
    <xdr:to>
      <xdr:col>25</xdr:col>
      <xdr:colOff>0</xdr:colOff>
      <xdr:row>734</xdr:row>
      <xdr:rowOff>101600</xdr:rowOff>
    </xdr:to>
    <xdr:cxnSp macro="">
      <xdr:nvCxnSpPr>
        <xdr:cNvPr id="75111" name="직선 연결선 75110">
          <a:extLst>
            <a:ext uri="{FF2B5EF4-FFF2-40B4-BE49-F238E27FC236}">
              <a16:creationId xmlns:a16="http://schemas.microsoft.com/office/drawing/2014/main" id="{00000000-0008-0000-0100-000067250100}"/>
            </a:ext>
          </a:extLst>
        </xdr:cNvPr>
        <xdr:cNvCxnSpPr/>
      </xdr:nvCxnSpPr>
      <xdr:spPr>
        <a:xfrm>
          <a:off x="17907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734</xdr:row>
      <xdr:rowOff>101600</xdr:rowOff>
    </xdr:from>
    <xdr:to>
      <xdr:col>27</xdr:col>
      <xdr:colOff>28</xdr:colOff>
      <xdr:row>734</xdr:row>
      <xdr:rowOff>101600</xdr:rowOff>
    </xdr:to>
    <xdr:cxnSp macro="">
      <xdr:nvCxnSpPr>
        <xdr:cNvPr id="75112" name="직선 연결선 75111">
          <a:extLst>
            <a:ext uri="{FF2B5EF4-FFF2-40B4-BE49-F238E27FC236}">
              <a16:creationId xmlns:a16="http://schemas.microsoft.com/office/drawing/2014/main" id="{00000000-0008-0000-0100-000068250100}"/>
            </a:ext>
          </a:extLst>
        </xdr:cNvPr>
        <xdr:cNvCxnSpPr/>
      </xdr:nvCxnSpPr>
      <xdr:spPr>
        <a:xfrm flipH="1">
          <a:off x="19278600" y="153797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734</xdr:row>
      <xdr:rowOff>101600</xdr:rowOff>
    </xdr:from>
    <xdr:to>
      <xdr:col>29</xdr:col>
      <xdr:colOff>0</xdr:colOff>
      <xdr:row>734</xdr:row>
      <xdr:rowOff>101600</xdr:rowOff>
    </xdr:to>
    <xdr:cxnSp macro="">
      <xdr:nvCxnSpPr>
        <xdr:cNvPr id="75113" name="직선 연결선 75112">
          <a:extLst>
            <a:ext uri="{FF2B5EF4-FFF2-40B4-BE49-F238E27FC236}">
              <a16:creationId xmlns:a16="http://schemas.microsoft.com/office/drawing/2014/main" id="{00000000-0008-0000-0100-000069250100}"/>
            </a:ext>
          </a:extLst>
        </xdr:cNvPr>
        <xdr:cNvCxnSpPr/>
      </xdr:nvCxnSpPr>
      <xdr:spPr>
        <a:xfrm>
          <a:off x="20650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734</xdr:row>
      <xdr:rowOff>101600</xdr:rowOff>
    </xdr:from>
    <xdr:to>
      <xdr:col>31</xdr:col>
      <xdr:colOff>546100</xdr:colOff>
      <xdr:row>734</xdr:row>
      <xdr:rowOff>101600</xdr:rowOff>
    </xdr:to>
    <xdr:cxnSp macro="">
      <xdr:nvCxnSpPr>
        <xdr:cNvPr id="75114" name="직선 연결선 75113">
          <a:extLst>
            <a:ext uri="{FF2B5EF4-FFF2-40B4-BE49-F238E27FC236}">
              <a16:creationId xmlns:a16="http://schemas.microsoft.com/office/drawing/2014/main" id="{00000000-0008-0000-0100-00006A250100}"/>
            </a:ext>
          </a:extLst>
        </xdr:cNvPr>
        <xdr:cNvCxnSpPr/>
      </xdr:nvCxnSpPr>
      <xdr:spPr>
        <a:xfrm>
          <a:off x="22501861" y="153797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734</xdr:row>
      <xdr:rowOff>101600</xdr:rowOff>
    </xdr:from>
    <xdr:to>
      <xdr:col>33</xdr:col>
      <xdr:colOff>0</xdr:colOff>
      <xdr:row>734</xdr:row>
      <xdr:rowOff>101600</xdr:rowOff>
    </xdr:to>
    <xdr:cxnSp macro="">
      <xdr:nvCxnSpPr>
        <xdr:cNvPr id="75115" name="직선 연결선 75114">
          <a:extLst>
            <a:ext uri="{FF2B5EF4-FFF2-40B4-BE49-F238E27FC236}">
              <a16:creationId xmlns:a16="http://schemas.microsoft.com/office/drawing/2014/main" id="{00000000-0008-0000-0100-00006B250100}"/>
            </a:ext>
          </a:extLst>
        </xdr:cNvPr>
        <xdr:cNvCxnSpPr/>
      </xdr:nvCxnSpPr>
      <xdr:spPr>
        <a:xfrm>
          <a:off x="23393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734</xdr:row>
      <xdr:rowOff>101600</xdr:rowOff>
    </xdr:from>
    <xdr:to>
      <xdr:col>35</xdr:col>
      <xdr:colOff>136</xdr:colOff>
      <xdr:row>734</xdr:row>
      <xdr:rowOff>101600</xdr:rowOff>
    </xdr:to>
    <xdr:cxnSp macro="">
      <xdr:nvCxnSpPr>
        <xdr:cNvPr id="75116" name="직선 연결선 75115">
          <a:extLst>
            <a:ext uri="{FF2B5EF4-FFF2-40B4-BE49-F238E27FC236}">
              <a16:creationId xmlns:a16="http://schemas.microsoft.com/office/drawing/2014/main" id="{00000000-0008-0000-0100-00006C250100}"/>
            </a:ext>
          </a:extLst>
        </xdr:cNvPr>
        <xdr:cNvCxnSpPr/>
      </xdr:nvCxnSpPr>
      <xdr:spPr>
        <a:xfrm flipH="1">
          <a:off x="24765000" y="153797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734</xdr:row>
      <xdr:rowOff>101600</xdr:rowOff>
    </xdr:from>
    <xdr:to>
      <xdr:col>37</xdr:col>
      <xdr:colOff>0</xdr:colOff>
      <xdr:row>734</xdr:row>
      <xdr:rowOff>101600</xdr:rowOff>
    </xdr:to>
    <xdr:cxnSp macro="">
      <xdr:nvCxnSpPr>
        <xdr:cNvPr id="75117" name="직선 연결선 75116">
          <a:extLst>
            <a:ext uri="{FF2B5EF4-FFF2-40B4-BE49-F238E27FC236}">
              <a16:creationId xmlns:a16="http://schemas.microsoft.com/office/drawing/2014/main" id="{00000000-0008-0000-0100-00006D250100}"/>
            </a:ext>
          </a:extLst>
        </xdr:cNvPr>
        <xdr:cNvCxnSpPr/>
      </xdr:nvCxnSpPr>
      <xdr:spPr>
        <a:xfrm>
          <a:off x="26136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734</xdr:row>
      <xdr:rowOff>101600</xdr:rowOff>
    </xdr:from>
    <xdr:to>
      <xdr:col>39</xdr:col>
      <xdr:colOff>0</xdr:colOff>
      <xdr:row>734</xdr:row>
      <xdr:rowOff>101600</xdr:rowOff>
    </xdr:to>
    <xdr:cxnSp macro="">
      <xdr:nvCxnSpPr>
        <xdr:cNvPr id="75118" name="직선 연결선 75117">
          <a:extLst>
            <a:ext uri="{FF2B5EF4-FFF2-40B4-BE49-F238E27FC236}">
              <a16:creationId xmlns:a16="http://schemas.microsoft.com/office/drawing/2014/main" id="{00000000-0008-0000-0100-00006E250100}"/>
            </a:ext>
          </a:extLst>
        </xdr:cNvPr>
        <xdr:cNvCxnSpPr/>
      </xdr:nvCxnSpPr>
      <xdr:spPr>
        <a:xfrm>
          <a:off x="27508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734</xdr:row>
      <xdr:rowOff>101600</xdr:rowOff>
    </xdr:from>
    <xdr:to>
      <xdr:col>41</xdr:col>
      <xdr:colOff>0</xdr:colOff>
      <xdr:row>734</xdr:row>
      <xdr:rowOff>101600</xdr:rowOff>
    </xdr:to>
    <xdr:cxnSp macro="">
      <xdr:nvCxnSpPr>
        <xdr:cNvPr id="75119" name="직선 연결선 75118">
          <a:extLst>
            <a:ext uri="{FF2B5EF4-FFF2-40B4-BE49-F238E27FC236}">
              <a16:creationId xmlns:a16="http://schemas.microsoft.com/office/drawing/2014/main" id="{00000000-0008-0000-0100-00006F250100}"/>
            </a:ext>
          </a:extLst>
        </xdr:cNvPr>
        <xdr:cNvCxnSpPr/>
      </xdr:nvCxnSpPr>
      <xdr:spPr>
        <a:xfrm>
          <a:off x="28879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734</xdr:row>
      <xdr:rowOff>101600</xdr:rowOff>
    </xdr:from>
    <xdr:to>
      <xdr:col>43</xdr:col>
      <xdr:colOff>0</xdr:colOff>
      <xdr:row>734</xdr:row>
      <xdr:rowOff>101600</xdr:rowOff>
    </xdr:to>
    <xdr:cxnSp macro="">
      <xdr:nvCxnSpPr>
        <xdr:cNvPr id="75120" name="직선 연결선 75119">
          <a:extLst>
            <a:ext uri="{FF2B5EF4-FFF2-40B4-BE49-F238E27FC236}">
              <a16:creationId xmlns:a16="http://schemas.microsoft.com/office/drawing/2014/main" id="{00000000-0008-0000-0100-000070250100}"/>
            </a:ext>
          </a:extLst>
        </xdr:cNvPr>
        <xdr:cNvCxnSpPr/>
      </xdr:nvCxnSpPr>
      <xdr:spPr>
        <a:xfrm>
          <a:off x="30251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734</xdr:row>
      <xdr:rowOff>101600</xdr:rowOff>
    </xdr:from>
    <xdr:to>
      <xdr:col>45</xdr:col>
      <xdr:colOff>12700</xdr:colOff>
      <xdr:row>734</xdr:row>
      <xdr:rowOff>101600</xdr:rowOff>
    </xdr:to>
    <xdr:cxnSp macro="">
      <xdr:nvCxnSpPr>
        <xdr:cNvPr id="75121" name="직선 연결선 75120">
          <a:extLst>
            <a:ext uri="{FF2B5EF4-FFF2-40B4-BE49-F238E27FC236}">
              <a16:creationId xmlns:a16="http://schemas.microsoft.com/office/drawing/2014/main" id="{00000000-0008-0000-0100-000071250100}"/>
            </a:ext>
          </a:extLst>
        </xdr:cNvPr>
        <xdr:cNvCxnSpPr/>
      </xdr:nvCxnSpPr>
      <xdr:spPr>
        <a:xfrm>
          <a:off x="31623040" y="1537970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734</xdr:row>
      <xdr:rowOff>101600</xdr:rowOff>
    </xdr:from>
    <xdr:to>
      <xdr:col>47</xdr:col>
      <xdr:colOff>0</xdr:colOff>
      <xdr:row>734</xdr:row>
      <xdr:rowOff>101600</xdr:rowOff>
    </xdr:to>
    <xdr:cxnSp macro="">
      <xdr:nvCxnSpPr>
        <xdr:cNvPr id="75122" name="직선 연결선 75121">
          <a:extLst>
            <a:ext uri="{FF2B5EF4-FFF2-40B4-BE49-F238E27FC236}">
              <a16:creationId xmlns:a16="http://schemas.microsoft.com/office/drawing/2014/main" id="{00000000-0008-0000-0100-000072250100}"/>
            </a:ext>
          </a:extLst>
        </xdr:cNvPr>
        <xdr:cNvCxnSpPr/>
      </xdr:nvCxnSpPr>
      <xdr:spPr>
        <a:xfrm>
          <a:off x="32994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734</xdr:row>
      <xdr:rowOff>101600</xdr:rowOff>
    </xdr:from>
    <xdr:to>
      <xdr:col>49</xdr:col>
      <xdr:colOff>0</xdr:colOff>
      <xdr:row>734</xdr:row>
      <xdr:rowOff>101600</xdr:rowOff>
    </xdr:to>
    <xdr:cxnSp macro="">
      <xdr:nvCxnSpPr>
        <xdr:cNvPr id="75123" name="직선 연결선 75122">
          <a:extLst>
            <a:ext uri="{FF2B5EF4-FFF2-40B4-BE49-F238E27FC236}">
              <a16:creationId xmlns:a16="http://schemas.microsoft.com/office/drawing/2014/main" id="{00000000-0008-0000-0100-000073250100}"/>
            </a:ext>
          </a:extLst>
        </xdr:cNvPr>
        <xdr:cNvCxnSpPr/>
      </xdr:nvCxnSpPr>
      <xdr:spPr>
        <a:xfrm>
          <a:off x="34366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734</xdr:row>
      <xdr:rowOff>101600</xdr:rowOff>
    </xdr:from>
    <xdr:to>
      <xdr:col>51</xdr:col>
      <xdr:colOff>0</xdr:colOff>
      <xdr:row>734</xdr:row>
      <xdr:rowOff>101600</xdr:rowOff>
    </xdr:to>
    <xdr:cxnSp macro="">
      <xdr:nvCxnSpPr>
        <xdr:cNvPr id="75124" name="직선 연결선 75123">
          <a:extLst>
            <a:ext uri="{FF2B5EF4-FFF2-40B4-BE49-F238E27FC236}">
              <a16:creationId xmlns:a16="http://schemas.microsoft.com/office/drawing/2014/main" id="{00000000-0008-0000-0100-000074250100}"/>
            </a:ext>
          </a:extLst>
        </xdr:cNvPr>
        <xdr:cNvCxnSpPr/>
      </xdr:nvCxnSpPr>
      <xdr:spPr>
        <a:xfrm>
          <a:off x="35737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734</xdr:row>
      <xdr:rowOff>101600</xdr:rowOff>
    </xdr:from>
    <xdr:to>
      <xdr:col>53</xdr:col>
      <xdr:colOff>0</xdr:colOff>
      <xdr:row>734</xdr:row>
      <xdr:rowOff>101600</xdr:rowOff>
    </xdr:to>
    <xdr:cxnSp macro="">
      <xdr:nvCxnSpPr>
        <xdr:cNvPr id="75125" name="직선 연결선 75124">
          <a:extLst>
            <a:ext uri="{FF2B5EF4-FFF2-40B4-BE49-F238E27FC236}">
              <a16:creationId xmlns:a16="http://schemas.microsoft.com/office/drawing/2014/main" id="{00000000-0008-0000-0100-000075250100}"/>
            </a:ext>
          </a:extLst>
        </xdr:cNvPr>
        <xdr:cNvCxnSpPr/>
      </xdr:nvCxnSpPr>
      <xdr:spPr>
        <a:xfrm>
          <a:off x="37109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734</xdr:row>
      <xdr:rowOff>101600</xdr:rowOff>
    </xdr:from>
    <xdr:to>
      <xdr:col>55</xdr:col>
      <xdr:colOff>0</xdr:colOff>
      <xdr:row>734</xdr:row>
      <xdr:rowOff>101600</xdr:rowOff>
    </xdr:to>
    <xdr:cxnSp macro="">
      <xdr:nvCxnSpPr>
        <xdr:cNvPr id="75126" name="직선 연결선 75125">
          <a:extLst>
            <a:ext uri="{FF2B5EF4-FFF2-40B4-BE49-F238E27FC236}">
              <a16:creationId xmlns:a16="http://schemas.microsoft.com/office/drawing/2014/main" id="{00000000-0008-0000-0100-000076250100}"/>
            </a:ext>
          </a:extLst>
        </xdr:cNvPr>
        <xdr:cNvCxnSpPr/>
      </xdr:nvCxnSpPr>
      <xdr:spPr>
        <a:xfrm>
          <a:off x="38481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734</xdr:row>
      <xdr:rowOff>101600</xdr:rowOff>
    </xdr:from>
    <xdr:to>
      <xdr:col>57</xdr:col>
      <xdr:colOff>0</xdr:colOff>
      <xdr:row>734</xdr:row>
      <xdr:rowOff>101600</xdr:rowOff>
    </xdr:to>
    <xdr:cxnSp macro="">
      <xdr:nvCxnSpPr>
        <xdr:cNvPr id="75127" name="직선 연결선 75126">
          <a:extLst>
            <a:ext uri="{FF2B5EF4-FFF2-40B4-BE49-F238E27FC236}">
              <a16:creationId xmlns:a16="http://schemas.microsoft.com/office/drawing/2014/main" id="{00000000-0008-0000-0100-000077250100}"/>
            </a:ext>
          </a:extLst>
        </xdr:cNvPr>
        <xdr:cNvCxnSpPr/>
      </xdr:nvCxnSpPr>
      <xdr:spPr>
        <a:xfrm>
          <a:off x="39852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734</xdr:row>
      <xdr:rowOff>101600</xdr:rowOff>
    </xdr:from>
    <xdr:to>
      <xdr:col>59</xdr:col>
      <xdr:colOff>0</xdr:colOff>
      <xdr:row>734</xdr:row>
      <xdr:rowOff>101600</xdr:rowOff>
    </xdr:to>
    <xdr:cxnSp macro="">
      <xdr:nvCxnSpPr>
        <xdr:cNvPr id="75128" name="직선 연결선 75127">
          <a:extLst>
            <a:ext uri="{FF2B5EF4-FFF2-40B4-BE49-F238E27FC236}">
              <a16:creationId xmlns:a16="http://schemas.microsoft.com/office/drawing/2014/main" id="{00000000-0008-0000-0100-000078250100}"/>
            </a:ext>
          </a:extLst>
        </xdr:cNvPr>
        <xdr:cNvCxnSpPr/>
      </xdr:nvCxnSpPr>
      <xdr:spPr>
        <a:xfrm>
          <a:off x="41224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734</xdr:row>
      <xdr:rowOff>101600</xdr:rowOff>
    </xdr:from>
    <xdr:to>
      <xdr:col>61</xdr:col>
      <xdr:colOff>0</xdr:colOff>
      <xdr:row>734</xdr:row>
      <xdr:rowOff>101600</xdr:rowOff>
    </xdr:to>
    <xdr:cxnSp macro="">
      <xdr:nvCxnSpPr>
        <xdr:cNvPr id="75129" name="직선 연결선 75128">
          <a:extLst>
            <a:ext uri="{FF2B5EF4-FFF2-40B4-BE49-F238E27FC236}">
              <a16:creationId xmlns:a16="http://schemas.microsoft.com/office/drawing/2014/main" id="{00000000-0008-0000-0100-000079250100}"/>
            </a:ext>
          </a:extLst>
        </xdr:cNvPr>
        <xdr:cNvCxnSpPr/>
      </xdr:nvCxnSpPr>
      <xdr:spPr>
        <a:xfrm>
          <a:off x="42595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734</xdr:row>
      <xdr:rowOff>101600</xdr:rowOff>
    </xdr:from>
    <xdr:to>
      <xdr:col>63</xdr:col>
      <xdr:colOff>0</xdr:colOff>
      <xdr:row>734</xdr:row>
      <xdr:rowOff>101600</xdr:rowOff>
    </xdr:to>
    <xdr:cxnSp macro="">
      <xdr:nvCxnSpPr>
        <xdr:cNvPr id="75130" name="직선 연결선 75129">
          <a:extLst>
            <a:ext uri="{FF2B5EF4-FFF2-40B4-BE49-F238E27FC236}">
              <a16:creationId xmlns:a16="http://schemas.microsoft.com/office/drawing/2014/main" id="{00000000-0008-0000-0100-00007A250100}"/>
            </a:ext>
          </a:extLst>
        </xdr:cNvPr>
        <xdr:cNvCxnSpPr/>
      </xdr:nvCxnSpPr>
      <xdr:spPr>
        <a:xfrm>
          <a:off x="43967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734</xdr:row>
      <xdr:rowOff>101600</xdr:rowOff>
    </xdr:from>
    <xdr:to>
      <xdr:col>65</xdr:col>
      <xdr:colOff>0</xdr:colOff>
      <xdr:row>734</xdr:row>
      <xdr:rowOff>101600</xdr:rowOff>
    </xdr:to>
    <xdr:cxnSp macro="">
      <xdr:nvCxnSpPr>
        <xdr:cNvPr id="75131" name="직선 연결선 75130">
          <a:extLst>
            <a:ext uri="{FF2B5EF4-FFF2-40B4-BE49-F238E27FC236}">
              <a16:creationId xmlns:a16="http://schemas.microsoft.com/office/drawing/2014/main" id="{00000000-0008-0000-0100-00007B250100}"/>
            </a:ext>
          </a:extLst>
        </xdr:cNvPr>
        <xdr:cNvCxnSpPr/>
      </xdr:nvCxnSpPr>
      <xdr:spPr>
        <a:xfrm>
          <a:off x="45339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734</xdr:row>
      <xdr:rowOff>101600</xdr:rowOff>
    </xdr:from>
    <xdr:to>
      <xdr:col>67</xdr:col>
      <xdr:colOff>0</xdr:colOff>
      <xdr:row>734</xdr:row>
      <xdr:rowOff>101600</xdr:rowOff>
    </xdr:to>
    <xdr:cxnSp macro="">
      <xdr:nvCxnSpPr>
        <xdr:cNvPr id="75132" name="직선 연결선 75131">
          <a:extLst>
            <a:ext uri="{FF2B5EF4-FFF2-40B4-BE49-F238E27FC236}">
              <a16:creationId xmlns:a16="http://schemas.microsoft.com/office/drawing/2014/main" id="{00000000-0008-0000-0100-00007C250100}"/>
            </a:ext>
          </a:extLst>
        </xdr:cNvPr>
        <xdr:cNvCxnSpPr/>
      </xdr:nvCxnSpPr>
      <xdr:spPr>
        <a:xfrm>
          <a:off x="46710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734</xdr:row>
      <xdr:rowOff>101600</xdr:rowOff>
    </xdr:from>
    <xdr:to>
      <xdr:col>69</xdr:col>
      <xdr:colOff>0</xdr:colOff>
      <xdr:row>734</xdr:row>
      <xdr:rowOff>101600</xdr:rowOff>
    </xdr:to>
    <xdr:cxnSp macro="">
      <xdr:nvCxnSpPr>
        <xdr:cNvPr id="75133" name="직선 연결선 75132">
          <a:extLst>
            <a:ext uri="{FF2B5EF4-FFF2-40B4-BE49-F238E27FC236}">
              <a16:creationId xmlns:a16="http://schemas.microsoft.com/office/drawing/2014/main" id="{00000000-0008-0000-0100-00007D250100}"/>
            </a:ext>
          </a:extLst>
        </xdr:cNvPr>
        <xdr:cNvCxnSpPr/>
      </xdr:nvCxnSpPr>
      <xdr:spPr>
        <a:xfrm>
          <a:off x="48082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734</xdr:row>
      <xdr:rowOff>101600</xdr:rowOff>
    </xdr:from>
    <xdr:to>
      <xdr:col>71</xdr:col>
      <xdr:colOff>0</xdr:colOff>
      <xdr:row>734</xdr:row>
      <xdr:rowOff>101600</xdr:rowOff>
    </xdr:to>
    <xdr:cxnSp macro="">
      <xdr:nvCxnSpPr>
        <xdr:cNvPr id="75134" name="직선 연결선 75133">
          <a:extLst>
            <a:ext uri="{FF2B5EF4-FFF2-40B4-BE49-F238E27FC236}">
              <a16:creationId xmlns:a16="http://schemas.microsoft.com/office/drawing/2014/main" id="{00000000-0008-0000-0100-00007E250100}"/>
            </a:ext>
          </a:extLst>
        </xdr:cNvPr>
        <xdr:cNvCxnSpPr/>
      </xdr:nvCxnSpPr>
      <xdr:spPr>
        <a:xfrm>
          <a:off x="49453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734</xdr:row>
      <xdr:rowOff>101600</xdr:rowOff>
    </xdr:from>
    <xdr:to>
      <xdr:col>73</xdr:col>
      <xdr:colOff>0</xdr:colOff>
      <xdr:row>734</xdr:row>
      <xdr:rowOff>101600</xdr:rowOff>
    </xdr:to>
    <xdr:cxnSp macro="">
      <xdr:nvCxnSpPr>
        <xdr:cNvPr id="75135" name="직선 연결선 75134">
          <a:extLst>
            <a:ext uri="{FF2B5EF4-FFF2-40B4-BE49-F238E27FC236}">
              <a16:creationId xmlns:a16="http://schemas.microsoft.com/office/drawing/2014/main" id="{00000000-0008-0000-0100-00007F250100}"/>
            </a:ext>
          </a:extLst>
        </xdr:cNvPr>
        <xdr:cNvCxnSpPr/>
      </xdr:nvCxnSpPr>
      <xdr:spPr>
        <a:xfrm>
          <a:off x="50825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734</xdr:row>
      <xdr:rowOff>101600</xdr:rowOff>
    </xdr:from>
    <xdr:to>
      <xdr:col>75</xdr:col>
      <xdr:colOff>0</xdr:colOff>
      <xdr:row>734</xdr:row>
      <xdr:rowOff>101600</xdr:rowOff>
    </xdr:to>
    <xdr:cxnSp macro="">
      <xdr:nvCxnSpPr>
        <xdr:cNvPr id="75136" name="직선 연결선 75135">
          <a:extLst>
            <a:ext uri="{FF2B5EF4-FFF2-40B4-BE49-F238E27FC236}">
              <a16:creationId xmlns:a16="http://schemas.microsoft.com/office/drawing/2014/main" id="{00000000-0008-0000-0100-000080250100}"/>
            </a:ext>
          </a:extLst>
        </xdr:cNvPr>
        <xdr:cNvCxnSpPr/>
      </xdr:nvCxnSpPr>
      <xdr:spPr>
        <a:xfrm>
          <a:off x="52197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734</xdr:row>
      <xdr:rowOff>101600</xdr:rowOff>
    </xdr:from>
    <xdr:to>
      <xdr:col>77</xdr:col>
      <xdr:colOff>0</xdr:colOff>
      <xdr:row>734</xdr:row>
      <xdr:rowOff>101600</xdr:rowOff>
    </xdr:to>
    <xdr:cxnSp macro="">
      <xdr:nvCxnSpPr>
        <xdr:cNvPr id="75137" name="직선 연결선 75136">
          <a:extLst>
            <a:ext uri="{FF2B5EF4-FFF2-40B4-BE49-F238E27FC236}">
              <a16:creationId xmlns:a16="http://schemas.microsoft.com/office/drawing/2014/main" id="{00000000-0008-0000-0100-000081250100}"/>
            </a:ext>
          </a:extLst>
        </xdr:cNvPr>
        <xdr:cNvCxnSpPr/>
      </xdr:nvCxnSpPr>
      <xdr:spPr>
        <a:xfrm>
          <a:off x="53568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734</xdr:row>
      <xdr:rowOff>101600</xdr:rowOff>
    </xdr:from>
    <xdr:to>
      <xdr:col>79</xdr:col>
      <xdr:colOff>0</xdr:colOff>
      <xdr:row>734</xdr:row>
      <xdr:rowOff>101600</xdr:rowOff>
    </xdr:to>
    <xdr:cxnSp macro="">
      <xdr:nvCxnSpPr>
        <xdr:cNvPr id="75138" name="직선 연결선 75137">
          <a:extLst>
            <a:ext uri="{FF2B5EF4-FFF2-40B4-BE49-F238E27FC236}">
              <a16:creationId xmlns:a16="http://schemas.microsoft.com/office/drawing/2014/main" id="{00000000-0008-0000-0100-000082250100}"/>
            </a:ext>
          </a:extLst>
        </xdr:cNvPr>
        <xdr:cNvCxnSpPr/>
      </xdr:nvCxnSpPr>
      <xdr:spPr>
        <a:xfrm>
          <a:off x="54940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734</xdr:row>
      <xdr:rowOff>101600</xdr:rowOff>
    </xdr:from>
    <xdr:to>
      <xdr:col>81</xdr:col>
      <xdr:colOff>12700</xdr:colOff>
      <xdr:row>734</xdr:row>
      <xdr:rowOff>101600</xdr:rowOff>
    </xdr:to>
    <xdr:cxnSp macro="">
      <xdr:nvCxnSpPr>
        <xdr:cNvPr id="75139" name="직선 연결선 75138">
          <a:extLst>
            <a:ext uri="{FF2B5EF4-FFF2-40B4-BE49-F238E27FC236}">
              <a16:creationId xmlns:a16="http://schemas.microsoft.com/office/drawing/2014/main" id="{00000000-0008-0000-0100-000083250100}"/>
            </a:ext>
          </a:extLst>
        </xdr:cNvPr>
        <xdr:cNvCxnSpPr/>
      </xdr:nvCxnSpPr>
      <xdr:spPr>
        <a:xfrm>
          <a:off x="56311806" y="153797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734</xdr:row>
      <xdr:rowOff>101600</xdr:rowOff>
    </xdr:from>
    <xdr:to>
      <xdr:col>83</xdr:col>
      <xdr:colOff>0</xdr:colOff>
      <xdr:row>734</xdr:row>
      <xdr:rowOff>101600</xdr:rowOff>
    </xdr:to>
    <xdr:cxnSp macro="">
      <xdr:nvCxnSpPr>
        <xdr:cNvPr id="75140" name="직선 연결선 75139">
          <a:extLst>
            <a:ext uri="{FF2B5EF4-FFF2-40B4-BE49-F238E27FC236}">
              <a16:creationId xmlns:a16="http://schemas.microsoft.com/office/drawing/2014/main" id="{00000000-0008-0000-0100-000084250100}"/>
            </a:ext>
          </a:extLst>
        </xdr:cNvPr>
        <xdr:cNvCxnSpPr/>
      </xdr:nvCxnSpPr>
      <xdr:spPr>
        <a:xfrm>
          <a:off x="57683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734</xdr:row>
      <xdr:rowOff>101600</xdr:rowOff>
    </xdr:from>
    <xdr:to>
      <xdr:col>85</xdr:col>
      <xdr:colOff>0</xdr:colOff>
      <xdr:row>734</xdr:row>
      <xdr:rowOff>101600</xdr:rowOff>
    </xdr:to>
    <xdr:cxnSp macro="">
      <xdr:nvCxnSpPr>
        <xdr:cNvPr id="75141" name="직선 연결선 75140">
          <a:extLst>
            <a:ext uri="{FF2B5EF4-FFF2-40B4-BE49-F238E27FC236}">
              <a16:creationId xmlns:a16="http://schemas.microsoft.com/office/drawing/2014/main" id="{00000000-0008-0000-0100-000085250100}"/>
            </a:ext>
          </a:extLst>
        </xdr:cNvPr>
        <xdr:cNvCxnSpPr/>
      </xdr:nvCxnSpPr>
      <xdr:spPr>
        <a:xfrm>
          <a:off x="59055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734</xdr:row>
      <xdr:rowOff>101600</xdr:rowOff>
    </xdr:from>
    <xdr:to>
      <xdr:col>87</xdr:col>
      <xdr:colOff>0</xdr:colOff>
      <xdr:row>734</xdr:row>
      <xdr:rowOff>101600</xdr:rowOff>
    </xdr:to>
    <xdr:cxnSp macro="">
      <xdr:nvCxnSpPr>
        <xdr:cNvPr id="75142" name="직선 연결선 75141">
          <a:extLst>
            <a:ext uri="{FF2B5EF4-FFF2-40B4-BE49-F238E27FC236}">
              <a16:creationId xmlns:a16="http://schemas.microsoft.com/office/drawing/2014/main" id="{00000000-0008-0000-0100-000086250100}"/>
            </a:ext>
          </a:extLst>
        </xdr:cNvPr>
        <xdr:cNvCxnSpPr/>
      </xdr:nvCxnSpPr>
      <xdr:spPr>
        <a:xfrm>
          <a:off x="60426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734</xdr:row>
      <xdr:rowOff>101600</xdr:rowOff>
    </xdr:from>
    <xdr:to>
      <xdr:col>89</xdr:col>
      <xdr:colOff>0</xdr:colOff>
      <xdr:row>734</xdr:row>
      <xdr:rowOff>101600</xdr:rowOff>
    </xdr:to>
    <xdr:cxnSp macro="">
      <xdr:nvCxnSpPr>
        <xdr:cNvPr id="75143" name="직선 연결선 75142">
          <a:extLst>
            <a:ext uri="{FF2B5EF4-FFF2-40B4-BE49-F238E27FC236}">
              <a16:creationId xmlns:a16="http://schemas.microsoft.com/office/drawing/2014/main" id="{00000000-0008-0000-0100-000087250100}"/>
            </a:ext>
          </a:extLst>
        </xdr:cNvPr>
        <xdr:cNvCxnSpPr/>
      </xdr:nvCxnSpPr>
      <xdr:spPr>
        <a:xfrm>
          <a:off x="61798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734</xdr:row>
      <xdr:rowOff>101600</xdr:rowOff>
    </xdr:from>
    <xdr:to>
      <xdr:col>91</xdr:col>
      <xdr:colOff>0</xdr:colOff>
      <xdr:row>734</xdr:row>
      <xdr:rowOff>101600</xdr:rowOff>
    </xdr:to>
    <xdr:cxnSp macro="">
      <xdr:nvCxnSpPr>
        <xdr:cNvPr id="75144" name="직선 연결선 75143">
          <a:extLst>
            <a:ext uri="{FF2B5EF4-FFF2-40B4-BE49-F238E27FC236}">
              <a16:creationId xmlns:a16="http://schemas.microsoft.com/office/drawing/2014/main" id="{00000000-0008-0000-0100-000088250100}"/>
            </a:ext>
          </a:extLst>
        </xdr:cNvPr>
        <xdr:cNvCxnSpPr/>
      </xdr:nvCxnSpPr>
      <xdr:spPr>
        <a:xfrm>
          <a:off x="63169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734</xdr:row>
      <xdr:rowOff>101600</xdr:rowOff>
    </xdr:from>
    <xdr:to>
      <xdr:col>93</xdr:col>
      <xdr:colOff>0</xdr:colOff>
      <xdr:row>734</xdr:row>
      <xdr:rowOff>101600</xdr:rowOff>
    </xdr:to>
    <xdr:cxnSp macro="">
      <xdr:nvCxnSpPr>
        <xdr:cNvPr id="75145" name="직선 연결선 75144">
          <a:extLst>
            <a:ext uri="{FF2B5EF4-FFF2-40B4-BE49-F238E27FC236}">
              <a16:creationId xmlns:a16="http://schemas.microsoft.com/office/drawing/2014/main" id="{00000000-0008-0000-0100-000089250100}"/>
            </a:ext>
          </a:extLst>
        </xdr:cNvPr>
        <xdr:cNvCxnSpPr/>
      </xdr:nvCxnSpPr>
      <xdr:spPr>
        <a:xfrm>
          <a:off x="64541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734</xdr:row>
      <xdr:rowOff>101600</xdr:rowOff>
    </xdr:from>
    <xdr:to>
      <xdr:col>95</xdr:col>
      <xdr:colOff>0</xdr:colOff>
      <xdr:row>734</xdr:row>
      <xdr:rowOff>101600</xdr:rowOff>
    </xdr:to>
    <xdr:cxnSp macro="">
      <xdr:nvCxnSpPr>
        <xdr:cNvPr id="75146" name="직선 연결선 75145">
          <a:extLst>
            <a:ext uri="{FF2B5EF4-FFF2-40B4-BE49-F238E27FC236}">
              <a16:creationId xmlns:a16="http://schemas.microsoft.com/office/drawing/2014/main" id="{00000000-0008-0000-0100-00008A250100}"/>
            </a:ext>
          </a:extLst>
        </xdr:cNvPr>
        <xdr:cNvCxnSpPr/>
      </xdr:nvCxnSpPr>
      <xdr:spPr>
        <a:xfrm>
          <a:off x="65913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734</xdr:row>
      <xdr:rowOff>101600</xdr:rowOff>
    </xdr:from>
    <xdr:to>
      <xdr:col>97</xdr:col>
      <xdr:colOff>0</xdr:colOff>
      <xdr:row>734</xdr:row>
      <xdr:rowOff>101600</xdr:rowOff>
    </xdr:to>
    <xdr:cxnSp macro="">
      <xdr:nvCxnSpPr>
        <xdr:cNvPr id="75147" name="직선 연결선 75146">
          <a:extLst>
            <a:ext uri="{FF2B5EF4-FFF2-40B4-BE49-F238E27FC236}">
              <a16:creationId xmlns:a16="http://schemas.microsoft.com/office/drawing/2014/main" id="{00000000-0008-0000-0100-00008B250100}"/>
            </a:ext>
          </a:extLst>
        </xdr:cNvPr>
        <xdr:cNvCxnSpPr/>
      </xdr:nvCxnSpPr>
      <xdr:spPr>
        <a:xfrm>
          <a:off x="67284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734</xdr:row>
      <xdr:rowOff>101600</xdr:rowOff>
    </xdr:from>
    <xdr:to>
      <xdr:col>99</xdr:col>
      <xdr:colOff>0</xdr:colOff>
      <xdr:row>734</xdr:row>
      <xdr:rowOff>101600</xdr:rowOff>
    </xdr:to>
    <xdr:cxnSp macro="">
      <xdr:nvCxnSpPr>
        <xdr:cNvPr id="75148" name="직선 연결선 75147">
          <a:extLst>
            <a:ext uri="{FF2B5EF4-FFF2-40B4-BE49-F238E27FC236}">
              <a16:creationId xmlns:a16="http://schemas.microsoft.com/office/drawing/2014/main" id="{00000000-0008-0000-0100-00008C250100}"/>
            </a:ext>
          </a:extLst>
        </xdr:cNvPr>
        <xdr:cNvCxnSpPr/>
      </xdr:nvCxnSpPr>
      <xdr:spPr>
        <a:xfrm>
          <a:off x="68656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736</xdr:row>
      <xdr:rowOff>107950</xdr:rowOff>
    </xdr:from>
    <xdr:to>
      <xdr:col>10</xdr:col>
      <xdr:colOff>25400</xdr:colOff>
      <xdr:row>736</xdr:row>
      <xdr:rowOff>107950</xdr:rowOff>
    </xdr:to>
    <xdr:cxnSp macro="">
      <xdr:nvCxnSpPr>
        <xdr:cNvPr id="75149" name="직선 연결선 75148">
          <a:extLst>
            <a:ext uri="{FF2B5EF4-FFF2-40B4-BE49-F238E27FC236}">
              <a16:creationId xmlns:a16="http://schemas.microsoft.com/office/drawing/2014/main" id="{00000000-0008-0000-0100-00008D250100}"/>
            </a:ext>
          </a:extLst>
        </xdr:cNvPr>
        <xdr:cNvCxnSpPr/>
      </xdr:nvCxnSpPr>
      <xdr:spPr>
        <a:xfrm>
          <a:off x="7238695" y="1542224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736</xdr:row>
      <xdr:rowOff>107950</xdr:rowOff>
    </xdr:from>
    <xdr:to>
      <xdr:col>11</xdr:col>
      <xdr:colOff>139700</xdr:colOff>
      <xdr:row>736</xdr:row>
      <xdr:rowOff>107950</xdr:rowOff>
    </xdr:to>
    <xdr:cxnSp macro="">
      <xdr:nvCxnSpPr>
        <xdr:cNvPr id="75150" name="직선 연결선 75149">
          <a:extLst>
            <a:ext uri="{FF2B5EF4-FFF2-40B4-BE49-F238E27FC236}">
              <a16:creationId xmlns:a16="http://schemas.microsoft.com/office/drawing/2014/main" id="{00000000-0008-0000-0100-00008E250100}"/>
            </a:ext>
          </a:extLst>
        </xdr:cNvPr>
        <xdr:cNvCxnSpPr/>
      </xdr:nvCxnSpPr>
      <xdr:spPr>
        <a:xfrm>
          <a:off x="8374380" y="154222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736</xdr:row>
      <xdr:rowOff>107950</xdr:rowOff>
    </xdr:from>
    <xdr:to>
      <xdr:col>13</xdr:col>
      <xdr:colOff>68</xdr:colOff>
      <xdr:row>736</xdr:row>
      <xdr:rowOff>107950</xdr:rowOff>
    </xdr:to>
    <xdr:cxnSp macro="">
      <xdr:nvCxnSpPr>
        <xdr:cNvPr id="75151" name="직선 연결선 75150">
          <a:extLst>
            <a:ext uri="{FF2B5EF4-FFF2-40B4-BE49-F238E27FC236}">
              <a16:creationId xmlns:a16="http://schemas.microsoft.com/office/drawing/2014/main" id="{00000000-0008-0000-0100-00008F250100}"/>
            </a:ext>
          </a:extLst>
        </xdr:cNvPr>
        <xdr:cNvCxnSpPr/>
      </xdr:nvCxnSpPr>
      <xdr:spPr>
        <a:xfrm flipH="1">
          <a:off x="9677400" y="154222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736</xdr:row>
      <xdr:rowOff>107950</xdr:rowOff>
    </xdr:from>
    <xdr:to>
      <xdr:col>15</xdr:col>
      <xdr:colOff>0</xdr:colOff>
      <xdr:row>736</xdr:row>
      <xdr:rowOff>107950</xdr:rowOff>
    </xdr:to>
    <xdr:cxnSp macro="">
      <xdr:nvCxnSpPr>
        <xdr:cNvPr id="75152" name="직선 연결선 75151">
          <a:extLst>
            <a:ext uri="{FF2B5EF4-FFF2-40B4-BE49-F238E27FC236}">
              <a16:creationId xmlns:a16="http://schemas.microsoft.com/office/drawing/2014/main" id="{00000000-0008-0000-0100-000090250100}"/>
            </a:ext>
          </a:extLst>
        </xdr:cNvPr>
        <xdr:cNvCxnSpPr/>
      </xdr:nvCxnSpPr>
      <xdr:spPr>
        <a:xfrm>
          <a:off x="11049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736</xdr:row>
      <xdr:rowOff>107950</xdr:rowOff>
    </xdr:from>
    <xdr:to>
      <xdr:col>17</xdr:col>
      <xdr:colOff>0</xdr:colOff>
      <xdr:row>736</xdr:row>
      <xdr:rowOff>107950</xdr:rowOff>
    </xdr:to>
    <xdr:cxnSp macro="">
      <xdr:nvCxnSpPr>
        <xdr:cNvPr id="75153" name="직선 연결선 75152">
          <a:extLst>
            <a:ext uri="{FF2B5EF4-FFF2-40B4-BE49-F238E27FC236}">
              <a16:creationId xmlns:a16="http://schemas.microsoft.com/office/drawing/2014/main" id="{00000000-0008-0000-0100-000091250100}"/>
            </a:ext>
          </a:extLst>
        </xdr:cNvPr>
        <xdr:cNvCxnSpPr/>
      </xdr:nvCxnSpPr>
      <xdr:spPr>
        <a:xfrm>
          <a:off x="12420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736</xdr:row>
      <xdr:rowOff>107950</xdr:rowOff>
    </xdr:from>
    <xdr:to>
      <xdr:col>19</xdr:col>
      <xdr:colOff>28</xdr:colOff>
      <xdr:row>736</xdr:row>
      <xdr:rowOff>107950</xdr:rowOff>
    </xdr:to>
    <xdr:cxnSp macro="">
      <xdr:nvCxnSpPr>
        <xdr:cNvPr id="75154" name="직선 연결선 75153">
          <a:extLst>
            <a:ext uri="{FF2B5EF4-FFF2-40B4-BE49-F238E27FC236}">
              <a16:creationId xmlns:a16="http://schemas.microsoft.com/office/drawing/2014/main" id="{00000000-0008-0000-0100-000092250100}"/>
            </a:ext>
          </a:extLst>
        </xdr:cNvPr>
        <xdr:cNvCxnSpPr/>
      </xdr:nvCxnSpPr>
      <xdr:spPr>
        <a:xfrm flipH="1">
          <a:off x="13792200" y="154222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736</xdr:row>
      <xdr:rowOff>107950</xdr:rowOff>
    </xdr:from>
    <xdr:to>
      <xdr:col>21</xdr:col>
      <xdr:colOff>136</xdr:colOff>
      <xdr:row>736</xdr:row>
      <xdr:rowOff>107950</xdr:rowOff>
    </xdr:to>
    <xdr:cxnSp macro="">
      <xdr:nvCxnSpPr>
        <xdr:cNvPr id="75155" name="직선 연결선 75154">
          <a:extLst>
            <a:ext uri="{FF2B5EF4-FFF2-40B4-BE49-F238E27FC236}">
              <a16:creationId xmlns:a16="http://schemas.microsoft.com/office/drawing/2014/main" id="{00000000-0008-0000-0100-000093250100}"/>
            </a:ext>
          </a:extLst>
        </xdr:cNvPr>
        <xdr:cNvCxnSpPr/>
      </xdr:nvCxnSpPr>
      <xdr:spPr>
        <a:xfrm flipH="1">
          <a:off x="15163800" y="154222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736</xdr:row>
      <xdr:rowOff>107950</xdr:rowOff>
    </xdr:from>
    <xdr:to>
      <xdr:col>23</xdr:col>
      <xdr:colOff>0</xdr:colOff>
      <xdr:row>736</xdr:row>
      <xdr:rowOff>107950</xdr:rowOff>
    </xdr:to>
    <xdr:cxnSp macro="">
      <xdr:nvCxnSpPr>
        <xdr:cNvPr id="75156" name="직선 연결선 75155">
          <a:extLst>
            <a:ext uri="{FF2B5EF4-FFF2-40B4-BE49-F238E27FC236}">
              <a16:creationId xmlns:a16="http://schemas.microsoft.com/office/drawing/2014/main" id="{00000000-0008-0000-0100-000094250100}"/>
            </a:ext>
          </a:extLst>
        </xdr:cNvPr>
        <xdr:cNvCxnSpPr/>
      </xdr:nvCxnSpPr>
      <xdr:spPr>
        <a:xfrm>
          <a:off x="16535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736</xdr:row>
      <xdr:rowOff>107950</xdr:rowOff>
    </xdr:from>
    <xdr:to>
      <xdr:col>25</xdr:col>
      <xdr:colOff>0</xdr:colOff>
      <xdr:row>736</xdr:row>
      <xdr:rowOff>107950</xdr:rowOff>
    </xdr:to>
    <xdr:cxnSp macro="">
      <xdr:nvCxnSpPr>
        <xdr:cNvPr id="75157" name="직선 연결선 75156">
          <a:extLst>
            <a:ext uri="{FF2B5EF4-FFF2-40B4-BE49-F238E27FC236}">
              <a16:creationId xmlns:a16="http://schemas.microsoft.com/office/drawing/2014/main" id="{00000000-0008-0000-0100-000095250100}"/>
            </a:ext>
          </a:extLst>
        </xdr:cNvPr>
        <xdr:cNvCxnSpPr/>
      </xdr:nvCxnSpPr>
      <xdr:spPr>
        <a:xfrm>
          <a:off x="17907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736</xdr:row>
      <xdr:rowOff>107950</xdr:rowOff>
    </xdr:from>
    <xdr:to>
      <xdr:col>27</xdr:col>
      <xdr:colOff>0</xdr:colOff>
      <xdr:row>736</xdr:row>
      <xdr:rowOff>107950</xdr:rowOff>
    </xdr:to>
    <xdr:cxnSp macro="">
      <xdr:nvCxnSpPr>
        <xdr:cNvPr id="75158" name="직선 연결선 75157">
          <a:extLst>
            <a:ext uri="{FF2B5EF4-FFF2-40B4-BE49-F238E27FC236}">
              <a16:creationId xmlns:a16="http://schemas.microsoft.com/office/drawing/2014/main" id="{00000000-0008-0000-0100-000096250100}"/>
            </a:ext>
          </a:extLst>
        </xdr:cNvPr>
        <xdr:cNvCxnSpPr/>
      </xdr:nvCxnSpPr>
      <xdr:spPr>
        <a:xfrm>
          <a:off x="19278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736</xdr:row>
      <xdr:rowOff>107950</xdr:rowOff>
    </xdr:from>
    <xdr:to>
      <xdr:col>29</xdr:col>
      <xdr:colOff>68</xdr:colOff>
      <xdr:row>736</xdr:row>
      <xdr:rowOff>107950</xdr:rowOff>
    </xdr:to>
    <xdr:cxnSp macro="">
      <xdr:nvCxnSpPr>
        <xdr:cNvPr id="75159" name="직선 연결선 75158">
          <a:extLst>
            <a:ext uri="{FF2B5EF4-FFF2-40B4-BE49-F238E27FC236}">
              <a16:creationId xmlns:a16="http://schemas.microsoft.com/office/drawing/2014/main" id="{00000000-0008-0000-0100-000097250100}"/>
            </a:ext>
          </a:extLst>
        </xdr:cNvPr>
        <xdr:cNvCxnSpPr/>
      </xdr:nvCxnSpPr>
      <xdr:spPr>
        <a:xfrm flipH="1">
          <a:off x="20650200" y="154222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736</xdr:row>
      <xdr:rowOff>107950</xdr:rowOff>
    </xdr:from>
    <xdr:to>
      <xdr:col>31</xdr:col>
      <xdr:colOff>546100</xdr:colOff>
      <xdr:row>736</xdr:row>
      <xdr:rowOff>107950</xdr:rowOff>
    </xdr:to>
    <xdr:cxnSp macro="">
      <xdr:nvCxnSpPr>
        <xdr:cNvPr id="75160" name="직선 연결선 75159">
          <a:extLst>
            <a:ext uri="{FF2B5EF4-FFF2-40B4-BE49-F238E27FC236}">
              <a16:creationId xmlns:a16="http://schemas.microsoft.com/office/drawing/2014/main" id="{00000000-0008-0000-0100-000098250100}"/>
            </a:ext>
          </a:extLst>
        </xdr:cNvPr>
        <xdr:cNvCxnSpPr/>
      </xdr:nvCxnSpPr>
      <xdr:spPr>
        <a:xfrm>
          <a:off x="22501861" y="154222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736</xdr:row>
      <xdr:rowOff>107950</xdr:rowOff>
    </xdr:from>
    <xdr:to>
      <xdr:col>33</xdr:col>
      <xdr:colOff>136</xdr:colOff>
      <xdr:row>736</xdr:row>
      <xdr:rowOff>107950</xdr:rowOff>
    </xdr:to>
    <xdr:cxnSp macro="">
      <xdr:nvCxnSpPr>
        <xdr:cNvPr id="75161" name="직선 연결선 75160">
          <a:extLst>
            <a:ext uri="{FF2B5EF4-FFF2-40B4-BE49-F238E27FC236}">
              <a16:creationId xmlns:a16="http://schemas.microsoft.com/office/drawing/2014/main" id="{00000000-0008-0000-0100-000099250100}"/>
            </a:ext>
          </a:extLst>
        </xdr:cNvPr>
        <xdr:cNvCxnSpPr/>
      </xdr:nvCxnSpPr>
      <xdr:spPr>
        <a:xfrm flipH="1">
          <a:off x="23393400" y="154222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736</xdr:row>
      <xdr:rowOff>107950</xdr:rowOff>
    </xdr:from>
    <xdr:to>
      <xdr:col>35</xdr:col>
      <xdr:colOff>0</xdr:colOff>
      <xdr:row>736</xdr:row>
      <xdr:rowOff>107950</xdr:rowOff>
    </xdr:to>
    <xdr:cxnSp macro="">
      <xdr:nvCxnSpPr>
        <xdr:cNvPr id="75162" name="직선 연결선 75161">
          <a:extLst>
            <a:ext uri="{FF2B5EF4-FFF2-40B4-BE49-F238E27FC236}">
              <a16:creationId xmlns:a16="http://schemas.microsoft.com/office/drawing/2014/main" id="{00000000-0008-0000-0100-00009A250100}"/>
            </a:ext>
          </a:extLst>
        </xdr:cNvPr>
        <xdr:cNvCxnSpPr/>
      </xdr:nvCxnSpPr>
      <xdr:spPr>
        <a:xfrm>
          <a:off x="24765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736</xdr:row>
      <xdr:rowOff>107950</xdr:rowOff>
    </xdr:from>
    <xdr:to>
      <xdr:col>37</xdr:col>
      <xdr:colOff>0</xdr:colOff>
      <xdr:row>736</xdr:row>
      <xdr:rowOff>107950</xdr:rowOff>
    </xdr:to>
    <xdr:cxnSp macro="">
      <xdr:nvCxnSpPr>
        <xdr:cNvPr id="75163" name="직선 연결선 75162">
          <a:extLst>
            <a:ext uri="{FF2B5EF4-FFF2-40B4-BE49-F238E27FC236}">
              <a16:creationId xmlns:a16="http://schemas.microsoft.com/office/drawing/2014/main" id="{00000000-0008-0000-0100-00009B250100}"/>
            </a:ext>
          </a:extLst>
        </xdr:cNvPr>
        <xdr:cNvCxnSpPr/>
      </xdr:nvCxnSpPr>
      <xdr:spPr>
        <a:xfrm>
          <a:off x="26136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736</xdr:row>
      <xdr:rowOff>107950</xdr:rowOff>
    </xdr:from>
    <xdr:to>
      <xdr:col>39</xdr:col>
      <xdr:colOff>0</xdr:colOff>
      <xdr:row>736</xdr:row>
      <xdr:rowOff>107950</xdr:rowOff>
    </xdr:to>
    <xdr:cxnSp macro="">
      <xdr:nvCxnSpPr>
        <xdr:cNvPr id="75164" name="직선 연결선 75163">
          <a:extLst>
            <a:ext uri="{FF2B5EF4-FFF2-40B4-BE49-F238E27FC236}">
              <a16:creationId xmlns:a16="http://schemas.microsoft.com/office/drawing/2014/main" id="{00000000-0008-0000-0100-00009C250100}"/>
            </a:ext>
          </a:extLst>
        </xdr:cNvPr>
        <xdr:cNvCxnSpPr/>
      </xdr:nvCxnSpPr>
      <xdr:spPr>
        <a:xfrm>
          <a:off x="27508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736</xdr:row>
      <xdr:rowOff>107950</xdr:rowOff>
    </xdr:from>
    <xdr:to>
      <xdr:col>41</xdr:col>
      <xdr:colOff>0</xdr:colOff>
      <xdr:row>736</xdr:row>
      <xdr:rowOff>107950</xdr:rowOff>
    </xdr:to>
    <xdr:cxnSp macro="">
      <xdr:nvCxnSpPr>
        <xdr:cNvPr id="75165" name="직선 연결선 75164">
          <a:extLst>
            <a:ext uri="{FF2B5EF4-FFF2-40B4-BE49-F238E27FC236}">
              <a16:creationId xmlns:a16="http://schemas.microsoft.com/office/drawing/2014/main" id="{00000000-0008-0000-0100-00009D250100}"/>
            </a:ext>
          </a:extLst>
        </xdr:cNvPr>
        <xdr:cNvCxnSpPr/>
      </xdr:nvCxnSpPr>
      <xdr:spPr>
        <a:xfrm>
          <a:off x="28879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736</xdr:row>
      <xdr:rowOff>107950</xdr:rowOff>
    </xdr:from>
    <xdr:to>
      <xdr:col>43</xdr:col>
      <xdr:colOff>0</xdr:colOff>
      <xdr:row>736</xdr:row>
      <xdr:rowOff>107950</xdr:rowOff>
    </xdr:to>
    <xdr:cxnSp macro="">
      <xdr:nvCxnSpPr>
        <xdr:cNvPr id="75166" name="직선 연결선 75165">
          <a:extLst>
            <a:ext uri="{FF2B5EF4-FFF2-40B4-BE49-F238E27FC236}">
              <a16:creationId xmlns:a16="http://schemas.microsoft.com/office/drawing/2014/main" id="{00000000-0008-0000-0100-00009E250100}"/>
            </a:ext>
          </a:extLst>
        </xdr:cNvPr>
        <xdr:cNvCxnSpPr/>
      </xdr:nvCxnSpPr>
      <xdr:spPr>
        <a:xfrm>
          <a:off x="30251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736</xdr:row>
      <xdr:rowOff>107950</xdr:rowOff>
    </xdr:from>
    <xdr:to>
      <xdr:col>45</xdr:col>
      <xdr:colOff>0</xdr:colOff>
      <xdr:row>736</xdr:row>
      <xdr:rowOff>107950</xdr:rowOff>
    </xdr:to>
    <xdr:cxnSp macro="">
      <xdr:nvCxnSpPr>
        <xdr:cNvPr id="75167" name="직선 연결선 75166">
          <a:extLst>
            <a:ext uri="{FF2B5EF4-FFF2-40B4-BE49-F238E27FC236}">
              <a16:creationId xmlns:a16="http://schemas.microsoft.com/office/drawing/2014/main" id="{00000000-0008-0000-0100-00009F250100}"/>
            </a:ext>
          </a:extLst>
        </xdr:cNvPr>
        <xdr:cNvCxnSpPr/>
      </xdr:nvCxnSpPr>
      <xdr:spPr>
        <a:xfrm>
          <a:off x="31623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736</xdr:row>
      <xdr:rowOff>107950</xdr:rowOff>
    </xdr:from>
    <xdr:to>
      <xdr:col>47</xdr:col>
      <xdr:colOff>0</xdr:colOff>
      <xdr:row>736</xdr:row>
      <xdr:rowOff>107950</xdr:rowOff>
    </xdr:to>
    <xdr:cxnSp macro="">
      <xdr:nvCxnSpPr>
        <xdr:cNvPr id="75168" name="직선 연결선 75167">
          <a:extLst>
            <a:ext uri="{FF2B5EF4-FFF2-40B4-BE49-F238E27FC236}">
              <a16:creationId xmlns:a16="http://schemas.microsoft.com/office/drawing/2014/main" id="{00000000-0008-0000-0100-0000A0250100}"/>
            </a:ext>
          </a:extLst>
        </xdr:cNvPr>
        <xdr:cNvCxnSpPr/>
      </xdr:nvCxnSpPr>
      <xdr:spPr>
        <a:xfrm>
          <a:off x="32994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736</xdr:row>
      <xdr:rowOff>107950</xdr:rowOff>
    </xdr:from>
    <xdr:to>
      <xdr:col>49</xdr:col>
      <xdr:colOff>0</xdr:colOff>
      <xdr:row>736</xdr:row>
      <xdr:rowOff>107950</xdr:rowOff>
    </xdr:to>
    <xdr:cxnSp macro="">
      <xdr:nvCxnSpPr>
        <xdr:cNvPr id="75169" name="직선 연결선 75168">
          <a:extLst>
            <a:ext uri="{FF2B5EF4-FFF2-40B4-BE49-F238E27FC236}">
              <a16:creationId xmlns:a16="http://schemas.microsoft.com/office/drawing/2014/main" id="{00000000-0008-0000-0100-0000A1250100}"/>
            </a:ext>
          </a:extLst>
        </xdr:cNvPr>
        <xdr:cNvCxnSpPr/>
      </xdr:nvCxnSpPr>
      <xdr:spPr>
        <a:xfrm>
          <a:off x="34366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736</xdr:row>
      <xdr:rowOff>107950</xdr:rowOff>
    </xdr:from>
    <xdr:to>
      <xdr:col>51</xdr:col>
      <xdr:colOff>0</xdr:colOff>
      <xdr:row>736</xdr:row>
      <xdr:rowOff>107950</xdr:rowOff>
    </xdr:to>
    <xdr:cxnSp macro="">
      <xdr:nvCxnSpPr>
        <xdr:cNvPr id="75170" name="직선 연결선 75169">
          <a:extLst>
            <a:ext uri="{FF2B5EF4-FFF2-40B4-BE49-F238E27FC236}">
              <a16:creationId xmlns:a16="http://schemas.microsoft.com/office/drawing/2014/main" id="{00000000-0008-0000-0100-0000A2250100}"/>
            </a:ext>
          </a:extLst>
        </xdr:cNvPr>
        <xdr:cNvCxnSpPr/>
      </xdr:nvCxnSpPr>
      <xdr:spPr>
        <a:xfrm>
          <a:off x="35737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736</xdr:row>
      <xdr:rowOff>107950</xdr:rowOff>
    </xdr:from>
    <xdr:to>
      <xdr:col>53</xdr:col>
      <xdr:colOff>0</xdr:colOff>
      <xdr:row>736</xdr:row>
      <xdr:rowOff>107950</xdr:rowOff>
    </xdr:to>
    <xdr:cxnSp macro="">
      <xdr:nvCxnSpPr>
        <xdr:cNvPr id="75171" name="직선 연결선 75170">
          <a:extLst>
            <a:ext uri="{FF2B5EF4-FFF2-40B4-BE49-F238E27FC236}">
              <a16:creationId xmlns:a16="http://schemas.microsoft.com/office/drawing/2014/main" id="{00000000-0008-0000-0100-0000A3250100}"/>
            </a:ext>
          </a:extLst>
        </xdr:cNvPr>
        <xdr:cNvCxnSpPr/>
      </xdr:nvCxnSpPr>
      <xdr:spPr>
        <a:xfrm>
          <a:off x="37109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736</xdr:row>
      <xdr:rowOff>107950</xdr:rowOff>
    </xdr:from>
    <xdr:to>
      <xdr:col>55</xdr:col>
      <xdr:colOff>0</xdr:colOff>
      <xdr:row>736</xdr:row>
      <xdr:rowOff>107950</xdr:rowOff>
    </xdr:to>
    <xdr:cxnSp macro="">
      <xdr:nvCxnSpPr>
        <xdr:cNvPr id="75172" name="직선 연결선 75171">
          <a:extLst>
            <a:ext uri="{FF2B5EF4-FFF2-40B4-BE49-F238E27FC236}">
              <a16:creationId xmlns:a16="http://schemas.microsoft.com/office/drawing/2014/main" id="{00000000-0008-0000-0100-0000A4250100}"/>
            </a:ext>
          </a:extLst>
        </xdr:cNvPr>
        <xdr:cNvCxnSpPr/>
      </xdr:nvCxnSpPr>
      <xdr:spPr>
        <a:xfrm>
          <a:off x="38481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736</xdr:row>
      <xdr:rowOff>107950</xdr:rowOff>
    </xdr:from>
    <xdr:to>
      <xdr:col>57</xdr:col>
      <xdr:colOff>0</xdr:colOff>
      <xdr:row>736</xdr:row>
      <xdr:rowOff>107950</xdr:rowOff>
    </xdr:to>
    <xdr:cxnSp macro="">
      <xdr:nvCxnSpPr>
        <xdr:cNvPr id="75173" name="직선 연결선 75172">
          <a:extLst>
            <a:ext uri="{FF2B5EF4-FFF2-40B4-BE49-F238E27FC236}">
              <a16:creationId xmlns:a16="http://schemas.microsoft.com/office/drawing/2014/main" id="{00000000-0008-0000-0100-0000A5250100}"/>
            </a:ext>
          </a:extLst>
        </xdr:cNvPr>
        <xdr:cNvCxnSpPr/>
      </xdr:nvCxnSpPr>
      <xdr:spPr>
        <a:xfrm>
          <a:off x="39852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736</xdr:row>
      <xdr:rowOff>107950</xdr:rowOff>
    </xdr:from>
    <xdr:to>
      <xdr:col>59</xdr:col>
      <xdr:colOff>0</xdr:colOff>
      <xdr:row>736</xdr:row>
      <xdr:rowOff>107950</xdr:rowOff>
    </xdr:to>
    <xdr:cxnSp macro="">
      <xdr:nvCxnSpPr>
        <xdr:cNvPr id="75174" name="직선 연결선 75173">
          <a:extLst>
            <a:ext uri="{FF2B5EF4-FFF2-40B4-BE49-F238E27FC236}">
              <a16:creationId xmlns:a16="http://schemas.microsoft.com/office/drawing/2014/main" id="{00000000-0008-0000-0100-0000A6250100}"/>
            </a:ext>
          </a:extLst>
        </xdr:cNvPr>
        <xdr:cNvCxnSpPr/>
      </xdr:nvCxnSpPr>
      <xdr:spPr>
        <a:xfrm>
          <a:off x="41224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736</xdr:row>
      <xdr:rowOff>107950</xdr:rowOff>
    </xdr:from>
    <xdr:to>
      <xdr:col>61</xdr:col>
      <xdr:colOff>0</xdr:colOff>
      <xdr:row>736</xdr:row>
      <xdr:rowOff>107950</xdr:rowOff>
    </xdr:to>
    <xdr:cxnSp macro="">
      <xdr:nvCxnSpPr>
        <xdr:cNvPr id="75175" name="직선 연결선 75174">
          <a:extLst>
            <a:ext uri="{FF2B5EF4-FFF2-40B4-BE49-F238E27FC236}">
              <a16:creationId xmlns:a16="http://schemas.microsoft.com/office/drawing/2014/main" id="{00000000-0008-0000-0100-0000A7250100}"/>
            </a:ext>
          </a:extLst>
        </xdr:cNvPr>
        <xdr:cNvCxnSpPr/>
      </xdr:nvCxnSpPr>
      <xdr:spPr>
        <a:xfrm>
          <a:off x="42595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736</xdr:row>
      <xdr:rowOff>107950</xdr:rowOff>
    </xdr:from>
    <xdr:to>
      <xdr:col>63</xdr:col>
      <xdr:colOff>0</xdr:colOff>
      <xdr:row>736</xdr:row>
      <xdr:rowOff>107950</xdr:rowOff>
    </xdr:to>
    <xdr:cxnSp macro="">
      <xdr:nvCxnSpPr>
        <xdr:cNvPr id="75176" name="직선 연결선 75175">
          <a:extLst>
            <a:ext uri="{FF2B5EF4-FFF2-40B4-BE49-F238E27FC236}">
              <a16:creationId xmlns:a16="http://schemas.microsoft.com/office/drawing/2014/main" id="{00000000-0008-0000-0100-0000A8250100}"/>
            </a:ext>
          </a:extLst>
        </xdr:cNvPr>
        <xdr:cNvCxnSpPr/>
      </xdr:nvCxnSpPr>
      <xdr:spPr>
        <a:xfrm>
          <a:off x="43967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736</xdr:row>
      <xdr:rowOff>107950</xdr:rowOff>
    </xdr:from>
    <xdr:to>
      <xdr:col>65</xdr:col>
      <xdr:colOff>0</xdr:colOff>
      <xdr:row>736</xdr:row>
      <xdr:rowOff>107950</xdr:rowOff>
    </xdr:to>
    <xdr:cxnSp macro="">
      <xdr:nvCxnSpPr>
        <xdr:cNvPr id="75177" name="직선 연결선 75176">
          <a:extLst>
            <a:ext uri="{FF2B5EF4-FFF2-40B4-BE49-F238E27FC236}">
              <a16:creationId xmlns:a16="http://schemas.microsoft.com/office/drawing/2014/main" id="{00000000-0008-0000-0100-0000A9250100}"/>
            </a:ext>
          </a:extLst>
        </xdr:cNvPr>
        <xdr:cNvCxnSpPr/>
      </xdr:nvCxnSpPr>
      <xdr:spPr>
        <a:xfrm>
          <a:off x="45339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736</xdr:row>
      <xdr:rowOff>107950</xdr:rowOff>
    </xdr:from>
    <xdr:to>
      <xdr:col>67</xdr:col>
      <xdr:colOff>0</xdr:colOff>
      <xdr:row>736</xdr:row>
      <xdr:rowOff>107950</xdr:rowOff>
    </xdr:to>
    <xdr:cxnSp macro="">
      <xdr:nvCxnSpPr>
        <xdr:cNvPr id="75178" name="직선 연결선 75177">
          <a:extLst>
            <a:ext uri="{FF2B5EF4-FFF2-40B4-BE49-F238E27FC236}">
              <a16:creationId xmlns:a16="http://schemas.microsoft.com/office/drawing/2014/main" id="{00000000-0008-0000-0100-0000AA250100}"/>
            </a:ext>
          </a:extLst>
        </xdr:cNvPr>
        <xdr:cNvCxnSpPr/>
      </xdr:nvCxnSpPr>
      <xdr:spPr>
        <a:xfrm>
          <a:off x="46710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736</xdr:row>
      <xdr:rowOff>107950</xdr:rowOff>
    </xdr:from>
    <xdr:to>
      <xdr:col>69</xdr:col>
      <xdr:colOff>0</xdr:colOff>
      <xdr:row>736</xdr:row>
      <xdr:rowOff>107950</xdr:rowOff>
    </xdr:to>
    <xdr:cxnSp macro="">
      <xdr:nvCxnSpPr>
        <xdr:cNvPr id="75179" name="직선 연결선 75178">
          <a:extLst>
            <a:ext uri="{FF2B5EF4-FFF2-40B4-BE49-F238E27FC236}">
              <a16:creationId xmlns:a16="http://schemas.microsoft.com/office/drawing/2014/main" id="{00000000-0008-0000-0100-0000AB250100}"/>
            </a:ext>
          </a:extLst>
        </xdr:cNvPr>
        <xdr:cNvCxnSpPr/>
      </xdr:nvCxnSpPr>
      <xdr:spPr>
        <a:xfrm>
          <a:off x="48082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736</xdr:row>
      <xdr:rowOff>107950</xdr:rowOff>
    </xdr:from>
    <xdr:to>
      <xdr:col>71</xdr:col>
      <xdr:colOff>0</xdr:colOff>
      <xdr:row>736</xdr:row>
      <xdr:rowOff>107950</xdr:rowOff>
    </xdr:to>
    <xdr:cxnSp macro="">
      <xdr:nvCxnSpPr>
        <xdr:cNvPr id="75180" name="직선 연결선 75179">
          <a:extLst>
            <a:ext uri="{FF2B5EF4-FFF2-40B4-BE49-F238E27FC236}">
              <a16:creationId xmlns:a16="http://schemas.microsoft.com/office/drawing/2014/main" id="{00000000-0008-0000-0100-0000AC250100}"/>
            </a:ext>
          </a:extLst>
        </xdr:cNvPr>
        <xdr:cNvCxnSpPr/>
      </xdr:nvCxnSpPr>
      <xdr:spPr>
        <a:xfrm>
          <a:off x="49453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736</xdr:row>
      <xdr:rowOff>107950</xdr:rowOff>
    </xdr:from>
    <xdr:to>
      <xdr:col>73</xdr:col>
      <xdr:colOff>0</xdr:colOff>
      <xdr:row>736</xdr:row>
      <xdr:rowOff>107950</xdr:rowOff>
    </xdr:to>
    <xdr:cxnSp macro="">
      <xdr:nvCxnSpPr>
        <xdr:cNvPr id="75181" name="직선 연결선 75180">
          <a:extLst>
            <a:ext uri="{FF2B5EF4-FFF2-40B4-BE49-F238E27FC236}">
              <a16:creationId xmlns:a16="http://schemas.microsoft.com/office/drawing/2014/main" id="{00000000-0008-0000-0100-0000AD250100}"/>
            </a:ext>
          </a:extLst>
        </xdr:cNvPr>
        <xdr:cNvCxnSpPr/>
      </xdr:nvCxnSpPr>
      <xdr:spPr>
        <a:xfrm>
          <a:off x="50825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736</xdr:row>
      <xdr:rowOff>107950</xdr:rowOff>
    </xdr:from>
    <xdr:to>
      <xdr:col>75</xdr:col>
      <xdr:colOff>0</xdr:colOff>
      <xdr:row>736</xdr:row>
      <xdr:rowOff>107950</xdr:rowOff>
    </xdr:to>
    <xdr:cxnSp macro="">
      <xdr:nvCxnSpPr>
        <xdr:cNvPr id="75182" name="직선 연결선 75181">
          <a:extLst>
            <a:ext uri="{FF2B5EF4-FFF2-40B4-BE49-F238E27FC236}">
              <a16:creationId xmlns:a16="http://schemas.microsoft.com/office/drawing/2014/main" id="{00000000-0008-0000-0100-0000AE250100}"/>
            </a:ext>
          </a:extLst>
        </xdr:cNvPr>
        <xdr:cNvCxnSpPr/>
      </xdr:nvCxnSpPr>
      <xdr:spPr>
        <a:xfrm>
          <a:off x="52197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736</xdr:row>
      <xdr:rowOff>107950</xdr:rowOff>
    </xdr:from>
    <xdr:to>
      <xdr:col>77</xdr:col>
      <xdr:colOff>0</xdr:colOff>
      <xdr:row>736</xdr:row>
      <xdr:rowOff>107950</xdr:rowOff>
    </xdr:to>
    <xdr:cxnSp macro="">
      <xdr:nvCxnSpPr>
        <xdr:cNvPr id="75183" name="직선 연결선 75182">
          <a:extLst>
            <a:ext uri="{FF2B5EF4-FFF2-40B4-BE49-F238E27FC236}">
              <a16:creationId xmlns:a16="http://schemas.microsoft.com/office/drawing/2014/main" id="{00000000-0008-0000-0100-0000AF250100}"/>
            </a:ext>
          </a:extLst>
        </xdr:cNvPr>
        <xdr:cNvCxnSpPr/>
      </xdr:nvCxnSpPr>
      <xdr:spPr>
        <a:xfrm>
          <a:off x="53568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736</xdr:row>
      <xdr:rowOff>107950</xdr:rowOff>
    </xdr:from>
    <xdr:to>
      <xdr:col>79</xdr:col>
      <xdr:colOff>0</xdr:colOff>
      <xdr:row>736</xdr:row>
      <xdr:rowOff>107950</xdr:rowOff>
    </xdr:to>
    <xdr:cxnSp macro="">
      <xdr:nvCxnSpPr>
        <xdr:cNvPr id="75184" name="직선 연결선 75183">
          <a:extLst>
            <a:ext uri="{FF2B5EF4-FFF2-40B4-BE49-F238E27FC236}">
              <a16:creationId xmlns:a16="http://schemas.microsoft.com/office/drawing/2014/main" id="{00000000-0008-0000-0100-0000B0250100}"/>
            </a:ext>
          </a:extLst>
        </xdr:cNvPr>
        <xdr:cNvCxnSpPr/>
      </xdr:nvCxnSpPr>
      <xdr:spPr>
        <a:xfrm>
          <a:off x="54940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736</xdr:row>
      <xdr:rowOff>107950</xdr:rowOff>
    </xdr:from>
    <xdr:to>
      <xdr:col>81</xdr:col>
      <xdr:colOff>0</xdr:colOff>
      <xdr:row>736</xdr:row>
      <xdr:rowOff>107950</xdr:rowOff>
    </xdr:to>
    <xdr:cxnSp macro="">
      <xdr:nvCxnSpPr>
        <xdr:cNvPr id="75185" name="직선 연결선 75184">
          <a:extLst>
            <a:ext uri="{FF2B5EF4-FFF2-40B4-BE49-F238E27FC236}">
              <a16:creationId xmlns:a16="http://schemas.microsoft.com/office/drawing/2014/main" id="{00000000-0008-0000-0100-0000B1250100}"/>
            </a:ext>
          </a:extLst>
        </xdr:cNvPr>
        <xdr:cNvCxnSpPr/>
      </xdr:nvCxnSpPr>
      <xdr:spPr>
        <a:xfrm>
          <a:off x="56311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736</xdr:row>
      <xdr:rowOff>107950</xdr:rowOff>
    </xdr:from>
    <xdr:to>
      <xdr:col>83</xdr:col>
      <xdr:colOff>0</xdr:colOff>
      <xdr:row>736</xdr:row>
      <xdr:rowOff>107950</xdr:rowOff>
    </xdr:to>
    <xdr:cxnSp macro="">
      <xdr:nvCxnSpPr>
        <xdr:cNvPr id="75186" name="직선 연결선 75185">
          <a:extLst>
            <a:ext uri="{FF2B5EF4-FFF2-40B4-BE49-F238E27FC236}">
              <a16:creationId xmlns:a16="http://schemas.microsoft.com/office/drawing/2014/main" id="{00000000-0008-0000-0100-0000B2250100}"/>
            </a:ext>
          </a:extLst>
        </xdr:cNvPr>
        <xdr:cNvCxnSpPr/>
      </xdr:nvCxnSpPr>
      <xdr:spPr>
        <a:xfrm>
          <a:off x="57683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736</xdr:row>
      <xdr:rowOff>107950</xdr:rowOff>
    </xdr:from>
    <xdr:to>
      <xdr:col>85</xdr:col>
      <xdr:colOff>0</xdr:colOff>
      <xdr:row>736</xdr:row>
      <xdr:rowOff>107950</xdr:rowOff>
    </xdr:to>
    <xdr:cxnSp macro="">
      <xdr:nvCxnSpPr>
        <xdr:cNvPr id="75187" name="직선 연결선 75186">
          <a:extLst>
            <a:ext uri="{FF2B5EF4-FFF2-40B4-BE49-F238E27FC236}">
              <a16:creationId xmlns:a16="http://schemas.microsoft.com/office/drawing/2014/main" id="{00000000-0008-0000-0100-0000B3250100}"/>
            </a:ext>
          </a:extLst>
        </xdr:cNvPr>
        <xdr:cNvCxnSpPr/>
      </xdr:nvCxnSpPr>
      <xdr:spPr>
        <a:xfrm>
          <a:off x="59055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736</xdr:row>
      <xdr:rowOff>107950</xdr:rowOff>
    </xdr:from>
    <xdr:to>
      <xdr:col>87</xdr:col>
      <xdr:colOff>0</xdr:colOff>
      <xdr:row>736</xdr:row>
      <xdr:rowOff>107950</xdr:rowOff>
    </xdr:to>
    <xdr:cxnSp macro="">
      <xdr:nvCxnSpPr>
        <xdr:cNvPr id="75188" name="직선 연결선 75187">
          <a:extLst>
            <a:ext uri="{FF2B5EF4-FFF2-40B4-BE49-F238E27FC236}">
              <a16:creationId xmlns:a16="http://schemas.microsoft.com/office/drawing/2014/main" id="{00000000-0008-0000-0100-0000B4250100}"/>
            </a:ext>
          </a:extLst>
        </xdr:cNvPr>
        <xdr:cNvCxnSpPr/>
      </xdr:nvCxnSpPr>
      <xdr:spPr>
        <a:xfrm>
          <a:off x="60426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736</xdr:row>
      <xdr:rowOff>107950</xdr:rowOff>
    </xdr:from>
    <xdr:to>
      <xdr:col>89</xdr:col>
      <xdr:colOff>0</xdr:colOff>
      <xdr:row>736</xdr:row>
      <xdr:rowOff>107950</xdr:rowOff>
    </xdr:to>
    <xdr:cxnSp macro="">
      <xdr:nvCxnSpPr>
        <xdr:cNvPr id="75189" name="직선 연결선 75188">
          <a:extLst>
            <a:ext uri="{FF2B5EF4-FFF2-40B4-BE49-F238E27FC236}">
              <a16:creationId xmlns:a16="http://schemas.microsoft.com/office/drawing/2014/main" id="{00000000-0008-0000-0100-0000B5250100}"/>
            </a:ext>
          </a:extLst>
        </xdr:cNvPr>
        <xdr:cNvCxnSpPr/>
      </xdr:nvCxnSpPr>
      <xdr:spPr>
        <a:xfrm>
          <a:off x="61798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736</xdr:row>
      <xdr:rowOff>107950</xdr:rowOff>
    </xdr:from>
    <xdr:to>
      <xdr:col>91</xdr:col>
      <xdr:colOff>0</xdr:colOff>
      <xdr:row>736</xdr:row>
      <xdr:rowOff>107950</xdr:rowOff>
    </xdr:to>
    <xdr:cxnSp macro="">
      <xdr:nvCxnSpPr>
        <xdr:cNvPr id="75190" name="직선 연결선 75189">
          <a:extLst>
            <a:ext uri="{FF2B5EF4-FFF2-40B4-BE49-F238E27FC236}">
              <a16:creationId xmlns:a16="http://schemas.microsoft.com/office/drawing/2014/main" id="{00000000-0008-0000-0100-0000B6250100}"/>
            </a:ext>
          </a:extLst>
        </xdr:cNvPr>
        <xdr:cNvCxnSpPr/>
      </xdr:nvCxnSpPr>
      <xdr:spPr>
        <a:xfrm>
          <a:off x="63169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736</xdr:row>
      <xdr:rowOff>107950</xdr:rowOff>
    </xdr:from>
    <xdr:to>
      <xdr:col>93</xdr:col>
      <xdr:colOff>12700</xdr:colOff>
      <xdr:row>736</xdr:row>
      <xdr:rowOff>107950</xdr:rowOff>
    </xdr:to>
    <xdr:cxnSp macro="">
      <xdr:nvCxnSpPr>
        <xdr:cNvPr id="75191" name="직선 연결선 75190">
          <a:extLst>
            <a:ext uri="{FF2B5EF4-FFF2-40B4-BE49-F238E27FC236}">
              <a16:creationId xmlns:a16="http://schemas.microsoft.com/office/drawing/2014/main" id="{00000000-0008-0000-0100-0000B7250100}"/>
            </a:ext>
          </a:extLst>
        </xdr:cNvPr>
        <xdr:cNvCxnSpPr/>
      </xdr:nvCxnSpPr>
      <xdr:spPr>
        <a:xfrm>
          <a:off x="64541406" y="154222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736</xdr:row>
      <xdr:rowOff>107950</xdr:rowOff>
    </xdr:from>
    <xdr:to>
      <xdr:col>95</xdr:col>
      <xdr:colOff>0</xdr:colOff>
      <xdr:row>736</xdr:row>
      <xdr:rowOff>107950</xdr:rowOff>
    </xdr:to>
    <xdr:cxnSp macro="">
      <xdr:nvCxnSpPr>
        <xdr:cNvPr id="75192" name="직선 연결선 75191">
          <a:extLst>
            <a:ext uri="{FF2B5EF4-FFF2-40B4-BE49-F238E27FC236}">
              <a16:creationId xmlns:a16="http://schemas.microsoft.com/office/drawing/2014/main" id="{00000000-0008-0000-0100-0000B8250100}"/>
            </a:ext>
          </a:extLst>
        </xdr:cNvPr>
        <xdr:cNvCxnSpPr/>
      </xdr:nvCxnSpPr>
      <xdr:spPr>
        <a:xfrm>
          <a:off x="65913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736</xdr:row>
      <xdr:rowOff>107950</xdr:rowOff>
    </xdr:from>
    <xdr:to>
      <xdr:col>97</xdr:col>
      <xdr:colOff>0</xdr:colOff>
      <xdr:row>736</xdr:row>
      <xdr:rowOff>107950</xdr:rowOff>
    </xdr:to>
    <xdr:cxnSp macro="">
      <xdr:nvCxnSpPr>
        <xdr:cNvPr id="75193" name="직선 연결선 75192">
          <a:extLst>
            <a:ext uri="{FF2B5EF4-FFF2-40B4-BE49-F238E27FC236}">
              <a16:creationId xmlns:a16="http://schemas.microsoft.com/office/drawing/2014/main" id="{00000000-0008-0000-0100-0000B9250100}"/>
            </a:ext>
          </a:extLst>
        </xdr:cNvPr>
        <xdr:cNvCxnSpPr/>
      </xdr:nvCxnSpPr>
      <xdr:spPr>
        <a:xfrm>
          <a:off x="67284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736</xdr:row>
      <xdr:rowOff>107950</xdr:rowOff>
    </xdr:from>
    <xdr:to>
      <xdr:col>99</xdr:col>
      <xdr:colOff>0</xdr:colOff>
      <xdr:row>736</xdr:row>
      <xdr:rowOff>107950</xdr:rowOff>
    </xdr:to>
    <xdr:cxnSp macro="">
      <xdr:nvCxnSpPr>
        <xdr:cNvPr id="75194" name="직선 연결선 75193">
          <a:extLst>
            <a:ext uri="{FF2B5EF4-FFF2-40B4-BE49-F238E27FC236}">
              <a16:creationId xmlns:a16="http://schemas.microsoft.com/office/drawing/2014/main" id="{00000000-0008-0000-0100-0000BA250100}"/>
            </a:ext>
          </a:extLst>
        </xdr:cNvPr>
        <xdr:cNvCxnSpPr/>
      </xdr:nvCxnSpPr>
      <xdr:spPr>
        <a:xfrm>
          <a:off x="68656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738</xdr:row>
      <xdr:rowOff>101600</xdr:rowOff>
    </xdr:from>
    <xdr:to>
      <xdr:col>10</xdr:col>
      <xdr:colOff>25400</xdr:colOff>
      <xdr:row>738</xdr:row>
      <xdr:rowOff>101600</xdr:rowOff>
    </xdr:to>
    <xdr:cxnSp macro="">
      <xdr:nvCxnSpPr>
        <xdr:cNvPr id="75195" name="직선 연결선 75194">
          <a:extLst>
            <a:ext uri="{FF2B5EF4-FFF2-40B4-BE49-F238E27FC236}">
              <a16:creationId xmlns:a16="http://schemas.microsoft.com/office/drawing/2014/main" id="{00000000-0008-0000-0100-0000BB250100}"/>
            </a:ext>
          </a:extLst>
        </xdr:cNvPr>
        <xdr:cNvCxnSpPr/>
      </xdr:nvCxnSpPr>
      <xdr:spPr>
        <a:xfrm>
          <a:off x="7108393" y="1546352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738</xdr:row>
      <xdr:rowOff>101600</xdr:rowOff>
    </xdr:from>
    <xdr:to>
      <xdr:col>11</xdr:col>
      <xdr:colOff>139700</xdr:colOff>
      <xdr:row>738</xdr:row>
      <xdr:rowOff>101600</xdr:rowOff>
    </xdr:to>
    <xdr:cxnSp macro="">
      <xdr:nvCxnSpPr>
        <xdr:cNvPr id="75196" name="직선 연결선 75195">
          <a:extLst>
            <a:ext uri="{FF2B5EF4-FFF2-40B4-BE49-F238E27FC236}">
              <a16:creationId xmlns:a16="http://schemas.microsoft.com/office/drawing/2014/main" id="{00000000-0008-0000-0100-0000BC250100}"/>
            </a:ext>
          </a:extLst>
        </xdr:cNvPr>
        <xdr:cNvCxnSpPr/>
      </xdr:nvCxnSpPr>
      <xdr:spPr>
        <a:xfrm>
          <a:off x="8374380" y="154635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738</xdr:row>
      <xdr:rowOff>101600</xdr:rowOff>
    </xdr:from>
    <xdr:to>
      <xdr:col>13</xdr:col>
      <xdr:colOff>68</xdr:colOff>
      <xdr:row>738</xdr:row>
      <xdr:rowOff>101600</xdr:rowOff>
    </xdr:to>
    <xdr:cxnSp macro="">
      <xdr:nvCxnSpPr>
        <xdr:cNvPr id="75197" name="직선 연결선 75196">
          <a:extLst>
            <a:ext uri="{FF2B5EF4-FFF2-40B4-BE49-F238E27FC236}">
              <a16:creationId xmlns:a16="http://schemas.microsoft.com/office/drawing/2014/main" id="{00000000-0008-0000-0100-0000BD250100}"/>
            </a:ext>
          </a:extLst>
        </xdr:cNvPr>
        <xdr:cNvCxnSpPr/>
      </xdr:nvCxnSpPr>
      <xdr:spPr>
        <a:xfrm flipH="1">
          <a:off x="9677400" y="154635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738</xdr:row>
      <xdr:rowOff>101600</xdr:rowOff>
    </xdr:from>
    <xdr:to>
      <xdr:col>15</xdr:col>
      <xdr:colOff>12700</xdr:colOff>
      <xdr:row>738</xdr:row>
      <xdr:rowOff>101600</xdr:rowOff>
    </xdr:to>
    <xdr:cxnSp macro="">
      <xdr:nvCxnSpPr>
        <xdr:cNvPr id="75198" name="직선 연결선 75197">
          <a:extLst>
            <a:ext uri="{FF2B5EF4-FFF2-40B4-BE49-F238E27FC236}">
              <a16:creationId xmlns:a16="http://schemas.microsoft.com/office/drawing/2014/main" id="{00000000-0008-0000-0100-0000BE250100}"/>
            </a:ext>
          </a:extLst>
        </xdr:cNvPr>
        <xdr:cNvCxnSpPr/>
      </xdr:nvCxnSpPr>
      <xdr:spPr>
        <a:xfrm>
          <a:off x="11049007" y="154635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738</xdr:row>
      <xdr:rowOff>101600</xdr:rowOff>
    </xdr:from>
    <xdr:to>
      <xdr:col>17</xdr:col>
      <xdr:colOff>137</xdr:colOff>
      <xdr:row>738</xdr:row>
      <xdr:rowOff>101600</xdr:rowOff>
    </xdr:to>
    <xdr:cxnSp macro="">
      <xdr:nvCxnSpPr>
        <xdr:cNvPr id="75199" name="직선 연결선 75198">
          <a:extLst>
            <a:ext uri="{FF2B5EF4-FFF2-40B4-BE49-F238E27FC236}">
              <a16:creationId xmlns:a16="http://schemas.microsoft.com/office/drawing/2014/main" id="{00000000-0008-0000-0100-0000BF250100}"/>
            </a:ext>
          </a:extLst>
        </xdr:cNvPr>
        <xdr:cNvCxnSpPr/>
      </xdr:nvCxnSpPr>
      <xdr:spPr>
        <a:xfrm flipH="1">
          <a:off x="12420600" y="1546352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738</xdr:row>
      <xdr:rowOff>101600</xdr:rowOff>
    </xdr:from>
    <xdr:to>
      <xdr:col>19</xdr:col>
      <xdr:colOff>28</xdr:colOff>
      <xdr:row>738</xdr:row>
      <xdr:rowOff>101600</xdr:rowOff>
    </xdr:to>
    <xdr:cxnSp macro="">
      <xdr:nvCxnSpPr>
        <xdr:cNvPr id="75200" name="직선 연결선 75199">
          <a:extLst>
            <a:ext uri="{FF2B5EF4-FFF2-40B4-BE49-F238E27FC236}">
              <a16:creationId xmlns:a16="http://schemas.microsoft.com/office/drawing/2014/main" id="{00000000-0008-0000-0100-0000C0250100}"/>
            </a:ext>
          </a:extLst>
        </xdr:cNvPr>
        <xdr:cNvCxnSpPr/>
      </xdr:nvCxnSpPr>
      <xdr:spPr>
        <a:xfrm flipH="1">
          <a:off x="13792200" y="154635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738</xdr:row>
      <xdr:rowOff>101600</xdr:rowOff>
    </xdr:from>
    <xdr:to>
      <xdr:col>21</xdr:col>
      <xdr:colOff>0</xdr:colOff>
      <xdr:row>738</xdr:row>
      <xdr:rowOff>101600</xdr:rowOff>
    </xdr:to>
    <xdr:cxnSp macro="">
      <xdr:nvCxnSpPr>
        <xdr:cNvPr id="75201" name="직선 연결선 75200">
          <a:extLst>
            <a:ext uri="{FF2B5EF4-FFF2-40B4-BE49-F238E27FC236}">
              <a16:creationId xmlns:a16="http://schemas.microsoft.com/office/drawing/2014/main" id="{00000000-0008-0000-0100-0000C1250100}"/>
            </a:ext>
          </a:extLst>
        </xdr:cNvPr>
        <xdr:cNvCxnSpPr/>
      </xdr:nvCxnSpPr>
      <xdr:spPr>
        <a:xfrm>
          <a:off x="15163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738</xdr:row>
      <xdr:rowOff>101600</xdr:rowOff>
    </xdr:from>
    <xdr:to>
      <xdr:col>23</xdr:col>
      <xdr:colOff>0</xdr:colOff>
      <xdr:row>738</xdr:row>
      <xdr:rowOff>101600</xdr:rowOff>
    </xdr:to>
    <xdr:cxnSp macro="">
      <xdr:nvCxnSpPr>
        <xdr:cNvPr id="75202" name="직선 연결선 75201">
          <a:extLst>
            <a:ext uri="{FF2B5EF4-FFF2-40B4-BE49-F238E27FC236}">
              <a16:creationId xmlns:a16="http://schemas.microsoft.com/office/drawing/2014/main" id="{00000000-0008-0000-0100-0000C2250100}"/>
            </a:ext>
          </a:extLst>
        </xdr:cNvPr>
        <xdr:cNvCxnSpPr/>
      </xdr:nvCxnSpPr>
      <xdr:spPr>
        <a:xfrm>
          <a:off x="165354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738</xdr:row>
      <xdr:rowOff>101600</xdr:rowOff>
    </xdr:from>
    <xdr:to>
      <xdr:col>25</xdr:col>
      <xdr:colOff>0</xdr:colOff>
      <xdr:row>738</xdr:row>
      <xdr:rowOff>101600</xdr:rowOff>
    </xdr:to>
    <xdr:cxnSp macro="">
      <xdr:nvCxnSpPr>
        <xdr:cNvPr id="75203" name="직선 연결선 75202">
          <a:extLst>
            <a:ext uri="{FF2B5EF4-FFF2-40B4-BE49-F238E27FC236}">
              <a16:creationId xmlns:a16="http://schemas.microsoft.com/office/drawing/2014/main" id="{00000000-0008-0000-0100-0000C3250100}"/>
            </a:ext>
          </a:extLst>
        </xdr:cNvPr>
        <xdr:cNvCxnSpPr/>
      </xdr:nvCxnSpPr>
      <xdr:spPr>
        <a:xfrm>
          <a:off x="17907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738</xdr:row>
      <xdr:rowOff>101600</xdr:rowOff>
    </xdr:from>
    <xdr:to>
      <xdr:col>27</xdr:col>
      <xdr:colOff>0</xdr:colOff>
      <xdr:row>738</xdr:row>
      <xdr:rowOff>101600</xdr:rowOff>
    </xdr:to>
    <xdr:cxnSp macro="">
      <xdr:nvCxnSpPr>
        <xdr:cNvPr id="75204" name="직선 연결선 75203">
          <a:extLst>
            <a:ext uri="{FF2B5EF4-FFF2-40B4-BE49-F238E27FC236}">
              <a16:creationId xmlns:a16="http://schemas.microsoft.com/office/drawing/2014/main" id="{00000000-0008-0000-0100-0000C4250100}"/>
            </a:ext>
          </a:extLst>
        </xdr:cNvPr>
        <xdr:cNvCxnSpPr/>
      </xdr:nvCxnSpPr>
      <xdr:spPr>
        <a:xfrm>
          <a:off x="19278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738</xdr:row>
      <xdr:rowOff>101600</xdr:rowOff>
    </xdr:from>
    <xdr:to>
      <xdr:col>29</xdr:col>
      <xdr:colOff>0</xdr:colOff>
      <xdr:row>738</xdr:row>
      <xdr:rowOff>101600</xdr:rowOff>
    </xdr:to>
    <xdr:cxnSp macro="">
      <xdr:nvCxnSpPr>
        <xdr:cNvPr id="75205" name="직선 연결선 75204">
          <a:extLst>
            <a:ext uri="{FF2B5EF4-FFF2-40B4-BE49-F238E27FC236}">
              <a16:creationId xmlns:a16="http://schemas.microsoft.com/office/drawing/2014/main" id="{00000000-0008-0000-0100-0000C5250100}"/>
            </a:ext>
          </a:extLst>
        </xdr:cNvPr>
        <xdr:cNvCxnSpPr/>
      </xdr:nvCxnSpPr>
      <xdr:spPr>
        <a:xfrm>
          <a:off x="20650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738</xdr:row>
      <xdr:rowOff>101600</xdr:rowOff>
    </xdr:from>
    <xdr:to>
      <xdr:col>31</xdr:col>
      <xdr:colOff>546100</xdr:colOff>
      <xdr:row>738</xdr:row>
      <xdr:rowOff>101600</xdr:rowOff>
    </xdr:to>
    <xdr:cxnSp macro="">
      <xdr:nvCxnSpPr>
        <xdr:cNvPr id="75206" name="직선 연결선 75205">
          <a:extLst>
            <a:ext uri="{FF2B5EF4-FFF2-40B4-BE49-F238E27FC236}">
              <a16:creationId xmlns:a16="http://schemas.microsoft.com/office/drawing/2014/main" id="{00000000-0008-0000-0100-0000C6250100}"/>
            </a:ext>
          </a:extLst>
        </xdr:cNvPr>
        <xdr:cNvCxnSpPr/>
      </xdr:nvCxnSpPr>
      <xdr:spPr>
        <a:xfrm>
          <a:off x="22501861" y="154635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738</xdr:row>
      <xdr:rowOff>101600</xdr:rowOff>
    </xdr:from>
    <xdr:to>
      <xdr:col>33</xdr:col>
      <xdr:colOff>136</xdr:colOff>
      <xdr:row>738</xdr:row>
      <xdr:rowOff>101600</xdr:rowOff>
    </xdr:to>
    <xdr:cxnSp macro="">
      <xdr:nvCxnSpPr>
        <xdr:cNvPr id="75207" name="직선 연결선 75206">
          <a:extLst>
            <a:ext uri="{FF2B5EF4-FFF2-40B4-BE49-F238E27FC236}">
              <a16:creationId xmlns:a16="http://schemas.microsoft.com/office/drawing/2014/main" id="{00000000-0008-0000-0100-0000C7250100}"/>
            </a:ext>
          </a:extLst>
        </xdr:cNvPr>
        <xdr:cNvCxnSpPr/>
      </xdr:nvCxnSpPr>
      <xdr:spPr>
        <a:xfrm flipH="1">
          <a:off x="23393400" y="154635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738</xdr:row>
      <xdr:rowOff>101600</xdr:rowOff>
    </xdr:from>
    <xdr:to>
      <xdr:col>35</xdr:col>
      <xdr:colOff>0</xdr:colOff>
      <xdr:row>738</xdr:row>
      <xdr:rowOff>101600</xdr:rowOff>
    </xdr:to>
    <xdr:cxnSp macro="">
      <xdr:nvCxnSpPr>
        <xdr:cNvPr id="75208" name="직선 연결선 75207">
          <a:extLst>
            <a:ext uri="{FF2B5EF4-FFF2-40B4-BE49-F238E27FC236}">
              <a16:creationId xmlns:a16="http://schemas.microsoft.com/office/drawing/2014/main" id="{00000000-0008-0000-0100-0000C8250100}"/>
            </a:ext>
          </a:extLst>
        </xdr:cNvPr>
        <xdr:cNvCxnSpPr/>
      </xdr:nvCxnSpPr>
      <xdr:spPr>
        <a:xfrm>
          <a:off x="24765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738</xdr:row>
      <xdr:rowOff>101600</xdr:rowOff>
    </xdr:from>
    <xdr:to>
      <xdr:col>37</xdr:col>
      <xdr:colOff>0</xdr:colOff>
      <xdr:row>738</xdr:row>
      <xdr:rowOff>101600</xdr:rowOff>
    </xdr:to>
    <xdr:cxnSp macro="">
      <xdr:nvCxnSpPr>
        <xdr:cNvPr id="75209" name="직선 연결선 75208">
          <a:extLst>
            <a:ext uri="{FF2B5EF4-FFF2-40B4-BE49-F238E27FC236}">
              <a16:creationId xmlns:a16="http://schemas.microsoft.com/office/drawing/2014/main" id="{00000000-0008-0000-0100-0000C9250100}"/>
            </a:ext>
          </a:extLst>
        </xdr:cNvPr>
        <xdr:cNvCxnSpPr/>
      </xdr:nvCxnSpPr>
      <xdr:spPr>
        <a:xfrm>
          <a:off x="26136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738</xdr:row>
      <xdr:rowOff>101600</xdr:rowOff>
    </xdr:from>
    <xdr:to>
      <xdr:col>39</xdr:col>
      <xdr:colOff>12700</xdr:colOff>
      <xdr:row>738</xdr:row>
      <xdr:rowOff>101600</xdr:rowOff>
    </xdr:to>
    <xdr:cxnSp macro="">
      <xdr:nvCxnSpPr>
        <xdr:cNvPr id="75210" name="직선 연결선 75209">
          <a:extLst>
            <a:ext uri="{FF2B5EF4-FFF2-40B4-BE49-F238E27FC236}">
              <a16:creationId xmlns:a16="http://schemas.microsoft.com/office/drawing/2014/main" id="{00000000-0008-0000-0100-0000CA250100}"/>
            </a:ext>
          </a:extLst>
        </xdr:cNvPr>
        <xdr:cNvCxnSpPr/>
      </xdr:nvCxnSpPr>
      <xdr:spPr>
        <a:xfrm>
          <a:off x="275082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738</xdr:row>
      <xdr:rowOff>101600</xdr:rowOff>
    </xdr:from>
    <xdr:to>
      <xdr:col>41</xdr:col>
      <xdr:colOff>0</xdr:colOff>
      <xdr:row>738</xdr:row>
      <xdr:rowOff>101600</xdr:rowOff>
    </xdr:to>
    <xdr:cxnSp macro="">
      <xdr:nvCxnSpPr>
        <xdr:cNvPr id="75211" name="직선 연결선 75210">
          <a:extLst>
            <a:ext uri="{FF2B5EF4-FFF2-40B4-BE49-F238E27FC236}">
              <a16:creationId xmlns:a16="http://schemas.microsoft.com/office/drawing/2014/main" id="{00000000-0008-0000-0100-0000CB250100}"/>
            </a:ext>
          </a:extLst>
        </xdr:cNvPr>
        <xdr:cNvCxnSpPr/>
      </xdr:nvCxnSpPr>
      <xdr:spPr>
        <a:xfrm>
          <a:off x="28879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738</xdr:row>
      <xdr:rowOff>101600</xdr:rowOff>
    </xdr:from>
    <xdr:to>
      <xdr:col>43</xdr:col>
      <xdr:colOff>0</xdr:colOff>
      <xdr:row>738</xdr:row>
      <xdr:rowOff>101600</xdr:rowOff>
    </xdr:to>
    <xdr:cxnSp macro="">
      <xdr:nvCxnSpPr>
        <xdr:cNvPr id="75212" name="직선 연결선 75211">
          <a:extLst>
            <a:ext uri="{FF2B5EF4-FFF2-40B4-BE49-F238E27FC236}">
              <a16:creationId xmlns:a16="http://schemas.microsoft.com/office/drawing/2014/main" id="{00000000-0008-0000-0100-0000CC250100}"/>
            </a:ext>
          </a:extLst>
        </xdr:cNvPr>
        <xdr:cNvCxnSpPr/>
      </xdr:nvCxnSpPr>
      <xdr:spPr>
        <a:xfrm>
          <a:off x="302514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738</xdr:row>
      <xdr:rowOff>101600</xdr:rowOff>
    </xdr:from>
    <xdr:to>
      <xdr:col>45</xdr:col>
      <xdr:colOff>0</xdr:colOff>
      <xdr:row>738</xdr:row>
      <xdr:rowOff>101600</xdr:rowOff>
    </xdr:to>
    <xdr:cxnSp macro="">
      <xdr:nvCxnSpPr>
        <xdr:cNvPr id="75213" name="직선 연결선 75212">
          <a:extLst>
            <a:ext uri="{FF2B5EF4-FFF2-40B4-BE49-F238E27FC236}">
              <a16:creationId xmlns:a16="http://schemas.microsoft.com/office/drawing/2014/main" id="{00000000-0008-0000-0100-0000CD250100}"/>
            </a:ext>
          </a:extLst>
        </xdr:cNvPr>
        <xdr:cNvCxnSpPr/>
      </xdr:nvCxnSpPr>
      <xdr:spPr>
        <a:xfrm>
          <a:off x="31623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738</xdr:row>
      <xdr:rowOff>101600</xdr:rowOff>
    </xdr:from>
    <xdr:to>
      <xdr:col>47</xdr:col>
      <xdr:colOff>12700</xdr:colOff>
      <xdr:row>738</xdr:row>
      <xdr:rowOff>101600</xdr:rowOff>
    </xdr:to>
    <xdr:cxnSp macro="">
      <xdr:nvCxnSpPr>
        <xdr:cNvPr id="75214" name="직선 연결선 75213">
          <a:extLst>
            <a:ext uri="{FF2B5EF4-FFF2-40B4-BE49-F238E27FC236}">
              <a16:creationId xmlns:a16="http://schemas.microsoft.com/office/drawing/2014/main" id="{00000000-0008-0000-0100-0000CE250100}"/>
            </a:ext>
          </a:extLst>
        </xdr:cNvPr>
        <xdr:cNvCxnSpPr/>
      </xdr:nvCxnSpPr>
      <xdr:spPr>
        <a:xfrm>
          <a:off x="329946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738</xdr:row>
      <xdr:rowOff>101600</xdr:rowOff>
    </xdr:from>
    <xdr:to>
      <xdr:col>49</xdr:col>
      <xdr:colOff>0</xdr:colOff>
      <xdr:row>738</xdr:row>
      <xdr:rowOff>101600</xdr:rowOff>
    </xdr:to>
    <xdr:cxnSp macro="">
      <xdr:nvCxnSpPr>
        <xdr:cNvPr id="75215" name="직선 연결선 75214">
          <a:extLst>
            <a:ext uri="{FF2B5EF4-FFF2-40B4-BE49-F238E27FC236}">
              <a16:creationId xmlns:a16="http://schemas.microsoft.com/office/drawing/2014/main" id="{00000000-0008-0000-0100-0000CF250100}"/>
            </a:ext>
          </a:extLst>
        </xdr:cNvPr>
        <xdr:cNvCxnSpPr/>
      </xdr:nvCxnSpPr>
      <xdr:spPr>
        <a:xfrm>
          <a:off x="34366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738</xdr:row>
      <xdr:rowOff>101600</xdr:rowOff>
    </xdr:from>
    <xdr:to>
      <xdr:col>51</xdr:col>
      <xdr:colOff>0</xdr:colOff>
      <xdr:row>738</xdr:row>
      <xdr:rowOff>101600</xdr:rowOff>
    </xdr:to>
    <xdr:cxnSp macro="">
      <xdr:nvCxnSpPr>
        <xdr:cNvPr id="75216" name="직선 연결선 75215">
          <a:extLst>
            <a:ext uri="{FF2B5EF4-FFF2-40B4-BE49-F238E27FC236}">
              <a16:creationId xmlns:a16="http://schemas.microsoft.com/office/drawing/2014/main" id="{00000000-0008-0000-0100-0000D0250100}"/>
            </a:ext>
          </a:extLst>
        </xdr:cNvPr>
        <xdr:cNvCxnSpPr/>
      </xdr:nvCxnSpPr>
      <xdr:spPr>
        <a:xfrm>
          <a:off x="35737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738</xdr:row>
      <xdr:rowOff>101600</xdr:rowOff>
    </xdr:from>
    <xdr:to>
      <xdr:col>53</xdr:col>
      <xdr:colOff>12700</xdr:colOff>
      <xdr:row>738</xdr:row>
      <xdr:rowOff>101600</xdr:rowOff>
    </xdr:to>
    <xdr:cxnSp macro="">
      <xdr:nvCxnSpPr>
        <xdr:cNvPr id="75217" name="직선 연결선 75216">
          <a:extLst>
            <a:ext uri="{FF2B5EF4-FFF2-40B4-BE49-F238E27FC236}">
              <a16:creationId xmlns:a16="http://schemas.microsoft.com/office/drawing/2014/main" id="{00000000-0008-0000-0100-0000D1250100}"/>
            </a:ext>
          </a:extLst>
        </xdr:cNvPr>
        <xdr:cNvCxnSpPr/>
      </xdr:nvCxnSpPr>
      <xdr:spPr>
        <a:xfrm>
          <a:off x="371094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738</xdr:row>
      <xdr:rowOff>101600</xdr:rowOff>
    </xdr:from>
    <xdr:to>
      <xdr:col>55</xdr:col>
      <xdr:colOff>12700</xdr:colOff>
      <xdr:row>738</xdr:row>
      <xdr:rowOff>101600</xdr:rowOff>
    </xdr:to>
    <xdr:cxnSp macro="">
      <xdr:nvCxnSpPr>
        <xdr:cNvPr id="75218" name="직선 연결선 75217">
          <a:extLst>
            <a:ext uri="{FF2B5EF4-FFF2-40B4-BE49-F238E27FC236}">
              <a16:creationId xmlns:a16="http://schemas.microsoft.com/office/drawing/2014/main" id="{00000000-0008-0000-0100-0000D2250100}"/>
            </a:ext>
          </a:extLst>
        </xdr:cNvPr>
        <xdr:cNvCxnSpPr/>
      </xdr:nvCxnSpPr>
      <xdr:spPr>
        <a:xfrm>
          <a:off x="384810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738</xdr:row>
      <xdr:rowOff>101600</xdr:rowOff>
    </xdr:from>
    <xdr:to>
      <xdr:col>57</xdr:col>
      <xdr:colOff>12700</xdr:colOff>
      <xdr:row>738</xdr:row>
      <xdr:rowOff>101600</xdr:rowOff>
    </xdr:to>
    <xdr:cxnSp macro="">
      <xdr:nvCxnSpPr>
        <xdr:cNvPr id="75219" name="직선 연결선 75218">
          <a:extLst>
            <a:ext uri="{FF2B5EF4-FFF2-40B4-BE49-F238E27FC236}">
              <a16:creationId xmlns:a16="http://schemas.microsoft.com/office/drawing/2014/main" id="{00000000-0008-0000-0100-0000D3250100}"/>
            </a:ext>
          </a:extLst>
        </xdr:cNvPr>
        <xdr:cNvCxnSpPr/>
      </xdr:nvCxnSpPr>
      <xdr:spPr>
        <a:xfrm>
          <a:off x="398526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738</xdr:row>
      <xdr:rowOff>101600</xdr:rowOff>
    </xdr:from>
    <xdr:to>
      <xdr:col>59</xdr:col>
      <xdr:colOff>0</xdr:colOff>
      <xdr:row>738</xdr:row>
      <xdr:rowOff>101600</xdr:rowOff>
    </xdr:to>
    <xdr:cxnSp macro="">
      <xdr:nvCxnSpPr>
        <xdr:cNvPr id="75220" name="직선 연결선 75219">
          <a:extLst>
            <a:ext uri="{FF2B5EF4-FFF2-40B4-BE49-F238E27FC236}">
              <a16:creationId xmlns:a16="http://schemas.microsoft.com/office/drawing/2014/main" id="{00000000-0008-0000-0100-0000D4250100}"/>
            </a:ext>
          </a:extLst>
        </xdr:cNvPr>
        <xdr:cNvCxnSpPr/>
      </xdr:nvCxnSpPr>
      <xdr:spPr>
        <a:xfrm>
          <a:off x="41224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738</xdr:row>
      <xdr:rowOff>101600</xdr:rowOff>
    </xdr:from>
    <xdr:to>
      <xdr:col>61</xdr:col>
      <xdr:colOff>0</xdr:colOff>
      <xdr:row>738</xdr:row>
      <xdr:rowOff>101600</xdr:rowOff>
    </xdr:to>
    <xdr:cxnSp macro="">
      <xdr:nvCxnSpPr>
        <xdr:cNvPr id="75221" name="직선 연결선 75220">
          <a:extLst>
            <a:ext uri="{FF2B5EF4-FFF2-40B4-BE49-F238E27FC236}">
              <a16:creationId xmlns:a16="http://schemas.microsoft.com/office/drawing/2014/main" id="{00000000-0008-0000-0100-0000D5250100}"/>
            </a:ext>
          </a:extLst>
        </xdr:cNvPr>
        <xdr:cNvCxnSpPr/>
      </xdr:nvCxnSpPr>
      <xdr:spPr>
        <a:xfrm>
          <a:off x="42595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738</xdr:row>
      <xdr:rowOff>101600</xdr:rowOff>
    </xdr:from>
    <xdr:to>
      <xdr:col>63</xdr:col>
      <xdr:colOff>0</xdr:colOff>
      <xdr:row>738</xdr:row>
      <xdr:rowOff>101600</xdr:rowOff>
    </xdr:to>
    <xdr:cxnSp macro="">
      <xdr:nvCxnSpPr>
        <xdr:cNvPr id="75222" name="직선 연결선 75221">
          <a:extLst>
            <a:ext uri="{FF2B5EF4-FFF2-40B4-BE49-F238E27FC236}">
              <a16:creationId xmlns:a16="http://schemas.microsoft.com/office/drawing/2014/main" id="{00000000-0008-0000-0100-0000D6250100}"/>
            </a:ext>
          </a:extLst>
        </xdr:cNvPr>
        <xdr:cNvCxnSpPr/>
      </xdr:nvCxnSpPr>
      <xdr:spPr>
        <a:xfrm>
          <a:off x="439674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738</xdr:row>
      <xdr:rowOff>101600</xdr:rowOff>
    </xdr:from>
    <xdr:to>
      <xdr:col>65</xdr:col>
      <xdr:colOff>12700</xdr:colOff>
      <xdr:row>738</xdr:row>
      <xdr:rowOff>101600</xdr:rowOff>
    </xdr:to>
    <xdr:cxnSp macro="">
      <xdr:nvCxnSpPr>
        <xdr:cNvPr id="75223" name="직선 연결선 75222">
          <a:extLst>
            <a:ext uri="{FF2B5EF4-FFF2-40B4-BE49-F238E27FC236}">
              <a16:creationId xmlns:a16="http://schemas.microsoft.com/office/drawing/2014/main" id="{00000000-0008-0000-0100-0000D7250100}"/>
            </a:ext>
          </a:extLst>
        </xdr:cNvPr>
        <xdr:cNvCxnSpPr/>
      </xdr:nvCxnSpPr>
      <xdr:spPr>
        <a:xfrm>
          <a:off x="453390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738</xdr:row>
      <xdr:rowOff>101600</xdr:rowOff>
    </xdr:from>
    <xdr:to>
      <xdr:col>67</xdr:col>
      <xdr:colOff>0</xdr:colOff>
      <xdr:row>738</xdr:row>
      <xdr:rowOff>101600</xdr:rowOff>
    </xdr:to>
    <xdr:cxnSp macro="">
      <xdr:nvCxnSpPr>
        <xdr:cNvPr id="75224" name="직선 연결선 75223">
          <a:extLst>
            <a:ext uri="{FF2B5EF4-FFF2-40B4-BE49-F238E27FC236}">
              <a16:creationId xmlns:a16="http://schemas.microsoft.com/office/drawing/2014/main" id="{00000000-0008-0000-0100-0000D8250100}"/>
            </a:ext>
          </a:extLst>
        </xdr:cNvPr>
        <xdr:cNvCxnSpPr/>
      </xdr:nvCxnSpPr>
      <xdr:spPr>
        <a:xfrm>
          <a:off x="46710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738</xdr:row>
      <xdr:rowOff>101600</xdr:rowOff>
    </xdr:from>
    <xdr:to>
      <xdr:col>69</xdr:col>
      <xdr:colOff>0</xdr:colOff>
      <xdr:row>738</xdr:row>
      <xdr:rowOff>101600</xdr:rowOff>
    </xdr:to>
    <xdr:cxnSp macro="">
      <xdr:nvCxnSpPr>
        <xdr:cNvPr id="75225" name="직선 연결선 75224">
          <a:extLst>
            <a:ext uri="{FF2B5EF4-FFF2-40B4-BE49-F238E27FC236}">
              <a16:creationId xmlns:a16="http://schemas.microsoft.com/office/drawing/2014/main" id="{00000000-0008-0000-0100-0000D9250100}"/>
            </a:ext>
          </a:extLst>
        </xdr:cNvPr>
        <xdr:cNvCxnSpPr/>
      </xdr:nvCxnSpPr>
      <xdr:spPr>
        <a:xfrm>
          <a:off x="48082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738</xdr:row>
      <xdr:rowOff>101600</xdr:rowOff>
    </xdr:from>
    <xdr:to>
      <xdr:col>71</xdr:col>
      <xdr:colOff>12700</xdr:colOff>
      <xdr:row>738</xdr:row>
      <xdr:rowOff>101600</xdr:rowOff>
    </xdr:to>
    <xdr:cxnSp macro="">
      <xdr:nvCxnSpPr>
        <xdr:cNvPr id="75226" name="직선 연결선 75225">
          <a:extLst>
            <a:ext uri="{FF2B5EF4-FFF2-40B4-BE49-F238E27FC236}">
              <a16:creationId xmlns:a16="http://schemas.microsoft.com/office/drawing/2014/main" id="{00000000-0008-0000-0100-0000DA250100}"/>
            </a:ext>
          </a:extLst>
        </xdr:cNvPr>
        <xdr:cNvCxnSpPr/>
      </xdr:nvCxnSpPr>
      <xdr:spPr>
        <a:xfrm>
          <a:off x="494538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738</xdr:row>
      <xdr:rowOff>101600</xdr:rowOff>
    </xdr:from>
    <xdr:to>
      <xdr:col>73</xdr:col>
      <xdr:colOff>12700</xdr:colOff>
      <xdr:row>738</xdr:row>
      <xdr:rowOff>101600</xdr:rowOff>
    </xdr:to>
    <xdr:cxnSp macro="">
      <xdr:nvCxnSpPr>
        <xdr:cNvPr id="75227" name="직선 연결선 75226">
          <a:extLst>
            <a:ext uri="{FF2B5EF4-FFF2-40B4-BE49-F238E27FC236}">
              <a16:creationId xmlns:a16="http://schemas.microsoft.com/office/drawing/2014/main" id="{00000000-0008-0000-0100-0000DB250100}"/>
            </a:ext>
          </a:extLst>
        </xdr:cNvPr>
        <xdr:cNvCxnSpPr/>
      </xdr:nvCxnSpPr>
      <xdr:spPr>
        <a:xfrm>
          <a:off x="508254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738</xdr:row>
      <xdr:rowOff>101600</xdr:rowOff>
    </xdr:from>
    <xdr:to>
      <xdr:col>75</xdr:col>
      <xdr:colOff>0</xdr:colOff>
      <xdr:row>738</xdr:row>
      <xdr:rowOff>101600</xdr:rowOff>
    </xdr:to>
    <xdr:cxnSp macro="">
      <xdr:nvCxnSpPr>
        <xdr:cNvPr id="75228" name="직선 연결선 75227">
          <a:extLst>
            <a:ext uri="{FF2B5EF4-FFF2-40B4-BE49-F238E27FC236}">
              <a16:creationId xmlns:a16="http://schemas.microsoft.com/office/drawing/2014/main" id="{00000000-0008-0000-0100-0000DC250100}"/>
            </a:ext>
          </a:extLst>
        </xdr:cNvPr>
        <xdr:cNvCxnSpPr/>
      </xdr:nvCxnSpPr>
      <xdr:spPr>
        <a:xfrm>
          <a:off x="52197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738</xdr:row>
      <xdr:rowOff>101600</xdr:rowOff>
    </xdr:from>
    <xdr:to>
      <xdr:col>77</xdr:col>
      <xdr:colOff>0</xdr:colOff>
      <xdr:row>738</xdr:row>
      <xdr:rowOff>101600</xdr:rowOff>
    </xdr:to>
    <xdr:cxnSp macro="">
      <xdr:nvCxnSpPr>
        <xdr:cNvPr id="75229" name="직선 연결선 75228">
          <a:extLst>
            <a:ext uri="{FF2B5EF4-FFF2-40B4-BE49-F238E27FC236}">
              <a16:creationId xmlns:a16="http://schemas.microsoft.com/office/drawing/2014/main" id="{00000000-0008-0000-0100-0000DD250100}"/>
            </a:ext>
          </a:extLst>
        </xdr:cNvPr>
        <xdr:cNvCxnSpPr/>
      </xdr:nvCxnSpPr>
      <xdr:spPr>
        <a:xfrm>
          <a:off x="53568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738</xdr:row>
      <xdr:rowOff>101600</xdr:rowOff>
    </xdr:from>
    <xdr:to>
      <xdr:col>79</xdr:col>
      <xdr:colOff>0</xdr:colOff>
      <xdr:row>738</xdr:row>
      <xdr:rowOff>101600</xdr:rowOff>
    </xdr:to>
    <xdr:cxnSp macro="">
      <xdr:nvCxnSpPr>
        <xdr:cNvPr id="75230" name="직선 연결선 75229">
          <a:extLst>
            <a:ext uri="{FF2B5EF4-FFF2-40B4-BE49-F238E27FC236}">
              <a16:creationId xmlns:a16="http://schemas.microsoft.com/office/drawing/2014/main" id="{00000000-0008-0000-0100-0000DE250100}"/>
            </a:ext>
          </a:extLst>
        </xdr:cNvPr>
        <xdr:cNvCxnSpPr/>
      </xdr:nvCxnSpPr>
      <xdr:spPr>
        <a:xfrm>
          <a:off x="54940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738</xdr:row>
      <xdr:rowOff>101600</xdr:rowOff>
    </xdr:from>
    <xdr:to>
      <xdr:col>81</xdr:col>
      <xdr:colOff>12700</xdr:colOff>
      <xdr:row>738</xdr:row>
      <xdr:rowOff>101600</xdr:rowOff>
    </xdr:to>
    <xdr:cxnSp macro="">
      <xdr:nvCxnSpPr>
        <xdr:cNvPr id="75231" name="직선 연결선 75230">
          <a:extLst>
            <a:ext uri="{FF2B5EF4-FFF2-40B4-BE49-F238E27FC236}">
              <a16:creationId xmlns:a16="http://schemas.microsoft.com/office/drawing/2014/main" id="{00000000-0008-0000-0100-0000DF250100}"/>
            </a:ext>
          </a:extLst>
        </xdr:cNvPr>
        <xdr:cNvCxnSpPr/>
      </xdr:nvCxnSpPr>
      <xdr:spPr>
        <a:xfrm>
          <a:off x="563118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738</xdr:row>
      <xdr:rowOff>101600</xdr:rowOff>
    </xdr:from>
    <xdr:to>
      <xdr:col>83</xdr:col>
      <xdr:colOff>0</xdr:colOff>
      <xdr:row>738</xdr:row>
      <xdr:rowOff>101600</xdr:rowOff>
    </xdr:to>
    <xdr:cxnSp macro="">
      <xdr:nvCxnSpPr>
        <xdr:cNvPr id="75232" name="직선 연결선 75231">
          <a:extLst>
            <a:ext uri="{FF2B5EF4-FFF2-40B4-BE49-F238E27FC236}">
              <a16:creationId xmlns:a16="http://schemas.microsoft.com/office/drawing/2014/main" id="{00000000-0008-0000-0100-0000E0250100}"/>
            </a:ext>
          </a:extLst>
        </xdr:cNvPr>
        <xdr:cNvCxnSpPr/>
      </xdr:nvCxnSpPr>
      <xdr:spPr>
        <a:xfrm>
          <a:off x="576834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738</xdr:row>
      <xdr:rowOff>101600</xdr:rowOff>
    </xdr:from>
    <xdr:to>
      <xdr:col>85</xdr:col>
      <xdr:colOff>0</xdr:colOff>
      <xdr:row>738</xdr:row>
      <xdr:rowOff>101600</xdr:rowOff>
    </xdr:to>
    <xdr:cxnSp macro="">
      <xdr:nvCxnSpPr>
        <xdr:cNvPr id="75233" name="직선 연결선 75232">
          <a:extLst>
            <a:ext uri="{FF2B5EF4-FFF2-40B4-BE49-F238E27FC236}">
              <a16:creationId xmlns:a16="http://schemas.microsoft.com/office/drawing/2014/main" id="{00000000-0008-0000-0100-0000E1250100}"/>
            </a:ext>
          </a:extLst>
        </xdr:cNvPr>
        <xdr:cNvCxnSpPr/>
      </xdr:nvCxnSpPr>
      <xdr:spPr>
        <a:xfrm>
          <a:off x="59055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738</xdr:row>
      <xdr:rowOff>101600</xdr:rowOff>
    </xdr:from>
    <xdr:to>
      <xdr:col>87</xdr:col>
      <xdr:colOff>0</xdr:colOff>
      <xdr:row>738</xdr:row>
      <xdr:rowOff>101600</xdr:rowOff>
    </xdr:to>
    <xdr:cxnSp macro="">
      <xdr:nvCxnSpPr>
        <xdr:cNvPr id="75234" name="직선 연결선 75233">
          <a:extLst>
            <a:ext uri="{FF2B5EF4-FFF2-40B4-BE49-F238E27FC236}">
              <a16:creationId xmlns:a16="http://schemas.microsoft.com/office/drawing/2014/main" id="{00000000-0008-0000-0100-0000E2250100}"/>
            </a:ext>
          </a:extLst>
        </xdr:cNvPr>
        <xdr:cNvCxnSpPr/>
      </xdr:nvCxnSpPr>
      <xdr:spPr>
        <a:xfrm>
          <a:off x="60426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738</xdr:row>
      <xdr:rowOff>101600</xdr:rowOff>
    </xdr:from>
    <xdr:to>
      <xdr:col>89</xdr:col>
      <xdr:colOff>0</xdr:colOff>
      <xdr:row>738</xdr:row>
      <xdr:rowOff>101600</xdr:rowOff>
    </xdr:to>
    <xdr:cxnSp macro="">
      <xdr:nvCxnSpPr>
        <xdr:cNvPr id="75235" name="직선 연결선 75234">
          <a:extLst>
            <a:ext uri="{FF2B5EF4-FFF2-40B4-BE49-F238E27FC236}">
              <a16:creationId xmlns:a16="http://schemas.microsoft.com/office/drawing/2014/main" id="{00000000-0008-0000-0100-0000E3250100}"/>
            </a:ext>
          </a:extLst>
        </xdr:cNvPr>
        <xdr:cNvCxnSpPr/>
      </xdr:nvCxnSpPr>
      <xdr:spPr>
        <a:xfrm>
          <a:off x="61798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738</xdr:row>
      <xdr:rowOff>101600</xdr:rowOff>
    </xdr:from>
    <xdr:to>
      <xdr:col>91</xdr:col>
      <xdr:colOff>0</xdr:colOff>
      <xdr:row>738</xdr:row>
      <xdr:rowOff>101600</xdr:rowOff>
    </xdr:to>
    <xdr:cxnSp macro="">
      <xdr:nvCxnSpPr>
        <xdr:cNvPr id="75236" name="직선 연결선 75235">
          <a:extLst>
            <a:ext uri="{FF2B5EF4-FFF2-40B4-BE49-F238E27FC236}">
              <a16:creationId xmlns:a16="http://schemas.microsoft.com/office/drawing/2014/main" id="{00000000-0008-0000-0100-0000E4250100}"/>
            </a:ext>
          </a:extLst>
        </xdr:cNvPr>
        <xdr:cNvCxnSpPr/>
      </xdr:nvCxnSpPr>
      <xdr:spPr>
        <a:xfrm>
          <a:off x="63169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738</xdr:row>
      <xdr:rowOff>101600</xdr:rowOff>
    </xdr:from>
    <xdr:to>
      <xdr:col>93</xdr:col>
      <xdr:colOff>12700</xdr:colOff>
      <xdr:row>738</xdr:row>
      <xdr:rowOff>101600</xdr:rowOff>
    </xdr:to>
    <xdr:cxnSp macro="">
      <xdr:nvCxnSpPr>
        <xdr:cNvPr id="75237" name="직선 연결선 75236">
          <a:extLst>
            <a:ext uri="{FF2B5EF4-FFF2-40B4-BE49-F238E27FC236}">
              <a16:creationId xmlns:a16="http://schemas.microsoft.com/office/drawing/2014/main" id="{00000000-0008-0000-0100-0000E5250100}"/>
            </a:ext>
          </a:extLst>
        </xdr:cNvPr>
        <xdr:cNvCxnSpPr/>
      </xdr:nvCxnSpPr>
      <xdr:spPr>
        <a:xfrm>
          <a:off x="645414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738</xdr:row>
      <xdr:rowOff>101600</xdr:rowOff>
    </xdr:from>
    <xdr:to>
      <xdr:col>95</xdr:col>
      <xdr:colOff>0</xdr:colOff>
      <xdr:row>738</xdr:row>
      <xdr:rowOff>101600</xdr:rowOff>
    </xdr:to>
    <xdr:cxnSp macro="">
      <xdr:nvCxnSpPr>
        <xdr:cNvPr id="75238" name="직선 연결선 75237">
          <a:extLst>
            <a:ext uri="{FF2B5EF4-FFF2-40B4-BE49-F238E27FC236}">
              <a16:creationId xmlns:a16="http://schemas.microsoft.com/office/drawing/2014/main" id="{00000000-0008-0000-0100-0000E6250100}"/>
            </a:ext>
          </a:extLst>
        </xdr:cNvPr>
        <xdr:cNvCxnSpPr/>
      </xdr:nvCxnSpPr>
      <xdr:spPr>
        <a:xfrm>
          <a:off x="65913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738</xdr:row>
      <xdr:rowOff>101600</xdr:rowOff>
    </xdr:from>
    <xdr:to>
      <xdr:col>97</xdr:col>
      <xdr:colOff>0</xdr:colOff>
      <xdr:row>738</xdr:row>
      <xdr:rowOff>101600</xdr:rowOff>
    </xdr:to>
    <xdr:cxnSp macro="">
      <xdr:nvCxnSpPr>
        <xdr:cNvPr id="75239" name="직선 연결선 75238">
          <a:extLst>
            <a:ext uri="{FF2B5EF4-FFF2-40B4-BE49-F238E27FC236}">
              <a16:creationId xmlns:a16="http://schemas.microsoft.com/office/drawing/2014/main" id="{00000000-0008-0000-0100-0000E7250100}"/>
            </a:ext>
          </a:extLst>
        </xdr:cNvPr>
        <xdr:cNvCxnSpPr/>
      </xdr:nvCxnSpPr>
      <xdr:spPr>
        <a:xfrm>
          <a:off x="67284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738</xdr:row>
      <xdr:rowOff>101600</xdr:rowOff>
    </xdr:from>
    <xdr:to>
      <xdr:col>99</xdr:col>
      <xdr:colOff>0</xdr:colOff>
      <xdr:row>738</xdr:row>
      <xdr:rowOff>101600</xdr:rowOff>
    </xdr:to>
    <xdr:cxnSp macro="">
      <xdr:nvCxnSpPr>
        <xdr:cNvPr id="75240" name="직선 연결선 75239">
          <a:extLst>
            <a:ext uri="{FF2B5EF4-FFF2-40B4-BE49-F238E27FC236}">
              <a16:creationId xmlns:a16="http://schemas.microsoft.com/office/drawing/2014/main" id="{00000000-0008-0000-0100-0000E8250100}"/>
            </a:ext>
          </a:extLst>
        </xdr:cNvPr>
        <xdr:cNvCxnSpPr/>
      </xdr:nvCxnSpPr>
      <xdr:spPr>
        <a:xfrm>
          <a:off x="68656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740</xdr:row>
      <xdr:rowOff>107950</xdr:rowOff>
    </xdr:from>
    <xdr:to>
      <xdr:col>10</xdr:col>
      <xdr:colOff>25400</xdr:colOff>
      <xdr:row>740</xdr:row>
      <xdr:rowOff>107950</xdr:rowOff>
    </xdr:to>
    <xdr:cxnSp macro="">
      <xdr:nvCxnSpPr>
        <xdr:cNvPr id="75241" name="직선 연결선 75240">
          <a:extLst>
            <a:ext uri="{FF2B5EF4-FFF2-40B4-BE49-F238E27FC236}">
              <a16:creationId xmlns:a16="http://schemas.microsoft.com/office/drawing/2014/main" id="{00000000-0008-0000-0100-0000E9250100}"/>
            </a:ext>
          </a:extLst>
        </xdr:cNvPr>
        <xdr:cNvCxnSpPr/>
      </xdr:nvCxnSpPr>
      <xdr:spPr>
        <a:xfrm>
          <a:off x="7238695" y="1550606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740</xdr:row>
      <xdr:rowOff>107950</xdr:rowOff>
    </xdr:from>
    <xdr:to>
      <xdr:col>11</xdr:col>
      <xdr:colOff>139700</xdr:colOff>
      <xdr:row>740</xdr:row>
      <xdr:rowOff>107950</xdr:rowOff>
    </xdr:to>
    <xdr:cxnSp macro="">
      <xdr:nvCxnSpPr>
        <xdr:cNvPr id="75242" name="직선 연결선 75241">
          <a:extLst>
            <a:ext uri="{FF2B5EF4-FFF2-40B4-BE49-F238E27FC236}">
              <a16:creationId xmlns:a16="http://schemas.microsoft.com/office/drawing/2014/main" id="{00000000-0008-0000-0100-0000EA250100}"/>
            </a:ext>
          </a:extLst>
        </xdr:cNvPr>
        <xdr:cNvCxnSpPr/>
      </xdr:nvCxnSpPr>
      <xdr:spPr>
        <a:xfrm>
          <a:off x="8374380" y="155060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740</xdr:row>
      <xdr:rowOff>107950</xdr:rowOff>
    </xdr:from>
    <xdr:to>
      <xdr:col>13</xdr:col>
      <xdr:colOff>68</xdr:colOff>
      <xdr:row>740</xdr:row>
      <xdr:rowOff>107950</xdr:rowOff>
    </xdr:to>
    <xdr:cxnSp macro="">
      <xdr:nvCxnSpPr>
        <xdr:cNvPr id="75243" name="직선 연결선 75242">
          <a:extLst>
            <a:ext uri="{FF2B5EF4-FFF2-40B4-BE49-F238E27FC236}">
              <a16:creationId xmlns:a16="http://schemas.microsoft.com/office/drawing/2014/main" id="{00000000-0008-0000-0100-0000EB250100}"/>
            </a:ext>
          </a:extLst>
        </xdr:cNvPr>
        <xdr:cNvCxnSpPr/>
      </xdr:nvCxnSpPr>
      <xdr:spPr>
        <a:xfrm flipH="1">
          <a:off x="9677400" y="155060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740</xdr:row>
      <xdr:rowOff>107950</xdr:rowOff>
    </xdr:from>
    <xdr:to>
      <xdr:col>15</xdr:col>
      <xdr:colOff>0</xdr:colOff>
      <xdr:row>740</xdr:row>
      <xdr:rowOff>107950</xdr:rowOff>
    </xdr:to>
    <xdr:cxnSp macro="">
      <xdr:nvCxnSpPr>
        <xdr:cNvPr id="75244" name="직선 연결선 75243">
          <a:extLst>
            <a:ext uri="{FF2B5EF4-FFF2-40B4-BE49-F238E27FC236}">
              <a16:creationId xmlns:a16="http://schemas.microsoft.com/office/drawing/2014/main" id="{00000000-0008-0000-0100-0000EC250100}"/>
            </a:ext>
          </a:extLst>
        </xdr:cNvPr>
        <xdr:cNvCxnSpPr/>
      </xdr:nvCxnSpPr>
      <xdr:spPr>
        <a:xfrm>
          <a:off x="11049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740</xdr:row>
      <xdr:rowOff>107950</xdr:rowOff>
    </xdr:from>
    <xdr:to>
      <xdr:col>17</xdr:col>
      <xdr:colOff>0</xdr:colOff>
      <xdr:row>740</xdr:row>
      <xdr:rowOff>107950</xdr:rowOff>
    </xdr:to>
    <xdr:cxnSp macro="">
      <xdr:nvCxnSpPr>
        <xdr:cNvPr id="75245" name="직선 연결선 75244">
          <a:extLst>
            <a:ext uri="{FF2B5EF4-FFF2-40B4-BE49-F238E27FC236}">
              <a16:creationId xmlns:a16="http://schemas.microsoft.com/office/drawing/2014/main" id="{00000000-0008-0000-0100-0000ED250100}"/>
            </a:ext>
          </a:extLst>
        </xdr:cNvPr>
        <xdr:cNvCxnSpPr/>
      </xdr:nvCxnSpPr>
      <xdr:spPr>
        <a:xfrm>
          <a:off x="12420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740</xdr:row>
      <xdr:rowOff>107950</xdr:rowOff>
    </xdr:from>
    <xdr:to>
      <xdr:col>19</xdr:col>
      <xdr:colOff>0</xdr:colOff>
      <xdr:row>740</xdr:row>
      <xdr:rowOff>107950</xdr:rowOff>
    </xdr:to>
    <xdr:cxnSp macro="">
      <xdr:nvCxnSpPr>
        <xdr:cNvPr id="75246" name="직선 연결선 75245">
          <a:extLst>
            <a:ext uri="{FF2B5EF4-FFF2-40B4-BE49-F238E27FC236}">
              <a16:creationId xmlns:a16="http://schemas.microsoft.com/office/drawing/2014/main" id="{00000000-0008-0000-0100-0000EE250100}"/>
            </a:ext>
          </a:extLst>
        </xdr:cNvPr>
        <xdr:cNvCxnSpPr/>
      </xdr:nvCxnSpPr>
      <xdr:spPr>
        <a:xfrm>
          <a:off x="13792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740</xdr:row>
      <xdr:rowOff>107950</xdr:rowOff>
    </xdr:from>
    <xdr:to>
      <xdr:col>21</xdr:col>
      <xdr:colOff>136</xdr:colOff>
      <xdr:row>740</xdr:row>
      <xdr:rowOff>107950</xdr:rowOff>
    </xdr:to>
    <xdr:cxnSp macro="">
      <xdr:nvCxnSpPr>
        <xdr:cNvPr id="75247" name="직선 연결선 75246">
          <a:extLst>
            <a:ext uri="{FF2B5EF4-FFF2-40B4-BE49-F238E27FC236}">
              <a16:creationId xmlns:a16="http://schemas.microsoft.com/office/drawing/2014/main" id="{00000000-0008-0000-0100-0000EF250100}"/>
            </a:ext>
          </a:extLst>
        </xdr:cNvPr>
        <xdr:cNvCxnSpPr/>
      </xdr:nvCxnSpPr>
      <xdr:spPr>
        <a:xfrm flipH="1">
          <a:off x="15163800" y="155060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740</xdr:row>
      <xdr:rowOff>107950</xdr:rowOff>
    </xdr:from>
    <xdr:to>
      <xdr:col>23</xdr:col>
      <xdr:colOff>0</xdr:colOff>
      <xdr:row>740</xdr:row>
      <xdr:rowOff>107950</xdr:rowOff>
    </xdr:to>
    <xdr:cxnSp macro="">
      <xdr:nvCxnSpPr>
        <xdr:cNvPr id="75248" name="직선 연결선 75247">
          <a:extLst>
            <a:ext uri="{FF2B5EF4-FFF2-40B4-BE49-F238E27FC236}">
              <a16:creationId xmlns:a16="http://schemas.microsoft.com/office/drawing/2014/main" id="{00000000-0008-0000-0100-0000F0250100}"/>
            </a:ext>
          </a:extLst>
        </xdr:cNvPr>
        <xdr:cNvCxnSpPr/>
      </xdr:nvCxnSpPr>
      <xdr:spPr>
        <a:xfrm>
          <a:off x="16535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740</xdr:row>
      <xdr:rowOff>107950</xdr:rowOff>
    </xdr:from>
    <xdr:to>
      <xdr:col>25</xdr:col>
      <xdr:colOff>0</xdr:colOff>
      <xdr:row>740</xdr:row>
      <xdr:rowOff>107950</xdr:rowOff>
    </xdr:to>
    <xdr:cxnSp macro="">
      <xdr:nvCxnSpPr>
        <xdr:cNvPr id="75249" name="직선 연결선 75248">
          <a:extLst>
            <a:ext uri="{FF2B5EF4-FFF2-40B4-BE49-F238E27FC236}">
              <a16:creationId xmlns:a16="http://schemas.microsoft.com/office/drawing/2014/main" id="{00000000-0008-0000-0100-0000F1250100}"/>
            </a:ext>
          </a:extLst>
        </xdr:cNvPr>
        <xdr:cNvCxnSpPr/>
      </xdr:nvCxnSpPr>
      <xdr:spPr>
        <a:xfrm>
          <a:off x="17907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740</xdr:row>
      <xdr:rowOff>107950</xdr:rowOff>
    </xdr:from>
    <xdr:to>
      <xdr:col>27</xdr:col>
      <xdr:colOff>28</xdr:colOff>
      <xdr:row>740</xdr:row>
      <xdr:rowOff>107950</xdr:rowOff>
    </xdr:to>
    <xdr:cxnSp macro="">
      <xdr:nvCxnSpPr>
        <xdr:cNvPr id="75250" name="직선 연결선 75249">
          <a:extLst>
            <a:ext uri="{FF2B5EF4-FFF2-40B4-BE49-F238E27FC236}">
              <a16:creationId xmlns:a16="http://schemas.microsoft.com/office/drawing/2014/main" id="{00000000-0008-0000-0100-0000F2250100}"/>
            </a:ext>
          </a:extLst>
        </xdr:cNvPr>
        <xdr:cNvCxnSpPr/>
      </xdr:nvCxnSpPr>
      <xdr:spPr>
        <a:xfrm flipH="1">
          <a:off x="19278600" y="155060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740</xdr:row>
      <xdr:rowOff>107950</xdr:rowOff>
    </xdr:from>
    <xdr:to>
      <xdr:col>29</xdr:col>
      <xdr:colOff>68</xdr:colOff>
      <xdr:row>740</xdr:row>
      <xdr:rowOff>107950</xdr:rowOff>
    </xdr:to>
    <xdr:cxnSp macro="">
      <xdr:nvCxnSpPr>
        <xdr:cNvPr id="75251" name="직선 연결선 75250">
          <a:extLst>
            <a:ext uri="{FF2B5EF4-FFF2-40B4-BE49-F238E27FC236}">
              <a16:creationId xmlns:a16="http://schemas.microsoft.com/office/drawing/2014/main" id="{00000000-0008-0000-0100-0000F3250100}"/>
            </a:ext>
          </a:extLst>
        </xdr:cNvPr>
        <xdr:cNvCxnSpPr/>
      </xdr:nvCxnSpPr>
      <xdr:spPr>
        <a:xfrm flipH="1">
          <a:off x="20650200" y="155060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740</xdr:row>
      <xdr:rowOff>107950</xdr:rowOff>
    </xdr:from>
    <xdr:to>
      <xdr:col>31</xdr:col>
      <xdr:colOff>546100</xdr:colOff>
      <xdr:row>740</xdr:row>
      <xdr:rowOff>107950</xdr:rowOff>
    </xdr:to>
    <xdr:cxnSp macro="">
      <xdr:nvCxnSpPr>
        <xdr:cNvPr id="75252" name="직선 연결선 75251">
          <a:extLst>
            <a:ext uri="{FF2B5EF4-FFF2-40B4-BE49-F238E27FC236}">
              <a16:creationId xmlns:a16="http://schemas.microsoft.com/office/drawing/2014/main" id="{00000000-0008-0000-0100-0000F4250100}"/>
            </a:ext>
          </a:extLst>
        </xdr:cNvPr>
        <xdr:cNvCxnSpPr/>
      </xdr:nvCxnSpPr>
      <xdr:spPr>
        <a:xfrm>
          <a:off x="22501861" y="155060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740</xdr:row>
      <xdr:rowOff>107950</xdr:rowOff>
    </xdr:from>
    <xdr:to>
      <xdr:col>33</xdr:col>
      <xdr:colOff>136</xdr:colOff>
      <xdr:row>740</xdr:row>
      <xdr:rowOff>107950</xdr:rowOff>
    </xdr:to>
    <xdr:cxnSp macro="">
      <xdr:nvCxnSpPr>
        <xdr:cNvPr id="75253" name="직선 연결선 75252">
          <a:extLst>
            <a:ext uri="{FF2B5EF4-FFF2-40B4-BE49-F238E27FC236}">
              <a16:creationId xmlns:a16="http://schemas.microsoft.com/office/drawing/2014/main" id="{00000000-0008-0000-0100-0000F5250100}"/>
            </a:ext>
          </a:extLst>
        </xdr:cNvPr>
        <xdr:cNvCxnSpPr/>
      </xdr:nvCxnSpPr>
      <xdr:spPr>
        <a:xfrm flipH="1">
          <a:off x="23393400" y="155060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740</xdr:row>
      <xdr:rowOff>107950</xdr:rowOff>
    </xdr:from>
    <xdr:to>
      <xdr:col>35</xdr:col>
      <xdr:colOff>0</xdr:colOff>
      <xdr:row>740</xdr:row>
      <xdr:rowOff>107950</xdr:rowOff>
    </xdr:to>
    <xdr:cxnSp macro="">
      <xdr:nvCxnSpPr>
        <xdr:cNvPr id="75254" name="직선 연결선 75253">
          <a:extLst>
            <a:ext uri="{FF2B5EF4-FFF2-40B4-BE49-F238E27FC236}">
              <a16:creationId xmlns:a16="http://schemas.microsoft.com/office/drawing/2014/main" id="{00000000-0008-0000-0100-0000F6250100}"/>
            </a:ext>
          </a:extLst>
        </xdr:cNvPr>
        <xdr:cNvCxnSpPr/>
      </xdr:nvCxnSpPr>
      <xdr:spPr>
        <a:xfrm>
          <a:off x="24765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740</xdr:row>
      <xdr:rowOff>107950</xdr:rowOff>
    </xdr:from>
    <xdr:to>
      <xdr:col>37</xdr:col>
      <xdr:colOff>0</xdr:colOff>
      <xdr:row>740</xdr:row>
      <xdr:rowOff>107950</xdr:rowOff>
    </xdr:to>
    <xdr:cxnSp macro="">
      <xdr:nvCxnSpPr>
        <xdr:cNvPr id="75255" name="직선 연결선 75254">
          <a:extLst>
            <a:ext uri="{FF2B5EF4-FFF2-40B4-BE49-F238E27FC236}">
              <a16:creationId xmlns:a16="http://schemas.microsoft.com/office/drawing/2014/main" id="{00000000-0008-0000-0100-0000F7250100}"/>
            </a:ext>
          </a:extLst>
        </xdr:cNvPr>
        <xdr:cNvCxnSpPr/>
      </xdr:nvCxnSpPr>
      <xdr:spPr>
        <a:xfrm>
          <a:off x="26136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740</xdr:row>
      <xdr:rowOff>107950</xdr:rowOff>
    </xdr:from>
    <xdr:to>
      <xdr:col>39</xdr:col>
      <xdr:colOff>0</xdr:colOff>
      <xdr:row>740</xdr:row>
      <xdr:rowOff>107950</xdr:rowOff>
    </xdr:to>
    <xdr:cxnSp macro="">
      <xdr:nvCxnSpPr>
        <xdr:cNvPr id="75256" name="직선 연결선 75255">
          <a:extLst>
            <a:ext uri="{FF2B5EF4-FFF2-40B4-BE49-F238E27FC236}">
              <a16:creationId xmlns:a16="http://schemas.microsoft.com/office/drawing/2014/main" id="{00000000-0008-0000-0100-0000F8250100}"/>
            </a:ext>
          </a:extLst>
        </xdr:cNvPr>
        <xdr:cNvCxnSpPr/>
      </xdr:nvCxnSpPr>
      <xdr:spPr>
        <a:xfrm>
          <a:off x="27508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740</xdr:row>
      <xdr:rowOff>107950</xdr:rowOff>
    </xdr:from>
    <xdr:to>
      <xdr:col>41</xdr:col>
      <xdr:colOff>0</xdr:colOff>
      <xdr:row>740</xdr:row>
      <xdr:rowOff>107950</xdr:rowOff>
    </xdr:to>
    <xdr:cxnSp macro="">
      <xdr:nvCxnSpPr>
        <xdr:cNvPr id="75257" name="직선 연결선 75256">
          <a:extLst>
            <a:ext uri="{FF2B5EF4-FFF2-40B4-BE49-F238E27FC236}">
              <a16:creationId xmlns:a16="http://schemas.microsoft.com/office/drawing/2014/main" id="{00000000-0008-0000-0100-0000F9250100}"/>
            </a:ext>
          </a:extLst>
        </xdr:cNvPr>
        <xdr:cNvCxnSpPr/>
      </xdr:nvCxnSpPr>
      <xdr:spPr>
        <a:xfrm>
          <a:off x="28879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740</xdr:row>
      <xdr:rowOff>107950</xdr:rowOff>
    </xdr:from>
    <xdr:to>
      <xdr:col>43</xdr:col>
      <xdr:colOff>0</xdr:colOff>
      <xdr:row>740</xdr:row>
      <xdr:rowOff>107950</xdr:rowOff>
    </xdr:to>
    <xdr:cxnSp macro="">
      <xdr:nvCxnSpPr>
        <xdr:cNvPr id="75258" name="직선 연결선 75257">
          <a:extLst>
            <a:ext uri="{FF2B5EF4-FFF2-40B4-BE49-F238E27FC236}">
              <a16:creationId xmlns:a16="http://schemas.microsoft.com/office/drawing/2014/main" id="{00000000-0008-0000-0100-0000FA250100}"/>
            </a:ext>
          </a:extLst>
        </xdr:cNvPr>
        <xdr:cNvCxnSpPr/>
      </xdr:nvCxnSpPr>
      <xdr:spPr>
        <a:xfrm>
          <a:off x="30251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740</xdr:row>
      <xdr:rowOff>107950</xdr:rowOff>
    </xdr:from>
    <xdr:to>
      <xdr:col>45</xdr:col>
      <xdr:colOff>0</xdr:colOff>
      <xdr:row>740</xdr:row>
      <xdr:rowOff>107950</xdr:rowOff>
    </xdr:to>
    <xdr:cxnSp macro="">
      <xdr:nvCxnSpPr>
        <xdr:cNvPr id="75259" name="직선 연결선 75258">
          <a:extLst>
            <a:ext uri="{FF2B5EF4-FFF2-40B4-BE49-F238E27FC236}">
              <a16:creationId xmlns:a16="http://schemas.microsoft.com/office/drawing/2014/main" id="{00000000-0008-0000-0100-0000FB250100}"/>
            </a:ext>
          </a:extLst>
        </xdr:cNvPr>
        <xdr:cNvCxnSpPr/>
      </xdr:nvCxnSpPr>
      <xdr:spPr>
        <a:xfrm>
          <a:off x="31623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740</xdr:row>
      <xdr:rowOff>107950</xdr:rowOff>
    </xdr:from>
    <xdr:to>
      <xdr:col>47</xdr:col>
      <xdr:colOff>0</xdr:colOff>
      <xdr:row>740</xdr:row>
      <xdr:rowOff>107950</xdr:rowOff>
    </xdr:to>
    <xdr:cxnSp macro="">
      <xdr:nvCxnSpPr>
        <xdr:cNvPr id="75260" name="직선 연결선 75259">
          <a:extLst>
            <a:ext uri="{FF2B5EF4-FFF2-40B4-BE49-F238E27FC236}">
              <a16:creationId xmlns:a16="http://schemas.microsoft.com/office/drawing/2014/main" id="{00000000-0008-0000-0100-0000FC250100}"/>
            </a:ext>
          </a:extLst>
        </xdr:cNvPr>
        <xdr:cNvCxnSpPr/>
      </xdr:nvCxnSpPr>
      <xdr:spPr>
        <a:xfrm>
          <a:off x="32994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740</xdr:row>
      <xdr:rowOff>107950</xdr:rowOff>
    </xdr:from>
    <xdr:to>
      <xdr:col>49</xdr:col>
      <xdr:colOff>0</xdr:colOff>
      <xdr:row>740</xdr:row>
      <xdr:rowOff>107950</xdr:rowOff>
    </xdr:to>
    <xdr:cxnSp macro="">
      <xdr:nvCxnSpPr>
        <xdr:cNvPr id="75261" name="직선 연결선 75260">
          <a:extLst>
            <a:ext uri="{FF2B5EF4-FFF2-40B4-BE49-F238E27FC236}">
              <a16:creationId xmlns:a16="http://schemas.microsoft.com/office/drawing/2014/main" id="{00000000-0008-0000-0100-0000FD250100}"/>
            </a:ext>
          </a:extLst>
        </xdr:cNvPr>
        <xdr:cNvCxnSpPr/>
      </xdr:nvCxnSpPr>
      <xdr:spPr>
        <a:xfrm>
          <a:off x="34366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740</xdr:row>
      <xdr:rowOff>107950</xdr:rowOff>
    </xdr:from>
    <xdr:to>
      <xdr:col>51</xdr:col>
      <xdr:colOff>0</xdr:colOff>
      <xdr:row>740</xdr:row>
      <xdr:rowOff>107950</xdr:rowOff>
    </xdr:to>
    <xdr:cxnSp macro="">
      <xdr:nvCxnSpPr>
        <xdr:cNvPr id="75262" name="직선 연결선 75261">
          <a:extLst>
            <a:ext uri="{FF2B5EF4-FFF2-40B4-BE49-F238E27FC236}">
              <a16:creationId xmlns:a16="http://schemas.microsoft.com/office/drawing/2014/main" id="{00000000-0008-0000-0100-0000FE250100}"/>
            </a:ext>
          </a:extLst>
        </xdr:cNvPr>
        <xdr:cNvCxnSpPr/>
      </xdr:nvCxnSpPr>
      <xdr:spPr>
        <a:xfrm>
          <a:off x="35737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740</xdr:row>
      <xdr:rowOff>107950</xdr:rowOff>
    </xdr:from>
    <xdr:to>
      <xdr:col>53</xdr:col>
      <xdr:colOff>0</xdr:colOff>
      <xdr:row>740</xdr:row>
      <xdr:rowOff>107950</xdr:rowOff>
    </xdr:to>
    <xdr:cxnSp macro="">
      <xdr:nvCxnSpPr>
        <xdr:cNvPr id="75263" name="직선 연결선 75262">
          <a:extLst>
            <a:ext uri="{FF2B5EF4-FFF2-40B4-BE49-F238E27FC236}">
              <a16:creationId xmlns:a16="http://schemas.microsoft.com/office/drawing/2014/main" id="{00000000-0008-0000-0100-0000FF250100}"/>
            </a:ext>
          </a:extLst>
        </xdr:cNvPr>
        <xdr:cNvCxnSpPr/>
      </xdr:nvCxnSpPr>
      <xdr:spPr>
        <a:xfrm>
          <a:off x="37109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740</xdr:row>
      <xdr:rowOff>107950</xdr:rowOff>
    </xdr:from>
    <xdr:to>
      <xdr:col>55</xdr:col>
      <xdr:colOff>0</xdr:colOff>
      <xdr:row>740</xdr:row>
      <xdr:rowOff>107950</xdr:rowOff>
    </xdr:to>
    <xdr:cxnSp macro="">
      <xdr:nvCxnSpPr>
        <xdr:cNvPr id="75264" name="직선 연결선 75263">
          <a:extLst>
            <a:ext uri="{FF2B5EF4-FFF2-40B4-BE49-F238E27FC236}">
              <a16:creationId xmlns:a16="http://schemas.microsoft.com/office/drawing/2014/main" id="{00000000-0008-0000-0100-000000260100}"/>
            </a:ext>
          </a:extLst>
        </xdr:cNvPr>
        <xdr:cNvCxnSpPr/>
      </xdr:nvCxnSpPr>
      <xdr:spPr>
        <a:xfrm>
          <a:off x="38481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740</xdr:row>
      <xdr:rowOff>107950</xdr:rowOff>
    </xdr:from>
    <xdr:to>
      <xdr:col>57</xdr:col>
      <xdr:colOff>0</xdr:colOff>
      <xdr:row>740</xdr:row>
      <xdr:rowOff>107950</xdr:rowOff>
    </xdr:to>
    <xdr:cxnSp macro="">
      <xdr:nvCxnSpPr>
        <xdr:cNvPr id="75265" name="직선 연결선 75264">
          <a:extLst>
            <a:ext uri="{FF2B5EF4-FFF2-40B4-BE49-F238E27FC236}">
              <a16:creationId xmlns:a16="http://schemas.microsoft.com/office/drawing/2014/main" id="{00000000-0008-0000-0100-000001260100}"/>
            </a:ext>
          </a:extLst>
        </xdr:cNvPr>
        <xdr:cNvCxnSpPr/>
      </xdr:nvCxnSpPr>
      <xdr:spPr>
        <a:xfrm>
          <a:off x="39852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740</xdr:row>
      <xdr:rowOff>107950</xdr:rowOff>
    </xdr:from>
    <xdr:to>
      <xdr:col>59</xdr:col>
      <xdr:colOff>0</xdr:colOff>
      <xdr:row>740</xdr:row>
      <xdr:rowOff>107950</xdr:rowOff>
    </xdr:to>
    <xdr:cxnSp macro="">
      <xdr:nvCxnSpPr>
        <xdr:cNvPr id="75266" name="직선 연결선 75265">
          <a:extLst>
            <a:ext uri="{FF2B5EF4-FFF2-40B4-BE49-F238E27FC236}">
              <a16:creationId xmlns:a16="http://schemas.microsoft.com/office/drawing/2014/main" id="{00000000-0008-0000-0100-000002260100}"/>
            </a:ext>
          </a:extLst>
        </xdr:cNvPr>
        <xdr:cNvCxnSpPr/>
      </xdr:nvCxnSpPr>
      <xdr:spPr>
        <a:xfrm>
          <a:off x="41224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740</xdr:row>
      <xdr:rowOff>107950</xdr:rowOff>
    </xdr:from>
    <xdr:to>
      <xdr:col>61</xdr:col>
      <xdr:colOff>0</xdr:colOff>
      <xdr:row>740</xdr:row>
      <xdr:rowOff>107950</xdr:rowOff>
    </xdr:to>
    <xdr:cxnSp macro="">
      <xdr:nvCxnSpPr>
        <xdr:cNvPr id="75267" name="직선 연결선 75266">
          <a:extLst>
            <a:ext uri="{FF2B5EF4-FFF2-40B4-BE49-F238E27FC236}">
              <a16:creationId xmlns:a16="http://schemas.microsoft.com/office/drawing/2014/main" id="{00000000-0008-0000-0100-000003260100}"/>
            </a:ext>
          </a:extLst>
        </xdr:cNvPr>
        <xdr:cNvCxnSpPr/>
      </xdr:nvCxnSpPr>
      <xdr:spPr>
        <a:xfrm>
          <a:off x="42595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740</xdr:row>
      <xdr:rowOff>107950</xdr:rowOff>
    </xdr:from>
    <xdr:to>
      <xdr:col>63</xdr:col>
      <xdr:colOff>0</xdr:colOff>
      <xdr:row>740</xdr:row>
      <xdr:rowOff>107950</xdr:rowOff>
    </xdr:to>
    <xdr:cxnSp macro="">
      <xdr:nvCxnSpPr>
        <xdr:cNvPr id="75268" name="직선 연결선 75267">
          <a:extLst>
            <a:ext uri="{FF2B5EF4-FFF2-40B4-BE49-F238E27FC236}">
              <a16:creationId xmlns:a16="http://schemas.microsoft.com/office/drawing/2014/main" id="{00000000-0008-0000-0100-000004260100}"/>
            </a:ext>
          </a:extLst>
        </xdr:cNvPr>
        <xdr:cNvCxnSpPr/>
      </xdr:nvCxnSpPr>
      <xdr:spPr>
        <a:xfrm>
          <a:off x="43967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740</xdr:row>
      <xdr:rowOff>107950</xdr:rowOff>
    </xdr:from>
    <xdr:to>
      <xdr:col>65</xdr:col>
      <xdr:colOff>0</xdr:colOff>
      <xdr:row>740</xdr:row>
      <xdr:rowOff>107950</xdr:rowOff>
    </xdr:to>
    <xdr:cxnSp macro="">
      <xdr:nvCxnSpPr>
        <xdr:cNvPr id="75269" name="직선 연결선 75268">
          <a:extLst>
            <a:ext uri="{FF2B5EF4-FFF2-40B4-BE49-F238E27FC236}">
              <a16:creationId xmlns:a16="http://schemas.microsoft.com/office/drawing/2014/main" id="{00000000-0008-0000-0100-000005260100}"/>
            </a:ext>
          </a:extLst>
        </xdr:cNvPr>
        <xdr:cNvCxnSpPr/>
      </xdr:nvCxnSpPr>
      <xdr:spPr>
        <a:xfrm>
          <a:off x="45339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740</xdr:row>
      <xdr:rowOff>107950</xdr:rowOff>
    </xdr:from>
    <xdr:to>
      <xdr:col>67</xdr:col>
      <xdr:colOff>0</xdr:colOff>
      <xdr:row>740</xdr:row>
      <xdr:rowOff>107950</xdr:rowOff>
    </xdr:to>
    <xdr:cxnSp macro="">
      <xdr:nvCxnSpPr>
        <xdr:cNvPr id="75270" name="직선 연결선 75269">
          <a:extLst>
            <a:ext uri="{FF2B5EF4-FFF2-40B4-BE49-F238E27FC236}">
              <a16:creationId xmlns:a16="http://schemas.microsoft.com/office/drawing/2014/main" id="{00000000-0008-0000-0100-000006260100}"/>
            </a:ext>
          </a:extLst>
        </xdr:cNvPr>
        <xdr:cNvCxnSpPr/>
      </xdr:nvCxnSpPr>
      <xdr:spPr>
        <a:xfrm>
          <a:off x="46710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740</xdr:row>
      <xdr:rowOff>107950</xdr:rowOff>
    </xdr:from>
    <xdr:to>
      <xdr:col>69</xdr:col>
      <xdr:colOff>0</xdr:colOff>
      <xdr:row>740</xdr:row>
      <xdr:rowOff>107950</xdr:rowOff>
    </xdr:to>
    <xdr:cxnSp macro="">
      <xdr:nvCxnSpPr>
        <xdr:cNvPr id="75271" name="직선 연결선 75270">
          <a:extLst>
            <a:ext uri="{FF2B5EF4-FFF2-40B4-BE49-F238E27FC236}">
              <a16:creationId xmlns:a16="http://schemas.microsoft.com/office/drawing/2014/main" id="{00000000-0008-0000-0100-000007260100}"/>
            </a:ext>
          </a:extLst>
        </xdr:cNvPr>
        <xdr:cNvCxnSpPr/>
      </xdr:nvCxnSpPr>
      <xdr:spPr>
        <a:xfrm>
          <a:off x="48082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740</xdr:row>
      <xdr:rowOff>107950</xdr:rowOff>
    </xdr:from>
    <xdr:to>
      <xdr:col>71</xdr:col>
      <xdr:colOff>0</xdr:colOff>
      <xdr:row>740</xdr:row>
      <xdr:rowOff>107950</xdr:rowOff>
    </xdr:to>
    <xdr:cxnSp macro="">
      <xdr:nvCxnSpPr>
        <xdr:cNvPr id="75272" name="직선 연결선 75271">
          <a:extLst>
            <a:ext uri="{FF2B5EF4-FFF2-40B4-BE49-F238E27FC236}">
              <a16:creationId xmlns:a16="http://schemas.microsoft.com/office/drawing/2014/main" id="{00000000-0008-0000-0100-000008260100}"/>
            </a:ext>
          </a:extLst>
        </xdr:cNvPr>
        <xdr:cNvCxnSpPr/>
      </xdr:nvCxnSpPr>
      <xdr:spPr>
        <a:xfrm>
          <a:off x="49453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740</xdr:row>
      <xdr:rowOff>107950</xdr:rowOff>
    </xdr:from>
    <xdr:to>
      <xdr:col>73</xdr:col>
      <xdr:colOff>0</xdr:colOff>
      <xdr:row>740</xdr:row>
      <xdr:rowOff>107950</xdr:rowOff>
    </xdr:to>
    <xdr:cxnSp macro="">
      <xdr:nvCxnSpPr>
        <xdr:cNvPr id="75273" name="직선 연결선 75272">
          <a:extLst>
            <a:ext uri="{FF2B5EF4-FFF2-40B4-BE49-F238E27FC236}">
              <a16:creationId xmlns:a16="http://schemas.microsoft.com/office/drawing/2014/main" id="{00000000-0008-0000-0100-000009260100}"/>
            </a:ext>
          </a:extLst>
        </xdr:cNvPr>
        <xdr:cNvCxnSpPr/>
      </xdr:nvCxnSpPr>
      <xdr:spPr>
        <a:xfrm>
          <a:off x="50825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740</xdr:row>
      <xdr:rowOff>107950</xdr:rowOff>
    </xdr:from>
    <xdr:to>
      <xdr:col>75</xdr:col>
      <xdr:colOff>0</xdr:colOff>
      <xdr:row>740</xdr:row>
      <xdr:rowOff>107950</xdr:rowOff>
    </xdr:to>
    <xdr:cxnSp macro="">
      <xdr:nvCxnSpPr>
        <xdr:cNvPr id="75274" name="직선 연결선 75273">
          <a:extLst>
            <a:ext uri="{FF2B5EF4-FFF2-40B4-BE49-F238E27FC236}">
              <a16:creationId xmlns:a16="http://schemas.microsoft.com/office/drawing/2014/main" id="{00000000-0008-0000-0100-00000A260100}"/>
            </a:ext>
          </a:extLst>
        </xdr:cNvPr>
        <xdr:cNvCxnSpPr/>
      </xdr:nvCxnSpPr>
      <xdr:spPr>
        <a:xfrm>
          <a:off x="52197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740</xdr:row>
      <xdr:rowOff>107950</xdr:rowOff>
    </xdr:from>
    <xdr:to>
      <xdr:col>77</xdr:col>
      <xdr:colOff>0</xdr:colOff>
      <xdr:row>740</xdr:row>
      <xdr:rowOff>107950</xdr:rowOff>
    </xdr:to>
    <xdr:cxnSp macro="">
      <xdr:nvCxnSpPr>
        <xdr:cNvPr id="75275" name="직선 연결선 75274">
          <a:extLst>
            <a:ext uri="{FF2B5EF4-FFF2-40B4-BE49-F238E27FC236}">
              <a16:creationId xmlns:a16="http://schemas.microsoft.com/office/drawing/2014/main" id="{00000000-0008-0000-0100-00000B260100}"/>
            </a:ext>
          </a:extLst>
        </xdr:cNvPr>
        <xdr:cNvCxnSpPr/>
      </xdr:nvCxnSpPr>
      <xdr:spPr>
        <a:xfrm>
          <a:off x="53568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740</xdr:row>
      <xdr:rowOff>107950</xdr:rowOff>
    </xdr:from>
    <xdr:to>
      <xdr:col>79</xdr:col>
      <xdr:colOff>0</xdr:colOff>
      <xdr:row>740</xdr:row>
      <xdr:rowOff>107950</xdr:rowOff>
    </xdr:to>
    <xdr:cxnSp macro="">
      <xdr:nvCxnSpPr>
        <xdr:cNvPr id="75276" name="직선 연결선 75275">
          <a:extLst>
            <a:ext uri="{FF2B5EF4-FFF2-40B4-BE49-F238E27FC236}">
              <a16:creationId xmlns:a16="http://schemas.microsoft.com/office/drawing/2014/main" id="{00000000-0008-0000-0100-00000C260100}"/>
            </a:ext>
          </a:extLst>
        </xdr:cNvPr>
        <xdr:cNvCxnSpPr/>
      </xdr:nvCxnSpPr>
      <xdr:spPr>
        <a:xfrm>
          <a:off x="54940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740</xdr:row>
      <xdr:rowOff>107950</xdr:rowOff>
    </xdr:from>
    <xdr:to>
      <xdr:col>81</xdr:col>
      <xdr:colOff>0</xdr:colOff>
      <xdr:row>740</xdr:row>
      <xdr:rowOff>107950</xdr:rowOff>
    </xdr:to>
    <xdr:cxnSp macro="">
      <xdr:nvCxnSpPr>
        <xdr:cNvPr id="75277" name="직선 연결선 75276">
          <a:extLst>
            <a:ext uri="{FF2B5EF4-FFF2-40B4-BE49-F238E27FC236}">
              <a16:creationId xmlns:a16="http://schemas.microsoft.com/office/drawing/2014/main" id="{00000000-0008-0000-0100-00000D260100}"/>
            </a:ext>
          </a:extLst>
        </xdr:cNvPr>
        <xdr:cNvCxnSpPr/>
      </xdr:nvCxnSpPr>
      <xdr:spPr>
        <a:xfrm>
          <a:off x="56311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740</xdr:row>
      <xdr:rowOff>107950</xdr:rowOff>
    </xdr:from>
    <xdr:to>
      <xdr:col>83</xdr:col>
      <xdr:colOff>0</xdr:colOff>
      <xdr:row>740</xdr:row>
      <xdr:rowOff>107950</xdr:rowOff>
    </xdr:to>
    <xdr:cxnSp macro="">
      <xdr:nvCxnSpPr>
        <xdr:cNvPr id="75278" name="직선 연결선 75277">
          <a:extLst>
            <a:ext uri="{FF2B5EF4-FFF2-40B4-BE49-F238E27FC236}">
              <a16:creationId xmlns:a16="http://schemas.microsoft.com/office/drawing/2014/main" id="{00000000-0008-0000-0100-00000E260100}"/>
            </a:ext>
          </a:extLst>
        </xdr:cNvPr>
        <xdr:cNvCxnSpPr/>
      </xdr:nvCxnSpPr>
      <xdr:spPr>
        <a:xfrm>
          <a:off x="57683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740</xdr:row>
      <xdr:rowOff>107950</xdr:rowOff>
    </xdr:from>
    <xdr:to>
      <xdr:col>85</xdr:col>
      <xdr:colOff>0</xdr:colOff>
      <xdr:row>740</xdr:row>
      <xdr:rowOff>107950</xdr:rowOff>
    </xdr:to>
    <xdr:cxnSp macro="">
      <xdr:nvCxnSpPr>
        <xdr:cNvPr id="75279" name="직선 연결선 75278">
          <a:extLst>
            <a:ext uri="{FF2B5EF4-FFF2-40B4-BE49-F238E27FC236}">
              <a16:creationId xmlns:a16="http://schemas.microsoft.com/office/drawing/2014/main" id="{00000000-0008-0000-0100-00000F260100}"/>
            </a:ext>
          </a:extLst>
        </xdr:cNvPr>
        <xdr:cNvCxnSpPr/>
      </xdr:nvCxnSpPr>
      <xdr:spPr>
        <a:xfrm>
          <a:off x="59055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740</xdr:row>
      <xdr:rowOff>107950</xdr:rowOff>
    </xdr:from>
    <xdr:to>
      <xdr:col>87</xdr:col>
      <xdr:colOff>0</xdr:colOff>
      <xdr:row>740</xdr:row>
      <xdr:rowOff>107950</xdr:rowOff>
    </xdr:to>
    <xdr:cxnSp macro="">
      <xdr:nvCxnSpPr>
        <xdr:cNvPr id="75280" name="직선 연결선 75279">
          <a:extLst>
            <a:ext uri="{FF2B5EF4-FFF2-40B4-BE49-F238E27FC236}">
              <a16:creationId xmlns:a16="http://schemas.microsoft.com/office/drawing/2014/main" id="{00000000-0008-0000-0100-000010260100}"/>
            </a:ext>
          </a:extLst>
        </xdr:cNvPr>
        <xdr:cNvCxnSpPr/>
      </xdr:nvCxnSpPr>
      <xdr:spPr>
        <a:xfrm>
          <a:off x="60426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740</xdr:row>
      <xdr:rowOff>107950</xdr:rowOff>
    </xdr:from>
    <xdr:to>
      <xdr:col>89</xdr:col>
      <xdr:colOff>0</xdr:colOff>
      <xdr:row>740</xdr:row>
      <xdr:rowOff>107950</xdr:rowOff>
    </xdr:to>
    <xdr:cxnSp macro="">
      <xdr:nvCxnSpPr>
        <xdr:cNvPr id="75281" name="직선 연결선 75280">
          <a:extLst>
            <a:ext uri="{FF2B5EF4-FFF2-40B4-BE49-F238E27FC236}">
              <a16:creationId xmlns:a16="http://schemas.microsoft.com/office/drawing/2014/main" id="{00000000-0008-0000-0100-000011260100}"/>
            </a:ext>
          </a:extLst>
        </xdr:cNvPr>
        <xdr:cNvCxnSpPr/>
      </xdr:nvCxnSpPr>
      <xdr:spPr>
        <a:xfrm>
          <a:off x="61798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740</xdr:row>
      <xdr:rowOff>107950</xdr:rowOff>
    </xdr:from>
    <xdr:to>
      <xdr:col>91</xdr:col>
      <xdr:colOff>0</xdr:colOff>
      <xdr:row>740</xdr:row>
      <xdr:rowOff>107950</xdr:rowOff>
    </xdr:to>
    <xdr:cxnSp macro="">
      <xdr:nvCxnSpPr>
        <xdr:cNvPr id="75282" name="직선 연결선 75281">
          <a:extLst>
            <a:ext uri="{FF2B5EF4-FFF2-40B4-BE49-F238E27FC236}">
              <a16:creationId xmlns:a16="http://schemas.microsoft.com/office/drawing/2014/main" id="{00000000-0008-0000-0100-000012260100}"/>
            </a:ext>
          </a:extLst>
        </xdr:cNvPr>
        <xdr:cNvCxnSpPr/>
      </xdr:nvCxnSpPr>
      <xdr:spPr>
        <a:xfrm>
          <a:off x="63169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740</xdr:row>
      <xdr:rowOff>107950</xdr:rowOff>
    </xdr:from>
    <xdr:to>
      <xdr:col>93</xdr:col>
      <xdr:colOff>12700</xdr:colOff>
      <xdr:row>740</xdr:row>
      <xdr:rowOff>107950</xdr:rowOff>
    </xdr:to>
    <xdr:cxnSp macro="">
      <xdr:nvCxnSpPr>
        <xdr:cNvPr id="75283" name="직선 연결선 75282">
          <a:extLst>
            <a:ext uri="{FF2B5EF4-FFF2-40B4-BE49-F238E27FC236}">
              <a16:creationId xmlns:a16="http://schemas.microsoft.com/office/drawing/2014/main" id="{00000000-0008-0000-0100-000013260100}"/>
            </a:ext>
          </a:extLst>
        </xdr:cNvPr>
        <xdr:cNvCxnSpPr/>
      </xdr:nvCxnSpPr>
      <xdr:spPr>
        <a:xfrm>
          <a:off x="64541406" y="155060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740</xdr:row>
      <xdr:rowOff>107950</xdr:rowOff>
    </xdr:from>
    <xdr:to>
      <xdr:col>95</xdr:col>
      <xdr:colOff>0</xdr:colOff>
      <xdr:row>740</xdr:row>
      <xdr:rowOff>107950</xdr:rowOff>
    </xdr:to>
    <xdr:cxnSp macro="">
      <xdr:nvCxnSpPr>
        <xdr:cNvPr id="75284" name="직선 연결선 75283">
          <a:extLst>
            <a:ext uri="{FF2B5EF4-FFF2-40B4-BE49-F238E27FC236}">
              <a16:creationId xmlns:a16="http://schemas.microsoft.com/office/drawing/2014/main" id="{00000000-0008-0000-0100-000014260100}"/>
            </a:ext>
          </a:extLst>
        </xdr:cNvPr>
        <xdr:cNvCxnSpPr/>
      </xdr:nvCxnSpPr>
      <xdr:spPr>
        <a:xfrm>
          <a:off x="65913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740</xdr:row>
      <xdr:rowOff>107950</xdr:rowOff>
    </xdr:from>
    <xdr:to>
      <xdr:col>97</xdr:col>
      <xdr:colOff>0</xdr:colOff>
      <xdr:row>740</xdr:row>
      <xdr:rowOff>107950</xdr:rowOff>
    </xdr:to>
    <xdr:cxnSp macro="">
      <xdr:nvCxnSpPr>
        <xdr:cNvPr id="75285" name="직선 연결선 75284">
          <a:extLst>
            <a:ext uri="{FF2B5EF4-FFF2-40B4-BE49-F238E27FC236}">
              <a16:creationId xmlns:a16="http://schemas.microsoft.com/office/drawing/2014/main" id="{00000000-0008-0000-0100-000015260100}"/>
            </a:ext>
          </a:extLst>
        </xdr:cNvPr>
        <xdr:cNvCxnSpPr/>
      </xdr:nvCxnSpPr>
      <xdr:spPr>
        <a:xfrm>
          <a:off x="67284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740</xdr:row>
      <xdr:rowOff>107950</xdr:rowOff>
    </xdr:from>
    <xdr:to>
      <xdr:col>99</xdr:col>
      <xdr:colOff>0</xdr:colOff>
      <xdr:row>740</xdr:row>
      <xdr:rowOff>107950</xdr:rowOff>
    </xdr:to>
    <xdr:cxnSp macro="">
      <xdr:nvCxnSpPr>
        <xdr:cNvPr id="75286" name="직선 연결선 75285">
          <a:extLst>
            <a:ext uri="{FF2B5EF4-FFF2-40B4-BE49-F238E27FC236}">
              <a16:creationId xmlns:a16="http://schemas.microsoft.com/office/drawing/2014/main" id="{00000000-0008-0000-0100-000016260100}"/>
            </a:ext>
          </a:extLst>
        </xdr:cNvPr>
        <xdr:cNvCxnSpPr/>
      </xdr:nvCxnSpPr>
      <xdr:spPr>
        <a:xfrm>
          <a:off x="68656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742</xdr:row>
      <xdr:rowOff>101600</xdr:rowOff>
    </xdr:from>
    <xdr:to>
      <xdr:col>10</xdr:col>
      <xdr:colOff>25400</xdr:colOff>
      <xdr:row>742</xdr:row>
      <xdr:rowOff>101600</xdr:rowOff>
    </xdr:to>
    <xdr:cxnSp macro="">
      <xdr:nvCxnSpPr>
        <xdr:cNvPr id="75287" name="직선 연결선 75286">
          <a:extLst>
            <a:ext uri="{FF2B5EF4-FFF2-40B4-BE49-F238E27FC236}">
              <a16:creationId xmlns:a16="http://schemas.microsoft.com/office/drawing/2014/main" id="{00000000-0008-0000-0100-000017260100}"/>
            </a:ext>
          </a:extLst>
        </xdr:cNvPr>
        <xdr:cNvCxnSpPr/>
      </xdr:nvCxnSpPr>
      <xdr:spPr>
        <a:xfrm>
          <a:off x="7245553" y="1554734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742</xdr:row>
      <xdr:rowOff>101600</xdr:rowOff>
    </xdr:from>
    <xdr:to>
      <xdr:col>11</xdr:col>
      <xdr:colOff>139700</xdr:colOff>
      <xdr:row>742</xdr:row>
      <xdr:rowOff>101600</xdr:rowOff>
    </xdr:to>
    <xdr:cxnSp macro="">
      <xdr:nvCxnSpPr>
        <xdr:cNvPr id="75288" name="직선 연결선 75287">
          <a:extLst>
            <a:ext uri="{FF2B5EF4-FFF2-40B4-BE49-F238E27FC236}">
              <a16:creationId xmlns:a16="http://schemas.microsoft.com/office/drawing/2014/main" id="{00000000-0008-0000-0100-000018260100}"/>
            </a:ext>
          </a:extLst>
        </xdr:cNvPr>
        <xdr:cNvCxnSpPr/>
      </xdr:nvCxnSpPr>
      <xdr:spPr>
        <a:xfrm>
          <a:off x="8374380" y="155473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742</xdr:row>
      <xdr:rowOff>101600</xdr:rowOff>
    </xdr:from>
    <xdr:to>
      <xdr:col>13</xdr:col>
      <xdr:colOff>68</xdr:colOff>
      <xdr:row>742</xdr:row>
      <xdr:rowOff>101600</xdr:rowOff>
    </xdr:to>
    <xdr:cxnSp macro="">
      <xdr:nvCxnSpPr>
        <xdr:cNvPr id="75289" name="직선 연결선 75288">
          <a:extLst>
            <a:ext uri="{FF2B5EF4-FFF2-40B4-BE49-F238E27FC236}">
              <a16:creationId xmlns:a16="http://schemas.microsoft.com/office/drawing/2014/main" id="{00000000-0008-0000-0100-000019260100}"/>
            </a:ext>
          </a:extLst>
        </xdr:cNvPr>
        <xdr:cNvCxnSpPr/>
      </xdr:nvCxnSpPr>
      <xdr:spPr>
        <a:xfrm flipH="1">
          <a:off x="9677400" y="155473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742</xdr:row>
      <xdr:rowOff>101600</xdr:rowOff>
    </xdr:from>
    <xdr:to>
      <xdr:col>15</xdr:col>
      <xdr:colOff>0</xdr:colOff>
      <xdr:row>742</xdr:row>
      <xdr:rowOff>101600</xdr:rowOff>
    </xdr:to>
    <xdr:cxnSp macro="">
      <xdr:nvCxnSpPr>
        <xdr:cNvPr id="75290" name="직선 연결선 75289">
          <a:extLst>
            <a:ext uri="{FF2B5EF4-FFF2-40B4-BE49-F238E27FC236}">
              <a16:creationId xmlns:a16="http://schemas.microsoft.com/office/drawing/2014/main" id="{00000000-0008-0000-0100-00001A260100}"/>
            </a:ext>
          </a:extLst>
        </xdr:cNvPr>
        <xdr:cNvCxnSpPr/>
      </xdr:nvCxnSpPr>
      <xdr:spPr>
        <a:xfrm>
          <a:off x="11049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742</xdr:row>
      <xdr:rowOff>101600</xdr:rowOff>
    </xdr:from>
    <xdr:to>
      <xdr:col>17</xdr:col>
      <xdr:colOff>137</xdr:colOff>
      <xdr:row>742</xdr:row>
      <xdr:rowOff>101600</xdr:rowOff>
    </xdr:to>
    <xdr:cxnSp macro="">
      <xdr:nvCxnSpPr>
        <xdr:cNvPr id="75291" name="직선 연결선 75290">
          <a:extLst>
            <a:ext uri="{FF2B5EF4-FFF2-40B4-BE49-F238E27FC236}">
              <a16:creationId xmlns:a16="http://schemas.microsoft.com/office/drawing/2014/main" id="{00000000-0008-0000-0100-00001B260100}"/>
            </a:ext>
          </a:extLst>
        </xdr:cNvPr>
        <xdr:cNvCxnSpPr/>
      </xdr:nvCxnSpPr>
      <xdr:spPr>
        <a:xfrm flipH="1">
          <a:off x="12420600" y="1554734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742</xdr:row>
      <xdr:rowOff>101600</xdr:rowOff>
    </xdr:from>
    <xdr:to>
      <xdr:col>19</xdr:col>
      <xdr:colOff>0</xdr:colOff>
      <xdr:row>742</xdr:row>
      <xdr:rowOff>101600</xdr:rowOff>
    </xdr:to>
    <xdr:cxnSp macro="">
      <xdr:nvCxnSpPr>
        <xdr:cNvPr id="75292" name="직선 연결선 75291">
          <a:extLst>
            <a:ext uri="{FF2B5EF4-FFF2-40B4-BE49-F238E27FC236}">
              <a16:creationId xmlns:a16="http://schemas.microsoft.com/office/drawing/2014/main" id="{00000000-0008-0000-0100-00001C260100}"/>
            </a:ext>
          </a:extLst>
        </xdr:cNvPr>
        <xdr:cNvCxnSpPr/>
      </xdr:nvCxnSpPr>
      <xdr:spPr>
        <a:xfrm>
          <a:off x="13792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742</xdr:row>
      <xdr:rowOff>101600</xdr:rowOff>
    </xdr:from>
    <xdr:to>
      <xdr:col>21</xdr:col>
      <xdr:colOff>0</xdr:colOff>
      <xdr:row>742</xdr:row>
      <xdr:rowOff>101600</xdr:rowOff>
    </xdr:to>
    <xdr:cxnSp macro="">
      <xdr:nvCxnSpPr>
        <xdr:cNvPr id="75293" name="직선 연결선 75292">
          <a:extLst>
            <a:ext uri="{FF2B5EF4-FFF2-40B4-BE49-F238E27FC236}">
              <a16:creationId xmlns:a16="http://schemas.microsoft.com/office/drawing/2014/main" id="{00000000-0008-0000-0100-00001D260100}"/>
            </a:ext>
          </a:extLst>
        </xdr:cNvPr>
        <xdr:cNvCxnSpPr/>
      </xdr:nvCxnSpPr>
      <xdr:spPr>
        <a:xfrm>
          <a:off x="15163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742</xdr:row>
      <xdr:rowOff>101600</xdr:rowOff>
    </xdr:from>
    <xdr:to>
      <xdr:col>23</xdr:col>
      <xdr:colOff>0</xdr:colOff>
      <xdr:row>742</xdr:row>
      <xdr:rowOff>101600</xdr:rowOff>
    </xdr:to>
    <xdr:cxnSp macro="">
      <xdr:nvCxnSpPr>
        <xdr:cNvPr id="75294" name="직선 연결선 75293">
          <a:extLst>
            <a:ext uri="{FF2B5EF4-FFF2-40B4-BE49-F238E27FC236}">
              <a16:creationId xmlns:a16="http://schemas.microsoft.com/office/drawing/2014/main" id="{00000000-0008-0000-0100-00001E260100}"/>
            </a:ext>
          </a:extLst>
        </xdr:cNvPr>
        <xdr:cNvCxnSpPr/>
      </xdr:nvCxnSpPr>
      <xdr:spPr>
        <a:xfrm>
          <a:off x="16535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742</xdr:row>
      <xdr:rowOff>101600</xdr:rowOff>
    </xdr:from>
    <xdr:to>
      <xdr:col>25</xdr:col>
      <xdr:colOff>0</xdr:colOff>
      <xdr:row>742</xdr:row>
      <xdr:rowOff>101600</xdr:rowOff>
    </xdr:to>
    <xdr:cxnSp macro="">
      <xdr:nvCxnSpPr>
        <xdr:cNvPr id="75295" name="직선 연결선 75294">
          <a:extLst>
            <a:ext uri="{FF2B5EF4-FFF2-40B4-BE49-F238E27FC236}">
              <a16:creationId xmlns:a16="http://schemas.microsoft.com/office/drawing/2014/main" id="{00000000-0008-0000-0100-00001F260100}"/>
            </a:ext>
          </a:extLst>
        </xdr:cNvPr>
        <xdr:cNvCxnSpPr/>
      </xdr:nvCxnSpPr>
      <xdr:spPr>
        <a:xfrm>
          <a:off x="17907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742</xdr:row>
      <xdr:rowOff>101600</xdr:rowOff>
    </xdr:from>
    <xdr:to>
      <xdr:col>27</xdr:col>
      <xdr:colOff>28</xdr:colOff>
      <xdr:row>742</xdr:row>
      <xdr:rowOff>101600</xdr:rowOff>
    </xdr:to>
    <xdr:cxnSp macro="">
      <xdr:nvCxnSpPr>
        <xdr:cNvPr id="75296" name="직선 연결선 75295">
          <a:extLst>
            <a:ext uri="{FF2B5EF4-FFF2-40B4-BE49-F238E27FC236}">
              <a16:creationId xmlns:a16="http://schemas.microsoft.com/office/drawing/2014/main" id="{00000000-0008-0000-0100-000020260100}"/>
            </a:ext>
          </a:extLst>
        </xdr:cNvPr>
        <xdr:cNvCxnSpPr/>
      </xdr:nvCxnSpPr>
      <xdr:spPr>
        <a:xfrm flipH="1">
          <a:off x="19278600" y="155473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742</xdr:row>
      <xdr:rowOff>101600</xdr:rowOff>
    </xdr:from>
    <xdr:to>
      <xdr:col>29</xdr:col>
      <xdr:colOff>0</xdr:colOff>
      <xdr:row>742</xdr:row>
      <xdr:rowOff>101600</xdr:rowOff>
    </xdr:to>
    <xdr:cxnSp macro="">
      <xdr:nvCxnSpPr>
        <xdr:cNvPr id="75297" name="직선 연결선 75296">
          <a:extLst>
            <a:ext uri="{FF2B5EF4-FFF2-40B4-BE49-F238E27FC236}">
              <a16:creationId xmlns:a16="http://schemas.microsoft.com/office/drawing/2014/main" id="{00000000-0008-0000-0100-000021260100}"/>
            </a:ext>
          </a:extLst>
        </xdr:cNvPr>
        <xdr:cNvCxnSpPr/>
      </xdr:nvCxnSpPr>
      <xdr:spPr>
        <a:xfrm>
          <a:off x="20650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742</xdr:row>
      <xdr:rowOff>101600</xdr:rowOff>
    </xdr:from>
    <xdr:to>
      <xdr:col>31</xdr:col>
      <xdr:colOff>546100</xdr:colOff>
      <xdr:row>742</xdr:row>
      <xdr:rowOff>101600</xdr:rowOff>
    </xdr:to>
    <xdr:cxnSp macro="">
      <xdr:nvCxnSpPr>
        <xdr:cNvPr id="75298" name="직선 연결선 75297">
          <a:extLst>
            <a:ext uri="{FF2B5EF4-FFF2-40B4-BE49-F238E27FC236}">
              <a16:creationId xmlns:a16="http://schemas.microsoft.com/office/drawing/2014/main" id="{00000000-0008-0000-0100-000022260100}"/>
            </a:ext>
          </a:extLst>
        </xdr:cNvPr>
        <xdr:cNvCxnSpPr/>
      </xdr:nvCxnSpPr>
      <xdr:spPr>
        <a:xfrm>
          <a:off x="22501861" y="155473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742</xdr:row>
      <xdr:rowOff>101600</xdr:rowOff>
    </xdr:from>
    <xdr:to>
      <xdr:col>33</xdr:col>
      <xdr:colOff>136</xdr:colOff>
      <xdr:row>742</xdr:row>
      <xdr:rowOff>101600</xdr:rowOff>
    </xdr:to>
    <xdr:cxnSp macro="">
      <xdr:nvCxnSpPr>
        <xdr:cNvPr id="75299" name="직선 연결선 75298">
          <a:extLst>
            <a:ext uri="{FF2B5EF4-FFF2-40B4-BE49-F238E27FC236}">
              <a16:creationId xmlns:a16="http://schemas.microsoft.com/office/drawing/2014/main" id="{00000000-0008-0000-0100-000023260100}"/>
            </a:ext>
          </a:extLst>
        </xdr:cNvPr>
        <xdr:cNvCxnSpPr/>
      </xdr:nvCxnSpPr>
      <xdr:spPr>
        <a:xfrm flipH="1">
          <a:off x="23393400" y="155473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742</xdr:row>
      <xdr:rowOff>101600</xdr:rowOff>
    </xdr:from>
    <xdr:to>
      <xdr:col>35</xdr:col>
      <xdr:colOff>0</xdr:colOff>
      <xdr:row>742</xdr:row>
      <xdr:rowOff>101600</xdr:rowOff>
    </xdr:to>
    <xdr:cxnSp macro="">
      <xdr:nvCxnSpPr>
        <xdr:cNvPr id="75300" name="직선 연결선 75299">
          <a:extLst>
            <a:ext uri="{FF2B5EF4-FFF2-40B4-BE49-F238E27FC236}">
              <a16:creationId xmlns:a16="http://schemas.microsoft.com/office/drawing/2014/main" id="{00000000-0008-0000-0100-000024260100}"/>
            </a:ext>
          </a:extLst>
        </xdr:cNvPr>
        <xdr:cNvCxnSpPr/>
      </xdr:nvCxnSpPr>
      <xdr:spPr>
        <a:xfrm>
          <a:off x="24765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742</xdr:row>
      <xdr:rowOff>101600</xdr:rowOff>
    </xdr:from>
    <xdr:to>
      <xdr:col>37</xdr:col>
      <xdr:colOff>0</xdr:colOff>
      <xdr:row>742</xdr:row>
      <xdr:rowOff>101600</xdr:rowOff>
    </xdr:to>
    <xdr:cxnSp macro="">
      <xdr:nvCxnSpPr>
        <xdr:cNvPr id="75301" name="직선 연결선 75300">
          <a:extLst>
            <a:ext uri="{FF2B5EF4-FFF2-40B4-BE49-F238E27FC236}">
              <a16:creationId xmlns:a16="http://schemas.microsoft.com/office/drawing/2014/main" id="{00000000-0008-0000-0100-000025260100}"/>
            </a:ext>
          </a:extLst>
        </xdr:cNvPr>
        <xdr:cNvCxnSpPr/>
      </xdr:nvCxnSpPr>
      <xdr:spPr>
        <a:xfrm>
          <a:off x="26136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742</xdr:row>
      <xdr:rowOff>101600</xdr:rowOff>
    </xdr:from>
    <xdr:to>
      <xdr:col>39</xdr:col>
      <xdr:colOff>0</xdr:colOff>
      <xdr:row>742</xdr:row>
      <xdr:rowOff>101600</xdr:rowOff>
    </xdr:to>
    <xdr:cxnSp macro="">
      <xdr:nvCxnSpPr>
        <xdr:cNvPr id="75302" name="직선 연결선 75301">
          <a:extLst>
            <a:ext uri="{FF2B5EF4-FFF2-40B4-BE49-F238E27FC236}">
              <a16:creationId xmlns:a16="http://schemas.microsoft.com/office/drawing/2014/main" id="{00000000-0008-0000-0100-000026260100}"/>
            </a:ext>
          </a:extLst>
        </xdr:cNvPr>
        <xdr:cNvCxnSpPr/>
      </xdr:nvCxnSpPr>
      <xdr:spPr>
        <a:xfrm>
          <a:off x="27508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742</xdr:row>
      <xdr:rowOff>101600</xdr:rowOff>
    </xdr:from>
    <xdr:to>
      <xdr:col>41</xdr:col>
      <xdr:colOff>0</xdr:colOff>
      <xdr:row>742</xdr:row>
      <xdr:rowOff>101600</xdr:rowOff>
    </xdr:to>
    <xdr:cxnSp macro="">
      <xdr:nvCxnSpPr>
        <xdr:cNvPr id="75303" name="직선 연결선 75302">
          <a:extLst>
            <a:ext uri="{FF2B5EF4-FFF2-40B4-BE49-F238E27FC236}">
              <a16:creationId xmlns:a16="http://schemas.microsoft.com/office/drawing/2014/main" id="{00000000-0008-0000-0100-000027260100}"/>
            </a:ext>
          </a:extLst>
        </xdr:cNvPr>
        <xdr:cNvCxnSpPr/>
      </xdr:nvCxnSpPr>
      <xdr:spPr>
        <a:xfrm>
          <a:off x="28879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742</xdr:row>
      <xdr:rowOff>101600</xdr:rowOff>
    </xdr:from>
    <xdr:to>
      <xdr:col>43</xdr:col>
      <xdr:colOff>0</xdr:colOff>
      <xdr:row>742</xdr:row>
      <xdr:rowOff>101600</xdr:rowOff>
    </xdr:to>
    <xdr:cxnSp macro="">
      <xdr:nvCxnSpPr>
        <xdr:cNvPr id="75304" name="직선 연결선 75303">
          <a:extLst>
            <a:ext uri="{FF2B5EF4-FFF2-40B4-BE49-F238E27FC236}">
              <a16:creationId xmlns:a16="http://schemas.microsoft.com/office/drawing/2014/main" id="{00000000-0008-0000-0100-000028260100}"/>
            </a:ext>
          </a:extLst>
        </xdr:cNvPr>
        <xdr:cNvCxnSpPr/>
      </xdr:nvCxnSpPr>
      <xdr:spPr>
        <a:xfrm>
          <a:off x="30251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742</xdr:row>
      <xdr:rowOff>101600</xdr:rowOff>
    </xdr:from>
    <xdr:to>
      <xdr:col>45</xdr:col>
      <xdr:colOff>0</xdr:colOff>
      <xdr:row>742</xdr:row>
      <xdr:rowOff>101600</xdr:rowOff>
    </xdr:to>
    <xdr:cxnSp macro="">
      <xdr:nvCxnSpPr>
        <xdr:cNvPr id="75305" name="직선 연결선 75304">
          <a:extLst>
            <a:ext uri="{FF2B5EF4-FFF2-40B4-BE49-F238E27FC236}">
              <a16:creationId xmlns:a16="http://schemas.microsoft.com/office/drawing/2014/main" id="{00000000-0008-0000-0100-000029260100}"/>
            </a:ext>
          </a:extLst>
        </xdr:cNvPr>
        <xdr:cNvCxnSpPr/>
      </xdr:nvCxnSpPr>
      <xdr:spPr>
        <a:xfrm>
          <a:off x="31623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742</xdr:row>
      <xdr:rowOff>101600</xdr:rowOff>
    </xdr:from>
    <xdr:to>
      <xdr:col>47</xdr:col>
      <xdr:colOff>0</xdr:colOff>
      <xdr:row>742</xdr:row>
      <xdr:rowOff>101600</xdr:rowOff>
    </xdr:to>
    <xdr:cxnSp macro="">
      <xdr:nvCxnSpPr>
        <xdr:cNvPr id="75306" name="직선 연결선 75305">
          <a:extLst>
            <a:ext uri="{FF2B5EF4-FFF2-40B4-BE49-F238E27FC236}">
              <a16:creationId xmlns:a16="http://schemas.microsoft.com/office/drawing/2014/main" id="{00000000-0008-0000-0100-00002A260100}"/>
            </a:ext>
          </a:extLst>
        </xdr:cNvPr>
        <xdr:cNvCxnSpPr/>
      </xdr:nvCxnSpPr>
      <xdr:spPr>
        <a:xfrm>
          <a:off x="32994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742</xdr:row>
      <xdr:rowOff>101600</xdr:rowOff>
    </xdr:from>
    <xdr:to>
      <xdr:col>49</xdr:col>
      <xdr:colOff>0</xdr:colOff>
      <xdr:row>742</xdr:row>
      <xdr:rowOff>101600</xdr:rowOff>
    </xdr:to>
    <xdr:cxnSp macro="">
      <xdr:nvCxnSpPr>
        <xdr:cNvPr id="75307" name="직선 연결선 75306">
          <a:extLst>
            <a:ext uri="{FF2B5EF4-FFF2-40B4-BE49-F238E27FC236}">
              <a16:creationId xmlns:a16="http://schemas.microsoft.com/office/drawing/2014/main" id="{00000000-0008-0000-0100-00002B260100}"/>
            </a:ext>
          </a:extLst>
        </xdr:cNvPr>
        <xdr:cNvCxnSpPr/>
      </xdr:nvCxnSpPr>
      <xdr:spPr>
        <a:xfrm>
          <a:off x="34366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742</xdr:row>
      <xdr:rowOff>101600</xdr:rowOff>
    </xdr:from>
    <xdr:to>
      <xdr:col>51</xdr:col>
      <xdr:colOff>0</xdr:colOff>
      <xdr:row>742</xdr:row>
      <xdr:rowOff>101600</xdr:rowOff>
    </xdr:to>
    <xdr:cxnSp macro="">
      <xdr:nvCxnSpPr>
        <xdr:cNvPr id="75308" name="직선 연결선 75307">
          <a:extLst>
            <a:ext uri="{FF2B5EF4-FFF2-40B4-BE49-F238E27FC236}">
              <a16:creationId xmlns:a16="http://schemas.microsoft.com/office/drawing/2014/main" id="{00000000-0008-0000-0100-00002C260100}"/>
            </a:ext>
          </a:extLst>
        </xdr:cNvPr>
        <xdr:cNvCxnSpPr/>
      </xdr:nvCxnSpPr>
      <xdr:spPr>
        <a:xfrm>
          <a:off x="35737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742</xdr:row>
      <xdr:rowOff>101600</xdr:rowOff>
    </xdr:from>
    <xdr:to>
      <xdr:col>53</xdr:col>
      <xdr:colOff>0</xdr:colOff>
      <xdr:row>742</xdr:row>
      <xdr:rowOff>101600</xdr:rowOff>
    </xdr:to>
    <xdr:cxnSp macro="">
      <xdr:nvCxnSpPr>
        <xdr:cNvPr id="75309" name="직선 연결선 75308">
          <a:extLst>
            <a:ext uri="{FF2B5EF4-FFF2-40B4-BE49-F238E27FC236}">
              <a16:creationId xmlns:a16="http://schemas.microsoft.com/office/drawing/2014/main" id="{00000000-0008-0000-0100-00002D260100}"/>
            </a:ext>
          </a:extLst>
        </xdr:cNvPr>
        <xdr:cNvCxnSpPr/>
      </xdr:nvCxnSpPr>
      <xdr:spPr>
        <a:xfrm>
          <a:off x="37109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742</xdr:row>
      <xdr:rowOff>101600</xdr:rowOff>
    </xdr:from>
    <xdr:to>
      <xdr:col>55</xdr:col>
      <xdr:colOff>0</xdr:colOff>
      <xdr:row>742</xdr:row>
      <xdr:rowOff>101600</xdr:rowOff>
    </xdr:to>
    <xdr:cxnSp macro="">
      <xdr:nvCxnSpPr>
        <xdr:cNvPr id="75310" name="직선 연결선 75309">
          <a:extLst>
            <a:ext uri="{FF2B5EF4-FFF2-40B4-BE49-F238E27FC236}">
              <a16:creationId xmlns:a16="http://schemas.microsoft.com/office/drawing/2014/main" id="{00000000-0008-0000-0100-00002E260100}"/>
            </a:ext>
          </a:extLst>
        </xdr:cNvPr>
        <xdr:cNvCxnSpPr/>
      </xdr:nvCxnSpPr>
      <xdr:spPr>
        <a:xfrm>
          <a:off x="38481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742</xdr:row>
      <xdr:rowOff>101600</xdr:rowOff>
    </xdr:from>
    <xdr:to>
      <xdr:col>57</xdr:col>
      <xdr:colOff>0</xdr:colOff>
      <xdr:row>742</xdr:row>
      <xdr:rowOff>101600</xdr:rowOff>
    </xdr:to>
    <xdr:cxnSp macro="">
      <xdr:nvCxnSpPr>
        <xdr:cNvPr id="75311" name="직선 연결선 75310">
          <a:extLst>
            <a:ext uri="{FF2B5EF4-FFF2-40B4-BE49-F238E27FC236}">
              <a16:creationId xmlns:a16="http://schemas.microsoft.com/office/drawing/2014/main" id="{00000000-0008-0000-0100-00002F260100}"/>
            </a:ext>
          </a:extLst>
        </xdr:cNvPr>
        <xdr:cNvCxnSpPr/>
      </xdr:nvCxnSpPr>
      <xdr:spPr>
        <a:xfrm>
          <a:off x="39852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742</xdr:row>
      <xdr:rowOff>101600</xdr:rowOff>
    </xdr:from>
    <xdr:to>
      <xdr:col>59</xdr:col>
      <xdr:colOff>0</xdr:colOff>
      <xdr:row>742</xdr:row>
      <xdr:rowOff>101600</xdr:rowOff>
    </xdr:to>
    <xdr:cxnSp macro="">
      <xdr:nvCxnSpPr>
        <xdr:cNvPr id="75312" name="직선 연결선 75311">
          <a:extLst>
            <a:ext uri="{FF2B5EF4-FFF2-40B4-BE49-F238E27FC236}">
              <a16:creationId xmlns:a16="http://schemas.microsoft.com/office/drawing/2014/main" id="{00000000-0008-0000-0100-000030260100}"/>
            </a:ext>
          </a:extLst>
        </xdr:cNvPr>
        <xdr:cNvCxnSpPr/>
      </xdr:nvCxnSpPr>
      <xdr:spPr>
        <a:xfrm>
          <a:off x="41224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742</xdr:row>
      <xdr:rowOff>101600</xdr:rowOff>
    </xdr:from>
    <xdr:to>
      <xdr:col>61</xdr:col>
      <xdr:colOff>0</xdr:colOff>
      <xdr:row>742</xdr:row>
      <xdr:rowOff>101600</xdr:rowOff>
    </xdr:to>
    <xdr:cxnSp macro="">
      <xdr:nvCxnSpPr>
        <xdr:cNvPr id="75313" name="직선 연결선 75312">
          <a:extLst>
            <a:ext uri="{FF2B5EF4-FFF2-40B4-BE49-F238E27FC236}">
              <a16:creationId xmlns:a16="http://schemas.microsoft.com/office/drawing/2014/main" id="{00000000-0008-0000-0100-000031260100}"/>
            </a:ext>
          </a:extLst>
        </xdr:cNvPr>
        <xdr:cNvCxnSpPr/>
      </xdr:nvCxnSpPr>
      <xdr:spPr>
        <a:xfrm>
          <a:off x="42595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742</xdr:row>
      <xdr:rowOff>101600</xdr:rowOff>
    </xdr:from>
    <xdr:to>
      <xdr:col>63</xdr:col>
      <xdr:colOff>0</xdr:colOff>
      <xdr:row>742</xdr:row>
      <xdr:rowOff>101600</xdr:rowOff>
    </xdr:to>
    <xdr:cxnSp macro="">
      <xdr:nvCxnSpPr>
        <xdr:cNvPr id="75314" name="직선 연결선 75313">
          <a:extLst>
            <a:ext uri="{FF2B5EF4-FFF2-40B4-BE49-F238E27FC236}">
              <a16:creationId xmlns:a16="http://schemas.microsoft.com/office/drawing/2014/main" id="{00000000-0008-0000-0100-000032260100}"/>
            </a:ext>
          </a:extLst>
        </xdr:cNvPr>
        <xdr:cNvCxnSpPr/>
      </xdr:nvCxnSpPr>
      <xdr:spPr>
        <a:xfrm>
          <a:off x="43967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742</xdr:row>
      <xdr:rowOff>101600</xdr:rowOff>
    </xdr:from>
    <xdr:to>
      <xdr:col>65</xdr:col>
      <xdr:colOff>0</xdr:colOff>
      <xdr:row>742</xdr:row>
      <xdr:rowOff>101600</xdr:rowOff>
    </xdr:to>
    <xdr:cxnSp macro="">
      <xdr:nvCxnSpPr>
        <xdr:cNvPr id="75315" name="직선 연결선 75314">
          <a:extLst>
            <a:ext uri="{FF2B5EF4-FFF2-40B4-BE49-F238E27FC236}">
              <a16:creationId xmlns:a16="http://schemas.microsoft.com/office/drawing/2014/main" id="{00000000-0008-0000-0100-000033260100}"/>
            </a:ext>
          </a:extLst>
        </xdr:cNvPr>
        <xdr:cNvCxnSpPr/>
      </xdr:nvCxnSpPr>
      <xdr:spPr>
        <a:xfrm>
          <a:off x="45339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742</xdr:row>
      <xdr:rowOff>101600</xdr:rowOff>
    </xdr:from>
    <xdr:to>
      <xdr:col>67</xdr:col>
      <xdr:colOff>0</xdr:colOff>
      <xdr:row>742</xdr:row>
      <xdr:rowOff>101600</xdr:rowOff>
    </xdr:to>
    <xdr:cxnSp macro="">
      <xdr:nvCxnSpPr>
        <xdr:cNvPr id="75316" name="직선 연결선 75315">
          <a:extLst>
            <a:ext uri="{FF2B5EF4-FFF2-40B4-BE49-F238E27FC236}">
              <a16:creationId xmlns:a16="http://schemas.microsoft.com/office/drawing/2014/main" id="{00000000-0008-0000-0100-000034260100}"/>
            </a:ext>
          </a:extLst>
        </xdr:cNvPr>
        <xdr:cNvCxnSpPr/>
      </xdr:nvCxnSpPr>
      <xdr:spPr>
        <a:xfrm>
          <a:off x="46710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742</xdr:row>
      <xdr:rowOff>101600</xdr:rowOff>
    </xdr:from>
    <xdr:to>
      <xdr:col>69</xdr:col>
      <xdr:colOff>0</xdr:colOff>
      <xdr:row>742</xdr:row>
      <xdr:rowOff>101600</xdr:rowOff>
    </xdr:to>
    <xdr:cxnSp macro="">
      <xdr:nvCxnSpPr>
        <xdr:cNvPr id="75317" name="직선 연결선 75316">
          <a:extLst>
            <a:ext uri="{FF2B5EF4-FFF2-40B4-BE49-F238E27FC236}">
              <a16:creationId xmlns:a16="http://schemas.microsoft.com/office/drawing/2014/main" id="{00000000-0008-0000-0100-000035260100}"/>
            </a:ext>
          </a:extLst>
        </xdr:cNvPr>
        <xdr:cNvCxnSpPr/>
      </xdr:nvCxnSpPr>
      <xdr:spPr>
        <a:xfrm>
          <a:off x="48082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742</xdr:row>
      <xdr:rowOff>101600</xdr:rowOff>
    </xdr:from>
    <xdr:to>
      <xdr:col>71</xdr:col>
      <xdr:colOff>0</xdr:colOff>
      <xdr:row>742</xdr:row>
      <xdr:rowOff>101600</xdr:rowOff>
    </xdr:to>
    <xdr:cxnSp macro="">
      <xdr:nvCxnSpPr>
        <xdr:cNvPr id="75318" name="직선 연결선 75317">
          <a:extLst>
            <a:ext uri="{FF2B5EF4-FFF2-40B4-BE49-F238E27FC236}">
              <a16:creationId xmlns:a16="http://schemas.microsoft.com/office/drawing/2014/main" id="{00000000-0008-0000-0100-000036260100}"/>
            </a:ext>
          </a:extLst>
        </xdr:cNvPr>
        <xdr:cNvCxnSpPr/>
      </xdr:nvCxnSpPr>
      <xdr:spPr>
        <a:xfrm>
          <a:off x="49453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742</xdr:row>
      <xdr:rowOff>101600</xdr:rowOff>
    </xdr:from>
    <xdr:to>
      <xdr:col>73</xdr:col>
      <xdr:colOff>0</xdr:colOff>
      <xdr:row>742</xdr:row>
      <xdr:rowOff>101600</xdr:rowOff>
    </xdr:to>
    <xdr:cxnSp macro="">
      <xdr:nvCxnSpPr>
        <xdr:cNvPr id="75319" name="직선 연결선 75318">
          <a:extLst>
            <a:ext uri="{FF2B5EF4-FFF2-40B4-BE49-F238E27FC236}">
              <a16:creationId xmlns:a16="http://schemas.microsoft.com/office/drawing/2014/main" id="{00000000-0008-0000-0100-000037260100}"/>
            </a:ext>
          </a:extLst>
        </xdr:cNvPr>
        <xdr:cNvCxnSpPr/>
      </xdr:nvCxnSpPr>
      <xdr:spPr>
        <a:xfrm>
          <a:off x="50825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742</xdr:row>
      <xdr:rowOff>101600</xdr:rowOff>
    </xdr:from>
    <xdr:to>
      <xdr:col>75</xdr:col>
      <xdr:colOff>0</xdr:colOff>
      <xdr:row>742</xdr:row>
      <xdr:rowOff>101600</xdr:rowOff>
    </xdr:to>
    <xdr:cxnSp macro="">
      <xdr:nvCxnSpPr>
        <xdr:cNvPr id="75320" name="직선 연결선 75319">
          <a:extLst>
            <a:ext uri="{FF2B5EF4-FFF2-40B4-BE49-F238E27FC236}">
              <a16:creationId xmlns:a16="http://schemas.microsoft.com/office/drawing/2014/main" id="{00000000-0008-0000-0100-000038260100}"/>
            </a:ext>
          </a:extLst>
        </xdr:cNvPr>
        <xdr:cNvCxnSpPr/>
      </xdr:nvCxnSpPr>
      <xdr:spPr>
        <a:xfrm>
          <a:off x="52197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742</xdr:row>
      <xdr:rowOff>101600</xdr:rowOff>
    </xdr:from>
    <xdr:to>
      <xdr:col>77</xdr:col>
      <xdr:colOff>0</xdr:colOff>
      <xdr:row>742</xdr:row>
      <xdr:rowOff>101600</xdr:rowOff>
    </xdr:to>
    <xdr:cxnSp macro="">
      <xdr:nvCxnSpPr>
        <xdr:cNvPr id="75321" name="직선 연결선 75320">
          <a:extLst>
            <a:ext uri="{FF2B5EF4-FFF2-40B4-BE49-F238E27FC236}">
              <a16:creationId xmlns:a16="http://schemas.microsoft.com/office/drawing/2014/main" id="{00000000-0008-0000-0100-000039260100}"/>
            </a:ext>
          </a:extLst>
        </xdr:cNvPr>
        <xdr:cNvCxnSpPr/>
      </xdr:nvCxnSpPr>
      <xdr:spPr>
        <a:xfrm>
          <a:off x="53568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742</xdr:row>
      <xdr:rowOff>101600</xdr:rowOff>
    </xdr:from>
    <xdr:to>
      <xdr:col>79</xdr:col>
      <xdr:colOff>0</xdr:colOff>
      <xdr:row>742</xdr:row>
      <xdr:rowOff>101600</xdr:rowOff>
    </xdr:to>
    <xdr:cxnSp macro="">
      <xdr:nvCxnSpPr>
        <xdr:cNvPr id="75322" name="직선 연결선 75321">
          <a:extLst>
            <a:ext uri="{FF2B5EF4-FFF2-40B4-BE49-F238E27FC236}">
              <a16:creationId xmlns:a16="http://schemas.microsoft.com/office/drawing/2014/main" id="{00000000-0008-0000-0100-00003A260100}"/>
            </a:ext>
          </a:extLst>
        </xdr:cNvPr>
        <xdr:cNvCxnSpPr/>
      </xdr:nvCxnSpPr>
      <xdr:spPr>
        <a:xfrm>
          <a:off x="54940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742</xdr:row>
      <xdr:rowOff>101600</xdr:rowOff>
    </xdr:from>
    <xdr:to>
      <xdr:col>81</xdr:col>
      <xdr:colOff>0</xdr:colOff>
      <xdr:row>742</xdr:row>
      <xdr:rowOff>101600</xdr:rowOff>
    </xdr:to>
    <xdr:cxnSp macro="">
      <xdr:nvCxnSpPr>
        <xdr:cNvPr id="75323" name="직선 연결선 75322">
          <a:extLst>
            <a:ext uri="{FF2B5EF4-FFF2-40B4-BE49-F238E27FC236}">
              <a16:creationId xmlns:a16="http://schemas.microsoft.com/office/drawing/2014/main" id="{00000000-0008-0000-0100-00003B260100}"/>
            </a:ext>
          </a:extLst>
        </xdr:cNvPr>
        <xdr:cNvCxnSpPr/>
      </xdr:nvCxnSpPr>
      <xdr:spPr>
        <a:xfrm>
          <a:off x="56311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742</xdr:row>
      <xdr:rowOff>101600</xdr:rowOff>
    </xdr:from>
    <xdr:to>
      <xdr:col>83</xdr:col>
      <xdr:colOff>0</xdr:colOff>
      <xdr:row>742</xdr:row>
      <xdr:rowOff>101600</xdr:rowOff>
    </xdr:to>
    <xdr:cxnSp macro="">
      <xdr:nvCxnSpPr>
        <xdr:cNvPr id="75324" name="직선 연결선 75323">
          <a:extLst>
            <a:ext uri="{FF2B5EF4-FFF2-40B4-BE49-F238E27FC236}">
              <a16:creationId xmlns:a16="http://schemas.microsoft.com/office/drawing/2014/main" id="{00000000-0008-0000-0100-00003C260100}"/>
            </a:ext>
          </a:extLst>
        </xdr:cNvPr>
        <xdr:cNvCxnSpPr/>
      </xdr:nvCxnSpPr>
      <xdr:spPr>
        <a:xfrm>
          <a:off x="57683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742</xdr:row>
      <xdr:rowOff>101600</xdr:rowOff>
    </xdr:from>
    <xdr:to>
      <xdr:col>85</xdr:col>
      <xdr:colOff>0</xdr:colOff>
      <xdr:row>742</xdr:row>
      <xdr:rowOff>101600</xdr:rowOff>
    </xdr:to>
    <xdr:cxnSp macro="">
      <xdr:nvCxnSpPr>
        <xdr:cNvPr id="75325" name="직선 연결선 75324">
          <a:extLst>
            <a:ext uri="{FF2B5EF4-FFF2-40B4-BE49-F238E27FC236}">
              <a16:creationId xmlns:a16="http://schemas.microsoft.com/office/drawing/2014/main" id="{00000000-0008-0000-0100-00003D260100}"/>
            </a:ext>
          </a:extLst>
        </xdr:cNvPr>
        <xdr:cNvCxnSpPr/>
      </xdr:nvCxnSpPr>
      <xdr:spPr>
        <a:xfrm>
          <a:off x="59055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742</xdr:row>
      <xdr:rowOff>101600</xdr:rowOff>
    </xdr:from>
    <xdr:to>
      <xdr:col>87</xdr:col>
      <xdr:colOff>0</xdr:colOff>
      <xdr:row>742</xdr:row>
      <xdr:rowOff>101600</xdr:rowOff>
    </xdr:to>
    <xdr:cxnSp macro="">
      <xdr:nvCxnSpPr>
        <xdr:cNvPr id="75326" name="직선 연결선 75325">
          <a:extLst>
            <a:ext uri="{FF2B5EF4-FFF2-40B4-BE49-F238E27FC236}">
              <a16:creationId xmlns:a16="http://schemas.microsoft.com/office/drawing/2014/main" id="{00000000-0008-0000-0100-00003E260100}"/>
            </a:ext>
          </a:extLst>
        </xdr:cNvPr>
        <xdr:cNvCxnSpPr/>
      </xdr:nvCxnSpPr>
      <xdr:spPr>
        <a:xfrm>
          <a:off x="60426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742</xdr:row>
      <xdr:rowOff>101600</xdr:rowOff>
    </xdr:from>
    <xdr:to>
      <xdr:col>89</xdr:col>
      <xdr:colOff>0</xdr:colOff>
      <xdr:row>742</xdr:row>
      <xdr:rowOff>101600</xdr:rowOff>
    </xdr:to>
    <xdr:cxnSp macro="">
      <xdr:nvCxnSpPr>
        <xdr:cNvPr id="75327" name="직선 연결선 75326">
          <a:extLst>
            <a:ext uri="{FF2B5EF4-FFF2-40B4-BE49-F238E27FC236}">
              <a16:creationId xmlns:a16="http://schemas.microsoft.com/office/drawing/2014/main" id="{00000000-0008-0000-0100-00003F260100}"/>
            </a:ext>
          </a:extLst>
        </xdr:cNvPr>
        <xdr:cNvCxnSpPr/>
      </xdr:nvCxnSpPr>
      <xdr:spPr>
        <a:xfrm>
          <a:off x="61798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742</xdr:row>
      <xdr:rowOff>101600</xdr:rowOff>
    </xdr:from>
    <xdr:to>
      <xdr:col>91</xdr:col>
      <xdr:colOff>0</xdr:colOff>
      <xdr:row>742</xdr:row>
      <xdr:rowOff>101600</xdr:rowOff>
    </xdr:to>
    <xdr:cxnSp macro="">
      <xdr:nvCxnSpPr>
        <xdr:cNvPr id="75328" name="직선 연결선 75327">
          <a:extLst>
            <a:ext uri="{FF2B5EF4-FFF2-40B4-BE49-F238E27FC236}">
              <a16:creationId xmlns:a16="http://schemas.microsoft.com/office/drawing/2014/main" id="{00000000-0008-0000-0100-000040260100}"/>
            </a:ext>
          </a:extLst>
        </xdr:cNvPr>
        <xdr:cNvCxnSpPr/>
      </xdr:nvCxnSpPr>
      <xdr:spPr>
        <a:xfrm>
          <a:off x="63169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742</xdr:row>
      <xdr:rowOff>101600</xdr:rowOff>
    </xdr:from>
    <xdr:to>
      <xdr:col>93</xdr:col>
      <xdr:colOff>12700</xdr:colOff>
      <xdr:row>742</xdr:row>
      <xdr:rowOff>101600</xdr:rowOff>
    </xdr:to>
    <xdr:cxnSp macro="">
      <xdr:nvCxnSpPr>
        <xdr:cNvPr id="75329" name="직선 연결선 75328">
          <a:extLst>
            <a:ext uri="{FF2B5EF4-FFF2-40B4-BE49-F238E27FC236}">
              <a16:creationId xmlns:a16="http://schemas.microsoft.com/office/drawing/2014/main" id="{00000000-0008-0000-0100-000041260100}"/>
            </a:ext>
          </a:extLst>
        </xdr:cNvPr>
        <xdr:cNvCxnSpPr/>
      </xdr:nvCxnSpPr>
      <xdr:spPr>
        <a:xfrm>
          <a:off x="64541406" y="155473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742</xdr:row>
      <xdr:rowOff>101600</xdr:rowOff>
    </xdr:from>
    <xdr:to>
      <xdr:col>95</xdr:col>
      <xdr:colOff>0</xdr:colOff>
      <xdr:row>742</xdr:row>
      <xdr:rowOff>101600</xdr:rowOff>
    </xdr:to>
    <xdr:cxnSp macro="">
      <xdr:nvCxnSpPr>
        <xdr:cNvPr id="75330" name="직선 연결선 75329">
          <a:extLst>
            <a:ext uri="{FF2B5EF4-FFF2-40B4-BE49-F238E27FC236}">
              <a16:creationId xmlns:a16="http://schemas.microsoft.com/office/drawing/2014/main" id="{00000000-0008-0000-0100-000042260100}"/>
            </a:ext>
          </a:extLst>
        </xdr:cNvPr>
        <xdr:cNvCxnSpPr/>
      </xdr:nvCxnSpPr>
      <xdr:spPr>
        <a:xfrm>
          <a:off x="65913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742</xdr:row>
      <xdr:rowOff>101600</xdr:rowOff>
    </xdr:from>
    <xdr:to>
      <xdr:col>97</xdr:col>
      <xdr:colOff>0</xdr:colOff>
      <xdr:row>742</xdr:row>
      <xdr:rowOff>101600</xdr:rowOff>
    </xdr:to>
    <xdr:cxnSp macro="">
      <xdr:nvCxnSpPr>
        <xdr:cNvPr id="75331" name="직선 연결선 75330">
          <a:extLst>
            <a:ext uri="{FF2B5EF4-FFF2-40B4-BE49-F238E27FC236}">
              <a16:creationId xmlns:a16="http://schemas.microsoft.com/office/drawing/2014/main" id="{00000000-0008-0000-0100-000043260100}"/>
            </a:ext>
          </a:extLst>
        </xdr:cNvPr>
        <xdr:cNvCxnSpPr/>
      </xdr:nvCxnSpPr>
      <xdr:spPr>
        <a:xfrm>
          <a:off x="67284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742</xdr:row>
      <xdr:rowOff>101600</xdr:rowOff>
    </xdr:from>
    <xdr:to>
      <xdr:col>99</xdr:col>
      <xdr:colOff>0</xdr:colOff>
      <xdr:row>742</xdr:row>
      <xdr:rowOff>101600</xdr:rowOff>
    </xdr:to>
    <xdr:cxnSp macro="">
      <xdr:nvCxnSpPr>
        <xdr:cNvPr id="75332" name="직선 연결선 75331">
          <a:extLst>
            <a:ext uri="{FF2B5EF4-FFF2-40B4-BE49-F238E27FC236}">
              <a16:creationId xmlns:a16="http://schemas.microsoft.com/office/drawing/2014/main" id="{00000000-0008-0000-0100-000044260100}"/>
            </a:ext>
          </a:extLst>
        </xdr:cNvPr>
        <xdr:cNvCxnSpPr/>
      </xdr:nvCxnSpPr>
      <xdr:spPr>
        <a:xfrm>
          <a:off x="68656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744</xdr:row>
      <xdr:rowOff>107950</xdr:rowOff>
    </xdr:from>
    <xdr:to>
      <xdr:col>10</xdr:col>
      <xdr:colOff>25400</xdr:colOff>
      <xdr:row>744</xdr:row>
      <xdr:rowOff>107950</xdr:rowOff>
    </xdr:to>
    <xdr:cxnSp macro="">
      <xdr:nvCxnSpPr>
        <xdr:cNvPr id="75333" name="직선 연결선 75332">
          <a:extLst>
            <a:ext uri="{FF2B5EF4-FFF2-40B4-BE49-F238E27FC236}">
              <a16:creationId xmlns:a16="http://schemas.microsoft.com/office/drawing/2014/main" id="{00000000-0008-0000-0100-000045260100}"/>
            </a:ext>
          </a:extLst>
        </xdr:cNvPr>
        <xdr:cNvCxnSpPr/>
      </xdr:nvCxnSpPr>
      <xdr:spPr>
        <a:xfrm>
          <a:off x="7238695" y="1558988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744</xdr:row>
      <xdr:rowOff>107950</xdr:rowOff>
    </xdr:from>
    <xdr:to>
      <xdr:col>11</xdr:col>
      <xdr:colOff>139700</xdr:colOff>
      <xdr:row>744</xdr:row>
      <xdr:rowOff>107950</xdr:rowOff>
    </xdr:to>
    <xdr:cxnSp macro="">
      <xdr:nvCxnSpPr>
        <xdr:cNvPr id="75334" name="직선 연결선 75333">
          <a:extLst>
            <a:ext uri="{FF2B5EF4-FFF2-40B4-BE49-F238E27FC236}">
              <a16:creationId xmlns:a16="http://schemas.microsoft.com/office/drawing/2014/main" id="{00000000-0008-0000-0100-000046260100}"/>
            </a:ext>
          </a:extLst>
        </xdr:cNvPr>
        <xdr:cNvCxnSpPr/>
      </xdr:nvCxnSpPr>
      <xdr:spPr>
        <a:xfrm>
          <a:off x="8374380" y="155898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744</xdr:row>
      <xdr:rowOff>107950</xdr:rowOff>
    </xdr:from>
    <xdr:to>
      <xdr:col>13</xdr:col>
      <xdr:colOff>68</xdr:colOff>
      <xdr:row>744</xdr:row>
      <xdr:rowOff>107950</xdr:rowOff>
    </xdr:to>
    <xdr:cxnSp macro="">
      <xdr:nvCxnSpPr>
        <xdr:cNvPr id="75335" name="직선 연결선 75334">
          <a:extLst>
            <a:ext uri="{FF2B5EF4-FFF2-40B4-BE49-F238E27FC236}">
              <a16:creationId xmlns:a16="http://schemas.microsoft.com/office/drawing/2014/main" id="{00000000-0008-0000-0100-000047260100}"/>
            </a:ext>
          </a:extLst>
        </xdr:cNvPr>
        <xdr:cNvCxnSpPr/>
      </xdr:nvCxnSpPr>
      <xdr:spPr>
        <a:xfrm flipH="1">
          <a:off x="9677400" y="155898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744</xdr:row>
      <xdr:rowOff>107950</xdr:rowOff>
    </xdr:from>
    <xdr:to>
      <xdr:col>15</xdr:col>
      <xdr:colOff>0</xdr:colOff>
      <xdr:row>744</xdr:row>
      <xdr:rowOff>107950</xdr:rowOff>
    </xdr:to>
    <xdr:cxnSp macro="">
      <xdr:nvCxnSpPr>
        <xdr:cNvPr id="75336" name="직선 연결선 75335">
          <a:extLst>
            <a:ext uri="{FF2B5EF4-FFF2-40B4-BE49-F238E27FC236}">
              <a16:creationId xmlns:a16="http://schemas.microsoft.com/office/drawing/2014/main" id="{00000000-0008-0000-0100-000048260100}"/>
            </a:ext>
          </a:extLst>
        </xdr:cNvPr>
        <xdr:cNvCxnSpPr/>
      </xdr:nvCxnSpPr>
      <xdr:spPr>
        <a:xfrm>
          <a:off x="11049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744</xdr:row>
      <xdr:rowOff>107950</xdr:rowOff>
    </xdr:from>
    <xdr:to>
      <xdr:col>17</xdr:col>
      <xdr:colOff>0</xdr:colOff>
      <xdr:row>744</xdr:row>
      <xdr:rowOff>107950</xdr:rowOff>
    </xdr:to>
    <xdr:cxnSp macro="">
      <xdr:nvCxnSpPr>
        <xdr:cNvPr id="75337" name="직선 연결선 75336">
          <a:extLst>
            <a:ext uri="{FF2B5EF4-FFF2-40B4-BE49-F238E27FC236}">
              <a16:creationId xmlns:a16="http://schemas.microsoft.com/office/drawing/2014/main" id="{00000000-0008-0000-0100-000049260100}"/>
            </a:ext>
          </a:extLst>
        </xdr:cNvPr>
        <xdr:cNvCxnSpPr/>
      </xdr:nvCxnSpPr>
      <xdr:spPr>
        <a:xfrm>
          <a:off x="12420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744</xdr:row>
      <xdr:rowOff>107950</xdr:rowOff>
    </xdr:from>
    <xdr:to>
      <xdr:col>19</xdr:col>
      <xdr:colOff>28</xdr:colOff>
      <xdr:row>744</xdr:row>
      <xdr:rowOff>107950</xdr:rowOff>
    </xdr:to>
    <xdr:cxnSp macro="">
      <xdr:nvCxnSpPr>
        <xdr:cNvPr id="75338" name="직선 연결선 75337">
          <a:extLst>
            <a:ext uri="{FF2B5EF4-FFF2-40B4-BE49-F238E27FC236}">
              <a16:creationId xmlns:a16="http://schemas.microsoft.com/office/drawing/2014/main" id="{00000000-0008-0000-0100-00004A260100}"/>
            </a:ext>
          </a:extLst>
        </xdr:cNvPr>
        <xdr:cNvCxnSpPr/>
      </xdr:nvCxnSpPr>
      <xdr:spPr>
        <a:xfrm flipH="1">
          <a:off x="13792200" y="155898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744</xdr:row>
      <xdr:rowOff>107950</xdr:rowOff>
    </xdr:from>
    <xdr:to>
      <xdr:col>21</xdr:col>
      <xdr:colOff>0</xdr:colOff>
      <xdr:row>744</xdr:row>
      <xdr:rowOff>107950</xdr:rowOff>
    </xdr:to>
    <xdr:cxnSp macro="">
      <xdr:nvCxnSpPr>
        <xdr:cNvPr id="75339" name="직선 연결선 75338">
          <a:extLst>
            <a:ext uri="{FF2B5EF4-FFF2-40B4-BE49-F238E27FC236}">
              <a16:creationId xmlns:a16="http://schemas.microsoft.com/office/drawing/2014/main" id="{00000000-0008-0000-0100-00004B260100}"/>
            </a:ext>
          </a:extLst>
        </xdr:cNvPr>
        <xdr:cNvCxnSpPr/>
      </xdr:nvCxnSpPr>
      <xdr:spPr>
        <a:xfrm>
          <a:off x="15163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744</xdr:row>
      <xdr:rowOff>107950</xdr:rowOff>
    </xdr:from>
    <xdr:to>
      <xdr:col>23</xdr:col>
      <xdr:colOff>0</xdr:colOff>
      <xdr:row>744</xdr:row>
      <xdr:rowOff>107950</xdr:rowOff>
    </xdr:to>
    <xdr:cxnSp macro="">
      <xdr:nvCxnSpPr>
        <xdr:cNvPr id="75340" name="직선 연결선 75339">
          <a:extLst>
            <a:ext uri="{FF2B5EF4-FFF2-40B4-BE49-F238E27FC236}">
              <a16:creationId xmlns:a16="http://schemas.microsoft.com/office/drawing/2014/main" id="{00000000-0008-0000-0100-00004C260100}"/>
            </a:ext>
          </a:extLst>
        </xdr:cNvPr>
        <xdr:cNvCxnSpPr/>
      </xdr:nvCxnSpPr>
      <xdr:spPr>
        <a:xfrm>
          <a:off x="16535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744</xdr:row>
      <xdr:rowOff>107950</xdr:rowOff>
    </xdr:from>
    <xdr:to>
      <xdr:col>25</xdr:col>
      <xdr:colOff>0</xdr:colOff>
      <xdr:row>744</xdr:row>
      <xdr:rowOff>107950</xdr:rowOff>
    </xdr:to>
    <xdr:cxnSp macro="">
      <xdr:nvCxnSpPr>
        <xdr:cNvPr id="75341" name="직선 연결선 75340">
          <a:extLst>
            <a:ext uri="{FF2B5EF4-FFF2-40B4-BE49-F238E27FC236}">
              <a16:creationId xmlns:a16="http://schemas.microsoft.com/office/drawing/2014/main" id="{00000000-0008-0000-0100-00004D260100}"/>
            </a:ext>
          </a:extLst>
        </xdr:cNvPr>
        <xdr:cNvCxnSpPr/>
      </xdr:nvCxnSpPr>
      <xdr:spPr>
        <a:xfrm>
          <a:off x="17907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744</xdr:row>
      <xdr:rowOff>107950</xdr:rowOff>
    </xdr:from>
    <xdr:to>
      <xdr:col>27</xdr:col>
      <xdr:colOff>0</xdr:colOff>
      <xdr:row>744</xdr:row>
      <xdr:rowOff>107950</xdr:rowOff>
    </xdr:to>
    <xdr:cxnSp macro="">
      <xdr:nvCxnSpPr>
        <xdr:cNvPr id="75342" name="직선 연결선 75341">
          <a:extLst>
            <a:ext uri="{FF2B5EF4-FFF2-40B4-BE49-F238E27FC236}">
              <a16:creationId xmlns:a16="http://schemas.microsoft.com/office/drawing/2014/main" id="{00000000-0008-0000-0100-00004E260100}"/>
            </a:ext>
          </a:extLst>
        </xdr:cNvPr>
        <xdr:cNvCxnSpPr/>
      </xdr:nvCxnSpPr>
      <xdr:spPr>
        <a:xfrm>
          <a:off x="19278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744</xdr:row>
      <xdr:rowOff>107950</xdr:rowOff>
    </xdr:from>
    <xdr:to>
      <xdr:col>29</xdr:col>
      <xdr:colOff>68</xdr:colOff>
      <xdr:row>744</xdr:row>
      <xdr:rowOff>107950</xdr:rowOff>
    </xdr:to>
    <xdr:cxnSp macro="">
      <xdr:nvCxnSpPr>
        <xdr:cNvPr id="75343" name="직선 연결선 75342">
          <a:extLst>
            <a:ext uri="{FF2B5EF4-FFF2-40B4-BE49-F238E27FC236}">
              <a16:creationId xmlns:a16="http://schemas.microsoft.com/office/drawing/2014/main" id="{00000000-0008-0000-0100-00004F260100}"/>
            </a:ext>
          </a:extLst>
        </xdr:cNvPr>
        <xdr:cNvCxnSpPr/>
      </xdr:nvCxnSpPr>
      <xdr:spPr>
        <a:xfrm flipH="1">
          <a:off x="20650200" y="155898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744</xdr:row>
      <xdr:rowOff>107950</xdr:rowOff>
    </xdr:from>
    <xdr:to>
      <xdr:col>31</xdr:col>
      <xdr:colOff>546100</xdr:colOff>
      <xdr:row>744</xdr:row>
      <xdr:rowOff>107950</xdr:rowOff>
    </xdr:to>
    <xdr:cxnSp macro="">
      <xdr:nvCxnSpPr>
        <xdr:cNvPr id="75344" name="직선 연결선 75343">
          <a:extLst>
            <a:ext uri="{FF2B5EF4-FFF2-40B4-BE49-F238E27FC236}">
              <a16:creationId xmlns:a16="http://schemas.microsoft.com/office/drawing/2014/main" id="{00000000-0008-0000-0100-000050260100}"/>
            </a:ext>
          </a:extLst>
        </xdr:cNvPr>
        <xdr:cNvCxnSpPr/>
      </xdr:nvCxnSpPr>
      <xdr:spPr>
        <a:xfrm>
          <a:off x="22501861" y="155898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744</xdr:row>
      <xdr:rowOff>107950</xdr:rowOff>
    </xdr:from>
    <xdr:to>
      <xdr:col>33</xdr:col>
      <xdr:colOff>136</xdr:colOff>
      <xdr:row>744</xdr:row>
      <xdr:rowOff>107950</xdr:rowOff>
    </xdr:to>
    <xdr:cxnSp macro="">
      <xdr:nvCxnSpPr>
        <xdr:cNvPr id="75345" name="직선 연결선 75344">
          <a:extLst>
            <a:ext uri="{FF2B5EF4-FFF2-40B4-BE49-F238E27FC236}">
              <a16:creationId xmlns:a16="http://schemas.microsoft.com/office/drawing/2014/main" id="{00000000-0008-0000-0100-000051260100}"/>
            </a:ext>
          </a:extLst>
        </xdr:cNvPr>
        <xdr:cNvCxnSpPr/>
      </xdr:nvCxnSpPr>
      <xdr:spPr>
        <a:xfrm flipH="1">
          <a:off x="23393400" y="155898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744</xdr:row>
      <xdr:rowOff>107950</xdr:rowOff>
    </xdr:from>
    <xdr:to>
      <xdr:col>35</xdr:col>
      <xdr:colOff>136</xdr:colOff>
      <xdr:row>744</xdr:row>
      <xdr:rowOff>107950</xdr:rowOff>
    </xdr:to>
    <xdr:cxnSp macro="">
      <xdr:nvCxnSpPr>
        <xdr:cNvPr id="75346" name="직선 연결선 75345">
          <a:extLst>
            <a:ext uri="{FF2B5EF4-FFF2-40B4-BE49-F238E27FC236}">
              <a16:creationId xmlns:a16="http://schemas.microsoft.com/office/drawing/2014/main" id="{00000000-0008-0000-0100-000052260100}"/>
            </a:ext>
          </a:extLst>
        </xdr:cNvPr>
        <xdr:cNvCxnSpPr/>
      </xdr:nvCxnSpPr>
      <xdr:spPr>
        <a:xfrm flipH="1">
          <a:off x="24765000" y="155898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744</xdr:row>
      <xdr:rowOff>107950</xdr:rowOff>
    </xdr:from>
    <xdr:to>
      <xdr:col>37</xdr:col>
      <xdr:colOff>0</xdr:colOff>
      <xdr:row>744</xdr:row>
      <xdr:rowOff>107950</xdr:rowOff>
    </xdr:to>
    <xdr:cxnSp macro="">
      <xdr:nvCxnSpPr>
        <xdr:cNvPr id="75347" name="직선 연결선 75346">
          <a:extLst>
            <a:ext uri="{FF2B5EF4-FFF2-40B4-BE49-F238E27FC236}">
              <a16:creationId xmlns:a16="http://schemas.microsoft.com/office/drawing/2014/main" id="{00000000-0008-0000-0100-000053260100}"/>
            </a:ext>
          </a:extLst>
        </xdr:cNvPr>
        <xdr:cNvCxnSpPr/>
      </xdr:nvCxnSpPr>
      <xdr:spPr>
        <a:xfrm>
          <a:off x="26136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744</xdr:row>
      <xdr:rowOff>107950</xdr:rowOff>
    </xdr:from>
    <xdr:to>
      <xdr:col>39</xdr:col>
      <xdr:colOff>0</xdr:colOff>
      <xdr:row>744</xdr:row>
      <xdr:rowOff>107950</xdr:rowOff>
    </xdr:to>
    <xdr:cxnSp macro="">
      <xdr:nvCxnSpPr>
        <xdr:cNvPr id="75348" name="직선 연결선 75347">
          <a:extLst>
            <a:ext uri="{FF2B5EF4-FFF2-40B4-BE49-F238E27FC236}">
              <a16:creationId xmlns:a16="http://schemas.microsoft.com/office/drawing/2014/main" id="{00000000-0008-0000-0100-000054260100}"/>
            </a:ext>
          </a:extLst>
        </xdr:cNvPr>
        <xdr:cNvCxnSpPr/>
      </xdr:nvCxnSpPr>
      <xdr:spPr>
        <a:xfrm>
          <a:off x="27508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744</xdr:row>
      <xdr:rowOff>107950</xdr:rowOff>
    </xdr:from>
    <xdr:to>
      <xdr:col>41</xdr:col>
      <xdr:colOff>0</xdr:colOff>
      <xdr:row>744</xdr:row>
      <xdr:rowOff>107950</xdr:rowOff>
    </xdr:to>
    <xdr:cxnSp macro="">
      <xdr:nvCxnSpPr>
        <xdr:cNvPr id="75349" name="직선 연결선 75348">
          <a:extLst>
            <a:ext uri="{FF2B5EF4-FFF2-40B4-BE49-F238E27FC236}">
              <a16:creationId xmlns:a16="http://schemas.microsoft.com/office/drawing/2014/main" id="{00000000-0008-0000-0100-000055260100}"/>
            </a:ext>
          </a:extLst>
        </xdr:cNvPr>
        <xdr:cNvCxnSpPr/>
      </xdr:nvCxnSpPr>
      <xdr:spPr>
        <a:xfrm>
          <a:off x="28879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744</xdr:row>
      <xdr:rowOff>107950</xdr:rowOff>
    </xdr:from>
    <xdr:to>
      <xdr:col>43</xdr:col>
      <xdr:colOff>0</xdr:colOff>
      <xdr:row>744</xdr:row>
      <xdr:rowOff>107950</xdr:rowOff>
    </xdr:to>
    <xdr:cxnSp macro="">
      <xdr:nvCxnSpPr>
        <xdr:cNvPr id="75350" name="직선 연결선 75349">
          <a:extLst>
            <a:ext uri="{FF2B5EF4-FFF2-40B4-BE49-F238E27FC236}">
              <a16:creationId xmlns:a16="http://schemas.microsoft.com/office/drawing/2014/main" id="{00000000-0008-0000-0100-000056260100}"/>
            </a:ext>
          </a:extLst>
        </xdr:cNvPr>
        <xdr:cNvCxnSpPr/>
      </xdr:nvCxnSpPr>
      <xdr:spPr>
        <a:xfrm>
          <a:off x="30251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744</xdr:row>
      <xdr:rowOff>107950</xdr:rowOff>
    </xdr:from>
    <xdr:to>
      <xdr:col>45</xdr:col>
      <xdr:colOff>0</xdr:colOff>
      <xdr:row>744</xdr:row>
      <xdr:rowOff>107950</xdr:rowOff>
    </xdr:to>
    <xdr:cxnSp macro="">
      <xdr:nvCxnSpPr>
        <xdr:cNvPr id="75351" name="직선 연결선 75350">
          <a:extLst>
            <a:ext uri="{FF2B5EF4-FFF2-40B4-BE49-F238E27FC236}">
              <a16:creationId xmlns:a16="http://schemas.microsoft.com/office/drawing/2014/main" id="{00000000-0008-0000-0100-000057260100}"/>
            </a:ext>
          </a:extLst>
        </xdr:cNvPr>
        <xdr:cNvCxnSpPr/>
      </xdr:nvCxnSpPr>
      <xdr:spPr>
        <a:xfrm>
          <a:off x="31623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744</xdr:row>
      <xdr:rowOff>107950</xdr:rowOff>
    </xdr:from>
    <xdr:to>
      <xdr:col>47</xdr:col>
      <xdr:colOff>0</xdr:colOff>
      <xdr:row>744</xdr:row>
      <xdr:rowOff>107950</xdr:rowOff>
    </xdr:to>
    <xdr:cxnSp macro="">
      <xdr:nvCxnSpPr>
        <xdr:cNvPr id="75352" name="직선 연결선 75351">
          <a:extLst>
            <a:ext uri="{FF2B5EF4-FFF2-40B4-BE49-F238E27FC236}">
              <a16:creationId xmlns:a16="http://schemas.microsoft.com/office/drawing/2014/main" id="{00000000-0008-0000-0100-000058260100}"/>
            </a:ext>
          </a:extLst>
        </xdr:cNvPr>
        <xdr:cNvCxnSpPr/>
      </xdr:nvCxnSpPr>
      <xdr:spPr>
        <a:xfrm>
          <a:off x="32994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744</xdr:row>
      <xdr:rowOff>107950</xdr:rowOff>
    </xdr:from>
    <xdr:to>
      <xdr:col>49</xdr:col>
      <xdr:colOff>0</xdr:colOff>
      <xdr:row>744</xdr:row>
      <xdr:rowOff>107950</xdr:rowOff>
    </xdr:to>
    <xdr:cxnSp macro="">
      <xdr:nvCxnSpPr>
        <xdr:cNvPr id="75353" name="직선 연결선 75352">
          <a:extLst>
            <a:ext uri="{FF2B5EF4-FFF2-40B4-BE49-F238E27FC236}">
              <a16:creationId xmlns:a16="http://schemas.microsoft.com/office/drawing/2014/main" id="{00000000-0008-0000-0100-000059260100}"/>
            </a:ext>
          </a:extLst>
        </xdr:cNvPr>
        <xdr:cNvCxnSpPr/>
      </xdr:nvCxnSpPr>
      <xdr:spPr>
        <a:xfrm>
          <a:off x="34366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744</xdr:row>
      <xdr:rowOff>107950</xdr:rowOff>
    </xdr:from>
    <xdr:to>
      <xdr:col>51</xdr:col>
      <xdr:colOff>0</xdr:colOff>
      <xdr:row>744</xdr:row>
      <xdr:rowOff>107950</xdr:rowOff>
    </xdr:to>
    <xdr:cxnSp macro="">
      <xdr:nvCxnSpPr>
        <xdr:cNvPr id="75354" name="직선 연결선 75353">
          <a:extLst>
            <a:ext uri="{FF2B5EF4-FFF2-40B4-BE49-F238E27FC236}">
              <a16:creationId xmlns:a16="http://schemas.microsoft.com/office/drawing/2014/main" id="{00000000-0008-0000-0100-00005A260100}"/>
            </a:ext>
          </a:extLst>
        </xdr:cNvPr>
        <xdr:cNvCxnSpPr/>
      </xdr:nvCxnSpPr>
      <xdr:spPr>
        <a:xfrm>
          <a:off x="35737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744</xdr:row>
      <xdr:rowOff>107950</xdr:rowOff>
    </xdr:from>
    <xdr:to>
      <xdr:col>53</xdr:col>
      <xdr:colOff>0</xdr:colOff>
      <xdr:row>744</xdr:row>
      <xdr:rowOff>107950</xdr:rowOff>
    </xdr:to>
    <xdr:cxnSp macro="">
      <xdr:nvCxnSpPr>
        <xdr:cNvPr id="75355" name="직선 연결선 75354">
          <a:extLst>
            <a:ext uri="{FF2B5EF4-FFF2-40B4-BE49-F238E27FC236}">
              <a16:creationId xmlns:a16="http://schemas.microsoft.com/office/drawing/2014/main" id="{00000000-0008-0000-0100-00005B260100}"/>
            </a:ext>
          </a:extLst>
        </xdr:cNvPr>
        <xdr:cNvCxnSpPr/>
      </xdr:nvCxnSpPr>
      <xdr:spPr>
        <a:xfrm>
          <a:off x="37109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744</xdr:row>
      <xdr:rowOff>107950</xdr:rowOff>
    </xdr:from>
    <xdr:to>
      <xdr:col>55</xdr:col>
      <xdr:colOff>0</xdr:colOff>
      <xdr:row>744</xdr:row>
      <xdr:rowOff>107950</xdr:rowOff>
    </xdr:to>
    <xdr:cxnSp macro="">
      <xdr:nvCxnSpPr>
        <xdr:cNvPr id="75356" name="직선 연결선 75355">
          <a:extLst>
            <a:ext uri="{FF2B5EF4-FFF2-40B4-BE49-F238E27FC236}">
              <a16:creationId xmlns:a16="http://schemas.microsoft.com/office/drawing/2014/main" id="{00000000-0008-0000-0100-00005C260100}"/>
            </a:ext>
          </a:extLst>
        </xdr:cNvPr>
        <xdr:cNvCxnSpPr/>
      </xdr:nvCxnSpPr>
      <xdr:spPr>
        <a:xfrm>
          <a:off x="38481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744</xdr:row>
      <xdr:rowOff>107950</xdr:rowOff>
    </xdr:from>
    <xdr:to>
      <xdr:col>57</xdr:col>
      <xdr:colOff>0</xdr:colOff>
      <xdr:row>744</xdr:row>
      <xdr:rowOff>107950</xdr:rowOff>
    </xdr:to>
    <xdr:cxnSp macro="">
      <xdr:nvCxnSpPr>
        <xdr:cNvPr id="75357" name="직선 연결선 75356">
          <a:extLst>
            <a:ext uri="{FF2B5EF4-FFF2-40B4-BE49-F238E27FC236}">
              <a16:creationId xmlns:a16="http://schemas.microsoft.com/office/drawing/2014/main" id="{00000000-0008-0000-0100-00005D260100}"/>
            </a:ext>
          </a:extLst>
        </xdr:cNvPr>
        <xdr:cNvCxnSpPr/>
      </xdr:nvCxnSpPr>
      <xdr:spPr>
        <a:xfrm>
          <a:off x="39852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744</xdr:row>
      <xdr:rowOff>107950</xdr:rowOff>
    </xdr:from>
    <xdr:to>
      <xdr:col>59</xdr:col>
      <xdr:colOff>0</xdr:colOff>
      <xdr:row>744</xdr:row>
      <xdr:rowOff>107950</xdr:rowOff>
    </xdr:to>
    <xdr:cxnSp macro="">
      <xdr:nvCxnSpPr>
        <xdr:cNvPr id="75358" name="직선 연결선 75357">
          <a:extLst>
            <a:ext uri="{FF2B5EF4-FFF2-40B4-BE49-F238E27FC236}">
              <a16:creationId xmlns:a16="http://schemas.microsoft.com/office/drawing/2014/main" id="{00000000-0008-0000-0100-00005E260100}"/>
            </a:ext>
          </a:extLst>
        </xdr:cNvPr>
        <xdr:cNvCxnSpPr/>
      </xdr:nvCxnSpPr>
      <xdr:spPr>
        <a:xfrm>
          <a:off x="41224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744</xdr:row>
      <xdr:rowOff>107950</xdr:rowOff>
    </xdr:from>
    <xdr:to>
      <xdr:col>61</xdr:col>
      <xdr:colOff>0</xdr:colOff>
      <xdr:row>744</xdr:row>
      <xdr:rowOff>107950</xdr:rowOff>
    </xdr:to>
    <xdr:cxnSp macro="">
      <xdr:nvCxnSpPr>
        <xdr:cNvPr id="75359" name="직선 연결선 75358">
          <a:extLst>
            <a:ext uri="{FF2B5EF4-FFF2-40B4-BE49-F238E27FC236}">
              <a16:creationId xmlns:a16="http://schemas.microsoft.com/office/drawing/2014/main" id="{00000000-0008-0000-0100-00005F260100}"/>
            </a:ext>
          </a:extLst>
        </xdr:cNvPr>
        <xdr:cNvCxnSpPr/>
      </xdr:nvCxnSpPr>
      <xdr:spPr>
        <a:xfrm>
          <a:off x="42595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744</xdr:row>
      <xdr:rowOff>107950</xdr:rowOff>
    </xdr:from>
    <xdr:to>
      <xdr:col>63</xdr:col>
      <xdr:colOff>0</xdr:colOff>
      <xdr:row>744</xdr:row>
      <xdr:rowOff>107950</xdr:rowOff>
    </xdr:to>
    <xdr:cxnSp macro="">
      <xdr:nvCxnSpPr>
        <xdr:cNvPr id="75360" name="직선 연결선 75359">
          <a:extLst>
            <a:ext uri="{FF2B5EF4-FFF2-40B4-BE49-F238E27FC236}">
              <a16:creationId xmlns:a16="http://schemas.microsoft.com/office/drawing/2014/main" id="{00000000-0008-0000-0100-000060260100}"/>
            </a:ext>
          </a:extLst>
        </xdr:cNvPr>
        <xdr:cNvCxnSpPr/>
      </xdr:nvCxnSpPr>
      <xdr:spPr>
        <a:xfrm>
          <a:off x="43967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744</xdr:row>
      <xdr:rowOff>107950</xdr:rowOff>
    </xdr:from>
    <xdr:to>
      <xdr:col>65</xdr:col>
      <xdr:colOff>0</xdr:colOff>
      <xdr:row>744</xdr:row>
      <xdr:rowOff>107950</xdr:rowOff>
    </xdr:to>
    <xdr:cxnSp macro="">
      <xdr:nvCxnSpPr>
        <xdr:cNvPr id="75361" name="직선 연결선 75360">
          <a:extLst>
            <a:ext uri="{FF2B5EF4-FFF2-40B4-BE49-F238E27FC236}">
              <a16:creationId xmlns:a16="http://schemas.microsoft.com/office/drawing/2014/main" id="{00000000-0008-0000-0100-000061260100}"/>
            </a:ext>
          </a:extLst>
        </xdr:cNvPr>
        <xdr:cNvCxnSpPr/>
      </xdr:nvCxnSpPr>
      <xdr:spPr>
        <a:xfrm>
          <a:off x="45339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744</xdr:row>
      <xdr:rowOff>107950</xdr:rowOff>
    </xdr:from>
    <xdr:to>
      <xdr:col>67</xdr:col>
      <xdr:colOff>0</xdr:colOff>
      <xdr:row>744</xdr:row>
      <xdr:rowOff>107950</xdr:rowOff>
    </xdr:to>
    <xdr:cxnSp macro="">
      <xdr:nvCxnSpPr>
        <xdr:cNvPr id="75362" name="직선 연결선 75361">
          <a:extLst>
            <a:ext uri="{FF2B5EF4-FFF2-40B4-BE49-F238E27FC236}">
              <a16:creationId xmlns:a16="http://schemas.microsoft.com/office/drawing/2014/main" id="{00000000-0008-0000-0100-000062260100}"/>
            </a:ext>
          </a:extLst>
        </xdr:cNvPr>
        <xdr:cNvCxnSpPr/>
      </xdr:nvCxnSpPr>
      <xdr:spPr>
        <a:xfrm>
          <a:off x="46710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744</xdr:row>
      <xdr:rowOff>107950</xdr:rowOff>
    </xdr:from>
    <xdr:to>
      <xdr:col>69</xdr:col>
      <xdr:colOff>0</xdr:colOff>
      <xdr:row>744</xdr:row>
      <xdr:rowOff>107950</xdr:rowOff>
    </xdr:to>
    <xdr:cxnSp macro="">
      <xdr:nvCxnSpPr>
        <xdr:cNvPr id="75363" name="직선 연결선 75362">
          <a:extLst>
            <a:ext uri="{FF2B5EF4-FFF2-40B4-BE49-F238E27FC236}">
              <a16:creationId xmlns:a16="http://schemas.microsoft.com/office/drawing/2014/main" id="{00000000-0008-0000-0100-000063260100}"/>
            </a:ext>
          </a:extLst>
        </xdr:cNvPr>
        <xdr:cNvCxnSpPr/>
      </xdr:nvCxnSpPr>
      <xdr:spPr>
        <a:xfrm>
          <a:off x="48082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744</xdr:row>
      <xdr:rowOff>107950</xdr:rowOff>
    </xdr:from>
    <xdr:to>
      <xdr:col>71</xdr:col>
      <xdr:colOff>0</xdr:colOff>
      <xdr:row>744</xdr:row>
      <xdr:rowOff>107950</xdr:rowOff>
    </xdr:to>
    <xdr:cxnSp macro="">
      <xdr:nvCxnSpPr>
        <xdr:cNvPr id="75364" name="직선 연결선 75363">
          <a:extLst>
            <a:ext uri="{FF2B5EF4-FFF2-40B4-BE49-F238E27FC236}">
              <a16:creationId xmlns:a16="http://schemas.microsoft.com/office/drawing/2014/main" id="{00000000-0008-0000-0100-000064260100}"/>
            </a:ext>
          </a:extLst>
        </xdr:cNvPr>
        <xdr:cNvCxnSpPr/>
      </xdr:nvCxnSpPr>
      <xdr:spPr>
        <a:xfrm>
          <a:off x="49453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744</xdr:row>
      <xdr:rowOff>107950</xdr:rowOff>
    </xdr:from>
    <xdr:to>
      <xdr:col>73</xdr:col>
      <xdr:colOff>0</xdr:colOff>
      <xdr:row>744</xdr:row>
      <xdr:rowOff>107950</xdr:rowOff>
    </xdr:to>
    <xdr:cxnSp macro="">
      <xdr:nvCxnSpPr>
        <xdr:cNvPr id="75365" name="직선 연결선 75364">
          <a:extLst>
            <a:ext uri="{FF2B5EF4-FFF2-40B4-BE49-F238E27FC236}">
              <a16:creationId xmlns:a16="http://schemas.microsoft.com/office/drawing/2014/main" id="{00000000-0008-0000-0100-000065260100}"/>
            </a:ext>
          </a:extLst>
        </xdr:cNvPr>
        <xdr:cNvCxnSpPr/>
      </xdr:nvCxnSpPr>
      <xdr:spPr>
        <a:xfrm>
          <a:off x="50825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744</xdr:row>
      <xdr:rowOff>107950</xdr:rowOff>
    </xdr:from>
    <xdr:to>
      <xdr:col>75</xdr:col>
      <xdr:colOff>0</xdr:colOff>
      <xdr:row>744</xdr:row>
      <xdr:rowOff>107950</xdr:rowOff>
    </xdr:to>
    <xdr:cxnSp macro="">
      <xdr:nvCxnSpPr>
        <xdr:cNvPr id="75366" name="직선 연결선 75365">
          <a:extLst>
            <a:ext uri="{FF2B5EF4-FFF2-40B4-BE49-F238E27FC236}">
              <a16:creationId xmlns:a16="http://schemas.microsoft.com/office/drawing/2014/main" id="{00000000-0008-0000-0100-000066260100}"/>
            </a:ext>
          </a:extLst>
        </xdr:cNvPr>
        <xdr:cNvCxnSpPr/>
      </xdr:nvCxnSpPr>
      <xdr:spPr>
        <a:xfrm>
          <a:off x="52197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744</xdr:row>
      <xdr:rowOff>107950</xdr:rowOff>
    </xdr:from>
    <xdr:to>
      <xdr:col>77</xdr:col>
      <xdr:colOff>0</xdr:colOff>
      <xdr:row>744</xdr:row>
      <xdr:rowOff>107950</xdr:rowOff>
    </xdr:to>
    <xdr:cxnSp macro="">
      <xdr:nvCxnSpPr>
        <xdr:cNvPr id="75367" name="직선 연결선 75366">
          <a:extLst>
            <a:ext uri="{FF2B5EF4-FFF2-40B4-BE49-F238E27FC236}">
              <a16:creationId xmlns:a16="http://schemas.microsoft.com/office/drawing/2014/main" id="{00000000-0008-0000-0100-000067260100}"/>
            </a:ext>
          </a:extLst>
        </xdr:cNvPr>
        <xdr:cNvCxnSpPr/>
      </xdr:nvCxnSpPr>
      <xdr:spPr>
        <a:xfrm>
          <a:off x="53568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744</xdr:row>
      <xdr:rowOff>107950</xdr:rowOff>
    </xdr:from>
    <xdr:to>
      <xdr:col>79</xdr:col>
      <xdr:colOff>0</xdr:colOff>
      <xdr:row>744</xdr:row>
      <xdr:rowOff>107950</xdr:rowOff>
    </xdr:to>
    <xdr:cxnSp macro="">
      <xdr:nvCxnSpPr>
        <xdr:cNvPr id="75368" name="직선 연결선 75367">
          <a:extLst>
            <a:ext uri="{FF2B5EF4-FFF2-40B4-BE49-F238E27FC236}">
              <a16:creationId xmlns:a16="http://schemas.microsoft.com/office/drawing/2014/main" id="{00000000-0008-0000-0100-000068260100}"/>
            </a:ext>
          </a:extLst>
        </xdr:cNvPr>
        <xdr:cNvCxnSpPr/>
      </xdr:nvCxnSpPr>
      <xdr:spPr>
        <a:xfrm>
          <a:off x="54940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744</xdr:row>
      <xdr:rowOff>107950</xdr:rowOff>
    </xdr:from>
    <xdr:to>
      <xdr:col>81</xdr:col>
      <xdr:colOff>0</xdr:colOff>
      <xdr:row>744</xdr:row>
      <xdr:rowOff>107950</xdr:rowOff>
    </xdr:to>
    <xdr:cxnSp macro="">
      <xdr:nvCxnSpPr>
        <xdr:cNvPr id="75369" name="직선 연결선 75368">
          <a:extLst>
            <a:ext uri="{FF2B5EF4-FFF2-40B4-BE49-F238E27FC236}">
              <a16:creationId xmlns:a16="http://schemas.microsoft.com/office/drawing/2014/main" id="{00000000-0008-0000-0100-000069260100}"/>
            </a:ext>
          </a:extLst>
        </xdr:cNvPr>
        <xdr:cNvCxnSpPr/>
      </xdr:nvCxnSpPr>
      <xdr:spPr>
        <a:xfrm>
          <a:off x="56311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744</xdr:row>
      <xdr:rowOff>107950</xdr:rowOff>
    </xdr:from>
    <xdr:to>
      <xdr:col>83</xdr:col>
      <xdr:colOff>0</xdr:colOff>
      <xdr:row>744</xdr:row>
      <xdr:rowOff>107950</xdr:rowOff>
    </xdr:to>
    <xdr:cxnSp macro="">
      <xdr:nvCxnSpPr>
        <xdr:cNvPr id="75370" name="직선 연결선 75369">
          <a:extLst>
            <a:ext uri="{FF2B5EF4-FFF2-40B4-BE49-F238E27FC236}">
              <a16:creationId xmlns:a16="http://schemas.microsoft.com/office/drawing/2014/main" id="{00000000-0008-0000-0100-00006A260100}"/>
            </a:ext>
          </a:extLst>
        </xdr:cNvPr>
        <xdr:cNvCxnSpPr/>
      </xdr:nvCxnSpPr>
      <xdr:spPr>
        <a:xfrm>
          <a:off x="57683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744</xdr:row>
      <xdr:rowOff>107950</xdr:rowOff>
    </xdr:from>
    <xdr:to>
      <xdr:col>85</xdr:col>
      <xdr:colOff>0</xdr:colOff>
      <xdr:row>744</xdr:row>
      <xdr:rowOff>107950</xdr:rowOff>
    </xdr:to>
    <xdr:cxnSp macro="">
      <xdr:nvCxnSpPr>
        <xdr:cNvPr id="75371" name="직선 연결선 75370">
          <a:extLst>
            <a:ext uri="{FF2B5EF4-FFF2-40B4-BE49-F238E27FC236}">
              <a16:creationId xmlns:a16="http://schemas.microsoft.com/office/drawing/2014/main" id="{00000000-0008-0000-0100-00006B260100}"/>
            </a:ext>
          </a:extLst>
        </xdr:cNvPr>
        <xdr:cNvCxnSpPr/>
      </xdr:nvCxnSpPr>
      <xdr:spPr>
        <a:xfrm>
          <a:off x="59055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744</xdr:row>
      <xdr:rowOff>107950</xdr:rowOff>
    </xdr:from>
    <xdr:to>
      <xdr:col>87</xdr:col>
      <xdr:colOff>0</xdr:colOff>
      <xdr:row>744</xdr:row>
      <xdr:rowOff>107950</xdr:rowOff>
    </xdr:to>
    <xdr:cxnSp macro="">
      <xdr:nvCxnSpPr>
        <xdr:cNvPr id="75372" name="직선 연결선 75371">
          <a:extLst>
            <a:ext uri="{FF2B5EF4-FFF2-40B4-BE49-F238E27FC236}">
              <a16:creationId xmlns:a16="http://schemas.microsoft.com/office/drawing/2014/main" id="{00000000-0008-0000-0100-00006C260100}"/>
            </a:ext>
          </a:extLst>
        </xdr:cNvPr>
        <xdr:cNvCxnSpPr/>
      </xdr:nvCxnSpPr>
      <xdr:spPr>
        <a:xfrm>
          <a:off x="60426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744</xdr:row>
      <xdr:rowOff>107950</xdr:rowOff>
    </xdr:from>
    <xdr:to>
      <xdr:col>89</xdr:col>
      <xdr:colOff>0</xdr:colOff>
      <xdr:row>744</xdr:row>
      <xdr:rowOff>107950</xdr:rowOff>
    </xdr:to>
    <xdr:cxnSp macro="">
      <xdr:nvCxnSpPr>
        <xdr:cNvPr id="75373" name="직선 연결선 75372">
          <a:extLst>
            <a:ext uri="{FF2B5EF4-FFF2-40B4-BE49-F238E27FC236}">
              <a16:creationId xmlns:a16="http://schemas.microsoft.com/office/drawing/2014/main" id="{00000000-0008-0000-0100-00006D260100}"/>
            </a:ext>
          </a:extLst>
        </xdr:cNvPr>
        <xdr:cNvCxnSpPr/>
      </xdr:nvCxnSpPr>
      <xdr:spPr>
        <a:xfrm>
          <a:off x="61798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744</xdr:row>
      <xdr:rowOff>107950</xdr:rowOff>
    </xdr:from>
    <xdr:to>
      <xdr:col>91</xdr:col>
      <xdr:colOff>0</xdr:colOff>
      <xdr:row>744</xdr:row>
      <xdr:rowOff>107950</xdr:rowOff>
    </xdr:to>
    <xdr:cxnSp macro="">
      <xdr:nvCxnSpPr>
        <xdr:cNvPr id="75374" name="직선 연결선 75373">
          <a:extLst>
            <a:ext uri="{FF2B5EF4-FFF2-40B4-BE49-F238E27FC236}">
              <a16:creationId xmlns:a16="http://schemas.microsoft.com/office/drawing/2014/main" id="{00000000-0008-0000-0100-00006E260100}"/>
            </a:ext>
          </a:extLst>
        </xdr:cNvPr>
        <xdr:cNvCxnSpPr/>
      </xdr:nvCxnSpPr>
      <xdr:spPr>
        <a:xfrm>
          <a:off x="63169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744</xdr:row>
      <xdr:rowOff>107950</xdr:rowOff>
    </xdr:from>
    <xdr:to>
      <xdr:col>93</xdr:col>
      <xdr:colOff>12700</xdr:colOff>
      <xdr:row>744</xdr:row>
      <xdr:rowOff>107950</xdr:rowOff>
    </xdr:to>
    <xdr:cxnSp macro="">
      <xdr:nvCxnSpPr>
        <xdr:cNvPr id="75375" name="직선 연결선 75374">
          <a:extLst>
            <a:ext uri="{FF2B5EF4-FFF2-40B4-BE49-F238E27FC236}">
              <a16:creationId xmlns:a16="http://schemas.microsoft.com/office/drawing/2014/main" id="{00000000-0008-0000-0100-00006F260100}"/>
            </a:ext>
          </a:extLst>
        </xdr:cNvPr>
        <xdr:cNvCxnSpPr/>
      </xdr:nvCxnSpPr>
      <xdr:spPr>
        <a:xfrm>
          <a:off x="64541406" y="155898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744</xdr:row>
      <xdr:rowOff>107950</xdr:rowOff>
    </xdr:from>
    <xdr:to>
      <xdr:col>95</xdr:col>
      <xdr:colOff>0</xdr:colOff>
      <xdr:row>744</xdr:row>
      <xdr:rowOff>107950</xdr:rowOff>
    </xdr:to>
    <xdr:cxnSp macro="">
      <xdr:nvCxnSpPr>
        <xdr:cNvPr id="75376" name="직선 연결선 75375">
          <a:extLst>
            <a:ext uri="{FF2B5EF4-FFF2-40B4-BE49-F238E27FC236}">
              <a16:creationId xmlns:a16="http://schemas.microsoft.com/office/drawing/2014/main" id="{00000000-0008-0000-0100-000070260100}"/>
            </a:ext>
          </a:extLst>
        </xdr:cNvPr>
        <xdr:cNvCxnSpPr/>
      </xdr:nvCxnSpPr>
      <xdr:spPr>
        <a:xfrm>
          <a:off x="65913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744</xdr:row>
      <xdr:rowOff>107950</xdr:rowOff>
    </xdr:from>
    <xdr:to>
      <xdr:col>97</xdr:col>
      <xdr:colOff>0</xdr:colOff>
      <xdr:row>744</xdr:row>
      <xdr:rowOff>107950</xdr:rowOff>
    </xdr:to>
    <xdr:cxnSp macro="">
      <xdr:nvCxnSpPr>
        <xdr:cNvPr id="75377" name="직선 연결선 75376">
          <a:extLst>
            <a:ext uri="{FF2B5EF4-FFF2-40B4-BE49-F238E27FC236}">
              <a16:creationId xmlns:a16="http://schemas.microsoft.com/office/drawing/2014/main" id="{00000000-0008-0000-0100-000071260100}"/>
            </a:ext>
          </a:extLst>
        </xdr:cNvPr>
        <xdr:cNvCxnSpPr/>
      </xdr:nvCxnSpPr>
      <xdr:spPr>
        <a:xfrm>
          <a:off x="67284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744</xdr:row>
      <xdr:rowOff>107950</xdr:rowOff>
    </xdr:from>
    <xdr:to>
      <xdr:col>99</xdr:col>
      <xdr:colOff>0</xdr:colOff>
      <xdr:row>744</xdr:row>
      <xdr:rowOff>107950</xdr:rowOff>
    </xdr:to>
    <xdr:cxnSp macro="">
      <xdr:nvCxnSpPr>
        <xdr:cNvPr id="75378" name="직선 연결선 75377">
          <a:extLst>
            <a:ext uri="{FF2B5EF4-FFF2-40B4-BE49-F238E27FC236}">
              <a16:creationId xmlns:a16="http://schemas.microsoft.com/office/drawing/2014/main" id="{00000000-0008-0000-0100-000072260100}"/>
            </a:ext>
          </a:extLst>
        </xdr:cNvPr>
        <xdr:cNvCxnSpPr/>
      </xdr:nvCxnSpPr>
      <xdr:spPr>
        <a:xfrm>
          <a:off x="68656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746</xdr:row>
      <xdr:rowOff>101600</xdr:rowOff>
    </xdr:from>
    <xdr:to>
      <xdr:col>10</xdr:col>
      <xdr:colOff>25400</xdr:colOff>
      <xdr:row>746</xdr:row>
      <xdr:rowOff>101600</xdr:rowOff>
    </xdr:to>
    <xdr:cxnSp macro="">
      <xdr:nvCxnSpPr>
        <xdr:cNvPr id="75379" name="직선 연결선 75378">
          <a:extLst>
            <a:ext uri="{FF2B5EF4-FFF2-40B4-BE49-F238E27FC236}">
              <a16:creationId xmlns:a16="http://schemas.microsoft.com/office/drawing/2014/main" id="{00000000-0008-0000-0100-000073260100}"/>
            </a:ext>
          </a:extLst>
        </xdr:cNvPr>
        <xdr:cNvCxnSpPr/>
      </xdr:nvCxnSpPr>
      <xdr:spPr>
        <a:xfrm>
          <a:off x="7108393" y="1563116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746</xdr:row>
      <xdr:rowOff>101600</xdr:rowOff>
    </xdr:from>
    <xdr:to>
      <xdr:col>11</xdr:col>
      <xdr:colOff>139700</xdr:colOff>
      <xdr:row>746</xdr:row>
      <xdr:rowOff>101600</xdr:rowOff>
    </xdr:to>
    <xdr:cxnSp macro="">
      <xdr:nvCxnSpPr>
        <xdr:cNvPr id="75380" name="직선 연결선 75379">
          <a:extLst>
            <a:ext uri="{FF2B5EF4-FFF2-40B4-BE49-F238E27FC236}">
              <a16:creationId xmlns:a16="http://schemas.microsoft.com/office/drawing/2014/main" id="{00000000-0008-0000-0100-000074260100}"/>
            </a:ext>
          </a:extLst>
        </xdr:cNvPr>
        <xdr:cNvCxnSpPr/>
      </xdr:nvCxnSpPr>
      <xdr:spPr>
        <a:xfrm>
          <a:off x="8374380" y="156311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746</xdr:row>
      <xdr:rowOff>101600</xdr:rowOff>
    </xdr:from>
    <xdr:to>
      <xdr:col>13</xdr:col>
      <xdr:colOff>68</xdr:colOff>
      <xdr:row>746</xdr:row>
      <xdr:rowOff>101600</xdr:rowOff>
    </xdr:to>
    <xdr:cxnSp macro="">
      <xdr:nvCxnSpPr>
        <xdr:cNvPr id="75381" name="직선 연결선 75380">
          <a:extLst>
            <a:ext uri="{FF2B5EF4-FFF2-40B4-BE49-F238E27FC236}">
              <a16:creationId xmlns:a16="http://schemas.microsoft.com/office/drawing/2014/main" id="{00000000-0008-0000-0100-000075260100}"/>
            </a:ext>
          </a:extLst>
        </xdr:cNvPr>
        <xdr:cNvCxnSpPr/>
      </xdr:nvCxnSpPr>
      <xdr:spPr>
        <a:xfrm flipH="1">
          <a:off x="9677400" y="156311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746</xdr:row>
      <xdr:rowOff>101600</xdr:rowOff>
    </xdr:from>
    <xdr:to>
      <xdr:col>15</xdr:col>
      <xdr:colOff>12700</xdr:colOff>
      <xdr:row>746</xdr:row>
      <xdr:rowOff>101600</xdr:rowOff>
    </xdr:to>
    <xdr:cxnSp macro="">
      <xdr:nvCxnSpPr>
        <xdr:cNvPr id="75382" name="직선 연결선 75381">
          <a:extLst>
            <a:ext uri="{FF2B5EF4-FFF2-40B4-BE49-F238E27FC236}">
              <a16:creationId xmlns:a16="http://schemas.microsoft.com/office/drawing/2014/main" id="{00000000-0008-0000-0100-000076260100}"/>
            </a:ext>
          </a:extLst>
        </xdr:cNvPr>
        <xdr:cNvCxnSpPr/>
      </xdr:nvCxnSpPr>
      <xdr:spPr>
        <a:xfrm>
          <a:off x="11049007" y="156311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746</xdr:row>
      <xdr:rowOff>101600</xdr:rowOff>
    </xdr:from>
    <xdr:to>
      <xdr:col>17</xdr:col>
      <xdr:colOff>0</xdr:colOff>
      <xdr:row>746</xdr:row>
      <xdr:rowOff>101600</xdr:rowOff>
    </xdr:to>
    <xdr:cxnSp macro="">
      <xdr:nvCxnSpPr>
        <xdr:cNvPr id="75383" name="직선 연결선 75382">
          <a:extLst>
            <a:ext uri="{FF2B5EF4-FFF2-40B4-BE49-F238E27FC236}">
              <a16:creationId xmlns:a16="http://schemas.microsoft.com/office/drawing/2014/main" id="{00000000-0008-0000-0100-000077260100}"/>
            </a:ext>
          </a:extLst>
        </xdr:cNvPr>
        <xdr:cNvCxnSpPr/>
      </xdr:nvCxnSpPr>
      <xdr:spPr>
        <a:xfrm>
          <a:off x="12420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746</xdr:row>
      <xdr:rowOff>101600</xdr:rowOff>
    </xdr:from>
    <xdr:to>
      <xdr:col>19</xdr:col>
      <xdr:colOff>28</xdr:colOff>
      <xdr:row>746</xdr:row>
      <xdr:rowOff>101600</xdr:rowOff>
    </xdr:to>
    <xdr:cxnSp macro="">
      <xdr:nvCxnSpPr>
        <xdr:cNvPr id="75384" name="직선 연결선 75383">
          <a:extLst>
            <a:ext uri="{FF2B5EF4-FFF2-40B4-BE49-F238E27FC236}">
              <a16:creationId xmlns:a16="http://schemas.microsoft.com/office/drawing/2014/main" id="{00000000-0008-0000-0100-000078260100}"/>
            </a:ext>
          </a:extLst>
        </xdr:cNvPr>
        <xdr:cNvCxnSpPr/>
      </xdr:nvCxnSpPr>
      <xdr:spPr>
        <a:xfrm flipH="1">
          <a:off x="13792200" y="156311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746</xdr:row>
      <xdr:rowOff>101600</xdr:rowOff>
    </xdr:from>
    <xdr:to>
      <xdr:col>21</xdr:col>
      <xdr:colOff>136</xdr:colOff>
      <xdr:row>746</xdr:row>
      <xdr:rowOff>101600</xdr:rowOff>
    </xdr:to>
    <xdr:cxnSp macro="">
      <xdr:nvCxnSpPr>
        <xdr:cNvPr id="75385" name="직선 연결선 75384">
          <a:extLst>
            <a:ext uri="{FF2B5EF4-FFF2-40B4-BE49-F238E27FC236}">
              <a16:creationId xmlns:a16="http://schemas.microsoft.com/office/drawing/2014/main" id="{00000000-0008-0000-0100-000079260100}"/>
            </a:ext>
          </a:extLst>
        </xdr:cNvPr>
        <xdr:cNvCxnSpPr/>
      </xdr:nvCxnSpPr>
      <xdr:spPr>
        <a:xfrm flipH="1">
          <a:off x="15163800" y="156311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746</xdr:row>
      <xdr:rowOff>101600</xdr:rowOff>
    </xdr:from>
    <xdr:to>
      <xdr:col>23</xdr:col>
      <xdr:colOff>0</xdr:colOff>
      <xdr:row>746</xdr:row>
      <xdr:rowOff>101600</xdr:rowOff>
    </xdr:to>
    <xdr:cxnSp macro="">
      <xdr:nvCxnSpPr>
        <xdr:cNvPr id="75386" name="직선 연결선 75385">
          <a:extLst>
            <a:ext uri="{FF2B5EF4-FFF2-40B4-BE49-F238E27FC236}">
              <a16:creationId xmlns:a16="http://schemas.microsoft.com/office/drawing/2014/main" id="{00000000-0008-0000-0100-00007A260100}"/>
            </a:ext>
          </a:extLst>
        </xdr:cNvPr>
        <xdr:cNvCxnSpPr/>
      </xdr:nvCxnSpPr>
      <xdr:spPr>
        <a:xfrm>
          <a:off x="165354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746</xdr:row>
      <xdr:rowOff>101600</xdr:rowOff>
    </xdr:from>
    <xdr:to>
      <xdr:col>25</xdr:col>
      <xdr:colOff>0</xdr:colOff>
      <xdr:row>746</xdr:row>
      <xdr:rowOff>101600</xdr:rowOff>
    </xdr:to>
    <xdr:cxnSp macro="">
      <xdr:nvCxnSpPr>
        <xdr:cNvPr id="75387" name="직선 연결선 75386">
          <a:extLst>
            <a:ext uri="{FF2B5EF4-FFF2-40B4-BE49-F238E27FC236}">
              <a16:creationId xmlns:a16="http://schemas.microsoft.com/office/drawing/2014/main" id="{00000000-0008-0000-0100-00007B260100}"/>
            </a:ext>
          </a:extLst>
        </xdr:cNvPr>
        <xdr:cNvCxnSpPr/>
      </xdr:nvCxnSpPr>
      <xdr:spPr>
        <a:xfrm>
          <a:off x="17907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746</xdr:row>
      <xdr:rowOff>101600</xdr:rowOff>
    </xdr:from>
    <xdr:to>
      <xdr:col>27</xdr:col>
      <xdr:colOff>0</xdr:colOff>
      <xdr:row>746</xdr:row>
      <xdr:rowOff>101600</xdr:rowOff>
    </xdr:to>
    <xdr:cxnSp macro="">
      <xdr:nvCxnSpPr>
        <xdr:cNvPr id="75388" name="직선 연결선 75387">
          <a:extLst>
            <a:ext uri="{FF2B5EF4-FFF2-40B4-BE49-F238E27FC236}">
              <a16:creationId xmlns:a16="http://schemas.microsoft.com/office/drawing/2014/main" id="{00000000-0008-0000-0100-00007C260100}"/>
            </a:ext>
          </a:extLst>
        </xdr:cNvPr>
        <xdr:cNvCxnSpPr/>
      </xdr:nvCxnSpPr>
      <xdr:spPr>
        <a:xfrm>
          <a:off x="19278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746</xdr:row>
      <xdr:rowOff>101600</xdr:rowOff>
    </xdr:from>
    <xdr:to>
      <xdr:col>29</xdr:col>
      <xdr:colOff>0</xdr:colOff>
      <xdr:row>746</xdr:row>
      <xdr:rowOff>101600</xdr:rowOff>
    </xdr:to>
    <xdr:cxnSp macro="">
      <xdr:nvCxnSpPr>
        <xdr:cNvPr id="75389" name="직선 연결선 75388">
          <a:extLst>
            <a:ext uri="{FF2B5EF4-FFF2-40B4-BE49-F238E27FC236}">
              <a16:creationId xmlns:a16="http://schemas.microsoft.com/office/drawing/2014/main" id="{00000000-0008-0000-0100-00007D260100}"/>
            </a:ext>
          </a:extLst>
        </xdr:cNvPr>
        <xdr:cNvCxnSpPr/>
      </xdr:nvCxnSpPr>
      <xdr:spPr>
        <a:xfrm>
          <a:off x="20650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746</xdr:row>
      <xdr:rowOff>101600</xdr:rowOff>
    </xdr:from>
    <xdr:to>
      <xdr:col>31</xdr:col>
      <xdr:colOff>546100</xdr:colOff>
      <xdr:row>746</xdr:row>
      <xdr:rowOff>101600</xdr:rowOff>
    </xdr:to>
    <xdr:cxnSp macro="">
      <xdr:nvCxnSpPr>
        <xdr:cNvPr id="75390" name="직선 연결선 75389">
          <a:extLst>
            <a:ext uri="{FF2B5EF4-FFF2-40B4-BE49-F238E27FC236}">
              <a16:creationId xmlns:a16="http://schemas.microsoft.com/office/drawing/2014/main" id="{00000000-0008-0000-0100-00007E260100}"/>
            </a:ext>
          </a:extLst>
        </xdr:cNvPr>
        <xdr:cNvCxnSpPr/>
      </xdr:nvCxnSpPr>
      <xdr:spPr>
        <a:xfrm>
          <a:off x="22501861" y="156311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746</xdr:row>
      <xdr:rowOff>101600</xdr:rowOff>
    </xdr:from>
    <xdr:to>
      <xdr:col>33</xdr:col>
      <xdr:colOff>136</xdr:colOff>
      <xdr:row>746</xdr:row>
      <xdr:rowOff>101600</xdr:rowOff>
    </xdr:to>
    <xdr:cxnSp macro="">
      <xdr:nvCxnSpPr>
        <xdr:cNvPr id="75391" name="직선 연결선 75390">
          <a:extLst>
            <a:ext uri="{FF2B5EF4-FFF2-40B4-BE49-F238E27FC236}">
              <a16:creationId xmlns:a16="http://schemas.microsoft.com/office/drawing/2014/main" id="{00000000-0008-0000-0100-00007F260100}"/>
            </a:ext>
          </a:extLst>
        </xdr:cNvPr>
        <xdr:cNvCxnSpPr/>
      </xdr:nvCxnSpPr>
      <xdr:spPr>
        <a:xfrm flipH="1">
          <a:off x="23393400" y="156311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746</xdr:row>
      <xdr:rowOff>101600</xdr:rowOff>
    </xdr:from>
    <xdr:to>
      <xdr:col>35</xdr:col>
      <xdr:colOff>0</xdr:colOff>
      <xdr:row>746</xdr:row>
      <xdr:rowOff>101600</xdr:rowOff>
    </xdr:to>
    <xdr:cxnSp macro="">
      <xdr:nvCxnSpPr>
        <xdr:cNvPr id="75392" name="직선 연결선 75391">
          <a:extLst>
            <a:ext uri="{FF2B5EF4-FFF2-40B4-BE49-F238E27FC236}">
              <a16:creationId xmlns:a16="http://schemas.microsoft.com/office/drawing/2014/main" id="{00000000-0008-0000-0100-000080260100}"/>
            </a:ext>
          </a:extLst>
        </xdr:cNvPr>
        <xdr:cNvCxnSpPr/>
      </xdr:nvCxnSpPr>
      <xdr:spPr>
        <a:xfrm>
          <a:off x="24765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746</xdr:row>
      <xdr:rowOff>101600</xdr:rowOff>
    </xdr:from>
    <xdr:to>
      <xdr:col>37</xdr:col>
      <xdr:colOff>0</xdr:colOff>
      <xdr:row>746</xdr:row>
      <xdr:rowOff>101600</xdr:rowOff>
    </xdr:to>
    <xdr:cxnSp macro="">
      <xdr:nvCxnSpPr>
        <xdr:cNvPr id="75393" name="직선 연결선 75392">
          <a:extLst>
            <a:ext uri="{FF2B5EF4-FFF2-40B4-BE49-F238E27FC236}">
              <a16:creationId xmlns:a16="http://schemas.microsoft.com/office/drawing/2014/main" id="{00000000-0008-0000-0100-000081260100}"/>
            </a:ext>
          </a:extLst>
        </xdr:cNvPr>
        <xdr:cNvCxnSpPr/>
      </xdr:nvCxnSpPr>
      <xdr:spPr>
        <a:xfrm>
          <a:off x="26136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746</xdr:row>
      <xdr:rowOff>101600</xdr:rowOff>
    </xdr:from>
    <xdr:to>
      <xdr:col>39</xdr:col>
      <xdr:colOff>12700</xdr:colOff>
      <xdr:row>746</xdr:row>
      <xdr:rowOff>101600</xdr:rowOff>
    </xdr:to>
    <xdr:cxnSp macro="">
      <xdr:nvCxnSpPr>
        <xdr:cNvPr id="75394" name="직선 연결선 75393">
          <a:extLst>
            <a:ext uri="{FF2B5EF4-FFF2-40B4-BE49-F238E27FC236}">
              <a16:creationId xmlns:a16="http://schemas.microsoft.com/office/drawing/2014/main" id="{00000000-0008-0000-0100-000082260100}"/>
            </a:ext>
          </a:extLst>
        </xdr:cNvPr>
        <xdr:cNvCxnSpPr/>
      </xdr:nvCxnSpPr>
      <xdr:spPr>
        <a:xfrm>
          <a:off x="275082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746</xdr:row>
      <xdr:rowOff>101600</xdr:rowOff>
    </xdr:from>
    <xdr:to>
      <xdr:col>41</xdr:col>
      <xdr:colOff>0</xdr:colOff>
      <xdr:row>746</xdr:row>
      <xdr:rowOff>101600</xdr:rowOff>
    </xdr:to>
    <xdr:cxnSp macro="">
      <xdr:nvCxnSpPr>
        <xdr:cNvPr id="75395" name="직선 연결선 75394">
          <a:extLst>
            <a:ext uri="{FF2B5EF4-FFF2-40B4-BE49-F238E27FC236}">
              <a16:creationId xmlns:a16="http://schemas.microsoft.com/office/drawing/2014/main" id="{00000000-0008-0000-0100-000083260100}"/>
            </a:ext>
          </a:extLst>
        </xdr:cNvPr>
        <xdr:cNvCxnSpPr/>
      </xdr:nvCxnSpPr>
      <xdr:spPr>
        <a:xfrm>
          <a:off x="288798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746</xdr:row>
      <xdr:rowOff>101600</xdr:rowOff>
    </xdr:from>
    <xdr:to>
      <xdr:col>43</xdr:col>
      <xdr:colOff>0</xdr:colOff>
      <xdr:row>746</xdr:row>
      <xdr:rowOff>101600</xdr:rowOff>
    </xdr:to>
    <xdr:cxnSp macro="">
      <xdr:nvCxnSpPr>
        <xdr:cNvPr id="75396" name="직선 연결선 75395">
          <a:extLst>
            <a:ext uri="{FF2B5EF4-FFF2-40B4-BE49-F238E27FC236}">
              <a16:creationId xmlns:a16="http://schemas.microsoft.com/office/drawing/2014/main" id="{00000000-0008-0000-0100-000084260100}"/>
            </a:ext>
          </a:extLst>
        </xdr:cNvPr>
        <xdr:cNvCxnSpPr/>
      </xdr:nvCxnSpPr>
      <xdr:spPr>
        <a:xfrm>
          <a:off x="302514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746</xdr:row>
      <xdr:rowOff>101600</xdr:rowOff>
    </xdr:from>
    <xdr:to>
      <xdr:col>45</xdr:col>
      <xdr:colOff>0</xdr:colOff>
      <xdr:row>746</xdr:row>
      <xdr:rowOff>101600</xdr:rowOff>
    </xdr:to>
    <xdr:cxnSp macro="">
      <xdr:nvCxnSpPr>
        <xdr:cNvPr id="75397" name="직선 연결선 75396">
          <a:extLst>
            <a:ext uri="{FF2B5EF4-FFF2-40B4-BE49-F238E27FC236}">
              <a16:creationId xmlns:a16="http://schemas.microsoft.com/office/drawing/2014/main" id="{00000000-0008-0000-0100-000085260100}"/>
            </a:ext>
          </a:extLst>
        </xdr:cNvPr>
        <xdr:cNvCxnSpPr/>
      </xdr:nvCxnSpPr>
      <xdr:spPr>
        <a:xfrm>
          <a:off x="31623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746</xdr:row>
      <xdr:rowOff>101600</xdr:rowOff>
    </xdr:from>
    <xdr:to>
      <xdr:col>47</xdr:col>
      <xdr:colOff>12700</xdr:colOff>
      <xdr:row>746</xdr:row>
      <xdr:rowOff>101600</xdr:rowOff>
    </xdr:to>
    <xdr:cxnSp macro="">
      <xdr:nvCxnSpPr>
        <xdr:cNvPr id="75398" name="직선 연결선 75397">
          <a:extLst>
            <a:ext uri="{FF2B5EF4-FFF2-40B4-BE49-F238E27FC236}">
              <a16:creationId xmlns:a16="http://schemas.microsoft.com/office/drawing/2014/main" id="{00000000-0008-0000-0100-000086260100}"/>
            </a:ext>
          </a:extLst>
        </xdr:cNvPr>
        <xdr:cNvCxnSpPr/>
      </xdr:nvCxnSpPr>
      <xdr:spPr>
        <a:xfrm>
          <a:off x="329946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746</xdr:row>
      <xdr:rowOff>101600</xdr:rowOff>
    </xdr:from>
    <xdr:to>
      <xdr:col>49</xdr:col>
      <xdr:colOff>0</xdr:colOff>
      <xdr:row>746</xdr:row>
      <xdr:rowOff>101600</xdr:rowOff>
    </xdr:to>
    <xdr:cxnSp macro="">
      <xdr:nvCxnSpPr>
        <xdr:cNvPr id="75399" name="직선 연결선 75398">
          <a:extLst>
            <a:ext uri="{FF2B5EF4-FFF2-40B4-BE49-F238E27FC236}">
              <a16:creationId xmlns:a16="http://schemas.microsoft.com/office/drawing/2014/main" id="{00000000-0008-0000-0100-000087260100}"/>
            </a:ext>
          </a:extLst>
        </xdr:cNvPr>
        <xdr:cNvCxnSpPr/>
      </xdr:nvCxnSpPr>
      <xdr:spPr>
        <a:xfrm>
          <a:off x="34366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746</xdr:row>
      <xdr:rowOff>101600</xdr:rowOff>
    </xdr:from>
    <xdr:to>
      <xdr:col>51</xdr:col>
      <xdr:colOff>0</xdr:colOff>
      <xdr:row>746</xdr:row>
      <xdr:rowOff>101600</xdr:rowOff>
    </xdr:to>
    <xdr:cxnSp macro="">
      <xdr:nvCxnSpPr>
        <xdr:cNvPr id="75400" name="직선 연결선 75399">
          <a:extLst>
            <a:ext uri="{FF2B5EF4-FFF2-40B4-BE49-F238E27FC236}">
              <a16:creationId xmlns:a16="http://schemas.microsoft.com/office/drawing/2014/main" id="{00000000-0008-0000-0100-000088260100}"/>
            </a:ext>
          </a:extLst>
        </xdr:cNvPr>
        <xdr:cNvCxnSpPr/>
      </xdr:nvCxnSpPr>
      <xdr:spPr>
        <a:xfrm>
          <a:off x="357378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746</xdr:row>
      <xdr:rowOff>101600</xdr:rowOff>
    </xdr:from>
    <xdr:to>
      <xdr:col>53</xdr:col>
      <xdr:colOff>12700</xdr:colOff>
      <xdr:row>746</xdr:row>
      <xdr:rowOff>101600</xdr:rowOff>
    </xdr:to>
    <xdr:cxnSp macro="">
      <xdr:nvCxnSpPr>
        <xdr:cNvPr id="75401" name="직선 연결선 75400">
          <a:extLst>
            <a:ext uri="{FF2B5EF4-FFF2-40B4-BE49-F238E27FC236}">
              <a16:creationId xmlns:a16="http://schemas.microsoft.com/office/drawing/2014/main" id="{00000000-0008-0000-0100-000089260100}"/>
            </a:ext>
          </a:extLst>
        </xdr:cNvPr>
        <xdr:cNvCxnSpPr/>
      </xdr:nvCxnSpPr>
      <xdr:spPr>
        <a:xfrm>
          <a:off x="371094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746</xdr:row>
      <xdr:rowOff>101600</xdr:rowOff>
    </xdr:from>
    <xdr:to>
      <xdr:col>55</xdr:col>
      <xdr:colOff>12700</xdr:colOff>
      <xdr:row>746</xdr:row>
      <xdr:rowOff>101600</xdr:rowOff>
    </xdr:to>
    <xdr:cxnSp macro="">
      <xdr:nvCxnSpPr>
        <xdr:cNvPr id="75402" name="직선 연결선 75401">
          <a:extLst>
            <a:ext uri="{FF2B5EF4-FFF2-40B4-BE49-F238E27FC236}">
              <a16:creationId xmlns:a16="http://schemas.microsoft.com/office/drawing/2014/main" id="{00000000-0008-0000-0100-00008A260100}"/>
            </a:ext>
          </a:extLst>
        </xdr:cNvPr>
        <xdr:cNvCxnSpPr/>
      </xdr:nvCxnSpPr>
      <xdr:spPr>
        <a:xfrm>
          <a:off x="384810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746</xdr:row>
      <xdr:rowOff>101600</xdr:rowOff>
    </xdr:from>
    <xdr:to>
      <xdr:col>57</xdr:col>
      <xdr:colOff>12700</xdr:colOff>
      <xdr:row>746</xdr:row>
      <xdr:rowOff>101600</xdr:rowOff>
    </xdr:to>
    <xdr:cxnSp macro="">
      <xdr:nvCxnSpPr>
        <xdr:cNvPr id="75403" name="직선 연결선 75402">
          <a:extLst>
            <a:ext uri="{FF2B5EF4-FFF2-40B4-BE49-F238E27FC236}">
              <a16:creationId xmlns:a16="http://schemas.microsoft.com/office/drawing/2014/main" id="{00000000-0008-0000-0100-00008B260100}"/>
            </a:ext>
          </a:extLst>
        </xdr:cNvPr>
        <xdr:cNvCxnSpPr/>
      </xdr:nvCxnSpPr>
      <xdr:spPr>
        <a:xfrm>
          <a:off x="398526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746</xdr:row>
      <xdr:rowOff>101600</xdr:rowOff>
    </xdr:from>
    <xdr:to>
      <xdr:col>59</xdr:col>
      <xdr:colOff>0</xdr:colOff>
      <xdr:row>746</xdr:row>
      <xdr:rowOff>101600</xdr:rowOff>
    </xdr:to>
    <xdr:cxnSp macro="">
      <xdr:nvCxnSpPr>
        <xdr:cNvPr id="75404" name="직선 연결선 75403">
          <a:extLst>
            <a:ext uri="{FF2B5EF4-FFF2-40B4-BE49-F238E27FC236}">
              <a16:creationId xmlns:a16="http://schemas.microsoft.com/office/drawing/2014/main" id="{00000000-0008-0000-0100-00008C260100}"/>
            </a:ext>
          </a:extLst>
        </xdr:cNvPr>
        <xdr:cNvCxnSpPr/>
      </xdr:nvCxnSpPr>
      <xdr:spPr>
        <a:xfrm>
          <a:off x="41224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746</xdr:row>
      <xdr:rowOff>101600</xdr:rowOff>
    </xdr:from>
    <xdr:to>
      <xdr:col>61</xdr:col>
      <xdr:colOff>0</xdr:colOff>
      <xdr:row>746</xdr:row>
      <xdr:rowOff>101600</xdr:rowOff>
    </xdr:to>
    <xdr:cxnSp macro="">
      <xdr:nvCxnSpPr>
        <xdr:cNvPr id="75405" name="직선 연결선 75404">
          <a:extLst>
            <a:ext uri="{FF2B5EF4-FFF2-40B4-BE49-F238E27FC236}">
              <a16:creationId xmlns:a16="http://schemas.microsoft.com/office/drawing/2014/main" id="{00000000-0008-0000-0100-00008D260100}"/>
            </a:ext>
          </a:extLst>
        </xdr:cNvPr>
        <xdr:cNvCxnSpPr/>
      </xdr:nvCxnSpPr>
      <xdr:spPr>
        <a:xfrm>
          <a:off x="425958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746</xdr:row>
      <xdr:rowOff>101600</xdr:rowOff>
    </xdr:from>
    <xdr:to>
      <xdr:col>63</xdr:col>
      <xdr:colOff>0</xdr:colOff>
      <xdr:row>746</xdr:row>
      <xdr:rowOff>101600</xdr:rowOff>
    </xdr:to>
    <xdr:cxnSp macro="">
      <xdr:nvCxnSpPr>
        <xdr:cNvPr id="75406" name="직선 연결선 75405">
          <a:extLst>
            <a:ext uri="{FF2B5EF4-FFF2-40B4-BE49-F238E27FC236}">
              <a16:creationId xmlns:a16="http://schemas.microsoft.com/office/drawing/2014/main" id="{00000000-0008-0000-0100-00008E260100}"/>
            </a:ext>
          </a:extLst>
        </xdr:cNvPr>
        <xdr:cNvCxnSpPr/>
      </xdr:nvCxnSpPr>
      <xdr:spPr>
        <a:xfrm>
          <a:off x="439674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746</xdr:row>
      <xdr:rowOff>101600</xdr:rowOff>
    </xdr:from>
    <xdr:to>
      <xdr:col>65</xdr:col>
      <xdr:colOff>12700</xdr:colOff>
      <xdr:row>746</xdr:row>
      <xdr:rowOff>101600</xdr:rowOff>
    </xdr:to>
    <xdr:cxnSp macro="">
      <xdr:nvCxnSpPr>
        <xdr:cNvPr id="75407" name="직선 연결선 75406">
          <a:extLst>
            <a:ext uri="{FF2B5EF4-FFF2-40B4-BE49-F238E27FC236}">
              <a16:creationId xmlns:a16="http://schemas.microsoft.com/office/drawing/2014/main" id="{00000000-0008-0000-0100-00008F260100}"/>
            </a:ext>
          </a:extLst>
        </xdr:cNvPr>
        <xdr:cNvCxnSpPr/>
      </xdr:nvCxnSpPr>
      <xdr:spPr>
        <a:xfrm>
          <a:off x="453390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746</xdr:row>
      <xdr:rowOff>101600</xdr:rowOff>
    </xdr:from>
    <xdr:to>
      <xdr:col>67</xdr:col>
      <xdr:colOff>0</xdr:colOff>
      <xdr:row>746</xdr:row>
      <xdr:rowOff>101600</xdr:rowOff>
    </xdr:to>
    <xdr:cxnSp macro="">
      <xdr:nvCxnSpPr>
        <xdr:cNvPr id="75408" name="직선 연결선 75407">
          <a:extLst>
            <a:ext uri="{FF2B5EF4-FFF2-40B4-BE49-F238E27FC236}">
              <a16:creationId xmlns:a16="http://schemas.microsoft.com/office/drawing/2014/main" id="{00000000-0008-0000-0100-000090260100}"/>
            </a:ext>
          </a:extLst>
        </xdr:cNvPr>
        <xdr:cNvCxnSpPr/>
      </xdr:nvCxnSpPr>
      <xdr:spPr>
        <a:xfrm>
          <a:off x="46710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746</xdr:row>
      <xdr:rowOff>101600</xdr:rowOff>
    </xdr:from>
    <xdr:to>
      <xdr:col>69</xdr:col>
      <xdr:colOff>0</xdr:colOff>
      <xdr:row>746</xdr:row>
      <xdr:rowOff>101600</xdr:rowOff>
    </xdr:to>
    <xdr:cxnSp macro="">
      <xdr:nvCxnSpPr>
        <xdr:cNvPr id="75409" name="직선 연결선 75408">
          <a:extLst>
            <a:ext uri="{FF2B5EF4-FFF2-40B4-BE49-F238E27FC236}">
              <a16:creationId xmlns:a16="http://schemas.microsoft.com/office/drawing/2014/main" id="{00000000-0008-0000-0100-000091260100}"/>
            </a:ext>
          </a:extLst>
        </xdr:cNvPr>
        <xdr:cNvCxnSpPr/>
      </xdr:nvCxnSpPr>
      <xdr:spPr>
        <a:xfrm>
          <a:off x="48082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746</xdr:row>
      <xdr:rowOff>101600</xdr:rowOff>
    </xdr:from>
    <xdr:to>
      <xdr:col>71</xdr:col>
      <xdr:colOff>12700</xdr:colOff>
      <xdr:row>746</xdr:row>
      <xdr:rowOff>101600</xdr:rowOff>
    </xdr:to>
    <xdr:cxnSp macro="">
      <xdr:nvCxnSpPr>
        <xdr:cNvPr id="75410" name="직선 연결선 75409">
          <a:extLst>
            <a:ext uri="{FF2B5EF4-FFF2-40B4-BE49-F238E27FC236}">
              <a16:creationId xmlns:a16="http://schemas.microsoft.com/office/drawing/2014/main" id="{00000000-0008-0000-0100-000092260100}"/>
            </a:ext>
          </a:extLst>
        </xdr:cNvPr>
        <xdr:cNvCxnSpPr/>
      </xdr:nvCxnSpPr>
      <xdr:spPr>
        <a:xfrm>
          <a:off x="494538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746</xdr:row>
      <xdr:rowOff>101600</xdr:rowOff>
    </xdr:from>
    <xdr:to>
      <xdr:col>73</xdr:col>
      <xdr:colOff>12700</xdr:colOff>
      <xdr:row>746</xdr:row>
      <xdr:rowOff>101600</xdr:rowOff>
    </xdr:to>
    <xdr:cxnSp macro="">
      <xdr:nvCxnSpPr>
        <xdr:cNvPr id="75411" name="직선 연결선 75410">
          <a:extLst>
            <a:ext uri="{FF2B5EF4-FFF2-40B4-BE49-F238E27FC236}">
              <a16:creationId xmlns:a16="http://schemas.microsoft.com/office/drawing/2014/main" id="{00000000-0008-0000-0100-000093260100}"/>
            </a:ext>
          </a:extLst>
        </xdr:cNvPr>
        <xdr:cNvCxnSpPr/>
      </xdr:nvCxnSpPr>
      <xdr:spPr>
        <a:xfrm>
          <a:off x="508254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746</xdr:row>
      <xdr:rowOff>101600</xdr:rowOff>
    </xdr:from>
    <xdr:to>
      <xdr:col>75</xdr:col>
      <xdr:colOff>0</xdr:colOff>
      <xdr:row>746</xdr:row>
      <xdr:rowOff>101600</xdr:rowOff>
    </xdr:to>
    <xdr:cxnSp macro="">
      <xdr:nvCxnSpPr>
        <xdr:cNvPr id="75412" name="직선 연결선 75411">
          <a:extLst>
            <a:ext uri="{FF2B5EF4-FFF2-40B4-BE49-F238E27FC236}">
              <a16:creationId xmlns:a16="http://schemas.microsoft.com/office/drawing/2014/main" id="{00000000-0008-0000-0100-000094260100}"/>
            </a:ext>
          </a:extLst>
        </xdr:cNvPr>
        <xdr:cNvCxnSpPr/>
      </xdr:nvCxnSpPr>
      <xdr:spPr>
        <a:xfrm>
          <a:off x="52197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746</xdr:row>
      <xdr:rowOff>101600</xdr:rowOff>
    </xdr:from>
    <xdr:to>
      <xdr:col>77</xdr:col>
      <xdr:colOff>0</xdr:colOff>
      <xdr:row>746</xdr:row>
      <xdr:rowOff>101600</xdr:rowOff>
    </xdr:to>
    <xdr:cxnSp macro="">
      <xdr:nvCxnSpPr>
        <xdr:cNvPr id="75413" name="직선 연결선 75412">
          <a:extLst>
            <a:ext uri="{FF2B5EF4-FFF2-40B4-BE49-F238E27FC236}">
              <a16:creationId xmlns:a16="http://schemas.microsoft.com/office/drawing/2014/main" id="{00000000-0008-0000-0100-000095260100}"/>
            </a:ext>
          </a:extLst>
        </xdr:cNvPr>
        <xdr:cNvCxnSpPr/>
      </xdr:nvCxnSpPr>
      <xdr:spPr>
        <a:xfrm>
          <a:off x="53568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746</xdr:row>
      <xdr:rowOff>101600</xdr:rowOff>
    </xdr:from>
    <xdr:to>
      <xdr:col>79</xdr:col>
      <xdr:colOff>0</xdr:colOff>
      <xdr:row>746</xdr:row>
      <xdr:rowOff>101600</xdr:rowOff>
    </xdr:to>
    <xdr:cxnSp macro="">
      <xdr:nvCxnSpPr>
        <xdr:cNvPr id="75414" name="직선 연결선 75413">
          <a:extLst>
            <a:ext uri="{FF2B5EF4-FFF2-40B4-BE49-F238E27FC236}">
              <a16:creationId xmlns:a16="http://schemas.microsoft.com/office/drawing/2014/main" id="{00000000-0008-0000-0100-000096260100}"/>
            </a:ext>
          </a:extLst>
        </xdr:cNvPr>
        <xdr:cNvCxnSpPr/>
      </xdr:nvCxnSpPr>
      <xdr:spPr>
        <a:xfrm>
          <a:off x="54940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746</xdr:row>
      <xdr:rowOff>101600</xdr:rowOff>
    </xdr:from>
    <xdr:to>
      <xdr:col>81</xdr:col>
      <xdr:colOff>12700</xdr:colOff>
      <xdr:row>746</xdr:row>
      <xdr:rowOff>101600</xdr:rowOff>
    </xdr:to>
    <xdr:cxnSp macro="">
      <xdr:nvCxnSpPr>
        <xdr:cNvPr id="75415" name="직선 연결선 75414">
          <a:extLst>
            <a:ext uri="{FF2B5EF4-FFF2-40B4-BE49-F238E27FC236}">
              <a16:creationId xmlns:a16="http://schemas.microsoft.com/office/drawing/2014/main" id="{00000000-0008-0000-0100-000097260100}"/>
            </a:ext>
          </a:extLst>
        </xdr:cNvPr>
        <xdr:cNvCxnSpPr/>
      </xdr:nvCxnSpPr>
      <xdr:spPr>
        <a:xfrm>
          <a:off x="563118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746</xdr:row>
      <xdr:rowOff>101600</xdr:rowOff>
    </xdr:from>
    <xdr:to>
      <xdr:col>83</xdr:col>
      <xdr:colOff>0</xdr:colOff>
      <xdr:row>746</xdr:row>
      <xdr:rowOff>101600</xdr:rowOff>
    </xdr:to>
    <xdr:cxnSp macro="">
      <xdr:nvCxnSpPr>
        <xdr:cNvPr id="75416" name="직선 연결선 75415">
          <a:extLst>
            <a:ext uri="{FF2B5EF4-FFF2-40B4-BE49-F238E27FC236}">
              <a16:creationId xmlns:a16="http://schemas.microsoft.com/office/drawing/2014/main" id="{00000000-0008-0000-0100-000098260100}"/>
            </a:ext>
          </a:extLst>
        </xdr:cNvPr>
        <xdr:cNvCxnSpPr/>
      </xdr:nvCxnSpPr>
      <xdr:spPr>
        <a:xfrm>
          <a:off x="576834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746</xdr:row>
      <xdr:rowOff>101600</xdr:rowOff>
    </xdr:from>
    <xdr:to>
      <xdr:col>85</xdr:col>
      <xdr:colOff>0</xdr:colOff>
      <xdr:row>746</xdr:row>
      <xdr:rowOff>101600</xdr:rowOff>
    </xdr:to>
    <xdr:cxnSp macro="">
      <xdr:nvCxnSpPr>
        <xdr:cNvPr id="75417" name="직선 연결선 75416">
          <a:extLst>
            <a:ext uri="{FF2B5EF4-FFF2-40B4-BE49-F238E27FC236}">
              <a16:creationId xmlns:a16="http://schemas.microsoft.com/office/drawing/2014/main" id="{00000000-0008-0000-0100-000099260100}"/>
            </a:ext>
          </a:extLst>
        </xdr:cNvPr>
        <xdr:cNvCxnSpPr/>
      </xdr:nvCxnSpPr>
      <xdr:spPr>
        <a:xfrm>
          <a:off x="59055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746</xdr:row>
      <xdr:rowOff>101600</xdr:rowOff>
    </xdr:from>
    <xdr:to>
      <xdr:col>87</xdr:col>
      <xdr:colOff>0</xdr:colOff>
      <xdr:row>746</xdr:row>
      <xdr:rowOff>101600</xdr:rowOff>
    </xdr:to>
    <xdr:cxnSp macro="">
      <xdr:nvCxnSpPr>
        <xdr:cNvPr id="75418" name="직선 연결선 75417">
          <a:extLst>
            <a:ext uri="{FF2B5EF4-FFF2-40B4-BE49-F238E27FC236}">
              <a16:creationId xmlns:a16="http://schemas.microsoft.com/office/drawing/2014/main" id="{00000000-0008-0000-0100-00009A260100}"/>
            </a:ext>
          </a:extLst>
        </xdr:cNvPr>
        <xdr:cNvCxnSpPr/>
      </xdr:nvCxnSpPr>
      <xdr:spPr>
        <a:xfrm>
          <a:off x="60426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746</xdr:row>
      <xdr:rowOff>101600</xdr:rowOff>
    </xdr:from>
    <xdr:to>
      <xdr:col>89</xdr:col>
      <xdr:colOff>0</xdr:colOff>
      <xdr:row>746</xdr:row>
      <xdr:rowOff>101600</xdr:rowOff>
    </xdr:to>
    <xdr:cxnSp macro="">
      <xdr:nvCxnSpPr>
        <xdr:cNvPr id="75419" name="직선 연결선 75418">
          <a:extLst>
            <a:ext uri="{FF2B5EF4-FFF2-40B4-BE49-F238E27FC236}">
              <a16:creationId xmlns:a16="http://schemas.microsoft.com/office/drawing/2014/main" id="{00000000-0008-0000-0100-00009B260100}"/>
            </a:ext>
          </a:extLst>
        </xdr:cNvPr>
        <xdr:cNvCxnSpPr/>
      </xdr:nvCxnSpPr>
      <xdr:spPr>
        <a:xfrm>
          <a:off x="61798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746</xdr:row>
      <xdr:rowOff>101600</xdr:rowOff>
    </xdr:from>
    <xdr:to>
      <xdr:col>91</xdr:col>
      <xdr:colOff>0</xdr:colOff>
      <xdr:row>746</xdr:row>
      <xdr:rowOff>101600</xdr:rowOff>
    </xdr:to>
    <xdr:cxnSp macro="">
      <xdr:nvCxnSpPr>
        <xdr:cNvPr id="75420" name="직선 연결선 75419">
          <a:extLst>
            <a:ext uri="{FF2B5EF4-FFF2-40B4-BE49-F238E27FC236}">
              <a16:creationId xmlns:a16="http://schemas.microsoft.com/office/drawing/2014/main" id="{00000000-0008-0000-0100-00009C260100}"/>
            </a:ext>
          </a:extLst>
        </xdr:cNvPr>
        <xdr:cNvCxnSpPr/>
      </xdr:nvCxnSpPr>
      <xdr:spPr>
        <a:xfrm>
          <a:off x="631698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746</xdr:row>
      <xdr:rowOff>101600</xdr:rowOff>
    </xdr:from>
    <xdr:to>
      <xdr:col>93</xdr:col>
      <xdr:colOff>12700</xdr:colOff>
      <xdr:row>746</xdr:row>
      <xdr:rowOff>101600</xdr:rowOff>
    </xdr:to>
    <xdr:cxnSp macro="">
      <xdr:nvCxnSpPr>
        <xdr:cNvPr id="75421" name="직선 연결선 75420">
          <a:extLst>
            <a:ext uri="{FF2B5EF4-FFF2-40B4-BE49-F238E27FC236}">
              <a16:creationId xmlns:a16="http://schemas.microsoft.com/office/drawing/2014/main" id="{00000000-0008-0000-0100-00009D260100}"/>
            </a:ext>
          </a:extLst>
        </xdr:cNvPr>
        <xdr:cNvCxnSpPr/>
      </xdr:nvCxnSpPr>
      <xdr:spPr>
        <a:xfrm>
          <a:off x="645414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746</xdr:row>
      <xdr:rowOff>101600</xdr:rowOff>
    </xdr:from>
    <xdr:to>
      <xdr:col>95</xdr:col>
      <xdr:colOff>0</xdr:colOff>
      <xdr:row>746</xdr:row>
      <xdr:rowOff>101600</xdr:rowOff>
    </xdr:to>
    <xdr:cxnSp macro="">
      <xdr:nvCxnSpPr>
        <xdr:cNvPr id="75422" name="직선 연결선 75421">
          <a:extLst>
            <a:ext uri="{FF2B5EF4-FFF2-40B4-BE49-F238E27FC236}">
              <a16:creationId xmlns:a16="http://schemas.microsoft.com/office/drawing/2014/main" id="{00000000-0008-0000-0100-00009E260100}"/>
            </a:ext>
          </a:extLst>
        </xdr:cNvPr>
        <xdr:cNvCxnSpPr/>
      </xdr:nvCxnSpPr>
      <xdr:spPr>
        <a:xfrm>
          <a:off x="65913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746</xdr:row>
      <xdr:rowOff>101600</xdr:rowOff>
    </xdr:from>
    <xdr:to>
      <xdr:col>97</xdr:col>
      <xdr:colOff>0</xdr:colOff>
      <xdr:row>746</xdr:row>
      <xdr:rowOff>101600</xdr:rowOff>
    </xdr:to>
    <xdr:cxnSp macro="">
      <xdr:nvCxnSpPr>
        <xdr:cNvPr id="75423" name="직선 연결선 75422">
          <a:extLst>
            <a:ext uri="{FF2B5EF4-FFF2-40B4-BE49-F238E27FC236}">
              <a16:creationId xmlns:a16="http://schemas.microsoft.com/office/drawing/2014/main" id="{00000000-0008-0000-0100-00009F260100}"/>
            </a:ext>
          </a:extLst>
        </xdr:cNvPr>
        <xdr:cNvCxnSpPr/>
      </xdr:nvCxnSpPr>
      <xdr:spPr>
        <a:xfrm>
          <a:off x="67284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746</xdr:row>
      <xdr:rowOff>101600</xdr:rowOff>
    </xdr:from>
    <xdr:to>
      <xdr:col>99</xdr:col>
      <xdr:colOff>0</xdr:colOff>
      <xdr:row>746</xdr:row>
      <xdr:rowOff>101600</xdr:rowOff>
    </xdr:to>
    <xdr:cxnSp macro="">
      <xdr:nvCxnSpPr>
        <xdr:cNvPr id="75424" name="직선 연결선 75423">
          <a:extLst>
            <a:ext uri="{FF2B5EF4-FFF2-40B4-BE49-F238E27FC236}">
              <a16:creationId xmlns:a16="http://schemas.microsoft.com/office/drawing/2014/main" id="{00000000-0008-0000-0100-0000A0260100}"/>
            </a:ext>
          </a:extLst>
        </xdr:cNvPr>
        <xdr:cNvCxnSpPr/>
      </xdr:nvCxnSpPr>
      <xdr:spPr>
        <a:xfrm>
          <a:off x="68656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748</xdr:row>
      <xdr:rowOff>107950</xdr:rowOff>
    </xdr:from>
    <xdr:to>
      <xdr:col>10</xdr:col>
      <xdr:colOff>25400</xdr:colOff>
      <xdr:row>748</xdr:row>
      <xdr:rowOff>107950</xdr:rowOff>
    </xdr:to>
    <xdr:cxnSp macro="">
      <xdr:nvCxnSpPr>
        <xdr:cNvPr id="75425" name="직선 연결선 75424">
          <a:extLst>
            <a:ext uri="{FF2B5EF4-FFF2-40B4-BE49-F238E27FC236}">
              <a16:creationId xmlns:a16="http://schemas.microsoft.com/office/drawing/2014/main" id="{00000000-0008-0000-0100-0000A1260100}"/>
            </a:ext>
          </a:extLst>
        </xdr:cNvPr>
        <xdr:cNvCxnSpPr/>
      </xdr:nvCxnSpPr>
      <xdr:spPr>
        <a:xfrm>
          <a:off x="7238695" y="1567370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748</xdr:row>
      <xdr:rowOff>107950</xdr:rowOff>
    </xdr:from>
    <xdr:to>
      <xdr:col>11</xdr:col>
      <xdr:colOff>139700</xdr:colOff>
      <xdr:row>748</xdr:row>
      <xdr:rowOff>107950</xdr:rowOff>
    </xdr:to>
    <xdr:cxnSp macro="">
      <xdr:nvCxnSpPr>
        <xdr:cNvPr id="75426" name="직선 연결선 75425">
          <a:extLst>
            <a:ext uri="{FF2B5EF4-FFF2-40B4-BE49-F238E27FC236}">
              <a16:creationId xmlns:a16="http://schemas.microsoft.com/office/drawing/2014/main" id="{00000000-0008-0000-0100-0000A2260100}"/>
            </a:ext>
          </a:extLst>
        </xdr:cNvPr>
        <xdr:cNvCxnSpPr/>
      </xdr:nvCxnSpPr>
      <xdr:spPr>
        <a:xfrm>
          <a:off x="8374380" y="156737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748</xdr:row>
      <xdr:rowOff>107950</xdr:rowOff>
    </xdr:from>
    <xdr:to>
      <xdr:col>13</xdr:col>
      <xdr:colOff>68</xdr:colOff>
      <xdr:row>748</xdr:row>
      <xdr:rowOff>107950</xdr:rowOff>
    </xdr:to>
    <xdr:cxnSp macro="">
      <xdr:nvCxnSpPr>
        <xdr:cNvPr id="75427" name="직선 연결선 75426">
          <a:extLst>
            <a:ext uri="{FF2B5EF4-FFF2-40B4-BE49-F238E27FC236}">
              <a16:creationId xmlns:a16="http://schemas.microsoft.com/office/drawing/2014/main" id="{00000000-0008-0000-0100-0000A3260100}"/>
            </a:ext>
          </a:extLst>
        </xdr:cNvPr>
        <xdr:cNvCxnSpPr/>
      </xdr:nvCxnSpPr>
      <xdr:spPr>
        <a:xfrm flipH="1">
          <a:off x="9677400" y="156737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748</xdr:row>
      <xdr:rowOff>107950</xdr:rowOff>
    </xdr:from>
    <xdr:to>
      <xdr:col>15</xdr:col>
      <xdr:colOff>0</xdr:colOff>
      <xdr:row>748</xdr:row>
      <xdr:rowOff>107950</xdr:rowOff>
    </xdr:to>
    <xdr:cxnSp macro="">
      <xdr:nvCxnSpPr>
        <xdr:cNvPr id="75428" name="직선 연결선 75427">
          <a:extLst>
            <a:ext uri="{FF2B5EF4-FFF2-40B4-BE49-F238E27FC236}">
              <a16:creationId xmlns:a16="http://schemas.microsoft.com/office/drawing/2014/main" id="{00000000-0008-0000-0100-0000A4260100}"/>
            </a:ext>
          </a:extLst>
        </xdr:cNvPr>
        <xdr:cNvCxnSpPr/>
      </xdr:nvCxnSpPr>
      <xdr:spPr>
        <a:xfrm>
          <a:off x="11049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748</xdr:row>
      <xdr:rowOff>107950</xdr:rowOff>
    </xdr:from>
    <xdr:to>
      <xdr:col>17</xdr:col>
      <xdr:colOff>0</xdr:colOff>
      <xdr:row>748</xdr:row>
      <xdr:rowOff>107950</xdr:rowOff>
    </xdr:to>
    <xdr:cxnSp macro="">
      <xdr:nvCxnSpPr>
        <xdr:cNvPr id="75429" name="직선 연결선 75428">
          <a:extLst>
            <a:ext uri="{FF2B5EF4-FFF2-40B4-BE49-F238E27FC236}">
              <a16:creationId xmlns:a16="http://schemas.microsoft.com/office/drawing/2014/main" id="{00000000-0008-0000-0100-0000A5260100}"/>
            </a:ext>
          </a:extLst>
        </xdr:cNvPr>
        <xdr:cNvCxnSpPr/>
      </xdr:nvCxnSpPr>
      <xdr:spPr>
        <a:xfrm>
          <a:off x="12420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748</xdr:row>
      <xdr:rowOff>107950</xdr:rowOff>
    </xdr:from>
    <xdr:to>
      <xdr:col>19</xdr:col>
      <xdr:colOff>0</xdr:colOff>
      <xdr:row>748</xdr:row>
      <xdr:rowOff>107950</xdr:rowOff>
    </xdr:to>
    <xdr:cxnSp macro="">
      <xdr:nvCxnSpPr>
        <xdr:cNvPr id="75430" name="직선 연결선 75429">
          <a:extLst>
            <a:ext uri="{FF2B5EF4-FFF2-40B4-BE49-F238E27FC236}">
              <a16:creationId xmlns:a16="http://schemas.microsoft.com/office/drawing/2014/main" id="{00000000-0008-0000-0100-0000A6260100}"/>
            </a:ext>
          </a:extLst>
        </xdr:cNvPr>
        <xdr:cNvCxnSpPr/>
      </xdr:nvCxnSpPr>
      <xdr:spPr>
        <a:xfrm>
          <a:off x="13792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748</xdr:row>
      <xdr:rowOff>107950</xdr:rowOff>
    </xdr:from>
    <xdr:to>
      <xdr:col>21</xdr:col>
      <xdr:colOff>0</xdr:colOff>
      <xdr:row>748</xdr:row>
      <xdr:rowOff>107950</xdr:rowOff>
    </xdr:to>
    <xdr:cxnSp macro="">
      <xdr:nvCxnSpPr>
        <xdr:cNvPr id="75431" name="직선 연결선 75430">
          <a:extLst>
            <a:ext uri="{FF2B5EF4-FFF2-40B4-BE49-F238E27FC236}">
              <a16:creationId xmlns:a16="http://schemas.microsoft.com/office/drawing/2014/main" id="{00000000-0008-0000-0100-0000A7260100}"/>
            </a:ext>
          </a:extLst>
        </xdr:cNvPr>
        <xdr:cNvCxnSpPr/>
      </xdr:nvCxnSpPr>
      <xdr:spPr>
        <a:xfrm>
          <a:off x="15163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748</xdr:row>
      <xdr:rowOff>107950</xdr:rowOff>
    </xdr:from>
    <xdr:to>
      <xdr:col>23</xdr:col>
      <xdr:colOff>0</xdr:colOff>
      <xdr:row>748</xdr:row>
      <xdr:rowOff>107950</xdr:rowOff>
    </xdr:to>
    <xdr:cxnSp macro="">
      <xdr:nvCxnSpPr>
        <xdr:cNvPr id="75432" name="직선 연결선 75431">
          <a:extLst>
            <a:ext uri="{FF2B5EF4-FFF2-40B4-BE49-F238E27FC236}">
              <a16:creationId xmlns:a16="http://schemas.microsoft.com/office/drawing/2014/main" id="{00000000-0008-0000-0100-0000A8260100}"/>
            </a:ext>
          </a:extLst>
        </xdr:cNvPr>
        <xdr:cNvCxnSpPr/>
      </xdr:nvCxnSpPr>
      <xdr:spPr>
        <a:xfrm>
          <a:off x="16535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748</xdr:row>
      <xdr:rowOff>107950</xdr:rowOff>
    </xdr:from>
    <xdr:to>
      <xdr:col>25</xdr:col>
      <xdr:colOff>0</xdr:colOff>
      <xdr:row>748</xdr:row>
      <xdr:rowOff>107950</xdr:rowOff>
    </xdr:to>
    <xdr:cxnSp macro="">
      <xdr:nvCxnSpPr>
        <xdr:cNvPr id="75433" name="직선 연결선 75432">
          <a:extLst>
            <a:ext uri="{FF2B5EF4-FFF2-40B4-BE49-F238E27FC236}">
              <a16:creationId xmlns:a16="http://schemas.microsoft.com/office/drawing/2014/main" id="{00000000-0008-0000-0100-0000A9260100}"/>
            </a:ext>
          </a:extLst>
        </xdr:cNvPr>
        <xdr:cNvCxnSpPr/>
      </xdr:nvCxnSpPr>
      <xdr:spPr>
        <a:xfrm>
          <a:off x="17907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748</xdr:row>
      <xdr:rowOff>107950</xdr:rowOff>
    </xdr:from>
    <xdr:to>
      <xdr:col>27</xdr:col>
      <xdr:colOff>28</xdr:colOff>
      <xdr:row>748</xdr:row>
      <xdr:rowOff>107950</xdr:rowOff>
    </xdr:to>
    <xdr:cxnSp macro="">
      <xdr:nvCxnSpPr>
        <xdr:cNvPr id="75434" name="직선 연결선 75433">
          <a:extLst>
            <a:ext uri="{FF2B5EF4-FFF2-40B4-BE49-F238E27FC236}">
              <a16:creationId xmlns:a16="http://schemas.microsoft.com/office/drawing/2014/main" id="{00000000-0008-0000-0100-0000AA260100}"/>
            </a:ext>
          </a:extLst>
        </xdr:cNvPr>
        <xdr:cNvCxnSpPr/>
      </xdr:nvCxnSpPr>
      <xdr:spPr>
        <a:xfrm flipH="1">
          <a:off x="19278600" y="156737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748</xdr:row>
      <xdr:rowOff>107950</xdr:rowOff>
    </xdr:from>
    <xdr:to>
      <xdr:col>29</xdr:col>
      <xdr:colOff>68</xdr:colOff>
      <xdr:row>748</xdr:row>
      <xdr:rowOff>107950</xdr:rowOff>
    </xdr:to>
    <xdr:cxnSp macro="">
      <xdr:nvCxnSpPr>
        <xdr:cNvPr id="75435" name="직선 연결선 75434">
          <a:extLst>
            <a:ext uri="{FF2B5EF4-FFF2-40B4-BE49-F238E27FC236}">
              <a16:creationId xmlns:a16="http://schemas.microsoft.com/office/drawing/2014/main" id="{00000000-0008-0000-0100-0000AB260100}"/>
            </a:ext>
          </a:extLst>
        </xdr:cNvPr>
        <xdr:cNvCxnSpPr/>
      </xdr:nvCxnSpPr>
      <xdr:spPr>
        <a:xfrm flipH="1">
          <a:off x="20650200" y="156737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748</xdr:row>
      <xdr:rowOff>107950</xdr:rowOff>
    </xdr:from>
    <xdr:to>
      <xdr:col>31</xdr:col>
      <xdr:colOff>546100</xdr:colOff>
      <xdr:row>748</xdr:row>
      <xdr:rowOff>107950</xdr:rowOff>
    </xdr:to>
    <xdr:cxnSp macro="">
      <xdr:nvCxnSpPr>
        <xdr:cNvPr id="75436" name="직선 연결선 75435">
          <a:extLst>
            <a:ext uri="{FF2B5EF4-FFF2-40B4-BE49-F238E27FC236}">
              <a16:creationId xmlns:a16="http://schemas.microsoft.com/office/drawing/2014/main" id="{00000000-0008-0000-0100-0000AC260100}"/>
            </a:ext>
          </a:extLst>
        </xdr:cNvPr>
        <xdr:cNvCxnSpPr/>
      </xdr:nvCxnSpPr>
      <xdr:spPr>
        <a:xfrm>
          <a:off x="22501861" y="156737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748</xdr:row>
      <xdr:rowOff>107950</xdr:rowOff>
    </xdr:from>
    <xdr:to>
      <xdr:col>33</xdr:col>
      <xdr:colOff>136</xdr:colOff>
      <xdr:row>748</xdr:row>
      <xdr:rowOff>107950</xdr:rowOff>
    </xdr:to>
    <xdr:cxnSp macro="">
      <xdr:nvCxnSpPr>
        <xdr:cNvPr id="75437" name="직선 연결선 75436">
          <a:extLst>
            <a:ext uri="{FF2B5EF4-FFF2-40B4-BE49-F238E27FC236}">
              <a16:creationId xmlns:a16="http://schemas.microsoft.com/office/drawing/2014/main" id="{00000000-0008-0000-0100-0000AD260100}"/>
            </a:ext>
          </a:extLst>
        </xdr:cNvPr>
        <xdr:cNvCxnSpPr/>
      </xdr:nvCxnSpPr>
      <xdr:spPr>
        <a:xfrm flipH="1">
          <a:off x="23393400" y="156737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748</xdr:row>
      <xdr:rowOff>107950</xdr:rowOff>
    </xdr:from>
    <xdr:to>
      <xdr:col>35</xdr:col>
      <xdr:colOff>136</xdr:colOff>
      <xdr:row>748</xdr:row>
      <xdr:rowOff>107950</xdr:rowOff>
    </xdr:to>
    <xdr:cxnSp macro="">
      <xdr:nvCxnSpPr>
        <xdr:cNvPr id="75438" name="직선 연결선 75437">
          <a:extLst>
            <a:ext uri="{FF2B5EF4-FFF2-40B4-BE49-F238E27FC236}">
              <a16:creationId xmlns:a16="http://schemas.microsoft.com/office/drawing/2014/main" id="{00000000-0008-0000-0100-0000AE260100}"/>
            </a:ext>
          </a:extLst>
        </xdr:cNvPr>
        <xdr:cNvCxnSpPr/>
      </xdr:nvCxnSpPr>
      <xdr:spPr>
        <a:xfrm flipH="1">
          <a:off x="24765000" y="156737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748</xdr:row>
      <xdr:rowOff>107950</xdr:rowOff>
    </xdr:from>
    <xdr:to>
      <xdr:col>37</xdr:col>
      <xdr:colOff>0</xdr:colOff>
      <xdr:row>748</xdr:row>
      <xdr:rowOff>107950</xdr:rowOff>
    </xdr:to>
    <xdr:cxnSp macro="">
      <xdr:nvCxnSpPr>
        <xdr:cNvPr id="75439" name="직선 연결선 75438">
          <a:extLst>
            <a:ext uri="{FF2B5EF4-FFF2-40B4-BE49-F238E27FC236}">
              <a16:creationId xmlns:a16="http://schemas.microsoft.com/office/drawing/2014/main" id="{00000000-0008-0000-0100-0000AF260100}"/>
            </a:ext>
          </a:extLst>
        </xdr:cNvPr>
        <xdr:cNvCxnSpPr/>
      </xdr:nvCxnSpPr>
      <xdr:spPr>
        <a:xfrm>
          <a:off x="26136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748</xdr:row>
      <xdr:rowOff>107950</xdr:rowOff>
    </xdr:from>
    <xdr:to>
      <xdr:col>39</xdr:col>
      <xdr:colOff>0</xdr:colOff>
      <xdr:row>748</xdr:row>
      <xdr:rowOff>107950</xdr:rowOff>
    </xdr:to>
    <xdr:cxnSp macro="">
      <xdr:nvCxnSpPr>
        <xdr:cNvPr id="75440" name="직선 연결선 75439">
          <a:extLst>
            <a:ext uri="{FF2B5EF4-FFF2-40B4-BE49-F238E27FC236}">
              <a16:creationId xmlns:a16="http://schemas.microsoft.com/office/drawing/2014/main" id="{00000000-0008-0000-0100-0000B0260100}"/>
            </a:ext>
          </a:extLst>
        </xdr:cNvPr>
        <xdr:cNvCxnSpPr/>
      </xdr:nvCxnSpPr>
      <xdr:spPr>
        <a:xfrm>
          <a:off x="27508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748</xdr:row>
      <xdr:rowOff>107950</xdr:rowOff>
    </xdr:from>
    <xdr:to>
      <xdr:col>41</xdr:col>
      <xdr:colOff>0</xdr:colOff>
      <xdr:row>748</xdr:row>
      <xdr:rowOff>107950</xdr:rowOff>
    </xdr:to>
    <xdr:cxnSp macro="">
      <xdr:nvCxnSpPr>
        <xdr:cNvPr id="75441" name="직선 연결선 75440">
          <a:extLst>
            <a:ext uri="{FF2B5EF4-FFF2-40B4-BE49-F238E27FC236}">
              <a16:creationId xmlns:a16="http://schemas.microsoft.com/office/drawing/2014/main" id="{00000000-0008-0000-0100-0000B1260100}"/>
            </a:ext>
          </a:extLst>
        </xdr:cNvPr>
        <xdr:cNvCxnSpPr/>
      </xdr:nvCxnSpPr>
      <xdr:spPr>
        <a:xfrm>
          <a:off x="28879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748</xdr:row>
      <xdr:rowOff>107950</xdr:rowOff>
    </xdr:from>
    <xdr:to>
      <xdr:col>43</xdr:col>
      <xdr:colOff>0</xdr:colOff>
      <xdr:row>748</xdr:row>
      <xdr:rowOff>107950</xdr:rowOff>
    </xdr:to>
    <xdr:cxnSp macro="">
      <xdr:nvCxnSpPr>
        <xdr:cNvPr id="75442" name="직선 연결선 75441">
          <a:extLst>
            <a:ext uri="{FF2B5EF4-FFF2-40B4-BE49-F238E27FC236}">
              <a16:creationId xmlns:a16="http://schemas.microsoft.com/office/drawing/2014/main" id="{00000000-0008-0000-0100-0000B2260100}"/>
            </a:ext>
          </a:extLst>
        </xdr:cNvPr>
        <xdr:cNvCxnSpPr/>
      </xdr:nvCxnSpPr>
      <xdr:spPr>
        <a:xfrm>
          <a:off x="30251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748</xdr:row>
      <xdr:rowOff>107950</xdr:rowOff>
    </xdr:from>
    <xdr:to>
      <xdr:col>45</xdr:col>
      <xdr:colOff>0</xdr:colOff>
      <xdr:row>748</xdr:row>
      <xdr:rowOff>107950</xdr:rowOff>
    </xdr:to>
    <xdr:cxnSp macro="">
      <xdr:nvCxnSpPr>
        <xdr:cNvPr id="75443" name="직선 연결선 75442">
          <a:extLst>
            <a:ext uri="{FF2B5EF4-FFF2-40B4-BE49-F238E27FC236}">
              <a16:creationId xmlns:a16="http://schemas.microsoft.com/office/drawing/2014/main" id="{00000000-0008-0000-0100-0000B3260100}"/>
            </a:ext>
          </a:extLst>
        </xdr:cNvPr>
        <xdr:cNvCxnSpPr/>
      </xdr:nvCxnSpPr>
      <xdr:spPr>
        <a:xfrm>
          <a:off x="31623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748</xdr:row>
      <xdr:rowOff>107950</xdr:rowOff>
    </xdr:from>
    <xdr:to>
      <xdr:col>47</xdr:col>
      <xdr:colOff>0</xdr:colOff>
      <xdr:row>748</xdr:row>
      <xdr:rowOff>107950</xdr:rowOff>
    </xdr:to>
    <xdr:cxnSp macro="">
      <xdr:nvCxnSpPr>
        <xdr:cNvPr id="75444" name="직선 연결선 75443">
          <a:extLst>
            <a:ext uri="{FF2B5EF4-FFF2-40B4-BE49-F238E27FC236}">
              <a16:creationId xmlns:a16="http://schemas.microsoft.com/office/drawing/2014/main" id="{00000000-0008-0000-0100-0000B4260100}"/>
            </a:ext>
          </a:extLst>
        </xdr:cNvPr>
        <xdr:cNvCxnSpPr/>
      </xdr:nvCxnSpPr>
      <xdr:spPr>
        <a:xfrm>
          <a:off x="32994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748</xdr:row>
      <xdr:rowOff>107950</xdr:rowOff>
    </xdr:from>
    <xdr:to>
      <xdr:col>49</xdr:col>
      <xdr:colOff>0</xdr:colOff>
      <xdr:row>748</xdr:row>
      <xdr:rowOff>107950</xdr:rowOff>
    </xdr:to>
    <xdr:cxnSp macro="">
      <xdr:nvCxnSpPr>
        <xdr:cNvPr id="75445" name="직선 연결선 75444">
          <a:extLst>
            <a:ext uri="{FF2B5EF4-FFF2-40B4-BE49-F238E27FC236}">
              <a16:creationId xmlns:a16="http://schemas.microsoft.com/office/drawing/2014/main" id="{00000000-0008-0000-0100-0000B5260100}"/>
            </a:ext>
          </a:extLst>
        </xdr:cNvPr>
        <xdr:cNvCxnSpPr/>
      </xdr:nvCxnSpPr>
      <xdr:spPr>
        <a:xfrm>
          <a:off x="34366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748</xdr:row>
      <xdr:rowOff>107950</xdr:rowOff>
    </xdr:from>
    <xdr:to>
      <xdr:col>51</xdr:col>
      <xdr:colOff>0</xdr:colOff>
      <xdr:row>748</xdr:row>
      <xdr:rowOff>107950</xdr:rowOff>
    </xdr:to>
    <xdr:cxnSp macro="">
      <xdr:nvCxnSpPr>
        <xdr:cNvPr id="75446" name="직선 연결선 75445">
          <a:extLst>
            <a:ext uri="{FF2B5EF4-FFF2-40B4-BE49-F238E27FC236}">
              <a16:creationId xmlns:a16="http://schemas.microsoft.com/office/drawing/2014/main" id="{00000000-0008-0000-0100-0000B6260100}"/>
            </a:ext>
          </a:extLst>
        </xdr:cNvPr>
        <xdr:cNvCxnSpPr/>
      </xdr:nvCxnSpPr>
      <xdr:spPr>
        <a:xfrm>
          <a:off x="35737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748</xdr:row>
      <xdr:rowOff>107950</xdr:rowOff>
    </xdr:from>
    <xdr:to>
      <xdr:col>53</xdr:col>
      <xdr:colOff>0</xdr:colOff>
      <xdr:row>748</xdr:row>
      <xdr:rowOff>107950</xdr:rowOff>
    </xdr:to>
    <xdr:cxnSp macro="">
      <xdr:nvCxnSpPr>
        <xdr:cNvPr id="75447" name="직선 연결선 75446">
          <a:extLst>
            <a:ext uri="{FF2B5EF4-FFF2-40B4-BE49-F238E27FC236}">
              <a16:creationId xmlns:a16="http://schemas.microsoft.com/office/drawing/2014/main" id="{00000000-0008-0000-0100-0000B7260100}"/>
            </a:ext>
          </a:extLst>
        </xdr:cNvPr>
        <xdr:cNvCxnSpPr/>
      </xdr:nvCxnSpPr>
      <xdr:spPr>
        <a:xfrm>
          <a:off x="37109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748</xdr:row>
      <xdr:rowOff>107950</xdr:rowOff>
    </xdr:from>
    <xdr:to>
      <xdr:col>55</xdr:col>
      <xdr:colOff>0</xdr:colOff>
      <xdr:row>748</xdr:row>
      <xdr:rowOff>107950</xdr:rowOff>
    </xdr:to>
    <xdr:cxnSp macro="">
      <xdr:nvCxnSpPr>
        <xdr:cNvPr id="75448" name="직선 연결선 75447">
          <a:extLst>
            <a:ext uri="{FF2B5EF4-FFF2-40B4-BE49-F238E27FC236}">
              <a16:creationId xmlns:a16="http://schemas.microsoft.com/office/drawing/2014/main" id="{00000000-0008-0000-0100-0000B8260100}"/>
            </a:ext>
          </a:extLst>
        </xdr:cNvPr>
        <xdr:cNvCxnSpPr/>
      </xdr:nvCxnSpPr>
      <xdr:spPr>
        <a:xfrm>
          <a:off x="38481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748</xdr:row>
      <xdr:rowOff>107950</xdr:rowOff>
    </xdr:from>
    <xdr:to>
      <xdr:col>57</xdr:col>
      <xdr:colOff>0</xdr:colOff>
      <xdr:row>748</xdr:row>
      <xdr:rowOff>107950</xdr:rowOff>
    </xdr:to>
    <xdr:cxnSp macro="">
      <xdr:nvCxnSpPr>
        <xdr:cNvPr id="75449" name="직선 연결선 75448">
          <a:extLst>
            <a:ext uri="{FF2B5EF4-FFF2-40B4-BE49-F238E27FC236}">
              <a16:creationId xmlns:a16="http://schemas.microsoft.com/office/drawing/2014/main" id="{00000000-0008-0000-0100-0000B9260100}"/>
            </a:ext>
          </a:extLst>
        </xdr:cNvPr>
        <xdr:cNvCxnSpPr/>
      </xdr:nvCxnSpPr>
      <xdr:spPr>
        <a:xfrm>
          <a:off x="39852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748</xdr:row>
      <xdr:rowOff>107950</xdr:rowOff>
    </xdr:from>
    <xdr:to>
      <xdr:col>59</xdr:col>
      <xdr:colOff>0</xdr:colOff>
      <xdr:row>748</xdr:row>
      <xdr:rowOff>107950</xdr:rowOff>
    </xdr:to>
    <xdr:cxnSp macro="">
      <xdr:nvCxnSpPr>
        <xdr:cNvPr id="75450" name="직선 연결선 75449">
          <a:extLst>
            <a:ext uri="{FF2B5EF4-FFF2-40B4-BE49-F238E27FC236}">
              <a16:creationId xmlns:a16="http://schemas.microsoft.com/office/drawing/2014/main" id="{00000000-0008-0000-0100-0000BA260100}"/>
            </a:ext>
          </a:extLst>
        </xdr:cNvPr>
        <xdr:cNvCxnSpPr/>
      </xdr:nvCxnSpPr>
      <xdr:spPr>
        <a:xfrm>
          <a:off x="41224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748</xdr:row>
      <xdr:rowOff>107950</xdr:rowOff>
    </xdr:from>
    <xdr:to>
      <xdr:col>61</xdr:col>
      <xdr:colOff>0</xdr:colOff>
      <xdr:row>748</xdr:row>
      <xdr:rowOff>107950</xdr:rowOff>
    </xdr:to>
    <xdr:cxnSp macro="">
      <xdr:nvCxnSpPr>
        <xdr:cNvPr id="75451" name="직선 연결선 75450">
          <a:extLst>
            <a:ext uri="{FF2B5EF4-FFF2-40B4-BE49-F238E27FC236}">
              <a16:creationId xmlns:a16="http://schemas.microsoft.com/office/drawing/2014/main" id="{00000000-0008-0000-0100-0000BB260100}"/>
            </a:ext>
          </a:extLst>
        </xdr:cNvPr>
        <xdr:cNvCxnSpPr/>
      </xdr:nvCxnSpPr>
      <xdr:spPr>
        <a:xfrm>
          <a:off x="42595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748</xdr:row>
      <xdr:rowOff>107950</xdr:rowOff>
    </xdr:from>
    <xdr:to>
      <xdr:col>63</xdr:col>
      <xdr:colOff>0</xdr:colOff>
      <xdr:row>748</xdr:row>
      <xdr:rowOff>107950</xdr:rowOff>
    </xdr:to>
    <xdr:cxnSp macro="">
      <xdr:nvCxnSpPr>
        <xdr:cNvPr id="75452" name="직선 연결선 75451">
          <a:extLst>
            <a:ext uri="{FF2B5EF4-FFF2-40B4-BE49-F238E27FC236}">
              <a16:creationId xmlns:a16="http://schemas.microsoft.com/office/drawing/2014/main" id="{00000000-0008-0000-0100-0000BC260100}"/>
            </a:ext>
          </a:extLst>
        </xdr:cNvPr>
        <xdr:cNvCxnSpPr/>
      </xdr:nvCxnSpPr>
      <xdr:spPr>
        <a:xfrm>
          <a:off x="43967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748</xdr:row>
      <xdr:rowOff>107950</xdr:rowOff>
    </xdr:from>
    <xdr:to>
      <xdr:col>65</xdr:col>
      <xdr:colOff>0</xdr:colOff>
      <xdr:row>748</xdr:row>
      <xdr:rowOff>107950</xdr:rowOff>
    </xdr:to>
    <xdr:cxnSp macro="">
      <xdr:nvCxnSpPr>
        <xdr:cNvPr id="75453" name="직선 연결선 75452">
          <a:extLst>
            <a:ext uri="{FF2B5EF4-FFF2-40B4-BE49-F238E27FC236}">
              <a16:creationId xmlns:a16="http://schemas.microsoft.com/office/drawing/2014/main" id="{00000000-0008-0000-0100-0000BD260100}"/>
            </a:ext>
          </a:extLst>
        </xdr:cNvPr>
        <xdr:cNvCxnSpPr/>
      </xdr:nvCxnSpPr>
      <xdr:spPr>
        <a:xfrm>
          <a:off x="45339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748</xdr:row>
      <xdr:rowOff>107950</xdr:rowOff>
    </xdr:from>
    <xdr:to>
      <xdr:col>67</xdr:col>
      <xdr:colOff>0</xdr:colOff>
      <xdr:row>748</xdr:row>
      <xdr:rowOff>107950</xdr:rowOff>
    </xdr:to>
    <xdr:cxnSp macro="">
      <xdr:nvCxnSpPr>
        <xdr:cNvPr id="75454" name="직선 연결선 75453">
          <a:extLst>
            <a:ext uri="{FF2B5EF4-FFF2-40B4-BE49-F238E27FC236}">
              <a16:creationId xmlns:a16="http://schemas.microsoft.com/office/drawing/2014/main" id="{00000000-0008-0000-0100-0000BE260100}"/>
            </a:ext>
          </a:extLst>
        </xdr:cNvPr>
        <xdr:cNvCxnSpPr/>
      </xdr:nvCxnSpPr>
      <xdr:spPr>
        <a:xfrm>
          <a:off x="46710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748</xdr:row>
      <xdr:rowOff>107950</xdr:rowOff>
    </xdr:from>
    <xdr:to>
      <xdr:col>69</xdr:col>
      <xdr:colOff>0</xdr:colOff>
      <xdr:row>748</xdr:row>
      <xdr:rowOff>107950</xdr:rowOff>
    </xdr:to>
    <xdr:cxnSp macro="">
      <xdr:nvCxnSpPr>
        <xdr:cNvPr id="75455" name="직선 연결선 75454">
          <a:extLst>
            <a:ext uri="{FF2B5EF4-FFF2-40B4-BE49-F238E27FC236}">
              <a16:creationId xmlns:a16="http://schemas.microsoft.com/office/drawing/2014/main" id="{00000000-0008-0000-0100-0000BF260100}"/>
            </a:ext>
          </a:extLst>
        </xdr:cNvPr>
        <xdr:cNvCxnSpPr/>
      </xdr:nvCxnSpPr>
      <xdr:spPr>
        <a:xfrm>
          <a:off x="48082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748</xdr:row>
      <xdr:rowOff>107950</xdr:rowOff>
    </xdr:from>
    <xdr:to>
      <xdr:col>71</xdr:col>
      <xdr:colOff>0</xdr:colOff>
      <xdr:row>748</xdr:row>
      <xdr:rowOff>107950</xdr:rowOff>
    </xdr:to>
    <xdr:cxnSp macro="">
      <xdr:nvCxnSpPr>
        <xdr:cNvPr id="75456" name="직선 연결선 75455">
          <a:extLst>
            <a:ext uri="{FF2B5EF4-FFF2-40B4-BE49-F238E27FC236}">
              <a16:creationId xmlns:a16="http://schemas.microsoft.com/office/drawing/2014/main" id="{00000000-0008-0000-0100-0000C0260100}"/>
            </a:ext>
          </a:extLst>
        </xdr:cNvPr>
        <xdr:cNvCxnSpPr/>
      </xdr:nvCxnSpPr>
      <xdr:spPr>
        <a:xfrm>
          <a:off x="49453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748</xdr:row>
      <xdr:rowOff>107950</xdr:rowOff>
    </xdr:from>
    <xdr:to>
      <xdr:col>73</xdr:col>
      <xdr:colOff>0</xdr:colOff>
      <xdr:row>748</xdr:row>
      <xdr:rowOff>107950</xdr:rowOff>
    </xdr:to>
    <xdr:cxnSp macro="">
      <xdr:nvCxnSpPr>
        <xdr:cNvPr id="75457" name="직선 연결선 75456">
          <a:extLst>
            <a:ext uri="{FF2B5EF4-FFF2-40B4-BE49-F238E27FC236}">
              <a16:creationId xmlns:a16="http://schemas.microsoft.com/office/drawing/2014/main" id="{00000000-0008-0000-0100-0000C1260100}"/>
            </a:ext>
          </a:extLst>
        </xdr:cNvPr>
        <xdr:cNvCxnSpPr/>
      </xdr:nvCxnSpPr>
      <xdr:spPr>
        <a:xfrm>
          <a:off x="50825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748</xdr:row>
      <xdr:rowOff>107950</xdr:rowOff>
    </xdr:from>
    <xdr:to>
      <xdr:col>75</xdr:col>
      <xdr:colOff>0</xdr:colOff>
      <xdr:row>748</xdr:row>
      <xdr:rowOff>107950</xdr:rowOff>
    </xdr:to>
    <xdr:cxnSp macro="">
      <xdr:nvCxnSpPr>
        <xdr:cNvPr id="75458" name="직선 연결선 75457">
          <a:extLst>
            <a:ext uri="{FF2B5EF4-FFF2-40B4-BE49-F238E27FC236}">
              <a16:creationId xmlns:a16="http://schemas.microsoft.com/office/drawing/2014/main" id="{00000000-0008-0000-0100-0000C2260100}"/>
            </a:ext>
          </a:extLst>
        </xdr:cNvPr>
        <xdr:cNvCxnSpPr/>
      </xdr:nvCxnSpPr>
      <xdr:spPr>
        <a:xfrm>
          <a:off x="52197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748</xdr:row>
      <xdr:rowOff>107950</xdr:rowOff>
    </xdr:from>
    <xdr:to>
      <xdr:col>77</xdr:col>
      <xdr:colOff>0</xdr:colOff>
      <xdr:row>748</xdr:row>
      <xdr:rowOff>107950</xdr:rowOff>
    </xdr:to>
    <xdr:cxnSp macro="">
      <xdr:nvCxnSpPr>
        <xdr:cNvPr id="75459" name="직선 연결선 75458">
          <a:extLst>
            <a:ext uri="{FF2B5EF4-FFF2-40B4-BE49-F238E27FC236}">
              <a16:creationId xmlns:a16="http://schemas.microsoft.com/office/drawing/2014/main" id="{00000000-0008-0000-0100-0000C3260100}"/>
            </a:ext>
          </a:extLst>
        </xdr:cNvPr>
        <xdr:cNvCxnSpPr/>
      </xdr:nvCxnSpPr>
      <xdr:spPr>
        <a:xfrm>
          <a:off x="53568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748</xdr:row>
      <xdr:rowOff>107950</xdr:rowOff>
    </xdr:from>
    <xdr:to>
      <xdr:col>79</xdr:col>
      <xdr:colOff>0</xdr:colOff>
      <xdr:row>748</xdr:row>
      <xdr:rowOff>107950</xdr:rowOff>
    </xdr:to>
    <xdr:cxnSp macro="">
      <xdr:nvCxnSpPr>
        <xdr:cNvPr id="75460" name="직선 연결선 75459">
          <a:extLst>
            <a:ext uri="{FF2B5EF4-FFF2-40B4-BE49-F238E27FC236}">
              <a16:creationId xmlns:a16="http://schemas.microsoft.com/office/drawing/2014/main" id="{00000000-0008-0000-0100-0000C4260100}"/>
            </a:ext>
          </a:extLst>
        </xdr:cNvPr>
        <xdr:cNvCxnSpPr/>
      </xdr:nvCxnSpPr>
      <xdr:spPr>
        <a:xfrm>
          <a:off x="54940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748</xdr:row>
      <xdr:rowOff>107950</xdr:rowOff>
    </xdr:from>
    <xdr:to>
      <xdr:col>81</xdr:col>
      <xdr:colOff>0</xdr:colOff>
      <xdr:row>748</xdr:row>
      <xdr:rowOff>107950</xdr:rowOff>
    </xdr:to>
    <xdr:cxnSp macro="">
      <xdr:nvCxnSpPr>
        <xdr:cNvPr id="75461" name="직선 연결선 75460">
          <a:extLst>
            <a:ext uri="{FF2B5EF4-FFF2-40B4-BE49-F238E27FC236}">
              <a16:creationId xmlns:a16="http://schemas.microsoft.com/office/drawing/2014/main" id="{00000000-0008-0000-0100-0000C5260100}"/>
            </a:ext>
          </a:extLst>
        </xdr:cNvPr>
        <xdr:cNvCxnSpPr/>
      </xdr:nvCxnSpPr>
      <xdr:spPr>
        <a:xfrm>
          <a:off x="56311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748</xdr:row>
      <xdr:rowOff>107950</xdr:rowOff>
    </xdr:from>
    <xdr:to>
      <xdr:col>83</xdr:col>
      <xdr:colOff>0</xdr:colOff>
      <xdr:row>748</xdr:row>
      <xdr:rowOff>107950</xdr:rowOff>
    </xdr:to>
    <xdr:cxnSp macro="">
      <xdr:nvCxnSpPr>
        <xdr:cNvPr id="75462" name="직선 연결선 75461">
          <a:extLst>
            <a:ext uri="{FF2B5EF4-FFF2-40B4-BE49-F238E27FC236}">
              <a16:creationId xmlns:a16="http://schemas.microsoft.com/office/drawing/2014/main" id="{00000000-0008-0000-0100-0000C6260100}"/>
            </a:ext>
          </a:extLst>
        </xdr:cNvPr>
        <xdr:cNvCxnSpPr/>
      </xdr:nvCxnSpPr>
      <xdr:spPr>
        <a:xfrm>
          <a:off x="57683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748</xdr:row>
      <xdr:rowOff>107950</xdr:rowOff>
    </xdr:from>
    <xdr:to>
      <xdr:col>85</xdr:col>
      <xdr:colOff>0</xdr:colOff>
      <xdr:row>748</xdr:row>
      <xdr:rowOff>107950</xdr:rowOff>
    </xdr:to>
    <xdr:cxnSp macro="">
      <xdr:nvCxnSpPr>
        <xdr:cNvPr id="75463" name="직선 연결선 75462">
          <a:extLst>
            <a:ext uri="{FF2B5EF4-FFF2-40B4-BE49-F238E27FC236}">
              <a16:creationId xmlns:a16="http://schemas.microsoft.com/office/drawing/2014/main" id="{00000000-0008-0000-0100-0000C7260100}"/>
            </a:ext>
          </a:extLst>
        </xdr:cNvPr>
        <xdr:cNvCxnSpPr/>
      </xdr:nvCxnSpPr>
      <xdr:spPr>
        <a:xfrm>
          <a:off x="59055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748</xdr:row>
      <xdr:rowOff>107950</xdr:rowOff>
    </xdr:from>
    <xdr:to>
      <xdr:col>87</xdr:col>
      <xdr:colOff>0</xdr:colOff>
      <xdr:row>748</xdr:row>
      <xdr:rowOff>107950</xdr:rowOff>
    </xdr:to>
    <xdr:cxnSp macro="">
      <xdr:nvCxnSpPr>
        <xdr:cNvPr id="75464" name="직선 연결선 75463">
          <a:extLst>
            <a:ext uri="{FF2B5EF4-FFF2-40B4-BE49-F238E27FC236}">
              <a16:creationId xmlns:a16="http://schemas.microsoft.com/office/drawing/2014/main" id="{00000000-0008-0000-0100-0000C8260100}"/>
            </a:ext>
          </a:extLst>
        </xdr:cNvPr>
        <xdr:cNvCxnSpPr/>
      </xdr:nvCxnSpPr>
      <xdr:spPr>
        <a:xfrm>
          <a:off x="60426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748</xdr:row>
      <xdr:rowOff>107950</xdr:rowOff>
    </xdr:from>
    <xdr:to>
      <xdr:col>89</xdr:col>
      <xdr:colOff>0</xdr:colOff>
      <xdr:row>748</xdr:row>
      <xdr:rowOff>107950</xdr:rowOff>
    </xdr:to>
    <xdr:cxnSp macro="">
      <xdr:nvCxnSpPr>
        <xdr:cNvPr id="75465" name="직선 연결선 75464">
          <a:extLst>
            <a:ext uri="{FF2B5EF4-FFF2-40B4-BE49-F238E27FC236}">
              <a16:creationId xmlns:a16="http://schemas.microsoft.com/office/drawing/2014/main" id="{00000000-0008-0000-0100-0000C9260100}"/>
            </a:ext>
          </a:extLst>
        </xdr:cNvPr>
        <xdr:cNvCxnSpPr/>
      </xdr:nvCxnSpPr>
      <xdr:spPr>
        <a:xfrm>
          <a:off x="61798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748</xdr:row>
      <xdr:rowOff>107950</xdr:rowOff>
    </xdr:from>
    <xdr:to>
      <xdr:col>91</xdr:col>
      <xdr:colOff>0</xdr:colOff>
      <xdr:row>748</xdr:row>
      <xdr:rowOff>107950</xdr:rowOff>
    </xdr:to>
    <xdr:cxnSp macro="">
      <xdr:nvCxnSpPr>
        <xdr:cNvPr id="75466" name="직선 연결선 75465">
          <a:extLst>
            <a:ext uri="{FF2B5EF4-FFF2-40B4-BE49-F238E27FC236}">
              <a16:creationId xmlns:a16="http://schemas.microsoft.com/office/drawing/2014/main" id="{00000000-0008-0000-0100-0000CA260100}"/>
            </a:ext>
          </a:extLst>
        </xdr:cNvPr>
        <xdr:cNvCxnSpPr/>
      </xdr:nvCxnSpPr>
      <xdr:spPr>
        <a:xfrm>
          <a:off x="63169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748</xdr:row>
      <xdr:rowOff>107950</xdr:rowOff>
    </xdr:from>
    <xdr:to>
      <xdr:col>93</xdr:col>
      <xdr:colOff>12700</xdr:colOff>
      <xdr:row>748</xdr:row>
      <xdr:rowOff>107950</xdr:rowOff>
    </xdr:to>
    <xdr:cxnSp macro="">
      <xdr:nvCxnSpPr>
        <xdr:cNvPr id="75467" name="직선 연결선 75466">
          <a:extLst>
            <a:ext uri="{FF2B5EF4-FFF2-40B4-BE49-F238E27FC236}">
              <a16:creationId xmlns:a16="http://schemas.microsoft.com/office/drawing/2014/main" id="{00000000-0008-0000-0100-0000CB260100}"/>
            </a:ext>
          </a:extLst>
        </xdr:cNvPr>
        <xdr:cNvCxnSpPr/>
      </xdr:nvCxnSpPr>
      <xdr:spPr>
        <a:xfrm>
          <a:off x="64541406" y="156737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748</xdr:row>
      <xdr:rowOff>107950</xdr:rowOff>
    </xdr:from>
    <xdr:to>
      <xdr:col>95</xdr:col>
      <xdr:colOff>0</xdr:colOff>
      <xdr:row>748</xdr:row>
      <xdr:rowOff>107950</xdr:rowOff>
    </xdr:to>
    <xdr:cxnSp macro="">
      <xdr:nvCxnSpPr>
        <xdr:cNvPr id="75468" name="직선 연결선 75467">
          <a:extLst>
            <a:ext uri="{FF2B5EF4-FFF2-40B4-BE49-F238E27FC236}">
              <a16:creationId xmlns:a16="http://schemas.microsoft.com/office/drawing/2014/main" id="{00000000-0008-0000-0100-0000CC260100}"/>
            </a:ext>
          </a:extLst>
        </xdr:cNvPr>
        <xdr:cNvCxnSpPr/>
      </xdr:nvCxnSpPr>
      <xdr:spPr>
        <a:xfrm>
          <a:off x="65913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748</xdr:row>
      <xdr:rowOff>107950</xdr:rowOff>
    </xdr:from>
    <xdr:to>
      <xdr:col>97</xdr:col>
      <xdr:colOff>0</xdr:colOff>
      <xdr:row>748</xdr:row>
      <xdr:rowOff>107950</xdr:rowOff>
    </xdr:to>
    <xdr:cxnSp macro="">
      <xdr:nvCxnSpPr>
        <xdr:cNvPr id="75469" name="직선 연결선 75468">
          <a:extLst>
            <a:ext uri="{FF2B5EF4-FFF2-40B4-BE49-F238E27FC236}">
              <a16:creationId xmlns:a16="http://schemas.microsoft.com/office/drawing/2014/main" id="{00000000-0008-0000-0100-0000CD260100}"/>
            </a:ext>
          </a:extLst>
        </xdr:cNvPr>
        <xdr:cNvCxnSpPr/>
      </xdr:nvCxnSpPr>
      <xdr:spPr>
        <a:xfrm>
          <a:off x="67284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748</xdr:row>
      <xdr:rowOff>107950</xdr:rowOff>
    </xdr:from>
    <xdr:to>
      <xdr:col>99</xdr:col>
      <xdr:colOff>0</xdr:colOff>
      <xdr:row>748</xdr:row>
      <xdr:rowOff>107950</xdr:rowOff>
    </xdr:to>
    <xdr:cxnSp macro="">
      <xdr:nvCxnSpPr>
        <xdr:cNvPr id="75470" name="직선 연결선 75469">
          <a:extLst>
            <a:ext uri="{FF2B5EF4-FFF2-40B4-BE49-F238E27FC236}">
              <a16:creationId xmlns:a16="http://schemas.microsoft.com/office/drawing/2014/main" id="{00000000-0008-0000-0100-0000CE260100}"/>
            </a:ext>
          </a:extLst>
        </xdr:cNvPr>
        <xdr:cNvCxnSpPr/>
      </xdr:nvCxnSpPr>
      <xdr:spPr>
        <a:xfrm>
          <a:off x="68656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750</xdr:row>
      <xdr:rowOff>101600</xdr:rowOff>
    </xdr:from>
    <xdr:to>
      <xdr:col>10</xdr:col>
      <xdr:colOff>25400</xdr:colOff>
      <xdr:row>750</xdr:row>
      <xdr:rowOff>101600</xdr:rowOff>
    </xdr:to>
    <xdr:cxnSp macro="">
      <xdr:nvCxnSpPr>
        <xdr:cNvPr id="75471" name="직선 연결선 75470">
          <a:extLst>
            <a:ext uri="{FF2B5EF4-FFF2-40B4-BE49-F238E27FC236}">
              <a16:creationId xmlns:a16="http://schemas.microsoft.com/office/drawing/2014/main" id="{00000000-0008-0000-0100-0000CF260100}"/>
            </a:ext>
          </a:extLst>
        </xdr:cNvPr>
        <xdr:cNvCxnSpPr/>
      </xdr:nvCxnSpPr>
      <xdr:spPr>
        <a:xfrm>
          <a:off x="7245553" y="1571498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750</xdr:row>
      <xdr:rowOff>101600</xdr:rowOff>
    </xdr:from>
    <xdr:to>
      <xdr:col>11</xdr:col>
      <xdr:colOff>139700</xdr:colOff>
      <xdr:row>750</xdr:row>
      <xdr:rowOff>101600</xdr:rowOff>
    </xdr:to>
    <xdr:cxnSp macro="">
      <xdr:nvCxnSpPr>
        <xdr:cNvPr id="75472" name="직선 연결선 75471">
          <a:extLst>
            <a:ext uri="{FF2B5EF4-FFF2-40B4-BE49-F238E27FC236}">
              <a16:creationId xmlns:a16="http://schemas.microsoft.com/office/drawing/2014/main" id="{00000000-0008-0000-0100-0000D0260100}"/>
            </a:ext>
          </a:extLst>
        </xdr:cNvPr>
        <xdr:cNvCxnSpPr/>
      </xdr:nvCxnSpPr>
      <xdr:spPr>
        <a:xfrm>
          <a:off x="8374380" y="157149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750</xdr:row>
      <xdr:rowOff>101600</xdr:rowOff>
    </xdr:from>
    <xdr:to>
      <xdr:col>13</xdr:col>
      <xdr:colOff>68</xdr:colOff>
      <xdr:row>750</xdr:row>
      <xdr:rowOff>101600</xdr:rowOff>
    </xdr:to>
    <xdr:cxnSp macro="">
      <xdr:nvCxnSpPr>
        <xdr:cNvPr id="75473" name="직선 연결선 75472">
          <a:extLst>
            <a:ext uri="{FF2B5EF4-FFF2-40B4-BE49-F238E27FC236}">
              <a16:creationId xmlns:a16="http://schemas.microsoft.com/office/drawing/2014/main" id="{00000000-0008-0000-0100-0000D1260100}"/>
            </a:ext>
          </a:extLst>
        </xdr:cNvPr>
        <xdr:cNvCxnSpPr/>
      </xdr:nvCxnSpPr>
      <xdr:spPr>
        <a:xfrm flipH="1">
          <a:off x="9677400" y="157149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750</xdr:row>
      <xdr:rowOff>101600</xdr:rowOff>
    </xdr:from>
    <xdr:to>
      <xdr:col>15</xdr:col>
      <xdr:colOff>0</xdr:colOff>
      <xdr:row>750</xdr:row>
      <xdr:rowOff>101600</xdr:rowOff>
    </xdr:to>
    <xdr:cxnSp macro="">
      <xdr:nvCxnSpPr>
        <xdr:cNvPr id="75474" name="직선 연결선 75473">
          <a:extLst>
            <a:ext uri="{FF2B5EF4-FFF2-40B4-BE49-F238E27FC236}">
              <a16:creationId xmlns:a16="http://schemas.microsoft.com/office/drawing/2014/main" id="{00000000-0008-0000-0100-0000D2260100}"/>
            </a:ext>
          </a:extLst>
        </xdr:cNvPr>
        <xdr:cNvCxnSpPr/>
      </xdr:nvCxnSpPr>
      <xdr:spPr>
        <a:xfrm>
          <a:off x="11049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750</xdr:row>
      <xdr:rowOff>101600</xdr:rowOff>
    </xdr:from>
    <xdr:to>
      <xdr:col>17</xdr:col>
      <xdr:colOff>0</xdr:colOff>
      <xdr:row>750</xdr:row>
      <xdr:rowOff>101600</xdr:rowOff>
    </xdr:to>
    <xdr:cxnSp macro="">
      <xdr:nvCxnSpPr>
        <xdr:cNvPr id="75475" name="직선 연결선 75474">
          <a:extLst>
            <a:ext uri="{FF2B5EF4-FFF2-40B4-BE49-F238E27FC236}">
              <a16:creationId xmlns:a16="http://schemas.microsoft.com/office/drawing/2014/main" id="{00000000-0008-0000-0100-0000D3260100}"/>
            </a:ext>
          </a:extLst>
        </xdr:cNvPr>
        <xdr:cNvCxnSpPr/>
      </xdr:nvCxnSpPr>
      <xdr:spPr>
        <a:xfrm>
          <a:off x="12420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750</xdr:row>
      <xdr:rowOff>101600</xdr:rowOff>
    </xdr:from>
    <xdr:to>
      <xdr:col>19</xdr:col>
      <xdr:colOff>0</xdr:colOff>
      <xdr:row>750</xdr:row>
      <xdr:rowOff>101600</xdr:rowOff>
    </xdr:to>
    <xdr:cxnSp macro="">
      <xdr:nvCxnSpPr>
        <xdr:cNvPr id="75476" name="직선 연결선 75475">
          <a:extLst>
            <a:ext uri="{FF2B5EF4-FFF2-40B4-BE49-F238E27FC236}">
              <a16:creationId xmlns:a16="http://schemas.microsoft.com/office/drawing/2014/main" id="{00000000-0008-0000-0100-0000D4260100}"/>
            </a:ext>
          </a:extLst>
        </xdr:cNvPr>
        <xdr:cNvCxnSpPr/>
      </xdr:nvCxnSpPr>
      <xdr:spPr>
        <a:xfrm>
          <a:off x="13792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750</xdr:row>
      <xdr:rowOff>101600</xdr:rowOff>
    </xdr:from>
    <xdr:to>
      <xdr:col>21</xdr:col>
      <xdr:colOff>136</xdr:colOff>
      <xdr:row>750</xdr:row>
      <xdr:rowOff>101600</xdr:rowOff>
    </xdr:to>
    <xdr:cxnSp macro="">
      <xdr:nvCxnSpPr>
        <xdr:cNvPr id="75477" name="직선 연결선 75476">
          <a:extLst>
            <a:ext uri="{FF2B5EF4-FFF2-40B4-BE49-F238E27FC236}">
              <a16:creationId xmlns:a16="http://schemas.microsoft.com/office/drawing/2014/main" id="{00000000-0008-0000-0100-0000D5260100}"/>
            </a:ext>
          </a:extLst>
        </xdr:cNvPr>
        <xdr:cNvCxnSpPr/>
      </xdr:nvCxnSpPr>
      <xdr:spPr>
        <a:xfrm flipH="1">
          <a:off x="15163800" y="157149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750</xdr:row>
      <xdr:rowOff>101600</xdr:rowOff>
    </xdr:from>
    <xdr:to>
      <xdr:col>23</xdr:col>
      <xdr:colOff>0</xdr:colOff>
      <xdr:row>750</xdr:row>
      <xdr:rowOff>101600</xdr:rowOff>
    </xdr:to>
    <xdr:cxnSp macro="">
      <xdr:nvCxnSpPr>
        <xdr:cNvPr id="75478" name="직선 연결선 75477">
          <a:extLst>
            <a:ext uri="{FF2B5EF4-FFF2-40B4-BE49-F238E27FC236}">
              <a16:creationId xmlns:a16="http://schemas.microsoft.com/office/drawing/2014/main" id="{00000000-0008-0000-0100-0000D6260100}"/>
            </a:ext>
          </a:extLst>
        </xdr:cNvPr>
        <xdr:cNvCxnSpPr/>
      </xdr:nvCxnSpPr>
      <xdr:spPr>
        <a:xfrm>
          <a:off x="16535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750</xdr:row>
      <xdr:rowOff>101600</xdr:rowOff>
    </xdr:from>
    <xdr:to>
      <xdr:col>25</xdr:col>
      <xdr:colOff>0</xdr:colOff>
      <xdr:row>750</xdr:row>
      <xdr:rowOff>101600</xdr:rowOff>
    </xdr:to>
    <xdr:cxnSp macro="">
      <xdr:nvCxnSpPr>
        <xdr:cNvPr id="75479" name="직선 연결선 75478">
          <a:extLst>
            <a:ext uri="{FF2B5EF4-FFF2-40B4-BE49-F238E27FC236}">
              <a16:creationId xmlns:a16="http://schemas.microsoft.com/office/drawing/2014/main" id="{00000000-0008-0000-0100-0000D7260100}"/>
            </a:ext>
          </a:extLst>
        </xdr:cNvPr>
        <xdr:cNvCxnSpPr/>
      </xdr:nvCxnSpPr>
      <xdr:spPr>
        <a:xfrm>
          <a:off x="17907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750</xdr:row>
      <xdr:rowOff>101600</xdr:rowOff>
    </xdr:from>
    <xdr:to>
      <xdr:col>27</xdr:col>
      <xdr:colOff>28</xdr:colOff>
      <xdr:row>750</xdr:row>
      <xdr:rowOff>101600</xdr:rowOff>
    </xdr:to>
    <xdr:cxnSp macro="">
      <xdr:nvCxnSpPr>
        <xdr:cNvPr id="75480" name="직선 연결선 75479">
          <a:extLst>
            <a:ext uri="{FF2B5EF4-FFF2-40B4-BE49-F238E27FC236}">
              <a16:creationId xmlns:a16="http://schemas.microsoft.com/office/drawing/2014/main" id="{00000000-0008-0000-0100-0000D8260100}"/>
            </a:ext>
          </a:extLst>
        </xdr:cNvPr>
        <xdr:cNvCxnSpPr/>
      </xdr:nvCxnSpPr>
      <xdr:spPr>
        <a:xfrm flipH="1">
          <a:off x="19278600" y="157149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750</xdr:row>
      <xdr:rowOff>101600</xdr:rowOff>
    </xdr:from>
    <xdr:to>
      <xdr:col>29</xdr:col>
      <xdr:colOff>0</xdr:colOff>
      <xdr:row>750</xdr:row>
      <xdr:rowOff>101600</xdr:rowOff>
    </xdr:to>
    <xdr:cxnSp macro="">
      <xdr:nvCxnSpPr>
        <xdr:cNvPr id="75481" name="직선 연결선 75480">
          <a:extLst>
            <a:ext uri="{FF2B5EF4-FFF2-40B4-BE49-F238E27FC236}">
              <a16:creationId xmlns:a16="http://schemas.microsoft.com/office/drawing/2014/main" id="{00000000-0008-0000-0100-0000D9260100}"/>
            </a:ext>
          </a:extLst>
        </xdr:cNvPr>
        <xdr:cNvCxnSpPr/>
      </xdr:nvCxnSpPr>
      <xdr:spPr>
        <a:xfrm>
          <a:off x="20650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750</xdr:row>
      <xdr:rowOff>101600</xdr:rowOff>
    </xdr:from>
    <xdr:to>
      <xdr:col>31</xdr:col>
      <xdr:colOff>546100</xdr:colOff>
      <xdr:row>750</xdr:row>
      <xdr:rowOff>101600</xdr:rowOff>
    </xdr:to>
    <xdr:cxnSp macro="">
      <xdr:nvCxnSpPr>
        <xdr:cNvPr id="75482" name="직선 연결선 75481">
          <a:extLst>
            <a:ext uri="{FF2B5EF4-FFF2-40B4-BE49-F238E27FC236}">
              <a16:creationId xmlns:a16="http://schemas.microsoft.com/office/drawing/2014/main" id="{00000000-0008-0000-0100-0000DA260100}"/>
            </a:ext>
          </a:extLst>
        </xdr:cNvPr>
        <xdr:cNvCxnSpPr/>
      </xdr:nvCxnSpPr>
      <xdr:spPr>
        <a:xfrm>
          <a:off x="22501861" y="157149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750</xdr:row>
      <xdr:rowOff>101600</xdr:rowOff>
    </xdr:from>
    <xdr:to>
      <xdr:col>33</xdr:col>
      <xdr:colOff>136</xdr:colOff>
      <xdr:row>750</xdr:row>
      <xdr:rowOff>101600</xdr:rowOff>
    </xdr:to>
    <xdr:cxnSp macro="">
      <xdr:nvCxnSpPr>
        <xdr:cNvPr id="75483" name="직선 연결선 75482">
          <a:extLst>
            <a:ext uri="{FF2B5EF4-FFF2-40B4-BE49-F238E27FC236}">
              <a16:creationId xmlns:a16="http://schemas.microsoft.com/office/drawing/2014/main" id="{00000000-0008-0000-0100-0000DB260100}"/>
            </a:ext>
          </a:extLst>
        </xdr:cNvPr>
        <xdr:cNvCxnSpPr/>
      </xdr:nvCxnSpPr>
      <xdr:spPr>
        <a:xfrm flipH="1">
          <a:off x="23393400" y="157149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750</xdr:row>
      <xdr:rowOff>101600</xdr:rowOff>
    </xdr:from>
    <xdr:to>
      <xdr:col>35</xdr:col>
      <xdr:colOff>0</xdr:colOff>
      <xdr:row>750</xdr:row>
      <xdr:rowOff>101600</xdr:rowOff>
    </xdr:to>
    <xdr:cxnSp macro="">
      <xdr:nvCxnSpPr>
        <xdr:cNvPr id="75484" name="직선 연결선 75483">
          <a:extLst>
            <a:ext uri="{FF2B5EF4-FFF2-40B4-BE49-F238E27FC236}">
              <a16:creationId xmlns:a16="http://schemas.microsoft.com/office/drawing/2014/main" id="{00000000-0008-0000-0100-0000DC260100}"/>
            </a:ext>
          </a:extLst>
        </xdr:cNvPr>
        <xdr:cNvCxnSpPr/>
      </xdr:nvCxnSpPr>
      <xdr:spPr>
        <a:xfrm>
          <a:off x="24765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750</xdr:row>
      <xdr:rowOff>101600</xdr:rowOff>
    </xdr:from>
    <xdr:to>
      <xdr:col>37</xdr:col>
      <xdr:colOff>0</xdr:colOff>
      <xdr:row>750</xdr:row>
      <xdr:rowOff>101600</xdr:rowOff>
    </xdr:to>
    <xdr:cxnSp macro="">
      <xdr:nvCxnSpPr>
        <xdr:cNvPr id="75485" name="직선 연결선 75484">
          <a:extLst>
            <a:ext uri="{FF2B5EF4-FFF2-40B4-BE49-F238E27FC236}">
              <a16:creationId xmlns:a16="http://schemas.microsoft.com/office/drawing/2014/main" id="{00000000-0008-0000-0100-0000DD260100}"/>
            </a:ext>
          </a:extLst>
        </xdr:cNvPr>
        <xdr:cNvCxnSpPr/>
      </xdr:nvCxnSpPr>
      <xdr:spPr>
        <a:xfrm>
          <a:off x="26136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750</xdr:row>
      <xdr:rowOff>101600</xdr:rowOff>
    </xdr:from>
    <xdr:to>
      <xdr:col>39</xdr:col>
      <xdr:colOff>0</xdr:colOff>
      <xdr:row>750</xdr:row>
      <xdr:rowOff>101600</xdr:rowOff>
    </xdr:to>
    <xdr:cxnSp macro="">
      <xdr:nvCxnSpPr>
        <xdr:cNvPr id="75486" name="직선 연결선 75485">
          <a:extLst>
            <a:ext uri="{FF2B5EF4-FFF2-40B4-BE49-F238E27FC236}">
              <a16:creationId xmlns:a16="http://schemas.microsoft.com/office/drawing/2014/main" id="{00000000-0008-0000-0100-0000DE260100}"/>
            </a:ext>
          </a:extLst>
        </xdr:cNvPr>
        <xdr:cNvCxnSpPr/>
      </xdr:nvCxnSpPr>
      <xdr:spPr>
        <a:xfrm>
          <a:off x="27508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750</xdr:row>
      <xdr:rowOff>101600</xdr:rowOff>
    </xdr:from>
    <xdr:to>
      <xdr:col>41</xdr:col>
      <xdr:colOff>0</xdr:colOff>
      <xdr:row>750</xdr:row>
      <xdr:rowOff>101600</xdr:rowOff>
    </xdr:to>
    <xdr:cxnSp macro="">
      <xdr:nvCxnSpPr>
        <xdr:cNvPr id="75487" name="직선 연결선 75486">
          <a:extLst>
            <a:ext uri="{FF2B5EF4-FFF2-40B4-BE49-F238E27FC236}">
              <a16:creationId xmlns:a16="http://schemas.microsoft.com/office/drawing/2014/main" id="{00000000-0008-0000-0100-0000DF260100}"/>
            </a:ext>
          </a:extLst>
        </xdr:cNvPr>
        <xdr:cNvCxnSpPr/>
      </xdr:nvCxnSpPr>
      <xdr:spPr>
        <a:xfrm>
          <a:off x="28879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750</xdr:row>
      <xdr:rowOff>101600</xdr:rowOff>
    </xdr:from>
    <xdr:to>
      <xdr:col>43</xdr:col>
      <xdr:colOff>0</xdr:colOff>
      <xdr:row>750</xdr:row>
      <xdr:rowOff>101600</xdr:rowOff>
    </xdr:to>
    <xdr:cxnSp macro="">
      <xdr:nvCxnSpPr>
        <xdr:cNvPr id="75488" name="직선 연결선 75487">
          <a:extLst>
            <a:ext uri="{FF2B5EF4-FFF2-40B4-BE49-F238E27FC236}">
              <a16:creationId xmlns:a16="http://schemas.microsoft.com/office/drawing/2014/main" id="{00000000-0008-0000-0100-0000E0260100}"/>
            </a:ext>
          </a:extLst>
        </xdr:cNvPr>
        <xdr:cNvCxnSpPr/>
      </xdr:nvCxnSpPr>
      <xdr:spPr>
        <a:xfrm>
          <a:off x="30251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750</xdr:row>
      <xdr:rowOff>101600</xdr:rowOff>
    </xdr:from>
    <xdr:to>
      <xdr:col>45</xdr:col>
      <xdr:colOff>0</xdr:colOff>
      <xdr:row>750</xdr:row>
      <xdr:rowOff>101600</xdr:rowOff>
    </xdr:to>
    <xdr:cxnSp macro="">
      <xdr:nvCxnSpPr>
        <xdr:cNvPr id="75489" name="직선 연결선 75488">
          <a:extLst>
            <a:ext uri="{FF2B5EF4-FFF2-40B4-BE49-F238E27FC236}">
              <a16:creationId xmlns:a16="http://schemas.microsoft.com/office/drawing/2014/main" id="{00000000-0008-0000-0100-0000E1260100}"/>
            </a:ext>
          </a:extLst>
        </xdr:cNvPr>
        <xdr:cNvCxnSpPr/>
      </xdr:nvCxnSpPr>
      <xdr:spPr>
        <a:xfrm>
          <a:off x="31623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750</xdr:row>
      <xdr:rowOff>101600</xdr:rowOff>
    </xdr:from>
    <xdr:to>
      <xdr:col>47</xdr:col>
      <xdr:colOff>0</xdr:colOff>
      <xdr:row>750</xdr:row>
      <xdr:rowOff>101600</xdr:rowOff>
    </xdr:to>
    <xdr:cxnSp macro="">
      <xdr:nvCxnSpPr>
        <xdr:cNvPr id="75490" name="직선 연결선 75489">
          <a:extLst>
            <a:ext uri="{FF2B5EF4-FFF2-40B4-BE49-F238E27FC236}">
              <a16:creationId xmlns:a16="http://schemas.microsoft.com/office/drawing/2014/main" id="{00000000-0008-0000-0100-0000E2260100}"/>
            </a:ext>
          </a:extLst>
        </xdr:cNvPr>
        <xdr:cNvCxnSpPr/>
      </xdr:nvCxnSpPr>
      <xdr:spPr>
        <a:xfrm>
          <a:off x="32994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750</xdr:row>
      <xdr:rowOff>101600</xdr:rowOff>
    </xdr:from>
    <xdr:to>
      <xdr:col>49</xdr:col>
      <xdr:colOff>0</xdr:colOff>
      <xdr:row>750</xdr:row>
      <xdr:rowOff>101600</xdr:rowOff>
    </xdr:to>
    <xdr:cxnSp macro="">
      <xdr:nvCxnSpPr>
        <xdr:cNvPr id="75491" name="직선 연결선 75490">
          <a:extLst>
            <a:ext uri="{FF2B5EF4-FFF2-40B4-BE49-F238E27FC236}">
              <a16:creationId xmlns:a16="http://schemas.microsoft.com/office/drawing/2014/main" id="{00000000-0008-0000-0100-0000E3260100}"/>
            </a:ext>
          </a:extLst>
        </xdr:cNvPr>
        <xdr:cNvCxnSpPr/>
      </xdr:nvCxnSpPr>
      <xdr:spPr>
        <a:xfrm>
          <a:off x="34366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750</xdr:row>
      <xdr:rowOff>101600</xdr:rowOff>
    </xdr:from>
    <xdr:to>
      <xdr:col>51</xdr:col>
      <xdr:colOff>0</xdr:colOff>
      <xdr:row>750</xdr:row>
      <xdr:rowOff>101600</xdr:rowOff>
    </xdr:to>
    <xdr:cxnSp macro="">
      <xdr:nvCxnSpPr>
        <xdr:cNvPr id="75492" name="직선 연결선 75491">
          <a:extLst>
            <a:ext uri="{FF2B5EF4-FFF2-40B4-BE49-F238E27FC236}">
              <a16:creationId xmlns:a16="http://schemas.microsoft.com/office/drawing/2014/main" id="{00000000-0008-0000-0100-0000E4260100}"/>
            </a:ext>
          </a:extLst>
        </xdr:cNvPr>
        <xdr:cNvCxnSpPr/>
      </xdr:nvCxnSpPr>
      <xdr:spPr>
        <a:xfrm>
          <a:off x="35737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750</xdr:row>
      <xdr:rowOff>101600</xdr:rowOff>
    </xdr:from>
    <xdr:to>
      <xdr:col>53</xdr:col>
      <xdr:colOff>0</xdr:colOff>
      <xdr:row>750</xdr:row>
      <xdr:rowOff>101600</xdr:rowOff>
    </xdr:to>
    <xdr:cxnSp macro="">
      <xdr:nvCxnSpPr>
        <xdr:cNvPr id="75493" name="직선 연결선 75492">
          <a:extLst>
            <a:ext uri="{FF2B5EF4-FFF2-40B4-BE49-F238E27FC236}">
              <a16:creationId xmlns:a16="http://schemas.microsoft.com/office/drawing/2014/main" id="{00000000-0008-0000-0100-0000E5260100}"/>
            </a:ext>
          </a:extLst>
        </xdr:cNvPr>
        <xdr:cNvCxnSpPr/>
      </xdr:nvCxnSpPr>
      <xdr:spPr>
        <a:xfrm>
          <a:off x="37109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750</xdr:row>
      <xdr:rowOff>101600</xdr:rowOff>
    </xdr:from>
    <xdr:to>
      <xdr:col>55</xdr:col>
      <xdr:colOff>0</xdr:colOff>
      <xdr:row>750</xdr:row>
      <xdr:rowOff>101600</xdr:rowOff>
    </xdr:to>
    <xdr:cxnSp macro="">
      <xdr:nvCxnSpPr>
        <xdr:cNvPr id="75494" name="직선 연결선 75493">
          <a:extLst>
            <a:ext uri="{FF2B5EF4-FFF2-40B4-BE49-F238E27FC236}">
              <a16:creationId xmlns:a16="http://schemas.microsoft.com/office/drawing/2014/main" id="{00000000-0008-0000-0100-0000E6260100}"/>
            </a:ext>
          </a:extLst>
        </xdr:cNvPr>
        <xdr:cNvCxnSpPr/>
      </xdr:nvCxnSpPr>
      <xdr:spPr>
        <a:xfrm>
          <a:off x="38481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750</xdr:row>
      <xdr:rowOff>101600</xdr:rowOff>
    </xdr:from>
    <xdr:to>
      <xdr:col>57</xdr:col>
      <xdr:colOff>0</xdr:colOff>
      <xdr:row>750</xdr:row>
      <xdr:rowOff>101600</xdr:rowOff>
    </xdr:to>
    <xdr:cxnSp macro="">
      <xdr:nvCxnSpPr>
        <xdr:cNvPr id="75495" name="직선 연결선 75494">
          <a:extLst>
            <a:ext uri="{FF2B5EF4-FFF2-40B4-BE49-F238E27FC236}">
              <a16:creationId xmlns:a16="http://schemas.microsoft.com/office/drawing/2014/main" id="{00000000-0008-0000-0100-0000E7260100}"/>
            </a:ext>
          </a:extLst>
        </xdr:cNvPr>
        <xdr:cNvCxnSpPr/>
      </xdr:nvCxnSpPr>
      <xdr:spPr>
        <a:xfrm>
          <a:off x="39852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750</xdr:row>
      <xdr:rowOff>101600</xdr:rowOff>
    </xdr:from>
    <xdr:to>
      <xdr:col>59</xdr:col>
      <xdr:colOff>0</xdr:colOff>
      <xdr:row>750</xdr:row>
      <xdr:rowOff>101600</xdr:rowOff>
    </xdr:to>
    <xdr:cxnSp macro="">
      <xdr:nvCxnSpPr>
        <xdr:cNvPr id="75496" name="직선 연결선 75495">
          <a:extLst>
            <a:ext uri="{FF2B5EF4-FFF2-40B4-BE49-F238E27FC236}">
              <a16:creationId xmlns:a16="http://schemas.microsoft.com/office/drawing/2014/main" id="{00000000-0008-0000-0100-0000E8260100}"/>
            </a:ext>
          </a:extLst>
        </xdr:cNvPr>
        <xdr:cNvCxnSpPr/>
      </xdr:nvCxnSpPr>
      <xdr:spPr>
        <a:xfrm>
          <a:off x="41224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750</xdr:row>
      <xdr:rowOff>101600</xdr:rowOff>
    </xdr:from>
    <xdr:to>
      <xdr:col>61</xdr:col>
      <xdr:colOff>0</xdr:colOff>
      <xdr:row>750</xdr:row>
      <xdr:rowOff>101600</xdr:rowOff>
    </xdr:to>
    <xdr:cxnSp macro="">
      <xdr:nvCxnSpPr>
        <xdr:cNvPr id="75497" name="직선 연결선 75496">
          <a:extLst>
            <a:ext uri="{FF2B5EF4-FFF2-40B4-BE49-F238E27FC236}">
              <a16:creationId xmlns:a16="http://schemas.microsoft.com/office/drawing/2014/main" id="{00000000-0008-0000-0100-0000E9260100}"/>
            </a:ext>
          </a:extLst>
        </xdr:cNvPr>
        <xdr:cNvCxnSpPr/>
      </xdr:nvCxnSpPr>
      <xdr:spPr>
        <a:xfrm>
          <a:off x="42595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750</xdr:row>
      <xdr:rowOff>101600</xdr:rowOff>
    </xdr:from>
    <xdr:to>
      <xdr:col>63</xdr:col>
      <xdr:colOff>0</xdr:colOff>
      <xdr:row>750</xdr:row>
      <xdr:rowOff>101600</xdr:rowOff>
    </xdr:to>
    <xdr:cxnSp macro="">
      <xdr:nvCxnSpPr>
        <xdr:cNvPr id="75498" name="직선 연결선 75497">
          <a:extLst>
            <a:ext uri="{FF2B5EF4-FFF2-40B4-BE49-F238E27FC236}">
              <a16:creationId xmlns:a16="http://schemas.microsoft.com/office/drawing/2014/main" id="{00000000-0008-0000-0100-0000EA260100}"/>
            </a:ext>
          </a:extLst>
        </xdr:cNvPr>
        <xdr:cNvCxnSpPr/>
      </xdr:nvCxnSpPr>
      <xdr:spPr>
        <a:xfrm>
          <a:off x="43967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750</xdr:row>
      <xdr:rowOff>101600</xdr:rowOff>
    </xdr:from>
    <xdr:to>
      <xdr:col>65</xdr:col>
      <xdr:colOff>0</xdr:colOff>
      <xdr:row>750</xdr:row>
      <xdr:rowOff>101600</xdr:rowOff>
    </xdr:to>
    <xdr:cxnSp macro="">
      <xdr:nvCxnSpPr>
        <xdr:cNvPr id="75499" name="직선 연결선 75498">
          <a:extLst>
            <a:ext uri="{FF2B5EF4-FFF2-40B4-BE49-F238E27FC236}">
              <a16:creationId xmlns:a16="http://schemas.microsoft.com/office/drawing/2014/main" id="{00000000-0008-0000-0100-0000EB260100}"/>
            </a:ext>
          </a:extLst>
        </xdr:cNvPr>
        <xdr:cNvCxnSpPr/>
      </xdr:nvCxnSpPr>
      <xdr:spPr>
        <a:xfrm>
          <a:off x="45339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750</xdr:row>
      <xdr:rowOff>101600</xdr:rowOff>
    </xdr:from>
    <xdr:to>
      <xdr:col>67</xdr:col>
      <xdr:colOff>0</xdr:colOff>
      <xdr:row>750</xdr:row>
      <xdr:rowOff>101600</xdr:rowOff>
    </xdr:to>
    <xdr:cxnSp macro="">
      <xdr:nvCxnSpPr>
        <xdr:cNvPr id="75500" name="직선 연결선 75499">
          <a:extLst>
            <a:ext uri="{FF2B5EF4-FFF2-40B4-BE49-F238E27FC236}">
              <a16:creationId xmlns:a16="http://schemas.microsoft.com/office/drawing/2014/main" id="{00000000-0008-0000-0100-0000EC260100}"/>
            </a:ext>
          </a:extLst>
        </xdr:cNvPr>
        <xdr:cNvCxnSpPr/>
      </xdr:nvCxnSpPr>
      <xdr:spPr>
        <a:xfrm>
          <a:off x="46710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750</xdr:row>
      <xdr:rowOff>101600</xdr:rowOff>
    </xdr:from>
    <xdr:to>
      <xdr:col>69</xdr:col>
      <xdr:colOff>0</xdr:colOff>
      <xdr:row>750</xdr:row>
      <xdr:rowOff>101600</xdr:rowOff>
    </xdr:to>
    <xdr:cxnSp macro="">
      <xdr:nvCxnSpPr>
        <xdr:cNvPr id="75501" name="직선 연결선 75500">
          <a:extLst>
            <a:ext uri="{FF2B5EF4-FFF2-40B4-BE49-F238E27FC236}">
              <a16:creationId xmlns:a16="http://schemas.microsoft.com/office/drawing/2014/main" id="{00000000-0008-0000-0100-0000ED260100}"/>
            </a:ext>
          </a:extLst>
        </xdr:cNvPr>
        <xdr:cNvCxnSpPr/>
      </xdr:nvCxnSpPr>
      <xdr:spPr>
        <a:xfrm>
          <a:off x="48082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750</xdr:row>
      <xdr:rowOff>101600</xdr:rowOff>
    </xdr:from>
    <xdr:to>
      <xdr:col>71</xdr:col>
      <xdr:colOff>0</xdr:colOff>
      <xdr:row>750</xdr:row>
      <xdr:rowOff>101600</xdr:rowOff>
    </xdr:to>
    <xdr:cxnSp macro="">
      <xdr:nvCxnSpPr>
        <xdr:cNvPr id="75502" name="직선 연결선 75501">
          <a:extLst>
            <a:ext uri="{FF2B5EF4-FFF2-40B4-BE49-F238E27FC236}">
              <a16:creationId xmlns:a16="http://schemas.microsoft.com/office/drawing/2014/main" id="{00000000-0008-0000-0100-0000EE260100}"/>
            </a:ext>
          </a:extLst>
        </xdr:cNvPr>
        <xdr:cNvCxnSpPr/>
      </xdr:nvCxnSpPr>
      <xdr:spPr>
        <a:xfrm>
          <a:off x="49453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750</xdr:row>
      <xdr:rowOff>101600</xdr:rowOff>
    </xdr:from>
    <xdr:to>
      <xdr:col>73</xdr:col>
      <xdr:colOff>0</xdr:colOff>
      <xdr:row>750</xdr:row>
      <xdr:rowOff>101600</xdr:rowOff>
    </xdr:to>
    <xdr:cxnSp macro="">
      <xdr:nvCxnSpPr>
        <xdr:cNvPr id="75503" name="직선 연결선 75502">
          <a:extLst>
            <a:ext uri="{FF2B5EF4-FFF2-40B4-BE49-F238E27FC236}">
              <a16:creationId xmlns:a16="http://schemas.microsoft.com/office/drawing/2014/main" id="{00000000-0008-0000-0100-0000EF260100}"/>
            </a:ext>
          </a:extLst>
        </xdr:cNvPr>
        <xdr:cNvCxnSpPr/>
      </xdr:nvCxnSpPr>
      <xdr:spPr>
        <a:xfrm>
          <a:off x="50825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750</xdr:row>
      <xdr:rowOff>101600</xdr:rowOff>
    </xdr:from>
    <xdr:to>
      <xdr:col>75</xdr:col>
      <xdr:colOff>0</xdr:colOff>
      <xdr:row>750</xdr:row>
      <xdr:rowOff>101600</xdr:rowOff>
    </xdr:to>
    <xdr:cxnSp macro="">
      <xdr:nvCxnSpPr>
        <xdr:cNvPr id="75504" name="직선 연결선 75503">
          <a:extLst>
            <a:ext uri="{FF2B5EF4-FFF2-40B4-BE49-F238E27FC236}">
              <a16:creationId xmlns:a16="http://schemas.microsoft.com/office/drawing/2014/main" id="{00000000-0008-0000-0100-0000F0260100}"/>
            </a:ext>
          </a:extLst>
        </xdr:cNvPr>
        <xdr:cNvCxnSpPr/>
      </xdr:nvCxnSpPr>
      <xdr:spPr>
        <a:xfrm>
          <a:off x="52197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750</xdr:row>
      <xdr:rowOff>101600</xdr:rowOff>
    </xdr:from>
    <xdr:to>
      <xdr:col>77</xdr:col>
      <xdr:colOff>0</xdr:colOff>
      <xdr:row>750</xdr:row>
      <xdr:rowOff>101600</xdr:rowOff>
    </xdr:to>
    <xdr:cxnSp macro="">
      <xdr:nvCxnSpPr>
        <xdr:cNvPr id="75505" name="직선 연결선 75504">
          <a:extLst>
            <a:ext uri="{FF2B5EF4-FFF2-40B4-BE49-F238E27FC236}">
              <a16:creationId xmlns:a16="http://schemas.microsoft.com/office/drawing/2014/main" id="{00000000-0008-0000-0100-0000F1260100}"/>
            </a:ext>
          </a:extLst>
        </xdr:cNvPr>
        <xdr:cNvCxnSpPr/>
      </xdr:nvCxnSpPr>
      <xdr:spPr>
        <a:xfrm>
          <a:off x="53568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750</xdr:row>
      <xdr:rowOff>101600</xdr:rowOff>
    </xdr:from>
    <xdr:to>
      <xdr:col>79</xdr:col>
      <xdr:colOff>0</xdr:colOff>
      <xdr:row>750</xdr:row>
      <xdr:rowOff>101600</xdr:rowOff>
    </xdr:to>
    <xdr:cxnSp macro="">
      <xdr:nvCxnSpPr>
        <xdr:cNvPr id="75506" name="직선 연결선 75505">
          <a:extLst>
            <a:ext uri="{FF2B5EF4-FFF2-40B4-BE49-F238E27FC236}">
              <a16:creationId xmlns:a16="http://schemas.microsoft.com/office/drawing/2014/main" id="{00000000-0008-0000-0100-0000F2260100}"/>
            </a:ext>
          </a:extLst>
        </xdr:cNvPr>
        <xdr:cNvCxnSpPr/>
      </xdr:nvCxnSpPr>
      <xdr:spPr>
        <a:xfrm>
          <a:off x="54940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750</xdr:row>
      <xdr:rowOff>101600</xdr:rowOff>
    </xdr:from>
    <xdr:to>
      <xdr:col>81</xdr:col>
      <xdr:colOff>0</xdr:colOff>
      <xdr:row>750</xdr:row>
      <xdr:rowOff>101600</xdr:rowOff>
    </xdr:to>
    <xdr:cxnSp macro="">
      <xdr:nvCxnSpPr>
        <xdr:cNvPr id="75507" name="직선 연결선 75506">
          <a:extLst>
            <a:ext uri="{FF2B5EF4-FFF2-40B4-BE49-F238E27FC236}">
              <a16:creationId xmlns:a16="http://schemas.microsoft.com/office/drawing/2014/main" id="{00000000-0008-0000-0100-0000F3260100}"/>
            </a:ext>
          </a:extLst>
        </xdr:cNvPr>
        <xdr:cNvCxnSpPr/>
      </xdr:nvCxnSpPr>
      <xdr:spPr>
        <a:xfrm>
          <a:off x="56311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750</xdr:row>
      <xdr:rowOff>101600</xdr:rowOff>
    </xdr:from>
    <xdr:to>
      <xdr:col>83</xdr:col>
      <xdr:colOff>0</xdr:colOff>
      <xdr:row>750</xdr:row>
      <xdr:rowOff>101600</xdr:rowOff>
    </xdr:to>
    <xdr:cxnSp macro="">
      <xdr:nvCxnSpPr>
        <xdr:cNvPr id="75508" name="직선 연결선 75507">
          <a:extLst>
            <a:ext uri="{FF2B5EF4-FFF2-40B4-BE49-F238E27FC236}">
              <a16:creationId xmlns:a16="http://schemas.microsoft.com/office/drawing/2014/main" id="{00000000-0008-0000-0100-0000F4260100}"/>
            </a:ext>
          </a:extLst>
        </xdr:cNvPr>
        <xdr:cNvCxnSpPr/>
      </xdr:nvCxnSpPr>
      <xdr:spPr>
        <a:xfrm>
          <a:off x="57683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750</xdr:row>
      <xdr:rowOff>101600</xdr:rowOff>
    </xdr:from>
    <xdr:to>
      <xdr:col>85</xdr:col>
      <xdr:colOff>0</xdr:colOff>
      <xdr:row>750</xdr:row>
      <xdr:rowOff>101600</xdr:rowOff>
    </xdr:to>
    <xdr:cxnSp macro="">
      <xdr:nvCxnSpPr>
        <xdr:cNvPr id="75509" name="직선 연결선 75508">
          <a:extLst>
            <a:ext uri="{FF2B5EF4-FFF2-40B4-BE49-F238E27FC236}">
              <a16:creationId xmlns:a16="http://schemas.microsoft.com/office/drawing/2014/main" id="{00000000-0008-0000-0100-0000F5260100}"/>
            </a:ext>
          </a:extLst>
        </xdr:cNvPr>
        <xdr:cNvCxnSpPr/>
      </xdr:nvCxnSpPr>
      <xdr:spPr>
        <a:xfrm>
          <a:off x="59055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750</xdr:row>
      <xdr:rowOff>101600</xdr:rowOff>
    </xdr:from>
    <xdr:to>
      <xdr:col>87</xdr:col>
      <xdr:colOff>0</xdr:colOff>
      <xdr:row>750</xdr:row>
      <xdr:rowOff>101600</xdr:rowOff>
    </xdr:to>
    <xdr:cxnSp macro="">
      <xdr:nvCxnSpPr>
        <xdr:cNvPr id="75510" name="직선 연결선 75509">
          <a:extLst>
            <a:ext uri="{FF2B5EF4-FFF2-40B4-BE49-F238E27FC236}">
              <a16:creationId xmlns:a16="http://schemas.microsoft.com/office/drawing/2014/main" id="{00000000-0008-0000-0100-0000F6260100}"/>
            </a:ext>
          </a:extLst>
        </xdr:cNvPr>
        <xdr:cNvCxnSpPr/>
      </xdr:nvCxnSpPr>
      <xdr:spPr>
        <a:xfrm>
          <a:off x="60426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750</xdr:row>
      <xdr:rowOff>101600</xdr:rowOff>
    </xdr:from>
    <xdr:to>
      <xdr:col>89</xdr:col>
      <xdr:colOff>0</xdr:colOff>
      <xdr:row>750</xdr:row>
      <xdr:rowOff>101600</xdr:rowOff>
    </xdr:to>
    <xdr:cxnSp macro="">
      <xdr:nvCxnSpPr>
        <xdr:cNvPr id="75511" name="직선 연결선 75510">
          <a:extLst>
            <a:ext uri="{FF2B5EF4-FFF2-40B4-BE49-F238E27FC236}">
              <a16:creationId xmlns:a16="http://schemas.microsoft.com/office/drawing/2014/main" id="{00000000-0008-0000-0100-0000F7260100}"/>
            </a:ext>
          </a:extLst>
        </xdr:cNvPr>
        <xdr:cNvCxnSpPr/>
      </xdr:nvCxnSpPr>
      <xdr:spPr>
        <a:xfrm>
          <a:off x="61798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750</xdr:row>
      <xdr:rowOff>101600</xdr:rowOff>
    </xdr:from>
    <xdr:to>
      <xdr:col>91</xdr:col>
      <xdr:colOff>0</xdr:colOff>
      <xdr:row>750</xdr:row>
      <xdr:rowOff>101600</xdr:rowOff>
    </xdr:to>
    <xdr:cxnSp macro="">
      <xdr:nvCxnSpPr>
        <xdr:cNvPr id="75512" name="직선 연결선 75511">
          <a:extLst>
            <a:ext uri="{FF2B5EF4-FFF2-40B4-BE49-F238E27FC236}">
              <a16:creationId xmlns:a16="http://schemas.microsoft.com/office/drawing/2014/main" id="{00000000-0008-0000-0100-0000F8260100}"/>
            </a:ext>
          </a:extLst>
        </xdr:cNvPr>
        <xdr:cNvCxnSpPr/>
      </xdr:nvCxnSpPr>
      <xdr:spPr>
        <a:xfrm>
          <a:off x="63169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750</xdr:row>
      <xdr:rowOff>101600</xdr:rowOff>
    </xdr:from>
    <xdr:to>
      <xdr:col>93</xdr:col>
      <xdr:colOff>12700</xdr:colOff>
      <xdr:row>750</xdr:row>
      <xdr:rowOff>101600</xdr:rowOff>
    </xdr:to>
    <xdr:cxnSp macro="">
      <xdr:nvCxnSpPr>
        <xdr:cNvPr id="75513" name="직선 연결선 75512">
          <a:extLst>
            <a:ext uri="{FF2B5EF4-FFF2-40B4-BE49-F238E27FC236}">
              <a16:creationId xmlns:a16="http://schemas.microsoft.com/office/drawing/2014/main" id="{00000000-0008-0000-0100-0000F9260100}"/>
            </a:ext>
          </a:extLst>
        </xdr:cNvPr>
        <xdr:cNvCxnSpPr/>
      </xdr:nvCxnSpPr>
      <xdr:spPr>
        <a:xfrm>
          <a:off x="64541406" y="157149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750</xdr:row>
      <xdr:rowOff>101600</xdr:rowOff>
    </xdr:from>
    <xdr:to>
      <xdr:col>95</xdr:col>
      <xdr:colOff>0</xdr:colOff>
      <xdr:row>750</xdr:row>
      <xdr:rowOff>101600</xdr:rowOff>
    </xdr:to>
    <xdr:cxnSp macro="">
      <xdr:nvCxnSpPr>
        <xdr:cNvPr id="75514" name="직선 연결선 75513">
          <a:extLst>
            <a:ext uri="{FF2B5EF4-FFF2-40B4-BE49-F238E27FC236}">
              <a16:creationId xmlns:a16="http://schemas.microsoft.com/office/drawing/2014/main" id="{00000000-0008-0000-0100-0000FA260100}"/>
            </a:ext>
          </a:extLst>
        </xdr:cNvPr>
        <xdr:cNvCxnSpPr/>
      </xdr:nvCxnSpPr>
      <xdr:spPr>
        <a:xfrm>
          <a:off x="65913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750</xdr:row>
      <xdr:rowOff>101600</xdr:rowOff>
    </xdr:from>
    <xdr:to>
      <xdr:col>97</xdr:col>
      <xdr:colOff>0</xdr:colOff>
      <xdr:row>750</xdr:row>
      <xdr:rowOff>101600</xdr:rowOff>
    </xdr:to>
    <xdr:cxnSp macro="">
      <xdr:nvCxnSpPr>
        <xdr:cNvPr id="75515" name="직선 연결선 75514">
          <a:extLst>
            <a:ext uri="{FF2B5EF4-FFF2-40B4-BE49-F238E27FC236}">
              <a16:creationId xmlns:a16="http://schemas.microsoft.com/office/drawing/2014/main" id="{00000000-0008-0000-0100-0000FB260100}"/>
            </a:ext>
          </a:extLst>
        </xdr:cNvPr>
        <xdr:cNvCxnSpPr/>
      </xdr:nvCxnSpPr>
      <xdr:spPr>
        <a:xfrm>
          <a:off x="67284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750</xdr:row>
      <xdr:rowOff>101600</xdr:rowOff>
    </xdr:from>
    <xdr:to>
      <xdr:col>99</xdr:col>
      <xdr:colOff>0</xdr:colOff>
      <xdr:row>750</xdr:row>
      <xdr:rowOff>101600</xdr:rowOff>
    </xdr:to>
    <xdr:cxnSp macro="">
      <xdr:nvCxnSpPr>
        <xdr:cNvPr id="75516" name="직선 연결선 75515">
          <a:extLst>
            <a:ext uri="{FF2B5EF4-FFF2-40B4-BE49-F238E27FC236}">
              <a16:creationId xmlns:a16="http://schemas.microsoft.com/office/drawing/2014/main" id="{00000000-0008-0000-0100-0000FC260100}"/>
            </a:ext>
          </a:extLst>
        </xdr:cNvPr>
        <xdr:cNvCxnSpPr/>
      </xdr:nvCxnSpPr>
      <xdr:spPr>
        <a:xfrm>
          <a:off x="68656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752</xdr:row>
      <xdr:rowOff>107950</xdr:rowOff>
    </xdr:from>
    <xdr:to>
      <xdr:col>10</xdr:col>
      <xdr:colOff>25400</xdr:colOff>
      <xdr:row>752</xdr:row>
      <xdr:rowOff>107950</xdr:rowOff>
    </xdr:to>
    <xdr:cxnSp macro="">
      <xdr:nvCxnSpPr>
        <xdr:cNvPr id="75517" name="직선 연결선 75516">
          <a:extLst>
            <a:ext uri="{FF2B5EF4-FFF2-40B4-BE49-F238E27FC236}">
              <a16:creationId xmlns:a16="http://schemas.microsoft.com/office/drawing/2014/main" id="{00000000-0008-0000-0100-0000FD260100}"/>
            </a:ext>
          </a:extLst>
        </xdr:cNvPr>
        <xdr:cNvCxnSpPr/>
      </xdr:nvCxnSpPr>
      <xdr:spPr>
        <a:xfrm>
          <a:off x="7235952" y="1575752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752</xdr:row>
      <xdr:rowOff>107950</xdr:rowOff>
    </xdr:from>
    <xdr:to>
      <xdr:col>11</xdr:col>
      <xdr:colOff>139700</xdr:colOff>
      <xdr:row>752</xdr:row>
      <xdr:rowOff>107950</xdr:rowOff>
    </xdr:to>
    <xdr:cxnSp macro="">
      <xdr:nvCxnSpPr>
        <xdr:cNvPr id="75518" name="직선 연결선 75517">
          <a:extLst>
            <a:ext uri="{FF2B5EF4-FFF2-40B4-BE49-F238E27FC236}">
              <a16:creationId xmlns:a16="http://schemas.microsoft.com/office/drawing/2014/main" id="{00000000-0008-0000-0100-0000FE260100}"/>
            </a:ext>
          </a:extLst>
        </xdr:cNvPr>
        <xdr:cNvCxnSpPr/>
      </xdr:nvCxnSpPr>
      <xdr:spPr>
        <a:xfrm>
          <a:off x="8374380" y="157575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752</xdr:row>
      <xdr:rowOff>107950</xdr:rowOff>
    </xdr:from>
    <xdr:to>
      <xdr:col>13</xdr:col>
      <xdr:colOff>68</xdr:colOff>
      <xdr:row>752</xdr:row>
      <xdr:rowOff>107950</xdr:rowOff>
    </xdr:to>
    <xdr:cxnSp macro="">
      <xdr:nvCxnSpPr>
        <xdr:cNvPr id="75519" name="직선 연결선 75518">
          <a:extLst>
            <a:ext uri="{FF2B5EF4-FFF2-40B4-BE49-F238E27FC236}">
              <a16:creationId xmlns:a16="http://schemas.microsoft.com/office/drawing/2014/main" id="{00000000-0008-0000-0100-0000FF260100}"/>
            </a:ext>
          </a:extLst>
        </xdr:cNvPr>
        <xdr:cNvCxnSpPr/>
      </xdr:nvCxnSpPr>
      <xdr:spPr>
        <a:xfrm flipH="1">
          <a:off x="9677400" y="157575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752</xdr:row>
      <xdr:rowOff>107950</xdr:rowOff>
    </xdr:from>
    <xdr:to>
      <xdr:col>15</xdr:col>
      <xdr:colOff>0</xdr:colOff>
      <xdr:row>752</xdr:row>
      <xdr:rowOff>107950</xdr:rowOff>
    </xdr:to>
    <xdr:cxnSp macro="">
      <xdr:nvCxnSpPr>
        <xdr:cNvPr id="75520" name="직선 연결선 75519">
          <a:extLst>
            <a:ext uri="{FF2B5EF4-FFF2-40B4-BE49-F238E27FC236}">
              <a16:creationId xmlns:a16="http://schemas.microsoft.com/office/drawing/2014/main" id="{00000000-0008-0000-0100-000000270100}"/>
            </a:ext>
          </a:extLst>
        </xdr:cNvPr>
        <xdr:cNvCxnSpPr/>
      </xdr:nvCxnSpPr>
      <xdr:spPr>
        <a:xfrm>
          <a:off x="11049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752</xdr:row>
      <xdr:rowOff>107950</xdr:rowOff>
    </xdr:from>
    <xdr:to>
      <xdr:col>17</xdr:col>
      <xdr:colOff>137</xdr:colOff>
      <xdr:row>752</xdr:row>
      <xdr:rowOff>107950</xdr:rowOff>
    </xdr:to>
    <xdr:cxnSp macro="">
      <xdr:nvCxnSpPr>
        <xdr:cNvPr id="75521" name="직선 연결선 75520">
          <a:extLst>
            <a:ext uri="{FF2B5EF4-FFF2-40B4-BE49-F238E27FC236}">
              <a16:creationId xmlns:a16="http://schemas.microsoft.com/office/drawing/2014/main" id="{00000000-0008-0000-0100-000001270100}"/>
            </a:ext>
          </a:extLst>
        </xdr:cNvPr>
        <xdr:cNvCxnSpPr/>
      </xdr:nvCxnSpPr>
      <xdr:spPr>
        <a:xfrm flipH="1">
          <a:off x="12420600" y="1575752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752</xdr:row>
      <xdr:rowOff>107950</xdr:rowOff>
    </xdr:from>
    <xdr:to>
      <xdr:col>19</xdr:col>
      <xdr:colOff>28</xdr:colOff>
      <xdr:row>752</xdr:row>
      <xdr:rowOff>107950</xdr:rowOff>
    </xdr:to>
    <xdr:cxnSp macro="">
      <xdr:nvCxnSpPr>
        <xdr:cNvPr id="75522" name="직선 연결선 75521">
          <a:extLst>
            <a:ext uri="{FF2B5EF4-FFF2-40B4-BE49-F238E27FC236}">
              <a16:creationId xmlns:a16="http://schemas.microsoft.com/office/drawing/2014/main" id="{00000000-0008-0000-0100-000002270100}"/>
            </a:ext>
          </a:extLst>
        </xdr:cNvPr>
        <xdr:cNvCxnSpPr/>
      </xdr:nvCxnSpPr>
      <xdr:spPr>
        <a:xfrm flipH="1">
          <a:off x="13792200" y="157575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752</xdr:row>
      <xdr:rowOff>107950</xdr:rowOff>
    </xdr:from>
    <xdr:to>
      <xdr:col>21</xdr:col>
      <xdr:colOff>0</xdr:colOff>
      <xdr:row>752</xdr:row>
      <xdr:rowOff>107950</xdr:rowOff>
    </xdr:to>
    <xdr:cxnSp macro="">
      <xdr:nvCxnSpPr>
        <xdr:cNvPr id="75523" name="직선 연결선 75522">
          <a:extLst>
            <a:ext uri="{FF2B5EF4-FFF2-40B4-BE49-F238E27FC236}">
              <a16:creationId xmlns:a16="http://schemas.microsoft.com/office/drawing/2014/main" id="{00000000-0008-0000-0100-000003270100}"/>
            </a:ext>
          </a:extLst>
        </xdr:cNvPr>
        <xdr:cNvCxnSpPr/>
      </xdr:nvCxnSpPr>
      <xdr:spPr>
        <a:xfrm>
          <a:off x="15163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752</xdr:row>
      <xdr:rowOff>107950</xdr:rowOff>
    </xdr:from>
    <xdr:to>
      <xdr:col>23</xdr:col>
      <xdr:colOff>0</xdr:colOff>
      <xdr:row>752</xdr:row>
      <xdr:rowOff>107950</xdr:rowOff>
    </xdr:to>
    <xdr:cxnSp macro="">
      <xdr:nvCxnSpPr>
        <xdr:cNvPr id="75524" name="직선 연결선 75523">
          <a:extLst>
            <a:ext uri="{FF2B5EF4-FFF2-40B4-BE49-F238E27FC236}">
              <a16:creationId xmlns:a16="http://schemas.microsoft.com/office/drawing/2014/main" id="{00000000-0008-0000-0100-000004270100}"/>
            </a:ext>
          </a:extLst>
        </xdr:cNvPr>
        <xdr:cNvCxnSpPr/>
      </xdr:nvCxnSpPr>
      <xdr:spPr>
        <a:xfrm>
          <a:off x="16535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752</xdr:row>
      <xdr:rowOff>107950</xdr:rowOff>
    </xdr:from>
    <xdr:to>
      <xdr:col>25</xdr:col>
      <xdr:colOff>0</xdr:colOff>
      <xdr:row>752</xdr:row>
      <xdr:rowOff>107950</xdr:rowOff>
    </xdr:to>
    <xdr:cxnSp macro="">
      <xdr:nvCxnSpPr>
        <xdr:cNvPr id="75525" name="직선 연결선 75524">
          <a:extLst>
            <a:ext uri="{FF2B5EF4-FFF2-40B4-BE49-F238E27FC236}">
              <a16:creationId xmlns:a16="http://schemas.microsoft.com/office/drawing/2014/main" id="{00000000-0008-0000-0100-000005270100}"/>
            </a:ext>
          </a:extLst>
        </xdr:cNvPr>
        <xdr:cNvCxnSpPr/>
      </xdr:nvCxnSpPr>
      <xdr:spPr>
        <a:xfrm>
          <a:off x="17907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752</xdr:row>
      <xdr:rowOff>107950</xdr:rowOff>
    </xdr:from>
    <xdr:to>
      <xdr:col>27</xdr:col>
      <xdr:colOff>0</xdr:colOff>
      <xdr:row>752</xdr:row>
      <xdr:rowOff>107950</xdr:rowOff>
    </xdr:to>
    <xdr:cxnSp macro="">
      <xdr:nvCxnSpPr>
        <xdr:cNvPr id="75526" name="직선 연결선 75525">
          <a:extLst>
            <a:ext uri="{FF2B5EF4-FFF2-40B4-BE49-F238E27FC236}">
              <a16:creationId xmlns:a16="http://schemas.microsoft.com/office/drawing/2014/main" id="{00000000-0008-0000-0100-000006270100}"/>
            </a:ext>
          </a:extLst>
        </xdr:cNvPr>
        <xdr:cNvCxnSpPr/>
      </xdr:nvCxnSpPr>
      <xdr:spPr>
        <a:xfrm>
          <a:off x="19278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752</xdr:row>
      <xdr:rowOff>107950</xdr:rowOff>
    </xdr:from>
    <xdr:to>
      <xdr:col>29</xdr:col>
      <xdr:colOff>68</xdr:colOff>
      <xdr:row>752</xdr:row>
      <xdr:rowOff>107950</xdr:rowOff>
    </xdr:to>
    <xdr:cxnSp macro="">
      <xdr:nvCxnSpPr>
        <xdr:cNvPr id="75527" name="직선 연결선 75526">
          <a:extLst>
            <a:ext uri="{FF2B5EF4-FFF2-40B4-BE49-F238E27FC236}">
              <a16:creationId xmlns:a16="http://schemas.microsoft.com/office/drawing/2014/main" id="{00000000-0008-0000-0100-000007270100}"/>
            </a:ext>
          </a:extLst>
        </xdr:cNvPr>
        <xdr:cNvCxnSpPr/>
      </xdr:nvCxnSpPr>
      <xdr:spPr>
        <a:xfrm flipH="1">
          <a:off x="20650200" y="157575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752</xdr:row>
      <xdr:rowOff>107950</xdr:rowOff>
    </xdr:from>
    <xdr:to>
      <xdr:col>31</xdr:col>
      <xdr:colOff>546100</xdr:colOff>
      <xdr:row>752</xdr:row>
      <xdr:rowOff>107950</xdr:rowOff>
    </xdr:to>
    <xdr:cxnSp macro="">
      <xdr:nvCxnSpPr>
        <xdr:cNvPr id="75528" name="직선 연결선 75527">
          <a:extLst>
            <a:ext uri="{FF2B5EF4-FFF2-40B4-BE49-F238E27FC236}">
              <a16:creationId xmlns:a16="http://schemas.microsoft.com/office/drawing/2014/main" id="{00000000-0008-0000-0100-000008270100}"/>
            </a:ext>
          </a:extLst>
        </xdr:cNvPr>
        <xdr:cNvCxnSpPr/>
      </xdr:nvCxnSpPr>
      <xdr:spPr>
        <a:xfrm>
          <a:off x="22501861" y="157575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752</xdr:row>
      <xdr:rowOff>107950</xdr:rowOff>
    </xdr:from>
    <xdr:to>
      <xdr:col>33</xdr:col>
      <xdr:colOff>0</xdr:colOff>
      <xdr:row>752</xdr:row>
      <xdr:rowOff>107950</xdr:rowOff>
    </xdr:to>
    <xdr:cxnSp macro="">
      <xdr:nvCxnSpPr>
        <xdr:cNvPr id="75529" name="직선 연결선 75528">
          <a:extLst>
            <a:ext uri="{FF2B5EF4-FFF2-40B4-BE49-F238E27FC236}">
              <a16:creationId xmlns:a16="http://schemas.microsoft.com/office/drawing/2014/main" id="{00000000-0008-0000-0100-000009270100}"/>
            </a:ext>
          </a:extLst>
        </xdr:cNvPr>
        <xdr:cNvCxnSpPr/>
      </xdr:nvCxnSpPr>
      <xdr:spPr>
        <a:xfrm>
          <a:off x="23393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752</xdr:row>
      <xdr:rowOff>107950</xdr:rowOff>
    </xdr:from>
    <xdr:to>
      <xdr:col>35</xdr:col>
      <xdr:colOff>0</xdr:colOff>
      <xdr:row>752</xdr:row>
      <xdr:rowOff>107950</xdr:rowOff>
    </xdr:to>
    <xdr:cxnSp macro="">
      <xdr:nvCxnSpPr>
        <xdr:cNvPr id="75530" name="직선 연결선 75529">
          <a:extLst>
            <a:ext uri="{FF2B5EF4-FFF2-40B4-BE49-F238E27FC236}">
              <a16:creationId xmlns:a16="http://schemas.microsoft.com/office/drawing/2014/main" id="{00000000-0008-0000-0100-00000A270100}"/>
            </a:ext>
          </a:extLst>
        </xdr:cNvPr>
        <xdr:cNvCxnSpPr/>
      </xdr:nvCxnSpPr>
      <xdr:spPr>
        <a:xfrm>
          <a:off x="24765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752</xdr:row>
      <xdr:rowOff>107950</xdr:rowOff>
    </xdr:from>
    <xdr:to>
      <xdr:col>37</xdr:col>
      <xdr:colOff>0</xdr:colOff>
      <xdr:row>752</xdr:row>
      <xdr:rowOff>107950</xdr:rowOff>
    </xdr:to>
    <xdr:cxnSp macro="">
      <xdr:nvCxnSpPr>
        <xdr:cNvPr id="75531" name="직선 연결선 75530">
          <a:extLst>
            <a:ext uri="{FF2B5EF4-FFF2-40B4-BE49-F238E27FC236}">
              <a16:creationId xmlns:a16="http://schemas.microsoft.com/office/drawing/2014/main" id="{00000000-0008-0000-0100-00000B270100}"/>
            </a:ext>
          </a:extLst>
        </xdr:cNvPr>
        <xdr:cNvCxnSpPr/>
      </xdr:nvCxnSpPr>
      <xdr:spPr>
        <a:xfrm>
          <a:off x="26136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752</xdr:row>
      <xdr:rowOff>107950</xdr:rowOff>
    </xdr:from>
    <xdr:to>
      <xdr:col>39</xdr:col>
      <xdr:colOff>0</xdr:colOff>
      <xdr:row>752</xdr:row>
      <xdr:rowOff>107950</xdr:rowOff>
    </xdr:to>
    <xdr:cxnSp macro="">
      <xdr:nvCxnSpPr>
        <xdr:cNvPr id="75532" name="직선 연결선 75531">
          <a:extLst>
            <a:ext uri="{FF2B5EF4-FFF2-40B4-BE49-F238E27FC236}">
              <a16:creationId xmlns:a16="http://schemas.microsoft.com/office/drawing/2014/main" id="{00000000-0008-0000-0100-00000C270100}"/>
            </a:ext>
          </a:extLst>
        </xdr:cNvPr>
        <xdr:cNvCxnSpPr/>
      </xdr:nvCxnSpPr>
      <xdr:spPr>
        <a:xfrm>
          <a:off x="27508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752</xdr:row>
      <xdr:rowOff>107950</xdr:rowOff>
    </xdr:from>
    <xdr:to>
      <xdr:col>41</xdr:col>
      <xdr:colOff>0</xdr:colOff>
      <xdr:row>752</xdr:row>
      <xdr:rowOff>107950</xdr:rowOff>
    </xdr:to>
    <xdr:cxnSp macro="">
      <xdr:nvCxnSpPr>
        <xdr:cNvPr id="75533" name="직선 연결선 75532">
          <a:extLst>
            <a:ext uri="{FF2B5EF4-FFF2-40B4-BE49-F238E27FC236}">
              <a16:creationId xmlns:a16="http://schemas.microsoft.com/office/drawing/2014/main" id="{00000000-0008-0000-0100-00000D270100}"/>
            </a:ext>
          </a:extLst>
        </xdr:cNvPr>
        <xdr:cNvCxnSpPr/>
      </xdr:nvCxnSpPr>
      <xdr:spPr>
        <a:xfrm>
          <a:off x="28879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752</xdr:row>
      <xdr:rowOff>107950</xdr:rowOff>
    </xdr:from>
    <xdr:to>
      <xdr:col>43</xdr:col>
      <xdr:colOff>68</xdr:colOff>
      <xdr:row>752</xdr:row>
      <xdr:rowOff>107950</xdr:rowOff>
    </xdr:to>
    <xdr:cxnSp macro="">
      <xdr:nvCxnSpPr>
        <xdr:cNvPr id="75534" name="직선 연결선 75533">
          <a:extLst>
            <a:ext uri="{FF2B5EF4-FFF2-40B4-BE49-F238E27FC236}">
              <a16:creationId xmlns:a16="http://schemas.microsoft.com/office/drawing/2014/main" id="{00000000-0008-0000-0100-00000E270100}"/>
            </a:ext>
          </a:extLst>
        </xdr:cNvPr>
        <xdr:cNvCxnSpPr/>
      </xdr:nvCxnSpPr>
      <xdr:spPr>
        <a:xfrm flipH="1">
          <a:off x="30251400" y="157575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752</xdr:row>
      <xdr:rowOff>107950</xdr:rowOff>
    </xdr:from>
    <xdr:to>
      <xdr:col>45</xdr:col>
      <xdr:colOff>0</xdr:colOff>
      <xdr:row>752</xdr:row>
      <xdr:rowOff>107950</xdr:rowOff>
    </xdr:to>
    <xdr:cxnSp macro="">
      <xdr:nvCxnSpPr>
        <xdr:cNvPr id="75535" name="직선 연결선 75534">
          <a:extLst>
            <a:ext uri="{FF2B5EF4-FFF2-40B4-BE49-F238E27FC236}">
              <a16:creationId xmlns:a16="http://schemas.microsoft.com/office/drawing/2014/main" id="{00000000-0008-0000-0100-00000F270100}"/>
            </a:ext>
          </a:extLst>
        </xdr:cNvPr>
        <xdr:cNvCxnSpPr/>
      </xdr:nvCxnSpPr>
      <xdr:spPr>
        <a:xfrm>
          <a:off x="31623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752</xdr:row>
      <xdr:rowOff>107950</xdr:rowOff>
    </xdr:from>
    <xdr:to>
      <xdr:col>47</xdr:col>
      <xdr:colOff>0</xdr:colOff>
      <xdr:row>752</xdr:row>
      <xdr:rowOff>107950</xdr:rowOff>
    </xdr:to>
    <xdr:cxnSp macro="">
      <xdr:nvCxnSpPr>
        <xdr:cNvPr id="75536" name="직선 연결선 75535">
          <a:extLst>
            <a:ext uri="{FF2B5EF4-FFF2-40B4-BE49-F238E27FC236}">
              <a16:creationId xmlns:a16="http://schemas.microsoft.com/office/drawing/2014/main" id="{00000000-0008-0000-0100-000010270100}"/>
            </a:ext>
          </a:extLst>
        </xdr:cNvPr>
        <xdr:cNvCxnSpPr/>
      </xdr:nvCxnSpPr>
      <xdr:spPr>
        <a:xfrm>
          <a:off x="32994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752</xdr:row>
      <xdr:rowOff>107950</xdr:rowOff>
    </xdr:from>
    <xdr:to>
      <xdr:col>49</xdr:col>
      <xdr:colOff>0</xdr:colOff>
      <xdr:row>752</xdr:row>
      <xdr:rowOff>107950</xdr:rowOff>
    </xdr:to>
    <xdr:cxnSp macro="">
      <xdr:nvCxnSpPr>
        <xdr:cNvPr id="75537" name="직선 연결선 75536">
          <a:extLst>
            <a:ext uri="{FF2B5EF4-FFF2-40B4-BE49-F238E27FC236}">
              <a16:creationId xmlns:a16="http://schemas.microsoft.com/office/drawing/2014/main" id="{00000000-0008-0000-0100-000011270100}"/>
            </a:ext>
          </a:extLst>
        </xdr:cNvPr>
        <xdr:cNvCxnSpPr/>
      </xdr:nvCxnSpPr>
      <xdr:spPr>
        <a:xfrm>
          <a:off x="34366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752</xdr:row>
      <xdr:rowOff>107950</xdr:rowOff>
    </xdr:from>
    <xdr:to>
      <xdr:col>51</xdr:col>
      <xdr:colOff>0</xdr:colOff>
      <xdr:row>752</xdr:row>
      <xdr:rowOff>107950</xdr:rowOff>
    </xdr:to>
    <xdr:cxnSp macro="">
      <xdr:nvCxnSpPr>
        <xdr:cNvPr id="75538" name="직선 연결선 75537">
          <a:extLst>
            <a:ext uri="{FF2B5EF4-FFF2-40B4-BE49-F238E27FC236}">
              <a16:creationId xmlns:a16="http://schemas.microsoft.com/office/drawing/2014/main" id="{00000000-0008-0000-0100-000012270100}"/>
            </a:ext>
          </a:extLst>
        </xdr:cNvPr>
        <xdr:cNvCxnSpPr/>
      </xdr:nvCxnSpPr>
      <xdr:spPr>
        <a:xfrm>
          <a:off x="35737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752</xdr:row>
      <xdr:rowOff>107950</xdr:rowOff>
    </xdr:from>
    <xdr:to>
      <xdr:col>53</xdr:col>
      <xdr:colOff>0</xdr:colOff>
      <xdr:row>752</xdr:row>
      <xdr:rowOff>107950</xdr:rowOff>
    </xdr:to>
    <xdr:cxnSp macro="">
      <xdr:nvCxnSpPr>
        <xdr:cNvPr id="75539" name="직선 연결선 75538">
          <a:extLst>
            <a:ext uri="{FF2B5EF4-FFF2-40B4-BE49-F238E27FC236}">
              <a16:creationId xmlns:a16="http://schemas.microsoft.com/office/drawing/2014/main" id="{00000000-0008-0000-0100-000013270100}"/>
            </a:ext>
          </a:extLst>
        </xdr:cNvPr>
        <xdr:cNvCxnSpPr/>
      </xdr:nvCxnSpPr>
      <xdr:spPr>
        <a:xfrm>
          <a:off x="37109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752</xdr:row>
      <xdr:rowOff>107950</xdr:rowOff>
    </xdr:from>
    <xdr:to>
      <xdr:col>55</xdr:col>
      <xdr:colOff>0</xdr:colOff>
      <xdr:row>752</xdr:row>
      <xdr:rowOff>107950</xdr:rowOff>
    </xdr:to>
    <xdr:cxnSp macro="">
      <xdr:nvCxnSpPr>
        <xdr:cNvPr id="75540" name="직선 연결선 75539">
          <a:extLst>
            <a:ext uri="{FF2B5EF4-FFF2-40B4-BE49-F238E27FC236}">
              <a16:creationId xmlns:a16="http://schemas.microsoft.com/office/drawing/2014/main" id="{00000000-0008-0000-0100-000014270100}"/>
            </a:ext>
          </a:extLst>
        </xdr:cNvPr>
        <xdr:cNvCxnSpPr/>
      </xdr:nvCxnSpPr>
      <xdr:spPr>
        <a:xfrm>
          <a:off x="38481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752</xdr:row>
      <xdr:rowOff>107950</xdr:rowOff>
    </xdr:from>
    <xdr:to>
      <xdr:col>57</xdr:col>
      <xdr:colOff>0</xdr:colOff>
      <xdr:row>752</xdr:row>
      <xdr:rowOff>107950</xdr:rowOff>
    </xdr:to>
    <xdr:cxnSp macro="">
      <xdr:nvCxnSpPr>
        <xdr:cNvPr id="75541" name="직선 연결선 75540">
          <a:extLst>
            <a:ext uri="{FF2B5EF4-FFF2-40B4-BE49-F238E27FC236}">
              <a16:creationId xmlns:a16="http://schemas.microsoft.com/office/drawing/2014/main" id="{00000000-0008-0000-0100-000015270100}"/>
            </a:ext>
          </a:extLst>
        </xdr:cNvPr>
        <xdr:cNvCxnSpPr/>
      </xdr:nvCxnSpPr>
      <xdr:spPr>
        <a:xfrm>
          <a:off x="39852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752</xdr:row>
      <xdr:rowOff>107950</xdr:rowOff>
    </xdr:from>
    <xdr:to>
      <xdr:col>59</xdr:col>
      <xdr:colOff>0</xdr:colOff>
      <xdr:row>752</xdr:row>
      <xdr:rowOff>107950</xdr:rowOff>
    </xdr:to>
    <xdr:cxnSp macro="">
      <xdr:nvCxnSpPr>
        <xdr:cNvPr id="75542" name="직선 연결선 75541">
          <a:extLst>
            <a:ext uri="{FF2B5EF4-FFF2-40B4-BE49-F238E27FC236}">
              <a16:creationId xmlns:a16="http://schemas.microsoft.com/office/drawing/2014/main" id="{00000000-0008-0000-0100-000016270100}"/>
            </a:ext>
          </a:extLst>
        </xdr:cNvPr>
        <xdr:cNvCxnSpPr/>
      </xdr:nvCxnSpPr>
      <xdr:spPr>
        <a:xfrm>
          <a:off x="41224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752</xdr:row>
      <xdr:rowOff>107950</xdr:rowOff>
    </xdr:from>
    <xdr:to>
      <xdr:col>61</xdr:col>
      <xdr:colOff>0</xdr:colOff>
      <xdr:row>752</xdr:row>
      <xdr:rowOff>107950</xdr:rowOff>
    </xdr:to>
    <xdr:cxnSp macro="">
      <xdr:nvCxnSpPr>
        <xdr:cNvPr id="75543" name="직선 연결선 75542">
          <a:extLst>
            <a:ext uri="{FF2B5EF4-FFF2-40B4-BE49-F238E27FC236}">
              <a16:creationId xmlns:a16="http://schemas.microsoft.com/office/drawing/2014/main" id="{00000000-0008-0000-0100-000017270100}"/>
            </a:ext>
          </a:extLst>
        </xdr:cNvPr>
        <xdr:cNvCxnSpPr/>
      </xdr:nvCxnSpPr>
      <xdr:spPr>
        <a:xfrm>
          <a:off x="42595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752</xdr:row>
      <xdr:rowOff>107950</xdr:rowOff>
    </xdr:from>
    <xdr:to>
      <xdr:col>63</xdr:col>
      <xdr:colOff>0</xdr:colOff>
      <xdr:row>752</xdr:row>
      <xdr:rowOff>107950</xdr:rowOff>
    </xdr:to>
    <xdr:cxnSp macro="">
      <xdr:nvCxnSpPr>
        <xdr:cNvPr id="75544" name="직선 연결선 75543">
          <a:extLst>
            <a:ext uri="{FF2B5EF4-FFF2-40B4-BE49-F238E27FC236}">
              <a16:creationId xmlns:a16="http://schemas.microsoft.com/office/drawing/2014/main" id="{00000000-0008-0000-0100-000018270100}"/>
            </a:ext>
          </a:extLst>
        </xdr:cNvPr>
        <xdr:cNvCxnSpPr/>
      </xdr:nvCxnSpPr>
      <xdr:spPr>
        <a:xfrm>
          <a:off x="43967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752</xdr:row>
      <xdr:rowOff>107950</xdr:rowOff>
    </xdr:from>
    <xdr:to>
      <xdr:col>65</xdr:col>
      <xdr:colOff>0</xdr:colOff>
      <xdr:row>752</xdr:row>
      <xdr:rowOff>107950</xdr:rowOff>
    </xdr:to>
    <xdr:cxnSp macro="">
      <xdr:nvCxnSpPr>
        <xdr:cNvPr id="75545" name="직선 연결선 75544">
          <a:extLst>
            <a:ext uri="{FF2B5EF4-FFF2-40B4-BE49-F238E27FC236}">
              <a16:creationId xmlns:a16="http://schemas.microsoft.com/office/drawing/2014/main" id="{00000000-0008-0000-0100-000019270100}"/>
            </a:ext>
          </a:extLst>
        </xdr:cNvPr>
        <xdr:cNvCxnSpPr/>
      </xdr:nvCxnSpPr>
      <xdr:spPr>
        <a:xfrm>
          <a:off x="45339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752</xdr:row>
      <xdr:rowOff>107950</xdr:rowOff>
    </xdr:from>
    <xdr:to>
      <xdr:col>67</xdr:col>
      <xdr:colOff>0</xdr:colOff>
      <xdr:row>752</xdr:row>
      <xdr:rowOff>107950</xdr:rowOff>
    </xdr:to>
    <xdr:cxnSp macro="">
      <xdr:nvCxnSpPr>
        <xdr:cNvPr id="75546" name="직선 연결선 75545">
          <a:extLst>
            <a:ext uri="{FF2B5EF4-FFF2-40B4-BE49-F238E27FC236}">
              <a16:creationId xmlns:a16="http://schemas.microsoft.com/office/drawing/2014/main" id="{00000000-0008-0000-0100-00001A270100}"/>
            </a:ext>
          </a:extLst>
        </xdr:cNvPr>
        <xdr:cNvCxnSpPr/>
      </xdr:nvCxnSpPr>
      <xdr:spPr>
        <a:xfrm>
          <a:off x="46710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752</xdr:row>
      <xdr:rowOff>107950</xdr:rowOff>
    </xdr:from>
    <xdr:to>
      <xdr:col>69</xdr:col>
      <xdr:colOff>0</xdr:colOff>
      <xdr:row>752</xdr:row>
      <xdr:rowOff>107950</xdr:rowOff>
    </xdr:to>
    <xdr:cxnSp macro="">
      <xdr:nvCxnSpPr>
        <xdr:cNvPr id="75547" name="직선 연결선 75546">
          <a:extLst>
            <a:ext uri="{FF2B5EF4-FFF2-40B4-BE49-F238E27FC236}">
              <a16:creationId xmlns:a16="http://schemas.microsoft.com/office/drawing/2014/main" id="{00000000-0008-0000-0100-00001B270100}"/>
            </a:ext>
          </a:extLst>
        </xdr:cNvPr>
        <xdr:cNvCxnSpPr/>
      </xdr:nvCxnSpPr>
      <xdr:spPr>
        <a:xfrm>
          <a:off x="48082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752</xdr:row>
      <xdr:rowOff>107950</xdr:rowOff>
    </xdr:from>
    <xdr:to>
      <xdr:col>71</xdr:col>
      <xdr:colOff>0</xdr:colOff>
      <xdr:row>752</xdr:row>
      <xdr:rowOff>107950</xdr:rowOff>
    </xdr:to>
    <xdr:cxnSp macro="">
      <xdr:nvCxnSpPr>
        <xdr:cNvPr id="75548" name="직선 연결선 75547">
          <a:extLst>
            <a:ext uri="{FF2B5EF4-FFF2-40B4-BE49-F238E27FC236}">
              <a16:creationId xmlns:a16="http://schemas.microsoft.com/office/drawing/2014/main" id="{00000000-0008-0000-0100-00001C270100}"/>
            </a:ext>
          </a:extLst>
        </xdr:cNvPr>
        <xdr:cNvCxnSpPr/>
      </xdr:nvCxnSpPr>
      <xdr:spPr>
        <a:xfrm>
          <a:off x="49453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752</xdr:row>
      <xdr:rowOff>107950</xdr:rowOff>
    </xdr:from>
    <xdr:to>
      <xdr:col>73</xdr:col>
      <xdr:colOff>0</xdr:colOff>
      <xdr:row>752</xdr:row>
      <xdr:rowOff>107950</xdr:rowOff>
    </xdr:to>
    <xdr:cxnSp macro="">
      <xdr:nvCxnSpPr>
        <xdr:cNvPr id="75549" name="직선 연결선 75548">
          <a:extLst>
            <a:ext uri="{FF2B5EF4-FFF2-40B4-BE49-F238E27FC236}">
              <a16:creationId xmlns:a16="http://schemas.microsoft.com/office/drawing/2014/main" id="{00000000-0008-0000-0100-00001D270100}"/>
            </a:ext>
          </a:extLst>
        </xdr:cNvPr>
        <xdr:cNvCxnSpPr/>
      </xdr:nvCxnSpPr>
      <xdr:spPr>
        <a:xfrm>
          <a:off x="50825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752</xdr:row>
      <xdr:rowOff>107950</xdr:rowOff>
    </xdr:from>
    <xdr:to>
      <xdr:col>75</xdr:col>
      <xdr:colOff>0</xdr:colOff>
      <xdr:row>752</xdr:row>
      <xdr:rowOff>107950</xdr:rowOff>
    </xdr:to>
    <xdr:cxnSp macro="">
      <xdr:nvCxnSpPr>
        <xdr:cNvPr id="75550" name="직선 연결선 75549">
          <a:extLst>
            <a:ext uri="{FF2B5EF4-FFF2-40B4-BE49-F238E27FC236}">
              <a16:creationId xmlns:a16="http://schemas.microsoft.com/office/drawing/2014/main" id="{00000000-0008-0000-0100-00001E270100}"/>
            </a:ext>
          </a:extLst>
        </xdr:cNvPr>
        <xdr:cNvCxnSpPr/>
      </xdr:nvCxnSpPr>
      <xdr:spPr>
        <a:xfrm>
          <a:off x="52197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752</xdr:row>
      <xdr:rowOff>107950</xdr:rowOff>
    </xdr:from>
    <xdr:to>
      <xdr:col>77</xdr:col>
      <xdr:colOff>0</xdr:colOff>
      <xdr:row>752</xdr:row>
      <xdr:rowOff>107950</xdr:rowOff>
    </xdr:to>
    <xdr:cxnSp macro="">
      <xdr:nvCxnSpPr>
        <xdr:cNvPr id="75551" name="직선 연결선 75550">
          <a:extLst>
            <a:ext uri="{FF2B5EF4-FFF2-40B4-BE49-F238E27FC236}">
              <a16:creationId xmlns:a16="http://schemas.microsoft.com/office/drawing/2014/main" id="{00000000-0008-0000-0100-00001F270100}"/>
            </a:ext>
          </a:extLst>
        </xdr:cNvPr>
        <xdr:cNvCxnSpPr/>
      </xdr:nvCxnSpPr>
      <xdr:spPr>
        <a:xfrm>
          <a:off x="53568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752</xdr:row>
      <xdr:rowOff>107950</xdr:rowOff>
    </xdr:from>
    <xdr:to>
      <xdr:col>79</xdr:col>
      <xdr:colOff>0</xdr:colOff>
      <xdr:row>752</xdr:row>
      <xdr:rowOff>107950</xdr:rowOff>
    </xdr:to>
    <xdr:cxnSp macro="">
      <xdr:nvCxnSpPr>
        <xdr:cNvPr id="75552" name="직선 연결선 75551">
          <a:extLst>
            <a:ext uri="{FF2B5EF4-FFF2-40B4-BE49-F238E27FC236}">
              <a16:creationId xmlns:a16="http://schemas.microsoft.com/office/drawing/2014/main" id="{00000000-0008-0000-0100-000020270100}"/>
            </a:ext>
          </a:extLst>
        </xdr:cNvPr>
        <xdr:cNvCxnSpPr/>
      </xdr:nvCxnSpPr>
      <xdr:spPr>
        <a:xfrm>
          <a:off x="54940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752</xdr:row>
      <xdr:rowOff>107950</xdr:rowOff>
    </xdr:from>
    <xdr:to>
      <xdr:col>81</xdr:col>
      <xdr:colOff>0</xdr:colOff>
      <xdr:row>752</xdr:row>
      <xdr:rowOff>107950</xdr:rowOff>
    </xdr:to>
    <xdr:cxnSp macro="">
      <xdr:nvCxnSpPr>
        <xdr:cNvPr id="75553" name="직선 연결선 75552">
          <a:extLst>
            <a:ext uri="{FF2B5EF4-FFF2-40B4-BE49-F238E27FC236}">
              <a16:creationId xmlns:a16="http://schemas.microsoft.com/office/drawing/2014/main" id="{00000000-0008-0000-0100-000021270100}"/>
            </a:ext>
          </a:extLst>
        </xdr:cNvPr>
        <xdr:cNvCxnSpPr/>
      </xdr:nvCxnSpPr>
      <xdr:spPr>
        <a:xfrm>
          <a:off x="56311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752</xdr:row>
      <xdr:rowOff>107950</xdr:rowOff>
    </xdr:from>
    <xdr:to>
      <xdr:col>83</xdr:col>
      <xdr:colOff>0</xdr:colOff>
      <xdr:row>752</xdr:row>
      <xdr:rowOff>107950</xdr:rowOff>
    </xdr:to>
    <xdr:cxnSp macro="">
      <xdr:nvCxnSpPr>
        <xdr:cNvPr id="75554" name="직선 연결선 75553">
          <a:extLst>
            <a:ext uri="{FF2B5EF4-FFF2-40B4-BE49-F238E27FC236}">
              <a16:creationId xmlns:a16="http://schemas.microsoft.com/office/drawing/2014/main" id="{00000000-0008-0000-0100-000022270100}"/>
            </a:ext>
          </a:extLst>
        </xdr:cNvPr>
        <xdr:cNvCxnSpPr/>
      </xdr:nvCxnSpPr>
      <xdr:spPr>
        <a:xfrm>
          <a:off x="57683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752</xdr:row>
      <xdr:rowOff>107950</xdr:rowOff>
    </xdr:from>
    <xdr:to>
      <xdr:col>85</xdr:col>
      <xdr:colOff>0</xdr:colOff>
      <xdr:row>752</xdr:row>
      <xdr:rowOff>107950</xdr:rowOff>
    </xdr:to>
    <xdr:cxnSp macro="">
      <xdr:nvCxnSpPr>
        <xdr:cNvPr id="75555" name="직선 연결선 75554">
          <a:extLst>
            <a:ext uri="{FF2B5EF4-FFF2-40B4-BE49-F238E27FC236}">
              <a16:creationId xmlns:a16="http://schemas.microsoft.com/office/drawing/2014/main" id="{00000000-0008-0000-0100-000023270100}"/>
            </a:ext>
          </a:extLst>
        </xdr:cNvPr>
        <xdr:cNvCxnSpPr/>
      </xdr:nvCxnSpPr>
      <xdr:spPr>
        <a:xfrm>
          <a:off x="59055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752</xdr:row>
      <xdr:rowOff>107950</xdr:rowOff>
    </xdr:from>
    <xdr:to>
      <xdr:col>87</xdr:col>
      <xdr:colOff>0</xdr:colOff>
      <xdr:row>752</xdr:row>
      <xdr:rowOff>107950</xdr:rowOff>
    </xdr:to>
    <xdr:cxnSp macro="">
      <xdr:nvCxnSpPr>
        <xdr:cNvPr id="75556" name="직선 연결선 75555">
          <a:extLst>
            <a:ext uri="{FF2B5EF4-FFF2-40B4-BE49-F238E27FC236}">
              <a16:creationId xmlns:a16="http://schemas.microsoft.com/office/drawing/2014/main" id="{00000000-0008-0000-0100-000024270100}"/>
            </a:ext>
          </a:extLst>
        </xdr:cNvPr>
        <xdr:cNvCxnSpPr/>
      </xdr:nvCxnSpPr>
      <xdr:spPr>
        <a:xfrm>
          <a:off x="60426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752</xdr:row>
      <xdr:rowOff>107950</xdr:rowOff>
    </xdr:from>
    <xdr:to>
      <xdr:col>89</xdr:col>
      <xdr:colOff>0</xdr:colOff>
      <xdr:row>752</xdr:row>
      <xdr:rowOff>107950</xdr:rowOff>
    </xdr:to>
    <xdr:cxnSp macro="">
      <xdr:nvCxnSpPr>
        <xdr:cNvPr id="75557" name="직선 연결선 75556">
          <a:extLst>
            <a:ext uri="{FF2B5EF4-FFF2-40B4-BE49-F238E27FC236}">
              <a16:creationId xmlns:a16="http://schemas.microsoft.com/office/drawing/2014/main" id="{00000000-0008-0000-0100-000025270100}"/>
            </a:ext>
          </a:extLst>
        </xdr:cNvPr>
        <xdr:cNvCxnSpPr/>
      </xdr:nvCxnSpPr>
      <xdr:spPr>
        <a:xfrm>
          <a:off x="61798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752</xdr:row>
      <xdr:rowOff>107950</xdr:rowOff>
    </xdr:from>
    <xdr:to>
      <xdr:col>91</xdr:col>
      <xdr:colOff>0</xdr:colOff>
      <xdr:row>752</xdr:row>
      <xdr:rowOff>107950</xdr:rowOff>
    </xdr:to>
    <xdr:cxnSp macro="">
      <xdr:nvCxnSpPr>
        <xdr:cNvPr id="75558" name="직선 연결선 75557">
          <a:extLst>
            <a:ext uri="{FF2B5EF4-FFF2-40B4-BE49-F238E27FC236}">
              <a16:creationId xmlns:a16="http://schemas.microsoft.com/office/drawing/2014/main" id="{00000000-0008-0000-0100-000026270100}"/>
            </a:ext>
          </a:extLst>
        </xdr:cNvPr>
        <xdr:cNvCxnSpPr/>
      </xdr:nvCxnSpPr>
      <xdr:spPr>
        <a:xfrm>
          <a:off x="63169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752</xdr:row>
      <xdr:rowOff>107950</xdr:rowOff>
    </xdr:from>
    <xdr:to>
      <xdr:col>93</xdr:col>
      <xdr:colOff>12700</xdr:colOff>
      <xdr:row>752</xdr:row>
      <xdr:rowOff>107950</xdr:rowOff>
    </xdr:to>
    <xdr:cxnSp macro="">
      <xdr:nvCxnSpPr>
        <xdr:cNvPr id="75559" name="직선 연결선 75558">
          <a:extLst>
            <a:ext uri="{FF2B5EF4-FFF2-40B4-BE49-F238E27FC236}">
              <a16:creationId xmlns:a16="http://schemas.microsoft.com/office/drawing/2014/main" id="{00000000-0008-0000-0100-000027270100}"/>
            </a:ext>
          </a:extLst>
        </xdr:cNvPr>
        <xdr:cNvCxnSpPr/>
      </xdr:nvCxnSpPr>
      <xdr:spPr>
        <a:xfrm>
          <a:off x="64541406" y="157575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752</xdr:row>
      <xdr:rowOff>107950</xdr:rowOff>
    </xdr:from>
    <xdr:to>
      <xdr:col>95</xdr:col>
      <xdr:colOff>0</xdr:colOff>
      <xdr:row>752</xdr:row>
      <xdr:rowOff>107950</xdr:rowOff>
    </xdr:to>
    <xdr:cxnSp macro="">
      <xdr:nvCxnSpPr>
        <xdr:cNvPr id="75560" name="직선 연결선 75559">
          <a:extLst>
            <a:ext uri="{FF2B5EF4-FFF2-40B4-BE49-F238E27FC236}">
              <a16:creationId xmlns:a16="http://schemas.microsoft.com/office/drawing/2014/main" id="{00000000-0008-0000-0100-000028270100}"/>
            </a:ext>
          </a:extLst>
        </xdr:cNvPr>
        <xdr:cNvCxnSpPr/>
      </xdr:nvCxnSpPr>
      <xdr:spPr>
        <a:xfrm>
          <a:off x="65913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752</xdr:row>
      <xdr:rowOff>107950</xdr:rowOff>
    </xdr:from>
    <xdr:to>
      <xdr:col>97</xdr:col>
      <xdr:colOff>0</xdr:colOff>
      <xdr:row>752</xdr:row>
      <xdr:rowOff>107950</xdr:rowOff>
    </xdr:to>
    <xdr:cxnSp macro="">
      <xdr:nvCxnSpPr>
        <xdr:cNvPr id="75561" name="직선 연결선 75560">
          <a:extLst>
            <a:ext uri="{FF2B5EF4-FFF2-40B4-BE49-F238E27FC236}">
              <a16:creationId xmlns:a16="http://schemas.microsoft.com/office/drawing/2014/main" id="{00000000-0008-0000-0100-000029270100}"/>
            </a:ext>
          </a:extLst>
        </xdr:cNvPr>
        <xdr:cNvCxnSpPr/>
      </xdr:nvCxnSpPr>
      <xdr:spPr>
        <a:xfrm>
          <a:off x="67284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752</xdr:row>
      <xdr:rowOff>107950</xdr:rowOff>
    </xdr:from>
    <xdr:to>
      <xdr:col>99</xdr:col>
      <xdr:colOff>0</xdr:colOff>
      <xdr:row>752</xdr:row>
      <xdr:rowOff>107950</xdr:rowOff>
    </xdr:to>
    <xdr:cxnSp macro="">
      <xdr:nvCxnSpPr>
        <xdr:cNvPr id="75562" name="직선 연결선 75561">
          <a:extLst>
            <a:ext uri="{FF2B5EF4-FFF2-40B4-BE49-F238E27FC236}">
              <a16:creationId xmlns:a16="http://schemas.microsoft.com/office/drawing/2014/main" id="{00000000-0008-0000-0100-00002A270100}"/>
            </a:ext>
          </a:extLst>
        </xdr:cNvPr>
        <xdr:cNvCxnSpPr/>
      </xdr:nvCxnSpPr>
      <xdr:spPr>
        <a:xfrm>
          <a:off x="68656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754</xdr:row>
      <xdr:rowOff>101600</xdr:rowOff>
    </xdr:from>
    <xdr:to>
      <xdr:col>10</xdr:col>
      <xdr:colOff>25400</xdr:colOff>
      <xdr:row>754</xdr:row>
      <xdr:rowOff>101600</xdr:rowOff>
    </xdr:to>
    <xdr:cxnSp macro="">
      <xdr:nvCxnSpPr>
        <xdr:cNvPr id="75563" name="직선 연결선 75562">
          <a:extLst>
            <a:ext uri="{FF2B5EF4-FFF2-40B4-BE49-F238E27FC236}">
              <a16:creationId xmlns:a16="http://schemas.microsoft.com/office/drawing/2014/main" id="{00000000-0008-0000-0100-00002B270100}"/>
            </a:ext>
          </a:extLst>
        </xdr:cNvPr>
        <xdr:cNvCxnSpPr/>
      </xdr:nvCxnSpPr>
      <xdr:spPr>
        <a:xfrm>
          <a:off x="7108393" y="1579880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754</xdr:row>
      <xdr:rowOff>101600</xdr:rowOff>
    </xdr:from>
    <xdr:to>
      <xdr:col>11</xdr:col>
      <xdr:colOff>139700</xdr:colOff>
      <xdr:row>754</xdr:row>
      <xdr:rowOff>101600</xdr:rowOff>
    </xdr:to>
    <xdr:cxnSp macro="">
      <xdr:nvCxnSpPr>
        <xdr:cNvPr id="75564" name="직선 연결선 75563">
          <a:extLst>
            <a:ext uri="{FF2B5EF4-FFF2-40B4-BE49-F238E27FC236}">
              <a16:creationId xmlns:a16="http://schemas.microsoft.com/office/drawing/2014/main" id="{00000000-0008-0000-0100-00002C270100}"/>
            </a:ext>
          </a:extLst>
        </xdr:cNvPr>
        <xdr:cNvCxnSpPr/>
      </xdr:nvCxnSpPr>
      <xdr:spPr>
        <a:xfrm>
          <a:off x="8374380" y="157988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754</xdr:row>
      <xdr:rowOff>101600</xdr:rowOff>
    </xdr:from>
    <xdr:to>
      <xdr:col>13</xdr:col>
      <xdr:colOff>68</xdr:colOff>
      <xdr:row>754</xdr:row>
      <xdr:rowOff>101600</xdr:rowOff>
    </xdr:to>
    <xdr:cxnSp macro="">
      <xdr:nvCxnSpPr>
        <xdr:cNvPr id="75565" name="직선 연결선 75564">
          <a:extLst>
            <a:ext uri="{FF2B5EF4-FFF2-40B4-BE49-F238E27FC236}">
              <a16:creationId xmlns:a16="http://schemas.microsoft.com/office/drawing/2014/main" id="{00000000-0008-0000-0100-00002D270100}"/>
            </a:ext>
          </a:extLst>
        </xdr:cNvPr>
        <xdr:cNvCxnSpPr/>
      </xdr:nvCxnSpPr>
      <xdr:spPr>
        <a:xfrm flipH="1">
          <a:off x="9677400" y="157988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754</xdr:row>
      <xdr:rowOff>101600</xdr:rowOff>
    </xdr:from>
    <xdr:to>
      <xdr:col>15</xdr:col>
      <xdr:colOff>12700</xdr:colOff>
      <xdr:row>754</xdr:row>
      <xdr:rowOff>101600</xdr:rowOff>
    </xdr:to>
    <xdr:cxnSp macro="">
      <xdr:nvCxnSpPr>
        <xdr:cNvPr id="75566" name="직선 연결선 75565">
          <a:extLst>
            <a:ext uri="{FF2B5EF4-FFF2-40B4-BE49-F238E27FC236}">
              <a16:creationId xmlns:a16="http://schemas.microsoft.com/office/drawing/2014/main" id="{00000000-0008-0000-0100-00002E270100}"/>
            </a:ext>
          </a:extLst>
        </xdr:cNvPr>
        <xdr:cNvCxnSpPr/>
      </xdr:nvCxnSpPr>
      <xdr:spPr>
        <a:xfrm>
          <a:off x="11049007" y="1579880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754</xdr:row>
      <xdr:rowOff>101600</xdr:rowOff>
    </xdr:from>
    <xdr:to>
      <xdr:col>17</xdr:col>
      <xdr:colOff>0</xdr:colOff>
      <xdr:row>754</xdr:row>
      <xdr:rowOff>101600</xdr:rowOff>
    </xdr:to>
    <xdr:cxnSp macro="">
      <xdr:nvCxnSpPr>
        <xdr:cNvPr id="75567" name="직선 연결선 75566">
          <a:extLst>
            <a:ext uri="{FF2B5EF4-FFF2-40B4-BE49-F238E27FC236}">
              <a16:creationId xmlns:a16="http://schemas.microsoft.com/office/drawing/2014/main" id="{00000000-0008-0000-0100-00002F270100}"/>
            </a:ext>
          </a:extLst>
        </xdr:cNvPr>
        <xdr:cNvCxnSpPr/>
      </xdr:nvCxnSpPr>
      <xdr:spPr>
        <a:xfrm>
          <a:off x="12420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754</xdr:row>
      <xdr:rowOff>101600</xdr:rowOff>
    </xdr:from>
    <xdr:to>
      <xdr:col>19</xdr:col>
      <xdr:colOff>28</xdr:colOff>
      <xdr:row>754</xdr:row>
      <xdr:rowOff>101600</xdr:rowOff>
    </xdr:to>
    <xdr:cxnSp macro="">
      <xdr:nvCxnSpPr>
        <xdr:cNvPr id="75568" name="직선 연결선 75567">
          <a:extLst>
            <a:ext uri="{FF2B5EF4-FFF2-40B4-BE49-F238E27FC236}">
              <a16:creationId xmlns:a16="http://schemas.microsoft.com/office/drawing/2014/main" id="{00000000-0008-0000-0100-000030270100}"/>
            </a:ext>
          </a:extLst>
        </xdr:cNvPr>
        <xdr:cNvCxnSpPr/>
      </xdr:nvCxnSpPr>
      <xdr:spPr>
        <a:xfrm flipH="1">
          <a:off x="13792200" y="157988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754</xdr:row>
      <xdr:rowOff>101600</xdr:rowOff>
    </xdr:from>
    <xdr:to>
      <xdr:col>21</xdr:col>
      <xdr:colOff>0</xdr:colOff>
      <xdr:row>754</xdr:row>
      <xdr:rowOff>101600</xdr:rowOff>
    </xdr:to>
    <xdr:cxnSp macro="">
      <xdr:nvCxnSpPr>
        <xdr:cNvPr id="75569" name="직선 연결선 75568">
          <a:extLst>
            <a:ext uri="{FF2B5EF4-FFF2-40B4-BE49-F238E27FC236}">
              <a16:creationId xmlns:a16="http://schemas.microsoft.com/office/drawing/2014/main" id="{00000000-0008-0000-0100-000031270100}"/>
            </a:ext>
          </a:extLst>
        </xdr:cNvPr>
        <xdr:cNvCxnSpPr/>
      </xdr:nvCxnSpPr>
      <xdr:spPr>
        <a:xfrm>
          <a:off x="15163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754</xdr:row>
      <xdr:rowOff>101600</xdr:rowOff>
    </xdr:from>
    <xdr:to>
      <xdr:col>23</xdr:col>
      <xdr:colOff>0</xdr:colOff>
      <xdr:row>754</xdr:row>
      <xdr:rowOff>101600</xdr:rowOff>
    </xdr:to>
    <xdr:cxnSp macro="">
      <xdr:nvCxnSpPr>
        <xdr:cNvPr id="75570" name="직선 연결선 75569">
          <a:extLst>
            <a:ext uri="{FF2B5EF4-FFF2-40B4-BE49-F238E27FC236}">
              <a16:creationId xmlns:a16="http://schemas.microsoft.com/office/drawing/2014/main" id="{00000000-0008-0000-0100-000032270100}"/>
            </a:ext>
          </a:extLst>
        </xdr:cNvPr>
        <xdr:cNvCxnSpPr/>
      </xdr:nvCxnSpPr>
      <xdr:spPr>
        <a:xfrm>
          <a:off x="165354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754</xdr:row>
      <xdr:rowOff>101600</xdr:rowOff>
    </xdr:from>
    <xdr:to>
      <xdr:col>25</xdr:col>
      <xdr:colOff>0</xdr:colOff>
      <xdr:row>754</xdr:row>
      <xdr:rowOff>101600</xdr:rowOff>
    </xdr:to>
    <xdr:cxnSp macro="">
      <xdr:nvCxnSpPr>
        <xdr:cNvPr id="75571" name="직선 연결선 75570">
          <a:extLst>
            <a:ext uri="{FF2B5EF4-FFF2-40B4-BE49-F238E27FC236}">
              <a16:creationId xmlns:a16="http://schemas.microsoft.com/office/drawing/2014/main" id="{00000000-0008-0000-0100-000033270100}"/>
            </a:ext>
          </a:extLst>
        </xdr:cNvPr>
        <xdr:cNvCxnSpPr/>
      </xdr:nvCxnSpPr>
      <xdr:spPr>
        <a:xfrm>
          <a:off x="17907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754</xdr:row>
      <xdr:rowOff>101600</xdr:rowOff>
    </xdr:from>
    <xdr:to>
      <xdr:col>27</xdr:col>
      <xdr:colOff>0</xdr:colOff>
      <xdr:row>754</xdr:row>
      <xdr:rowOff>101600</xdr:rowOff>
    </xdr:to>
    <xdr:cxnSp macro="">
      <xdr:nvCxnSpPr>
        <xdr:cNvPr id="75572" name="직선 연결선 75571">
          <a:extLst>
            <a:ext uri="{FF2B5EF4-FFF2-40B4-BE49-F238E27FC236}">
              <a16:creationId xmlns:a16="http://schemas.microsoft.com/office/drawing/2014/main" id="{00000000-0008-0000-0100-000034270100}"/>
            </a:ext>
          </a:extLst>
        </xdr:cNvPr>
        <xdr:cNvCxnSpPr/>
      </xdr:nvCxnSpPr>
      <xdr:spPr>
        <a:xfrm>
          <a:off x="19278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754</xdr:row>
      <xdr:rowOff>101600</xdr:rowOff>
    </xdr:from>
    <xdr:to>
      <xdr:col>29</xdr:col>
      <xdr:colOff>0</xdr:colOff>
      <xdr:row>754</xdr:row>
      <xdr:rowOff>101600</xdr:rowOff>
    </xdr:to>
    <xdr:cxnSp macro="">
      <xdr:nvCxnSpPr>
        <xdr:cNvPr id="75573" name="직선 연결선 75572">
          <a:extLst>
            <a:ext uri="{FF2B5EF4-FFF2-40B4-BE49-F238E27FC236}">
              <a16:creationId xmlns:a16="http://schemas.microsoft.com/office/drawing/2014/main" id="{00000000-0008-0000-0100-000035270100}"/>
            </a:ext>
          </a:extLst>
        </xdr:cNvPr>
        <xdr:cNvCxnSpPr/>
      </xdr:nvCxnSpPr>
      <xdr:spPr>
        <a:xfrm>
          <a:off x="20650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754</xdr:row>
      <xdr:rowOff>101600</xdr:rowOff>
    </xdr:from>
    <xdr:to>
      <xdr:col>31</xdr:col>
      <xdr:colOff>546100</xdr:colOff>
      <xdr:row>754</xdr:row>
      <xdr:rowOff>101600</xdr:rowOff>
    </xdr:to>
    <xdr:cxnSp macro="">
      <xdr:nvCxnSpPr>
        <xdr:cNvPr id="75574" name="직선 연결선 75573">
          <a:extLst>
            <a:ext uri="{FF2B5EF4-FFF2-40B4-BE49-F238E27FC236}">
              <a16:creationId xmlns:a16="http://schemas.microsoft.com/office/drawing/2014/main" id="{00000000-0008-0000-0100-000036270100}"/>
            </a:ext>
          </a:extLst>
        </xdr:cNvPr>
        <xdr:cNvCxnSpPr/>
      </xdr:nvCxnSpPr>
      <xdr:spPr>
        <a:xfrm>
          <a:off x="22501861" y="157988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754</xdr:row>
      <xdr:rowOff>101600</xdr:rowOff>
    </xdr:from>
    <xdr:to>
      <xdr:col>33</xdr:col>
      <xdr:colOff>136</xdr:colOff>
      <xdr:row>754</xdr:row>
      <xdr:rowOff>101600</xdr:rowOff>
    </xdr:to>
    <xdr:cxnSp macro="">
      <xdr:nvCxnSpPr>
        <xdr:cNvPr id="75575" name="직선 연결선 75574">
          <a:extLst>
            <a:ext uri="{FF2B5EF4-FFF2-40B4-BE49-F238E27FC236}">
              <a16:creationId xmlns:a16="http://schemas.microsoft.com/office/drawing/2014/main" id="{00000000-0008-0000-0100-000037270100}"/>
            </a:ext>
          </a:extLst>
        </xdr:cNvPr>
        <xdr:cNvCxnSpPr/>
      </xdr:nvCxnSpPr>
      <xdr:spPr>
        <a:xfrm flipH="1">
          <a:off x="23393400" y="157988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754</xdr:row>
      <xdr:rowOff>101600</xdr:rowOff>
    </xdr:from>
    <xdr:to>
      <xdr:col>35</xdr:col>
      <xdr:colOff>136</xdr:colOff>
      <xdr:row>754</xdr:row>
      <xdr:rowOff>101600</xdr:rowOff>
    </xdr:to>
    <xdr:cxnSp macro="">
      <xdr:nvCxnSpPr>
        <xdr:cNvPr id="75576" name="직선 연결선 75575">
          <a:extLst>
            <a:ext uri="{FF2B5EF4-FFF2-40B4-BE49-F238E27FC236}">
              <a16:creationId xmlns:a16="http://schemas.microsoft.com/office/drawing/2014/main" id="{00000000-0008-0000-0100-000038270100}"/>
            </a:ext>
          </a:extLst>
        </xdr:cNvPr>
        <xdr:cNvCxnSpPr/>
      </xdr:nvCxnSpPr>
      <xdr:spPr>
        <a:xfrm flipH="1">
          <a:off x="24765000" y="157988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754</xdr:row>
      <xdr:rowOff>101600</xdr:rowOff>
    </xdr:from>
    <xdr:to>
      <xdr:col>37</xdr:col>
      <xdr:colOff>0</xdr:colOff>
      <xdr:row>754</xdr:row>
      <xdr:rowOff>101600</xdr:rowOff>
    </xdr:to>
    <xdr:cxnSp macro="">
      <xdr:nvCxnSpPr>
        <xdr:cNvPr id="75577" name="직선 연결선 75576">
          <a:extLst>
            <a:ext uri="{FF2B5EF4-FFF2-40B4-BE49-F238E27FC236}">
              <a16:creationId xmlns:a16="http://schemas.microsoft.com/office/drawing/2014/main" id="{00000000-0008-0000-0100-000039270100}"/>
            </a:ext>
          </a:extLst>
        </xdr:cNvPr>
        <xdr:cNvCxnSpPr/>
      </xdr:nvCxnSpPr>
      <xdr:spPr>
        <a:xfrm>
          <a:off x="26136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754</xdr:row>
      <xdr:rowOff>101600</xdr:rowOff>
    </xdr:from>
    <xdr:to>
      <xdr:col>39</xdr:col>
      <xdr:colOff>12700</xdr:colOff>
      <xdr:row>754</xdr:row>
      <xdr:rowOff>101600</xdr:rowOff>
    </xdr:to>
    <xdr:cxnSp macro="">
      <xdr:nvCxnSpPr>
        <xdr:cNvPr id="75578" name="직선 연결선 75577">
          <a:extLst>
            <a:ext uri="{FF2B5EF4-FFF2-40B4-BE49-F238E27FC236}">
              <a16:creationId xmlns:a16="http://schemas.microsoft.com/office/drawing/2014/main" id="{00000000-0008-0000-0100-00003A270100}"/>
            </a:ext>
          </a:extLst>
        </xdr:cNvPr>
        <xdr:cNvCxnSpPr/>
      </xdr:nvCxnSpPr>
      <xdr:spPr>
        <a:xfrm>
          <a:off x="275082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754</xdr:row>
      <xdr:rowOff>101600</xdr:rowOff>
    </xdr:from>
    <xdr:to>
      <xdr:col>41</xdr:col>
      <xdr:colOff>0</xdr:colOff>
      <xdr:row>754</xdr:row>
      <xdr:rowOff>101600</xdr:rowOff>
    </xdr:to>
    <xdr:cxnSp macro="">
      <xdr:nvCxnSpPr>
        <xdr:cNvPr id="75579" name="직선 연결선 75578">
          <a:extLst>
            <a:ext uri="{FF2B5EF4-FFF2-40B4-BE49-F238E27FC236}">
              <a16:creationId xmlns:a16="http://schemas.microsoft.com/office/drawing/2014/main" id="{00000000-0008-0000-0100-00003B270100}"/>
            </a:ext>
          </a:extLst>
        </xdr:cNvPr>
        <xdr:cNvCxnSpPr/>
      </xdr:nvCxnSpPr>
      <xdr:spPr>
        <a:xfrm>
          <a:off x="28879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754</xdr:row>
      <xdr:rowOff>101600</xdr:rowOff>
    </xdr:from>
    <xdr:to>
      <xdr:col>43</xdr:col>
      <xdr:colOff>0</xdr:colOff>
      <xdr:row>754</xdr:row>
      <xdr:rowOff>101600</xdr:rowOff>
    </xdr:to>
    <xdr:cxnSp macro="">
      <xdr:nvCxnSpPr>
        <xdr:cNvPr id="75580" name="직선 연결선 75579">
          <a:extLst>
            <a:ext uri="{FF2B5EF4-FFF2-40B4-BE49-F238E27FC236}">
              <a16:creationId xmlns:a16="http://schemas.microsoft.com/office/drawing/2014/main" id="{00000000-0008-0000-0100-00003C270100}"/>
            </a:ext>
          </a:extLst>
        </xdr:cNvPr>
        <xdr:cNvCxnSpPr/>
      </xdr:nvCxnSpPr>
      <xdr:spPr>
        <a:xfrm>
          <a:off x="302514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754</xdr:row>
      <xdr:rowOff>101600</xdr:rowOff>
    </xdr:from>
    <xdr:to>
      <xdr:col>45</xdr:col>
      <xdr:colOff>0</xdr:colOff>
      <xdr:row>754</xdr:row>
      <xdr:rowOff>101600</xdr:rowOff>
    </xdr:to>
    <xdr:cxnSp macro="">
      <xdr:nvCxnSpPr>
        <xdr:cNvPr id="75581" name="직선 연결선 75580">
          <a:extLst>
            <a:ext uri="{FF2B5EF4-FFF2-40B4-BE49-F238E27FC236}">
              <a16:creationId xmlns:a16="http://schemas.microsoft.com/office/drawing/2014/main" id="{00000000-0008-0000-0100-00003D270100}"/>
            </a:ext>
          </a:extLst>
        </xdr:cNvPr>
        <xdr:cNvCxnSpPr/>
      </xdr:nvCxnSpPr>
      <xdr:spPr>
        <a:xfrm>
          <a:off x="31623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754</xdr:row>
      <xdr:rowOff>101600</xdr:rowOff>
    </xdr:from>
    <xdr:to>
      <xdr:col>47</xdr:col>
      <xdr:colOff>12700</xdr:colOff>
      <xdr:row>754</xdr:row>
      <xdr:rowOff>101600</xdr:rowOff>
    </xdr:to>
    <xdr:cxnSp macro="">
      <xdr:nvCxnSpPr>
        <xdr:cNvPr id="75582" name="직선 연결선 75581">
          <a:extLst>
            <a:ext uri="{FF2B5EF4-FFF2-40B4-BE49-F238E27FC236}">
              <a16:creationId xmlns:a16="http://schemas.microsoft.com/office/drawing/2014/main" id="{00000000-0008-0000-0100-00003E270100}"/>
            </a:ext>
          </a:extLst>
        </xdr:cNvPr>
        <xdr:cNvCxnSpPr/>
      </xdr:nvCxnSpPr>
      <xdr:spPr>
        <a:xfrm>
          <a:off x="329946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754</xdr:row>
      <xdr:rowOff>101600</xdr:rowOff>
    </xdr:from>
    <xdr:to>
      <xdr:col>49</xdr:col>
      <xdr:colOff>0</xdr:colOff>
      <xdr:row>754</xdr:row>
      <xdr:rowOff>101600</xdr:rowOff>
    </xdr:to>
    <xdr:cxnSp macro="">
      <xdr:nvCxnSpPr>
        <xdr:cNvPr id="75583" name="직선 연결선 75582">
          <a:extLst>
            <a:ext uri="{FF2B5EF4-FFF2-40B4-BE49-F238E27FC236}">
              <a16:creationId xmlns:a16="http://schemas.microsoft.com/office/drawing/2014/main" id="{00000000-0008-0000-0100-00003F270100}"/>
            </a:ext>
          </a:extLst>
        </xdr:cNvPr>
        <xdr:cNvCxnSpPr/>
      </xdr:nvCxnSpPr>
      <xdr:spPr>
        <a:xfrm>
          <a:off x="34366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754</xdr:row>
      <xdr:rowOff>101600</xdr:rowOff>
    </xdr:from>
    <xdr:to>
      <xdr:col>51</xdr:col>
      <xdr:colOff>0</xdr:colOff>
      <xdr:row>754</xdr:row>
      <xdr:rowOff>101600</xdr:rowOff>
    </xdr:to>
    <xdr:cxnSp macro="">
      <xdr:nvCxnSpPr>
        <xdr:cNvPr id="75584" name="직선 연결선 75583">
          <a:extLst>
            <a:ext uri="{FF2B5EF4-FFF2-40B4-BE49-F238E27FC236}">
              <a16:creationId xmlns:a16="http://schemas.microsoft.com/office/drawing/2014/main" id="{00000000-0008-0000-0100-000040270100}"/>
            </a:ext>
          </a:extLst>
        </xdr:cNvPr>
        <xdr:cNvCxnSpPr/>
      </xdr:nvCxnSpPr>
      <xdr:spPr>
        <a:xfrm>
          <a:off x="35737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754</xdr:row>
      <xdr:rowOff>101600</xdr:rowOff>
    </xdr:from>
    <xdr:to>
      <xdr:col>53</xdr:col>
      <xdr:colOff>12700</xdr:colOff>
      <xdr:row>754</xdr:row>
      <xdr:rowOff>101600</xdr:rowOff>
    </xdr:to>
    <xdr:cxnSp macro="">
      <xdr:nvCxnSpPr>
        <xdr:cNvPr id="75585" name="직선 연결선 75584">
          <a:extLst>
            <a:ext uri="{FF2B5EF4-FFF2-40B4-BE49-F238E27FC236}">
              <a16:creationId xmlns:a16="http://schemas.microsoft.com/office/drawing/2014/main" id="{00000000-0008-0000-0100-000041270100}"/>
            </a:ext>
          </a:extLst>
        </xdr:cNvPr>
        <xdr:cNvCxnSpPr/>
      </xdr:nvCxnSpPr>
      <xdr:spPr>
        <a:xfrm>
          <a:off x="371094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754</xdr:row>
      <xdr:rowOff>101600</xdr:rowOff>
    </xdr:from>
    <xdr:to>
      <xdr:col>55</xdr:col>
      <xdr:colOff>12700</xdr:colOff>
      <xdr:row>754</xdr:row>
      <xdr:rowOff>101600</xdr:rowOff>
    </xdr:to>
    <xdr:cxnSp macro="">
      <xdr:nvCxnSpPr>
        <xdr:cNvPr id="75586" name="직선 연결선 75585">
          <a:extLst>
            <a:ext uri="{FF2B5EF4-FFF2-40B4-BE49-F238E27FC236}">
              <a16:creationId xmlns:a16="http://schemas.microsoft.com/office/drawing/2014/main" id="{00000000-0008-0000-0100-000042270100}"/>
            </a:ext>
          </a:extLst>
        </xdr:cNvPr>
        <xdr:cNvCxnSpPr/>
      </xdr:nvCxnSpPr>
      <xdr:spPr>
        <a:xfrm>
          <a:off x="384810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754</xdr:row>
      <xdr:rowOff>101600</xdr:rowOff>
    </xdr:from>
    <xdr:to>
      <xdr:col>57</xdr:col>
      <xdr:colOff>12700</xdr:colOff>
      <xdr:row>754</xdr:row>
      <xdr:rowOff>101600</xdr:rowOff>
    </xdr:to>
    <xdr:cxnSp macro="">
      <xdr:nvCxnSpPr>
        <xdr:cNvPr id="75587" name="직선 연결선 75586">
          <a:extLst>
            <a:ext uri="{FF2B5EF4-FFF2-40B4-BE49-F238E27FC236}">
              <a16:creationId xmlns:a16="http://schemas.microsoft.com/office/drawing/2014/main" id="{00000000-0008-0000-0100-000043270100}"/>
            </a:ext>
          </a:extLst>
        </xdr:cNvPr>
        <xdr:cNvCxnSpPr/>
      </xdr:nvCxnSpPr>
      <xdr:spPr>
        <a:xfrm>
          <a:off x="398526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754</xdr:row>
      <xdr:rowOff>101600</xdr:rowOff>
    </xdr:from>
    <xdr:to>
      <xdr:col>59</xdr:col>
      <xdr:colOff>0</xdr:colOff>
      <xdr:row>754</xdr:row>
      <xdr:rowOff>101600</xdr:rowOff>
    </xdr:to>
    <xdr:cxnSp macro="">
      <xdr:nvCxnSpPr>
        <xdr:cNvPr id="75588" name="직선 연결선 75587">
          <a:extLst>
            <a:ext uri="{FF2B5EF4-FFF2-40B4-BE49-F238E27FC236}">
              <a16:creationId xmlns:a16="http://schemas.microsoft.com/office/drawing/2014/main" id="{00000000-0008-0000-0100-000044270100}"/>
            </a:ext>
          </a:extLst>
        </xdr:cNvPr>
        <xdr:cNvCxnSpPr/>
      </xdr:nvCxnSpPr>
      <xdr:spPr>
        <a:xfrm>
          <a:off x="41224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754</xdr:row>
      <xdr:rowOff>101600</xdr:rowOff>
    </xdr:from>
    <xdr:to>
      <xdr:col>61</xdr:col>
      <xdr:colOff>0</xdr:colOff>
      <xdr:row>754</xdr:row>
      <xdr:rowOff>101600</xdr:rowOff>
    </xdr:to>
    <xdr:cxnSp macro="">
      <xdr:nvCxnSpPr>
        <xdr:cNvPr id="75589" name="직선 연결선 75588">
          <a:extLst>
            <a:ext uri="{FF2B5EF4-FFF2-40B4-BE49-F238E27FC236}">
              <a16:creationId xmlns:a16="http://schemas.microsoft.com/office/drawing/2014/main" id="{00000000-0008-0000-0100-000045270100}"/>
            </a:ext>
          </a:extLst>
        </xdr:cNvPr>
        <xdr:cNvCxnSpPr/>
      </xdr:nvCxnSpPr>
      <xdr:spPr>
        <a:xfrm>
          <a:off x="42595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754</xdr:row>
      <xdr:rowOff>101600</xdr:rowOff>
    </xdr:from>
    <xdr:to>
      <xdr:col>63</xdr:col>
      <xdr:colOff>0</xdr:colOff>
      <xdr:row>754</xdr:row>
      <xdr:rowOff>101600</xdr:rowOff>
    </xdr:to>
    <xdr:cxnSp macro="">
      <xdr:nvCxnSpPr>
        <xdr:cNvPr id="75590" name="직선 연결선 75589">
          <a:extLst>
            <a:ext uri="{FF2B5EF4-FFF2-40B4-BE49-F238E27FC236}">
              <a16:creationId xmlns:a16="http://schemas.microsoft.com/office/drawing/2014/main" id="{00000000-0008-0000-0100-000046270100}"/>
            </a:ext>
          </a:extLst>
        </xdr:cNvPr>
        <xdr:cNvCxnSpPr/>
      </xdr:nvCxnSpPr>
      <xdr:spPr>
        <a:xfrm>
          <a:off x="439674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754</xdr:row>
      <xdr:rowOff>101600</xdr:rowOff>
    </xdr:from>
    <xdr:to>
      <xdr:col>65</xdr:col>
      <xdr:colOff>12700</xdr:colOff>
      <xdr:row>754</xdr:row>
      <xdr:rowOff>101600</xdr:rowOff>
    </xdr:to>
    <xdr:cxnSp macro="">
      <xdr:nvCxnSpPr>
        <xdr:cNvPr id="75591" name="직선 연결선 75590">
          <a:extLst>
            <a:ext uri="{FF2B5EF4-FFF2-40B4-BE49-F238E27FC236}">
              <a16:creationId xmlns:a16="http://schemas.microsoft.com/office/drawing/2014/main" id="{00000000-0008-0000-0100-000047270100}"/>
            </a:ext>
          </a:extLst>
        </xdr:cNvPr>
        <xdr:cNvCxnSpPr/>
      </xdr:nvCxnSpPr>
      <xdr:spPr>
        <a:xfrm>
          <a:off x="453390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754</xdr:row>
      <xdr:rowOff>101600</xdr:rowOff>
    </xdr:from>
    <xdr:to>
      <xdr:col>67</xdr:col>
      <xdr:colOff>0</xdr:colOff>
      <xdr:row>754</xdr:row>
      <xdr:rowOff>101600</xdr:rowOff>
    </xdr:to>
    <xdr:cxnSp macro="">
      <xdr:nvCxnSpPr>
        <xdr:cNvPr id="75592" name="직선 연결선 75591">
          <a:extLst>
            <a:ext uri="{FF2B5EF4-FFF2-40B4-BE49-F238E27FC236}">
              <a16:creationId xmlns:a16="http://schemas.microsoft.com/office/drawing/2014/main" id="{00000000-0008-0000-0100-000048270100}"/>
            </a:ext>
          </a:extLst>
        </xdr:cNvPr>
        <xdr:cNvCxnSpPr/>
      </xdr:nvCxnSpPr>
      <xdr:spPr>
        <a:xfrm>
          <a:off x="46710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754</xdr:row>
      <xdr:rowOff>101600</xdr:rowOff>
    </xdr:from>
    <xdr:to>
      <xdr:col>69</xdr:col>
      <xdr:colOff>0</xdr:colOff>
      <xdr:row>754</xdr:row>
      <xdr:rowOff>101600</xdr:rowOff>
    </xdr:to>
    <xdr:cxnSp macro="">
      <xdr:nvCxnSpPr>
        <xdr:cNvPr id="75593" name="직선 연결선 75592">
          <a:extLst>
            <a:ext uri="{FF2B5EF4-FFF2-40B4-BE49-F238E27FC236}">
              <a16:creationId xmlns:a16="http://schemas.microsoft.com/office/drawing/2014/main" id="{00000000-0008-0000-0100-000049270100}"/>
            </a:ext>
          </a:extLst>
        </xdr:cNvPr>
        <xdr:cNvCxnSpPr/>
      </xdr:nvCxnSpPr>
      <xdr:spPr>
        <a:xfrm>
          <a:off x="48082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754</xdr:row>
      <xdr:rowOff>101600</xdr:rowOff>
    </xdr:from>
    <xdr:to>
      <xdr:col>71</xdr:col>
      <xdr:colOff>12700</xdr:colOff>
      <xdr:row>754</xdr:row>
      <xdr:rowOff>101600</xdr:rowOff>
    </xdr:to>
    <xdr:cxnSp macro="">
      <xdr:nvCxnSpPr>
        <xdr:cNvPr id="75594" name="직선 연결선 75593">
          <a:extLst>
            <a:ext uri="{FF2B5EF4-FFF2-40B4-BE49-F238E27FC236}">
              <a16:creationId xmlns:a16="http://schemas.microsoft.com/office/drawing/2014/main" id="{00000000-0008-0000-0100-00004A270100}"/>
            </a:ext>
          </a:extLst>
        </xdr:cNvPr>
        <xdr:cNvCxnSpPr/>
      </xdr:nvCxnSpPr>
      <xdr:spPr>
        <a:xfrm>
          <a:off x="494538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754</xdr:row>
      <xdr:rowOff>101600</xdr:rowOff>
    </xdr:from>
    <xdr:to>
      <xdr:col>73</xdr:col>
      <xdr:colOff>12700</xdr:colOff>
      <xdr:row>754</xdr:row>
      <xdr:rowOff>101600</xdr:rowOff>
    </xdr:to>
    <xdr:cxnSp macro="">
      <xdr:nvCxnSpPr>
        <xdr:cNvPr id="75595" name="직선 연결선 75594">
          <a:extLst>
            <a:ext uri="{FF2B5EF4-FFF2-40B4-BE49-F238E27FC236}">
              <a16:creationId xmlns:a16="http://schemas.microsoft.com/office/drawing/2014/main" id="{00000000-0008-0000-0100-00004B270100}"/>
            </a:ext>
          </a:extLst>
        </xdr:cNvPr>
        <xdr:cNvCxnSpPr/>
      </xdr:nvCxnSpPr>
      <xdr:spPr>
        <a:xfrm>
          <a:off x="508254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754</xdr:row>
      <xdr:rowOff>101600</xdr:rowOff>
    </xdr:from>
    <xdr:to>
      <xdr:col>75</xdr:col>
      <xdr:colOff>0</xdr:colOff>
      <xdr:row>754</xdr:row>
      <xdr:rowOff>101600</xdr:rowOff>
    </xdr:to>
    <xdr:cxnSp macro="">
      <xdr:nvCxnSpPr>
        <xdr:cNvPr id="75596" name="직선 연결선 75595">
          <a:extLst>
            <a:ext uri="{FF2B5EF4-FFF2-40B4-BE49-F238E27FC236}">
              <a16:creationId xmlns:a16="http://schemas.microsoft.com/office/drawing/2014/main" id="{00000000-0008-0000-0100-00004C270100}"/>
            </a:ext>
          </a:extLst>
        </xdr:cNvPr>
        <xdr:cNvCxnSpPr/>
      </xdr:nvCxnSpPr>
      <xdr:spPr>
        <a:xfrm>
          <a:off x="52197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754</xdr:row>
      <xdr:rowOff>101600</xdr:rowOff>
    </xdr:from>
    <xdr:to>
      <xdr:col>77</xdr:col>
      <xdr:colOff>0</xdr:colOff>
      <xdr:row>754</xdr:row>
      <xdr:rowOff>101600</xdr:rowOff>
    </xdr:to>
    <xdr:cxnSp macro="">
      <xdr:nvCxnSpPr>
        <xdr:cNvPr id="75597" name="직선 연결선 75596">
          <a:extLst>
            <a:ext uri="{FF2B5EF4-FFF2-40B4-BE49-F238E27FC236}">
              <a16:creationId xmlns:a16="http://schemas.microsoft.com/office/drawing/2014/main" id="{00000000-0008-0000-0100-00004D270100}"/>
            </a:ext>
          </a:extLst>
        </xdr:cNvPr>
        <xdr:cNvCxnSpPr/>
      </xdr:nvCxnSpPr>
      <xdr:spPr>
        <a:xfrm>
          <a:off x="53568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754</xdr:row>
      <xdr:rowOff>101600</xdr:rowOff>
    </xdr:from>
    <xdr:to>
      <xdr:col>79</xdr:col>
      <xdr:colOff>0</xdr:colOff>
      <xdr:row>754</xdr:row>
      <xdr:rowOff>101600</xdr:rowOff>
    </xdr:to>
    <xdr:cxnSp macro="">
      <xdr:nvCxnSpPr>
        <xdr:cNvPr id="75598" name="직선 연결선 75597">
          <a:extLst>
            <a:ext uri="{FF2B5EF4-FFF2-40B4-BE49-F238E27FC236}">
              <a16:creationId xmlns:a16="http://schemas.microsoft.com/office/drawing/2014/main" id="{00000000-0008-0000-0100-00004E270100}"/>
            </a:ext>
          </a:extLst>
        </xdr:cNvPr>
        <xdr:cNvCxnSpPr/>
      </xdr:nvCxnSpPr>
      <xdr:spPr>
        <a:xfrm>
          <a:off x="54940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754</xdr:row>
      <xdr:rowOff>101600</xdr:rowOff>
    </xdr:from>
    <xdr:to>
      <xdr:col>81</xdr:col>
      <xdr:colOff>12700</xdr:colOff>
      <xdr:row>754</xdr:row>
      <xdr:rowOff>101600</xdr:rowOff>
    </xdr:to>
    <xdr:cxnSp macro="">
      <xdr:nvCxnSpPr>
        <xdr:cNvPr id="75599" name="직선 연결선 75598">
          <a:extLst>
            <a:ext uri="{FF2B5EF4-FFF2-40B4-BE49-F238E27FC236}">
              <a16:creationId xmlns:a16="http://schemas.microsoft.com/office/drawing/2014/main" id="{00000000-0008-0000-0100-00004F270100}"/>
            </a:ext>
          </a:extLst>
        </xdr:cNvPr>
        <xdr:cNvCxnSpPr/>
      </xdr:nvCxnSpPr>
      <xdr:spPr>
        <a:xfrm>
          <a:off x="563118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754</xdr:row>
      <xdr:rowOff>101600</xdr:rowOff>
    </xdr:from>
    <xdr:to>
      <xdr:col>83</xdr:col>
      <xdr:colOff>0</xdr:colOff>
      <xdr:row>754</xdr:row>
      <xdr:rowOff>101600</xdr:rowOff>
    </xdr:to>
    <xdr:cxnSp macro="">
      <xdr:nvCxnSpPr>
        <xdr:cNvPr id="75600" name="직선 연결선 75599">
          <a:extLst>
            <a:ext uri="{FF2B5EF4-FFF2-40B4-BE49-F238E27FC236}">
              <a16:creationId xmlns:a16="http://schemas.microsoft.com/office/drawing/2014/main" id="{00000000-0008-0000-0100-000050270100}"/>
            </a:ext>
          </a:extLst>
        </xdr:cNvPr>
        <xdr:cNvCxnSpPr/>
      </xdr:nvCxnSpPr>
      <xdr:spPr>
        <a:xfrm>
          <a:off x="576834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754</xdr:row>
      <xdr:rowOff>101600</xdr:rowOff>
    </xdr:from>
    <xdr:to>
      <xdr:col>85</xdr:col>
      <xdr:colOff>0</xdr:colOff>
      <xdr:row>754</xdr:row>
      <xdr:rowOff>101600</xdr:rowOff>
    </xdr:to>
    <xdr:cxnSp macro="">
      <xdr:nvCxnSpPr>
        <xdr:cNvPr id="75601" name="직선 연결선 75600">
          <a:extLst>
            <a:ext uri="{FF2B5EF4-FFF2-40B4-BE49-F238E27FC236}">
              <a16:creationId xmlns:a16="http://schemas.microsoft.com/office/drawing/2014/main" id="{00000000-0008-0000-0100-000051270100}"/>
            </a:ext>
          </a:extLst>
        </xdr:cNvPr>
        <xdr:cNvCxnSpPr/>
      </xdr:nvCxnSpPr>
      <xdr:spPr>
        <a:xfrm>
          <a:off x="59055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754</xdr:row>
      <xdr:rowOff>101600</xdr:rowOff>
    </xdr:from>
    <xdr:to>
      <xdr:col>87</xdr:col>
      <xdr:colOff>0</xdr:colOff>
      <xdr:row>754</xdr:row>
      <xdr:rowOff>101600</xdr:rowOff>
    </xdr:to>
    <xdr:cxnSp macro="">
      <xdr:nvCxnSpPr>
        <xdr:cNvPr id="75602" name="직선 연결선 75601">
          <a:extLst>
            <a:ext uri="{FF2B5EF4-FFF2-40B4-BE49-F238E27FC236}">
              <a16:creationId xmlns:a16="http://schemas.microsoft.com/office/drawing/2014/main" id="{00000000-0008-0000-0100-000052270100}"/>
            </a:ext>
          </a:extLst>
        </xdr:cNvPr>
        <xdr:cNvCxnSpPr/>
      </xdr:nvCxnSpPr>
      <xdr:spPr>
        <a:xfrm>
          <a:off x="60426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754</xdr:row>
      <xdr:rowOff>101600</xdr:rowOff>
    </xdr:from>
    <xdr:to>
      <xdr:col>89</xdr:col>
      <xdr:colOff>0</xdr:colOff>
      <xdr:row>754</xdr:row>
      <xdr:rowOff>101600</xdr:rowOff>
    </xdr:to>
    <xdr:cxnSp macro="">
      <xdr:nvCxnSpPr>
        <xdr:cNvPr id="75603" name="직선 연결선 75602">
          <a:extLst>
            <a:ext uri="{FF2B5EF4-FFF2-40B4-BE49-F238E27FC236}">
              <a16:creationId xmlns:a16="http://schemas.microsoft.com/office/drawing/2014/main" id="{00000000-0008-0000-0100-000053270100}"/>
            </a:ext>
          </a:extLst>
        </xdr:cNvPr>
        <xdr:cNvCxnSpPr/>
      </xdr:nvCxnSpPr>
      <xdr:spPr>
        <a:xfrm>
          <a:off x="61798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754</xdr:row>
      <xdr:rowOff>101600</xdr:rowOff>
    </xdr:from>
    <xdr:to>
      <xdr:col>91</xdr:col>
      <xdr:colOff>0</xdr:colOff>
      <xdr:row>754</xdr:row>
      <xdr:rowOff>101600</xdr:rowOff>
    </xdr:to>
    <xdr:cxnSp macro="">
      <xdr:nvCxnSpPr>
        <xdr:cNvPr id="75604" name="직선 연결선 75603">
          <a:extLst>
            <a:ext uri="{FF2B5EF4-FFF2-40B4-BE49-F238E27FC236}">
              <a16:creationId xmlns:a16="http://schemas.microsoft.com/office/drawing/2014/main" id="{00000000-0008-0000-0100-000054270100}"/>
            </a:ext>
          </a:extLst>
        </xdr:cNvPr>
        <xdr:cNvCxnSpPr/>
      </xdr:nvCxnSpPr>
      <xdr:spPr>
        <a:xfrm>
          <a:off x="63169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754</xdr:row>
      <xdr:rowOff>101600</xdr:rowOff>
    </xdr:from>
    <xdr:to>
      <xdr:col>93</xdr:col>
      <xdr:colOff>12700</xdr:colOff>
      <xdr:row>754</xdr:row>
      <xdr:rowOff>101600</xdr:rowOff>
    </xdr:to>
    <xdr:cxnSp macro="">
      <xdr:nvCxnSpPr>
        <xdr:cNvPr id="75605" name="직선 연결선 75604">
          <a:extLst>
            <a:ext uri="{FF2B5EF4-FFF2-40B4-BE49-F238E27FC236}">
              <a16:creationId xmlns:a16="http://schemas.microsoft.com/office/drawing/2014/main" id="{00000000-0008-0000-0100-000055270100}"/>
            </a:ext>
          </a:extLst>
        </xdr:cNvPr>
        <xdr:cNvCxnSpPr/>
      </xdr:nvCxnSpPr>
      <xdr:spPr>
        <a:xfrm>
          <a:off x="645414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754</xdr:row>
      <xdr:rowOff>101600</xdr:rowOff>
    </xdr:from>
    <xdr:to>
      <xdr:col>95</xdr:col>
      <xdr:colOff>0</xdr:colOff>
      <xdr:row>754</xdr:row>
      <xdr:rowOff>101600</xdr:rowOff>
    </xdr:to>
    <xdr:cxnSp macro="">
      <xdr:nvCxnSpPr>
        <xdr:cNvPr id="75606" name="직선 연결선 75605">
          <a:extLst>
            <a:ext uri="{FF2B5EF4-FFF2-40B4-BE49-F238E27FC236}">
              <a16:creationId xmlns:a16="http://schemas.microsoft.com/office/drawing/2014/main" id="{00000000-0008-0000-0100-000056270100}"/>
            </a:ext>
          </a:extLst>
        </xdr:cNvPr>
        <xdr:cNvCxnSpPr/>
      </xdr:nvCxnSpPr>
      <xdr:spPr>
        <a:xfrm>
          <a:off x="65913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754</xdr:row>
      <xdr:rowOff>101600</xdr:rowOff>
    </xdr:from>
    <xdr:to>
      <xdr:col>97</xdr:col>
      <xdr:colOff>0</xdr:colOff>
      <xdr:row>754</xdr:row>
      <xdr:rowOff>101600</xdr:rowOff>
    </xdr:to>
    <xdr:cxnSp macro="">
      <xdr:nvCxnSpPr>
        <xdr:cNvPr id="75607" name="직선 연결선 75606">
          <a:extLst>
            <a:ext uri="{FF2B5EF4-FFF2-40B4-BE49-F238E27FC236}">
              <a16:creationId xmlns:a16="http://schemas.microsoft.com/office/drawing/2014/main" id="{00000000-0008-0000-0100-000057270100}"/>
            </a:ext>
          </a:extLst>
        </xdr:cNvPr>
        <xdr:cNvCxnSpPr/>
      </xdr:nvCxnSpPr>
      <xdr:spPr>
        <a:xfrm>
          <a:off x="67284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754</xdr:row>
      <xdr:rowOff>101600</xdr:rowOff>
    </xdr:from>
    <xdr:to>
      <xdr:col>99</xdr:col>
      <xdr:colOff>0</xdr:colOff>
      <xdr:row>754</xdr:row>
      <xdr:rowOff>101600</xdr:rowOff>
    </xdr:to>
    <xdr:cxnSp macro="">
      <xdr:nvCxnSpPr>
        <xdr:cNvPr id="75608" name="직선 연결선 75607">
          <a:extLst>
            <a:ext uri="{FF2B5EF4-FFF2-40B4-BE49-F238E27FC236}">
              <a16:creationId xmlns:a16="http://schemas.microsoft.com/office/drawing/2014/main" id="{00000000-0008-0000-0100-000058270100}"/>
            </a:ext>
          </a:extLst>
        </xdr:cNvPr>
        <xdr:cNvCxnSpPr/>
      </xdr:nvCxnSpPr>
      <xdr:spPr>
        <a:xfrm>
          <a:off x="68656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756</xdr:row>
      <xdr:rowOff>107950</xdr:rowOff>
    </xdr:from>
    <xdr:to>
      <xdr:col>10</xdr:col>
      <xdr:colOff>25400</xdr:colOff>
      <xdr:row>756</xdr:row>
      <xdr:rowOff>107950</xdr:rowOff>
    </xdr:to>
    <xdr:cxnSp macro="">
      <xdr:nvCxnSpPr>
        <xdr:cNvPr id="75609" name="직선 연결선 75608">
          <a:extLst>
            <a:ext uri="{FF2B5EF4-FFF2-40B4-BE49-F238E27FC236}">
              <a16:creationId xmlns:a16="http://schemas.microsoft.com/office/drawing/2014/main" id="{00000000-0008-0000-0100-000059270100}"/>
            </a:ext>
          </a:extLst>
        </xdr:cNvPr>
        <xdr:cNvCxnSpPr/>
      </xdr:nvCxnSpPr>
      <xdr:spPr>
        <a:xfrm>
          <a:off x="7235952" y="1584134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756</xdr:row>
      <xdr:rowOff>107950</xdr:rowOff>
    </xdr:from>
    <xdr:to>
      <xdr:col>11</xdr:col>
      <xdr:colOff>139700</xdr:colOff>
      <xdr:row>756</xdr:row>
      <xdr:rowOff>107950</xdr:rowOff>
    </xdr:to>
    <xdr:cxnSp macro="">
      <xdr:nvCxnSpPr>
        <xdr:cNvPr id="75610" name="직선 연결선 75609">
          <a:extLst>
            <a:ext uri="{FF2B5EF4-FFF2-40B4-BE49-F238E27FC236}">
              <a16:creationId xmlns:a16="http://schemas.microsoft.com/office/drawing/2014/main" id="{00000000-0008-0000-0100-00005A270100}"/>
            </a:ext>
          </a:extLst>
        </xdr:cNvPr>
        <xdr:cNvCxnSpPr/>
      </xdr:nvCxnSpPr>
      <xdr:spPr>
        <a:xfrm>
          <a:off x="8374380" y="158413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756</xdr:row>
      <xdr:rowOff>107950</xdr:rowOff>
    </xdr:from>
    <xdr:to>
      <xdr:col>13</xdr:col>
      <xdr:colOff>68</xdr:colOff>
      <xdr:row>756</xdr:row>
      <xdr:rowOff>107950</xdr:rowOff>
    </xdr:to>
    <xdr:cxnSp macro="">
      <xdr:nvCxnSpPr>
        <xdr:cNvPr id="75611" name="직선 연결선 75610">
          <a:extLst>
            <a:ext uri="{FF2B5EF4-FFF2-40B4-BE49-F238E27FC236}">
              <a16:creationId xmlns:a16="http://schemas.microsoft.com/office/drawing/2014/main" id="{00000000-0008-0000-0100-00005B270100}"/>
            </a:ext>
          </a:extLst>
        </xdr:cNvPr>
        <xdr:cNvCxnSpPr/>
      </xdr:nvCxnSpPr>
      <xdr:spPr>
        <a:xfrm flipH="1">
          <a:off x="9677400" y="158413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756</xdr:row>
      <xdr:rowOff>107950</xdr:rowOff>
    </xdr:from>
    <xdr:to>
      <xdr:col>15</xdr:col>
      <xdr:colOff>0</xdr:colOff>
      <xdr:row>756</xdr:row>
      <xdr:rowOff>107950</xdr:rowOff>
    </xdr:to>
    <xdr:cxnSp macro="">
      <xdr:nvCxnSpPr>
        <xdr:cNvPr id="75612" name="직선 연결선 75611">
          <a:extLst>
            <a:ext uri="{FF2B5EF4-FFF2-40B4-BE49-F238E27FC236}">
              <a16:creationId xmlns:a16="http://schemas.microsoft.com/office/drawing/2014/main" id="{00000000-0008-0000-0100-00005C270100}"/>
            </a:ext>
          </a:extLst>
        </xdr:cNvPr>
        <xdr:cNvCxnSpPr/>
      </xdr:nvCxnSpPr>
      <xdr:spPr>
        <a:xfrm>
          <a:off x="11049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756</xdr:row>
      <xdr:rowOff>107950</xdr:rowOff>
    </xdr:from>
    <xdr:to>
      <xdr:col>17</xdr:col>
      <xdr:colOff>137</xdr:colOff>
      <xdr:row>756</xdr:row>
      <xdr:rowOff>107950</xdr:rowOff>
    </xdr:to>
    <xdr:cxnSp macro="">
      <xdr:nvCxnSpPr>
        <xdr:cNvPr id="75613" name="직선 연결선 75612">
          <a:extLst>
            <a:ext uri="{FF2B5EF4-FFF2-40B4-BE49-F238E27FC236}">
              <a16:creationId xmlns:a16="http://schemas.microsoft.com/office/drawing/2014/main" id="{00000000-0008-0000-0100-00005D270100}"/>
            </a:ext>
          </a:extLst>
        </xdr:cNvPr>
        <xdr:cNvCxnSpPr/>
      </xdr:nvCxnSpPr>
      <xdr:spPr>
        <a:xfrm flipH="1">
          <a:off x="12420600" y="1584134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756</xdr:row>
      <xdr:rowOff>107950</xdr:rowOff>
    </xdr:from>
    <xdr:to>
      <xdr:col>19</xdr:col>
      <xdr:colOff>0</xdr:colOff>
      <xdr:row>756</xdr:row>
      <xdr:rowOff>107950</xdr:rowOff>
    </xdr:to>
    <xdr:cxnSp macro="">
      <xdr:nvCxnSpPr>
        <xdr:cNvPr id="75614" name="직선 연결선 75613">
          <a:extLst>
            <a:ext uri="{FF2B5EF4-FFF2-40B4-BE49-F238E27FC236}">
              <a16:creationId xmlns:a16="http://schemas.microsoft.com/office/drawing/2014/main" id="{00000000-0008-0000-0100-00005E270100}"/>
            </a:ext>
          </a:extLst>
        </xdr:cNvPr>
        <xdr:cNvCxnSpPr/>
      </xdr:nvCxnSpPr>
      <xdr:spPr>
        <a:xfrm>
          <a:off x="13792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756</xdr:row>
      <xdr:rowOff>107950</xdr:rowOff>
    </xdr:from>
    <xdr:to>
      <xdr:col>21</xdr:col>
      <xdr:colOff>0</xdr:colOff>
      <xdr:row>756</xdr:row>
      <xdr:rowOff>107950</xdr:rowOff>
    </xdr:to>
    <xdr:cxnSp macro="">
      <xdr:nvCxnSpPr>
        <xdr:cNvPr id="75615" name="직선 연결선 75614">
          <a:extLst>
            <a:ext uri="{FF2B5EF4-FFF2-40B4-BE49-F238E27FC236}">
              <a16:creationId xmlns:a16="http://schemas.microsoft.com/office/drawing/2014/main" id="{00000000-0008-0000-0100-00005F270100}"/>
            </a:ext>
          </a:extLst>
        </xdr:cNvPr>
        <xdr:cNvCxnSpPr/>
      </xdr:nvCxnSpPr>
      <xdr:spPr>
        <a:xfrm>
          <a:off x="15163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756</xdr:row>
      <xdr:rowOff>107950</xdr:rowOff>
    </xdr:from>
    <xdr:to>
      <xdr:col>23</xdr:col>
      <xdr:colOff>0</xdr:colOff>
      <xdr:row>756</xdr:row>
      <xdr:rowOff>107950</xdr:rowOff>
    </xdr:to>
    <xdr:cxnSp macro="">
      <xdr:nvCxnSpPr>
        <xdr:cNvPr id="75616" name="직선 연결선 75615">
          <a:extLst>
            <a:ext uri="{FF2B5EF4-FFF2-40B4-BE49-F238E27FC236}">
              <a16:creationId xmlns:a16="http://schemas.microsoft.com/office/drawing/2014/main" id="{00000000-0008-0000-0100-000060270100}"/>
            </a:ext>
          </a:extLst>
        </xdr:cNvPr>
        <xdr:cNvCxnSpPr/>
      </xdr:nvCxnSpPr>
      <xdr:spPr>
        <a:xfrm>
          <a:off x="16535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756</xdr:row>
      <xdr:rowOff>107950</xdr:rowOff>
    </xdr:from>
    <xdr:to>
      <xdr:col>25</xdr:col>
      <xdr:colOff>0</xdr:colOff>
      <xdr:row>756</xdr:row>
      <xdr:rowOff>107950</xdr:rowOff>
    </xdr:to>
    <xdr:cxnSp macro="">
      <xdr:nvCxnSpPr>
        <xdr:cNvPr id="75617" name="직선 연결선 75616">
          <a:extLst>
            <a:ext uri="{FF2B5EF4-FFF2-40B4-BE49-F238E27FC236}">
              <a16:creationId xmlns:a16="http://schemas.microsoft.com/office/drawing/2014/main" id="{00000000-0008-0000-0100-000061270100}"/>
            </a:ext>
          </a:extLst>
        </xdr:cNvPr>
        <xdr:cNvCxnSpPr/>
      </xdr:nvCxnSpPr>
      <xdr:spPr>
        <a:xfrm>
          <a:off x="17907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756</xdr:row>
      <xdr:rowOff>107950</xdr:rowOff>
    </xdr:from>
    <xdr:to>
      <xdr:col>27</xdr:col>
      <xdr:colOff>28</xdr:colOff>
      <xdr:row>756</xdr:row>
      <xdr:rowOff>107950</xdr:rowOff>
    </xdr:to>
    <xdr:cxnSp macro="">
      <xdr:nvCxnSpPr>
        <xdr:cNvPr id="75618" name="직선 연결선 75617">
          <a:extLst>
            <a:ext uri="{FF2B5EF4-FFF2-40B4-BE49-F238E27FC236}">
              <a16:creationId xmlns:a16="http://schemas.microsoft.com/office/drawing/2014/main" id="{00000000-0008-0000-0100-000062270100}"/>
            </a:ext>
          </a:extLst>
        </xdr:cNvPr>
        <xdr:cNvCxnSpPr/>
      </xdr:nvCxnSpPr>
      <xdr:spPr>
        <a:xfrm flipH="1">
          <a:off x="19278600" y="158413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756</xdr:row>
      <xdr:rowOff>107950</xdr:rowOff>
    </xdr:from>
    <xdr:to>
      <xdr:col>29</xdr:col>
      <xdr:colOff>68</xdr:colOff>
      <xdr:row>756</xdr:row>
      <xdr:rowOff>107950</xdr:rowOff>
    </xdr:to>
    <xdr:cxnSp macro="">
      <xdr:nvCxnSpPr>
        <xdr:cNvPr id="75619" name="직선 연결선 75618">
          <a:extLst>
            <a:ext uri="{FF2B5EF4-FFF2-40B4-BE49-F238E27FC236}">
              <a16:creationId xmlns:a16="http://schemas.microsoft.com/office/drawing/2014/main" id="{00000000-0008-0000-0100-000063270100}"/>
            </a:ext>
          </a:extLst>
        </xdr:cNvPr>
        <xdr:cNvCxnSpPr/>
      </xdr:nvCxnSpPr>
      <xdr:spPr>
        <a:xfrm flipH="1">
          <a:off x="20650200" y="158413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756</xdr:row>
      <xdr:rowOff>107950</xdr:rowOff>
    </xdr:from>
    <xdr:to>
      <xdr:col>31</xdr:col>
      <xdr:colOff>546100</xdr:colOff>
      <xdr:row>756</xdr:row>
      <xdr:rowOff>107950</xdr:rowOff>
    </xdr:to>
    <xdr:cxnSp macro="">
      <xdr:nvCxnSpPr>
        <xdr:cNvPr id="75620" name="직선 연결선 75619">
          <a:extLst>
            <a:ext uri="{FF2B5EF4-FFF2-40B4-BE49-F238E27FC236}">
              <a16:creationId xmlns:a16="http://schemas.microsoft.com/office/drawing/2014/main" id="{00000000-0008-0000-0100-000064270100}"/>
            </a:ext>
          </a:extLst>
        </xdr:cNvPr>
        <xdr:cNvCxnSpPr/>
      </xdr:nvCxnSpPr>
      <xdr:spPr>
        <a:xfrm>
          <a:off x="22501861" y="158413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756</xdr:row>
      <xdr:rowOff>107950</xdr:rowOff>
    </xdr:from>
    <xdr:to>
      <xdr:col>33</xdr:col>
      <xdr:colOff>0</xdr:colOff>
      <xdr:row>756</xdr:row>
      <xdr:rowOff>107950</xdr:rowOff>
    </xdr:to>
    <xdr:cxnSp macro="">
      <xdr:nvCxnSpPr>
        <xdr:cNvPr id="75621" name="직선 연결선 75620">
          <a:extLst>
            <a:ext uri="{FF2B5EF4-FFF2-40B4-BE49-F238E27FC236}">
              <a16:creationId xmlns:a16="http://schemas.microsoft.com/office/drawing/2014/main" id="{00000000-0008-0000-0100-000065270100}"/>
            </a:ext>
          </a:extLst>
        </xdr:cNvPr>
        <xdr:cNvCxnSpPr/>
      </xdr:nvCxnSpPr>
      <xdr:spPr>
        <a:xfrm>
          <a:off x="23393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756</xdr:row>
      <xdr:rowOff>107950</xdr:rowOff>
    </xdr:from>
    <xdr:to>
      <xdr:col>35</xdr:col>
      <xdr:colOff>0</xdr:colOff>
      <xdr:row>756</xdr:row>
      <xdr:rowOff>107950</xdr:rowOff>
    </xdr:to>
    <xdr:cxnSp macro="">
      <xdr:nvCxnSpPr>
        <xdr:cNvPr id="75622" name="직선 연결선 75621">
          <a:extLst>
            <a:ext uri="{FF2B5EF4-FFF2-40B4-BE49-F238E27FC236}">
              <a16:creationId xmlns:a16="http://schemas.microsoft.com/office/drawing/2014/main" id="{00000000-0008-0000-0100-000066270100}"/>
            </a:ext>
          </a:extLst>
        </xdr:cNvPr>
        <xdr:cNvCxnSpPr/>
      </xdr:nvCxnSpPr>
      <xdr:spPr>
        <a:xfrm>
          <a:off x="24765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756</xdr:row>
      <xdr:rowOff>107950</xdr:rowOff>
    </xdr:from>
    <xdr:to>
      <xdr:col>37</xdr:col>
      <xdr:colOff>0</xdr:colOff>
      <xdr:row>756</xdr:row>
      <xdr:rowOff>107950</xdr:rowOff>
    </xdr:to>
    <xdr:cxnSp macro="">
      <xdr:nvCxnSpPr>
        <xdr:cNvPr id="75623" name="직선 연결선 75622">
          <a:extLst>
            <a:ext uri="{FF2B5EF4-FFF2-40B4-BE49-F238E27FC236}">
              <a16:creationId xmlns:a16="http://schemas.microsoft.com/office/drawing/2014/main" id="{00000000-0008-0000-0100-000067270100}"/>
            </a:ext>
          </a:extLst>
        </xdr:cNvPr>
        <xdr:cNvCxnSpPr/>
      </xdr:nvCxnSpPr>
      <xdr:spPr>
        <a:xfrm>
          <a:off x="26136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756</xdr:row>
      <xdr:rowOff>107950</xdr:rowOff>
    </xdr:from>
    <xdr:to>
      <xdr:col>39</xdr:col>
      <xdr:colOff>0</xdr:colOff>
      <xdr:row>756</xdr:row>
      <xdr:rowOff>107950</xdr:rowOff>
    </xdr:to>
    <xdr:cxnSp macro="">
      <xdr:nvCxnSpPr>
        <xdr:cNvPr id="75624" name="직선 연결선 75623">
          <a:extLst>
            <a:ext uri="{FF2B5EF4-FFF2-40B4-BE49-F238E27FC236}">
              <a16:creationId xmlns:a16="http://schemas.microsoft.com/office/drawing/2014/main" id="{00000000-0008-0000-0100-000068270100}"/>
            </a:ext>
          </a:extLst>
        </xdr:cNvPr>
        <xdr:cNvCxnSpPr/>
      </xdr:nvCxnSpPr>
      <xdr:spPr>
        <a:xfrm>
          <a:off x="27508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756</xdr:row>
      <xdr:rowOff>107950</xdr:rowOff>
    </xdr:from>
    <xdr:to>
      <xdr:col>41</xdr:col>
      <xdr:colOff>0</xdr:colOff>
      <xdr:row>756</xdr:row>
      <xdr:rowOff>107950</xdr:rowOff>
    </xdr:to>
    <xdr:cxnSp macro="">
      <xdr:nvCxnSpPr>
        <xdr:cNvPr id="75625" name="직선 연결선 75624">
          <a:extLst>
            <a:ext uri="{FF2B5EF4-FFF2-40B4-BE49-F238E27FC236}">
              <a16:creationId xmlns:a16="http://schemas.microsoft.com/office/drawing/2014/main" id="{00000000-0008-0000-0100-000069270100}"/>
            </a:ext>
          </a:extLst>
        </xdr:cNvPr>
        <xdr:cNvCxnSpPr/>
      </xdr:nvCxnSpPr>
      <xdr:spPr>
        <a:xfrm>
          <a:off x="28879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756</xdr:row>
      <xdr:rowOff>107950</xdr:rowOff>
    </xdr:from>
    <xdr:to>
      <xdr:col>43</xdr:col>
      <xdr:colOff>68</xdr:colOff>
      <xdr:row>756</xdr:row>
      <xdr:rowOff>107950</xdr:rowOff>
    </xdr:to>
    <xdr:cxnSp macro="">
      <xdr:nvCxnSpPr>
        <xdr:cNvPr id="75626" name="직선 연결선 75625">
          <a:extLst>
            <a:ext uri="{FF2B5EF4-FFF2-40B4-BE49-F238E27FC236}">
              <a16:creationId xmlns:a16="http://schemas.microsoft.com/office/drawing/2014/main" id="{00000000-0008-0000-0100-00006A270100}"/>
            </a:ext>
          </a:extLst>
        </xdr:cNvPr>
        <xdr:cNvCxnSpPr/>
      </xdr:nvCxnSpPr>
      <xdr:spPr>
        <a:xfrm flipH="1">
          <a:off x="30251400" y="158413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756</xdr:row>
      <xdr:rowOff>107950</xdr:rowOff>
    </xdr:from>
    <xdr:to>
      <xdr:col>45</xdr:col>
      <xdr:colOff>0</xdr:colOff>
      <xdr:row>756</xdr:row>
      <xdr:rowOff>107950</xdr:rowOff>
    </xdr:to>
    <xdr:cxnSp macro="">
      <xdr:nvCxnSpPr>
        <xdr:cNvPr id="75627" name="직선 연결선 75626">
          <a:extLst>
            <a:ext uri="{FF2B5EF4-FFF2-40B4-BE49-F238E27FC236}">
              <a16:creationId xmlns:a16="http://schemas.microsoft.com/office/drawing/2014/main" id="{00000000-0008-0000-0100-00006B270100}"/>
            </a:ext>
          </a:extLst>
        </xdr:cNvPr>
        <xdr:cNvCxnSpPr/>
      </xdr:nvCxnSpPr>
      <xdr:spPr>
        <a:xfrm>
          <a:off x="31623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756</xdr:row>
      <xdr:rowOff>107950</xdr:rowOff>
    </xdr:from>
    <xdr:to>
      <xdr:col>47</xdr:col>
      <xdr:colOff>0</xdr:colOff>
      <xdr:row>756</xdr:row>
      <xdr:rowOff>107950</xdr:rowOff>
    </xdr:to>
    <xdr:cxnSp macro="">
      <xdr:nvCxnSpPr>
        <xdr:cNvPr id="75628" name="직선 연결선 75627">
          <a:extLst>
            <a:ext uri="{FF2B5EF4-FFF2-40B4-BE49-F238E27FC236}">
              <a16:creationId xmlns:a16="http://schemas.microsoft.com/office/drawing/2014/main" id="{00000000-0008-0000-0100-00006C270100}"/>
            </a:ext>
          </a:extLst>
        </xdr:cNvPr>
        <xdr:cNvCxnSpPr/>
      </xdr:nvCxnSpPr>
      <xdr:spPr>
        <a:xfrm>
          <a:off x="32994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756</xdr:row>
      <xdr:rowOff>107950</xdr:rowOff>
    </xdr:from>
    <xdr:to>
      <xdr:col>49</xdr:col>
      <xdr:colOff>0</xdr:colOff>
      <xdr:row>756</xdr:row>
      <xdr:rowOff>107950</xdr:rowOff>
    </xdr:to>
    <xdr:cxnSp macro="">
      <xdr:nvCxnSpPr>
        <xdr:cNvPr id="75629" name="직선 연결선 75628">
          <a:extLst>
            <a:ext uri="{FF2B5EF4-FFF2-40B4-BE49-F238E27FC236}">
              <a16:creationId xmlns:a16="http://schemas.microsoft.com/office/drawing/2014/main" id="{00000000-0008-0000-0100-00006D270100}"/>
            </a:ext>
          </a:extLst>
        </xdr:cNvPr>
        <xdr:cNvCxnSpPr/>
      </xdr:nvCxnSpPr>
      <xdr:spPr>
        <a:xfrm>
          <a:off x="34366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756</xdr:row>
      <xdr:rowOff>107950</xdr:rowOff>
    </xdr:from>
    <xdr:to>
      <xdr:col>51</xdr:col>
      <xdr:colOff>0</xdr:colOff>
      <xdr:row>756</xdr:row>
      <xdr:rowOff>107950</xdr:rowOff>
    </xdr:to>
    <xdr:cxnSp macro="">
      <xdr:nvCxnSpPr>
        <xdr:cNvPr id="75630" name="직선 연결선 75629">
          <a:extLst>
            <a:ext uri="{FF2B5EF4-FFF2-40B4-BE49-F238E27FC236}">
              <a16:creationId xmlns:a16="http://schemas.microsoft.com/office/drawing/2014/main" id="{00000000-0008-0000-0100-00006E270100}"/>
            </a:ext>
          </a:extLst>
        </xdr:cNvPr>
        <xdr:cNvCxnSpPr/>
      </xdr:nvCxnSpPr>
      <xdr:spPr>
        <a:xfrm>
          <a:off x="35737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756</xdr:row>
      <xdr:rowOff>107950</xdr:rowOff>
    </xdr:from>
    <xdr:to>
      <xdr:col>53</xdr:col>
      <xdr:colOff>0</xdr:colOff>
      <xdr:row>756</xdr:row>
      <xdr:rowOff>107950</xdr:rowOff>
    </xdr:to>
    <xdr:cxnSp macro="">
      <xdr:nvCxnSpPr>
        <xdr:cNvPr id="75631" name="직선 연결선 75630">
          <a:extLst>
            <a:ext uri="{FF2B5EF4-FFF2-40B4-BE49-F238E27FC236}">
              <a16:creationId xmlns:a16="http://schemas.microsoft.com/office/drawing/2014/main" id="{00000000-0008-0000-0100-00006F270100}"/>
            </a:ext>
          </a:extLst>
        </xdr:cNvPr>
        <xdr:cNvCxnSpPr/>
      </xdr:nvCxnSpPr>
      <xdr:spPr>
        <a:xfrm>
          <a:off x="37109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756</xdr:row>
      <xdr:rowOff>107950</xdr:rowOff>
    </xdr:from>
    <xdr:to>
      <xdr:col>55</xdr:col>
      <xdr:colOff>0</xdr:colOff>
      <xdr:row>756</xdr:row>
      <xdr:rowOff>107950</xdr:rowOff>
    </xdr:to>
    <xdr:cxnSp macro="">
      <xdr:nvCxnSpPr>
        <xdr:cNvPr id="75632" name="직선 연결선 75631">
          <a:extLst>
            <a:ext uri="{FF2B5EF4-FFF2-40B4-BE49-F238E27FC236}">
              <a16:creationId xmlns:a16="http://schemas.microsoft.com/office/drawing/2014/main" id="{00000000-0008-0000-0100-000070270100}"/>
            </a:ext>
          </a:extLst>
        </xdr:cNvPr>
        <xdr:cNvCxnSpPr/>
      </xdr:nvCxnSpPr>
      <xdr:spPr>
        <a:xfrm>
          <a:off x="38481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756</xdr:row>
      <xdr:rowOff>107950</xdr:rowOff>
    </xdr:from>
    <xdr:to>
      <xdr:col>57</xdr:col>
      <xdr:colOff>0</xdr:colOff>
      <xdr:row>756</xdr:row>
      <xdr:rowOff>107950</xdr:rowOff>
    </xdr:to>
    <xdr:cxnSp macro="">
      <xdr:nvCxnSpPr>
        <xdr:cNvPr id="75633" name="직선 연결선 75632">
          <a:extLst>
            <a:ext uri="{FF2B5EF4-FFF2-40B4-BE49-F238E27FC236}">
              <a16:creationId xmlns:a16="http://schemas.microsoft.com/office/drawing/2014/main" id="{00000000-0008-0000-0100-000071270100}"/>
            </a:ext>
          </a:extLst>
        </xdr:cNvPr>
        <xdr:cNvCxnSpPr/>
      </xdr:nvCxnSpPr>
      <xdr:spPr>
        <a:xfrm>
          <a:off x="39852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756</xdr:row>
      <xdr:rowOff>107950</xdr:rowOff>
    </xdr:from>
    <xdr:to>
      <xdr:col>59</xdr:col>
      <xdr:colOff>0</xdr:colOff>
      <xdr:row>756</xdr:row>
      <xdr:rowOff>107950</xdr:rowOff>
    </xdr:to>
    <xdr:cxnSp macro="">
      <xdr:nvCxnSpPr>
        <xdr:cNvPr id="75634" name="직선 연결선 75633">
          <a:extLst>
            <a:ext uri="{FF2B5EF4-FFF2-40B4-BE49-F238E27FC236}">
              <a16:creationId xmlns:a16="http://schemas.microsoft.com/office/drawing/2014/main" id="{00000000-0008-0000-0100-000072270100}"/>
            </a:ext>
          </a:extLst>
        </xdr:cNvPr>
        <xdr:cNvCxnSpPr/>
      </xdr:nvCxnSpPr>
      <xdr:spPr>
        <a:xfrm>
          <a:off x="41224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756</xdr:row>
      <xdr:rowOff>107950</xdr:rowOff>
    </xdr:from>
    <xdr:to>
      <xdr:col>61</xdr:col>
      <xdr:colOff>0</xdr:colOff>
      <xdr:row>756</xdr:row>
      <xdr:rowOff>107950</xdr:rowOff>
    </xdr:to>
    <xdr:cxnSp macro="">
      <xdr:nvCxnSpPr>
        <xdr:cNvPr id="75635" name="직선 연결선 75634">
          <a:extLst>
            <a:ext uri="{FF2B5EF4-FFF2-40B4-BE49-F238E27FC236}">
              <a16:creationId xmlns:a16="http://schemas.microsoft.com/office/drawing/2014/main" id="{00000000-0008-0000-0100-000073270100}"/>
            </a:ext>
          </a:extLst>
        </xdr:cNvPr>
        <xdr:cNvCxnSpPr/>
      </xdr:nvCxnSpPr>
      <xdr:spPr>
        <a:xfrm>
          <a:off x="42595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756</xdr:row>
      <xdr:rowOff>107950</xdr:rowOff>
    </xdr:from>
    <xdr:to>
      <xdr:col>63</xdr:col>
      <xdr:colOff>0</xdr:colOff>
      <xdr:row>756</xdr:row>
      <xdr:rowOff>107950</xdr:rowOff>
    </xdr:to>
    <xdr:cxnSp macro="">
      <xdr:nvCxnSpPr>
        <xdr:cNvPr id="75636" name="직선 연결선 75635">
          <a:extLst>
            <a:ext uri="{FF2B5EF4-FFF2-40B4-BE49-F238E27FC236}">
              <a16:creationId xmlns:a16="http://schemas.microsoft.com/office/drawing/2014/main" id="{00000000-0008-0000-0100-000074270100}"/>
            </a:ext>
          </a:extLst>
        </xdr:cNvPr>
        <xdr:cNvCxnSpPr/>
      </xdr:nvCxnSpPr>
      <xdr:spPr>
        <a:xfrm>
          <a:off x="43967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756</xdr:row>
      <xdr:rowOff>107950</xdr:rowOff>
    </xdr:from>
    <xdr:to>
      <xdr:col>65</xdr:col>
      <xdr:colOff>0</xdr:colOff>
      <xdr:row>756</xdr:row>
      <xdr:rowOff>107950</xdr:rowOff>
    </xdr:to>
    <xdr:cxnSp macro="">
      <xdr:nvCxnSpPr>
        <xdr:cNvPr id="75637" name="직선 연결선 75636">
          <a:extLst>
            <a:ext uri="{FF2B5EF4-FFF2-40B4-BE49-F238E27FC236}">
              <a16:creationId xmlns:a16="http://schemas.microsoft.com/office/drawing/2014/main" id="{00000000-0008-0000-0100-000075270100}"/>
            </a:ext>
          </a:extLst>
        </xdr:cNvPr>
        <xdr:cNvCxnSpPr/>
      </xdr:nvCxnSpPr>
      <xdr:spPr>
        <a:xfrm>
          <a:off x="45339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756</xdr:row>
      <xdr:rowOff>107950</xdr:rowOff>
    </xdr:from>
    <xdr:to>
      <xdr:col>67</xdr:col>
      <xdr:colOff>0</xdr:colOff>
      <xdr:row>756</xdr:row>
      <xdr:rowOff>107950</xdr:rowOff>
    </xdr:to>
    <xdr:cxnSp macro="">
      <xdr:nvCxnSpPr>
        <xdr:cNvPr id="75638" name="직선 연결선 75637">
          <a:extLst>
            <a:ext uri="{FF2B5EF4-FFF2-40B4-BE49-F238E27FC236}">
              <a16:creationId xmlns:a16="http://schemas.microsoft.com/office/drawing/2014/main" id="{00000000-0008-0000-0100-000076270100}"/>
            </a:ext>
          </a:extLst>
        </xdr:cNvPr>
        <xdr:cNvCxnSpPr/>
      </xdr:nvCxnSpPr>
      <xdr:spPr>
        <a:xfrm>
          <a:off x="46710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756</xdr:row>
      <xdr:rowOff>107950</xdr:rowOff>
    </xdr:from>
    <xdr:to>
      <xdr:col>69</xdr:col>
      <xdr:colOff>0</xdr:colOff>
      <xdr:row>756</xdr:row>
      <xdr:rowOff>107950</xdr:rowOff>
    </xdr:to>
    <xdr:cxnSp macro="">
      <xdr:nvCxnSpPr>
        <xdr:cNvPr id="75639" name="직선 연결선 75638">
          <a:extLst>
            <a:ext uri="{FF2B5EF4-FFF2-40B4-BE49-F238E27FC236}">
              <a16:creationId xmlns:a16="http://schemas.microsoft.com/office/drawing/2014/main" id="{00000000-0008-0000-0100-000077270100}"/>
            </a:ext>
          </a:extLst>
        </xdr:cNvPr>
        <xdr:cNvCxnSpPr/>
      </xdr:nvCxnSpPr>
      <xdr:spPr>
        <a:xfrm>
          <a:off x="48082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756</xdr:row>
      <xdr:rowOff>107950</xdr:rowOff>
    </xdr:from>
    <xdr:to>
      <xdr:col>71</xdr:col>
      <xdr:colOff>0</xdr:colOff>
      <xdr:row>756</xdr:row>
      <xdr:rowOff>107950</xdr:rowOff>
    </xdr:to>
    <xdr:cxnSp macro="">
      <xdr:nvCxnSpPr>
        <xdr:cNvPr id="75640" name="직선 연결선 75639">
          <a:extLst>
            <a:ext uri="{FF2B5EF4-FFF2-40B4-BE49-F238E27FC236}">
              <a16:creationId xmlns:a16="http://schemas.microsoft.com/office/drawing/2014/main" id="{00000000-0008-0000-0100-000078270100}"/>
            </a:ext>
          </a:extLst>
        </xdr:cNvPr>
        <xdr:cNvCxnSpPr/>
      </xdr:nvCxnSpPr>
      <xdr:spPr>
        <a:xfrm>
          <a:off x="49453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756</xdr:row>
      <xdr:rowOff>107950</xdr:rowOff>
    </xdr:from>
    <xdr:to>
      <xdr:col>73</xdr:col>
      <xdr:colOff>0</xdr:colOff>
      <xdr:row>756</xdr:row>
      <xdr:rowOff>107950</xdr:rowOff>
    </xdr:to>
    <xdr:cxnSp macro="">
      <xdr:nvCxnSpPr>
        <xdr:cNvPr id="75641" name="직선 연결선 75640">
          <a:extLst>
            <a:ext uri="{FF2B5EF4-FFF2-40B4-BE49-F238E27FC236}">
              <a16:creationId xmlns:a16="http://schemas.microsoft.com/office/drawing/2014/main" id="{00000000-0008-0000-0100-000079270100}"/>
            </a:ext>
          </a:extLst>
        </xdr:cNvPr>
        <xdr:cNvCxnSpPr/>
      </xdr:nvCxnSpPr>
      <xdr:spPr>
        <a:xfrm>
          <a:off x="50825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756</xdr:row>
      <xdr:rowOff>107950</xdr:rowOff>
    </xdr:from>
    <xdr:to>
      <xdr:col>75</xdr:col>
      <xdr:colOff>0</xdr:colOff>
      <xdr:row>756</xdr:row>
      <xdr:rowOff>107950</xdr:rowOff>
    </xdr:to>
    <xdr:cxnSp macro="">
      <xdr:nvCxnSpPr>
        <xdr:cNvPr id="75642" name="직선 연결선 75641">
          <a:extLst>
            <a:ext uri="{FF2B5EF4-FFF2-40B4-BE49-F238E27FC236}">
              <a16:creationId xmlns:a16="http://schemas.microsoft.com/office/drawing/2014/main" id="{00000000-0008-0000-0100-00007A270100}"/>
            </a:ext>
          </a:extLst>
        </xdr:cNvPr>
        <xdr:cNvCxnSpPr/>
      </xdr:nvCxnSpPr>
      <xdr:spPr>
        <a:xfrm>
          <a:off x="52197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756</xdr:row>
      <xdr:rowOff>107950</xdr:rowOff>
    </xdr:from>
    <xdr:to>
      <xdr:col>77</xdr:col>
      <xdr:colOff>0</xdr:colOff>
      <xdr:row>756</xdr:row>
      <xdr:rowOff>107950</xdr:rowOff>
    </xdr:to>
    <xdr:cxnSp macro="">
      <xdr:nvCxnSpPr>
        <xdr:cNvPr id="75643" name="직선 연결선 75642">
          <a:extLst>
            <a:ext uri="{FF2B5EF4-FFF2-40B4-BE49-F238E27FC236}">
              <a16:creationId xmlns:a16="http://schemas.microsoft.com/office/drawing/2014/main" id="{00000000-0008-0000-0100-00007B270100}"/>
            </a:ext>
          </a:extLst>
        </xdr:cNvPr>
        <xdr:cNvCxnSpPr/>
      </xdr:nvCxnSpPr>
      <xdr:spPr>
        <a:xfrm>
          <a:off x="53568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756</xdr:row>
      <xdr:rowOff>107950</xdr:rowOff>
    </xdr:from>
    <xdr:to>
      <xdr:col>79</xdr:col>
      <xdr:colOff>0</xdr:colOff>
      <xdr:row>756</xdr:row>
      <xdr:rowOff>107950</xdr:rowOff>
    </xdr:to>
    <xdr:cxnSp macro="">
      <xdr:nvCxnSpPr>
        <xdr:cNvPr id="75644" name="직선 연결선 75643">
          <a:extLst>
            <a:ext uri="{FF2B5EF4-FFF2-40B4-BE49-F238E27FC236}">
              <a16:creationId xmlns:a16="http://schemas.microsoft.com/office/drawing/2014/main" id="{00000000-0008-0000-0100-00007C270100}"/>
            </a:ext>
          </a:extLst>
        </xdr:cNvPr>
        <xdr:cNvCxnSpPr/>
      </xdr:nvCxnSpPr>
      <xdr:spPr>
        <a:xfrm>
          <a:off x="54940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756</xdr:row>
      <xdr:rowOff>107950</xdr:rowOff>
    </xdr:from>
    <xdr:to>
      <xdr:col>81</xdr:col>
      <xdr:colOff>0</xdr:colOff>
      <xdr:row>756</xdr:row>
      <xdr:rowOff>107950</xdr:rowOff>
    </xdr:to>
    <xdr:cxnSp macro="">
      <xdr:nvCxnSpPr>
        <xdr:cNvPr id="75645" name="직선 연결선 75644">
          <a:extLst>
            <a:ext uri="{FF2B5EF4-FFF2-40B4-BE49-F238E27FC236}">
              <a16:creationId xmlns:a16="http://schemas.microsoft.com/office/drawing/2014/main" id="{00000000-0008-0000-0100-00007D270100}"/>
            </a:ext>
          </a:extLst>
        </xdr:cNvPr>
        <xdr:cNvCxnSpPr/>
      </xdr:nvCxnSpPr>
      <xdr:spPr>
        <a:xfrm>
          <a:off x="56311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756</xdr:row>
      <xdr:rowOff>107950</xdr:rowOff>
    </xdr:from>
    <xdr:to>
      <xdr:col>83</xdr:col>
      <xdr:colOff>0</xdr:colOff>
      <xdr:row>756</xdr:row>
      <xdr:rowOff>107950</xdr:rowOff>
    </xdr:to>
    <xdr:cxnSp macro="">
      <xdr:nvCxnSpPr>
        <xdr:cNvPr id="75646" name="직선 연결선 75645">
          <a:extLst>
            <a:ext uri="{FF2B5EF4-FFF2-40B4-BE49-F238E27FC236}">
              <a16:creationId xmlns:a16="http://schemas.microsoft.com/office/drawing/2014/main" id="{00000000-0008-0000-0100-00007E270100}"/>
            </a:ext>
          </a:extLst>
        </xdr:cNvPr>
        <xdr:cNvCxnSpPr/>
      </xdr:nvCxnSpPr>
      <xdr:spPr>
        <a:xfrm>
          <a:off x="57683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756</xdr:row>
      <xdr:rowOff>107950</xdr:rowOff>
    </xdr:from>
    <xdr:to>
      <xdr:col>85</xdr:col>
      <xdr:colOff>0</xdr:colOff>
      <xdr:row>756</xdr:row>
      <xdr:rowOff>107950</xdr:rowOff>
    </xdr:to>
    <xdr:cxnSp macro="">
      <xdr:nvCxnSpPr>
        <xdr:cNvPr id="75647" name="직선 연결선 75646">
          <a:extLst>
            <a:ext uri="{FF2B5EF4-FFF2-40B4-BE49-F238E27FC236}">
              <a16:creationId xmlns:a16="http://schemas.microsoft.com/office/drawing/2014/main" id="{00000000-0008-0000-0100-00007F270100}"/>
            </a:ext>
          </a:extLst>
        </xdr:cNvPr>
        <xdr:cNvCxnSpPr/>
      </xdr:nvCxnSpPr>
      <xdr:spPr>
        <a:xfrm>
          <a:off x="59055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756</xdr:row>
      <xdr:rowOff>107950</xdr:rowOff>
    </xdr:from>
    <xdr:to>
      <xdr:col>87</xdr:col>
      <xdr:colOff>0</xdr:colOff>
      <xdr:row>756</xdr:row>
      <xdr:rowOff>107950</xdr:rowOff>
    </xdr:to>
    <xdr:cxnSp macro="">
      <xdr:nvCxnSpPr>
        <xdr:cNvPr id="75648" name="직선 연결선 75647">
          <a:extLst>
            <a:ext uri="{FF2B5EF4-FFF2-40B4-BE49-F238E27FC236}">
              <a16:creationId xmlns:a16="http://schemas.microsoft.com/office/drawing/2014/main" id="{00000000-0008-0000-0100-000080270100}"/>
            </a:ext>
          </a:extLst>
        </xdr:cNvPr>
        <xdr:cNvCxnSpPr/>
      </xdr:nvCxnSpPr>
      <xdr:spPr>
        <a:xfrm>
          <a:off x="60426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756</xdr:row>
      <xdr:rowOff>107950</xdr:rowOff>
    </xdr:from>
    <xdr:to>
      <xdr:col>89</xdr:col>
      <xdr:colOff>0</xdr:colOff>
      <xdr:row>756</xdr:row>
      <xdr:rowOff>107950</xdr:rowOff>
    </xdr:to>
    <xdr:cxnSp macro="">
      <xdr:nvCxnSpPr>
        <xdr:cNvPr id="75649" name="직선 연결선 75648">
          <a:extLst>
            <a:ext uri="{FF2B5EF4-FFF2-40B4-BE49-F238E27FC236}">
              <a16:creationId xmlns:a16="http://schemas.microsoft.com/office/drawing/2014/main" id="{00000000-0008-0000-0100-000081270100}"/>
            </a:ext>
          </a:extLst>
        </xdr:cNvPr>
        <xdr:cNvCxnSpPr/>
      </xdr:nvCxnSpPr>
      <xdr:spPr>
        <a:xfrm>
          <a:off x="61798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756</xdr:row>
      <xdr:rowOff>107950</xdr:rowOff>
    </xdr:from>
    <xdr:to>
      <xdr:col>91</xdr:col>
      <xdr:colOff>0</xdr:colOff>
      <xdr:row>756</xdr:row>
      <xdr:rowOff>107950</xdr:rowOff>
    </xdr:to>
    <xdr:cxnSp macro="">
      <xdr:nvCxnSpPr>
        <xdr:cNvPr id="75650" name="직선 연결선 75649">
          <a:extLst>
            <a:ext uri="{FF2B5EF4-FFF2-40B4-BE49-F238E27FC236}">
              <a16:creationId xmlns:a16="http://schemas.microsoft.com/office/drawing/2014/main" id="{00000000-0008-0000-0100-000082270100}"/>
            </a:ext>
          </a:extLst>
        </xdr:cNvPr>
        <xdr:cNvCxnSpPr/>
      </xdr:nvCxnSpPr>
      <xdr:spPr>
        <a:xfrm>
          <a:off x="63169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756</xdr:row>
      <xdr:rowOff>107950</xdr:rowOff>
    </xdr:from>
    <xdr:to>
      <xdr:col>93</xdr:col>
      <xdr:colOff>12700</xdr:colOff>
      <xdr:row>756</xdr:row>
      <xdr:rowOff>107950</xdr:rowOff>
    </xdr:to>
    <xdr:cxnSp macro="">
      <xdr:nvCxnSpPr>
        <xdr:cNvPr id="75651" name="직선 연결선 75650">
          <a:extLst>
            <a:ext uri="{FF2B5EF4-FFF2-40B4-BE49-F238E27FC236}">
              <a16:creationId xmlns:a16="http://schemas.microsoft.com/office/drawing/2014/main" id="{00000000-0008-0000-0100-000083270100}"/>
            </a:ext>
          </a:extLst>
        </xdr:cNvPr>
        <xdr:cNvCxnSpPr/>
      </xdr:nvCxnSpPr>
      <xdr:spPr>
        <a:xfrm>
          <a:off x="64541406" y="158413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756</xdr:row>
      <xdr:rowOff>107950</xdr:rowOff>
    </xdr:from>
    <xdr:to>
      <xdr:col>95</xdr:col>
      <xdr:colOff>0</xdr:colOff>
      <xdr:row>756</xdr:row>
      <xdr:rowOff>107950</xdr:rowOff>
    </xdr:to>
    <xdr:cxnSp macro="">
      <xdr:nvCxnSpPr>
        <xdr:cNvPr id="75652" name="직선 연결선 75651">
          <a:extLst>
            <a:ext uri="{FF2B5EF4-FFF2-40B4-BE49-F238E27FC236}">
              <a16:creationId xmlns:a16="http://schemas.microsoft.com/office/drawing/2014/main" id="{00000000-0008-0000-0100-000084270100}"/>
            </a:ext>
          </a:extLst>
        </xdr:cNvPr>
        <xdr:cNvCxnSpPr/>
      </xdr:nvCxnSpPr>
      <xdr:spPr>
        <a:xfrm>
          <a:off x="65913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756</xdr:row>
      <xdr:rowOff>107950</xdr:rowOff>
    </xdr:from>
    <xdr:to>
      <xdr:col>97</xdr:col>
      <xdr:colOff>0</xdr:colOff>
      <xdr:row>756</xdr:row>
      <xdr:rowOff>107950</xdr:rowOff>
    </xdr:to>
    <xdr:cxnSp macro="">
      <xdr:nvCxnSpPr>
        <xdr:cNvPr id="75653" name="직선 연결선 75652">
          <a:extLst>
            <a:ext uri="{FF2B5EF4-FFF2-40B4-BE49-F238E27FC236}">
              <a16:creationId xmlns:a16="http://schemas.microsoft.com/office/drawing/2014/main" id="{00000000-0008-0000-0100-000085270100}"/>
            </a:ext>
          </a:extLst>
        </xdr:cNvPr>
        <xdr:cNvCxnSpPr/>
      </xdr:nvCxnSpPr>
      <xdr:spPr>
        <a:xfrm>
          <a:off x="67284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756</xdr:row>
      <xdr:rowOff>107950</xdr:rowOff>
    </xdr:from>
    <xdr:to>
      <xdr:col>99</xdr:col>
      <xdr:colOff>0</xdr:colOff>
      <xdr:row>756</xdr:row>
      <xdr:rowOff>107950</xdr:rowOff>
    </xdr:to>
    <xdr:cxnSp macro="">
      <xdr:nvCxnSpPr>
        <xdr:cNvPr id="75654" name="직선 연결선 75653">
          <a:extLst>
            <a:ext uri="{FF2B5EF4-FFF2-40B4-BE49-F238E27FC236}">
              <a16:creationId xmlns:a16="http://schemas.microsoft.com/office/drawing/2014/main" id="{00000000-0008-0000-0100-000086270100}"/>
            </a:ext>
          </a:extLst>
        </xdr:cNvPr>
        <xdr:cNvCxnSpPr/>
      </xdr:nvCxnSpPr>
      <xdr:spPr>
        <a:xfrm>
          <a:off x="68656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758</xdr:row>
      <xdr:rowOff>101600</xdr:rowOff>
    </xdr:from>
    <xdr:to>
      <xdr:col>10</xdr:col>
      <xdr:colOff>25400</xdr:colOff>
      <xdr:row>758</xdr:row>
      <xdr:rowOff>101600</xdr:rowOff>
    </xdr:to>
    <xdr:cxnSp macro="">
      <xdr:nvCxnSpPr>
        <xdr:cNvPr id="75655" name="직선 연결선 75654">
          <a:extLst>
            <a:ext uri="{FF2B5EF4-FFF2-40B4-BE49-F238E27FC236}">
              <a16:creationId xmlns:a16="http://schemas.microsoft.com/office/drawing/2014/main" id="{00000000-0008-0000-0100-000087270100}"/>
            </a:ext>
          </a:extLst>
        </xdr:cNvPr>
        <xdr:cNvCxnSpPr/>
      </xdr:nvCxnSpPr>
      <xdr:spPr>
        <a:xfrm>
          <a:off x="7245553" y="1588262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758</xdr:row>
      <xdr:rowOff>101600</xdr:rowOff>
    </xdr:from>
    <xdr:to>
      <xdr:col>11</xdr:col>
      <xdr:colOff>139700</xdr:colOff>
      <xdr:row>758</xdr:row>
      <xdr:rowOff>101600</xdr:rowOff>
    </xdr:to>
    <xdr:cxnSp macro="">
      <xdr:nvCxnSpPr>
        <xdr:cNvPr id="75656" name="직선 연결선 75655">
          <a:extLst>
            <a:ext uri="{FF2B5EF4-FFF2-40B4-BE49-F238E27FC236}">
              <a16:creationId xmlns:a16="http://schemas.microsoft.com/office/drawing/2014/main" id="{00000000-0008-0000-0100-000088270100}"/>
            </a:ext>
          </a:extLst>
        </xdr:cNvPr>
        <xdr:cNvCxnSpPr/>
      </xdr:nvCxnSpPr>
      <xdr:spPr>
        <a:xfrm>
          <a:off x="8374380" y="158826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758</xdr:row>
      <xdr:rowOff>101600</xdr:rowOff>
    </xdr:from>
    <xdr:to>
      <xdr:col>13</xdr:col>
      <xdr:colOff>68</xdr:colOff>
      <xdr:row>758</xdr:row>
      <xdr:rowOff>101600</xdr:rowOff>
    </xdr:to>
    <xdr:cxnSp macro="">
      <xdr:nvCxnSpPr>
        <xdr:cNvPr id="75657" name="직선 연결선 75656">
          <a:extLst>
            <a:ext uri="{FF2B5EF4-FFF2-40B4-BE49-F238E27FC236}">
              <a16:creationId xmlns:a16="http://schemas.microsoft.com/office/drawing/2014/main" id="{00000000-0008-0000-0100-000089270100}"/>
            </a:ext>
          </a:extLst>
        </xdr:cNvPr>
        <xdr:cNvCxnSpPr/>
      </xdr:nvCxnSpPr>
      <xdr:spPr>
        <a:xfrm flipH="1">
          <a:off x="9677400" y="158826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758</xdr:row>
      <xdr:rowOff>101600</xdr:rowOff>
    </xdr:from>
    <xdr:to>
      <xdr:col>15</xdr:col>
      <xdr:colOff>0</xdr:colOff>
      <xdr:row>758</xdr:row>
      <xdr:rowOff>101600</xdr:rowOff>
    </xdr:to>
    <xdr:cxnSp macro="">
      <xdr:nvCxnSpPr>
        <xdr:cNvPr id="75658" name="직선 연결선 75657">
          <a:extLst>
            <a:ext uri="{FF2B5EF4-FFF2-40B4-BE49-F238E27FC236}">
              <a16:creationId xmlns:a16="http://schemas.microsoft.com/office/drawing/2014/main" id="{00000000-0008-0000-0100-00008A270100}"/>
            </a:ext>
          </a:extLst>
        </xdr:cNvPr>
        <xdr:cNvCxnSpPr/>
      </xdr:nvCxnSpPr>
      <xdr:spPr>
        <a:xfrm>
          <a:off x="11049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758</xdr:row>
      <xdr:rowOff>101600</xdr:rowOff>
    </xdr:from>
    <xdr:to>
      <xdr:col>17</xdr:col>
      <xdr:colOff>0</xdr:colOff>
      <xdr:row>758</xdr:row>
      <xdr:rowOff>101600</xdr:rowOff>
    </xdr:to>
    <xdr:cxnSp macro="">
      <xdr:nvCxnSpPr>
        <xdr:cNvPr id="75659" name="직선 연결선 75658">
          <a:extLst>
            <a:ext uri="{FF2B5EF4-FFF2-40B4-BE49-F238E27FC236}">
              <a16:creationId xmlns:a16="http://schemas.microsoft.com/office/drawing/2014/main" id="{00000000-0008-0000-0100-00008B270100}"/>
            </a:ext>
          </a:extLst>
        </xdr:cNvPr>
        <xdr:cNvCxnSpPr/>
      </xdr:nvCxnSpPr>
      <xdr:spPr>
        <a:xfrm>
          <a:off x="12420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758</xdr:row>
      <xdr:rowOff>101600</xdr:rowOff>
    </xdr:from>
    <xdr:to>
      <xdr:col>19</xdr:col>
      <xdr:colOff>0</xdr:colOff>
      <xdr:row>758</xdr:row>
      <xdr:rowOff>101600</xdr:rowOff>
    </xdr:to>
    <xdr:cxnSp macro="">
      <xdr:nvCxnSpPr>
        <xdr:cNvPr id="75660" name="직선 연결선 75659">
          <a:extLst>
            <a:ext uri="{FF2B5EF4-FFF2-40B4-BE49-F238E27FC236}">
              <a16:creationId xmlns:a16="http://schemas.microsoft.com/office/drawing/2014/main" id="{00000000-0008-0000-0100-00008C270100}"/>
            </a:ext>
          </a:extLst>
        </xdr:cNvPr>
        <xdr:cNvCxnSpPr/>
      </xdr:nvCxnSpPr>
      <xdr:spPr>
        <a:xfrm>
          <a:off x="13792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758</xdr:row>
      <xdr:rowOff>101600</xdr:rowOff>
    </xdr:from>
    <xdr:to>
      <xdr:col>21</xdr:col>
      <xdr:colOff>0</xdr:colOff>
      <xdr:row>758</xdr:row>
      <xdr:rowOff>101600</xdr:rowOff>
    </xdr:to>
    <xdr:cxnSp macro="">
      <xdr:nvCxnSpPr>
        <xdr:cNvPr id="75661" name="직선 연결선 75660">
          <a:extLst>
            <a:ext uri="{FF2B5EF4-FFF2-40B4-BE49-F238E27FC236}">
              <a16:creationId xmlns:a16="http://schemas.microsoft.com/office/drawing/2014/main" id="{00000000-0008-0000-0100-00008D270100}"/>
            </a:ext>
          </a:extLst>
        </xdr:cNvPr>
        <xdr:cNvCxnSpPr/>
      </xdr:nvCxnSpPr>
      <xdr:spPr>
        <a:xfrm>
          <a:off x="15163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758</xdr:row>
      <xdr:rowOff>101600</xdr:rowOff>
    </xdr:from>
    <xdr:to>
      <xdr:col>23</xdr:col>
      <xdr:colOff>0</xdr:colOff>
      <xdr:row>758</xdr:row>
      <xdr:rowOff>101600</xdr:rowOff>
    </xdr:to>
    <xdr:cxnSp macro="">
      <xdr:nvCxnSpPr>
        <xdr:cNvPr id="75662" name="직선 연결선 75661">
          <a:extLst>
            <a:ext uri="{FF2B5EF4-FFF2-40B4-BE49-F238E27FC236}">
              <a16:creationId xmlns:a16="http://schemas.microsoft.com/office/drawing/2014/main" id="{00000000-0008-0000-0100-00008E270100}"/>
            </a:ext>
          </a:extLst>
        </xdr:cNvPr>
        <xdr:cNvCxnSpPr/>
      </xdr:nvCxnSpPr>
      <xdr:spPr>
        <a:xfrm>
          <a:off x="16535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758</xdr:row>
      <xdr:rowOff>101600</xdr:rowOff>
    </xdr:from>
    <xdr:to>
      <xdr:col>25</xdr:col>
      <xdr:colOff>0</xdr:colOff>
      <xdr:row>758</xdr:row>
      <xdr:rowOff>101600</xdr:rowOff>
    </xdr:to>
    <xdr:cxnSp macro="">
      <xdr:nvCxnSpPr>
        <xdr:cNvPr id="75663" name="직선 연결선 75662">
          <a:extLst>
            <a:ext uri="{FF2B5EF4-FFF2-40B4-BE49-F238E27FC236}">
              <a16:creationId xmlns:a16="http://schemas.microsoft.com/office/drawing/2014/main" id="{00000000-0008-0000-0100-00008F270100}"/>
            </a:ext>
          </a:extLst>
        </xdr:cNvPr>
        <xdr:cNvCxnSpPr/>
      </xdr:nvCxnSpPr>
      <xdr:spPr>
        <a:xfrm>
          <a:off x="17907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758</xdr:row>
      <xdr:rowOff>101600</xdr:rowOff>
    </xdr:from>
    <xdr:to>
      <xdr:col>27</xdr:col>
      <xdr:colOff>28</xdr:colOff>
      <xdr:row>758</xdr:row>
      <xdr:rowOff>101600</xdr:rowOff>
    </xdr:to>
    <xdr:cxnSp macro="">
      <xdr:nvCxnSpPr>
        <xdr:cNvPr id="75664" name="직선 연결선 75663">
          <a:extLst>
            <a:ext uri="{FF2B5EF4-FFF2-40B4-BE49-F238E27FC236}">
              <a16:creationId xmlns:a16="http://schemas.microsoft.com/office/drawing/2014/main" id="{00000000-0008-0000-0100-000090270100}"/>
            </a:ext>
          </a:extLst>
        </xdr:cNvPr>
        <xdr:cNvCxnSpPr/>
      </xdr:nvCxnSpPr>
      <xdr:spPr>
        <a:xfrm flipH="1">
          <a:off x="19278600" y="158826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758</xdr:row>
      <xdr:rowOff>101600</xdr:rowOff>
    </xdr:from>
    <xdr:to>
      <xdr:col>29</xdr:col>
      <xdr:colOff>0</xdr:colOff>
      <xdr:row>758</xdr:row>
      <xdr:rowOff>101600</xdr:rowOff>
    </xdr:to>
    <xdr:cxnSp macro="">
      <xdr:nvCxnSpPr>
        <xdr:cNvPr id="75665" name="직선 연결선 75664">
          <a:extLst>
            <a:ext uri="{FF2B5EF4-FFF2-40B4-BE49-F238E27FC236}">
              <a16:creationId xmlns:a16="http://schemas.microsoft.com/office/drawing/2014/main" id="{00000000-0008-0000-0100-000091270100}"/>
            </a:ext>
          </a:extLst>
        </xdr:cNvPr>
        <xdr:cNvCxnSpPr/>
      </xdr:nvCxnSpPr>
      <xdr:spPr>
        <a:xfrm>
          <a:off x="20650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758</xdr:row>
      <xdr:rowOff>101600</xdr:rowOff>
    </xdr:from>
    <xdr:to>
      <xdr:col>31</xdr:col>
      <xdr:colOff>546100</xdr:colOff>
      <xdr:row>758</xdr:row>
      <xdr:rowOff>101600</xdr:rowOff>
    </xdr:to>
    <xdr:cxnSp macro="">
      <xdr:nvCxnSpPr>
        <xdr:cNvPr id="75666" name="직선 연결선 75665">
          <a:extLst>
            <a:ext uri="{FF2B5EF4-FFF2-40B4-BE49-F238E27FC236}">
              <a16:creationId xmlns:a16="http://schemas.microsoft.com/office/drawing/2014/main" id="{00000000-0008-0000-0100-000092270100}"/>
            </a:ext>
          </a:extLst>
        </xdr:cNvPr>
        <xdr:cNvCxnSpPr/>
      </xdr:nvCxnSpPr>
      <xdr:spPr>
        <a:xfrm>
          <a:off x="22501861" y="158826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758</xdr:row>
      <xdr:rowOff>101600</xdr:rowOff>
    </xdr:from>
    <xdr:to>
      <xdr:col>33</xdr:col>
      <xdr:colOff>136</xdr:colOff>
      <xdr:row>758</xdr:row>
      <xdr:rowOff>101600</xdr:rowOff>
    </xdr:to>
    <xdr:cxnSp macro="">
      <xdr:nvCxnSpPr>
        <xdr:cNvPr id="75667" name="직선 연결선 75666">
          <a:extLst>
            <a:ext uri="{FF2B5EF4-FFF2-40B4-BE49-F238E27FC236}">
              <a16:creationId xmlns:a16="http://schemas.microsoft.com/office/drawing/2014/main" id="{00000000-0008-0000-0100-000093270100}"/>
            </a:ext>
          </a:extLst>
        </xdr:cNvPr>
        <xdr:cNvCxnSpPr/>
      </xdr:nvCxnSpPr>
      <xdr:spPr>
        <a:xfrm flipH="1">
          <a:off x="23393400" y="158826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758</xdr:row>
      <xdr:rowOff>101600</xdr:rowOff>
    </xdr:from>
    <xdr:to>
      <xdr:col>35</xdr:col>
      <xdr:colOff>136</xdr:colOff>
      <xdr:row>758</xdr:row>
      <xdr:rowOff>101600</xdr:rowOff>
    </xdr:to>
    <xdr:cxnSp macro="">
      <xdr:nvCxnSpPr>
        <xdr:cNvPr id="75668" name="직선 연결선 75667">
          <a:extLst>
            <a:ext uri="{FF2B5EF4-FFF2-40B4-BE49-F238E27FC236}">
              <a16:creationId xmlns:a16="http://schemas.microsoft.com/office/drawing/2014/main" id="{00000000-0008-0000-0100-000094270100}"/>
            </a:ext>
          </a:extLst>
        </xdr:cNvPr>
        <xdr:cNvCxnSpPr/>
      </xdr:nvCxnSpPr>
      <xdr:spPr>
        <a:xfrm flipH="1">
          <a:off x="24765000" y="158826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758</xdr:row>
      <xdr:rowOff>101600</xdr:rowOff>
    </xdr:from>
    <xdr:to>
      <xdr:col>37</xdr:col>
      <xdr:colOff>0</xdr:colOff>
      <xdr:row>758</xdr:row>
      <xdr:rowOff>101600</xdr:rowOff>
    </xdr:to>
    <xdr:cxnSp macro="">
      <xdr:nvCxnSpPr>
        <xdr:cNvPr id="75669" name="직선 연결선 75668">
          <a:extLst>
            <a:ext uri="{FF2B5EF4-FFF2-40B4-BE49-F238E27FC236}">
              <a16:creationId xmlns:a16="http://schemas.microsoft.com/office/drawing/2014/main" id="{00000000-0008-0000-0100-000095270100}"/>
            </a:ext>
          </a:extLst>
        </xdr:cNvPr>
        <xdr:cNvCxnSpPr/>
      </xdr:nvCxnSpPr>
      <xdr:spPr>
        <a:xfrm>
          <a:off x="26136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758</xdr:row>
      <xdr:rowOff>101600</xdr:rowOff>
    </xdr:from>
    <xdr:to>
      <xdr:col>39</xdr:col>
      <xdr:colOff>0</xdr:colOff>
      <xdr:row>758</xdr:row>
      <xdr:rowOff>101600</xdr:rowOff>
    </xdr:to>
    <xdr:cxnSp macro="">
      <xdr:nvCxnSpPr>
        <xdr:cNvPr id="75670" name="직선 연결선 75669">
          <a:extLst>
            <a:ext uri="{FF2B5EF4-FFF2-40B4-BE49-F238E27FC236}">
              <a16:creationId xmlns:a16="http://schemas.microsoft.com/office/drawing/2014/main" id="{00000000-0008-0000-0100-000096270100}"/>
            </a:ext>
          </a:extLst>
        </xdr:cNvPr>
        <xdr:cNvCxnSpPr/>
      </xdr:nvCxnSpPr>
      <xdr:spPr>
        <a:xfrm>
          <a:off x="27508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758</xdr:row>
      <xdr:rowOff>101600</xdr:rowOff>
    </xdr:from>
    <xdr:to>
      <xdr:col>41</xdr:col>
      <xdr:colOff>0</xdr:colOff>
      <xdr:row>758</xdr:row>
      <xdr:rowOff>101600</xdr:rowOff>
    </xdr:to>
    <xdr:cxnSp macro="">
      <xdr:nvCxnSpPr>
        <xdr:cNvPr id="75671" name="직선 연결선 75670">
          <a:extLst>
            <a:ext uri="{FF2B5EF4-FFF2-40B4-BE49-F238E27FC236}">
              <a16:creationId xmlns:a16="http://schemas.microsoft.com/office/drawing/2014/main" id="{00000000-0008-0000-0100-000097270100}"/>
            </a:ext>
          </a:extLst>
        </xdr:cNvPr>
        <xdr:cNvCxnSpPr/>
      </xdr:nvCxnSpPr>
      <xdr:spPr>
        <a:xfrm>
          <a:off x="28879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758</xdr:row>
      <xdr:rowOff>101600</xdr:rowOff>
    </xdr:from>
    <xdr:to>
      <xdr:col>43</xdr:col>
      <xdr:colOff>0</xdr:colOff>
      <xdr:row>758</xdr:row>
      <xdr:rowOff>101600</xdr:rowOff>
    </xdr:to>
    <xdr:cxnSp macro="">
      <xdr:nvCxnSpPr>
        <xdr:cNvPr id="75672" name="직선 연결선 75671">
          <a:extLst>
            <a:ext uri="{FF2B5EF4-FFF2-40B4-BE49-F238E27FC236}">
              <a16:creationId xmlns:a16="http://schemas.microsoft.com/office/drawing/2014/main" id="{00000000-0008-0000-0100-000098270100}"/>
            </a:ext>
          </a:extLst>
        </xdr:cNvPr>
        <xdr:cNvCxnSpPr/>
      </xdr:nvCxnSpPr>
      <xdr:spPr>
        <a:xfrm>
          <a:off x="30251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758</xdr:row>
      <xdr:rowOff>101600</xdr:rowOff>
    </xdr:from>
    <xdr:to>
      <xdr:col>45</xdr:col>
      <xdr:colOff>0</xdr:colOff>
      <xdr:row>758</xdr:row>
      <xdr:rowOff>101600</xdr:rowOff>
    </xdr:to>
    <xdr:cxnSp macro="">
      <xdr:nvCxnSpPr>
        <xdr:cNvPr id="75673" name="직선 연결선 75672">
          <a:extLst>
            <a:ext uri="{FF2B5EF4-FFF2-40B4-BE49-F238E27FC236}">
              <a16:creationId xmlns:a16="http://schemas.microsoft.com/office/drawing/2014/main" id="{00000000-0008-0000-0100-000099270100}"/>
            </a:ext>
          </a:extLst>
        </xdr:cNvPr>
        <xdr:cNvCxnSpPr/>
      </xdr:nvCxnSpPr>
      <xdr:spPr>
        <a:xfrm>
          <a:off x="31623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758</xdr:row>
      <xdr:rowOff>101600</xdr:rowOff>
    </xdr:from>
    <xdr:to>
      <xdr:col>47</xdr:col>
      <xdr:colOff>0</xdr:colOff>
      <xdr:row>758</xdr:row>
      <xdr:rowOff>101600</xdr:rowOff>
    </xdr:to>
    <xdr:cxnSp macro="">
      <xdr:nvCxnSpPr>
        <xdr:cNvPr id="75674" name="직선 연결선 75673">
          <a:extLst>
            <a:ext uri="{FF2B5EF4-FFF2-40B4-BE49-F238E27FC236}">
              <a16:creationId xmlns:a16="http://schemas.microsoft.com/office/drawing/2014/main" id="{00000000-0008-0000-0100-00009A270100}"/>
            </a:ext>
          </a:extLst>
        </xdr:cNvPr>
        <xdr:cNvCxnSpPr/>
      </xdr:nvCxnSpPr>
      <xdr:spPr>
        <a:xfrm>
          <a:off x="32994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758</xdr:row>
      <xdr:rowOff>101600</xdr:rowOff>
    </xdr:from>
    <xdr:to>
      <xdr:col>49</xdr:col>
      <xdr:colOff>0</xdr:colOff>
      <xdr:row>758</xdr:row>
      <xdr:rowOff>101600</xdr:rowOff>
    </xdr:to>
    <xdr:cxnSp macro="">
      <xdr:nvCxnSpPr>
        <xdr:cNvPr id="75675" name="직선 연결선 75674">
          <a:extLst>
            <a:ext uri="{FF2B5EF4-FFF2-40B4-BE49-F238E27FC236}">
              <a16:creationId xmlns:a16="http://schemas.microsoft.com/office/drawing/2014/main" id="{00000000-0008-0000-0100-00009B270100}"/>
            </a:ext>
          </a:extLst>
        </xdr:cNvPr>
        <xdr:cNvCxnSpPr/>
      </xdr:nvCxnSpPr>
      <xdr:spPr>
        <a:xfrm>
          <a:off x="34366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758</xdr:row>
      <xdr:rowOff>101600</xdr:rowOff>
    </xdr:from>
    <xdr:to>
      <xdr:col>51</xdr:col>
      <xdr:colOff>0</xdr:colOff>
      <xdr:row>758</xdr:row>
      <xdr:rowOff>101600</xdr:rowOff>
    </xdr:to>
    <xdr:cxnSp macro="">
      <xdr:nvCxnSpPr>
        <xdr:cNvPr id="75676" name="직선 연결선 75675">
          <a:extLst>
            <a:ext uri="{FF2B5EF4-FFF2-40B4-BE49-F238E27FC236}">
              <a16:creationId xmlns:a16="http://schemas.microsoft.com/office/drawing/2014/main" id="{00000000-0008-0000-0100-00009C270100}"/>
            </a:ext>
          </a:extLst>
        </xdr:cNvPr>
        <xdr:cNvCxnSpPr/>
      </xdr:nvCxnSpPr>
      <xdr:spPr>
        <a:xfrm>
          <a:off x="35737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758</xdr:row>
      <xdr:rowOff>101600</xdr:rowOff>
    </xdr:from>
    <xdr:to>
      <xdr:col>53</xdr:col>
      <xdr:colOff>0</xdr:colOff>
      <xdr:row>758</xdr:row>
      <xdr:rowOff>101600</xdr:rowOff>
    </xdr:to>
    <xdr:cxnSp macro="">
      <xdr:nvCxnSpPr>
        <xdr:cNvPr id="75677" name="직선 연결선 75676">
          <a:extLst>
            <a:ext uri="{FF2B5EF4-FFF2-40B4-BE49-F238E27FC236}">
              <a16:creationId xmlns:a16="http://schemas.microsoft.com/office/drawing/2014/main" id="{00000000-0008-0000-0100-00009D270100}"/>
            </a:ext>
          </a:extLst>
        </xdr:cNvPr>
        <xdr:cNvCxnSpPr/>
      </xdr:nvCxnSpPr>
      <xdr:spPr>
        <a:xfrm>
          <a:off x="37109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758</xdr:row>
      <xdr:rowOff>101600</xdr:rowOff>
    </xdr:from>
    <xdr:to>
      <xdr:col>55</xdr:col>
      <xdr:colOff>0</xdr:colOff>
      <xdr:row>758</xdr:row>
      <xdr:rowOff>101600</xdr:rowOff>
    </xdr:to>
    <xdr:cxnSp macro="">
      <xdr:nvCxnSpPr>
        <xdr:cNvPr id="75678" name="직선 연결선 75677">
          <a:extLst>
            <a:ext uri="{FF2B5EF4-FFF2-40B4-BE49-F238E27FC236}">
              <a16:creationId xmlns:a16="http://schemas.microsoft.com/office/drawing/2014/main" id="{00000000-0008-0000-0100-00009E270100}"/>
            </a:ext>
          </a:extLst>
        </xdr:cNvPr>
        <xdr:cNvCxnSpPr/>
      </xdr:nvCxnSpPr>
      <xdr:spPr>
        <a:xfrm>
          <a:off x="38481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758</xdr:row>
      <xdr:rowOff>101600</xdr:rowOff>
    </xdr:from>
    <xdr:to>
      <xdr:col>57</xdr:col>
      <xdr:colOff>0</xdr:colOff>
      <xdr:row>758</xdr:row>
      <xdr:rowOff>101600</xdr:rowOff>
    </xdr:to>
    <xdr:cxnSp macro="">
      <xdr:nvCxnSpPr>
        <xdr:cNvPr id="75679" name="직선 연결선 75678">
          <a:extLst>
            <a:ext uri="{FF2B5EF4-FFF2-40B4-BE49-F238E27FC236}">
              <a16:creationId xmlns:a16="http://schemas.microsoft.com/office/drawing/2014/main" id="{00000000-0008-0000-0100-00009F270100}"/>
            </a:ext>
          </a:extLst>
        </xdr:cNvPr>
        <xdr:cNvCxnSpPr/>
      </xdr:nvCxnSpPr>
      <xdr:spPr>
        <a:xfrm>
          <a:off x="39852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758</xdr:row>
      <xdr:rowOff>101600</xdr:rowOff>
    </xdr:from>
    <xdr:to>
      <xdr:col>59</xdr:col>
      <xdr:colOff>0</xdr:colOff>
      <xdr:row>758</xdr:row>
      <xdr:rowOff>101600</xdr:rowOff>
    </xdr:to>
    <xdr:cxnSp macro="">
      <xdr:nvCxnSpPr>
        <xdr:cNvPr id="75680" name="직선 연결선 75679">
          <a:extLst>
            <a:ext uri="{FF2B5EF4-FFF2-40B4-BE49-F238E27FC236}">
              <a16:creationId xmlns:a16="http://schemas.microsoft.com/office/drawing/2014/main" id="{00000000-0008-0000-0100-0000A0270100}"/>
            </a:ext>
          </a:extLst>
        </xdr:cNvPr>
        <xdr:cNvCxnSpPr/>
      </xdr:nvCxnSpPr>
      <xdr:spPr>
        <a:xfrm>
          <a:off x="41224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758</xdr:row>
      <xdr:rowOff>101600</xdr:rowOff>
    </xdr:from>
    <xdr:to>
      <xdr:col>61</xdr:col>
      <xdr:colOff>0</xdr:colOff>
      <xdr:row>758</xdr:row>
      <xdr:rowOff>101600</xdr:rowOff>
    </xdr:to>
    <xdr:cxnSp macro="">
      <xdr:nvCxnSpPr>
        <xdr:cNvPr id="75681" name="직선 연결선 75680">
          <a:extLst>
            <a:ext uri="{FF2B5EF4-FFF2-40B4-BE49-F238E27FC236}">
              <a16:creationId xmlns:a16="http://schemas.microsoft.com/office/drawing/2014/main" id="{00000000-0008-0000-0100-0000A1270100}"/>
            </a:ext>
          </a:extLst>
        </xdr:cNvPr>
        <xdr:cNvCxnSpPr/>
      </xdr:nvCxnSpPr>
      <xdr:spPr>
        <a:xfrm>
          <a:off x="42595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758</xdr:row>
      <xdr:rowOff>101600</xdr:rowOff>
    </xdr:from>
    <xdr:to>
      <xdr:col>63</xdr:col>
      <xdr:colOff>0</xdr:colOff>
      <xdr:row>758</xdr:row>
      <xdr:rowOff>101600</xdr:rowOff>
    </xdr:to>
    <xdr:cxnSp macro="">
      <xdr:nvCxnSpPr>
        <xdr:cNvPr id="75682" name="직선 연결선 75681">
          <a:extLst>
            <a:ext uri="{FF2B5EF4-FFF2-40B4-BE49-F238E27FC236}">
              <a16:creationId xmlns:a16="http://schemas.microsoft.com/office/drawing/2014/main" id="{00000000-0008-0000-0100-0000A2270100}"/>
            </a:ext>
          </a:extLst>
        </xdr:cNvPr>
        <xdr:cNvCxnSpPr/>
      </xdr:nvCxnSpPr>
      <xdr:spPr>
        <a:xfrm>
          <a:off x="43967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758</xdr:row>
      <xdr:rowOff>101600</xdr:rowOff>
    </xdr:from>
    <xdr:to>
      <xdr:col>65</xdr:col>
      <xdr:colOff>0</xdr:colOff>
      <xdr:row>758</xdr:row>
      <xdr:rowOff>101600</xdr:rowOff>
    </xdr:to>
    <xdr:cxnSp macro="">
      <xdr:nvCxnSpPr>
        <xdr:cNvPr id="75683" name="직선 연결선 75682">
          <a:extLst>
            <a:ext uri="{FF2B5EF4-FFF2-40B4-BE49-F238E27FC236}">
              <a16:creationId xmlns:a16="http://schemas.microsoft.com/office/drawing/2014/main" id="{00000000-0008-0000-0100-0000A3270100}"/>
            </a:ext>
          </a:extLst>
        </xdr:cNvPr>
        <xdr:cNvCxnSpPr/>
      </xdr:nvCxnSpPr>
      <xdr:spPr>
        <a:xfrm>
          <a:off x="45339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758</xdr:row>
      <xdr:rowOff>101600</xdr:rowOff>
    </xdr:from>
    <xdr:to>
      <xdr:col>67</xdr:col>
      <xdr:colOff>0</xdr:colOff>
      <xdr:row>758</xdr:row>
      <xdr:rowOff>101600</xdr:rowOff>
    </xdr:to>
    <xdr:cxnSp macro="">
      <xdr:nvCxnSpPr>
        <xdr:cNvPr id="75684" name="직선 연결선 75683">
          <a:extLst>
            <a:ext uri="{FF2B5EF4-FFF2-40B4-BE49-F238E27FC236}">
              <a16:creationId xmlns:a16="http://schemas.microsoft.com/office/drawing/2014/main" id="{00000000-0008-0000-0100-0000A4270100}"/>
            </a:ext>
          </a:extLst>
        </xdr:cNvPr>
        <xdr:cNvCxnSpPr/>
      </xdr:nvCxnSpPr>
      <xdr:spPr>
        <a:xfrm>
          <a:off x="46710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758</xdr:row>
      <xdr:rowOff>101600</xdr:rowOff>
    </xdr:from>
    <xdr:to>
      <xdr:col>69</xdr:col>
      <xdr:colOff>0</xdr:colOff>
      <xdr:row>758</xdr:row>
      <xdr:rowOff>101600</xdr:rowOff>
    </xdr:to>
    <xdr:cxnSp macro="">
      <xdr:nvCxnSpPr>
        <xdr:cNvPr id="75685" name="직선 연결선 75684">
          <a:extLst>
            <a:ext uri="{FF2B5EF4-FFF2-40B4-BE49-F238E27FC236}">
              <a16:creationId xmlns:a16="http://schemas.microsoft.com/office/drawing/2014/main" id="{00000000-0008-0000-0100-0000A5270100}"/>
            </a:ext>
          </a:extLst>
        </xdr:cNvPr>
        <xdr:cNvCxnSpPr/>
      </xdr:nvCxnSpPr>
      <xdr:spPr>
        <a:xfrm>
          <a:off x="48082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758</xdr:row>
      <xdr:rowOff>101600</xdr:rowOff>
    </xdr:from>
    <xdr:to>
      <xdr:col>71</xdr:col>
      <xdr:colOff>0</xdr:colOff>
      <xdr:row>758</xdr:row>
      <xdr:rowOff>101600</xdr:rowOff>
    </xdr:to>
    <xdr:cxnSp macro="">
      <xdr:nvCxnSpPr>
        <xdr:cNvPr id="75686" name="직선 연결선 75685">
          <a:extLst>
            <a:ext uri="{FF2B5EF4-FFF2-40B4-BE49-F238E27FC236}">
              <a16:creationId xmlns:a16="http://schemas.microsoft.com/office/drawing/2014/main" id="{00000000-0008-0000-0100-0000A6270100}"/>
            </a:ext>
          </a:extLst>
        </xdr:cNvPr>
        <xdr:cNvCxnSpPr/>
      </xdr:nvCxnSpPr>
      <xdr:spPr>
        <a:xfrm>
          <a:off x="49453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758</xdr:row>
      <xdr:rowOff>101600</xdr:rowOff>
    </xdr:from>
    <xdr:to>
      <xdr:col>73</xdr:col>
      <xdr:colOff>0</xdr:colOff>
      <xdr:row>758</xdr:row>
      <xdr:rowOff>101600</xdr:rowOff>
    </xdr:to>
    <xdr:cxnSp macro="">
      <xdr:nvCxnSpPr>
        <xdr:cNvPr id="75687" name="직선 연결선 75686">
          <a:extLst>
            <a:ext uri="{FF2B5EF4-FFF2-40B4-BE49-F238E27FC236}">
              <a16:creationId xmlns:a16="http://schemas.microsoft.com/office/drawing/2014/main" id="{00000000-0008-0000-0100-0000A7270100}"/>
            </a:ext>
          </a:extLst>
        </xdr:cNvPr>
        <xdr:cNvCxnSpPr/>
      </xdr:nvCxnSpPr>
      <xdr:spPr>
        <a:xfrm>
          <a:off x="50825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758</xdr:row>
      <xdr:rowOff>101600</xdr:rowOff>
    </xdr:from>
    <xdr:to>
      <xdr:col>75</xdr:col>
      <xdr:colOff>0</xdr:colOff>
      <xdr:row>758</xdr:row>
      <xdr:rowOff>101600</xdr:rowOff>
    </xdr:to>
    <xdr:cxnSp macro="">
      <xdr:nvCxnSpPr>
        <xdr:cNvPr id="75688" name="직선 연결선 75687">
          <a:extLst>
            <a:ext uri="{FF2B5EF4-FFF2-40B4-BE49-F238E27FC236}">
              <a16:creationId xmlns:a16="http://schemas.microsoft.com/office/drawing/2014/main" id="{00000000-0008-0000-0100-0000A8270100}"/>
            </a:ext>
          </a:extLst>
        </xdr:cNvPr>
        <xdr:cNvCxnSpPr/>
      </xdr:nvCxnSpPr>
      <xdr:spPr>
        <a:xfrm>
          <a:off x="52197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758</xdr:row>
      <xdr:rowOff>101600</xdr:rowOff>
    </xdr:from>
    <xdr:to>
      <xdr:col>77</xdr:col>
      <xdr:colOff>0</xdr:colOff>
      <xdr:row>758</xdr:row>
      <xdr:rowOff>101600</xdr:rowOff>
    </xdr:to>
    <xdr:cxnSp macro="">
      <xdr:nvCxnSpPr>
        <xdr:cNvPr id="75689" name="직선 연결선 75688">
          <a:extLst>
            <a:ext uri="{FF2B5EF4-FFF2-40B4-BE49-F238E27FC236}">
              <a16:creationId xmlns:a16="http://schemas.microsoft.com/office/drawing/2014/main" id="{00000000-0008-0000-0100-0000A9270100}"/>
            </a:ext>
          </a:extLst>
        </xdr:cNvPr>
        <xdr:cNvCxnSpPr/>
      </xdr:nvCxnSpPr>
      <xdr:spPr>
        <a:xfrm>
          <a:off x="53568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758</xdr:row>
      <xdr:rowOff>101600</xdr:rowOff>
    </xdr:from>
    <xdr:to>
      <xdr:col>79</xdr:col>
      <xdr:colOff>0</xdr:colOff>
      <xdr:row>758</xdr:row>
      <xdr:rowOff>101600</xdr:rowOff>
    </xdr:to>
    <xdr:cxnSp macro="">
      <xdr:nvCxnSpPr>
        <xdr:cNvPr id="75690" name="직선 연결선 75689">
          <a:extLst>
            <a:ext uri="{FF2B5EF4-FFF2-40B4-BE49-F238E27FC236}">
              <a16:creationId xmlns:a16="http://schemas.microsoft.com/office/drawing/2014/main" id="{00000000-0008-0000-0100-0000AA270100}"/>
            </a:ext>
          </a:extLst>
        </xdr:cNvPr>
        <xdr:cNvCxnSpPr/>
      </xdr:nvCxnSpPr>
      <xdr:spPr>
        <a:xfrm>
          <a:off x="54940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758</xdr:row>
      <xdr:rowOff>101600</xdr:rowOff>
    </xdr:from>
    <xdr:to>
      <xdr:col>81</xdr:col>
      <xdr:colOff>0</xdr:colOff>
      <xdr:row>758</xdr:row>
      <xdr:rowOff>101600</xdr:rowOff>
    </xdr:to>
    <xdr:cxnSp macro="">
      <xdr:nvCxnSpPr>
        <xdr:cNvPr id="75691" name="직선 연결선 75690">
          <a:extLst>
            <a:ext uri="{FF2B5EF4-FFF2-40B4-BE49-F238E27FC236}">
              <a16:creationId xmlns:a16="http://schemas.microsoft.com/office/drawing/2014/main" id="{00000000-0008-0000-0100-0000AB270100}"/>
            </a:ext>
          </a:extLst>
        </xdr:cNvPr>
        <xdr:cNvCxnSpPr/>
      </xdr:nvCxnSpPr>
      <xdr:spPr>
        <a:xfrm>
          <a:off x="56311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758</xdr:row>
      <xdr:rowOff>101600</xdr:rowOff>
    </xdr:from>
    <xdr:to>
      <xdr:col>83</xdr:col>
      <xdr:colOff>0</xdr:colOff>
      <xdr:row>758</xdr:row>
      <xdr:rowOff>101600</xdr:rowOff>
    </xdr:to>
    <xdr:cxnSp macro="">
      <xdr:nvCxnSpPr>
        <xdr:cNvPr id="75692" name="직선 연결선 75691">
          <a:extLst>
            <a:ext uri="{FF2B5EF4-FFF2-40B4-BE49-F238E27FC236}">
              <a16:creationId xmlns:a16="http://schemas.microsoft.com/office/drawing/2014/main" id="{00000000-0008-0000-0100-0000AC270100}"/>
            </a:ext>
          </a:extLst>
        </xdr:cNvPr>
        <xdr:cNvCxnSpPr/>
      </xdr:nvCxnSpPr>
      <xdr:spPr>
        <a:xfrm>
          <a:off x="57683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758</xdr:row>
      <xdr:rowOff>101600</xdr:rowOff>
    </xdr:from>
    <xdr:to>
      <xdr:col>85</xdr:col>
      <xdr:colOff>0</xdr:colOff>
      <xdr:row>758</xdr:row>
      <xdr:rowOff>101600</xdr:rowOff>
    </xdr:to>
    <xdr:cxnSp macro="">
      <xdr:nvCxnSpPr>
        <xdr:cNvPr id="75693" name="직선 연결선 75692">
          <a:extLst>
            <a:ext uri="{FF2B5EF4-FFF2-40B4-BE49-F238E27FC236}">
              <a16:creationId xmlns:a16="http://schemas.microsoft.com/office/drawing/2014/main" id="{00000000-0008-0000-0100-0000AD270100}"/>
            </a:ext>
          </a:extLst>
        </xdr:cNvPr>
        <xdr:cNvCxnSpPr/>
      </xdr:nvCxnSpPr>
      <xdr:spPr>
        <a:xfrm>
          <a:off x="59055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758</xdr:row>
      <xdr:rowOff>101600</xdr:rowOff>
    </xdr:from>
    <xdr:to>
      <xdr:col>87</xdr:col>
      <xdr:colOff>0</xdr:colOff>
      <xdr:row>758</xdr:row>
      <xdr:rowOff>101600</xdr:rowOff>
    </xdr:to>
    <xdr:cxnSp macro="">
      <xdr:nvCxnSpPr>
        <xdr:cNvPr id="75694" name="직선 연결선 75693">
          <a:extLst>
            <a:ext uri="{FF2B5EF4-FFF2-40B4-BE49-F238E27FC236}">
              <a16:creationId xmlns:a16="http://schemas.microsoft.com/office/drawing/2014/main" id="{00000000-0008-0000-0100-0000AE270100}"/>
            </a:ext>
          </a:extLst>
        </xdr:cNvPr>
        <xdr:cNvCxnSpPr/>
      </xdr:nvCxnSpPr>
      <xdr:spPr>
        <a:xfrm>
          <a:off x="60426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758</xdr:row>
      <xdr:rowOff>101600</xdr:rowOff>
    </xdr:from>
    <xdr:to>
      <xdr:col>89</xdr:col>
      <xdr:colOff>0</xdr:colOff>
      <xdr:row>758</xdr:row>
      <xdr:rowOff>101600</xdr:rowOff>
    </xdr:to>
    <xdr:cxnSp macro="">
      <xdr:nvCxnSpPr>
        <xdr:cNvPr id="75695" name="직선 연결선 75694">
          <a:extLst>
            <a:ext uri="{FF2B5EF4-FFF2-40B4-BE49-F238E27FC236}">
              <a16:creationId xmlns:a16="http://schemas.microsoft.com/office/drawing/2014/main" id="{00000000-0008-0000-0100-0000AF270100}"/>
            </a:ext>
          </a:extLst>
        </xdr:cNvPr>
        <xdr:cNvCxnSpPr/>
      </xdr:nvCxnSpPr>
      <xdr:spPr>
        <a:xfrm>
          <a:off x="61798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758</xdr:row>
      <xdr:rowOff>101600</xdr:rowOff>
    </xdr:from>
    <xdr:to>
      <xdr:col>91</xdr:col>
      <xdr:colOff>0</xdr:colOff>
      <xdr:row>758</xdr:row>
      <xdr:rowOff>101600</xdr:rowOff>
    </xdr:to>
    <xdr:cxnSp macro="">
      <xdr:nvCxnSpPr>
        <xdr:cNvPr id="75696" name="직선 연결선 75695">
          <a:extLst>
            <a:ext uri="{FF2B5EF4-FFF2-40B4-BE49-F238E27FC236}">
              <a16:creationId xmlns:a16="http://schemas.microsoft.com/office/drawing/2014/main" id="{00000000-0008-0000-0100-0000B0270100}"/>
            </a:ext>
          </a:extLst>
        </xdr:cNvPr>
        <xdr:cNvCxnSpPr/>
      </xdr:nvCxnSpPr>
      <xdr:spPr>
        <a:xfrm>
          <a:off x="63169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758</xdr:row>
      <xdr:rowOff>101600</xdr:rowOff>
    </xdr:from>
    <xdr:to>
      <xdr:col>93</xdr:col>
      <xdr:colOff>12700</xdr:colOff>
      <xdr:row>758</xdr:row>
      <xdr:rowOff>101600</xdr:rowOff>
    </xdr:to>
    <xdr:cxnSp macro="">
      <xdr:nvCxnSpPr>
        <xdr:cNvPr id="75697" name="직선 연결선 75696">
          <a:extLst>
            <a:ext uri="{FF2B5EF4-FFF2-40B4-BE49-F238E27FC236}">
              <a16:creationId xmlns:a16="http://schemas.microsoft.com/office/drawing/2014/main" id="{00000000-0008-0000-0100-0000B1270100}"/>
            </a:ext>
          </a:extLst>
        </xdr:cNvPr>
        <xdr:cNvCxnSpPr/>
      </xdr:nvCxnSpPr>
      <xdr:spPr>
        <a:xfrm>
          <a:off x="64541406" y="158826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758</xdr:row>
      <xdr:rowOff>101600</xdr:rowOff>
    </xdr:from>
    <xdr:to>
      <xdr:col>95</xdr:col>
      <xdr:colOff>0</xdr:colOff>
      <xdr:row>758</xdr:row>
      <xdr:rowOff>101600</xdr:rowOff>
    </xdr:to>
    <xdr:cxnSp macro="">
      <xdr:nvCxnSpPr>
        <xdr:cNvPr id="75698" name="직선 연결선 75697">
          <a:extLst>
            <a:ext uri="{FF2B5EF4-FFF2-40B4-BE49-F238E27FC236}">
              <a16:creationId xmlns:a16="http://schemas.microsoft.com/office/drawing/2014/main" id="{00000000-0008-0000-0100-0000B2270100}"/>
            </a:ext>
          </a:extLst>
        </xdr:cNvPr>
        <xdr:cNvCxnSpPr/>
      </xdr:nvCxnSpPr>
      <xdr:spPr>
        <a:xfrm>
          <a:off x="65913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758</xdr:row>
      <xdr:rowOff>101600</xdr:rowOff>
    </xdr:from>
    <xdr:to>
      <xdr:col>97</xdr:col>
      <xdr:colOff>0</xdr:colOff>
      <xdr:row>758</xdr:row>
      <xdr:rowOff>101600</xdr:rowOff>
    </xdr:to>
    <xdr:cxnSp macro="">
      <xdr:nvCxnSpPr>
        <xdr:cNvPr id="75699" name="직선 연결선 75698">
          <a:extLst>
            <a:ext uri="{FF2B5EF4-FFF2-40B4-BE49-F238E27FC236}">
              <a16:creationId xmlns:a16="http://schemas.microsoft.com/office/drawing/2014/main" id="{00000000-0008-0000-0100-0000B3270100}"/>
            </a:ext>
          </a:extLst>
        </xdr:cNvPr>
        <xdr:cNvCxnSpPr/>
      </xdr:nvCxnSpPr>
      <xdr:spPr>
        <a:xfrm>
          <a:off x="67284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758</xdr:row>
      <xdr:rowOff>101600</xdr:rowOff>
    </xdr:from>
    <xdr:to>
      <xdr:col>99</xdr:col>
      <xdr:colOff>0</xdr:colOff>
      <xdr:row>758</xdr:row>
      <xdr:rowOff>101600</xdr:rowOff>
    </xdr:to>
    <xdr:cxnSp macro="">
      <xdr:nvCxnSpPr>
        <xdr:cNvPr id="75700" name="직선 연결선 75699">
          <a:extLst>
            <a:ext uri="{FF2B5EF4-FFF2-40B4-BE49-F238E27FC236}">
              <a16:creationId xmlns:a16="http://schemas.microsoft.com/office/drawing/2014/main" id="{00000000-0008-0000-0100-0000B4270100}"/>
            </a:ext>
          </a:extLst>
        </xdr:cNvPr>
        <xdr:cNvCxnSpPr/>
      </xdr:nvCxnSpPr>
      <xdr:spPr>
        <a:xfrm>
          <a:off x="68656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760</xdr:row>
      <xdr:rowOff>107950</xdr:rowOff>
    </xdr:from>
    <xdr:to>
      <xdr:col>10</xdr:col>
      <xdr:colOff>25400</xdr:colOff>
      <xdr:row>760</xdr:row>
      <xdr:rowOff>107950</xdr:rowOff>
    </xdr:to>
    <xdr:cxnSp macro="">
      <xdr:nvCxnSpPr>
        <xdr:cNvPr id="75701" name="직선 연결선 75700">
          <a:extLst>
            <a:ext uri="{FF2B5EF4-FFF2-40B4-BE49-F238E27FC236}">
              <a16:creationId xmlns:a16="http://schemas.microsoft.com/office/drawing/2014/main" id="{00000000-0008-0000-0100-0000B5270100}"/>
            </a:ext>
          </a:extLst>
        </xdr:cNvPr>
        <xdr:cNvCxnSpPr/>
      </xdr:nvCxnSpPr>
      <xdr:spPr>
        <a:xfrm>
          <a:off x="7235952" y="1592516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760</xdr:row>
      <xdr:rowOff>107950</xdr:rowOff>
    </xdr:from>
    <xdr:to>
      <xdr:col>11</xdr:col>
      <xdr:colOff>139700</xdr:colOff>
      <xdr:row>760</xdr:row>
      <xdr:rowOff>107950</xdr:rowOff>
    </xdr:to>
    <xdr:cxnSp macro="">
      <xdr:nvCxnSpPr>
        <xdr:cNvPr id="75702" name="직선 연결선 75701">
          <a:extLst>
            <a:ext uri="{FF2B5EF4-FFF2-40B4-BE49-F238E27FC236}">
              <a16:creationId xmlns:a16="http://schemas.microsoft.com/office/drawing/2014/main" id="{00000000-0008-0000-0100-0000B6270100}"/>
            </a:ext>
          </a:extLst>
        </xdr:cNvPr>
        <xdr:cNvCxnSpPr/>
      </xdr:nvCxnSpPr>
      <xdr:spPr>
        <a:xfrm>
          <a:off x="8374380" y="159251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760</xdr:row>
      <xdr:rowOff>107950</xdr:rowOff>
    </xdr:from>
    <xdr:to>
      <xdr:col>13</xdr:col>
      <xdr:colOff>68</xdr:colOff>
      <xdr:row>760</xdr:row>
      <xdr:rowOff>107950</xdr:rowOff>
    </xdr:to>
    <xdr:cxnSp macro="">
      <xdr:nvCxnSpPr>
        <xdr:cNvPr id="75703" name="직선 연결선 75702">
          <a:extLst>
            <a:ext uri="{FF2B5EF4-FFF2-40B4-BE49-F238E27FC236}">
              <a16:creationId xmlns:a16="http://schemas.microsoft.com/office/drawing/2014/main" id="{00000000-0008-0000-0100-0000B7270100}"/>
            </a:ext>
          </a:extLst>
        </xdr:cNvPr>
        <xdr:cNvCxnSpPr/>
      </xdr:nvCxnSpPr>
      <xdr:spPr>
        <a:xfrm flipH="1">
          <a:off x="9677400" y="159251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760</xdr:row>
      <xdr:rowOff>107950</xdr:rowOff>
    </xdr:from>
    <xdr:to>
      <xdr:col>15</xdr:col>
      <xdr:colOff>0</xdr:colOff>
      <xdr:row>760</xdr:row>
      <xdr:rowOff>107950</xdr:rowOff>
    </xdr:to>
    <xdr:cxnSp macro="">
      <xdr:nvCxnSpPr>
        <xdr:cNvPr id="75704" name="직선 연결선 75703">
          <a:extLst>
            <a:ext uri="{FF2B5EF4-FFF2-40B4-BE49-F238E27FC236}">
              <a16:creationId xmlns:a16="http://schemas.microsoft.com/office/drawing/2014/main" id="{00000000-0008-0000-0100-0000B8270100}"/>
            </a:ext>
          </a:extLst>
        </xdr:cNvPr>
        <xdr:cNvCxnSpPr/>
      </xdr:nvCxnSpPr>
      <xdr:spPr>
        <a:xfrm>
          <a:off x="11049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760</xdr:row>
      <xdr:rowOff>107950</xdr:rowOff>
    </xdr:from>
    <xdr:to>
      <xdr:col>17</xdr:col>
      <xdr:colOff>0</xdr:colOff>
      <xdr:row>760</xdr:row>
      <xdr:rowOff>107950</xdr:rowOff>
    </xdr:to>
    <xdr:cxnSp macro="">
      <xdr:nvCxnSpPr>
        <xdr:cNvPr id="75705" name="직선 연결선 75704">
          <a:extLst>
            <a:ext uri="{FF2B5EF4-FFF2-40B4-BE49-F238E27FC236}">
              <a16:creationId xmlns:a16="http://schemas.microsoft.com/office/drawing/2014/main" id="{00000000-0008-0000-0100-0000B9270100}"/>
            </a:ext>
          </a:extLst>
        </xdr:cNvPr>
        <xdr:cNvCxnSpPr/>
      </xdr:nvCxnSpPr>
      <xdr:spPr>
        <a:xfrm>
          <a:off x="12420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760</xdr:row>
      <xdr:rowOff>107950</xdr:rowOff>
    </xdr:from>
    <xdr:to>
      <xdr:col>19</xdr:col>
      <xdr:colOff>28</xdr:colOff>
      <xdr:row>760</xdr:row>
      <xdr:rowOff>107950</xdr:rowOff>
    </xdr:to>
    <xdr:cxnSp macro="">
      <xdr:nvCxnSpPr>
        <xdr:cNvPr id="75706" name="직선 연결선 75705">
          <a:extLst>
            <a:ext uri="{FF2B5EF4-FFF2-40B4-BE49-F238E27FC236}">
              <a16:creationId xmlns:a16="http://schemas.microsoft.com/office/drawing/2014/main" id="{00000000-0008-0000-0100-0000BA270100}"/>
            </a:ext>
          </a:extLst>
        </xdr:cNvPr>
        <xdr:cNvCxnSpPr/>
      </xdr:nvCxnSpPr>
      <xdr:spPr>
        <a:xfrm flipH="1">
          <a:off x="13792200" y="159251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760</xdr:row>
      <xdr:rowOff>107950</xdr:rowOff>
    </xdr:from>
    <xdr:to>
      <xdr:col>21</xdr:col>
      <xdr:colOff>136</xdr:colOff>
      <xdr:row>760</xdr:row>
      <xdr:rowOff>107950</xdr:rowOff>
    </xdr:to>
    <xdr:cxnSp macro="">
      <xdr:nvCxnSpPr>
        <xdr:cNvPr id="75707" name="직선 연결선 75706">
          <a:extLst>
            <a:ext uri="{FF2B5EF4-FFF2-40B4-BE49-F238E27FC236}">
              <a16:creationId xmlns:a16="http://schemas.microsoft.com/office/drawing/2014/main" id="{00000000-0008-0000-0100-0000BB270100}"/>
            </a:ext>
          </a:extLst>
        </xdr:cNvPr>
        <xdr:cNvCxnSpPr/>
      </xdr:nvCxnSpPr>
      <xdr:spPr>
        <a:xfrm flipH="1">
          <a:off x="15163800" y="159251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760</xdr:row>
      <xdr:rowOff>107950</xdr:rowOff>
    </xdr:from>
    <xdr:to>
      <xdr:col>23</xdr:col>
      <xdr:colOff>0</xdr:colOff>
      <xdr:row>760</xdr:row>
      <xdr:rowOff>107950</xdr:rowOff>
    </xdr:to>
    <xdr:cxnSp macro="">
      <xdr:nvCxnSpPr>
        <xdr:cNvPr id="75708" name="직선 연결선 75707">
          <a:extLst>
            <a:ext uri="{FF2B5EF4-FFF2-40B4-BE49-F238E27FC236}">
              <a16:creationId xmlns:a16="http://schemas.microsoft.com/office/drawing/2014/main" id="{00000000-0008-0000-0100-0000BC270100}"/>
            </a:ext>
          </a:extLst>
        </xdr:cNvPr>
        <xdr:cNvCxnSpPr/>
      </xdr:nvCxnSpPr>
      <xdr:spPr>
        <a:xfrm>
          <a:off x="16535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760</xdr:row>
      <xdr:rowOff>107950</xdr:rowOff>
    </xdr:from>
    <xdr:to>
      <xdr:col>25</xdr:col>
      <xdr:colOff>0</xdr:colOff>
      <xdr:row>760</xdr:row>
      <xdr:rowOff>107950</xdr:rowOff>
    </xdr:to>
    <xdr:cxnSp macro="">
      <xdr:nvCxnSpPr>
        <xdr:cNvPr id="75709" name="직선 연결선 75708">
          <a:extLst>
            <a:ext uri="{FF2B5EF4-FFF2-40B4-BE49-F238E27FC236}">
              <a16:creationId xmlns:a16="http://schemas.microsoft.com/office/drawing/2014/main" id="{00000000-0008-0000-0100-0000BD270100}"/>
            </a:ext>
          </a:extLst>
        </xdr:cNvPr>
        <xdr:cNvCxnSpPr/>
      </xdr:nvCxnSpPr>
      <xdr:spPr>
        <a:xfrm>
          <a:off x="17907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760</xdr:row>
      <xdr:rowOff>107950</xdr:rowOff>
    </xdr:from>
    <xdr:to>
      <xdr:col>27</xdr:col>
      <xdr:colOff>0</xdr:colOff>
      <xdr:row>760</xdr:row>
      <xdr:rowOff>107950</xdr:rowOff>
    </xdr:to>
    <xdr:cxnSp macro="">
      <xdr:nvCxnSpPr>
        <xdr:cNvPr id="75710" name="직선 연결선 75709">
          <a:extLst>
            <a:ext uri="{FF2B5EF4-FFF2-40B4-BE49-F238E27FC236}">
              <a16:creationId xmlns:a16="http://schemas.microsoft.com/office/drawing/2014/main" id="{00000000-0008-0000-0100-0000BE270100}"/>
            </a:ext>
          </a:extLst>
        </xdr:cNvPr>
        <xdr:cNvCxnSpPr/>
      </xdr:nvCxnSpPr>
      <xdr:spPr>
        <a:xfrm>
          <a:off x="19278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760</xdr:row>
      <xdr:rowOff>107950</xdr:rowOff>
    </xdr:from>
    <xdr:to>
      <xdr:col>29</xdr:col>
      <xdr:colOff>68</xdr:colOff>
      <xdr:row>760</xdr:row>
      <xdr:rowOff>107950</xdr:rowOff>
    </xdr:to>
    <xdr:cxnSp macro="">
      <xdr:nvCxnSpPr>
        <xdr:cNvPr id="75711" name="직선 연결선 75710">
          <a:extLst>
            <a:ext uri="{FF2B5EF4-FFF2-40B4-BE49-F238E27FC236}">
              <a16:creationId xmlns:a16="http://schemas.microsoft.com/office/drawing/2014/main" id="{00000000-0008-0000-0100-0000BF270100}"/>
            </a:ext>
          </a:extLst>
        </xdr:cNvPr>
        <xdr:cNvCxnSpPr/>
      </xdr:nvCxnSpPr>
      <xdr:spPr>
        <a:xfrm flipH="1">
          <a:off x="20650200" y="159251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760</xdr:row>
      <xdr:rowOff>107950</xdr:rowOff>
    </xdr:from>
    <xdr:to>
      <xdr:col>31</xdr:col>
      <xdr:colOff>546100</xdr:colOff>
      <xdr:row>760</xdr:row>
      <xdr:rowOff>107950</xdr:rowOff>
    </xdr:to>
    <xdr:cxnSp macro="">
      <xdr:nvCxnSpPr>
        <xdr:cNvPr id="75712" name="직선 연결선 75711">
          <a:extLst>
            <a:ext uri="{FF2B5EF4-FFF2-40B4-BE49-F238E27FC236}">
              <a16:creationId xmlns:a16="http://schemas.microsoft.com/office/drawing/2014/main" id="{00000000-0008-0000-0100-0000C0270100}"/>
            </a:ext>
          </a:extLst>
        </xdr:cNvPr>
        <xdr:cNvCxnSpPr/>
      </xdr:nvCxnSpPr>
      <xdr:spPr>
        <a:xfrm>
          <a:off x="22501861" y="159251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760</xdr:row>
      <xdr:rowOff>107950</xdr:rowOff>
    </xdr:from>
    <xdr:to>
      <xdr:col>33</xdr:col>
      <xdr:colOff>0</xdr:colOff>
      <xdr:row>760</xdr:row>
      <xdr:rowOff>107950</xdr:rowOff>
    </xdr:to>
    <xdr:cxnSp macro="">
      <xdr:nvCxnSpPr>
        <xdr:cNvPr id="75713" name="직선 연결선 75712">
          <a:extLst>
            <a:ext uri="{FF2B5EF4-FFF2-40B4-BE49-F238E27FC236}">
              <a16:creationId xmlns:a16="http://schemas.microsoft.com/office/drawing/2014/main" id="{00000000-0008-0000-0100-0000C1270100}"/>
            </a:ext>
          </a:extLst>
        </xdr:cNvPr>
        <xdr:cNvCxnSpPr/>
      </xdr:nvCxnSpPr>
      <xdr:spPr>
        <a:xfrm>
          <a:off x="23393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760</xdr:row>
      <xdr:rowOff>107950</xdr:rowOff>
    </xdr:from>
    <xdr:to>
      <xdr:col>35</xdr:col>
      <xdr:colOff>0</xdr:colOff>
      <xdr:row>760</xdr:row>
      <xdr:rowOff>107950</xdr:rowOff>
    </xdr:to>
    <xdr:cxnSp macro="">
      <xdr:nvCxnSpPr>
        <xdr:cNvPr id="75714" name="직선 연결선 75713">
          <a:extLst>
            <a:ext uri="{FF2B5EF4-FFF2-40B4-BE49-F238E27FC236}">
              <a16:creationId xmlns:a16="http://schemas.microsoft.com/office/drawing/2014/main" id="{00000000-0008-0000-0100-0000C2270100}"/>
            </a:ext>
          </a:extLst>
        </xdr:cNvPr>
        <xdr:cNvCxnSpPr/>
      </xdr:nvCxnSpPr>
      <xdr:spPr>
        <a:xfrm>
          <a:off x="24765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760</xdr:row>
      <xdr:rowOff>107950</xdr:rowOff>
    </xdr:from>
    <xdr:to>
      <xdr:col>37</xdr:col>
      <xdr:colOff>0</xdr:colOff>
      <xdr:row>760</xdr:row>
      <xdr:rowOff>107950</xdr:rowOff>
    </xdr:to>
    <xdr:cxnSp macro="">
      <xdr:nvCxnSpPr>
        <xdr:cNvPr id="75715" name="직선 연결선 75714">
          <a:extLst>
            <a:ext uri="{FF2B5EF4-FFF2-40B4-BE49-F238E27FC236}">
              <a16:creationId xmlns:a16="http://schemas.microsoft.com/office/drawing/2014/main" id="{00000000-0008-0000-0100-0000C3270100}"/>
            </a:ext>
          </a:extLst>
        </xdr:cNvPr>
        <xdr:cNvCxnSpPr/>
      </xdr:nvCxnSpPr>
      <xdr:spPr>
        <a:xfrm>
          <a:off x="26136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760</xdr:row>
      <xdr:rowOff>107950</xdr:rowOff>
    </xdr:from>
    <xdr:to>
      <xdr:col>39</xdr:col>
      <xdr:colOff>0</xdr:colOff>
      <xdr:row>760</xdr:row>
      <xdr:rowOff>107950</xdr:rowOff>
    </xdr:to>
    <xdr:cxnSp macro="">
      <xdr:nvCxnSpPr>
        <xdr:cNvPr id="75716" name="직선 연결선 75715">
          <a:extLst>
            <a:ext uri="{FF2B5EF4-FFF2-40B4-BE49-F238E27FC236}">
              <a16:creationId xmlns:a16="http://schemas.microsoft.com/office/drawing/2014/main" id="{00000000-0008-0000-0100-0000C4270100}"/>
            </a:ext>
          </a:extLst>
        </xdr:cNvPr>
        <xdr:cNvCxnSpPr/>
      </xdr:nvCxnSpPr>
      <xdr:spPr>
        <a:xfrm>
          <a:off x="27508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760</xdr:row>
      <xdr:rowOff>107950</xdr:rowOff>
    </xdr:from>
    <xdr:to>
      <xdr:col>41</xdr:col>
      <xdr:colOff>0</xdr:colOff>
      <xdr:row>760</xdr:row>
      <xdr:rowOff>107950</xdr:rowOff>
    </xdr:to>
    <xdr:cxnSp macro="">
      <xdr:nvCxnSpPr>
        <xdr:cNvPr id="75717" name="직선 연결선 75716">
          <a:extLst>
            <a:ext uri="{FF2B5EF4-FFF2-40B4-BE49-F238E27FC236}">
              <a16:creationId xmlns:a16="http://schemas.microsoft.com/office/drawing/2014/main" id="{00000000-0008-0000-0100-0000C5270100}"/>
            </a:ext>
          </a:extLst>
        </xdr:cNvPr>
        <xdr:cNvCxnSpPr/>
      </xdr:nvCxnSpPr>
      <xdr:spPr>
        <a:xfrm>
          <a:off x="28879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760</xdr:row>
      <xdr:rowOff>107950</xdr:rowOff>
    </xdr:from>
    <xdr:to>
      <xdr:col>43</xdr:col>
      <xdr:colOff>68</xdr:colOff>
      <xdr:row>760</xdr:row>
      <xdr:rowOff>107950</xdr:rowOff>
    </xdr:to>
    <xdr:cxnSp macro="">
      <xdr:nvCxnSpPr>
        <xdr:cNvPr id="75718" name="직선 연결선 75717">
          <a:extLst>
            <a:ext uri="{FF2B5EF4-FFF2-40B4-BE49-F238E27FC236}">
              <a16:creationId xmlns:a16="http://schemas.microsoft.com/office/drawing/2014/main" id="{00000000-0008-0000-0100-0000C6270100}"/>
            </a:ext>
          </a:extLst>
        </xdr:cNvPr>
        <xdr:cNvCxnSpPr/>
      </xdr:nvCxnSpPr>
      <xdr:spPr>
        <a:xfrm flipH="1">
          <a:off x="30251400" y="159251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760</xdr:row>
      <xdr:rowOff>107950</xdr:rowOff>
    </xdr:from>
    <xdr:to>
      <xdr:col>45</xdr:col>
      <xdr:colOff>0</xdr:colOff>
      <xdr:row>760</xdr:row>
      <xdr:rowOff>107950</xdr:rowOff>
    </xdr:to>
    <xdr:cxnSp macro="">
      <xdr:nvCxnSpPr>
        <xdr:cNvPr id="75719" name="직선 연결선 75718">
          <a:extLst>
            <a:ext uri="{FF2B5EF4-FFF2-40B4-BE49-F238E27FC236}">
              <a16:creationId xmlns:a16="http://schemas.microsoft.com/office/drawing/2014/main" id="{00000000-0008-0000-0100-0000C7270100}"/>
            </a:ext>
          </a:extLst>
        </xdr:cNvPr>
        <xdr:cNvCxnSpPr/>
      </xdr:nvCxnSpPr>
      <xdr:spPr>
        <a:xfrm>
          <a:off x="31623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760</xdr:row>
      <xdr:rowOff>107950</xdr:rowOff>
    </xdr:from>
    <xdr:to>
      <xdr:col>47</xdr:col>
      <xdr:colOff>0</xdr:colOff>
      <xdr:row>760</xdr:row>
      <xdr:rowOff>107950</xdr:rowOff>
    </xdr:to>
    <xdr:cxnSp macro="">
      <xdr:nvCxnSpPr>
        <xdr:cNvPr id="75720" name="직선 연결선 75719">
          <a:extLst>
            <a:ext uri="{FF2B5EF4-FFF2-40B4-BE49-F238E27FC236}">
              <a16:creationId xmlns:a16="http://schemas.microsoft.com/office/drawing/2014/main" id="{00000000-0008-0000-0100-0000C8270100}"/>
            </a:ext>
          </a:extLst>
        </xdr:cNvPr>
        <xdr:cNvCxnSpPr/>
      </xdr:nvCxnSpPr>
      <xdr:spPr>
        <a:xfrm>
          <a:off x="32994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760</xdr:row>
      <xdr:rowOff>107950</xdr:rowOff>
    </xdr:from>
    <xdr:to>
      <xdr:col>49</xdr:col>
      <xdr:colOff>0</xdr:colOff>
      <xdr:row>760</xdr:row>
      <xdr:rowOff>107950</xdr:rowOff>
    </xdr:to>
    <xdr:cxnSp macro="">
      <xdr:nvCxnSpPr>
        <xdr:cNvPr id="75721" name="직선 연결선 75720">
          <a:extLst>
            <a:ext uri="{FF2B5EF4-FFF2-40B4-BE49-F238E27FC236}">
              <a16:creationId xmlns:a16="http://schemas.microsoft.com/office/drawing/2014/main" id="{00000000-0008-0000-0100-0000C9270100}"/>
            </a:ext>
          </a:extLst>
        </xdr:cNvPr>
        <xdr:cNvCxnSpPr/>
      </xdr:nvCxnSpPr>
      <xdr:spPr>
        <a:xfrm>
          <a:off x="34366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760</xdr:row>
      <xdr:rowOff>107950</xdr:rowOff>
    </xdr:from>
    <xdr:to>
      <xdr:col>51</xdr:col>
      <xdr:colOff>0</xdr:colOff>
      <xdr:row>760</xdr:row>
      <xdr:rowOff>107950</xdr:rowOff>
    </xdr:to>
    <xdr:cxnSp macro="">
      <xdr:nvCxnSpPr>
        <xdr:cNvPr id="75722" name="직선 연결선 75721">
          <a:extLst>
            <a:ext uri="{FF2B5EF4-FFF2-40B4-BE49-F238E27FC236}">
              <a16:creationId xmlns:a16="http://schemas.microsoft.com/office/drawing/2014/main" id="{00000000-0008-0000-0100-0000CA270100}"/>
            </a:ext>
          </a:extLst>
        </xdr:cNvPr>
        <xdr:cNvCxnSpPr/>
      </xdr:nvCxnSpPr>
      <xdr:spPr>
        <a:xfrm>
          <a:off x="35737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760</xdr:row>
      <xdr:rowOff>107950</xdr:rowOff>
    </xdr:from>
    <xdr:to>
      <xdr:col>53</xdr:col>
      <xdr:colOff>0</xdr:colOff>
      <xdr:row>760</xdr:row>
      <xdr:rowOff>107950</xdr:rowOff>
    </xdr:to>
    <xdr:cxnSp macro="">
      <xdr:nvCxnSpPr>
        <xdr:cNvPr id="75723" name="직선 연결선 75722">
          <a:extLst>
            <a:ext uri="{FF2B5EF4-FFF2-40B4-BE49-F238E27FC236}">
              <a16:creationId xmlns:a16="http://schemas.microsoft.com/office/drawing/2014/main" id="{00000000-0008-0000-0100-0000CB270100}"/>
            </a:ext>
          </a:extLst>
        </xdr:cNvPr>
        <xdr:cNvCxnSpPr/>
      </xdr:nvCxnSpPr>
      <xdr:spPr>
        <a:xfrm>
          <a:off x="37109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760</xdr:row>
      <xdr:rowOff>107950</xdr:rowOff>
    </xdr:from>
    <xdr:to>
      <xdr:col>55</xdr:col>
      <xdr:colOff>0</xdr:colOff>
      <xdr:row>760</xdr:row>
      <xdr:rowOff>107950</xdr:rowOff>
    </xdr:to>
    <xdr:cxnSp macro="">
      <xdr:nvCxnSpPr>
        <xdr:cNvPr id="75724" name="직선 연결선 75723">
          <a:extLst>
            <a:ext uri="{FF2B5EF4-FFF2-40B4-BE49-F238E27FC236}">
              <a16:creationId xmlns:a16="http://schemas.microsoft.com/office/drawing/2014/main" id="{00000000-0008-0000-0100-0000CC270100}"/>
            </a:ext>
          </a:extLst>
        </xdr:cNvPr>
        <xdr:cNvCxnSpPr/>
      </xdr:nvCxnSpPr>
      <xdr:spPr>
        <a:xfrm>
          <a:off x="38481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760</xdr:row>
      <xdr:rowOff>107950</xdr:rowOff>
    </xdr:from>
    <xdr:to>
      <xdr:col>57</xdr:col>
      <xdr:colOff>0</xdr:colOff>
      <xdr:row>760</xdr:row>
      <xdr:rowOff>107950</xdr:rowOff>
    </xdr:to>
    <xdr:cxnSp macro="">
      <xdr:nvCxnSpPr>
        <xdr:cNvPr id="75725" name="직선 연결선 75724">
          <a:extLst>
            <a:ext uri="{FF2B5EF4-FFF2-40B4-BE49-F238E27FC236}">
              <a16:creationId xmlns:a16="http://schemas.microsoft.com/office/drawing/2014/main" id="{00000000-0008-0000-0100-0000CD270100}"/>
            </a:ext>
          </a:extLst>
        </xdr:cNvPr>
        <xdr:cNvCxnSpPr/>
      </xdr:nvCxnSpPr>
      <xdr:spPr>
        <a:xfrm>
          <a:off x="39852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760</xdr:row>
      <xdr:rowOff>107950</xdr:rowOff>
    </xdr:from>
    <xdr:to>
      <xdr:col>59</xdr:col>
      <xdr:colOff>0</xdr:colOff>
      <xdr:row>760</xdr:row>
      <xdr:rowOff>107950</xdr:rowOff>
    </xdr:to>
    <xdr:cxnSp macro="">
      <xdr:nvCxnSpPr>
        <xdr:cNvPr id="75726" name="직선 연결선 75725">
          <a:extLst>
            <a:ext uri="{FF2B5EF4-FFF2-40B4-BE49-F238E27FC236}">
              <a16:creationId xmlns:a16="http://schemas.microsoft.com/office/drawing/2014/main" id="{00000000-0008-0000-0100-0000CE270100}"/>
            </a:ext>
          </a:extLst>
        </xdr:cNvPr>
        <xdr:cNvCxnSpPr/>
      </xdr:nvCxnSpPr>
      <xdr:spPr>
        <a:xfrm>
          <a:off x="41224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760</xdr:row>
      <xdr:rowOff>107950</xdr:rowOff>
    </xdr:from>
    <xdr:to>
      <xdr:col>61</xdr:col>
      <xdr:colOff>0</xdr:colOff>
      <xdr:row>760</xdr:row>
      <xdr:rowOff>107950</xdr:rowOff>
    </xdr:to>
    <xdr:cxnSp macro="">
      <xdr:nvCxnSpPr>
        <xdr:cNvPr id="75727" name="직선 연결선 75726">
          <a:extLst>
            <a:ext uri="{FF2B5EF4-FFF2-40B4-BE49-F238E27FC236}">
              <a16:creationId xmlns:a16="http://schemas.microsoft.com/office/drawing/2014/main" id="{00000000-0008-0000-0100-0000CF270100}"/>
            </a:ext>
          </a:extLst>
        </xdr:cNvPr>
        <xdr:cNvCxnSpPr/>
      </xdr:nvCxnSpPr>
      <xdr:spPr>
        <a:xfrm>
          <a:off x="42595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760</xdr:row>
      <xdr:rowOff>107950</xdr:rowOff>
    </xdr:from>
    <xdr:to>
      <xdr:col>63</xdr:col>
      <xdr:colOff>0</xdr:colOff>
      <xdr:row>760</xdr:row>
      <xdr:rowOff>107950</xdr:rowOff>
    </xdr:to>
    <xdr:cxnSp macro="">
      <xdr:nvCxnSpPr>
        <xdr:cNvPr id="75728" name="직선 연결선 75727">
          <a:extLst>
            <a:ext uri="{FF2B5EF4-FFF2-40B4-BE49-F238E27FC236}">
              <a16:creationId xmlns:a16="http://schemas.microsoft.com/office/drawing/2014/main" id="{00000000-0008-0000-0100-0000D0270100}"/>
            </a:ext>
          </a:extLst>
        </xdr:cNvPr>
        <xdr:cNvCxnSpPr/>
      </xdr:nvCxnSpPr>
      <xdr:spPr>
        <a:xfrm>
          <a:off x="43967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760</xdr:row>
      <xdr:rowOff>107950</xdr:rowOff>
    </xdr:from>
    <xdr:to>
      <xdr:col>65</xdr:col>
      <xdr:colOff>0</xdr:colOff>
      <xdr:row>760</xdr:row>
      <xdr:rowOff>107950</xdr:rowOff>
    </xdr:to>
    <xdr:cxnSp macro="">
      <xdr:nvCxnSpPr>
        <xdr:cNvPr id="75729" name="직선 연결선 75728">
          <a:extLst>
            <a:ext uri="{FF2B5EF4-FFF2-40B4-BE49-F238E27FC236}">
              <a16:creationId xmlns:a16="http://schemas.microsoft.com/office/drawing/2014/main" id="{00000000-0008-0000-0100-0000D1270100}"/>
            </a:ext>
          </a:extLst>
        </xdr:cNvPr>
        <xdr:cNvCxnSpPr/>
      </xdr:nvCxnSpPr>
      <xdr:spPr>
        <a:xfrm>
          <a:off x="45339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760</xdr:row>
      <xdr:rowOff>107950</xdr:rowOff>
    </xdr:from>
    <xdr:to>
      <xdr:col>67</xdr:col>
      <xdr:colOff>0</xdr:colOff>
      <xdr:row>760</xdr:row>
      <xdr:rowOff>107950</xdr:rowOff>
    </xdr:to>
    <xdr:cxnSp macro="">
      <xdr:nvCxnSpPr>
        <xdr:cNvPr id="75730" name="직선 연결선 75729">
          <a:extLst>
            <a:ext uri="{FF2B5EF4-FFF2-40B4-BE49-F238E27FC236}">
              <a16:creationId xmlns:a16="http://schemas.microsoft.com/office/drawing/2014/main" id="{00000000-0008-0000-0100-0000D2270100}"/>
            </a:ext>
          </a:extLst>
        </xdr:cNvPr>
        <xdr:cNvCxnSpPr/>
      </xdr:nvCxnSpPr>
      <xdr:spPr>
        <a:xfrm>
          <a:off x="46710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760</xdr:row>
      <xdr:rowOff>107950</xdr:rowOff>
    </xdr:from>
    <xdr:to>
      <xdr:col>69</xdr:col>
      <xdr:colOff>0</xdr:colOff>
      <xdr:row>760</xdr:row>
      <xdr:rowOff>107950</xdr:rowOff>
    </xdr:to>
    <xdr:cxnSp macro="">
      <xdr:nvCxnSpPr>
        <xdr:cNvPr id="75731" name="직선 연결선 75730">
          <a:extLst>
            <a:ext uri="{FF2B5EF4-FFF2-40B4-BE49-F238E27FC236}">
              <a16:creationId xmlns:a16="http://schemas.microsoft.com/office/drawing/2014/main" id="{00000000-0008-0000-0100-0000D3270100}"/>
            </a:ext>
          </a:extLst>
        </xdr:cNvPr>
        <xdr:cNvCxnSpPr/>
      </xdr:nvCxnSpPr>
      <xdr:spPr>
        <a:xfrm>
          <a:off x="48082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760</xdr:row>
      <xdr:rowOff>107950</xdr:rowOff>
    </xdr:from>
    <xdr:to>
      <xdr:col>71</xdr:col>
      <xdr:colOff>0</xdr:colOff>
      <xdr:row>760</xdr:row>
      <xdr:rowOff>107950</xdr:rowOff>
    </xdr:to>
    <xdr:cxnSp macro="">
      <xdr:nvCxnSpPr>
        <xdr:cNvPr id="75732" name="직선 연결선 75731">
          <a:extLst>
            <a:ext uri="{FF2B5EF4-FFF2-40B4-BE49-F238E27FC236}">
              <a16:creationId xmlns:a16="http://schemas.microsoft.com/office/drawing/2014/main" id="{00000000-0008-0000-0100-0000D4270100}"/>
            </a:ext>
          </a:extLst>
        </xdr:cNvPr>
        <xdr:cNvCxnSpPr/>
      </xdr:nvCxnSpPr>
      <xdr:spPr>
        <a:xfrm>
          <a:off x="49453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760</xdr:row>
      <xdr:rowOff>107950</xdr:rowOff>
    </xdr:from>
    <xdr:to>
      <xdr:col>73</xdr:col>
      <xdr:colOff>0</xdr:colOff>
      <xdr:row>760</xdr:row>
      <xdr:rowOff>107950</xdr:rowOff>
    </xdr:to>
    <xdr:cxnSp macro="">
      <xdr:nvCxnSpPr>
        <xdr:cNvPr id="75733" name="직선 연결선 75732">
          <a:extLst>
            <a:ext uri="{FF2B5EF4-FFF2-40B4-BE49-F238E27FC236}">
              <a16:creationId xmlns:a16="http://schemas.microsoft.com/office/drawing/2014/main" id="{00000000-0008-0000-0100-0000D5270100}"/>
            </a:ext>
          </a:extLst>
        </xdr:cNvPr>
        <xdr:cNvCxnSpPr/>
      </xdr:nvCxnSpPr>
      <xdr:spPr>
        <a:xfrm>
          <a:off x="50825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760</xdr:row>
      <xdr:rowOff>107950</xdr:rowOff>
    </xdr:from>
    <xdr:to>
      <xdr:col>75</xdr:col>
      <xdr:colOff>0</xdr:colOff>
      <xdr:row>760</xdr:row>
      <xdr:rowOff>107950</xdr:rowOff>
    </xdr:to>
    <xdr:cxnSp macro="">
      <xdr:nvCxnSpPr>
        <xdr:cNvPr id="75734" name="직선 연결선 75733">
          <a:extLst>
            <a:ext uri="{FF2B5EF4-FFF2-40B4-BE49-F238E27FC236}">
              <a16:creationId xmlns:a16="http://schemas.microsoft.com/office/drawing/2014/main" id="{00000000-0008-0000-0100-0000D6270100}"/>
            </a:ext>
          </a:extLst>
        </xdr:cNvPr>
        <xdr:cNvCxnSpPr/>
      </xdr:nvCxnSpPr>
      <xdr:spPr>
        <a:xfrm>
          <a:off x="52197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760</xdr:row>
      <xdr:rowOff>107950</xdr:rowOff>
    </xdr:from>
    <xdr:to>
      <xdr:col>77</xdr:col>
      <xdr:colOff>0</xdr:colOff>
      <xdr:row>760</xdr:row>
      <xdr:rowOff>107950</xdr:rowOff>
    </xdr:to>
    <xdr:cxnSp macro="">
      <xdr:nvCxnSpPr>
        <xdr:cNvPr id="75735" name="직선 연결선 75734">
          <a:extLst>
            <a:ext uri="{FF2B5EF4-FFF2-40B4-BE49-F238E27FC236}">
              <a16:creationId xmlns:a16="http://schemas.microsoft.com/office/drawing/2014/main" id="{00000000-0008-0000-0100-0000D7270100}"/>
            </a:ext>
          </a:extLst>
        </xdr:cNvPr>
        <xdr:cNvCxnSpPr/>
      </xdr:nvCxnSpPr>
      <xdr:spPr>
        <a:xfrm>
          <a:off x="53568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760</xdr:row>
      <xdr:rowOff>107950</xdr:rowOff>
    </xdr:from>
    <xdr:to>
      <xdr:col>79</xdr:col>
      <xdr:colOff>0</xdr:colOff>
      <xdr:row>760</xdr:row>
      <xdr:rowOff>107950</xdr:rowOff>
    </xdr:to>
    <xdr:cxnSp macro="">
      <xdr:nvCxnSpPr>
        <xdr:cNvPr id="75736" name="직선 연결선 75735">
          <a:extLst>
            <a:ext uri="{FF2B5EF4-FFF2-40B4-BE49-F238E27FC236}">
              <a16:creationId xmlns:a16="http://schemas.microsoft.com/office/drawing/2014/main" id="{00000000-0008-0000-0100-0000D8270100}"/>
            </a:ext>
          </a:extLst>
        </xdr:cNvPr>
        <xdr:cNvCxnSpPr/>
      </xdr:nvCxnSpPr>
      <xdr:spPr>
        <a:xfrm>
          <a:off x="54940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760</xdr:row>
      <xdr:rowOff>107950</xdr:rowOff>
    </xdr:from>
    <xdr:to>
      <xdr:col>81</xdr:col>
      <xdr:colOff>0</xdr:colOff>
      <xdr:row>760</xdr:row>
      <xdr:rowOff>107950</xdr:rowOff>
    </xdr:to>
    <xdr:cxnSp macro="">
      <xdr:nvCxnSpPr>
        <xdr:cNvPr id="75737" name="직선 연결선 75736">
          <a:extLst>
            <a:ext uri="{FF2B5EF4-FFF2-40B4-BE49-F238E27FC236}">
              <a16:creationId xmlns:a16="http://schemas.microsoft.com/office/drawing/2014/main" id="{00000000-0008-0000-0100-0000D9270100}"/>
            </a:ext>
          </a:extLst>
        </xdr:cNvPr>
        <xdr:cNvCxnSpPr/>
      </xdr:nvCxnSpPr>
      <xdr:spPr>
        <a:xfrm>
          <a:off x="56311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760</xdr:row>
      <xdr:rowOff>107950</xdr:rowOff>
    </xdr:from>
    <xdr:to>
      <xdr:col>83</xdr:col>
      <xdr:colOff>0</xdr:colOff>
      <xdr:row>760</xdr:row>
      <xdr:rowOff>107950</xdr:rowOff>
    </xdr:to>
    <xdr:cxnSp macro="">
      <xdr:nvCxnSpPr>
        <xdr:cNvPr id="75738" name="직선 연결선 75737">
          <a:extLst>
            <a:ext uri="{FF2B5EF4-FFF2-40B4-BE49-F238E27FC236}">
              <a16:creationId xmlns:a16="http://schemas.microsoft.com/office/drawing/2014/main" id="{00000000-0008-0000-0100-0000DA270100}"/>
            </a:ext>
          </a:extLst>
        </xdr:cNvPr>
        <xdr:cNvCxnSpPr/>
      </xdr:nvCxnSpPr>
      <xdr:spPr>
        <a:xfrm>
          <a:off x="57683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760</xdr:row>
      <xdr:rowOff>107950</xdr:rowOff>
    </xdr:from>
    <xdr:to>
      <xdr:col>85</xdr:col>
      <xdr:colOff>0</xdr:colOff>
      <xdr:row>760</xdr:row>
      <xdr:rowOff>107950</xdr:rowOff>
    </xdr:to>
    <xdr:cxnSp macro="">
      <xdr:nvCxnSpPr>
        <xdr:cNvPr id="75739" name="직선 연결선 75738">
          <a:extLst>
            <a:ext uri="{FF2B5EF4-FFF2-40B4-BE49-F238E27FC236}">
              <a16:creationId xmlns:a16="http://schemas.microsoft.com/office/drawing/2014/main" id="{00000000-0008-0000-0100-0000DB270100}"/>
            </a:ext>
          </a:extLst>
        </xdr:cNvPr>
        <xdr:cNvCxnSpPr/>
      </xdr:nvCxnSpPr>
      <xdr:spPr>
        <a:xfrm>
          <a:off x="59055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760</xdr:row>
      <xdr:rowOff>107950</xdr:rowOff>
    </xdr:from>
    <xdr:to>
      <xdr:col>87</xdr:col>
      <xdr:colOff>0</xdr:colOff>
      <xdr:row>760</xdr:row>
      <xdr:rowOff>107950</xdr:rowOff>
    </xdr:to>
    <xdr:cxnSp macro="">
      <xdr:nvCxnSpPr>
        <xdr:cNvPr id="75740" name="직선 연결선 75739">
          <a:extLst>
            <a:ext uri="{FF2B5EF4-FFF2-40B4-BE49-F238E27FC236}">
              <a16:creationId xmlns:a16="http://schemas.microsoft.com/office/drawing/2014/main" id="{00000000-0008-0000-0100-0000DC270100}"/>
            </a:ext>
          </a:extLst>
        </xdr:cNvPr>
        <xdr:cNvCxnSpPr/>
      </xdr:nvCxnSpPr>
      <xdr:spPr>
        <a:xfrm>
          <a:off x="60426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760</xdr:row>
      <xdr:rowOff>107950</xdr:rowOff>
    </xdr:from>
    <xdr:to>
      <xdr:col>89</xdr:col>
      <xdr:colOff>0</xdr:colOff>
      <xdr:row>760</xdr:row>
      <xdr:rowOff>107950</xdr:rowOff>
    </xdr:to>
    <xdr:cxnSp macro="">
      <xdr:nvCxnSpPr>
        <xdr:cNvPr id="75741" name="직선 연결선 75740">
          <a:extLst>
            <a:ext uri="{FF2B5EF4-FFF2-40B4-BE49-F238E27FC236}">
              <a16:creationId xmlns:a16="http://schemas.microsoft.com/office/drawing/2014/main" id="{00000000-0008-0000-0100-0000DD270100}"/>
            </a:ext>
          </a:extLst>
        </xdr:cNvPr>
        <xdr:cNvCxnSpPr/>
      </xdr:nvCxnSpPr>
      <xdr:spPr>
        <a:xfrm>
          <a:off x="61798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760</xdr:row>
      <xdr:rowOff>107950</xdr:rowOff>
    </xdr:from>
    <xdr:to>
      <xdr:col>91</xdr:col>
      <xdr:colOff>0</xdr:colOff>
      <xdr:row>760</xdr:row>
      <xdr:rowOff>107950</xdr:rowOff>
    </xdr:to>
    <xdr:cxnSp macro="">
      <xdr:nvCxnSpPr>
        <xdr:cNvPr id="75742" name="직선 연결선 75741">
          <a:extLst>
            <a:ext uri="{FF2B5EF4-FFF2-40B4-BE49-F238E27FC236}">
              <a16:creationId xmlns:a16="http://schemas.microsoft.com/office/drawing/2014/main" id="{00000000-0008-0000-0100-0000DE270100}"/>
            </a:ext>
          </a:extLst>
        </xdr:cNvPr>
        <xdr:cNvCxnSpPr/>
      </xdr:nvCxnSpPr>
      <xdr:spPr>
        <a:xfrm>
          <a:off x="63169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760</xdr:row>
      <xdr:rowOff>107950</xdr:rowOff>
    </xdr:from>
    <xdr:to>
      <xdr:col>93</xdr:col>
      <xdr:colOff>12700</xdr:colOff>
      <xdr:row>760</xdr:row>
      <xdr:rowOff>107950</xdr:rowOff>
    </xdr:to>
    <xdr:cxnSp macro="">
      <xdr:nvCxnSpPr>
        <xdr:cNvPr id="75743" name="직선 연결선 75742">
          <a:extLst>
            <a:ext uri="{FF2B5EF4-FFF2-40B4-BE49-F238E27FC236}">
              <a16:creationId xmlns:a16="http://schemas.microsoft.com/office/drawing/2014/main" id="{00000000-0008-0000-0100-0000DF270100}"/>
            </a:ext>
          </a:extLst>
        </xdr:cNvPr>
        <xdr:cNvCxnSpPr/>
      </xdr:nvCxnSpPr>
      <xdr:spPr>
        <a:xfrm>
          <a:off x="64541406" y="159251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760</xdr:row>
      <xdr:rowOff>107950</xdr:rowOff>
    </xdr:from>
    <xdr:to>
      <xdr:col>95</xdr:col>
      <xdr:colOff>0</xdr:colOff>
      <xdr:row>760</xdr:row>
      <xdr:rowOff>107950</xdr:rowOff>
    </xdr:to>
    <xdr:cxnSp macro="">
      <xdr:nvCxnSpPr>
        <xdr:cNvPr id="75744" name="직선 연결선 75743">
          <a:extLst>
            <a:ext uri="{FF2B5EF4-FFF2-40B4-BE49-F238E27FC236}">
              <a16:creationId xmlns:a16="http://schemas.microsoft.com/office/drawing/2014/main" id="{00000000-0008-0000-0100-0000E0270100}"/>
            </a:ext>
          </a:extLst>
        </xdr:cNvPr>
        <xdr:cNvCxnSpPr/>
      </xdr:nvCxnSpPr>
      <xdr:spPr>
        <a:xfrm>
          <a:off x="65913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760</xdr:row>
      <xdr:rowOff>107950</xdr:rowOff>
    </xdr:from>
    <xdr:to>
      <xdr:col>97</xdr:col>
      <xdr:colOff>0</xdr:colOff>
      <xdr:row>760</xdr:row>
      <xdr:rowOff>107950</xdr:rowOff>
    </xdr:to>
    <xdr:cxnSp macro="">
      <xdr:nvCxnSpPr>
        <xdr:cNvPr id="75745" name="직선 연결선 75744">
          <a:extLst>
            <a:ext uri="{FF2B5EF4-FFF2-40B4-BE49-F238E27FC236}">
              <a16:creationId xmlns:a16="http://schemas.microsoft.com/office/drawing/2014/main" id="{00000000-0008-0000-0100-0000E1270100}"/>
            </a:ext>
          </a:extLst>
        </xdr:cNvPr>
        <xdr:cNvCxnSpPr/>
      </xdr:nvCxnSpPr>
      <xdr:spPr>
        <a:xfrm>
          <a:off x="67284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760</xdr:row>
      <xdr:rowOff>107950</xdr:rowOff>
    </xdr:from>
    <xdr:to>
      <xdr:col>99</xdr:col>
      <xdr:colOff>0</xdr:colOff>
      <xdr:row>760</xdr:row>
      <xdr:rowOff>107950</xdr:rowOff>
    </xdr:to>
    <xdr:cxnSp macro="">
      <xdr:nvCxnSpPr>
        <xdr:cNvPr id="75746" name="직선 연결선 75745">
          <a:extLst>
            <a:ext uri="{FF2B5EF4-FFF2-40B4-BE49-F238E27FC236}">
              <a16:creationId xmlns:a16="http://schemas.microsoft.com/office/drawing/2014/main" id="{00000000-0008-0000-0100-0000E2270100}"/>
            </a:ext>
          </a:extLst>
        </xdr:cNvPr>
        <xdr:cNvCxnSpPr/>
      </xdr:nvCxnSpPr>
      <xdr:spPr>
        <a:xfrm>
          <a:off x="68656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762</xdr:row>
      <xdr:rowOff>101600</xdr:rowOff>
    </xdr:from>
    <xdr:to>
      <xdr:col>10</xdr:col>
      <xdr:colOff>25400</xdr:colOff>
      <xdr:row>762</xdr:row>
      <xdr:rowOff>101600</xdr:rowOff>
    </xdr:to>
    <xdr:cxnSp macro="">
      <xdr:nvCxnSpPr>
        <xdr:cNvPr id="75747" name="직선 연결선 75746">
          <a:extLst>
            <a:ext uri="{FF2B5EF4-FFF2-40B4-BE49-F238E27FC236}">
              <a16:creationId xmlns:a16="http://schemas.microsoft.com/office/drawing/2014/main" id="{00000000-0008-0000-0100-0000E3270100}"/>
            </a:ext>
          </a:extLst>
        </xdr:cNvPr>
        <xdr:cNvCxnSpPr/>
      </xdr:nvCxnSpPr>
      <xdr:spPr>
        <a:xfrm>
          <a:off x="7105650" y="1596644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762</xdr:row>
      <xdr:rowOff>101600</xdr:rowOff>
    </xdr:from>
    <xdr:to>
      <xdr:col>11</xdr:col>
      <xdr:colOff>139700</xdr:colOff>
      <xdr:row>762</xdr:row>
      <xdr:rowOff>101600</xdr:rowOff>
    </xdr:to>
    <xdr:cxnSp macro="">
      <xdr:nvCxnSpPr>
        <xdr:cNvPr id="75748" name="직선 연결선 75747">
          <a:extLst>
            <a:ext uri="{FF2B5EF4-FFF2-40B4-BE49-F238E27FC236}">
              <a16:creationId xmlns:a16="http://schemas.microsoft.com/office/drawing/2014/main" id="{00000000-0008-0000-0100-0000E4270100}"/>
            </a:ext>
          </a:extLst>
        </xdr:cNvPr>
        <xdr:cNvCxnSpPr/>
      </xdr:nvCxnSpPr>
      <xdr:spPr>
        <a:xfrm>
          <a:off x="8374380" y="159664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762</xdr:row>
      <xdr:rowOff>101600</xdr:rowOff>
    </xdr:from>
    <xdr:to>
      <xdr:col>13</xdr:col>
      <xdr:colOff>68</xdr:colOff>
      <xdr:row>762</xdr:row>
      <xdr:rowOff>101600</xdr:rowOff>
    </xdr:to>
    <xdr:cxnSp macro="">
      <xdr:nvCxnSpPr>
        <xdr:cNvPr id="75749" name="직선 연결선 75748">
          <a:extLst>
            <a:ext uri="{FF2B5EF4-FFF2-40B4-BE49-F238E27FC236}">
              <a16:creationId xmlns:a16="http://schemas.microsoft.com/office/drawing/2014/main" id="{00000000-0008-0000-0100-0000E5270100}"/>
            </a:ext>
          </a:extLst>
        </xdr:cNvPr>
        <xdr:cNvCxnSpPr/>
      </xdr:nvCxnSpPr>
      <xdr:spPr>
        <a:xfrm flipH="1">
          <a:off x="9677400" y="159664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762</xdr:row>
      <xdr:rowOff>101600</xdr:rowOff>
    </xdr:from>
    <xdr:to>
      <xdr:col>15</xdr:col>
      <xdr:colOff>12700</xdr:colOff>
      <xdr:row>762</xdr:row>
      <xdr:rowOff>101600</xdr:rowOff>
    </xdr:to>
    <xdr:cxnSp macro="">
      <xdr:nvCxnSpPr>
        <xdr:cNvPr id="75750" name="직선 연결선 75749">
          <a:extLst>
            <a:ext uri="{FF2B5EF4-FFF2-40B4-BE49-F238E27FC236}">
              <a16:creationId xmlns:a16="http://schemas.microsoft.com/office/drawing/2014/main" id="{00000000-0008-0000-0100-0000E6270100}"/>
            </a:ext>
          </a:extLst>
        </xdr:cNvPr>
        <xdr:cNvCxnSpPr/>
      </xdr:nvCxnSpPr>
      <xdr:spPr>
        <a:xfrm>
          <a:off x="11049007" y="1596644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762</xdr:row>
      <xdr:rowOff>101600</xdr:rowOff>
    </xdr:from>
    <xdr:to>
      <xdr:col>17</xdr:col>
      <xdr:colOff>137</xdr:colOff>
      <xdr:row>762</xdr:row>
      <xdr:rowOff>101600</xdr:rowOff>
    </xdr:to>
    <xdr:cxnSp macro="">
      <xdr:nvCxnSpPr>
        <xdr:cNvPr id="75751" name="직선 연결선 75750">
          <a:extLst>
            <a:ext uri="{FF2B5EF4-FFF2-40B4-BE49-F238E27FC236}">
              <a16:creationId xmlns:a16="http://schemas.microsoft.com/office/drawing/2014/main" id="{00000000-0008-0000-0100-0000E7270100}"/>
            </a:ext>
          </a:extLst>
        </xdr:cNvPr>
        <xdr:cNvCxnSpPr/>
      </xdr:nvCxnSpPr>
      <xdr:spPr>
        <a:xfrm flipH="1">
          <a:off x="12420600" y="1596644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762</xdr:row>
      <xdr:rowOff>101600</xdr:rowOff>
    </xdr:from>
    <xdr:to>
      <xdr:col>19</xdr:col>
      <xdr:colOff>28</xdr:colOff>
      <xdr:row>762</xdr:row>
      <xdr:rowOff>101600</xdr:rowOff>
    </xdr:to>
    <xdr:cxnSp macro="">
      <xdr:nvCxnSpPr>
        <xdr:cNvPr id="75752" name="직선 연결선 75751">
          <a:extLst>
            <a:ext uri="{FF2B5EF4-FFF2-40B4-BE49-F238E27FC236}">
              <a16:creationId xmlns:a16="http://schemas.microsoft.com/office/drawing/2014/main" id="{00000000-0008-0000-0100-0000E8270100}"/>
            </a:ext>
          </a:extLst>
        </xdr:cNvPr>
        <xdr:cNvCxnSpPr/>
      </xdr:nvCxnSpPr>
      <xdr:spPr>
        <a:xfrm flipH="1">
          <a:off x="13792200" y="159664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762</xdr:row>
      <xdr:rowOff>101600</xdr:rowOff>
    </xdr:from>
    <xdr:to>
      <xdr:col>21</xdr:col>
      <xdr:colOff>0</xdr:colOff>
      <xdr:row>762</xdr:row>
      <xdr:rowOff>101600</xdr:rowOff>
    </xdr:to>
    <xdr:cxnSp macro="">
      <xdr:nvCxnSpPr>
        <xdr:cNvPr id="75753" name="직선 연결선 75752">
          <a:extLst>
            <a:ext uri="{FF2B5EF4-FFF2-40B4-BE49-F238E27FC236}">
              <a16:creationId xmlns:a16="http://schemas.microsoft.com/office/drawing/2014/main" id="{00000000-0008-0000-0100-0000E9270100}"/>
            </a:ext>
          </a:extLst>
        </xdr:cNvPr>
        <xdr:cNvCxnSpPr/>
      </xdr:nvCxnSpPr>
      <xdr:spPr>
        <a:xfrm>
          <a:off x="15163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762</xdr:row>
      <xdr:rowOff>101600</xdr:rowOff>
    </xdr:from>
    <xdr:to>
      <xdr:col>23</xdr:col>
      <xdr:colOff>0</xdr:colOff>
      <xdr:row>762</xdr:row>
      <xdr:rowOff>101600</xdr:rowOff>
    </xdr:to>
    <xdr:cxnSp macro="">
      <xdr:nvCxnSpPr>
        <xdr:cNvPr id="75754" name="직선 연결선 75753">
          <a:extLst>
            <a:ext uri="{FF2B5EF4-FFF2-40B4-BE49-F238E27FC236}">
              <a16:creationId xmlns:a16="http://schemas.microsoft.com/office/drawing/2014/main" id="{00000000-0008-0000-0100-0000EA270100}"/>
            </a:ext>
          </a:extLst>
        </xdr:cNvPr>
        <xdr:cNvCxnSpPr/>
      </xdr:nvCxnSpPr>
      <xdr:spPr>
        <a:xfrm>
          <a:off x="165354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762</xdr:row>
      <xdr:rowOff>101600</xdr:rowOff>
    </xdr:from>
    <xdr:to>
      <xdr:col>25</xdr:col>
      <xdr:colOff>0</xdr:colOff>
      <xdr:row>762</xdr:row>
      <xdr:rowOff>101600</xdr:rowOff>
    </xdr:to>
    <xdr:cxnSp macro="">
      <xdr:nvCxnSpPr>
        <xdr:cNvPr id="75755" name="직선 연결선 75754">
          <a:extLst>
            <a:ext uri="{FF2B5EF4-FFF2-40B4-BE49-F238E27FC236}">
              <a16:creationId xmlns:a16="http://schemas.microsoft.com/office/drawing/2014/main" id="{00000000-0008-0000-0100-0000EB270100}"/>
            </a:ext>
          </a:extLst>
        </xdr:cNvPr>
        <xdr:cNvCxnSpPr/>
      </xdr:nvCxnSpPr>
      <xdr:spPr>
        <a:xfrm>
          <a:off x="17907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762</xdr:row>
      <xdr:rowOff>101600</xdr:rowOff>
    </xdr:from>
    <xdr:to>
      <xdr:col>27</xdr:col>
      <xdr:colOff>0</xdr:colOff>
      <xdr:row>762</xdr:row>
      <xdr:rowOff>101600</xdr:rowOff>
    </xdr:to>
    <xdr:cxnSp macro="">
      <xdr:nvCxnSpPr>
        <xdr:cNvPr id="75756" name="직선 연결선 75755">
          <a:extLst>
            <a:ext uri="{FF2B5EF4-FFF2-40B4-BE49-F238E27FC236}">
              <a16:creationId xmlns:a16="http://schemas.microsoft.com/office/drawing/2014/main" id="{00000000-0008-0000-0100-0000EC270100}"/>
            </a:ext>
          </a:extLst>
        </xdr:cNvPr>
        <xdr:cNvCxnSpPr/>
      </xdr:nvCxnSpPr>
      <xdr:spPr>
        <a:xfrm>
          <a:off x="19278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762</xdr:row>
      <xdr:rowOff>101600</xdr:rowOff>
    </xdr:from>
    <xdr:to>
      <xdr:col>29</xdr:col>
      <xdr:colOff>0</xdr:colOff>
      <xdr:row>762</xdr:row>
      <xdr:rowOff>101600</xdr:rowOff>
    </xdr:to>
    <xdr:cxnSp macro="">
      <xdr:nvCxnSpPr>
        <xdr:cNvPr id="75757" name="직선 연결선 75756">
          <a:extLst>
            <a:ext uri="{FF2B5EF4-FFF2-40B4-BE49-F238E27FC236}">
              <a16:creationId xmlns:a16="http://schemas.microsoft.com/office/drawing/2014/main" id="{00000000-0008-0000-0100-0000ED270100}"/>
            </a:ext>
          </a:extLst>
        </xdr:cNvPr>
        <xdr:cNvCxnSpPr/>
      </xdr:nvCxnSpPr>
      <xdr:spPr>
        <a:xfrm>
          <a:off x="20650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762</xdr:row>
      <xdr:rowOff>101600</xdr:rowOff>
    </xdr:from>
    <xdr:to>
      <xdr:col>31</xdr:col>
      <xdr:colOff>546100</xdr:colOff>
      <xdr:row>762</xdr:row>
      <xdr:rowOff>101600</xdr:rowOff>
    </xdr:to>
    <xdr:cxnSp macro="">
      <xdr:nvCxnSpPr>
        <xdr:cNvPr id="75758" name="직선 연결선 75757">
          <a:extLst>
            <a:ext uri="{FF2B5EF4-FFF2-40B4-BE49-F238E27FC236}">
              <a16:creationId xmlns:a16="http://schemas.microsoft.com/office/drawing/2014/main" id="{00000000-0008-0000-0100-0000EE270100}"/>
            </a:ext>
          </a:extLst>
        </xdr:cNvPr>
        <xdr:cNvCxnSpPr/>
      </xdr:nvCxnSpPr>
      <xdr:spPr>
        <a:xfrm>
          <a:off x="22501861" y="159664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762</xdr:row>
      <xdr:rowOff>101600</xdr:rowOff>
    </xdr:from>
    <xdr:to>
      <xdr:col>33</xdr:col>
      <xdr:colOff>0</xdr:colOff>
      <xdr:row>762</xdr:row>
      <xdr:rowOff>101600</xdr:rowOff>
    </xdr:to>
    <xdr:cxnSp macro="">
      <xdr:nvCxnSpPr>
        <xdr:cNvPr id="75759" name="직선 연결선 75758">
          <a:extLst>
            <a:ext uri="{FF2B5EF4-FFF2-40B4-BE49-F238E27FC236}">
              <a16:creationId xmlns:a16="http://schemas.microsoft.com/office/drawing/2014/main" id="{00000000-0008-0000-0100-0000EF270100}"/>
            </a:ext>
          </a:extLst>
        </xdr:cNvPr>
        <xdr:cNvCxnSpPr/>
      </xdr:nvCxnSpPr>
      <xdr:spPr>
        <a:xfrm>
          <a:off x="233934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762</xdr:row>
      <xdr:rowOff>101600</xdr:rowOff>
    </xdr:from>
    <xdr:to>
      <xdr:col>35</xdr:col>
      <xdr:colOff>0</xdr:colOff>
      <xdr:row>762</xdr:row>
      <xdr:rowOff>101600</xdr:rowOff>
    </xdr:to>
    <xdr:cxnSp macro="">
      <xdr:nvCxnSpPr>
        <xdr:cNvPr id="75760" name="직선 연결선 75759">
          <a:extLst>
            <a:ext uri="{FF2B5EF4-FFF2-40B4-BE49-F238E27FC236}">
              <a16:creationId xmlns:a16="http://schemas.microsoft.com/office/drawing/2014/main" id="{00000000-0008-0000-0100-0000F0270100}"/>
            </a:ext>
          </a:extLst>
        </xdr:cNvPr>
        <xdr:cNvCxnSpPr/>
      </xdr:nvCxnSpPr>
      <xdr:spPr>
        <a:xfrm>
          <a:off x="24765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762</xdr:row>
      <xdr:rowOff>101600</xdr:rowOff>
    </xdr:from>
    <xdr:to>
      <xdr:col>37</xdr:col>
      <xdr:colOff>0</xdr:colOff>
      <xdr:row>762</xdr:row>
      <xdr:rowOff>101600</xdr:rowOff>
    </xdr:to>
    <xdr:cxnSp macro="">
      <xdr:nvCxnSpPr>
        <xdr:cNvPr id="75761" name="직선 연결선 75760">
          <a:extLst>
            <a:ext uri="{FF2B5EF4-FFF2-40B4-BE49-F238E27FC236}">
              <a16:creationId xmlns:a16="http://schemas.microsoft.com/office/drawing/2014/main" id="{00000000-0008-0000-0100-0000F1270100}"/>
            </a:ext>
          </a:extLst>
        </xdr:cNvPr>
        <xdr:cNvCxnSpPr/>
      </xdr:nvCxnSpPr>
      <xdr:spPr>
        <a:xfrm>
          <a:off x="26136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762</xdr:row>
      <xdr:rowOff>101600</xdr:rowOff>
    </xdr:from>
    <xdr:to>
      <xdr:col>39</xdr:col>
      <xdr:colOff>12700</xdr:colOff>
      <xdr:row>762</xdr:row>
      <xdr:rowOff>101600</xdr:rowOff>
    </xdr:to>
    <xdr:cxnSp macro="">
      <xdr:nvCxnSpPr>
        <xdr:cNvPr id="75762" name="직선 연결선 75761">
          <a:extLst>
            <a:ext uri="{FF2B5EF4-FFF2-40B4-BE49-F238E27FC236}">
              <a16:creationId xmlns:a16="http://schemas.microsoft.com/office/drawing/2014/main" id="{00000000-0008-0000-0100-0000F2270100}"/>
            </a:ext>
          </a:extLst>
        </xdr:cNvPr>
        <xdr:cNvCxnSpPr/>
      </xdr:nvCxnSpPr>
      <xdr:spPr>
        <a:xfrm>
          <a:off x="275082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762</xdr:row>
      <xdr:rowOff>101600</xdr:rowOff>
    </xdr:from>
    <xdr:to>
      <xdr:col>41</xdr:col>
      <xdr:colOff>0</xdr:colOff>
      <xdr:row>762</xdr:row>
      <xdr:rowOff>101600</xdr:rowOff>
    </xdr:to>
    <xdr:cxnSp macro="">
      <xdr:nvCxnSpPr>
        <xdr:cNvPr id="75763" name="직선 연결선 75762">
          <a:extLst>
            <a:ext uri="{FF2B5EF4-FFF2-40B4-BE49-F238E27FC236}">
              <a16:creationId xmlns:a16="http://schemas.microsoft.com/office/drawing/2014/main" id="{00000000-0008-0000-0100-0000F3270100}"/>
            </a:ext>
          </a:extLst>
        </xdr:cNvPr>
        <xdr:cNvCxnSpPr/>
      </xdr:nvCxnSpPr>
      <xdr:spPr>
        <a:xfrm>
          <a:off x="28879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762</xdr:row>
      <xdr:rowOff>101600</xdr:rowOff>
    </xdr:from>
    <xdr:to>
      <xdr:col>43</xdr:col>
      <xdr:colOff>68</xdr:colOff>
      <xdr:row>762</xdr:row>
      <xdr:rowOff>101600</xdr:rowOff>
    </xdr:to>
    <xdr:cxnSp macro="">
      <xdr:nvCxnSpPr>
        <xdr:cNvPr id="75764" name="직선 연결선 75763">
          <a:extLst>
            <a:ext uri="{FF2B5EF4-FFF2-40B4-BE49-F238E27FC236}">
              <a16:creationId xmlns:a16="http://schemas.microsoft.com/office/drawing/2014/main" id="{00000000-0008-0000-0100-0000F4270100}"/>
            </a:ext>
          </a:extLst>
        </xdr:cNvPr>
        <xdr:cNvCxnSpPr/>
      </xdr:nvCxnSpPr>
      <xdr:spPr>
        <a:xfrm flipH="1">
          <a:off x="30251400" y="159664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762</xdr:row>
      <xdr:rowOff>101600</xdr:rowOff>
    </xdr:from>
    <xdr:to>
      <xdr:col>45</xdr:col>
      <xdr:colOff>0</xdr:colOff>
      <xdr:row>762</xdr:row>
      <xdr:rowOff>101600</xdr:rowOff>
    </xdr:to>
    <xdr:cxnSp macro="">
      <xdr:nvCxnSpPr>
        <xdr:cNvPr id="75765" name="직선 연결선 75764">
          <a:extLst>
            <a:ext uri="{FF2B5EF4-FFF2-40B4-BE49-F238E27FC236}">
              <a16:creationId xmlns:a16="http://schemas.microsoft.com/office/drawing/2014/main" id="{00000000-0008-0000-0100-0000F5270100}"/>
            </a:ext>
          </a:extLst>
        </xdr:cNvPr>
        <xdr:cNvCxnSpPr/>
      </xdr:nvCxnSpPr>
      <xdr:spPr>
        <a:xfrm>
          <a:off x="31623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762</xdr:row>
      <xdr:rowOff>101600</xdr:rowOff>
    </xdr:from>
    <xdr:to>
      <xdr:col>47</xdr:col>
      <xdr:colOff>12700</xdr:colOff>
      <xdr:row>762</xdr:row>
      <xdr:rowOff>101600</xdr:rowOff>
    </xdr:to>
    <xdr:cxnSp macro="">
      <xdr:nvCxnSpPr>
        <xdr:cNvPr id="75766" name="직선 연결선 75765">
          <a:extLst>
            <a:ext uri="{FF2B5EF4-FFF2-40B4-BE49-F238E27FC236}">
              <a16:creationId xmlns:a16="http://schemas.microsoft.com/office/drawing/2014/main" id="{00000000-0008-0000-0100-0000F6270100}"/>
            </a:ext>
          </a:extLst>
        </xdr:cNvPr>
        <xdr:cNvCxnSpPr/>
      </xdr:nvCxnSpPr>
      <xdr:spPr>
        <a:xfrm>
          <a:off x="329946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762</xdr:row>
      <xdr:rowOff>101600</xdr:rowOff>
    </xdr:from>
    <xdr:to>
      <xdr:col>49</xdr:col>
      <xdr:colOff>0</xdr:colOff>
      <xdr:row>762</xdr:row>
      <xdr:rowOff>101600</xdr:rowOff>
    </xdr:to>
    <xdr:cxnSp macro="">
      <xdr:nvCxnSpPr>
        <xdr:cNvPr id="75767" name="직선 연결선 75766">
          <a:extLst>
            <a:ext uri="{FF2B5EF4-FFF2-40B4-BE49-F238E27FC236}">
              <a16:creationId xmlns:a16="http://schemas.microsoft.com/office/drawing/2014/main" id="{00000000-0008-0000-0100-0000F7270100}"/>
            </a:ext>
          </a:extLst>
        </xdr:cNvPr>
        <xdr:cNvCxnSpPr/>
      </xdr:nvCxnSpPr>
      <xdr:spPr>
        <a:xfrm>
          <a:off x="34366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762</xdr:row>
      <xdr:rowOff>101600</xdr:rowOff>
    </xdr:from>
    <xdr:to>
      <xdr:col>51</xdr:col>
      <xdr:colOff>0</xdr:colOff>
      <xdr:row>762</xdr:row>
      <xdr:rowOff>101600</xdr:rowOff>
    </xdr:to>
    <xdr:cxnSp macro="">
      <xdr:nvCxnSpPr>
        <xdr:cNvPr id="75768" name="직선 연결선 75767">
          <a:extLst>
            <a:ext uri="{FF2B5EF4-FFF2-40B4-BE49-F238E27FC236}">
              <a16:creationId xmlns:a16="http://schemas.microsoft.com/office/drawing/2014/main" id="{00000000-0008-0000-0100-0000F8270100}"/>
            </a:ext>
          </a:extLst>
        </xdr:cNvPr>
        <xdr:cNvCxnSpPr/>
      </xdr:nvCxnSpPr>
      <xdr:spPr>
        <a:xfrm>
          <a:off x="35737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762</xdr:row>
      <xdr:rowOff>101600</xdr:rowOff>
    </xdr:from>
    <xdr:to>
      <xdr:col>53</xdr:col>
      <xdr:colOff>12700</xdr:colOff>
      <xdr:row>762</xdr:row>
      <xdr:rowOff>101600</xdr:rowOff>
    </xdr:to>
    <xdr:cxnSp macro="">
      <xdr:nvCxnSpPr>
        <xdr:cNvPr id="75769" name="직선 연결선 75768">
          <a:extLst>
            <a:ext uri="{FF2B5EF4-FFF2-40B4-BE49-F238E27FC236}">
              <a16:creationId xmlns:a16="http://schemas.microsoft.com/office/drawing/2014/main" id="{00000000-0008-0000-0100-0000F9270100}"/>
            </a:ext>
          </a:extLst>
        </xdr:cNvPr>
        <xdr:cNvCxnSpPr/>
      </xdr:nvCxnSpPr>
      <xdr:spPr>
        <a:xfrm>
          <a:off x="371094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762</xdr:row>
      <xdr:rowOff>101600</xdr:rowOff>
    </xdr:from>
    <xdr:to>
      <xdr:col>55</xdr:col>
      <xdr:colOff>12700</xdr:colOff>
      <xdr:row>762</xdr:row>
      <xdr:rowOff>101600</xdr:rowOff>
    </xdr:to>
    <xdr:cxnSp macro="">
      <xdr:nvCxnSpPr>
        <xdr:cNvPr id="75770" name="직선 연결선 75769">
          <a:extLst>
            <a:ext uri="{FF2B5EF4-FFF2-40B4-BE49-F238E27FC236}">
              <a16:creationId xmlns:a16="http://schemas.microsoft.com/office/drawing/2014/main" id="{00000000-0008-0000-0100-0000FA270100}"/>
            </a:ext>
          </a:extLst>
        </xdr:cNvPr>
        <xdr:cNvCxnSpPr/>
      </xdr:nvCxnSpPr>
      <xdr:spPr>
        <a:xfrm>
          <a:off x="384810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762</xdr:row>
      <xdr:rowOff>101600</xdr:rowOff>
    </xdr:from>
    <xdr:to>
      <xdr:col>57</xdr:col>
      <xdr:colOff>12700</xdr:colOff>
      <xdr:row>762</xdr:row>
      <xdr:rowOff>101600</xdr:rowOff>
    </xdr:to>
    <xdr:cxnSp macro="">
      <xdr:nvCxnSpPr>
        <xdr:cNvPr id="75771" name="직선 연결선 75770">
          <a:extLst>
            <a:ext uri="{FF2B5EF4-FFF2-40B4-BE49-F238E27FC236}">
              <a16:creationId xmlns:a16="http://schemas.microsoft.com/office/drawing/2014/main" id="{00000000-0008-0000-0100-0000FB270100}"/>
            </a:ext>
          </a:extLst>
        </xdr:cNvPr>
        <xdr:cNvCxnSpPr/>
      </xdr:nvCxnSpPr>
      <xdr:spPr>
        <a:xfrm>
          <a:off x="398526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762</xdr:row>
      <xdr:rowOff>101600</xdr:rowOff>
    </xdr:from>
    <xdr:to>
      <xdr:col>59</xdr:col>
      <xdr:colOff>0</xdr:colOff>
      <xdr:row>762</xdr:row>
      <xdr:rowOff>101600</xdr:rowOff>
    </xdr:to>
    <xdr:cxnSp macro="">
      <xdr:nvCxnSpPr>
        <xdr:cNvPr id="75772" name="직선 연결선 75771">
          <a:extLst>
            <a:ext uri="{FF2B5EF4-FFF2-40B4-BE49-F238E27FC236}">
              <a16:creationId xmlns:a16="http://schemas.microsoft.com/office/drawing/2014/main" id="{00000000-0008-0000-0100-0000FC270100}"/>
            </a:ext>
          </a:extLst>
        </xdr:cNvPr>
        <xdr:cNvCxnSpPr/>
      </xdr:nvCxnSpPr>
      <xdr:spPr>
        <a:xfrm>
          <a:off x="41224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762</xdr:row>
      <xdr:rowOff>101600</xdr:rowOff>
    </xdr:from>
    <xdr:to>
      <xdr:col>61</xdr:col>
      <xdr:colOff>0</xdr:colOff>
      <xdr:row>762</xdr:row>
      <xdr:rowOff>101600</xdr:rowOff>
    </xdr:to>
    <xdr:cxnSp macro="">
      <xdr:nvCxnSpPr>
        <xdr:cNvPr id="75773" name="직선 연결선 75772">
          <a:extLst>
            <a:ext uri="{FF2B5EF4-FFF2-40B4-BE49-F238E27FC236}">
              <a16:creationId xmlns:a16="http://schemas.microsoft.com/office/drawing/2014/main" id="{00000000-0008-0000-0100-0000FD270100}"/>
            </a:ext>
          </a:extLst>
        </xdr:cNvPr>
        <xdr:cNvCxnSpPr/>
      </xdr:nvCxnSpPr>
      <xdr:spPr>
        <a:xfrm>
          <a:off x="42595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762</xdr:row>
      <xdr:rowOff>101600</xdr:rowOff>
    </xdr:from>
    <xdr:to>
      <xdr:col>63</xdr:col>
      <xdr:colOff>0</xdr:colOff>
      <xdr:row>762</xdr:row>
      <xdr:rowOff>101600</xdr:rowOff>
    </xdr:to>
    <xdr:cxnSp macro="">
      <xdr:nvCxnSpPr>
        <xdr:cNvPr id="75774" name="직선 연결선 75773">
          <a:extLst>
            <a:ext uri="{FF2B5EF4-FFF2-40B4-BE49-F238E27FC236}">
              <a16:creationId xmlns:a16="http://schemas.microsoft.com/office/drawing/2014/main" id="{00000000-0008-0000-0100-0000FE270100}"/>
            </a:ext>
          </a:extLst>
        </xdr:cNvPr>
        <xdr:cNvCxnSpPr/>
      </xdr:nvCxnSpPr>
      <xdr:spPr>
        <a:xfrm>
          <a:off x="439674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762</xdr:row>
      <xdr:rowOff>101600</xdr:rowOff>
    </xdr:from>
    <xdr:to>
      <xdr:col>65</xdr:col>
      <xdr:colOff>12700</xdr:colOff>
      <xdr:row>762</xdr:row>
      <xdr:rowOff>101600</xdr:rowOff>
    </xdr:to>
    <xdr:cxnSp macro="">
      <xdr:nvCxnSpPr>
        <xdr:cNvPr id="75775" name="직선 연결선 75774">
          <a:extLst>
            <a:ext uri="{FF2B5EF4-FFF2-40B4-BE49-F238E27FC236}">
              <a16:creationId xmlns:a16="http://schemas.microsoft.com/office/drawing/2014/main" id="{00000000-0008-0000-0100-0000FF270100}"/>
            </a:ext>
          </a:extLst>
        </xdr:cNvPr>
        <xdr:cNvCxnSpPr/>
      </xdr:nvCxnSpPr>
      <xdr:spPr>
        <a:xfrm>
          <a:off x="453390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762</xdr:row>
      <xdr:rowOff>101600</xdr:rowOff>
    </xdr:from>
    <xdr:to>
      <xdr:col>67</xdr:col>
      <xdr:colOff>0</xdr:colOff>
      <xdr:row>762</xdr:row>
      <xdr:rowOff>101600</xdr:rowOff>
    </xdr:to>
    <xdr:cxnSp macro="">
      <xdr:nvCxnSpPr>
        <xdr:cNvPr id="75776" name="직선 연결선 75775">
          <a:extLst>
            <a:ext uri="{FF2B5EF4-FFF2-40B4-BE49-F238E27FC236}">
              <a16:creationId xmlns:a16="http://schemas.microsoft.com/office/drawing/2014/main" id="{00000000-0008-0000-0100-000000280100}"/>
            </a:ext>
          </a:extLst>
        </xdr:cNvPr>
        <xdr:cNvCxnSpPr/>
      </xdr:nvCxnSpPr>
      <xdr:spPr>
        <a:xfrm>
          <a:off x="46710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762</xdr:row>
      <xdr:rowOff>101600</xdr:rowOff>
    </xdr:from>
    <xdr:to>
      <xdr:col>69</xdr:col>
      <xdr:colOff>0</xdr:colOff>
      <xdr:row>762</xdr:row>
      <xdr:rowOff>101600</xdr:rowOff>
    </xdr:to>
    <xdr:cxnSp macro="">
      <xdr:nvCxnSpPr>
        <xdr:cNvPr id="75777" name="직선 연결선 75776">
          <a:extLst>
            <a:ext uri="{FF2B5EF4-FFF2-40B4-BE49-F238E27FC236}">
              <a16:creationId xmlns:a16="http://schemas.microsoft.com/office/drawing/2014/main" id="{00000000-0008-0000-0100-000001280100}"/>
            </a:ext>
          </a:extLst>
        </xdr:cNvPr>
        <xdr:cNvCxnSpPr/>
      </xdr:nvCxnSpPr>
      <xdr:spPr>
        <a:xfrm>
          <a:off x="48082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762</xdr:row>
      <xdr:rowOff>101600</xdr:rowOff>
    </xdr:from>
    <xdr:to>
      <xdr:col>71</xdr:col>
      <xdr:colOff>12700</xdr:colOff>
      <xdr:row>762</xdr:row>
      <xdr:rowOff>101600</xdr:rowOff>
    </xdr:to>
    <xdr:cxnSp macro="">
      <xdr:nvCxnSpPr>
        <xdr:cNvPr id="75778" name="직선 연결선 75777">
          <a:extLst>
            <a:ext uri="{FF2B5EF4-FFF2-40B4-BE49-F238E27FC236}">
              <a16:creationId xmlns:a16="http://schemas.microsoft.com/office/drawing/2014/main" id="{00000000-0008-0000-0100-000002280100}"/>
            </a:ext>
          </a:extLst>
        </xdr:cNvPr>
        <xdr:cNvCxnSpPr/>
      </xdr:nvCxnSpPr>
      <xdr:spPr>
        <a:xfrm>
          <a:off x="494538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762</xdr:row>
      <xdr:rowOff>101600</xdr:rowOff>
    </xdr:from>
    <xdr:to>
      <xdr:col>73</xdr:col>
      <xdr:colOff>12700</xdr:colOff>
      <xdr:row>762</xdr:row>
      <xdr:rowOff>101600</xdr:rowOff>
    </xdr:to>
    <xdr:cxnSp macro="">
      <xdr:nvCxnSpPr>
        <xdr:cNvPr id="75779" name="직선 연결선 75778">
          <a:extLst>
            <a:ext uri="{FF2B5EF4-FFF2-40B4-BE49-F238E27FC236}">
              <a16:creationId xmlns:a16="http://schemas.microsoft.com/office/drawing/2014/main" id="{00000000-0008-0000-0100-000003280100}"/>
            </a:ext>
          </a:extLst>
        </xdr:cNvPr>
        <xdr:cNvCxnSpPr/>
      </xdr:nvCxnSpPr>
      <xdr:spPr>
        <a:xfrm>
          <a:off x="508254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762</xdr:row>
      <xdr:rowOff>101600</xdr:rowOff>
    </xdr:from>
    <xdr:to>
      <xdr:col>75</xdr:col>
      <xdr:colOff>0</xdr:colOff>
      <xdr:row>762</xdr:row>
      <xdr:rowOff>101600</xdr:rowOff>
    </xdr:to>
    <xdr:cxnSp macro="">
      <xdr:nvCxnSpPr>
        <xdr:cNvPr id="75780" name="직선 연결선 75779">
          <a:extLst>
            <a:ext uri="{FF2B5EF4-FFF2-40B4-BE49-F238E27FC236}">
              <a16:creationId xmlns:a16="http://schemas.microsoft.com/office/drawing/2014/main" id="{00000000-0008-0000-0100-000004280100}"/>
            </a:ext>
          </a:extLst>
        </xdr:cNvPr>
        <xdr:cNvCxnSpPr/>
      </xdr:nvCxnSpPr>
      <xdr:spPr>
        <a:xfrm>
          <a:off x="52197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762</xdr:row>
      <xdr:rowOff>101600</xdr:rowOff>
    </xdr:from>
    <xdr:to>
      <xdr:col>77</xdr:col>
      <xdr:colOff>0</xdr:colOff>
      <xdr:row>762</xdr:row>
      <xdr:rowOff>101600</xdr:rowOff>
    </xdr:to>
    <xdr:cxnSp macro="">
      <xdr:nvCxnSpPr>
        <xdr:cNvPr id="75781" name="직선 연결선 75780">
          <a:extLst>
            <a:ext uri="{FF2B5EF4-FFF2-40B4-BE49-F238E27FC236}">
              <a16:creationId xmlns:a16="http://schemas.microsoft.com/office/drawing/2014/main" id="{00000000-0008-0000-0100-000005280100}"/>
            </a:ext>
          </a:extLst>
        </xdr:cNvPr>
        <xdr:cNvCxnSpPr/>
      </xdr:nvCxnSpPr>
      <xdr:spPr>
        <a:xfrm>
          <a:off x="53568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762</xdr:row>
      <xdr:rowOff>101600</xdr:rowOff>
    </xdr:from>
    <xdr:to>
      <xdr:col>79</xdr:col>
      <xdr:colOff>0</xdr:colOff>
      <xdr:row>762</xdr:row>
      <xdr:rowOff>101600</xdr:rowOff>
    </xdr:to>
    <xdr:cxnSp macro="">
      <xdr:nvCxnSpPr>
        <xdr:cNvPr id="75782" name="직선 연결선 75781">
          <a:extLst>
            <a:ext uri="{FF2B5EF4-FFF2-40B4-BE49-F238E27FC236}">
              <a16:creationId xmlns:a16="http://schemas.microsoft.com/office/drawing/2014/main" id="{00000000-0008-0000-0100-000006280100}"/>
            </a:ext>
          </a:extLst>
        </xdr:cNvPr>
        <xdr:cNvCxnSpPr/>
      </xdr:nvCxnSpPr>
      <xdr:spPr>
        <a:xfrm>
          <a:off x="54940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762</xdr:row>
      <xdr:rowOff>101600</xdr:rowOff>
    </xdr:from>
    <xdr:to>
      <xdr:col>81</xdr:col>
      <xdr:colOff>12700</xdr:colOff>
      <xdr:row>762</xdr:row>
      <xdr:rowOff>101600</xdr:rowOff>
    </xdr:to>
    <xdr:cxnSp macro="">
      <xdr:nvCxnSpPr>
        <xdr:cNvPr id="75783" name="직선 연결선 75782">
          <a:extLst>
            <a:ext uri="{FF2B5EF4-FFF2-40B4-BE49-F238E27FC236}">
              <a16:creationId xmlns:a16="http://schemas.microsoft.com/office/drawing/2014/main" id="{00000000-0008-0000-0100-000007280100}"/>
            </a:ext>
          </a:extLst>
        </xdr:cNvPr>
        <xdr:cNvCxnSpPr/>
      </xdr:nvCxnSpPr>
      <xdr:spPr>
        <a:xfrm>
          <a:off x="563118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762</xdr:row>
      <xdr:rowOff>101600</xdr:rowOff>
    </xdr:from>
    <xdr:to>
      <xdr:col>83</xdr:col>
      <xdr:colOff>0</xdr:colOff>
      <xdr:row>762</xdr:row>
      <xdr:rowOff>101600</xdr:rowOff>
    </xdr:to>
    <xdr:cxnSp macro="">
      <xdr:nvCxnSpPr>
        <xdr:cNvPr id="75784" name="직선 연결선 75783">
          <a:extLst>
            <a:ext uri="{FF2B5EF4-FFF2-40B4-BE49-F238E27FC236}">
              <a16:creationId xmlns:a16="http://schemas.microsoft.com/office/drawing/2014/main" id="{00000000-0008-0000-0100-000008280100}"/>
            </a:ext>
          </a:extLst>
        </xdr:cNvPr>
        <xdr:cNvCxnSpPr/>
      </xdr:nvCxnSpPr>
      <xdr:spPr>
        <a:xfrm>
          <a:off x="576834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762</xdr:row>
      <xdr:rowOff>101600</xdr:rowOff>
    </xdr:from>
    <xdr:to>
      <xdr:col>85</xdr:col>
      <xdr:colOff>0</xdr:colOff>
      <xdr:row>762</xdr:row>
      <xdr:rowOff>101600</xdr:rowOff>
    </xdr:to>
    <xdr:cxnSp macro="">
      <xdr:nvCxnSpPr>
        <xdr:cNvPr id="75785" name="직선 연결선 75784">
          <a:extLst>
            <a:ext uri="{FF2B5EF4-FFF2-40B4-BE49-F238E27FC236}">
              <a16:creationId xmlns:a16="http://schemas.microsoft.com/office/drawing/2014/main" id="{00000000-0008-0000-0100-000009280100}"/>
            </a:ext>
          </a:extLst>
        </xdr:cNvPr>
        <xdr:cNvCxnSpPr/>
      </xdr:nvCxnSpPr>
      <xdr:spPr>
        <a:xfrm>
          <a:off x="59055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762</xdr:row>
      <xdr:rowOff>101600</xdr:rowOff>
    </xdr:from>
    <xdr:to>
      <xdr:col>87</xdr:col>
      <xdr:colOff>0</xdr:colOff>
      <xdr:row>762</xdr:row>
      <xdr:rowOff>101600</xdr:rowOff>
    </xdr:to>
    <xdr:cxnSp macro="">
      <xdr:nvCxnSpPr>
        <xdr:cNvPr id="75786" name="직선 연결선 75785">
          <a:extLst>
            <a:ext uri="{FF2B5EF4-FFF2-40B4-BE49-F238E27FC236}">
              <a16:creationId xmlns:a16="http://schemas.microsoft.com/office/drawing/2014/main" id="{00000000-0008-0000-0100-00000A280100}"/>
            </a:ext>
          </a:extLst>
        </xdr:cNvPr>
        <xdr:cNvCxnSpPr/>
      </xdr:nvCxnSpPr>
      <xdr:spPr>
        <a:xfrm>
          <a:off x="60426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762</xdr:row>
      <xdr:rowOff>101600</xdr:rowOff>
    </xdr:from>
    <xdr:to>
      <xdr:col>89</xdr:col>
      <xdr:colOff>0</xdr:colOff>
      <xdr:row>762</xdr:row>
      <xdr:rowOff>101600</xdr:rowOff>
    </xdr:to>
    <xdr:cxnSp macro="">
      <xdr:nvCxnSpPr>
        <xdr:cNvPr id="75787" name="직선 연결선 75786">
          <a:extLst>
            <a:ext uri="{FF2B5EF4-FFF2-40B4-BE49-F238E27FC236}">
              <a16:creationId xmlns:a16="http://schemas.microsoft.com/office/drawing/2014/main" id="{00000000-0008-0000-0100-00000B280100}"/>
            </a:ext>
          </a:extLst>
        </xdr:cNvPr>
        <xdr:cNvCxnSpPr/>
      </xdr:nvCxnSpPr>
      <xdr:spPr>
        <a:xfrm>
          <a:off x="61798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762</xdr:row>
      <xdr:rowOff>101600</xdr:rowOff>
    </xdr:from>
    <xdr:to>
      <xdr:col>91</xdr:col>
      <xdr:colOff>0</xdr:colOff>
      <xdr:row>762</xdr:row>
      <xdr:rowOff>101600</xdr:rowOff>
    </xdr:to>
    <xdr:cxnSp macro="">
      <xdr:nvCxnSpPr>
        <xdr:cNvPr id="75788" name="직선 연결선 75787">
          <a:extLst>
            <a:ext uri="{FF2B5EF4-FFF2-40B4-BE49-F238E27FC236}">
              <a16:creationId xmlns:a16="http://schemas.microsoft.com/office/drawing/2014/main" id="{00000000-0008-0000-0100-00000C280100}"/>
            </a:ext>
          </a:extLst>
        </xdr:cNvPr>
        <xdr:cNvCxnSpPr/>
      </xdr:nvCxnSpPr>
      <xdr:spPr>
        <a:xfrm>
          <a:off x="63169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762</xdr:row>
      <xdr:rowOff>101600</xdr:rowOff>
    </xdr:from>
    <xdr:to>
      <xdr:col>93</xdr:col>
      <xdr:colOff>12700</xdr:colOff>
      <xdr:row>762</xdr:row>
      <xdr:rowOff>101600</xdr:rowOff>
    </xdr:to>
    <xdr:cxnSp macro="">
      <xdr:nvCxnSpPr>
        <xdr:cNvPr id="75789" name="직선 연결선 75788">
          <a:extLst>
            <a:ext uri="{FF2B5EF4-FFF2-40B4-BE49-F238E27FC236}">
              <a16:creationId xmlns:a16="http://schemas.microsoft.com/office/drawing/2014/main" id="{00000000-0008-0000-0100-00000D280100}"/>
            </a:ext>
          </a:extLst>
        </xdr:cNvPr>
        <xdr:cNvCxnSpPr/>
      </xdr:nvCxnSpPr>
      <xdr:spPr>
        <a:xfrm>
          <a:off x="645414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762</xdr:row>
      <xdr:rowOff>101600</xdr:rowOff>
    </xdr:from>
    <xdr:to>
      <xdr:col>95</xdr:col>
      <xdr:colOff>0</xdr:colOff>
      <xdr:row>762</xdr:row>
      <xdr:rowOff>101600</xdr:rowOff>
    </xdr:to>
    <xdr:cxnSp macro="">
      <xdr:nvCxnSpPr>
        <xdr:cNvPr id="75790" name="직선 연결선 75789">
          <a:extLst>
            <a:ext uri="{FF2B5EF4-FFF2-40B4-BE49-F238E27FC236}">
              <a16:creationId xmlns:a16="http://schemas.microsoft.com/office/drawing/2014/main" id="{00000000-0008-0000-0100-00000E280100}"/>
            </a:ext>
          </a:extLst>
        </xdr:cNvPr>
        <xdr:cNvCxnSpPr/>
      </xdr:nvCxnSpPr>
      <xdr:spPr>
        <a:xfrm>
          <a:off x="65913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762</xdr:row>
      <xdr:rowOff>101600</xdr:rowOff>
    </xdr:from>
    <xdr:to>
      <xdr:col>97</xdr:col>
      <xdr:colOff>0</xdr:colOff>
      <xdr:row>762</xdr:row>
      <xdr:rowOff>101600</xdr:rowOff>
    </xdr:to>
    <xdr:cxnSp macro="">
      <xdr:nvCxnSpPr>
        <xdr:cNvPr id="75791" name="직선 연결선 75790">
          <a:extLst>
            <a:ext uri="{FF2B5EF4-FFF2-40B4-BE49-F238E27FC236}">
              <a16:creationId xmlns:a16="http://schemas.microsoft.com/office/drawing/2014/main" id="{00000000-0008-0000-0100-00000F280100}"/>
            </a:ext>
          </a:extLst>
        </xdr:cNvPr>
        <xdr:cNvCxnSpPr/>
      </xdr:nvCxnSpPr>
      <xdr:spPr>
        <a:xfrm>
          <a:off x="67284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762</xdr:row>
      <xdr:rowOff>101600</xdr:rowOff>
    </xdr:from>
    <xdr:to>
      <xdr:col>99</xdr:col>
      <xdr:colOff>0</xdr:colOff>
      <xdr:row>762</xdr:row>
      <xdr:rowOff>101600</xdr:rowOff>
    </xdr:to>
    <xdr:cxnSp macro="">
      <xdr:nvCxnSpPr>
        <xdr:cNvPr id="75792" name="직선 연결선 75791">
          <a:extLst>
            <a:ext uri="{FF2B5EF4-FFF2-40B4-BE49-F238E27FC236}">
              <a16:creationId xmlns:a16="http://schemas.microsoft.com/office/drawing/2014/main" id="{00000000-0008-0000-0100-000010280100}"/>
            </a:ext>
          </a:extLst>
        </xdr:cNvPr>
        <xdr:cNvCxnSpPr/>
      </xdr:nvCxnSpPr>
      <xdr:spPr>
        <a:xfrm>
          <a:off x="68656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764</xdr:row>
      <xdr:rowOff>107950</xdr:rowOff>
    </xdr:from>
    <xdr:to>
      <xdr:col>10</xdr:col>
      <xdr:colOff>25400</xdr:colOff>
      <xdr:row>764</xdr:row>
      <xdr:rowOff>107950</xdr:rowOff>
    </xdr:to>
    <xdr:cxnSp macro="">
      <xdr:nvCxnSpPr>
        <xdr:cNvPr id="75793" name="직선 연결선 75792">
          <a:extLst>
            <a:ext uri="{FF2B5EF4-FFF2-40B4-BE49-F238E27FC236}">
              <a16:creationId xmlns:a16="http://schemas.microsoft.com/office/drawing/2014/main" id="{00000000-0008-0000-0100-000011280100}"/>
            </a:ext>
          </a:extLst>
        </xdr:cNvPr>
        <xdr:cNvCxnSpPr/>
      </xdr:nvCxnSpPr>
      <xdr:spPr>
        <a:xfrm>
          <a:off x="7235952" y="1600898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764</xdr:row>
      <xdr:rowOff>107950</xdr:rowOff>
    </xdr:from>
    <xdr:to>
      <xdr:col>11</xdr:col>
      <xdr:colOff>139700</xdr:colOff>
      <xdr:row>764</xdr:row>
      <xdr:rowOff>107950</xdr:rowOff>
    </xdr:to>
    <xdr:cxnSp macro="">
      <xdr:nvCxnSpPr>
        <xdr:cNvPr id="75794" name="직선 연결선 75793">
          <a:extLst>
            <a:ext uri="{FF2B5EF4-FFF2-40B4-BE49-F238E27FC236}">
              <a16:creationId xmlns:a16="http://schemas.microsoft.com/office/drawing/2014/main" id="{00000000-0008-0000-0100-000012280100}"/>
            </a:ext>
          </a:extLst>
        </xdr:cNvPr>
        <xdr:cNvCxnSpPr/>
      </xdr:nvCxnSpPr>
      <xdr:spPr>
        <a:xfrm>
          <a:off x="8374380" y="160089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764</xdr:row>
      <xdr:rowOff>107950</xdr:rowOff>
    </xdr:from>
    <xdr:to>
      <xdr:col>13</xdr:col>
      <xdr:colOff>68</xdr:colOff>
      <xdr:row>764</xdr:row>
      <xdr:rowOff>107950</xdr:rowOff>
    </xdr:to>
    <xdr:cxnSp macro="">
      <xdr:nvCxnSpPr>
        <xdr:cNvPr id="75795" name="직선 연결선 75794">
          <a:extLst>
            <a:ext uri="{FF2B5EF4-FFF2-40B4-BE49-F238E27FC236}">
              <a16:creationId xmlns:a16="http://schemas.microsoft.com/office/drawing/2014/main" id="{00000000-0008-0000-0100-000013280100}"/>
            </a:ext>
          </a:extLst>
        </xdr:cNvPr>
        <xdr:cNvCxnSpPr/>
      </xdr:nvCxnSpPr>
      <xdr:spPr>
        <a:xfrm flipH="1">
          <a:off x="9677400" y="160089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764</xdr:row>
      <xdr:rowOff>107950</xdr:rowOff>
    </xdr:from>
    <xdr:to>
      <xdr:col>15</xdr:col>
      <xdr:colOff>0</xdr:colOff>
      <xdr:row>764</xdr:row>
      <xdr:rowOff>107950</xdr:rowOff>
    </xdr:to>
    <xdr:cxnSp macro="">
      <xdr:nvCxnSpPr>
        <xdr:cNvPr id="75796" name="직선 연결선 75795">
          <a:extLst>
            <a:ext uri="{FF2B5EF4-FFF2-40B4-BE49-F238E27FC236}">
              <a16:creationId xmlns:a16="http://schemas.microsoft.com/office/drawing/2014/main" id="{00000000-0008-0000-0100-000014280100}"/>
            </a:ext>
          </a:extLst>
        </xdr:cNvPr>
        <xdr:cNvCxnSpPr/>
      </xdr:nvCxnSpPr>
      <xdr:spPr>
        <a:xfrm>
          <a:off x="11049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764</xdr:row>
      <xdr:rowOff>107950</xdr:rowOff>
    </xdr:from>
    <xdr:to>
      <xdr:col>17</xdr:col>
      <xdr:colOff>0</xdr:colOff>
      <xdr:row>764</xdr:row>
      <xdr:rowOff>107950</xdr:rowOff>
    </xdr:to>
    <xdr:cxnSp macro="">
      <xdr:nvCxnSpPr>
        <xdr:cNvPr id="75797" name="직선 연결선 75796">
          <a:extLst>
            <a:ext uri="{FF2B5EF4-FFF2-40B4-BE49-F238E27FC236}">
              <a16:creationId xmlns:a16="http://schemas.microsoft.com/office/drawing/2014/main" id="{00000000-0008-0000-0100-000015280100}"/>
            </a:ext>
          </a:extLst>
        </xdr:cNvPr>
        <xdr:cNvCxnSpPr/>
      </xdr:nvCxnSpPr>
      <xdr:spPr>
        <a:xfrm>
          <a:off x="12420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764</xdr:row>
      <xdr:rowOff>107950</xdr:rowOff>
    </xdr:from>
    <xdr:to>
      <xdr:col>19</xdr:col>
      <xdr:colOff>0</xdr:colOff>
      <xdr:row>764</xdr:row>
      <xdr:rowOff>107950</xdr:rowOff>
    </xdr:to>
    <xdr:cxnSp macro="">
      <xdr:nvCxnSpPr>
        <xdr:cNvPr id="75798" name="직선 연결선 75797">
          <a:extLst>
            <a:ext uri="{FF2B5EF4-FFF2-40B4-BE49-F238E27FC236}">
              <a16:creationId xmlns:a16="http://schemas.microsoft.com/office/drawing/2014/main" id="{00000000-0008-0000-0100-000016280100}"/>
            </a:ext>
          </a:extLst>
        </xdr:cNvPr>
        <xdr:cNvCxnSpPr/>
      </xdr:nvCxnSpPr>
      <xdr:spPr>
        <a:xfrm>
          <a:off x="13792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764</xdr:row>
      <xdr:rowOff>107950</xdr:rowOff>
    </xdr:from>
    <xdr:to>
      <xdr:col>21</xdr:col>
      <xdr:colOff>136</xdr:colOff>
      <xdr:row>764</xdr:row>
      <xdr:rowOff>107950</xdr:rowOff>
    </xdr:to>
    <xdr:cxnSp macro="">
      <xdr:nvCxnSpPr>
        <xdr:cNvPr id="75799" name="직선 연결선 75798">
          <a:extLst>
            <a:ext uri="{FF2B5EF4-FFF2-40B4-BE49-F238E27FC236}">
              <a16:creationId xmlns:a16="http://schemas.microsoft.com/office/drawing/2014/main" id="{00000000-0008-0000-0100-000017280100}"/>
            </a:ext>
          </a:extLst>
        </xdr:cNvPr>
        <xdr:cNvCxnSpPr/>
      </xdr:nvCxnSpPr>
      <xdr:spPr>
        <a:xfrm flipH="1">
          <a:off x="15163800" y="160089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764</xdr:row>
      <xdr:rowOff>107950</xdr:rowOff>
    </xdr:from>
    <xdr:to>
      <xdr:col>23</xdr:col>
      <xdr:colOff>0</xdr:colOff>
      <xdr:row>764</xdr:row>
      <xdr:rowOff>107950</xdr:rowOff>
    </xdr:to>
    <xdr:cxnSp macro="">
      <xdr:nvCxnSpPr>
        <xdr:cNvPr id="75800" name="직선 연결선 75799">
          <a:extLst>
            <a:ext uri="{FF2B5EF4-FFF2-40B4-BE49-F238E27FC236}">
              <a16:creationId xmlns:a16="http://schemas.microsoft.com/office/drawing/2014/main" id="{00000000-0008-0000-0100-000018280100}"/>
            </a:ext>
          </a:extLst>
        </xdr:cNvPr>
        <xdr:cNvCxnSpPr/>
      </xdr:nvCxnSpPr>
      <xdr:spPr>
        <a:xfrm>
          <a:off x="16535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764</xdr:row>
      <xdr:rowOff>107950</xdr:rowOff>
    </xdr:from>
    <xdr:to>
      <xdr:col>25</xdr:col>
      <xdr:colOff>0</xdr:colOff>
      <xdr:row>764</xdr:row>
      <xdr:rowOff>107950</xdr:rowOff>
    </xdr:to>
    <xdr:cxnSp macro="">
      <xdr:nvCxnSpPr>
        <xdr:cNvPr id="75801" name="직선 연결선 75800">
          <a:extLst>
            <a:ext uri="{FF2B5EF4-FFF2-40B4-BE49-F238E27FC236}">
              <a16:creationId xmlns:a16="http://schemas.microsoft.com/office/drawing/2014/main" id="{00000000-0008-0000-0100-000019280100}"/>
            </a:ext>
          </a:extLst>
        </xdr:cNvPr>
        <xdr:cNvCxnSpPr/>
      </xdr:nvCxnSpPr>
      <xdr:spPr>
        <a:xfrm>
          <a:off x="17907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764</xdr:row>
      <xdr:rowOff>107950</xdr:rowOff>
    </xdr:from>
    <xdr:to>
      <xdr:col>27</xdr:col>
      <xdr:colOff>28</xdr:colOff>
      <xdr:row>764</xdr:row>
      <xdr:rowOff>107950</xdr:rowOff>
    </xdr:to>
    <xdr:cxnSp macro="">
      <xdr:nvCxnSpPr>
        <xdr:cNvPr id="75802" name="직선 연결선 75801">
          <a:extLst>
            <a:ext uri="{FF2B5EF4-FFF2-40B4-BE49-F238E27FC236}">
              <a16:creationId xmlns:a16="http://schemas.microsoft.com/office/drawing/2014/main" id="{00000000-0008-0000-0100-00001A280100}"/>
            </a:ext>
          </a:extLst>
        </xdr:cNvPr>
        <xdr:cNvCxnSpPr/>
      </xdr:nvCxnSpPr>
      <xdr:spPr>
        <a:xfrm flipH="1">
          <a:off x="19278600" y="160089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764</xdr:row>
      <xdr:rowOff>107950</xdr:rowOff>
    </xdr:from>
    <xdr:to>
      <xdr:col>29</xdr:col>
      <xdr:colOff>68</xdr:colOff>
      <xdr:row>764</xdr:row>
      <xdr:rowOff>107950</xdr:rowOff>
    </xdr:to>
    <xdr:cxnSp macro="">
      <xdr:nvCxnSpPr>
        <xdr:cNvPr id="75803" name="직선 연결선 75802">
          <a:extLst>
            <a:ext uri="{FF2B5EF4-FFF2-40B4-BE49-F238E27FC236}">
              <a16:creationId xmlns:a16="http://schemas.microsoft.com/office/drawing/2014/main" id="{00000000-0008-0000-0100-00001B280100}"/>
            </a:ext>
          </a:extLst>
        </xdr:cNvPr>
        <xdr:cNvCxnSpPr/>
      </xdr:nvCxnSpPr>
      <xdr:spPr>
        <a:xfrm flipH="1">
          <a:off x="20650200" y="160089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764</xdr:row>
      <xdr:rowOff>107950</xdr:rowOff>
    </xdr:from>
    <xdr:to>
      <xdr:col>31</xdr:col>
      <xdr:colOff>546100</xdr:colOff>
      <xdr:row>764</xdr:row>
      <xdr:rowOff>107950</xdr:rowOff>
    </xdr:to>
    <xdr:cxnSp macro="">
      <xdr:nvCxnSpPr>
        <xdr:cNvPr id="75804" name="직선 연결선 75803">
          <a:extLst>
            <a:ext uri="{FF2B5EF4-FFF2-40B4-BE49-F238E27FC236}">
              <a16:creationId xmlns:a16="http://schemas.microsoft.com/office/drawing/2014/main" id="{00000000-0008-0000-0100-00001C280100}"/>
            </a:ext>
          </a:extLst>
        </xdr:cNvPr>
        <xdr:cNvCxnSpPr/>
      </xdr:nvCxnSpPr>
      <xdr:spPr>
        <a:xfrm>
          <a:off x="22501861" y="160089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764</xdr:row>
      <xdr:rowOff>107950</xdr:rowOff>
    </xdr:from>
    <xdr:to>
      <xdr:col>33</xdr:col>
      <xdr:colOff>0</xdr:colOff>
      <xdr:row>764</xdr:row>
      <xdr:rowOff>107950</xdr:rowOff>
    </xdr:to>
    <xdr:cxnSp macro="">
      <xdr:nvCxnSpPr>
        <xdr:cNvPr id="75805" name="직선 연결선 75804">
          <a:extLst>
            <a:ext uri="{FF2B5EF4-FFF2-40B4-BE49-F238E27FC236}">
              <a16:creationId xmlns:a16="http://schemas.microsoft.com/office/drawing/2014/main" id="{00000000-0008-0000-0100-00001D280100}"/>
            </a:ext>
          </a:extLst>
        </xdr:cNvPr>
        <xdr:cNvCxnSpPr/>
      </xdr:nvCxnSpPr>
      <xdr:spPr>
        <a:xfrm>
          <a:off x="23393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764</xdr:row>
      <xdr:rowOff>107950</xdr:rowOff>
    </xdr:from>
    <xdr:to>
      <xdr:col>35</xdr:col>
      <xdr:colOff>0</xdr:colOff>
      <xdr:row>764</xdr:row>
      <xdr:rowOff>107950</xdr:rowOff>
    </xdr:to>
    <xdr:cxnSp macro="">
      <xdr:nvCxnSpPr>
        <xdr:cNvPr id="75806" name="직선 연결선 75805">
          <a:extLst>
            <a:ext uri="{FF2B5EF4-FFF2-40B4-BE49-F238E27FC236}">
              <a16:creationId xmlns:a16="http://schemas.microsoft.com/office/drawing/2014/main" id="{00000000-0008-0000-0100-00001E280100}"/>
            </a:ext>
          </a:extLst>
        </xdr:cNvPr>
        <xdr:cNvCxnSpPr/>
      </xdr:nvCxnSpPr>
      <xdr:spPr>
        <a:xfrm>
          <a:off x="24765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764</xdr:row>
      <xdr:rowOff>107950</xdr:rowOff>
    </xdr:from>
    <xdr:to>
      <xdr:col>37</xdr:col>
      <xdr:colOff>0</xdr:colOff>
      <xdr:row>764</xdr:row>
      <xdr:rowOff>107950</xdr:rowOff>
    </xdr:to>
    <xdr:cxnSp macro="">
      <xdr:nvCxnSpPr>
        <xdr:cNvPr id="75807" name="직선 연결선 75806">
          <a:extLst>
            <a:ext uri="{FF2B5EF4-FFF2-40B4-BE49-F238E27FC236}">
              <a16:creationId xmlns:a16="http://schemas.microsoft.com/office/drawing/2014/main" id="{00000000-0008-0000-0100-00001F280100}"/>
            </a:ext>
          </a:extLst>
        </xdr:cNvPr>
        <xdr:cNvCxnSpPr/>
      </xdr:nvCxnSpPr>
      <xdr:spPr>
        <a:xfrm>
          <a:off x="26136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764</xdr:row>
      <xdr:rowOff>107950</xdr:rowOff>
    </xdr:from>
    <xdr:to>
      <xdr:col>39</xdr:col>
      <xdr:colOff>0</xdr:colOff>
      <xdr:row>764</xdr:row>
      <xdr:rowOff>107950</xdr:rowOff>
    </xdr:to>
    <xdr:cxnSp macro="">
      <xdr:nvCxnSpPr>
        <xdr:cNvPr id="75808" name="직선 연결선 75807">
          <a:extLst>
            <a:ext uri="{FF2B5EF4-FFF2-40B4-BE49-F238E27FC236}">
              <a16:creationId xmlns:a16="http://schemas.microsoft.com/office/drawing/2014/main" id="{00000000-0008-0000-0100-000020280100}"/>
            </a:ext>
          </a:extLst>
        </xdr:cNvPr>
        <xdr:cNvCxnSpPr/>
      </xdr:nvCxnSpPr>
      <xdr:spPr>
        <a:xfrm>
          <a:off x="27508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764</xdr:row>
      <xdr:rowOff>107950</xdr:rowOff>
    </xdr:from>
    <xdr:to>
      <xdr:col>41</xdr:col>
      <xdr:colOff>0</xdr:colOff>
      <xdr:row>764</xdr:row>
      <xdr:rowOff>107950</xdr:rowOff>
    </xdr:to>
    <xdr:cxnSp macro="">
      <xdr:nvCxnSpPr>
        <xdr:cNvPr id="75809" name="직선 연결선 75808">
          <a:extLst>
            <a:ext uri="{FF2B5EF4-FFF2-40B4-BE49-F238E27FC236}">
              <a16:creationId xmlns:a16="http://schemas.microsoft.com/office/drawing/2014/main" id="{00000000-0008-0000-0100-000021280100}"/>
            </a:ext>
          </a:extLst>
        </xdr:cNvPr>
        <xdr:cNvCxnSpPr/>
      </xdr:nvCxnSpPr>
      <xdr:spPr>
        <a:xfrm>
          <a:off x="28879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764</xdr:row>
      <xdr:rowOff>107950</xdr:rowOff>
    </xdr:from>
    <xdr:to>
      <xdr:col>43</xdr:col>
      <xdr:colOff>68</xdr:colOff>
      <xdr:row>764</xdr:row>
      <xdr:rowOff>107950</xdr:rowOff>
    </xdr:to>
    <xdr:cxnSp macro="">
      <xdr:nvCxnSpPr>
        <xdr:cNvPr id="75810" name="직선 연결선 75809">
          <a:extLst>
            <a:ext uri="{FF2B5EF4-FFF2-40B4-BE49-F238E27FC236}">
              <a16:creationId xmlns:a16="http://schemas.microsoft.com/office/drawing/2014/main" id="{00000000-0008-0000-0100-000022280100}"/>
            </a:ext>
          </a:extLst>
        </xdr:cNvPr>
        <xdr:cNvCxnSpPr/>
      </xdr:nvCxnSpPr>
      <xdr:spPr>
        <a:xfrm flipH="1">
          <a:off x="30251400" y="160089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764</xdr:row>
      <xdr:rowOff>107950</xdr:rowOff>
    </xdr:from>
    <xdr:to>
      <xdr:col>45</xdr:col>
      <xdr:colOff>0</xdr:colOff>
      <xdr:row>764</xdr:row>
      <xdr:rowOff>107950</xdr:rowOff>
    </xdr:to>
    <xdr:cxnSp macro="">
      <xdr:nvCxnSpPr>
        <xdr:cNvPr id="75811" name="직선 연결선 75810">
          <a:extLst>
            <a:ext uri="{FF2B5EF4-FFF2-40B4-BE49-F238E27FC236}">
              <a16:creationId xmlns:a16="http://schemas.microsoft.com/office/drawing/2014/main" id="{00000000-0008-0000-0100-000023280100}"/>
            </a:ext>
          </a:extLst>
        </xdr:cNvPr>
        <xdr:cNvCxnSpPr/>
      </xdr:nvCxnSpPr>
      <xdr:spPr>
        <a:xfrm>
          <a:off x="31623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764</xdr:row>
      <xdr:rowOff>107950</xdr:rowOff>
    </xdr:from>
    <xdr:to>
      <xdr:col>47</xdr:col>
      <xdr:colOff>0</xdr:colOff>
      <xdr:row>764</xdr:row>
      <xdr:rowOff>107950</xdr:rowOff>
    </xdr:to>
    <xdr:cxnSp macro="">
      <xdr:nvCxnSpPr>
        <xdr:cNvPr id="75812" name="직선 연결선 75811">
          <a:extLst>
            <a:ext uri="{FF2B5EF4-FFF2-40B4-BE49-F238E27FC236}">
              <a16:creationId xmlns:a16="http://schemas.microsoft.com/office/drawing/2014/main" id="{00000000-0008-0000-0100-000024280100}"/>
            </a:ext>
          </a:extLst>
        </xdr:cNvPr>
        <xdr:cNvCxnSpPr/>
      </xdr:nvCxnSpPr>
      <xdr:spPr>
        <a:xfrm>
          <a:off x="32994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764</xdr:row>
      <xdr:rowOff>107950</xdr:rowOff>
    </xdr:from>
    <xdr:to>
      <xdr:col>49</xdr:col>
      <xdr:colOff>0</xdr:colOff>
      <xdr:row>764</xdr:row>
      <xdr:rowOff>107950</xdr:rowOff>
    </xdr:to>
    <xdr:cxnSp macro="">
      <xdr:nvCxnSpPr>
        <xdr:cNvPr id="75813" name="직선 연결선 75812">
          <a:extLst>
            <a:ext uri="{FF2B5EF4-FFF2-40B4-BE49-F238E27FC236}">
              <a16:creationId xmlns:a16="http://schemas.microsoft.com/office/drawing/2014/main" id="{00000000-0008-0000-0100-000025280100}"/>
            </a:ext>
          </a:extLst>
        </xdr:cNvPr>
        <xdr:cNvCxnSpPr/>
      </xdr:nvCxnSpPr>
      <xdr:spPr>
        <a:xfrm>
          <a:off x="34366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764</xdr:row>
      <xdr:rowOff>107950</xdr:rowOff>
    </xdr:from>
    <xdr:to>
      <xdr:col>51</xdr:col>
      <xdr:colOff>0</xdr:colOff>
      <xdr:row>764</xdr:row>
      <xdr:rowOff>107950</xdr:rowOff>
    </xdr:to>
    <xdr:cxnSp macro="">
      <xdr:nvCxnSpPr>
        <xdr:cNvPr id="75814" name="직선 연결선 75813">
          <a:extLst>
            <a:ext uri="{FF2B5EF4-FFF2-40B4-BE49-F238E27FC236}">
              <a16:creationId xmlns:a16="http://schemas.microsoft.com/office/drawing/2014/main" id="{00000000-0008-0000-0100-000026280100}"/>
            </a:ext>
          </a:extLst>
        </xdr:cNvPr>
        <xdr:cNvCxnSpPr/>
      </xdr:nvCxnSpPr>
      <xdr:spPr>
        <a:xfrm>
          <a:off x="35737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764</xdr:row>
      <xdr:rowOff>107950</xdr:rowOff>
    </xdr:from>
    <xdr:to>
      <xdr:col>53</xdr:col>
      <xdr:colOff>0</xdr:colOff>
      <xdr:row>764</xdr:row>
      <xdr:rowOff>107950</xdr:rowOff>
    </xdr:to>
    <xdr:cxnSp macro="">
      <xdr:nvCxnSpPr>
        <xdr:cNvPr id="75815" name="직선 연결선 75814">
          <a:extLst>
            <a:ext uri="{FF2B5EF4-FFF2-40B4-BE49-F238E27FC236}">
              <a16:creationId xmlns:a16="http://schemas.microsoft.com/office/drawing/2014/main" id="{00000000-0008-0000-0100-000027280100}"/>
            </a:ext>
          </a:extLst>
        </xdr:cNvPr>
        <xdr:cNvCxnSpPr/>
      </xdr:nvCxnSpPr>
      <xdr:spPr>
        <a:xfrm>
          <a:off x="37109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764</xdr:row>
      <xdr:rowOff>107950</xdr:rowOff>
    </xdr:from>
    <xdr:to>
      <xdr:col>55</xdr:col>
      <xdr:colOff>0</xdr:colOff>
      <xdr:row>764</xdr:row>
      <xdr:rowOff>107950</xdr:rowOff>
    </xdr:to>
    <xdr:cxnSp macro="">
      <xdr:nvCxnSpPr>
        <xdr:cNvPr id="75816" name="직선 연결선 75815">
          <a:extLst>
            <a:ext uri="{FF2B5EF4-FFF2-40B4-BE49-F238E27FC236}">
              <a16:creationId xmlns:a16="http://schemas.microsoft.com/office/drawing/2014/main" id="{00000000-0008-0000-0100-000028280100}"/>
            </a:ext>
          </a:extLst>
        </xdr:cNvPr>
        <xdr:cNvCxnSpPr/>
      </xdr:nvCxnSpPr>
      <xdr:spPr>
        <a:xfrm>
          <a:off x="38481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764</xdr:row>
      <xdr:rowOff>107950</xdr:rowOff>
    </xdr:from>
    <xdr:to>
      <xdr:col>57</xdr:col>
      <xdr:colOff>0</xdr:colOff>
      <xdr:row>764</xdr:row>
      <xdr:rowOff>107950</xdr:rowOff>
    </xdr:to>
    <xdr:cxnSp macro="">
      <xdr:nvCxnSpPr>
        <xdr:cNvPr id="75817" name="직선 연결선 75816">
          <a:extLst>
            <a:ext uri="{FF2B5EF4-FFF2-40B4-BE49-F238E27FC236}">
              <a16:creationId xmlns:a16="http://schemas.microsoft.com/office/drawing/2014/main" id="{00000000-0008-0000-0100-000029280100}"/>
            </a:ext>
          </a:extLst>
        </xdr:cNvPr>
        <xdr:cNvCxnSpPr/>
      </xdr:nvCxnSpPr>
      <xdr:spPr>
        <a:xfrm>
          <a:off x="39852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764</xdr:row>
      <xdr:rowOff>107950</xdr:rowOff>
    </xdr:from>
    <xdr:to>
      <xdr:col>59</xdr:col>
      <xdr:colOff>0</xdr:colOff>
      <xdr:row>764</xdr:row>
      <xdr:rowOff>107950</xdr:rowOff>
    </xdr:to>
    <xdr:cxnSp macro="">
      <xdr:nvCxnSpPr>
        <xdr:cNvPr id="75818" name="직선 연결선 75817">
          <a:extLst>
            <a:ext uri="{FF2B5EF4-FFF2-40B4-BE49-F238E27FC236}">
              <a16:creationId xmlns:a16="http://schemas.microsoft.com/office/drawing/2014/main" id="{00000000-0008-0000-0100-00002A280100}"/>
            </a:ext>
          </a:extLst>
        </xdr:cNvPr>
        <xdr:cNvCxnSpPr/>
      </xdr:nvCxnSpPr>
      <xdr:spPr>
        <a:xfrm>
          <a:off x="41224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764</xdr:row>
      <xdr:rowOff>107950</xdr:rowOff>
    </xdr:from>
    <xdr:to>
      <xdr:col>61</xdr:col>
      <xdr:colOff>0</xdr:colOff>
      <xdr:row>764</xdr:row>
      <xdr:rowOff>107950</xdr:rowOff>
    </xdr:to>
    <xdr:cxnSp macro="">
      <xdr:nvCxnSpPr>
        <xdr:cNvPr id="75819" name="직선 연결선 75818">
          <a:extLst>
            <a:ext uri="{FF2B5EF4-FFF2-40B4-BE49-F238E27FC236}">
              <a16:creationId xmlns:a16="http://schemas.microsoft.com/office/drawing/2014/main" id="{00000000-0008-0000-0100-00002B280100}"/>
            </a:ext>
          </a:extLst>
        </xdr:cNvPr>
        <xdr:cNvCxnSpPr/>
      </xdr:nvCxnSpPr>
      <xdr:spPr>
        <a:xfrm>
          <a:off x="42595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764</xdr:row>
      <xdr:rowOff>107950</xdr:rowOff>
    </xdr:from>
    <xdr:to>
      <xdr:col>63</xdr:col>
      <xdr:colOff>0</xdr:colOff>
      <xdr:row>764</xdr:row>
      <xdr:rowOff>107950</xdr:rowOff>
    </xdr:to>
    <xdr:cxnSp macro="">
      <xdr:nvCxnSpPr>
        <xdr:cNvPr id="75820" name="직선 연결선 75819">
          <a:extLst>
            <a:ext uri="{FF2B5EF4-FFF2-40B4-BE49-F238E27FC236}">
              <a16:creationId xmlns:a16="http://schemas.microsoft.com/office/drawing/2014/main" id="{00000000-0008-0000-0100-00002C280100}"/>
            </a:ext>
          </a:extLst>
        </xdr:cNvPr>
        <xdr:cNvCxnSpPr/>
      </xdr:nvCxnSpPr>
      <xdr:spPr>
        <a:xfrm>
          <a:off x="43967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764</xdr:row>
      <xdr:rowOff>107950</xdr:rowOff>
    </xdr:from>
    <xdr:to>
      <xdr:col>65</xdr:col>
      <xdr:colOff>0</xdr:colOff>
      <xdr:row>764</xdr:row>
      <xdr:rowOff>107950</xdr:rowOff>
    </xdr:to>
    <xdr:cxnSp macro="">
      <xdr:nvCxnSpPr>
        <xdr:cNvPr id="75821" name="직선 연결선 75820">
          <a:extLst>
            <a:ext uri="{FF2B5EF4-FFF2-40B4-BE49-F238E27FC236}">
              <a16:creationId xmlns:a16="http://schemas.microsoft.com/office/drawing/2014/main" id="{00000000-0008-0000-0100-00002D280100}"/>
            </a:ext>
          </a:extLst>
        </xdr:cNvPr>
        <xdr:cNvCxnSpPr/>
      </xdr:nvCxnSpPr>
      <xdr:spPr>
        <a:xfrm>
          <a:off x="45339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764</xdr:row>
      <xdr:rowOff>107950</xdr:rowOff>
    </xdr:from>
    <xdr:to>
      <xdr:col>67</xdr:col>
      <xdr:colOff>0</xdr:colOff>
      <xdr:row>764</xdr:row>
      <xdr:rowOff>107950</xdr:rowOff>
    </xdr:to>
    <xdr:cxnSp macro="">
      <xdr:nvCxnSpPr>
        <xdr:cNvPr id="75822" name="직선 연결선 75821">
          <a:extLst>
            <a:ext uri="{FF2B5EF4-FFF2-40B4-BE49-F238E27FC236}">
              <a16:creationId xmlns:a16="http://schemas.microsoft.com/office/drawing/2014/main" id="{00000000-0008-0000-0100-00002E280100}"/>
            </a:ext>
          </a:extLst>
        </xdr:cNvPr>
        <xdr:cNvCxnSpPr/>
      </xdr:nvCxnSpPr>
      <xdr:spPr>
        <a:xfrm>
          <a:off x="46710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764</xdr:row>
      <xdr:rowOff>107950</xdr:rowOff>
    </xdr:from>
    <xdr:to>
      <xdr:col>69</xdr:col>
      <xdr:colOff>0</xdr:colOff>
      <xdr:row>764</xdr:row>
      <xdr:rowOff>107950</xdr:rowOff>
    </xdr:to>
    <xdr:cxnSp macro="">
      <xdr:nvCxnSpPr>
        <xdr:cNvPr id="75823" name="직선 연결선 75822">
          <a:extLst>
            <a:ext uri="{FF2B5EF4-FFF2-40B4-BE49-F238E27FC236}">
              <a16:creationId xmlns:a16="http://schemas.microsoft.com/office/drawing/2014/main" id="{00000000-0008-0000-0100-00002F280100}"/>
            </a:ext>
          </a:extLst>
        </xdr:cNvPr>
        <xdr:cNvCxnSpPr/>
      </xdr:nvCxnSpPr>
      <xdr:spPr>
        <a:xfrm>
          <a:off x="48082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764</xdr:row>
      <xdr:rowOff>107950</xdr:rowOff>
    </xdr:from>
    <xdr:to>
      <xdr:col>71</xdr:col>
      <xdr:colOff>0</xdr:colOff>
      <xdr:row>764</xdr:row>
      <xdr:rowOff>107950</xdr:rowOff>
    </xdr:to>
    <xdr:cxnSp macro="">
      <xdr:nvCxnSpPr>
        <xdr:cNvPr id="75824" name="직선 연결선 75823">
          <a:extLst>
            <a:ext uri="{FF2B5EF4-FFF2-40B4-BE49-F238E27FC236}">
              <a16:creationId xmlns:a16="http://schemas.microsoft.com/office/drawing/2014/main" id="{00000000-0008-0000-0100-000030280100}"/>
            </a:ext>
          </a:extLst>
        </xdr:cNvPr>
        <xdr:cNvCxnSpPr/>
      </xdr:nvCxnSpPr>
      <xdr:spPr>
        <a:xfrm>
          <a:off x="49453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764</xdr:row>
      <xdr:rowOff>107950</xdr:rowOff>
    </xdr:from>
    <xdr:to>
      <xdr:col>73</xdr:col>
      <xdr:colOff>0</xdr:colOff>
      <xdr:row>764</xdr:row>
      <xdr:rowOff>107950</xdr:rowOff>
    </xdr:to>
    <xdr:cxnSp macro="">
      <xdr:nvCxnSpPr>
        <xdr:cNvPr id="75825" name="직선 연결선 75824">
          <a:extLst>
            <a:ext uri="{FF2B5EF4-FFF2-40B4-BE49-F238E27FC236}">
              <a16:creationId xmlns:a16="http://schemas.microsoft.com/office/drawing/2014/main" id="{00000000-0008-0000-0100-000031280100}"/>
            </a:ext>
          </a:extLst>
        </xdr:cNvPr>
        <xdr:cNvCxnSpPr/>
      </xdr:nvCxnSpPr>
      <xdr:spPr>
        <a:xfrm>
          <a:off x="50825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764</xdr:row>
      <xdr:rowOff>107950</xdr:rowOff>
    </xdr:from>
    <xdr:to>
      <xdr:col>75</xdr:col>
      <xdr:colOff>0</xdr:colOff>
      <xdr:row>764</xdr:row>
      <xdr:rowOff>107950</xdr:rowOff>
    </xdr:to>
    <xdr:cxnSp macro="">
      <xdr:nvCxnSpPr>
        <xdr:cNvPr id="75826" name="직선 연결선 75825">
          <a:extLst>
            <a:ext uri="{FF2B5EF4-FFF2-40B4-BE49-F238E27FC236}">
              <a16:creationId xmlns:a16="http://schemas.microsoft.com/office/drawing/2014/main" id="{00000000-0008-0000-0100-000032280100}"/>
            </a:ext>
          </a:extLst>
        </xdr:cNvPr>
        <xdr:cNvCxnSpPr/>
      </xdr:nvCxnSpPr>
      <xdr:spPr>
        <a:xfrm>
          <a:off x="52197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764</xdr:row>
      <xdr:rowOff>107950</xdr:rowOff>
    </xdr:from>
    <xdr:to>
      <xdr:col>77</xdr:col>
      <xdr:colOff>0</xdr:colOff>
      <xdr:row>764</xdr:row>
      <xdr:rowOff>107950</xdr:rowOff>
    </xdr:to>
    <xdr:cxnSp macro="">
      <xdr:nvCxnSpPr>
        <xdr:cNvPr id="75827" name="직선 연결선 75826">
          <a:extLst>
            <a:ext uri="{FF2B5EF4-FFF2-40B4-BE49-F238E27FC236}">
              <a16:creationId xmlns:a16="http://schemas.microsoft.com/office/drawing/2014/main" id="{00000000-0008-0000-0100-000033280100}"/>
            </a:ext>
          </a:extLst>
        </xdr:cNvPr>
        <xdr:cNvCxnSpPr/>
      </xdr:nvCxnSpPr>
      <xdr:spPr>
        <a:xfrm>
          <a:off x="53568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764</xdr:row>
      <xdr:rowOff>107950</xdr:rowOff>
    </xdr:from>
    <xdr:to>
      <xdr:col>79</xdr:col>
      <xdr:colOff>0</xdr:colOff>
      <xdr:row>764</xdr:row>
      <xdr:rowOff>107950</xdr:rowOff>
    </xdr:to>
    <xdr:cxnSp macro="">
      <xdr:nvCxnSpPr>
        <xdr:cNvPr id="75828" name="직선 연결선 75827">
          <a:extLst>
            <a:ext uri="{FF2B5EF4-FFF2-40B4-BE49-F238E27FC236}">
              <a16:creationId xmlns:a16="http://schemas.microsoft.com/office/drawing/2014/main" id="{00000000-0008-0000-0100-000034280100}"/>
            </a:ext>
          </a:extLst>
        </xdr:cNvPr>
        <xdr:cNvCxnSpPr/>
      </xdr:nvCxnSpPr>
      <xdr:spPr>
        <a:xfrm>
          <a:off x="54940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764</xdr:row>
      <xdr:rowOff>107950</xdr:rowOff>
    </xdr:from>
    <xdr:to>
      <xdr:col>81</xdr:col>
      <xdr:colOff>0</xdr:colOff>
      <xdr:row>764</xdr:row>
      <xdr:rowOff>107950</xdr:rowOff>
    </xdr:to>
    <xdr:cxnSp macro="">
      <xdr:nvCxnSpPr>
        <xdr:cNvPr id="75829" name="직선 연결선 75828">
          <a:extLst>
            <a:ext uri="{FF2B5EF4-FFF2-40B4-BE49-F238E27FC236}">
              <a16:creationId xmlns:a16="http://schemas.microsoft.com/office/drawing/2014/main" id="{00000000-0008-0000-0100-000035280100}"/>
            </a:ext>
          </a:extLst>
        </xdr:cNvPr>
        <xdr:cNvCxnSpPr/>
      </xdr:nvCxnSpPr>
      <xdr:spPr>
        <a:xfrm>
          <a:off x="56311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764</xdr:row>
      <xdr:rowOff>107950</xdr:rowOff>
    </xdr:from>
    <xdr:to>
      <xdr:col>83</xdr:col>
      <xdr:colOff>0</xdr:colOff>
      <xdr:row>764</xdr:row>
      <xdr:rowOff>107950</xdr:rowOff>
    </xdr:to>
    <xdr:cxnSp macro="">
      <xdr:nvCxnSpPr>
        <xdr:cNvPr id="75830" name="직선 연결선 75829">
          <a:extLst>
            <a:ext uri="{FF2B5EF4-FFF2-40B4-BE49-F238E27FC236}">
              <a16:creationId xmlns:a16="http://schemas.microsoft.com/office/drawing/2014/main" id="{00000000-0008-0000-0100-000036280100}"/>
            </a:ext>
          </a:extLst>
        </xdr:cNvPr>
        <xdr:cNvCxnSpPr/>
      </xdr:nvCxnSpPr>
      <xdr:spPr>
        <a:xfrm>
          <a:off x="57683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764</xdr:row>
      <xdr:rowOff>107950</xdr:rowOff>
    </xdr:from>
    <xdr:to>
      <xdr:col>85</xdr:col>
      <xdr:colOff>0</xdr:colOff>
      <xdr:row>764</xdr:row>
      <xdr:rowOff>107950</xdr:rowOff>
    </xdr:to>
    <xdr:cxnSp macro="">
      <xdr:nvCxnSpPr>
        <xdr:cNvPr id="75831" name="직선 연결선 75830">
          <a:extLst>
            <a:ext uri="{FF2B5EF4-FFF2-40B4-BE49-F238E27FC236}">
              <a16:creationId xmlns:a16="http://schemas.microsoft.com/office/drawing/2014/main" id="{00000000-0008-0000-0100-000037280100}"/>
            </a:ext>
          </a:extLst>
        </xdr:cNvPr>
        <xdr:cNvCxnSpPr/>
      </xdr:nvCxnSpPr>
      <xdr:spPr>
        <a:xfrm>
          <a:off x="59055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764</xdr:row>
      <xdr:rowOff>107950</xdr:rowOff>
    </xdr:from>
    <xdr:to>
      <xdr:col>87</xdr:col>
      <xdr:colOff>0</xdr:colOff>
      <xdr:row>764</xdr:row>
      <xdr:rowOff>107950</xdr:rowOff>
    </xdr:to>
    <xdr:cxnSp macro="">
      <xdr:nvCxnSpPr>
        <xdr:cNvPr id="75832" name="직선 연결선 75831">
          <a:extLst>
            <a:ext uri="{FF2B5EF4-FFF2-40B4-BE49-F238E27FC236}">
              <a16:creationId xmlns:a16="http://schemas.microsoft.com/office/drawing/2014/main" id="{00000000-0008-0000-0100-000038280100}"/>
            </a:ext>
          </a:extLst>
        </xdr:cNvPr>
        <xdr:cNvCxnSpPr/>
      </xdr:nvCxnSpPr>
      <xdr:spPr>
        <a:xfrm>
          <a:off x="60426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764</xdr:row>
      <xdr:rowOff>107950</xdr:rowOff>
    </xdr:from>
    <xdr:to>
      <xdr:col>89</xdr:col>
      <xdr:colOff>0</xdr:colOff>
      <xdr:row>764</xdr:row>
      <xdr:rowOff>107950</xdr:rowOff>
    </xdr:to>
    <xdr:cxnSp macro="">
      <xdr:nvCxnSpPr>
        <xdr:cNvPr id="75833" name="직선 연결선 75832">
          <a:extLst>
            <a:ext uri="{FF2B5EF4-FFF2-40B4-BE49-F238E27FC236}">
              <a16:creationId xmlns:a16="http://schemas.microsoft.com/office/drawing/2014/main" id="{00000000-0008-0000-0100-000039280100}"/>
            </a:ext>
          </a:extLst>
        </xdr:cNvPr>
        <xdr:cNvCxnSpPr/>
      </xdr:nvCxnSpPr>
      <xdr:spPr>
        <a:xfrm>
          <a:off x="61798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764</xdr:row>
      <xdr:rowOff>107950</xdr:rowOff>
    </xdr:from>
    <xdr:to>
      <xdr:col>91</xdr:col>
      <xdr:colOff>0</xdr:colOff>
      <xdr:row>764</xdr:row>
      <xdr:rowOff>107950</xdr:rowOff>
    </xdr:to>
    <xdr:cxnSp macro="">
      <xdr:nvCxnSpPr>
        <xdr:cNvPr id="75834" name="직선 연결선 75833">
          <a:extLst>
            <a:ext uri="{FF2B5EF4-FFF2-40B4-BE49-F238E27FC236}">
              <a16:creationId xmlns:a16="http://schemas.microsoft.com/office/drawing/2014/main" id="{00000000-0008-0000-0100-00003A280100}"/>
            </a:ext>
          </a:extLst>
        </xdr:cNvPr>
        <xdr:cNvCxnSpPr/>
      </xdr:nvCxnSpPr>
      <xdr:spPr>
        <a:xfrm>
          <a:off x="63169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764</xdr:row>
      <xdr:rowOff>107950</xdr:rowOff>
    </xdr:from>
    <xdr:to>
      <xdr:col>93</xdr:col>
      <xdr:colOff>12700</xdr:colOff>
      <xdr:row>764</xdr:row>
      <xdr:rowOff>107950</xdr:rowOff>
    </xdr:to>
    <xdr:cxnSp macro="">
      <xdr:nvCxnSpPr>
        <xdr:cNvPr id="75835" name="직선 연결선 75834">
          <a:extLst>
            <a:ext uri="{FF2B5EF4-FFF2-40B4-BE49-F238E27FC236}">
              <a16:creationId xmlns:a16="http://schemas.microsoft.com/office/drawing/2014/main" id="{00000000-0008-0000-0100-00003B280100}"/>
            </a:ext>
          </a:extLst>
        </xdr:cNvPr>
        <xdr:cNvCxnSpPr/>
      </xdr:nvCxnSpPr>
      <xdr:spPr>
        <a:xfrm>
          <a:off x="64541406" y="160089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764</xdr:row>
      <xdr:rowOff>107950</xdr:rowOff>
    </xdr:from>
    <xdr:to>
      <xdr:col>95</xdr:col>
      <xdr:colOff>0</xdr:colOff>
      <xdr:row>764</xdr:row>
      <xdr:rowOff>107950</xdr:rowOff>
    </xdr:to>
    <xdr:cxnSp macro="">
      <xdr:nvCxnSpPr>
        <xdr:cNvPr id="75836" name="직선 연결선 75835">
          <a:extLst>
            <a:ext uri="{FF2B5EF4-FFF2-40B4-BE49-F238E27FC236}">
              <a16:creationId xmlns:a16="http://schemas.microsoft.com/office/drawing/2014/main" id="{00000000-0008-0000-0100-00003C280100}"/>
            </a:ext>
          </a:extLst>
        </xdr:cNvPr>
        <xdr:cNvCxnSpPr/>
      </xdr:nvCxnSpPr>
      <xdr:spPr>
        <a:xfrm>
          <a:off x="65913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764</xdr:row>
      <xdr:rowOff>107950</xdr:rowOff>
    </xdr:from>
    <xdr:to>
      <xdr:col>97</xdr:col>
      <xdr:colOff>0</xdr:colOff>
      <xdr:row>764</xdr:row>
      <xdr:rowOff>107950</xdr:rowOff>
    </xdr:to>
    <xdr:cxnSp macro="">
      <xdr:nvCxnSpPr>
        <xdr:cNvPr id="75837" name="직선 연결선 75836">
          <a:extLst>
            <a:ext uri="{FF2B5EF4-FFF2-40B4-BE49-F238E27FC236}">
              <a16:creationId xmlns:a16="http://schemas.microsoft.com/office/drawing/2014/main" id="{00000000-0008-0000-0100-00003D280100}"/>
            </a:ext>
          </a:extLst>
        </xdr:cNvPr>
        <xdr:cNvCxnSpPr/>
      </xdr:nvCxnSpPr>
      <xdr:spPr>
        <a:xfrm>
          <a:off x="67284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764</xdr:row>
      <xdr:rowOff>107950</xdr:rowOff>
    </xdr:from>
    <xdr:to>
      <xdr:col>99</xdr:col>
      <xdr:colOff>0</xdr:colOff>
      <xdr:row>764</xdr:row>
      <xdr:rowOff>107950</xdr:rowOff>
    </xdr:to>
    <xdr:cxnSp macro="">
      <xdr:nvCxnSpPr>
        <xdr:cNvPr id="75838" name="직선 연결선 75837">
          <a:extLst>
            <a:ext uri="{FF2B5EF4-FFF2-40B4-BE49-F238E27FC236}">
              <a16:creationId xmlns:a16="http://schemas.microsoft.com/office/drawing/2014/main" id="{00000000-0008-0000-0100-00003E280100}"/>
            </a:ext>
          </a:extLst>
        </xdr:cNvPr>
        <xdr:cNvCxnSpPr/>
      </xdr:nvCxnSpPr>
      <xdr:spPr>
        <a:xfrm>
          <a:off x="68656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766</xdr:row>
      <xdr:rowOff>101600</xdr:rowOff>
    </xdr:from>
    <xdr:to>
      <xdr:col>10</xdr:col>
      <xdr:colOff>25400</xdr:colOff>
      <xdr:row>766</xdr:row>
      <xdr:rowOff>101600</xdr:rowOff>
    </xdr:to>
    <xdr:cxnSp macro="">
      <xdr:nvCxnSpPr>
        <xdr:cNvPr id="75839" name="직선 연결선 75838">
          <a:extLst>
            <a:ext uri="{FF2B5EF4-FFF2-40B4-BE49-F238E27FC236}">
              <a16:creationId xmlns:a16="http://schemas.microsoft.com/office/drawing/2014/main" id="{00000000-0008-0000-0100-00003F280100}"/>
            </a:ext>
          </a:extLst>
        </xdr:cNvPr>
        <xdr:cNvCxnSpPr/>
      </xdr:nvCxnSpPr>
      <xdr:spPr>
        <a:xfrm>
          <a:off x="7242810" y="1605026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766</xdr:row>
      <xdr:rowOff>101600</xdr:rowOff>
    </xdr:from>
    <xdr:to>
      <xdr:col>11</xdr:col>
      <xdr:colOff>139700</xdr:colOff>
      <xdr:row>766</xdr:row>
      <xdr:rowOff>101600</xdr:rowOff>
    </xdr:to>
    <xdr:cxnSp macro="">
      <xdr:nvCxnSpPr>
        <xdr:cNvPr id="75840" name="직선 연결선 75839">
          <a:extLst>
            <a:ext uri="{FF2B5EF4-FFF2-40B4-BE49-F238E27FC236}">
              <a16:creationId xmlns:a16="http://schemas.microsoft.com/office/drawing/2014/main" id="{00000000-0008-0000-0100-000040280100}"/>
            </a:ext>
          </a:extLst>
        </xdr:cNvPr>
        <xdr:cNvCxnSpPr/>
      </xdr:nvCxnSpPr>
      <xdr:spPr>
        <a:xfrm>
          <a:off x="8374380" y="160502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766</xdr:row>
      <xdr:rowOff>101600</xdr:rowOff>
    </xdr:from>
    <xdr:to>
      <xdr:col>13</xdr:col>
      <xdr:colOff>68</xdr:colOff>
      <xdr:row>766</xdr:row>
      <xdr:rowOff>101600</xdr:rowOff>
    </xdr:to>
    <xdr:cxnSp macro="">
      <xdr:nvCxnSpPr>
        <xdr:cNvPr id="75841" name="직선 연결선 75840">
          <a:extLst>
            <a:ext uri="{FF2B5EF4-FFF2-40B4-BE49-F238E27FC236}">
              <a16:creationId xmlns:a16="http://schemas.microsoft.com/office/drawing/2014/main" id="{00000000-0008-0000-0100-000041280100}"/>
            </a:ext>
          </a:extLst>
        </xdr:cNvPr>
        <xdr:cNvCxnSpPr/>
      </xdr:nvCxnSpPr>
      <xdr:spPr>
        <a:xfrm flipH="1">
          <a:off x="9677400" y="160502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766</xdr:row>
      <xdr:rowOff>101600</xdr:rowOff>
    </xdr:from>
    <xdr:to>
      <xdr:col>15</xdr:col>
      <xdr:colOff>0</xdr:colOff>
      <xdr:row>766</xdr:row>
      <xdr:rowOff>101600</xdr:rowOff>
    </xdr:to>
    <xdr:cxnSp macro="">
      <xdr:nvCxnSpPr>
        <xdr:cNvPr id="75842" name="직선 연결선 75841">
          <a:extLst>
            <a:ext uri="{FF2B5EF4-FFF2-40B4-BE49-F238E27FC236}">
              <a16:creationId xmlns:a16="http://schemas.microsoft.com/office/drawing/2014/main" id="{00000000-0008-0000-0100-000042280100}"/>
            </a:ext>
          </a:extLst>
        </xdr:cNvPr>
        <xdr:cNvCxnSpPr/>
      </xdr:nvCxnSpPr>
      <xdr:spPr>
        <a:xfrm>
          <a:off x="11049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766</xdr:row>
      <xdr:rowOff>101600</xdr:rowOff>
    </xdr:from>
    <xdr:to>
      <xdr:col>17</xdr:col>
      <xdr:colOff>137</xdr:colOff>
      <xdr:row>766</xdr:row>
      <xdr:rowOff>101600</xdr:rowOff>
    </xdr:to>
    <xdr:cxnSp macro="">
      <xdr:nvCxnSpPr>
        <xdr:cNvPr id="75843" name="직선 연결선 75842">
          <a:extLst>
            <a:ext uri="{FF2B5EF4-FFF2-40B4-BE49-F238E27FC236}">
              <a16:creationId xmlns:a16="http://schemas.microsoft.com/office/drawing/2014/main" id="{00000000-0008-0000-0100-000043280100}"/>
            </a:ext>
          </a:extLst>
        </xdr:cNvPr>
        <xdr:cNvCxnSpPr/>
      </xdr:nvCxnSpPr>
      <xdr:spPr>
        <a:xfrm flipH="1">
          <a:off x="12420600" y="1605026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766</xdr:row>
      <xdr:rowOff>101600</xdr:rowOff>
    </xdr:from>
    <xdr:to>
      <xdr:col>19</xdr:col>
      <xdr:colOff>0</xdr:colOff>
      <xdr:row>766</xdr:row>
      <xdr:rowOff>101600</xdr:rowOff>
    </xdr:to>
    <xdr:cxnSp macro="">
      <xdr:nvCxnSpPr>
        <xdr:cNvPr id="75844" name="직선 연결선 75843">
          <a:extLst>
            <a:ext uri="{FF2B5EF4-FFF2-40B4-BE49-F238E27FC236}">
              <a16:creationId xmlns:a16="http://schemas.microsoft.com/office/drawing/2014/main" id="{00000000-0008-0000-0100-000044280100}"/>
            </a:ext>
          </a:extLst>
        </xdr:cNvPr>
        <xdr:cNvCxnSpPr/>
      </xdr:nvCxnSpPr>
      <xdr:spPr>
        <a:xfrm>
          <a:off x="13792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766</xdr:row>
      <xdr:rowOff>101600</xdr:rowOff>
    </xdr:from>
    <xdr:to>
      <xdr:col>21</xdr:col>
      <xdr:colOff>0</xdr:colOff>
      <xdr:row>766</xdr:row>
      <xdr:rowOff>101600</xdr:rowOff>
    </xdr:to>
    <xdr:cxnSp macro="">
      <xdr:nvCxnSpPr>
        <xdr:cNvPr id="75845" name="직선 연결선 75844">
          <a:extLst>
            <a:ext uri="{FF2B5EF4-FFF2-40B4-BE49-F238E27FC236}">
              <a16:creationId xmlns:a16="http://schemas.microsoft.com/office/drawing/2014/main" id="{00000000-0008-0000-0100-000045280100}"/>
            </a:ext>
          </a:extLst>
        </xdr:cNvPr>
        <xdr:cNvCxnSpPr/>
      </xdr:nvCxnSpPr>
      <xdr:spPr>
        <a:xfrm>
          <a:off x="15163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766</xdr:row>
      <xdr:rowOff>101600</xdr:rowOff>
    </xdr:from>
    <xdr:to>
      <xdr:col>23</xdr:col>
      <xdr:colOff>0</xdr:colOff>
      <xdr:row>766</xdr:row>
      <xdr:rowOff>101600</xdr:rowOff>
    </xdr:to>
    <xdr:cxnSp macro="">
      <xdr:nvCxnSpPr>
        <xdr:cNvPr id="75846" name="직선 연결선 75845">
          <a:extLst>
            <a:ext uri="{FF2B5EF4-FFF2-40B4-BE49-F238E27FC236}">
              <a16:creationId xmlns:a16="http://schemas.microsoft.com/office/drawing/2014/main" id="{00000000-0008-0000-0100-000046280100}"/>
            </a:ext>
          </a:extLst>
        </xdr:cNvPr>
        <xdr:cNvCxnSpPr/>
      </xdr:nvCxnSpPr>
      <xdr:spPr>
        <a:xfrm>
          <a:off x="16535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766</xdr:row>
      <xdr:rowOff>101600</xdr:rowOff>
    </xdr:from>
    <xdr:to>
      <xdr:col>25</xdr:col>
      <xdr:colOff>0</xdr:colOff>
      <xdr:row>766</xdr:row>
      <xdr:rowOff>101600</xdr:rowOff>
    </xdr:to>
    <xdr:cxnSp macro="">
      <xdr:nvCxnSpPr>
        <xdr:cNvPr id="75847" name="직선 연결선 75846">
          <a:extLst>
            <a:ext uri="{FF2B5EF4-FFF2-40B4-BE49-F238E27FC236}">
              <a16:creationId xmlns:a16="http://schemas.microsoft.com/office/drawing/2014/main" id="{00000000-0008-0000-0100-000047280100}"/>
            </a:ext>
          </a:extLst>
        </xdr:cNvPr>
        <xdr:cNvCxnSpPr/>
      </xdr:nvCxnSpPr>
      <xdr:spPr>
        <a:xfrm>
          <a:off x="17907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766</xdr:row>
      <xdr:rowOff>101600</xdr:rowOff>
    </xdr:from>
    <xdr:to>
      <xdr:col>27</xdr:col>
      <xdr:colOff>28</xdr:colOff>
      <xdr:row>766</xdr:row>
      <xdr:rowOff>101600</xdr:rowOff>
    </xdr:to>
    <xdr:cxnSp macro="">
      <xdr:nvCxnSpPr>
        <xdr:cNvPr id="75848" name="직선 연결선 75847">
          <a:extLst>
            <a:ext uri="{FF2B5EF4-FFF2-40B4-BE49-F238E27FC236}">
              <a16:creationId xmlns:a16="http://schemas.microsoft.com/office/drawing/2014/main" id="{00000000-0008-0000-0100-000048280100}"/>
            </a:ext>
          </a:extLst>
        </xdr:cNvPr>
        <xdr:cNvCxnSpPr/>
      </xdr:nvCxnSpPr>
      <xdr:spPr>
        <a:xfrm flipH="1">
          <a:off x="19278600" y="160502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766</xdr:row>
      <xdr:rowOff>101600</xdr:rowOff>
    </xdr:from>
    <xdr:to>
      <xdr:col>29</xdr:col>
      <xdr:colOff>0</xdr:colOff>
      <xdr:row>766</xdr:row>
      <xdr:rowOff>101600</xdr:rowOff>
    </xdr:to>
    <xdr:cxnSp macro="">
      <xdr:nvCxnSpPr>
        <xdr:cNvPr id="75849" name="직선 연결선 75848">
          <a:extLst>
            <a:ext uri="{FF2B5EF4-FFF2-40B4-BE49-F238E27FC236}">
              <a16:creationId xmlns:a16="http://schemas.microsoft.com/office/drawing/2014/main" id="{00000000-0008-0000-0100-000049280100}"/>
            </a:ext>
          </a:extLst>
        </xdr:cNvPr>
        <xdr:cNvCxnSpPr/>
      </xdr:nvCxnSpPr>
      <xdr:spPr>
        <a:xfrm>
          <a:off x="20650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766</xdr:row>
      <xdr:rowOff>101600</xdr:rowOff>
    </xdr:from>
    <xdr:to>
      <xdr:col>31</xdr:col>
      <xdr:colOff>546100</xdr:colOff>
      <xdr:row>766</xdr:row>
      <xdr:rowOff>101600</xdr:rowOff>
    </xdr:to>
    <xdr:cxnSp macro="">
      <xdr:nvCxnSpPr>
        <xdr:cNvPr id="75850" name="직선 연결선 75849">
          <a:extLst>
            <a:ext uri="{FF2B5EF4-FFF2-40B4-BE49-F238E27FC236}">
              <a16:creationId xmlns:a16="http://schemas.microsoft.com/office/drawing/2014/main" id="{00000000-0008-0000-0100-00004A280100}"/>
            </a:ext>
          </a:extLst>
        </xdr:cNvPr>
        <xdr:cNvCxnSpPr/>
      </xdr:nvCxnSpPr>
      <xdr:spPr>
        <a:xfrm>
          <a:off x="22501861" y="160502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766</xdr:row>
      <xdr:rowOff>101600</xdr:rowOff>
    </xdr:from>
    <xdr:to>
      <xdr:col>33</xdr:col>
      <xdr:colOff>0</xdr:colOff>
      <xdr:row>766</xdr:row>
      <xdr:rowOff>101600</xdr:rowOff>
    </xdr:to>
    <xdr:cxnSp macro="">
      <xdr:nvCxnSpPr>
        <xdr:cNvPr id="75851" name="직선 연결선 75850">
          <a:extLst>
            <a:ext uri="{FF2B5EF4-FFF2-40B4-BE49-F238E27FC236}">
              <a16:creationId xmlns:a16="http://schemas.microsoft.com/office/drawing/2014/main" id="{00000000-0008-0000-0100-00004B280100}"/>
            </a:ext>
          </a:extLst>
        </xdr:cNvPr>
        <xdr:cNvCxnSpPr/>
      </xdr:nvCxnSpPr>
      <xdr:spPr>
        <a:xfrm>
          <a:off x="23393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766</xdr:row>
      <xdr:rowOff>101600</xdr:rowOff>
    </xdr:from>
    <xdr:to>
      <xdr:col>35</xdr:col>
      <xdr:colOff>0</xdr:colOff>
      <xdr:row>766</xdr:row>
      <xdr:rowOff>101600</xdr:rowOff>
    </xdr:to>
    <xdr:cxnSp macro="">
      <xdr:nvCxnSpPr>
        <xdr:cNvPr id="75852" name="직선 연결선 75851">
          <a:extLst>
            <a:ext uri="{FF2B5EF4-FFF2-40B4-BE49-F238E27FC236}">
              <a16:creationId xmlns:a16="http://schemas.microsoft.com/office/drawing/2014/main" id="{00000000-0008-0000-0100-00004C280100}"/>
            </a:ext>
          </a:extLst>
        </xdr:cNvPr>
        <xdr:cNvCxnSpPr/>
      </xdr:nvCxnSpPr>
      <xdr:spPr>
        <a:xfrm>
          <a:off x="24765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766</xdr:row>
      <xdr:rowOff>101600</xdr:rowOff>
    </xdr:from>
    <xdr:to>
      <xdr:col>37</xdr:col>
      <xdr:colOff>0</xdr:colOff>
      <xdr:row>766</xdr:row>
      <xdr:rowOff>101600</xdr:rowOff>
    </xdr:to>
    <xdr:cxnSp macro="">
      <xdr:nvCxnSpPr>
        <xdr:cNvPr id="75853" name="직선 연결선 75852">
          <a:extLst>
            <a:ext uri="{FF2B5EF4-FFF2-40B4-BE49-F238E27FC236}">
              <a16:creationId xmlns:a16="http://schemas.microsoft.com/office/drawing/2014/main" id="{00000000-0008-0000-0100-00004D280100}"/>
            </a:ext>
          </a:extLst>
        </xdr:cNvPr>
        <xdr:cNvCxnSpPr/>
      </xdr:nvCxnSpPr>
      <xdr:spPr>
        <a:xfrm>
          <a:off x="26136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766</xdr:row>
      <xdr:rowOff>101600</xdr:rowOff>
    </xdr:from>
    <xdr:to>
      <xdr:col>39</xdr:col>
      <xdr:colOff>0</xdr:colOff>
      <xdr:row>766</xdr:row>
      <xdr:rowOff>101600</xdr:rowOff>
    </xdr:to>
    <xdr:cxnSp macro="">
      <xdr:nvCxnSpPr>
        <xdr:cNvPr id="75854" name="직선 연결선 75853">
          <a:extLst>
            <a:ext uri="{FF2B5EF4-FFF2-40B4-BE49-F238E27FC236}">
              <a16:creationId xmlns:a16="http://schemas.microsoft.com/office/drawing/2014/main" id="{00000000-0008-0000-0100-00004E280100}"/>
            </a:ext>
          </a:extLst>
        </xdr:cNvPr>
        <xdr:cNvCxnSpPr/>
      </xdr:nvCxnSpPr>
      <xdr:spPr>
        <a:xfrm>
          <a:off x="27508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766</xdr:row>
      <xdr:rowOff>101600</xdr:rowOff>
    </xdr:from>
    <xdr:to>
      <xdr:col>41</xdr:col>
      <xdr:colOff>0</xdr:colOff>
      <xdr:row>766</xdr:row>
      <xdr:rowOff>101600</xdr:rowOff>
    </xdr:to>
    <xdr:cxnSp macro="">
      <xdr:nvCxnSpPr>
        <xdr:cNvPr id="75855" name="직선 연결선 75854">
          <a:extLst>
            <a:ext uri="{FF2B5EF4-FFF2-40B4-BE49-F238E27FC236}">
              <a16:creationId xmlns:a16="http://schemas.microsoft.com/office/drawing/2014/main" id="{00000000-0008-0000-0100-00004F280100}"/>
            </a:ext>
          </a:extLst>
        </xdr:cNvPr>
        <xdr:cNvCxnSpPr/>
      </xdr:nvCxnSpPr>
      <xdr:spPr>
        <a:xfrm>
          <a:off x="28879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766</xdr:row>
      <xdr:rowOff>101600</xdr:rowOff>
    </xdr:from>
    <xdr:to>
      <xdr:col>43</xdr:col>
      <xdr:colOff>68</xdr:colOff>
      <xdr:row>766</xdr:row>
      <xdr:rowOff>101600</xdr:rowOff>
    </xdr:to>
    <xdr:cxnSp macro="">
      <xdr:nvCxnSpPr>
        <xdr:cNvPr id="75856" name="직선 연결선 75855">
          <a:extLst>
            <a:ext uri="{FF2B5EF4-FFF2-40B4-BE49-F238E27FC236}">
              <a16:creationId xmlns:a16="http://schemas.microsoft.com/office/drawing/2014/main" id="{00000000-0008-0000-0100-000050280100}"/>
            </a:ext>
          </a:extLst>
        </xdr:cNvPr>
        <xdr:cNvCxnSpPr/>
      </xdr:nvCxnSpPr>
      <xdr:spPr>
        <a:xfrm flipH="1">
          <a:off x="30251400" y="160502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766</xdr:row>
      <xdr:rowOff>101600</xdr:rowOff>
    </xdr:from>
    <xdr:to>
      <xdr:col>45</xdr:col>
      <xdr:colOff>0</xdr:colOff>
      <xdr:row>766</xdr:row>
      <xdr:rowOff>101600</xdr:rowOff>
    </xdr:to>
    <xdr:cxnSp macro="">
      <xdr:nvCxnSpPr>
        <xdr:cNvPr id="75857" name="직선 연결선 75856">
          <a:extLst>
            <a:ext uri="{FF2B5EF4-FFF2-40B4-BE49-F238E27FC236}">
              <a16:creationId xmlns:a16="http://schemas.microsoft.com/office/drawing/2014/main" id="{00000000-0008-0000-0100-000051280100}"/>
            </a:ext>
          </a:extLst>
        </xdr:cNvPr>
        <xdr:cNvCxnSpPr/>
      </xdr:nvCxnSpPr>
      <xdr:spPr>
        <a:xfrm>
          <a:off x="31623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766</xdr:row>
      <xdr:rowOff>101600</xdr:rowOff>
    </xdr:from>
    <xdr:to>
      <xdr:col>47</xdr:col>
      <xdr:colOff>0</xdr:colOff>
      <xdr:row>766</xdr:row>
      <xdr:rowOff>101600</xdr:rowOff>
    </xdr:to>
    <xdr:cxnSp macro="">
      <xdr:nvCxnSpPr>
        <xdr:cNvPr id="75858" name="직선 연결선 75857">
          <a:extLst>
            <a:ext uri="{FF2B5EF4-FFF2-40B4-BE49-F238E27FC236}">
              <a16:creationId xmlns:a16="http://schemas.microsoft.com/office/drawing/2014/main" id="{00000000-0008-0000-0100-000052280100}"/>
            </a:ext>
          </a:extLst>
        </xdr:cNvPr>
        <xdr:cNvCxnSpPr/>
      </xdr:nvCxnSpPr>
      <xdr:spPr>
        <a:xfrm>
          <a:off x="32994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766</xdr:row>
      <xdr:rowOff>101600</xdr:rowOff>
    </xdr:from>
    <xdr:to>
      <xdr:col>49</xdr:col>
      <xdr:colOff>0</xdr:colOff>
      <xdr:row>766</xdr:row>
      <xdr:rowOff>101600</xdr:rowOff>
    </xdr:to>
    <xdr:cxnSp macro="">
      <xdr:nvCxnSpPr>
        <xdr:cNvPr id="75859" name="직선 연결선 75858">
          <a:extLst>
            <a:ext uri="{FF2B5EF4-FFF2-40B4-BE49-F238E27FC236}">
              <a16:creationId xmlns:a16="http://schemas.microsoft.com/office/drawing/2014/main" id="{00000000-0008-0000-0100-000053280100}"/>
            </a:ext>
          </a:extLst>
        </xdr:cNvPr>
        <xdr:cNvCxnSpPr/>
      </xdr:nvCxnSpPr>
      <xdr:spPr>
        <a:xfrm>
          <a:off x="34366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766</xdr:row>
      <xdr:rowOff>101600</xdr:rowOff>
    </xdr:from>
    <xdr:to>
      <xdr:col>51</xdr:col>
      <xdr:colOff>0</xdr:colOff>
      <xdr:row>766</xdr:row>
      <xdr:rowOff>101600</xdr:rowOff>
    </xdr:to>
    <xdr:cxnSp macro="">
      <xdr:nvCxnSpPr>
        <xdr:cNvPr id="75860" name="직선 연결선 75859">
          <a:extLst>
            <a:ext uri="{FF2B5EF4-FFF2-40B4-BE49-F238E27FC236}">
              <a16:creationId xmlns:a16="http://schemas.microsoft.com/office/drawing/2014/main" id="{00000000-0008-0000-0100-000054280100}"/>
            </a:ext>
          </a:extLst>
        </xdr:cNvPr>
        <xdr:cNvCxnSpPr/>
      </xdr:nvCxnSpPr>
      <xdr:spPr>
        <a:xfrm>
          <a:off x="35737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766</xdr:row>
      <xdr:rowOff>101600</xdr:rowOff>
    </xdr:from>
    <xdr:to>
      <xdr:col>53</xdr:col>
      <xdr:colOff>0</xdr:colOff>
      <xdr:row>766</xdr:row>
      <xdr:rowOff>101600</xdr:rowOff>
    </xdr:to>
    <xdr:cxnSp macro="">
      <xdr:nvCxnSpPr>
        <xdr:cNvPr id="75861" name="직선 연결선 75860">
          <a:extLst>
            <a:ext uri="{FF2B5EF4-FFF2-40B4-BE49-F238E27FC236}">
              <a16:creationId xmlns:a16="http://schemas.microsoft.com/office/drawing/2014/main" id="{00000000-0008-0000-0100-000055280100}"/>
            </a:ext>
          </a:extLst>
        </xdr:cNvPr>
        <xdr:cNvCxnSpPr/>
      </xdr:nvCxnSpPr>
      <xdr:spPr>
        <a:xfrm>
          <a:off x="37109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766</xdr:row>
      <xdr:rowOff>101600</xdr:rowOff>
    </xdr:from>
    <xdr:to>
      <xdr:col>55</xdr:col>
      <xdr:colOff>0</xdr:colOff>
      <xdr:row>766</xdr:row>
      <xdr:rowOff>101600</xdr:rowOff>
    </xdr:to>
    <xdr:cxnSp macro="">
      <xdr:nvCxnSpPr>
        <xdr:cNvPr id="75862" name="직선 연결선 75861">
          <a:extLst>
            <a:ext uri="{FF2B5EF4-FFF2-40B4-BE49-F238E27FC236}">
              <a16:creationId xmlns:a16="http://schemas.microsoft.com/office/drawing/2014/main" id="{00000000-0008-0000-0100-000056280100}"/>
            </a:ext>
          </a:extLst>
        </xdr:cNvPr>
        <xdr:cNvCxnSpPr/>
      </xdr:nvCxnSpPr>
      <xdr:spPr>
        <a:xfrm>
          <a:off x="38481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766</xdr:row>
      <xdr:rowOff>101600</xdr:rowOff>
    </xdr:from>
    <xdr:to>
      <xdr:col>57</xdr:col>
      <xdr:colOff>0</xdr:colOff>
      <xdr:row>766</xdr:row>
      <xdr:rowOff>101600</xdr:rowOff>
    </xdr:to>
    <xdr:cxnSp macro="">
      <xdr:nvCxnSpPr>
        <xdr:cNvPr id="75863" name="직선 연결선 75862">
          <a:extLst>
            <a:ext uri="{FF2B5EF4-FFF2-40B4-BE49-F238E27FC236}">
              <a16:creationId xmlns:a16="http://schemas.microsoft.com/office/drawing/2014/main" id="{00000000-0008-0000-0100-000057280100}"/>
            </a:ext>
          </a:extLst>
        </xdr:cNvPr>
        <xdr:cNvCxnSpPr/>
      </xdr:nvCxnSpPr>
      <xdr:spPr>
        <a:xfrm>
          <a:off x="39852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766</xdr:row>
      <xdr:rowOff>101600</xdr:rowOff>
    </xdr:from>
    <xdr:to>
      <xdr:col>59</xdr:col>
      <xdr:colOff>0</xdr:colOff>
      <xdr:row>766</xdr:row>
      <xdr:rowOff>101600</xdr:rowOff>
    </xdr:to>
    <xdr:cxnSp macro="">
      <xdr:nvCxnSpPr>
        <xdr:cNvPr id="75864" name="직선 연결선 75863">
          <a:extLst>
            <a:ext uri="{FF2B5EF4-FFF2-40B4-BE49-F238E27FC236}">
              <a16:creationId xmlns:a16="http://schemas.microsoft.com/office/drawing/2014/main" id="{00000000-0008-0000-0100-000058280100}"/>
            </a:ext>
          </a:extLst>
        </xdr:cNvPr>
        <xdr:cNvCxnSpPr/>
      </xdr:nvCxnSpPr>
      <xdr:spPr>
        <a:xfrm>
          <a:off x="41224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766</xdr:row>
      <xdr:rowOff>101600</xdr:rowOff>
    </xdr:from>
    <xdr:to>
      <xdr:col>61</xdr:col>
      <xdr:colOff>0</xdr:colOff>
      <xdr:row>766</xdr:row>
      <xdr:rowOff>101600</xdr:rowOff>
    </xdr:to>
    <xdr:cxnSp macro="">
      <xdr:nvCxnSpPr>
        <xdr:cNvPr id="75865" name="직선 연결선 75864">
          <a:extLst>
            <a:ext uri="{FF2B5EF4-FFF2-40B4-BE49-F238E27FC236}">
              <a16:creationId xmlns:a16="http://schemas.microsoft.com/office/drawing/2014/main" id="{00000000-0008-0000-0100-000059280100}"/>
            </a:ext>
          </a:extLst>
        </xdr:cNvPr>
        <xdr:cNvCxnSpPr/>
      </xdr:nvCxnSpPr>
      <xdr:spPr>
        <a:xfrm>
          <a:off x="42595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766</xdr:row>
      <xdr:rowOff>101600</xdr:rowOff>
    </xdr:from>
    <xdr:to>
      <xdr:col>63</xdr:col>
      <xdr:colOff>0</xdr:colOff>
      <xdr:row>766</xdr:row>
      <xdr:rowOff>101600</xdr:rowOff>
    </xdr:to>
    <xdr:cxnSp macro="">
      <xdr:nvCxnSpPr>
        <xdr:cNvPr id="75866" name="직선 연결선 75865">
          <a:extLst>
            <a:ext uri="{FF2B5EF4-FFF2-40B4-BE49-F238E27FC236}">
              <a16:creationId xmlns:a16="http://schemas.microsoft.com/office/drawing/2014/main" id="{00000000-0008-0000-0100-00005A280100}"/>
            </a:ext>
          </a:extLst>
        </xdr:cNvPr>
        <xdr:cNvCxnSpPr/>
      </xdr:nvCxnSpPr>
      <xdr:spPr>
        <a:xfrm>
          <a:off x="43967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766</xdr:row>
      <xdr:rowOff>101600</xdr:rowOff>
    </xdr:from>
    <xdr:to>
      <xdr:col>65</xdr:col>
      <xdr:colOff>0</xdr:colOff>
      <xdr:row>766</xdr:row>
      <xdr:rowOff>101600</xdr:rowOff>
    </xdr:to>
    <xdr:cxnSp macro="">
      <xdr:nvCxnSpPr>
        <xdr:cNvPr id="75867" name="직선 연결선 75866">
          <a:extLst>
            <a:ext uri="{FF2B5EF4-FFF2-40B4-BE49-F238E27FC236}">
              <a16:creationId xmlns:a16="http://schemas.microsoft.com/office/drawing/2014/main" id="{00000000-0008-0000-0100-00005B280100}"/>
            </a:ext>
          </a:extLst>
        </xdr:cNvPr>
        <xdr:cNvCxnSpPr/>
      </xdr:nvCxnSpPr>
      <xdr:spPr>
        <a:xfrm>
          <a:off x="45339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766</xdr:row>
      <xdr:rowOff>101600</xdr:rowOff>
    </xdr:from>
    <xdr:to>
      <xdr:col>67</xdr:col>
      <xdr:colOff>0</xdr:colOff>
      <xdr:row>766</xdr:row>
      <xdr:rowOff>101600</xdr:rowOff>
    </xdr:to>
    <xdr:cxnSp macro="">
      <xdr:nvCxnSpPr>
        <xdr:cNvPr id="75868" name="직선 연결선 75867">
          <a:extLst>
            <a:ext uri="{FF2B5EF4-FFF2-40B4-BE49-F238E27FC236}">
              <a16:creationId xmlns:a16="http://schemas.microsoft.com/office/drawing/2014/main" id="{00000000-0008-0000-0100-00005C280100}"/>
            </a:ext>
          </a:extLst>
        </xdr:cNvPr>
        <xdr:cNvCxnSpPr/>
      </xdr:nvCxnSpPr>
      <xdr:spPr>
        <a:xfrm>
          <a:off x="46710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766</xdr:row>
      <xdr:rowOff>101600</xdr:rowOff>
    </xdr:from>
    <xdr:to>
      <xdr:col>69</xdr:col>
      <xdr:colOff>0</xdr:colOff>
      <xdr:row>766</xdr:row>
      <xdr:rowOff>101600</xdr:rowOff>
    </xdr:to>
    <xdr:cxnSp macro="">
      <xdr:nvCxnSpPr>
        <xdr:cNvPr id="75869" name="직선 연결선 75868">
          <a:extLst>
            <a:ext uri="{FF2B5EF4-FFF2-40B4-BE49-F238E27FC236}">
              <a16:creationId xmlns:a16="http://schemas.microsoft.com/office/drawing/2014/main" id="{00000000-0008-0000-0100-00005D280100}"/>
            </a:ext>
          </a:extLst>
        </xdr:cNvPr>
        <xdr:cNvCxnSpPr/>
      </xdr:nvCxnSpPr>
      <xdr:spPr>
        <a:xfrm>
          <a:off x="48082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766</xdr:row>
      <xdr:rowOff>101600</xdr:rowOff>
    </xdr:from>
    <xdr:to>
      <xdr:col>71</xdr:col>
      <xdr:colOff>0</xdr:colOff>
      <xdr:row>766</xdr:row>
      <xdr:rowOff>101600</xdr:rowOff>
    </xdr:to>
    <xdr:cxnSp macro="">
      <xdr:nvCxnSpPr>
        <xdr:cNvPr id="75870" name="직선 연결선 75869">
          <a:extLst>
            <a:ext uri="{FF2B5EF4-FFF2-40B4-BE49-F238E27FC236}">
              <a16:creationId xmlns:a16="http://schemas.microsoft.com/office/drawing/2014/main" id="{00000000-0008-0000-0100-00005E280100}"/>
            </a:ext>
          </a:extLst>
        </xdr:cNvPr>
        <xdr:cNvCxnSpPr/>
      </xdr:nvCxnSpPr>
      <xdr:spPr>
        <a:xfrm>
          <a:off x="49453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766</xdr:row>
      <xdr:rowOff>101600</xdr:rowOff>
    </xdr:from>
    <xdr:to>
      <xdr:col>73</xdr:col>
      <xdr:colOff>0</xdr:colOff>
      <xdr:row>766</xdr:row>
      <xdr:rowOff>101600</xdr:rowOff>
    </xdr:to>
    <xdr:cxnSp macro="">
      <xdr:nvCxnSpPr>
        <xdr:cNvPr id="75871" name="직선 연결선 75870">
          <a:extLst>
            <a:ext uri="{FF2B5EF4-FFF2-40B4-BE49-F238E27FC236}">
              <a16:creationId xmlns:a16="http://schemas.microsoft.com/office/drawing/2014/main" id="{00000000-0008-0000-0100-00005F280100}"/>
            </a:ext>
          </a:extLst>
        </xdr:cNvPr>
        <xdr:cNvCxnSpPr/>
      </xdr:nvCxnSpPr>
      <xdr:spPr>
        <a:xfrm>
          <a:off x="50825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766</xdr:row>
      <xdr:rowOff>101600</xdr:rowOff>
    </xdr:from>
    <xdr:to>
      <xdr:col>75</xdr:col>
      <xdr:colOff>0</xdr:colOff>
      <xdr:row>766</xdr:row>
      <xdr:rowOff>101600</xdr:rowOff>
    </xdr:to>
    <xdr:cxnSp macro="">
      <xdr:nvCxnSpPr>
        <xdr:cNvPr id="75872" name="직선 연결선 75871">
          <a:extLst>
            <a:ext uri="{FF2B5EF4-FFF2-40B4-BE49-F238E27FC236}">
              <a16:creationId xmlns:a16="http://schemas.microsoft.com/office/drawing/2014/main" id="{00000000-0008-0000-0100-000060280100}"/>
            </a:ext>
          </a:extLst>
        </xdr:cNvPr>
        <xdr:cNvCxnSpPr/>
      </xdr:nvCxnSpPr>
      <xdr:spPr>
        <a:xfrm>
          <a:off x="52197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766</xdr:row>
      <xdr:rowOff>101600</xdr:rowOff>
    </xdr:from>
    <xdr:to>
      <xdr:col>77</xdr:col>
      <xdr:colOff>0</xdr:colOff>
      <xdr:row>766</xdr:row>
      <xdr:rowOff>101600</xdr:rowOff>
    </xdr:to>
    <xdr:cxnSp macro="">
      <xdr:nvCxnSpPr>
        <xdr:cNvPr id="75873" name="직선 연결선 75872">
          <a:extLst>
            <a:ext uri="{FF2B5EF4-FFF2-40B4-BE49-F238E27FC236}">
              <a16:creationId xmlns:a16="http://schemas.microsoft.com/office/drawing/2014/main" id="{00000000-0008-0000-0100-000061280100}"/>
            </a:ext>
          </a:extLst>
        </xdr:cNvPr>
        <xdr:cNvCxnSpPr/>
      </xdr:nvCxnSpPr>
      <xdr:spPr>
        <a:xfrm>
          <a:off x="53568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766</xdr:row>
      <xdr:rowOff>101600</xdr:rowOff>
    </xdr:from>
    <xdr:to>
      <xdr:col>79</xdr:col>
      <xdr:colOff>0</xdr:colOff>
      <xdr:row>766</xdr:row>
      <xdr:rowOff>101600</xdr:rowOff>
    </xdr:to>
    <xdr:cxnSp macro="">
      <xdr:nvCxnSpPr>
        <xdr:cNvPr id="75874" name="직선 연결선 75873">
          <a:extLst>
            <a:ext uri="{FF2B5EF4-FFF2-40B4-BE49-F238E27FC236}">
              <a16:creationId xmlns:a16="http://schemas.microsoft.com/office/drawing/2014/main" id="{00000000-0008-0000-0100-000062280100}"/>
            </a:ext>
          </a:extLst>
        </xdr:cNvPr>
        <xdr:cNvCxnSpPr/>
      </xdr:nvCxnSpPr>
      <xdr:spPr>
        <a:xfrm>
          <a:off x="54940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766</xdr:row>
      <xdr:rowOff>101600</xdr:rowOff>
    </xdr:from>
    <xdr:to>
      <xdr:col>81</xdr:col>
      <xdr:colOff>0</xdr:colOff>
      <xdr:row>766</xdr:row>
      <xdr:rowOff>101600</xdr:rowOff>
    </xdr:to>
    <xdr:cxnSp macro="">
      <xdr:nvCxnSpPr>
        <xdr:cNvPr id="75875" name="직선 연결선 75874">
          <a:extLst>
            <a:ext uri="{FF2B5EF4-FFF2-40B4-BE49-F238E27FC236}">
              <a16:creationId xmlns:a16="http://schemas.microsoft.com/office/drawing/2014/main" id="{00000000-0008-0000-0100-000063280100}"/>
            </a:ext>
          </a:extLst>
        </xdr:cNvPr>
        <xdr:cNvCxnSpPr/>
      </xdr:nvCxnSpPr>
      <xdr:spPr>
        <a:xfrm>
          <a:off x="56311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766</xdr:row>
      <xdr:rowOff>101600</xdr:rowOff>
    </xdr:from>
    <xdr:to>
      <xdr:col>83</xdr:col>
      <xdr:colOff>0</xdr:colOff>
      <xdr:row>766</xdr:row>
      <xdr:rowOff>101600</xdr:rowOff>
    </xdr:to>
    <xdr:cxnSp macro="">
      <xdr:nvCxnSpPr>
        <xdr:cNvPr id="75876" name="직선 연결선 75875">
          <a:extLst>
            <a:ext uri="{FF2B5EF4-FFF2-40B4-BE49-F238E27FC236}">
              <a16:creationId xmlns:a16="http://schemas.microsoft.com/office/drawing/2014/main" id="{00000000-0008-0000-0100-000064280100}"/>
            </a:ext>
          </a:extLst>
        </xdr:cNvPr>
        <xdr:cNvCxnSpPr/>
      </xdr:nvCxnSpPr>
      <xdr:spPr>
        <a:xfrm>
          <a:off x="57683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766</xdr:row>
      <xdr:rowOff>101600</xdr:rowOff>
    </xdr:from>
    <xdr:to>
      <xdr:col>85</xdr:col>
      <xdr:colOff>0</xdr:colOff>
      <xdr:row>766</xdr:row>
      <xdr:rowOff>101600</xdr:rowOff>
    </xdr:to>
    <xdr:cxnSp macro="">
      <xdr:nvCxnSpPr>
        <xdr:cNvPr id="75877" name="직선 연결선 75876">
          <a:extLst>
            <a:ext uri="{FF2B5EF4-FFF2-40B4-BE49-F238E27FC236}">
              <a16:creationId xmlns:a16="http://schemas.microsoft.com/office/drawing/2014/main" id="{00000000-0008-0000-0100-000065280100}"/>
            </a:ext>
          </a:extLst>
        </xdr:cNvPr>
        <xdr:cNvCxnSpPr/>
      </xdr:nvCxnSpPr>
      <xdr:spPr>
        <a:xfrm>
          <a:off x="59055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766</xdr:row>
      <xdr:rowOff>101600</xdr:rowOff>
    </xdr:from>
    <xdr:to>
      <xdr:col>87</xdr:col>
      <xdr:colOff>0</xdr:colOff>
      <xdr:row>766</xdr:row>
      <xdr:rowOff>101600</xdr:rowOff>
    </xdr:to>
    <xdr:cxnSp macro="">
      <xdr:nvCxnSpPr>
        <xdr:cNvPr id="75878" name="직선 연결선 75877">
          <a:extLst>
            <a:ext uri="{FF2B5EF4-FFF2-40B4-BE49-F238E27FC236}">
              <a16:creationId xmlns:a16="http://schemas.microsoft.com/office/drawing/2014/main" id="{00000000-0008-0000-0100-000066280100}"/>
            </a:ext>
          </a:extLst>
        </xdr:cNvPr>
        <xdr:cNvCxnSpPr/>
      </xdr:nvCxnSpPr>
      <xdr:spPr>
        <a:xfrm>
          <a:off x="60426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766</xdr:row>
      <xdr:rowOff>101600</xdr:rowOff>
    </xdr:from>
    <xdr:to>
      <xdr:col>89</xdr:col>
      <xdr:colOff>0</xdr:colOff>
      <xdr:row>766</xdr:row>
      <xdr:rowOff>101600</xdr:rowOff>
    </xdr:to>
    <xdr:cxnSp macro="">
      <xdr:nvCxnSpPr>
        <xdr:cNvPr id="75879" name="직선 연결선 75878">
          <a:extLst>
            <a:ext uri="{FF2B5EF4-FFF2-40B4-BE49-F238E27FC236}">
              <a16:creationId xmlns:a16="http://schemas.microsoft.com/office/drawing/2014/main" id="{00000000-0008-0000-0100-000067280100}"/>
            </a:ext>
          </a:extLst>
        </xdr:cNvPr>
        <xdr:cNvCxnSpPr/>
      </xdr:nvCxnSpPr>
      <xdr:spPr>
        <a:xfrm>
          <a:off x="61798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766</xdr:row>
      <xdr:rowOff>101600</xdr:rowOff>
    </xdr:from>
    <xdr:to>
      <xdr:col>91</xdr:col>
      <xdr:colOff>0</xdr:colOff>
      <xdr:row>766</xdr:row>
      <xdr:rowOff>101600</xdr:rowOff>
    </xdr:to>
    <xdr:cxnSp macro="">
      <xdr:nvCxnSpPr>
        <xdr:cNvPr id="75880" name="직선 연결선 75879">
          <a:extLst>
            <a:ext uri="{FF2B5EF4-FFF2-40B4-BE49-F238E27FC236}">
              <a16:creationId xmlns:a16="http://schemas.microsoft.com/office/drawing/2014/main" id="{00000000-0008-0000-0100-000068280100}"/>
            </a:ext>
          </a:extLst>
        </xdr:cNvPr>
        <xdr:cNvCxnSpPr/>
      </xdr:nvCxnSpPr>
      <xdr:spPr>
        <a:xfrm>
          <a:off x="63169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766</xdr:row>
      <xdr:rowOff>101600</xdr:rowOff>
    </xdr:from>
    <xdr:to>
      <xdr:col>93</xdr:col>
      <xdr:colOff>12700</xdr:colOff>
      <xdr:row>766</xdr:row>
      <xdr:rowOff>101600</xdr:rowOff>
    </xdr:to>
    <xdr:cxnSp macro="">
      <xdr:nvCxnSpPr>
        <xdr:cNvPr id="75881" name="직선 연결선 75880">
          <a:extLst>
            <a:ext uri="{FF2B5EF4-FFF2-40B4-BE49-F238E27FC236}">
              <a16:creationId xmlns:a16="http://schemas.microsoft.com/office/drawing/2014/main" id="{00000000-0008-0000-0100-000069280100}"/>
            </a:ext>
          </a:extLst>
        </xdr:cNvPr>
        <xdr:cNvCxnSpPr/>
      </xdr:nvCxnSpPr>
      <xdr:spPr>
        <a:xfrm>
          <a:off x="64541406" y="160502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766</xdr:row>
      <xdr:rowOff>101600</xdr:rowOff>
    </xdr:from>
    <xdr:to>
      <xdr:col>95</xdr:col>
      <xdr:colOff>0</xdr:colOff>
      <xdr:row>766</xdr:row>
      <xdr:rowOff>101600</xdr:rowOff>
    </xdr:to>
    <xdr:cxnSp macro="">
      <xdr:nvCxnSpPr>
        <xdr:cNvPr id="75882" name="직선 연결선 75881">
          <a:extLst>
            <a:ext uri="{FF2B5EF4-FFF2-40B4-BE49-F238E27FC236}">
              <a16:creationId xmlns:a16="http://schemas.microsoft.com/office/drawing/2014/main" id="{00000000-0008-0000-0100-00006A280100}"/>
            </a:ext>
          </a:extLst>
        </xdr:cNvPr>
        <xdr:cNvCxnSpPr/>
      </xdr:nvCxnSpPr>
      <xdr:spPr>
        <a:xfrm>
          <a:off x="65913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766</xdr:row>
      <xdr:rowOff>101600</xdr:rowOff>
    </xdr:from>
    <xdr:to>
      <xdr:col>97</xdr:col>
      <xdr:colOff>0</xdr:colOff>
      <xdr:row>766</xdr:row>
      <xdr:rowOff>101600</xdr:rowOff>
    </xdr:to>
    <xdr:cxnSp macro="">
      <xdr:nvCxnSpPr>
        <xdr:cNvPr id="75883" name="직선 연결선 75882">
          <a:extLst>
            <a:ext uri="{FF2B5EF4-FFF2-40B4-BE49-F238E27FC236}">
              <a16:creationId xmlns:a16="http://schemas.microsoft.com/office/drawing/2014/main" id="{00000000-0008-0000-0100-00006B280100}"/>
            </a:ext>
          </a:extLst>
        </xdr:cNvPr>
        <xdr:cNvCxnSpPr/>
      </xdr:nvCxnSpPr>
      <xdr:spPr>
        <a:xfrm>
          <a:off x="67284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766</xdr:row>
      <xdr:rowOff>101600</xdr:rowOff>
    </xdr:from>
    <xdr:to>
      <xdr:col>99</xdr:col>
      <xdr:colOff>0</xdr:colOff>
      <xdr:row>766</xdr:row>
      <xdr:rowOff>101600</xdr:rowOff>
    </xdr:to>
    <xdr:cxnSp macro="">
      <xdr:nvCxnSpPr>
        <xdr:cNvPr id="75884" name="직선 연결선 75883">
          <a:extLst>
            <a:ext uri="{FF2B5EF4-FFF2-40B4-BE49-F238E27FC236}">
              <a16:creationId xmlns:a16="http://schemas.microsoft.com/office/drawing/2014/main" id="{00000000-0008-0000-0100-00006C280100}"/>
            </a:ext>
          </a:extLst>
        </xdr:cNvPr>
        <xdr:cNvCxnSpPr/>
      </xdr:nvCxnSpPr>
      <xdr:spPr>
        <a:xfrm>
          <a:off x="68656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768</xdr:row>
      <xdr:rowOff>107950</xdr:rowOff>
    </xdr:from>
    <xdr:to>
      <xdr:col>10</xdr:col>
      <xdr:colOff>25400</xdr:colOff>
      <xdr:row>768</xdr:row>
      <xdr:rowOff>107950</xdr:rowOff>
    </xdr:to>
    <xdr:cxnSp macro="">
      <xdr:nvCxnSpPr>
        <xdr:cNvPr id="75885" name="직선 연결선 75884">
          <a:extLst>
            <a:ext uri="{FF2B5EF4-FFF2-40B4-BE49-F238E27FC236}">
              <a16:creationId xmlns:a16="http://schemas.microsoft.com/office/drawing/2014/main" id="{00000000-0008-0000-0100-00006D280100}"/>
            </a:ext>
          </a:extLst>
        </xdr:cNvPr>
        <xdr:cNvCxnSpPr/>
      </xdr:nvCxnSpPr>
      <xdr:spPr>
        <a:xfrm>
          <a:off x="7235952" y="1609280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768</xdr:row>
      <xdr:rowOff>107950</xdr:rowOff>
    </xdr:from>
    <xdr:to>
      <xdr:col>11</xdr:col>
      <xdr:colOff>139700</xdr:colOff>
      <xdr:row>768</xdr:row>
      <xdr:rowOff>107950</xdr:rowOff>
    </xdr:to>
    <xdr:cxnSp macro="">
      <xdr:nvCxnSpPr>
        <xdr:cNvPr id="75886" name="직선 연결선 75885">
          <a:extLst>
            <a:ext uri="{FF2B5EF4-FFF2-40B4-BE49-F238E27FC236}">
              <a16:creationId xmlns:a16="http://schemas.microsoft.com/office/drawing/2014/main" id="{00000000-0008-0000-0100-00006E280100}"/>
            </a:ext>
          </a:extLst>
        </xdr:cNvPr>
        <xdr:cNvCxnSpPr/>
      </xdr:nvCxnSpPr>
      <xdr:spPr>
        <a:xfrm>
          <a:off x="8374380" y="160928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768</xdr:row>
      <xdr:rowOff>107950</xdr:rowOff>
    </xdr:from>
    <xdr:to>
      <xdr:col>13</xdr:col>
      <xdr:colOff>68</xdr:colOff>
      <xdr:row>768</xdr:row>
      <xdr:rowOff>107950</xdr:rowOff>
    </xdr:to>
    <xdr:cxnSp macro="">
      <xdr:nvCxnSpPr>
        <xdr:cNvPr id="75887" name="직선 연결선 75886">
          <a:extLst>
            <a:ext uri="{FF2B5EF4-FFF2-40B4-BE49-F238E27FC236}">
              <a16:creationId xmlns:a16="http://schemas.microsoft.com/office/drawing/2014/main" id="{00000000-0008-0000-0100-00006F280100}"/>
            </a:ext>
          </a:extLst>
        </xdr:cNvPr>
        <xdr:cNvCxnSpPr/>
      </xdr:nvCxnSpPr>
      <xdr:spPr>
        <a:xfrm flipH="1">
          <a:off x="9677400" y="160928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768</xdr:row>
      <xdr:rowOff>107950</xdr:rowOff>
    </xdr:from>
    <xdr:to>
      <xdr:col>15</xdr:col>
      <xdr:colOff>0</xdr:colOff>
      <xdr:row>768</xdr:row>
      <xdr:rowOff>107950</xdr:rowOff>
    </xdr:to>
    <xdr:cxnSp macro="">
      <xdr:nvCxnSpPr>
        <xdr:cNvPr id="75888" name="직선 연결선 75887">
          <a:extLst>
            <a:ext uri="{FF2B5EF4-FFF2-40B4-BE49-F238E27FC236}">
              <a16:creationId xmlns:a16="http://schemas.microsoft.com/office/drawing/2014/main" id="{00000000-0008-0000-0100-000070280100}"/>
            </a:ext>
          </a:extLst>
        </xdr:cNvPr>
        <xdr:cNvCxnSpPr/>
      </xdr:nvCxnSpPr>
      <xdr:spPr>
        <a:xfrm>
          <a:off x="11049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768</xdr:row>
      <xdr:rowOff>107950</xdr:rowOff>
    </xdr:from>
    <xdr:to>
      <xdr:col>17</xdr:col>
      <xdr:colOff>0</xdr:colOff>
      <xdr:row>768</xdr:row>
      <xdr:rowOff>107950</xdr:rowOff>
    </xdr:to>
    <xdr:cxnSp macro="">
      <xdr:nvCxnSpPr>
        <xdr:cNvPr id="75889" name="직선 연결선 75888">
          <a:extLst>
            <a:ext uri="{FF2B5EF4-FFF2-40B4-BE49-F238E27FC236}">
              <a16:creationId xmlns:a16="http://schemas.microsoft.com/office/drawing/2014/main" id="{00000000-0008-0000-0100-000071280100}"/>
            </a:ext>
          </a:extLst>
        </xdr:cNvPr>
        <xdr:cNvCxnSpPr/>
      </xdr:nvCxnSpPr>
      <xdr:spPr>
        <a:xfrm>
          <a:off x="12420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768</xdr:row>
      <xdr:rowOff>107950</xdr:rowOff>
    </xdr:from>
    <xdr:to>
      <xdr:col>19</xdr:col>
      <xdr:colOff>28</xdr:colOff>
      <xdr:row>768</xdr:row>
      <xdr:rowOff>107950</xdr:rowOff>
    </xdr:to>
    <xdr:cxnSp macro="">
      <xdr:nvCxnSpPr>
        <xdr:cNvPr id="75890" name="직선 연결선 75889">
          <a:extLst>
            <a:ext uri="{FF2B5EF4-FFF2-40B4-BE49-F238E27FC236}">
              <a16:creationId xmlns:a16="http://schemas.microsoft.com/office/drawing/2014/main" id="{00000000-0008-0000-0100-000072280100}"/>
            </a:ext>
          </a:extLst>
        </xdr:cNvPr>
        <xdr:cNvCxnSpPr/>
      </xdr:nvCxnSpPr>
      <xdr:spPr>
        <a:xfrm flipH="1">
          <a:off x="13792200" y="160928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768</xdr:row>
      <xdr:rowOff>107950</xdr:rowOff>
    </xdr:from>
    <xdr:to>
      <xdr:col>21</xdr:col>
      <xdr:colOff>0</xdr:colOff>
      <xdr:row>768</xdr:row>
      <xdr:rowOff>107950</xdr:rowOff>
    </xdr:to>
    <xdr:cxnSp macro="">
      <xdr:nvCxnSpPr>
        <xdr:cNvPr id="75891" name="직선 연결선 75890">
          <a:extLst>
            <a:ext uri="{FF2B5EF4-FFF2-40B4-BE49-F238E27FC236}">
              <a16:creationId xmlns:a16="http://schemas.microsoft.com/office/drawing/2014/main" id="{00000000-0008-0000-0100-000073280100}"/>
            </a:ext>
          </a:extLst>
        </xdr:cNvPr>
        <xdr:cNvCxnSpPr/>
      </xdr:nvCxnSpPr>
      <xdr:spPr>
        <a:xfrm>
          <a:off x="15163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768</xdr:row>
      <xdr:rowOff>107950</xdr:rowOff>
    </xdr:from>
    <xdr:to>
      <xdr:col>23</xdr:col>
      <xdr:colOff>0</xdr:colOff>
      <xdr:row>768</xdr:row>
      <xdr:rowOff>107950</xdr:rowOff>
    </xdr:to>
    <xdr:cxnSp macro="">
      <xdr:nvCxnSpPr>
        <xdr:cNvPr id="75892" name="직선 연결선 75891">
          <a:extLst>
            <a:ext uri="{FF2B5EF4-FFF2-40B4-BE49-F238E27FC236}">
              <a16:creationId xmlns:a16="http://schemas.microsoft.com/office/drawing/2014/main" id="{00000000-0008-0000-0100-000074280100}"/>
            </a:ext>
          </a:extLst>
        </xdr:cNvPr>
        <xdr:cNvCxnSpPr/>
      </xdr:nvCxnSpPr>
      <xdr:spPr>
        <a:xfrm>
          <a:off x="16535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768</xdr:row>
      <xdr:rowOff>107950</xdr:rowOff>
    </xdr:from>
    <xdr:to>
      <xdr:col>25</xdr:col>
      <xdr:colOff>0</xdr:colOff>
      <xdr:row>768</xdr:row>
      <xdr:rowOff>107950</xdr:rowOff>
    </xdr:to>
    <xdr:cxnSp macro="">
      <xdr:nvCxnSpPr>
        <xdr:cNvPr id="75893" name="직선 연결선 75892">
          <a:extLst>
            <a:ext uri="{FF2B5EF4-FFF2-40B4-BE49-F238E27FC236}">
              <a16:creationId xmlns:a16="http://schemas.microsoft.com/office/drawing/2014/main" id="{00000000-0008-0000-0100-000075280100}"/>
            </a:ext>
          </a:extLst>
        </xdr:cNvPr>
        <xdr:cNvCxnSpPr/>
      </xdr:nvCxnSpPr>
      <xdr:spPr>
        <a:xfrm>
          <a:off x="17907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768</xdr:row>
      <xdr:rowOff>107950</xdr:rowOff>
    </xdr:from>
    <xdr:to>
      <xdr:col>27</xdr:col>
      <xdr:colOff>0</xdr:colOff>
      <xdr:row>768</xdr:row>
      <xdr:rowOff>107950</xdr:rowOff>
    </xdr:to>
    <xdr:cxnSp macro="">
      <xdr:nvCxnSpPr>
        <xdr:cNvPr id="75894" name="직선 연결선 75893">
          <a:extLst>
            <a:ext uri="{FF2B5EF4-FFF2-40B4-BE49-F238E27FC236}">
              <a16:creationId xmlns:a16="http://schemas.microsoft.com/office/drawing/2014/main" id="{00000000-0008-0000-0100-000076280100}"/>
            </a:ext>
          </a:extLst>
        </xdr:cNvPr>
        <xdr:cNvCxnSpPr/>
      </xdr:nvCxnSpPr>
      <xdr:spPr>
        <a:xfrm>
          <a:off x="19278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768</xdr:row>
      <xdr:rowOff>107950</xdr:rowOff>
    </xdr:from>
    <xdr:to>
      <xdr:col>29</xdr:col>
      <xdr:colOff>68</xdr:colOff>
      <xdr:row>768</xdr:row>
      <xdr:rowOff>107950</xdr:rowOff>
    </xdr:to>
    <xdr:cxnSp macro="">
      <xdr:nvCxnSpPr>
        <xdr:cNvPr id="75895" name="직선 연결선 75894">
          <a:extLst>
            <a:ext uri="{FF2B5EF4-FFF2-40B4-BE49-F238E27FC236}">
              <a16:creationId xmlns:a16="http://schemas.microsoft.com/office/drawing/2014/main" id="{00000000-0008-0000-0100-000077280100}"/>
            </a:ext>
          </a:extLst>
        </xdr:cNvPr>
        <xdr:cNvCxnSpPr/>
      </xdr:nvCxnSpPr>
      <xdr:spPr>
        <a:xfrm flipH="1">
          <a:off x="20650200" y="160928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768</xdr:row>
      <xdr:rowOff>107950</xdr:rowOff>
    </xdr:from>
    <xdr:to>
      <xdr:col>31</xdr:col>
      <xdr:colOff>546100</xdr:colOff>
      <xdr:row>768</xdr:row>
      <xdr:rowOff>107950</xdr:rowOff>
    </xdr:to>
    <xdr:cxnSp macro="">
      <xdr:nvCxnSpPr>
        <xdr:cNvPr id="75896" name="직선 연결선 75895">
          <a:extLst>
            <a:ext uri="{FF2B5EF4-FFF2-40B4-BE49-F238E27FC236}">
              <a16:creationId xmlns:a16="http://schemas.microsoft.com/office/drawing/2014/main" id="{00000000-0008-0000-0100-000078280100}"/>
            </a:ext>
          </a:extLst>
        </xdr:cNvPr>
        <xdr:cNvCxnSpPr/>
      </xdr:nvCxnSpPr>
      <xdr:spPr>
        <a:xfrm>
          <a:off x="22501861" y="160928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768</xdr:row>
      <xdr:rowOff>107950</xdr:rowOff>
    </xdr:from>
    <xdr:to>
      <xdr:col>33</xdr:col>
      <xdr:colOff>0</xdr:colOff>
      <xdr:row>768</xdr:row>
      <xdr:rowOff>107950</xdr:rowOff>
    </xdr:to>
    <xdr:cxnSp macro="">
      <xdr:nvCxnSpPr>
        <xdr:cNvPr id="75897" name="직선 연결선 75896">
          <a:extLst>
            <a:ext uri="{FF2B5EF4-FFF2-40B4-BE49-F238E27FC236}">
              <a16:creationId xmlns:a16="http://schemas.microsoft.com/office/drawing/2014/main" id="{00000000-0008-0000-0100-000079280100}"/>
            </a:ext>
          </a:extLst>
        </xdr:cNvPr>
        <xdr:cNvCxnSpPr/>
      </xdr:nvCxnSpPr>
      <xdr:spPr>
        <a:xfrm>
          <a:off x="23393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768</xdr:row>
      <xdr:rowOff>107950</xdr:rowOff>
    </xdr:from>
    <xdr:to>
      <xdr:col>35</xdr:col>
      <xdr:colOff>136</xdr:colOff>
      <xdr:row>768</xdr:row>
      <xdr:rowOff>107950</xdr:rowOff>
    </xdr:to>
    <xdr:cxnSp macro="">
      <xdr:nvCxnSpPr>
        <xdr:cNvPr id="75898" name="직선 연결선 75897">
          <a:extLst>
            <a:ext uri="{FF2B5EF4-FFF2-40B4-BE49-F238E27FC236}">
              <a16:creationId xmlns:a16="http://schemas.microsoft.com/office/drawing/2014/main" id="{00000000-0008-0000-0100-00007A280100}"/>
            </a:ext>
          </a:extLst>
        </xdr:cNvPr>
        <xdr:cNvCxnSpPr/>
      </xdr:nvCxnSpPr>
      <xdr:spPr>
        <a:xfrm flipH="1">
          <a:off x="24765000" y="160928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768</xdr:row>
      <xdr:rowOff>107950</xdr:rowOff>
    </xdr:from>
    <xdr:to>
      <xdr:col>37</xdr:col>
      <xdr:colOff>0</xdr:colOff>
      <xdr:row>768</xdr:row>
      <xdr:rowOff>107950</xdr:rowOff>
    </xdr:to>
    <xdr:cxnSp macro="">
      <xdr:nvCxnSpPr>
        <xdr:cNvPr id="75899" name="직선 연결선 75898">
          <a:extLst>
            <a:ext uri="{FF2B5EF4-FFF2-40B4-BE49-F238E27FC236}">
              <a16:creationId xmlns:a16="http://schemas.microsoft.com/office/drawing/2014/main" id="{00000000-0008-0000-0100-00007B280100}"/>
            </a:ext>
          </a:extLst>
        </xdr:cNvPr>
        <xdr:cNvCxnSpPr/>
      </xdr:nvCxnSpPr>
      <xdr:spPr>
        <a:xfrm>
          <a:off x="26136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768</xdr:row>
      <xdr:rowOff>107950</xdr:rowOff>
    </xdr:from>
    <xdr:to>
      <xdr:col>39</xdr:col>
      <xdr:colOff>0</xdr:colOff>
      <xdr:row>768</xdr:row>
      <xdr:rowOff>107950</xdr:rowOff>
    </xdr:to>
    <xdr:cxnSp macro="">
      <xdr:nvCxnSpPr>
        <xdr:cNvPr id="75900" name="직선 연결선 75899">
          <a:extLst>
            <a:ext uri="{FF2B5EF4-FFF2-40B4-BE49-F238E27FC236}">
              <a16:creationId xmlns:a16="http://schemas.microsoft.com/office/drawing/2014/main" id="{00000000-0008-0000-0100-00007C280100}"/>
            </a:ext>
          </a:extLst>
        </xdr:cNvPr>
        <xdr:cNvCxnSpPr/>
      </xdr:nvCxnSpPr>
      <xdr:spPr>
        <a:xfrm>
          <a:off x="27508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768</xdr:row>
      <xdr:rowOff>107950</xdr:rowOff>
    </xdr:from>
    <xdr:to>
      <xdr:col>41</xdr:col>
      <xdr:colOff>0</xdr:colOff>
      <xdr:row>768</xdr:row>
      <xdr:rowOff>107950</xdr:rowOff>
    </xdr:to>
    <xdr:cxnSp macro="">
      <xdr:nvCxnSpPr>
        <xdr:cNvPr id="75901" name="직선 연결선 75900">
          <a:extLst>
            <a:ext uri="{FF2B5EF4-FFF2-40B4-BE49-F238E27FC236}">
              <a16:creationId xmlns:a16="http://schemas.microsoft.com/office/drawing/2014/main" id="{00000000-0008-0000-0100-00007D280100}"/>
            </a:ext>
          </a:extLst>
        </xdr:cNvPr>
        <xdr:cNvCxnSpPr/>
      </xdr:nvCxnSpPr>
      <xdr:spPr>
        <a:xfrm>
          <a:off x="28879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768</xdr:row>
      <xdr:rowOff>107950</xdr:rowOff>
    </xdr:from>
    <xdr:to>
      <xdr:col>43</xdr:col>
      <xdr:colOff>68</xdr:colOff>
      <xdr:row>768</xdr:row>
      <xdr:rowOff>107950</xdr:rowOff>
    </xdr:to>
    <xdr:cxnSp macro="">
      <xdr:nvCxnSpPr>
        <xdr:cNvPr id="75902" name="직선 연결선 75901">
          <a:extLst>
            <a:ext uri="{FF2B5EF4-FFF2-40B4-BE49-F238E27FC236}">
              <a16:creationId xmlns:a16="http://schemas.microsoft.com/office/drawing/2014/main" id="{00000000-0008-0000-0100-00007E280100}"/>
            </a:ext>
          </a:extLst>
        </xdr:cNvPr>
        <xdr:cNvCxnSpPr/>
      </xdr:nvCxnSpPr>
      <xdr:spPr>
        <a:xfrm flipH="1">
          <a:off x="30251400" y="160928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768</xdr:row>
      <xdr:rowOff>107950</xdr:rowOff>
    </xdr:from>
    <xdr:to>
      <xdr:col>45</xdr:col>
      <xdr:colOff>0</xdr:colOff>
      <xdr:row>768</xdr:row>
      <xdr:rowOff>107950</xdr:rowOff>
    </xdr:to>
    <xdr:cxnSp macro="">
      <xdr:nvCxnSpPr>
        <xdr:cNvPr id="75903" name="직선 연결선 75902">
          <a:extLst>
            <a:ext uri="{FF2B5EF4-FFF2-40B4-BE49-F238E27FC236}">
              <a16:creationId xmlns:a16="http://schemas.microsoft.com/office/drawing/2014/main" id="{00000000-0008-0000-0100-00007F280100}"/>
            </a:ext>
          </a:extLst>
        </xdr:cNvPr>
        <xdr:cNvCxnSpPr/>
      </xdr:nvCxnSpPr>
      <xdr:spPr>
        <a:xfrm>
          <a:off x="31623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768</xdr:row>
      <xdr:rowOff>107950</xdr:rowOff>
    </xdr:from>
    <xdr:to>
      <xdr:col>47</xdr:col>
      <xdr:colOff>0</xdr:colOff>
      <xdr:row>768</xdr:row>
      <xdr:rowOff>107950</xdr:rowOff>
    </xdr:to>
    <xdr:cxnSp macro="">
      <xdr:nvCxnSpPr>
        <xdr:cNvPr id="75904" name="직선 연결선 75903">
          <a:extLst>
            <a:ext uri="{FF2B5EF4-FFF2-40B4-BE49-F238E27FC236}">
              <a16:creationId xmlns:a16="http://schemas.microsoft.com/office/drawing/2014/main" id="{00000000-0008-0000-0100-000080280100}"/>
            </a:ext>
          </a:extLst>
        </xdr:cNvPr>
        <xdr:cNvCxnSpPr/>
      </xdr:nvCxnSpPr>
      <xdr:spPr>
        <a:xfrm>
          <a:off x="32994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768</xdr:row>
      <xdr:rowOff>107950</xdr:rowOff>
    </xdr:from>
    <xdr:to>
      <xdr:col>49</xdr:col>
      <xdr:colOff>0</xdr:colOff>
      <xdr:row>768</xdr:row>
      <xdr:rowOff>107950</xdr:rowOff>
    </xdr:to>
    <xdr:cxnSp macro="">
      <xdr:nvCxnSpPr>
        <xdr:cNvPr id="75905" name="직선 연결선 75904">
          <a:extLst>
            <a:ext uri="{FF2B5EF4-FFF2-40B4-BE49-F238E27FC236}">
              <a16:creationId xmlns:a16="http://schemas.microsoft.com/office/drawing/2014/main" id="{00000000-0008-0000-0100-000081280100}"/>
            </a:ext>
          </a:extLst>
        </xdr:cNvPr>
        <xdr:cNvCxnSpPr/>
      </xdr:nvCxnSpPr>
      <xdr:spPr>
        <a:xfrm>
          <a:off x="34366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768</xdr:row>
      <xdr:rowOff>107950</xdr:rowOff>
    </xdr:from>
    <xdr:to>
      <xdr:col>51</xdr:col>
      <xdr:colOff>0</xdr:colOff>
      <xdr:row>768</xdr:row>
      <xdr:rowOff>107950</xdr:rowOff>
    </xdr:to>
    <xdr:cxnSp macro="">
      <xdr:nvCxnSpPr>
        <xdr:cNvPr id="75906" name="직선 연결선 75905">
          <a:extLst>
            <a:ext uri="{FF2B5EF4-FFF2-40B4-BE49-F238E27FC236}">
              <a16:creationId xmlns:a16="http://schemas.microsoft.com/office/drawing/2014/main" id="{00000000-0008-0000-0100-000082280100}"/>
            </a:ext>
          </a:extLst>
        </xdr:cNvPr>
        <xdr:cNvCxnSpPr/>
      </xdr:nvCxnSpPr>
      <xdr:spPr>
        <a:xfrm>
          <a:off x="35737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768</xdr:row>
      <xdr:rowOff>107950</xdr:rowOff>
    </xdr:from>
    <xdr:to>
      <xdr:col>53</xdr:col>
      <xdr:colOff>0</xdr:colOff>
      <xdr:row>768</xdr:row>
      <xdr:rowOff>107950</xdr:rowOff>
    </xdr:to>
    <xdr:cxnSp macro="">
      <xdr:nvCxnSpPr>
        <xdr:cNvPr id="75907" name="직선 연결선 75906">
          <a:extLst>
            <a:ext uri="{FF2B5EF4-FFF2-40B4-BE49-F238E27FC236}">
              <a16:creationId xmlns:a16="http://schemas.microsoft.com/office/drawing/2014/main" id="{00000000-0008-0000-0100-000083280100}"/>
            </a:ext>
          </a:extLst>
        </xdr:cNvPr>
        <xdr:cNvCxnSpPr/>
      </xdr:nvCxnSpPr>
      <xdr:spPr>
        <a:xfrm>
          <a:off x="37109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768</xdr:row>
      <xdr:rowOff>107950</xdr:rowOff>
    </xdr:from>
    <xdr:to>
      <xdr:col>55</xdr:col>
      <xdr:colOff>0</xdr:colOff>
      <xdr:row>768</xdr:row>
      <xdr:rowOff>107950</xdr:rowOff>
    </xdr:to>
    <xdr:cxnSp macro="">
      <xdr:nvCxnSpPr>
        <xdr:cNvPr id="75908" name="직선 연결선 75907">
          <a:extLst>
            <a:ext uri="{FF2B5EF4-FFF2-40B4-BE49-F238E27FC236}">
              <a16:creationId xmlns:a16="http://schemas.microsoft.com/office/drawing/2014/main" id="{00000000-0008-0000-0100-000084280100}"/>
            </a:ext>
          </a:extLst>
        </xdr:cNvPr>
        <xdr:cNvCxnSpPr/>
      </xdr:nvCxnSpPr>
      <xdr:spPr>
        <a:xfrm>
          <a:off x="38481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768</xdr:row>
      <xdr:rowOff>107950</xdr:rowOff>
    </xdr:from>
    <xdr:to>
      <xdr:col>57</xdr:col>
      <xdr:colOff>0</xdr:colOff>
      <xdr:row>768</xdr:row>
      <xdr:rowOff>107950</xdr:rowOff>
    </xdr:to>
    <xdr:cxnSp macro="">
      <xdr:nvCxnSpPr>
        <xdr:cNvPr id="75909" name="직선 연결선 75908">
          <a:extLst>
            <a:ext uri="{FF2B5EF4-FFF2-40B4-BE49-F238E27FC236}">
              <a16:creationId xmlns:a16="http://schemas.microsoft.com/office/drawing/2014/main" id="{00000000-0008-0000-0100-000085280100}"/>
            </a:ext>
          </a:extLst>
        </xdr:cNvPr>
        <xdr:cNvCxnSpPr/>
      </xdr:nvCxnSpPr>
      <xdr:spPr>
        <a:xfrm>
          <a:off x="39852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768</xdr:row>
      <xdr:rowOff>107950</xdr:rowOff>
    </xdr:from>
    <xdr:to>
      <xdr:col>59</xdr:col>
      <xdr:colOff>0</xdr:colOff>
      <xdr:row>768</xdr:row>
      <xdr:rowOff>107950</xdr:rowOff>
    </xdr:to>
    <xdr:cxnSp macro="">
      <xdr:nvCxnSpPr>
        <xdr:cNvPr id="75910" name="직선 연결선 75909">
          <a:extLst>
            <a:ext uri="{FF2B5EF4-FFF2-40B4-BE49-F238E27FC236}">
              <a16:creationId xmlns:a16="http://schemas.microsoft.com/office/drawing/2014/main" id="{00000000-0008-0000-0100-000086280100}"/>
            </a:ext>
          </a:extLst>
        </xdr:cNvPr>
        <xdr:cNvCxnSpPr/>
      </xdr:nvCxnSpPr>
      <xdr:spPr>
        <a:xfrm>
          <a:off x="41224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768</xdr:row>
      <xdr:rowOff>107950</xdr:rowOff>
    </xdr:from>
    <xdr:to>
      <xdr:col>61</xdr:col>
      <xdr:colOff>0</xdr:colOff>
      <xdr:row>768</xdr:row>
      <xdr:rowOff>107950</xdr:rowOff>
    </xdr:to>
    <xdr:cxnSp macro="">
      <xdr:nvCxnSpPr>
        <xdr:cNvPr id="75911" name="직선 연결선 75910">
          <a:extLst>
            <a:ext uri="{FF2B5EF4-FFF2-40B4-BE49-F238E27FC236}">
              <a16:creationId xmlns:a16="http://schemas.microsoft.com/office/drawing/2014/main" id="{00000000-0008-0000-0100-000087280100}"/>
            </a:ext>
          </a:extLst>
        </xdr:cNvPr>
        <xdr:cNvCxnSpPr/>
      </xdr:nvCxnSpPr>
      <xdr:spPr>
        <a:xfrm>
          <a:off x="42595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768</xdr:row>
      <xdr:rowOff>107950</xdr:rowOff>
    </xdr:from>
    <xdr:to>
      <xdr:col>63</xdr:col>
      <xdr:colOff>0</xdr:colOff>
      <xdr:row>768</xdr:row>
      <xdr:rowOff>107950</xdr:rowOff>
    </xdr:to>
    <xdr:cxnSp macro="">
      <xdr:nvCxnSpPr>
        <xdr:cNvPr id="75912" name="직선 연결선 75911">
          <a:extLst>
            <a:ext uri="{FF2B5EF4-FFF2-40B4-BE49-F238E27FC236}">
              <a16:creationId xmlns:a16="http://schemas.microsoft.com/office/drawing/2014/main" id="{00000000-0008-0000-0100-000088280100}"/>
            </a:ext>
          </a:extLst>
        </xdr:cNvPr>
        <xdr:cNvCxnSpPr/>
      </xdr:nvCxnSpPr>
      <xdr:spPr>
        <a:xfrm>
          <a:off x="43967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768</xdr:row>
      <xdr:rowOff>107950</xdr:rowOff>
    </xdr:from>
    <xdr:to>
      <xdr:col>65</xdr:col>
      <xdr:colOff>0</xdr:colOff>
      <xdr:row>768</xdr:row>
      <xdr:rowOff>107950</xdr:rowOff>
    </xdr:to>
    <xdr:cxnSp macro="">
      <xdr:nvCxnSpPr>
        <xdr:cNvPr id="75913" name="직선 연결선 75912">
          <a:extLst>
            <a:ext uri="{FF2B5EF4-FFF2-40B4-BE49-F238E27FC236}">
              <a16:creationId xmlns:a16="http://schemas.microsoft.com/office/drawing/2014/main" id="{00000000-0008-0000-0100-000089280100}"/>
            </a:ext>
          </a:extLst>
        </xdr:cNvPr>
        <xdr:cNvCxnSpPr/>
      </xdr:nvCxnSpPr>
      <xdr:spPr>
        <a:xfrm>
          <a:off x="45339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768</xdr:row>
      <xdr:rowOff>107950</xdr:rowOff>
    </xdr:from>
    <xdr:to>
      <xdr:col>67</xdr:col>
      <xdr:colOff>0</xdr:colOff>
      <xdr:row>768</xdr:row>
      <xdr:rowOff>107950</xdr:rowOff>
    </xdr:to>
    <xdr:cxnSp macro="">
      <xdr:nvCxnSpPr>
        <xdr:cNvPr id="75914" name="직선 연결선 75913">
          <a:extLst>
            <a:ext uri="{FF2B5EF4-FFF2-40B4-BE49-F238E27FC236}">
              <a16:creationId xmlns:a16="http://schemas.microsoft.com/office/drawing/2014/main" id="{00000000-0008-0000-0100-00008A280100}"/>
            </a:ext>
          </a:extLst>
        </xdr:cNvPr>
        <xdr:cNvCxnSpPr/>
      </xdr:nvCxnSpPr>
      <xdr:spPr>
        <a:xfrm>
          <a:off x="46710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768</xdr:row>
      <xdr:rowOff>107950</xdr:rowOff>
    </xdr:from>
    <xdr:to>
      <xdr:col>69</xdr:col>
      <xdr:colOff>0</xdr:colOff>
      <xdr:row>768</xdr:row>
      <xdr:rowOff>107950</xdr:rowOff>
    </xdr:to>
    <xdr:cxnSp macro="">
      <xdr:nvCxnSpPr>
        <xdr:cNvPr id="75915" name="직선 연결선 75914">
          <a:extLst>
            <a:ext uri="{FF2B5EF4-FFF2-40B4-BE49-F238E27FC236}">
              <a16:creationId xmlns:a16="http://schemas.microsoft.com/office/drawing/2014/main" id="{00000000-0008-0000-0100-00008B280100}"/>
            </a:ext>
          </a:extLst>
        </xdr:cNvPr>
        <xdr:cNvCxnSpPr/>
      </xdr:nvCxnSpPr>
      <xdr:spPr>
        <a:xfrm>
          <a:off x="48082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768</xdr:row>
      <xdr:rowOff>107950</xdr:rowOff>
    </xdr:from>
    <xdr:to>
      <xdr:col>71</xdr:col>
      <xdr:colOff>0</xdr:colOff>
      <xdr:row>768</xdr:row>
      <xdr:rowOff>107950</xdr:rowOff>
    </xdr:to>
    <xdr:cxnSp macro="">
      <xdr:nvCxnSpPr>
        <xdr:cNvPr id="75916" name="직선 연결선 75915">
          <a:extLst>
            <a:ext uri="{FF2B5EF4-FFF2-40B4-BE49-F238E27FC236}">
              <a16:creationId xmlns:a16="http://schemas.microsoft.com/office/drawing/2014/main" id="{00000000-0008-0000-0100-00008C280100}"/>
            </a:ext>
          </a:extLst>
        </xdr:cNvPr>
        <xdr:cNvCxnSpPr/>
      </xdr:nvCxnSpPr>
      <xdr:spPr>
        <a:xfrm>
          <a:off x="49453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768</xdr:row>
      <xdr:rowOff>107950</xdr:rowOff>
    </xdr:from>
    <xdr:to>
      <xdr:col>73</xdr:col>
      <xdr:colOff>0</xdr:colOff>
      <xdr:row>768</xdr:row>
      <xdr:rowOff>107950</xdr:rowOff>
    </xdr:to>
    <xdr:cxnSp macro="">
      <xdr:nvCxnSpPr>
        <xdr:cNvPr id="75917" name="직선 연결선 75916">
          <a:extLst>
            <a:ext uri="{FF2B5EF4-FFF2-40B4-BE49-F238E27FC236}">
              <a16:creationId xmlns:a16="http://schemas.microsoft.com/office/drawing/2014/main" id="{00000000-0008-0000-0100-00008D280100}"/>
            </a:ext>
          </a:extLst>
        </xdr:cNvPr>
        <xdr:cNvCxnSpPr/>
      </xdr:nvCxnSpPr>
      <xdr:spPr>
        <a:xfrm>
          <a:off x="50825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768</xdr:row>
      <xdr:rowOff>107950</xdr:rowOff>
    </xdr:from>
    <xdr:to>
      <xdr:col>75</xdr:col>
      <xdr:colOff>0</xdr:colOff>
      <xdr:row>768</xdr:row>
      <xdr:rowOff>107950</xdr:rowOff>
    </xdr:to>
    <xdr:cxnSp macro="">
      <xdr:nvCxnSpPr>
        <xdr:cNvPr id="75918" name="직선 연결선 75917">
          <a:extLst>
            <a:ext uri="{FF2B5EF4-FFF2-40B4-BE49-F238E27FC236}">
              <a16:creationId xmlns:a16="http://schemas.microsoft.com/office/drawing/2014/main" id="{00000000-0008-0000-0100-00008E280100}"/>
            </a:ext>
          </a:extLst>
        </xdr:cNvPr>
        <xdr:cNvCxnSpPr/>
      </xdr:nvCxnSpPr>
      <xdr:spPr>
        <a:xfrm>
          <a:off x="52197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768</xdr:row>
      <xdr:rowOff>107950</xdr:rowOff>
    </xdr:from>
    <xdr:to>
      <xdr:col>77</xdr:col>
      <xdr:colOff>0</xdr:colOff>
      <xdr:row>768</xdr:row>
      <xdr:rowOff>107950</xdr:rowOff>
    </xdr:to>
    <xdr:cxnSp macro="">
      <xdr:nvCxnSpPr>
        <xdr:cNvPr id="75919" name="직선 연결선 75918">
          <a:extLst>
            <a:ext uri="{FF2B5EF4-FFF2-40B4-BE49-F238E27FC236}">
              <a16:creationId xmlns:a16="http://schemas.microsoft.com/office/drawing/2014/main" id="{00000000-0008-0000-0100-00008F280100}"/>
            </a:ext>
          </a:extLst>
        </xdr:cNvPr>
        <xdr:cNvCxnSpPr/>
      </xdr:nvCxnSpPr>
      <xdr:spPr>
        <a:xfrm>
          <a:off x="53568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768</xdr:row>
      <xdr:rowOff>107950</xdr:rowOff>
    </xdr:from>
    <xdr:to>
      <xdr:col>79</xdr:col>
      <xdr:colOff>0</xdr:colOff>
      <xdr:row>768</xdr:row>
      <xdr:rowOff>107950</xdr:rowOff>
    </xdr:to>
    <xdr:cxnSp macro="">
      <xdr:nvCxnSpPr>
        <xdr:cNvPr id="75920" name="직선 연결선 75919">
          <a:extLst>
            <a:ext uri="{FF2B5EF4-FFF2-40B4-BE49-F238E27FC236}">
              <a16:creationId xmlns:a16="http://schemas.microsoft.com/office/drawing/2014/main" id="{00000000-0008-0000-0100-000090280100}"/>
            </a:ext>
          </a:extLst>
        </xdr:cNvPr>
        <xdr:cNvCxnSpPr/>
      </xdr:nvCxnSpPr>
      <xdr:spPr>
        <a:xfrm>
          <a:off x="54940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768</xdr:row>
      <xdr:rowOff>107950</xdr:rowOff>
    </xdr:from>
    <xdr:to>
      <xdr:col>81</xdr:col>
      <xdr:colOff>0</xdr:colOff>
      <xdr:row>768</xdr:row>
      <xdr:rowOff>107950</xdr:rowOff>
    </xdr:to>
    <xdr:cxnSp macro="">
      <xdr:nvCxnSpPr>
        <xdr:cNvPr id="75921" name="직선 연결선 75920">
          <a:extLst>
            <a:ext uri="{FF2B5EF4-FFF2-40B4-BE49-F238E27FC236}">
              <a16:creationId xmlns:a16="http://schemas.microsoft.com/office/drawing/2014/main" id="{00000000-0008-0000-0100-000091280100}"/>
            </a:ext>
          </a:extLst>
        </xdr:cNvPr>
        <xdr:cNvCxnSpPr/>
      </xdr:nvCxnSpPr>
      <xdr:spPr>
        <a:xfrm>
          <a:off x="56311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768</xdr:row>
      <xdr:rowOff>107950</xdr:rowOff>
    </xdr:from>
    <xdr:to>
      <xdr:col>83</xdr:col>
      <xdr:colOff>0</xdr:colOff>
      <xdr:row>768</xdr:row>
      <xdr:rowOff>107950</xdr:rowOff>
    </xdr:to>
    <xdr:cxnSp macro="">
      <xdr:nvCxnSpPr>
        <xdr:cNvPr id="75922" name="직선 연결선 75921">
          <a:extLst>
            <a:ext uri="{FF2B5EF4-FFF2-40B4-BE49-F238E27FC236}">
              <a16:creationId xmlns:a16="http://schemas.microsoft.com/office/drawing/2014/main" id="{00000000-0008-0000-0100-000092280100}"/>
            </a:ext>
          </a:extLst>
        </xdr:cNvPr>
        <xdr:cNvCxnSpPr/>
      </xdr:nvCxnSpPr>
      <xdr:spPr>
        <a:xfrm>
          <a:off x="57683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768</xdr:row>
      <xdr:rowOff>107950</xdr:rowOff>
    </xdr:from>
    <xdr:to>
      <xdr:col>85</xdr:col>
      <xdr:colOff>0</xdr:colOff>
      <xdr:row>768</xdr:row>
      <xdr:rowOff>107950</xdr:rowOff>
    </xdr:to>
    <xdr:cxnSp macro="">
      <xdr:nvCxnSpPr>
        <xdr:cNvPr id="75923" name="직선 연결선 75922">
          <a:extLst>
            <a:ext uri="{FF2B5EF4-FFF2-40B4-BE49-F238E27FC236}">
              <a16:creationId xmlns:a16="http://schemas.microsoft.com/office/drawing/2014/main" id="{00000000-0008-0000-0100-000093280100}"/>
            </a:ext>
          </a:extLst>
        </xdr:cNvPr>
        <xdr:cNvCxnSpPr/>
      </xdr:nvCxnSpPr>
      <xdr:spPr>
        <a:xfrm>
          <a:off x="59055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768</xdr:row>
      <xdr:rowOff>107950</xdr:rowOff>
    </xdr:from>
    <xdr:to>
      <xdr:col>87</xdr:col>
      <xdr:colOff>0</xdr:colOff>
      <xdr:row>768</xdr:row>
      <xdr:rowOff>107950</xdr:rowOff>
    </xdr:to>
    <xdr:cxnSp macro="">
      <xdr:nvCxnSpPr>
        <xdr:cNvPr id="75924" name="직선 연결선 75923">
          <a:extLst>
            <a:ext uri="{FF2B5EF4-FFF2-40B4-BE49-F238E27FC236}">
              <a16:creationId xmlns:a16="http://schemas.microsoft.com/office/drawing/2014/main" id="{00000000-0008-0000-0100-000094280100}"/>
            </a:ext>
          </a:extLst>
        </xdr:cNvPr>
        <xdr:cNvCxnSpPr/>
      </xdr:nvCxnSpPr>
      <xdr:spPr>
        <a:xfrm>
          <a:off x="60426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768</xdr:row>
      <xdr:rowOff>107950</xdr:rowOff>
    </xdr:from>
    <xdr:to>
      <xdr:col>89</xdr:col>
      <xdr:colOff>0</xdr:colOff>
      <xdr:row>768</xdr:row>
      <xdr:rowOff>107950</xdr:rowOff>
    </xdr:to>
    <xdr:cxnSp macro="">
      <xdr:nvCxnSpPr>
        <xdr:cNvPr id="75925" name="직선 연결선 75924">
          <a:extLst>
            <a:ext uri="{FF2B5EF4-FFF2-40B4-BE49-F238E27FC236}">
              <a16:creationId xmlns:a16="http://schemas.microsoft.com/office/drawing/2014/main" id="{00000000-0008-0000-0100-000095280100}"/>
            </a:ext>
          </a:extLst>
        </xdr:cNvPr>
        <xdr:cNvCxnSpPr/>
      </xdr:nvCxnSpPr>
      <xdr:spPr>
        <a:xfrm>
          <a:off x="61798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768</xdr:row>
      <xdr:rowOff>107950</xdr:rowOff>
    </xdr:from>
    <xdr:to>
      <xdr:col>91</xdr:col>
      <xdr:colOff>0</xdr:colOff>
      <xdr:row>768</xdr:row>
      <xdr:rowOff>107950</xdr:rowOff>
    </xdr:to>
    <xdr:cxnSp macro="">
      <xdr:nvCxnSpPr>
        <xdr:cNvPr id="75926" name="직선 연결선 75925">
          <a:extLst>
            <a:ext uri="{FF2B5EF4-FFF2-40B4-BE49-F238E27FC236}">
              <a16:creationId xmlns:a16="http://schemas.microsoft.com/office/drawing/2014/main" id="{00000000-0008-0000-0100-000096280100}"/>
            </a:ext>
          </a:extLst>
        </xdr:cNvPr>
        <xdr:cNvCxnSpPr/>
      </xdr:nvCxnSpPr>
      <xdr:spPr>
        <a:xfrm>
          <a:off x="63169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768</xdr:row>
      <xdr:rowOff>107950</xdr:rowOff>
    </xdr:from>
    <xdr:to>
      <xdr:col>93</xdr:col>
      <xdr:colOff>12700</xdr:colOff>
      <xdr:row>768</xdr:row>
      <xdr:rowOff>107950</xdr:rowOff>
    </xdr:to>
    <xdr:cxnSp macro="">
      <xdr:nvCxnSpPr>
        <xdr:cNvPr id="75927" name="직선 연결선 75926">
          <a:extLst>
            <a:ext uri="{FF2B5EF4-FFF2-40B4-BE49-F238E27FC236}">
              <a16:creationId xmlns:a16="http://schemas.microsoft.com/office/drawing/2014/main" id="{00000000-0008-0000-0100-000097280100}"/>
            </a:ext>
          </a:extLst>
        </xdr:cNvPr>
        <xdr:cNvCxnSpPr/>
      </xdr:nvCxnSpPr>
      <xdr:spPr>
        <a:xfrm>
          <a:off x="64541406" y="160928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768</xdr:row>
      <xdr:rowOff>107950</xdr:rowOff>
    </xdr:from>
    <xdr:to>
      <xdr:col>95</xdr:col>
      <xdr:colOff>0</xdr:colOff>
      <xdr:row>768</xdr:row>
      <xdr:rowOff>107950</xdr:rowOff>
    </xdr:to>
    <xdr:cxnSp macro="">
      <xdr:nvCxnSpPr>
        <xdr:cNvPr id="75928" name="직선 연결선 75927">
          <a:extLst>
            <a:ext uri="{FF2B5EF4-FFF2-40B4-BE49-F238E27FC236}">
              <a16:creationId xmlns:a16="http://schemas.microsoft.com/office/drawing/2014/main" id="{00000000-0008-0000-0100-000098280100}"/>
            </a:ext>
          </a:extLst>
        </xdr:cNvPr>
        <xdr:cNvCxnSpPr/>
      </xdr:nvCxnSpPr>
      <xdr:spPr>
        <a:xfrm>
          <a:off x="65913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768</xdr:row>
      <xdr:rowOff>107950</xdr:rowOff>
    </xdr:from>
    <xdr:to>
      <xdr:col>97</xdr:col>
      <xdr:colOff>0</xdr:colOff>
      <xdr:row>768</xdr:row>
      <xdr:rowOff>107950</xdr:rowOff>
    </xdr:to>
    <xdr:cxnSp macro="">
      <xdr:nvCxnSpPr>
        <xdr:cNvPr id="75929" name="직선 연결선 75928">
          <a:extLst>
            <a:ext uri="{FF2B5EF4-FFF2-40B4-BE49-F238E27FC236}">
              <a16:creationId xmlns:a16="http://schemas.microsoft.com/office/drawing/2014/main" id="{00000000-0008-0000-0100-000099280100}"/>
            </a:ext>
          </a:extLst>
        </xdr:cNvPr>
        <xdr:cNvCxnSpPr/>
      </xdr:nvCxnSpPr>
      <xdr:spPr>
        <a:xfrm>
          <a:off x="67284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768</xdr:row>
      <xdr:rowOff>107950</xdr:rowOff>
    </xdr:from>
    <xdr:to>
      <xdr:col>99</xdr:col>
      <xdr:colOff>0</xdr:colOff>
      <xdr:row>768</xdr:row>
      <xdr:rowOff>107950</xdr:rowOff>
    </xdr:to>
    <xdr:cxnSp macro="">
      <xdr:nvCxnSpPr>
        <xdr:cNvPr id="75930" name="직선 연결선 75929">
          <a:extLst>
            <a:ext uri="{FF2B5EF4-FFF2-40B4-BE49-F238E27FC236}">
              <a16:creationId xmlns:a16="http://schemas.microsoft.com/office/drawing/2014/main" id="{00000000-0008-0000-0100-00009A280100}"/>
            </a:ext>
          </a:extLst>
        </xdr:cNvPr>
        <xdr:cNvCxnSpPr/>
      </xdr:nvCxnSpPr>
      <xdr:spPr>
        <a:xfrm>
          <a:off x="68656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770</xdr:row>
      <xdr:rowOff>101600</xdr:rowOff>
    </xdr:from>
    <xdr:to>
      <xdr:col>10</xdr:col>
      <xdr:colOff>25400</xdr:colOff>
      <xdr:row>770</xdr:row>
      <xdr:rowOff>101600</xdr:rowOff>
    </xdr:to>
    <xdr:cxnSp macro="">
      <xdr:nvCxnSpPr>
        <xdr:cNvPr id="75931" name="직선 연결선 75930">
          <a:extLst>
            <a:ext uri="{FF2B5EF4-FFF2-40B4-BE49-F238E27FC236}">
              <a16:creationId xmlns:a16="http://schemas.microsoft.com/office/drawing/2014/main" id="{00000000-0008-0000-0100-00009B280100}"/>
            </a:ext>
          </a:extLst>
        </xdr:cNvPr>
        <xdr:cNvCxnSpPr/>
      </xdr:nvCxnSpPr>
      <xdr:spPr>
        <a:xfrm>
          <a:off x="7105650" y="1613408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770</xdr:row>
      <xdr:rowOff>101600</xdr:rowOff>
    </xdr:from>
    <xdr:to>
      <xdr:col>11</xdr:col>
      <xdr:colOff>139700</xdr:colOff>
      <xdr:row>770</xdr:row>
      <xdr:rowOff>101600</xdr:rowOff>
    </xdr:to>
    <xdr:cxnSp macro="">
      <xdr:nvCxnSpPr>
        <xdr:cNvPr id="75932" name="직선 연결선 75931">
          <a:extLst>
            <a:ext uri="{FF2B5EF4-FFF2-40B4-BE49-F238E27FC236}">
              <a16:creationId xmlns:a16="http://schemas.microsoft.com/office/drawing/2014/main" id="{00000000-0008-0000-0100-00009C280100}"/>
            </a:ext>
          </a:extLst>
        </xdr:cNvPr>
        <xdr:cNvCxnSpPr/>
      </xdr:nvCxnSpPr>
      <xdr:spPr>
        <a:xfrm>
          <a:off x="8374380" y="161340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770</xdr:row>
      <xdr:rowOff>101600</xdr:rowOff>
    </xdr:from>
    <xdr:to>
      <xdr:col>13</xdr:col>
      <xdr:colOff>68</xdr:colOff>
      <xdr:row>770</xdr:row>
      <xdr:rowOff>101600</xdr:rowOff>
    </xdr:to>
    <xdr:cxnSp macro="">
      <xdr:nvCxnSpPr>
        <xdr:cNvPr id="75933" name="직선 연결선 75932">
          <a:extLst>
            <a:ext uri="{FF2B5EF4-FFF2-40B4-BE49-F238E27FC236}">
              <a16:creationId xmlns:a16="http://schemas.microsoft.com/office/drawing/2014/main" id="{00000000-0008-0000-0100-00009D280100}"/>
            </a:ext>
          </a:extLst>
        </xdr:cNvPr>
        <xdr:cNvCxnSpPr/>
      </xdr:nvCxnSpPr>
      <xdr:spPr>
        <a:xfrm flipH="1">
          <a:off x="9677400" y="161340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770</xdr:row>
      <xdr:rowOff>101600</xdr:rowOff>
    </xdr:from>
    <xdr:to>
      <xdr:col>15</xdr:col>
      <xdr:colOff>12700</xdr:colOff>
      <xdr:row>770</xdr:row>
      <xdr:rowOff>101600</xdr:rowOff>
    </xdr:to>
    <xdr:cxnSp macro="">
      <xdr:nvCxnSpPr>
        <xdr:cNvPr id="75934" name="직선 연결선 75933">
          <a:extLst>
            <a:ext uri="{FF2B5EF4-FFF2-40B4-BE49-F238E27FC236}">
              <a16:creationId xmlns:a16="http://schemas.microsoft.com/office/drawing/2014/main" id="{00000000-0008-0000-0100-00009E280100}"/>
            </a:ext>
          </a:extLst>
        </xdr:cNvPr>
        <xdr:cNvCxnSpPr/>
      </xdr:nvCxnSpPr>
      <xdr:spPr>
        <a:xfrm>
          <a:off x="11049007" y="1613408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770</xdr:row>
      <xdr:rowOff>101600</xdr:rowOff>
    </xdr:from>
    <xdr:to>
      <xdr:col>17</xdr:col>
      <xdr:colOff>0</xdr:colOff>
      <xdr:row>770</xdr:row>
      <xdr:rowOff>101600</xdr:rowOff>
    </xdr:to>
    <xdr:cxnSp macro="">
      <xdr:nvCxnSpPr>
        <xdr:cNvPr id="75935" name="직선 연결선 75934">
          <a:extLst>
            <a:ext uri="{FF2B5EF4-FFF2-40B4-BE49-F238E27FC236}">
              <a16:creationId xmlns:a16="http://schemas.microsoft.com/office/drawing/2014/main" id="{00000000-0008-0000-0100-00009F280100}"/>
            </a:ext>
          </a:extLst>
        </xdr:cNvPr>
        <xdr:cNvCxnSpPr/>
      </xdr:nvCxnSpPr>
      <xdr:spPr>
        <a:xfrm>
          <a:off x="12420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770</xdr:row>
      <xdr:rowOff>101600</xdr:rowOff>
    </xdr:from>
    <xdr:to>
      <xdr:col>19</xdr:col>
      <xdr:colOff>28</xdr:colOff>
      <xdr:row>770</xdr:row>
      <xdr:rowOff>101600</xdr:rowOff>
    </xdr:to>
    <xdr:cxnSp macro="">
      <xdr:nvCxnSpPr>
        <xdr:cNvPr id="75936" name="직선 연결선 75935">
          <a:extLst>
            <a:ext uri="{FF2B5EF4-FFF2-40B4-BE49-F238E27FC236}">
              <a16:creationId xmlns:a16="http://schemas.microsoft.com/office/drawing/2014/main" id="{00000000-0008-0000-0100-0000A0280100}"/>
            </a:ext>
          </a:extLst>
        </xdr:cNvPr>
        <xdr:cNvCxnSpPr/>
      </xdr:nvCxnSpPr>
      <xdr:spPr>
        <a:xfrm flipH="1">
          <a:off x="13792200" y="161340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770</xdr:row>
      <xdr:rowOff>101600</xdr:rowOff>
    </xdr:from>
    <xdr:to>
      <xdr:col>21</xdr:col>
      <xdr:colOff>136</xdr:colOff>
      <xdr:row>770</xdr:row>
      <xdr:rowOff>101600</xdr:rowOff>
    </xdr:to>
    <xdr:cxnSp macro="">
      <xdr:nvCxnSpPr>
        <xdr:cNvPr id="75937" name="직선 연결선 75936">
          <a:extLst>
            <a:ext uri="{FF2B5EF4-FFF2-40B4-BE49-F238E27FC236}">
              <a16:creationId xmlns:a16="http://schemas.microsoft.com/office/drawing/2014/main" id="{00000000-0008-0000-0100-0000A1280100}"/>
            </a:ext>
          </a:extLst>
        </xdr:cNvPr>
        <xdr:cNvCxnSpPr/>
      </xdr:nvCxnSpPr>
      <xdr:spPr>
        <a:xfrm flipH="1">
          <a:off x="15163800" y="161340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770</xdr:row>
      <xdr:rowOff>101600</xdr:rowOff>
    </xdr:from>
    <xdr:to>
      <xdr:col>23</xdr:col>
      <xdr:colOff>0</xdr:colOff>
      <xdr:row>770</xdr:row>
      <xdr:rowOff>101600</xdr:rowOff>
    </xdr:to>
    <xdr:cxnSp macro="">
      <xdr:nvCxnSpPr>
        <xdr:cNvPr id="75938" name="직선 연결선 75937">
          <a:extLst>
            <a:ext uri="{FF2B5EF4-FFF2-40B4-BE49-F238E27FC236}">
              <a16:creationId xmlns:a16="http://schemas.microsoft.com/office/drawing/2014/main" id="{00000000-0008-0000-0100-0000A2280100}"/>
            </a:ext>
          </a:extLst>
        </xdr:cNvPr>
        <xdr:cNvCxnSpPr/>
      </xdr:nvCxnSpPr>
      <xdr:spPr>
        <a:xfrm>
          <a:off x="165354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770</xdr:row>
      <xdr:rowOff>101600</xdr:rowOff>
    </xdr:from>
    <xdr:to>
      <xdr:col>25</xdr:col>
      <xdr:colOff>0</xdr:colOff>
      <xdr:row>770</xdr:row>
      <xdr:rowOff>101600</xdr:rowOff>
    </xdr:to>
    <xdr:cxnSp macro="">
      <xdr:nvCxnSpPr>
        <xdr:cNvPr id="75939" name="직선 연결선 75938">
          <a:extLst>
            <a:ext uri="{FF2B5EF4-FFF2-40B4-BE49-F238E27FC236}">
              <a16:creationId xmlns:a16="http://schemas.microsoft.com/office/drawing/2014/main" id="{00000000-0008-0000-0100-0000A3280100}"/>
            </a:ext>
          </a:extLst>
        </xdr:cNvPr>
        <xdr:cNvCxnSpPr/>
      </xdr:nvCxnSpPr>
      <xdr:spPr>
        <a:xfrm>
          <a:off x="17907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770</xdr:row>
      <xdr:rowOff>101600</xdr:rowOff>
    </xdr:from>
    <xdr:to>
      <xdr:col>27</xdr:col>
      <xdr:colOff>0</xdr:colOff>
      <xdr:row>770</xdr:row>
      <xdr:rowOff>101600</xdr:rowOff>
    </xdr:to>
    <xdr:cxnSp macro="">
      <xdr:nvCxnSpPr>
        <xdr:cNvPr id="75940" name="직선 연결선 75939">
          <a:extLst>
            <a:ext uri="{FF2B5EF4-FFF2-40B4-BE49-F238E27FC236}">
              <a16:creationId xmlns:a16="http://schemas.microsoft.com/office/drawing/2014/main" id="{00000000-0008-0000-0100-0000A4280100}"/>
            </a:ext>
          </a:extLst>
        </xdr:cNvPr>
        <xdr:cNvCxnSpPr/>
      </xdr:nvCxnSpPr>
      <xdr:spPr>
        <a:xfrm>
          <a:off x="19278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770</xdr:row>
      <xdr:rowOff>101600</xdr:rowOff>
    </xdr:from>
    <xdr:to>
      <xdr:col>29</xdr:col>
      <xdr:colOff>0</xdr:colOff>
      <xdr:row>770</xdr:row>
      <xdr:rowOff>101600</xdr:rowOff>
    </xdr:to>
    <xdr:cxnSp macro="">
      <xdr:nvCxnSpPr>
        <xdr:cNvPr id="75941" name="직선 연결선 75940">
          <a:extLst>
            <a:ext uri="{FF2B5EF4-FFF2-40B4-BE49-F238E27FC236}">
              <a16:creationId xmlns:a16="http://schemas.microsoft.com/office/drawing/2014/main" id="{00000000-0008-0000-0100-0000A5280100}"/>
            </a:ext>
          </a:extLst>
        </xdr:cNvPr>
        <xdr:cNvCxnSpPr/>
      </xdr:nvCxnSpPr>
      <xdr:spPr>
        <a:xfrm>
          <a:off x="20650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770</xdr:row>
      <xdr:rowOff>101600</xdr:rowOff>
    </xdr:from>
    <xdr:to>
      <xdr:col>31</xdr:col>
      <xdr:colOff>546100</xdr:colOff>
      <xdr:row>770</xdr:row>
      <xdr:rowOff>101600</xdr:rowOff>
    </xdr:to>
    <xdr:cxnSp macro="">
      <xdr:nvCxnSpPr>
        <xdr:cNvPr id="75942" name="직선 연결선 75941">
          <a:extLst>
            <a:ext uri="{FF2B5EF4-FFF2-40B4-BE49-F238E27FC236}">
              <a16:creationId xmlns:a16="http://schemas.microsoft.com/office/drawing/2014/main" id="{00000000-0008-0000-0100-0000A6280100}"/>
            </a:ext>
          </a:extLst>
        </xdr:cNvPr>
        <xdr:cNvCxnSpPr/>
      </xdr:nvCxnSpPr>
      <xdr:spPr>
        <a:xfrm>
          <a:off x="22501861" y="161340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770</xdr:row>
      <xdr:rowOff>101600</xdr:rowOff>
    </xdr:from>
    <xdr:to>
      <xdr:col>33</xdr:col>
      <xdr:colOff>0</xdr:colOff>
      <xdr:row>770</xdr:row>
      <xdr:rowOff>101600</xdr:rowOff>
    </xdr:to>
    <xdr:cxnSp macro="">
      <xdr:nvCxnSpPr>
        <xdr:cNvPr id="75943" name="직선 연결선 75942">
          <a:extLst>
            <a:ext uri="{FF2B5EF4-FFF2-40B4-BE49-F238E27FC236}">
              <a16:creationId xmlns:a16="http://schemas.microsoft.com/office/drawing/2014/main" id="{00000000-0008-0000-0100-0000A7280100}"/>
            </a:ext>
          </a:extLst>
        </xdr:cNvPr>
        <xdr:cNvCxnSpPr/>
      </xdr:nvCxnSpPr>
      <xdr:spPr>
        <a:xfrm>
          <a:off x="233934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770</xdr:row>
      <xdr:rowOff>101600</xdr:rowOff>
    </xdr:from>
    <xdr:to>
      <xdr:col>35</xdr:col>
      <xdr:colOff>0</xdr:colOff>
      <xdr:row>770</xdr:row>
      <xdr:rowOff>101600</xdr:rowOff>
    </xdr:to>
    <xdr:cxnSp macro="">
      <xdr:nvCxnSpPr>
        <xdr:cNvPr id="75944" name="직선 연결선 75943">
          <a:extLst>
            <a:ext uri="{FF2B5EF4-FFF2-40B4-BE49-F238E27FC236}">
              <a16:creationId xmlns:a16="http://schemas.microsoft.com/office/drawing/2014/main" id="{00000000-0008-0000-0100-0000A8280100}"/>
            </a:ext>
          </a:extLst>
        </xdr:cNvPr>
        <xdr:cNvCxnSpPr/>
      </xdr:nvCxnSpPr>
      <xdr:spPr>
        <a:xfrm>
          <a:off x="24765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770</xdr:row>
      <xdr:rowOff>101600</xdr:rowOff>
    </xdr:from>
    <xdr:to>
      <xdr:col>37</xdr:col>
      <xdr:colOff>0</xdr:colOff>
      <xdr:row>770</xdr:row>
      <xdr:rowOff>101600</xdr:rowOff>
    </xdr:to>
    <xdr:cxnSp macro="">
      <xdr:nvCxnSpPr>
        <xdr:cNvPr id="75945" name="직선 연결선 75944">
          <a:extLst>
            <a:ext uri="{FF2B5EF4-FFF2-40B4-BE49-F238E27FC236}">
              <a16:creationId xmlns:a16="http://schemas.microsoft.com/office/drawing/2014/main" id="{00000000-0008-0000-0100-0000A9280100}"/>
            </a:ext>
          </a:extLst>
        </xdr:cNvPr>
        <xdr:cNvCxnSpPr/>
      </xdr:nvCxnSpPr>
      <xdr:spPr>
        <a:xfrm>
          <a:off x="26136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770</xdr:row>
      <xdr:rowOff>101600</xdr:rowOff>
    </xdr:from>
    <xdr:to>
      <xdr:col>39</xdr:col>
      <xdr:colOff>12700</xdr:colOff>
      <xdr:row>770</xdr:row>
      <xdr:rowOff>101600</xdr:rowOff>
    </xdr:to>
    <xdr:cxnSp macro="">
      <xdr:nvCxnSpPr>
        <xdr:cNvPr id="75946" name="직선 연결선 75945">
          <a:extLst>
            <a:ext uri="{FF2B5EF4-FFF2-40B4-BE49-F238E27FC236}">
              <a16:creationId xmlns:a16="http://schemas.microsoft.com/office/drawing/2014/main" id="{00000000-0008-0000-0100-0000AA280100}"/>
            </a:ext>
          </a:extLst>
        </xdr:cNvPr>
        <xdr:cNvCxnSpPr/>
      </xdr:nvCxnSpPr>
      <xdr:spPr>
        <a:xfrm>
          <a:off x="275082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770</xdr:row>
      <xdr:rowOff>101600</xdr:rowOff>
    </xdr:from>
    <xdr:to>
      <xdr:col>41</xdr:col>
      <xdr:colOff>0</xdr:colOff>
      <xdr:row>770</xdr:row>
      <xdr:rowOff>101600</xdr:rowOff>
    </xdr:to>
    <xdr:cxnSp macro="">
      <xdr:nvCxnSpPr>
        <xdr:cNvPr id="75947" name="직선 연결선 75946">
          <a:extLst>
            <a:ext uri="{FF2B5EF4-FFF2-40B4-BE49-F238E27FC236}">
              <a16:creationId xmlns:a16="http://schemas.microsoft.com/office/drawing/2014/main" id="{00000000-0008-0000-0100-0000AB280100}"/>
            </a:ext>
          </a:extLst>
        </xdr:cNvPr>
        <xdr:cNvCxnSpPr/>
      </xdr:nvCxnSpPr>
      <xdr:spPr>
        <a:xfrm>
          <a:off x="288798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770</xdr:row>
      <xdr:rowOff>101600</xdr:rowOff>
    </xdr:from>
    <xdr:to>
      <xdr:col>43</xdr:col>
      <xdr:colOff>68</xdr:colOff>
      <xdr:row>770</xdr:row>
      <xdr:rowOff>101600</xdr:rowOff>
    </xdr:to>
    <xdr:cxnSp macro="">
      <xdr:nvCxnSpPr>
        <xdr:cNvPr id="75948" name="직선 연결선 75947">
          <a:extLst>
            <a:ext uri="{FF2B5EF4-FFF2-40B4-BE49-F238E27FC236}">
              <a16:creationId xmlns:a16="http://schemas.microsoft.com/office/drawing/2014/main" id="{00000000-0008-0000-0100-0000AC280100}"/>
            </a:ext>
          </a:extLst>
        </xdr:cNvPr>
        <xdr:cNvCxnSpPr/>
      </xdr:nvCxnSpPr>
      <xdr:spPr>
        <a:xfrm flipH="1">
          <a:off x="30251400" y="161340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770</xdr:row>
      <xdr:rowOff>101600</xdr:rowOff>
    </xdr:from>
    <xdr:to>
      <xdr:col>45</xdr:col>
      <xdr:colOff>0</xdr:colOff>
      <xdr:row>770</xdr:row>
      <xdr:rowOff>101600</xdr:rowOff>
    </xdr:to>
    <xdr:cxnSp macro="">
      <xdr:nvCxnSpPr>
        <xdr:cNvPr id="75949" name="직선 연결선 75948">
          <a:extLst>
            <a:ext uri="{FF2B5EF4-FFF2-40B4-BE49-F238E27FC236}">
              <a16:creationId xmlns:a16="http://schemas.microsoft.com/office/drawing/2014/main" id="{00000000-0008-0000-0100-0000AD280100}"/>
            </a:ext>
          </a:extLst>
        </xdr:cNvPr>
        <xdr:cNvCxnSpPr/>
      </xdr:nvCxnSpPr>
      <xdr:spPr>
        <a:xfrm>
          <a:off x="31623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770</xdr:row>
      <xdr:rowOff>101600</xdr:rowOff>
    </xdr:from>
    <xdr:to>
      <xdr:col>47</xdr:col>
      <xdr:colOff>12700</xdr:colOff>
      <xdr:row>770</xdr:row>
      <xdr:rowOff>101600</xdr:rowOff>
    </xdr:to>
    <xdr:cxnSp macro="">
      <xdr:nvCxnSpPr>
        <xdr:cNvPr id="75950" name="직선 연결선 75949">
          <a:extLst>
            <a:ext uri="{FF2B5EF4-FFF2-40B4-BE49-F238E27FC236}">
              <a16:creationId xmlns:a16="http://schemas.microsoft.com/office/drawing/2014/main" id="{00000000-0008-0000-0100-0000AE280100}"/>
            </a:ext>
          </a:extLst>
        </xdr:cNvPr>
        <xdr:cNvCxnSpPr/>
      </xdr:nvCxnSpPr>
      <xdr:spPr>
        <a:xfrm>
          <a:off x="329946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770</xdr:row>
      <xdr:rowOff>101600</xdr:rowOff>
    </xdr:from>
    <xdr:to>
      <xdr:col>49</xdr:col>
      <xdr:colOff>0</xdr:colOff>
      <xdr:row>770</xdr:row>
      <xdr:rowOff>101600</xdr:rowOff>
    </xdr:to>
    <xdr:cxnSp macro="">
      <xdr:nvCxnSpPr>
        <xdr:cNvPr id="75951" name="직선 연결선 75950">
          <a:extLst>
            <a:ext uri="{FF2B5EF4-FFF2-40B4-BE49-F238E27FC236}">
              <a16:creationId xmlns:a16="http://schemas.microsoft.com/office/drawing/2014/main" id="{00000000-0008-0000-0100-0000AF280100}"/>
            </a:ext>
          </a:extLst>
        </xdr:cNvPr>
        <xdr:cNvCxnSpPr/>
      </xdr:nvCxnSpPr>
      <xdr:spPr>
        <a:xfrm>
          <a:off x="34366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770</xdr:row>
      <xdr:rowOff>101600</xdr:rowOff>
    </xdr:from>
    <xdr:to>
      <xdr:col>51</xdr:col>
      <xdr:colOff>0</xdr:colOff>
      <xdr:row>770</xdr:row>
      <xdr:rowOff>101600</xdr:rowOff>
    </xdr:to>
    <xdr:cxnSp macro="">
      <xdr:nvCxnSpPr>
        <xdr:cNvPr id="75952" name="직선 연결선 75951">
          <a:extLst>
            <a:ext uri="{FF2B5EF4-FFF2-40B4-BE49-F238E27FC236}">
              <a16:creationId xmlns:a16="http://schemas.microsoft.com/office/drawing/2014/main" id="{00000000-0008-0000-0100-0000B0280100}"/>
            </a:ext>
          </a:extLst>
        </xdr:cNvPr>
        <xdr:cNvCxnSpPr/>
      </xdr:nvCxnSpPr>
      <xdr:spPr>
        <a:xfrm>
          <a:off x="357378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770</xdr:row>
      <xdr:rowOff>101600</xdr:rowOff>
    </xdr:from>
    <xdr:to>
      <xdr:col>53</xdr:col>
      <xdr:colOff>12700</xdr:colOff>
      <xdr:row>770</xdr:row>
      <xdr:rowOff>101600</xdr:rowOff>
    </xdr:to>
    <xdr:cxnSp macro="">
      <xdr:nvCxnSpPr>
        <xdr:cNvPr id="75953" name="직선 연결선 75952">
          <a:extLst>
            <a:ext uri="{FF2B5EF4-FFF2-40B4-BE49-F238E27FC236}">
              <a16:creationId xmlns:a16="http://schemas.microsoft.com/office/drawing/2014/main" id="{00000000-0008-0000-0100-0000B1280100}"/>
            </a:ext>
          </a:extLst>
        </xdr:cNvPr>
        <xdr:cNvCxnSpPr/>
      </xdr:nvCxnSpPr>
      <xdr:spPr>
        <a:xfrm>
          <a:off x="371094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770</xdr:row>
      <xdr:rowOff>101600</xdr:rowOff>
    </xdr:from>
    <xdr:to>
      <xdr:col>55</xdr:col>
      <xdr:colOff>12700</xdr:colOff>
      <xdr:row>770</xdr:row>
      <xdr:rowOff>101600</xdr:rowOff>
    </xdr:to>
    <xdr:cxnSp macro="">
      <xdr:nvCxnSpPr>
        <xdr:cNvPr id="75954" name="직선 연결선 75953">
          <a:extLst>
            <a:ext uri="{FF2B5EF4-FFF2-40B4-BE49-F238E27FC236}">
              <a16:creationId xmlns:a16="http://schemas.microsoft.com/office/drawing/2014/main" id="{00000000-0008-0000-0100-0000B2280100}"/>
            </a:ext>
          </a:extLst>
        </xdr:cNvPr>
        <xdr:cNvCxnSpPr/>
      </xdr:nvCxnSpPr>
      <xdr:spPr>
        <a:xfrm>
          <a:off x="384810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770</xdr:row>
      <xdr:rowOff>101600</xdr:rowOff>
    </xdr:from>
    <xdr:to>
      <xdr:col>57</xdr:col>
      <xdr:colOff>12700</xdr:colOff>
      <xdr:row>770</xdr:row>
      <xdr:rowOff>101600</xdr:rowOff>
    </xdr:to>
    <xdr:cxnSp macro="">
      <xdr:nvCxnSpPr>
        <xdr:cNvPr id="75955" name="직선 연결선 75954">
          <a:extLst>
            <a:ext uri="{FF2B5EF4-FFF2-40B4-BE49-F238E27FC236}">
              <a16:creationId xmlns:a16="http://schemas.microsoft.com/office/drawing/2014/main" id="{00000000-0008-0000-0100-0000B3280100}"/>
            </a:ext>
          </a:extLst>
        </xdr:cNvPr>
        <xdr:cNvCxnSpPr/>
      </xdr:nvCxnSpPr>
      <xdr:spPr>
        <a:xfrm>
          <a:off x="398526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770</xdr:row>
      <xdr:rowOff>101600</xdr:rowOff>
    </xdr:from>
    <xdr:to>
      <xdr:col>59</xdr:col>
      <xdr:colOff>0</xdr:colOff>
      <xdr:row>770</xdr:row>
      <xdr:rowOff>101600</xdr:rowOff>
    </xdr:to>
    <xdr:cxnSp macro="">
      <xdr:nvCxnSpPr>
        <xdr:cNvPr id="75956" name="직선 연결선 75955">
          <a:extLst>
            <a:ext uri="{FF2B5EF4-FFF2-40B4-BE49-F238E27FC236}">
              <a16:creationId xmlns:a16="http://schemas.microsoft.com/office/drawing/2014/main" id="{00000000-0008-0000-0100-0000B4280100}"/>
            </a:ext>
          </a:extLst>
        </xdr:cNvPr>
        <xdr:cNvCxnSpPr/>
      </xdr:nvCxnSpPr>
      <xdr:spPr>
        <a:xfrm>
          <a:off x="41224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770</xdr:row>
      <xdr:rowOff>101600</xdr:rowOff>
    </xdr:from>
    <xdr:to>
      <xdr:col>61</xdr:col>
      <xdr:colOff>0</xdr:colOff>
      <xdr:row>770</xdr:row>
      <xdr:rowOff>101600</xdr:rowOff>
    </xdr:to>
    <xdr:cxnSp macro="">
      <xdr:nvCxnSpPr>
        <xdr:cNvPr id="75957" name="직선 연결선 75956">
          <a:extLst>
            <a:ext uri="{FF2B5EF4-FFF2-40B4-BE49-F238E27FC236}">
              <a16:creationId xmlns:a16="http://schemas.microsoft.com/office/drawing/2014/main" id="{00000000-0008-0000-0100-0000B5280100}"/>
            </a:ext>
          </a:extLst>
        </xdr:cNvPr>
        <xdr:cNvCxnSpPr/>
      </xdr:nvCxnSpPr>
      <xdr:spPr>
        <a:xfrm>
          <a:off x="425958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770</xdr:row>
      <xdr:rowOff>101600</xdr:rowOff>
    </xdr:from>
    <xdr:to>
      <xdr:col>63</xdr:col>
      <xdr:colOff>0</xdr:colOff>
      <xdr:row>770</xdr:row>
      <xdr:rowOff>101600</xdr:rowOff>
    </xdr:to>
    <xdr:cxnSp macro="">
      <xdr:nvCxnSpPr>
        <xdr:cNvPr id="75958" name="직선 연결선 75957">
          <a:extLst>
            <a:ext uri="{FF2B5EF4-FFF2-40B4-BE49-F238E27FC236}">
              <a16:creationId xmlns:a16="http://schemas.microsoft.com/office/drawing/2014/main" id="{00000000-0008-0000-0100-0000B6280100}"/>
            </a:ext>
          </a:extLst>
        </xdr:cNvPr>
        <xdr:cNvCxnSpPr/>
      </xdr:nvCxnSpPr>
      <xdr:spPr>
        <a:xfrm>
          <a:off x="439674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770</xdr:row>
      <xdr:rowOff>101600</xdr:rowOff>
    </xdr:from>
    <xdr:to>
      <xdr:col>65</xdr:col>
      <xdr:colOff>12700</xdr:colOff>
      <xdr:row>770</xdr:row>
      <xdr:rowOff>101600</xdr:rowOff>
    </xdr:to>
    <xdr:cxnSp macro="">
      <xdr:nvCxnSpPr>
        <xdr:cNvPr id="75959" name="직선 연결선 75958">
          <a:extLst>
            <a:ext uri="{FF2B5EF4-FFF2-40B4-BE49-F238E27FC236}">
              <a16:creationId xmlns:a16="http://schemas.microsoft.com/office/drawing/2014/main" id="{00000000-0008-0000-0100-0000B7280100}"/>
            </a:ext>
          </a:extLst>
        </xdr:cNvPr>
        <xdr:cNvCxnSpPr/>
      </xdr:nvCxnSpPr>
      <xdr:spPr>
        <a:xfrm>
          <a:off x="453390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770</xdr:row>
      <xdr:rowOff>101600</xdr:rowOff>
    </xdr:from>
    <xdr:to>
      <xdr:col>67</xdr:col>
      <xdr:colOff>0</xdr:colOff>
      <xdr:row>770</xdr:row>
      <xdr:rowOff>101600</xdr:rowOff>
    </xdr:to>
    <xdr:cxnSp macro="">
      <xdr:nvCxnSpPr>
        <xdr:cNvPr id="75960" name="직선 연결선 75959">
          <a:extLst>
            <a:ext uri="{FF2B5EF4-FFF2-40B4-BE49-F238E27FC236}">
              <a16:creationId xmlns:a16="http://schemas.microsoft.com/office/drawing/2014/main" id="{00000000-0008-0000-0100-0000B8280100}"/>
            </a:ext>
          </a:extLst>
        </xdr:cNvPr>
        <xdr:cNvCxnSpPr/>
      </xdr:nvCxnSpPr>
      <xdr:spPr>
        <a:xfrm>
          <a:off x="46710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770</xdr:row>
      <xdr:rowOff>101600</xdr:rowOff>
    </xdr:from>
    <xdr:to>
      <xdr:col>69</xdr:col>
      <xdr:colOff>0</xdr:colOff>
      <xdr:row>770</xdr:row>
      <xdr:rowOff>101600</xdr:rowOff>
    </xdr:to>
    <xdr:cxnSp macro="">
      <xdr:nvCxnSpPr>
        <xdr:cNvPr id="75961" name="직선 연결선 75960">
          <a:extLst>
            <a:ext uri="{FF2B5EF4-FFF2-40B4-BE49-F238E27FC236}">
              <a16:creationId xmlns:a16="http://schemas.microsoft.com/office/drawing/2014/main" id="{00000000-0008-0000-0100-0000B9280100}"/>
            </a:ext>
          </a:extLst>
        </xdr:cNvPr>
        <xdr:cNvCxnSpPr/>
      </xdr:nvCxnSpPr>
      <xdr:spPr>
        <a:xfrm>
          <a:off x="48082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770</xdr:row>
      <xdr:rowOff>101600</xdr:rowOff>
    </xdr:from>
    <xdr:to>
      <xdr:col>71</xdr:col>
      <xdr:colOff>12700</xdr:colOff>
      <xdr:row>770</xdr:row>
      <xdr:rowOff>101600</xdr:rowOff>
    </xdr:to>
    <xdr:cxnSp macro="">
      <xdr:nvCxnSpPr>
        <xdr:cNvPr id="75962" name="직선 연결선 75961">
          <a:extLst>
            <a:ext uri="{FF2B5EF4-FFF2-40B4-BE49-F238E27FC236}">
              <a16:creationId xmlns:a16="http://schemas.microsoft.com/office/drawing/2014/main" id="{00000000-0008-0000-0100-0000BA280100}"/>
            </a:ext>
          </a:extLst>
        </xdr:cNvPr>
        <xdr:cNvCxnSpPr/>
      </xdr:nvCxnSpPr>
      <xdr:spPr>
        <a:xfrm>
          <a:off x="494538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770</xdr:row>
      <xdr:rowOff>101600</xdr:rowOff>
    </xdr:from>
    <xdr:to>
      <xdr:col>73</xdr:col>
      <xdr:colOff>12700</xdr:colOff>
      <xdr:row>770</xdr:row>
      <xdr:rowOff>101600</xdr:rowOff>
    </xdr:to>
    <xdr:cxnSp macro="">
      <xdr:nvCxnSpPr>
        <xdr:cNvPr id="75963" name="직선 연결선 75962">
          <a:extLst>
            <a:ext uri="{FF2B5EF4-FFF2-40B4-BE49-F238E27FC236}">
              <a16:creationId xmlns:a16="http://schemas.microsoft.com/office/drawing/2014/main" id="{00000000-0008-0000-0100-0000BB280100}"/>
            </a:ext>
          </a:extLst>
        </xdr:cNvPr>
        <xdr:cNvCxnSpPr/>
      </xdr:nvCxnSpPr>
      <xdr:spPr>
        <a:xfrm>
          <a:off x="508254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770</xdr:row>
      <xdr:rowOff>101600</xdr:rowOff>
    </xdr:from>
    <xdr:to>
      <xdr:col>75</xdr:col>
      <xdr:colOff>0</xdr:colOff>
      <xdr:row>770</xdr:row>
      <xdr:rowOff>101600</xdr:rowOff>
    </xdr:to>
    <xdr:cxnSp macro="">
      <xdr:nvCxnSpPr>
        <xdr:cNvPr id="75964" name="직선 연결선 75963">
          <a:extLst>
            <a:ext uri="{FF2B5EF4-FFF2-40B4-BE49-F238E27FC236}">
              <a16:creationId xmlns:a16="http://schemas.microsoft.com/office/drawing/2014/main" id="{00000000-0008-0000-0100-0000BC280100}"/>
            </a:ext>
          </a:extLst>
        </xdr:cNvPr>
        <xdr:cNvCxnSpPr/>
      </xdr:nvCxnSpPr>
      <xdr:spPr>
        <a:xfrm>
          <a:off x="52197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770</xdr:row>
      <xdr:rowOff>101600</xdr:rowOff>
    </xdr:from>
    <xdr:to>
      <xdr:col>77</xdr:col>
      <xdr:colOff>0</xdr:colOff>
      <xdr:row>770</xdr:row>
      <xdr:rowOff>101600</xdr:rowOff>
    </xdr:to>
    <xdr:cxnSp macro="">
      <xdr:nvCxnSpPr>
        <xdr:cNvPr id="75965" name="직선 연결선 75964">
          <a:extLst>
            <a:ext uri="{FF2B5EF4-FFF2-40B4-BE49-F238E27FC236}">
              <a16:creationId xmlns:a16="http://schemas.microsoft.com/office/drawing/2014/main" id="{00000000-0008-0000-0100-0000BD280100}"/>
            </a:ext>
          </a:extLst>
        </xdr:cNvPr>
        <xdr:cNvCxnSpPr/>
      </xdr:nvCxnSpPr>
      <xdr:spPr>
        <a:xfrm>
          <a:off x="53568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770</xdr:row>
      <xdr:rowOff>101600</xdr:rowOff>
    </xdr:from>
    <xdr:to>
      <xdr:col>79</xdr:col>
      <xdr:colOff>0</xdr:colOff>
      <xdr:row>770</xdr:row>
      <xdr:rowOff>101600</xdr:rowOff>
    </xdr:to>
    <xdr:cxnSp macro="">
      <xdr:nvCxnSpPr>
        <xdr:cNvPr id="75966" name="직선 연결선 75965">
          <a:extLst>
            <a:ext uri="{FF2B5EF4-FFF2-40B4-BE49-F238E27FC236}">
              <a16:creationId xmlns:a16="http://schemas.microsoft.com/office/drawing/2014/main" id="{00000000-0008-0000-0100-0000BE280100}"/>
            </a:ext>
          </a:extLst>
        </xdr:cNvPr>
        <xdr:cNvCxnSpPr/>
      </xdr:nvCxnSpPr>
      <xdr:spPr>
        <a:xfrm>
          <a:off x="54940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770</xdr:row>
      <xdr:rowOff>101600</xdr:rowOff>
    </xdr:from>
    <xdr:to>
      <xdr:col>81</xdr:col>
      <xdr:colOff>12700</xdr:colOff>
      <xdr:row>770</xdr:row>
      <xdr:rowOff>101600</xdr:rowOff>
    </xdr:to>
    <xdr:cxnSp macro="">
      <xdr:nvCxnSpPr>
        <xdr:cNvPr id="75967" name="직선 연결선 75966">
          <a:extLst>
            <a:ext uri="{FF2B5EF4-FFF2-40B4-BE49-F238E27FC236}">
              <a16:creationId xmlns:a16="http://schemas.microsoft.com/office/drawing/2014/main" id="{00000000-0008-0000-0100-0000BF280100}"/>
            </a:ext>
          </a:extLst>
        </xdr:cNvPr>
        <xdr:cNvCxnSpPr/>
      </xdr:nvCxnSpPr>
      <xdr:spPr>
        <a:xfrm>
          <a:off x="563118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770</xdr:row>
      <xdr:rowOff>101600</xdr:rowOff>
    </xdr:from>
    <xdr:to>
      <xdr:col>83</xdr:col>
      <xdr:colOff>0</xdr:colOff>
      <xdr:row>770</xdr:row>
      <xdr:rowOff>101600</xdr:rowOff>
    </xdr:to>
    <xdr:cxnSp macro="">
      <xdr:nvCxnSpPr>
        <xdr:cNvPr id="75968" name="직선 연결선 75967">
          <a:extLst>
            <a:ext uri="{FF2B5EF4-FFF2-40B4-BE49-F238E27FC236}">
              <a16:creationId xmlns:a16="http://schemas.microsoft.com/office/drawing/2014/main" id="{00000000-0008-0000-0100-0000C0280100}"/>
            </a:ext>
          </a:extLst>
        </xdr:cNvPr>
        <xdr:cNvCxnSpPr/>
      </xdr:nvCxnSpPr>
      <xdr:spPr>
        <a:xfrm>
          <a:off x="576834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770</xdr:row>
      <xdr:rowOff>101600</xdr:rowOff>
    </xdr:from>
    <xdr:to>
      <xdr:col>85</xdr:col>
      <xdr:colOff>0</xdr:colOff>
      <xdr:row>770</xdr:row>
      <xdr:rowOff>101600</xdr:rowOff>
    </xdr:to>
    <xdr:cxnSp macro="">
      <xdr:nvCxnSpPr>
        <xdr:cNvPr id="75969" name="직선 연결선 75968">
          <a:extLst>
            <a:ext uri="{FF2B5EF4-FFF2-40B4-BE49-F238E27FC236}">
              <a16:creationId xmlns:a16="http://schemas.microsoft.com/office/drawing/2014/main" id="{00000000-0008-0000-0100-0000C1280100}"/>
            </a:ext>
          </a:extLst>
        </xdr:cNvPr>
        <xdr:cNvCxnSpPr/>
      </xdr:nvCxnSpPr>
      <xdr:spPr>
        <a:xfrm>
          <a:off x="59055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770</xdr:row>
      <xdr:rowOff>101600</xdr:rowOff>
    </xdr:from>
    <xdr:to>
      <xdr:col>87</xdr:col>
      <xdr:colOff>0</xdr:colOff>
      <xdr:row>770</xdr:row>
      <xdr:rowOff>101600</xdr:rowOff>
    </xdr:to>
    <xdr:cxnSp macro="">
      <xdr:nvCxnSpPr>
        <xdr:cNvPr id="75970" name="직선 연결선 75969">
          <a:extLst>
            <a:ext uri="{FF2B5EF4-FFF2-40B4-BE49-F238E27FC236}">
              <a16:creationId xmlns:a16="http://schemas.microsoft.com/office/drawing/2014/main" id="{00000000-0008-0000-0100-0000C2280100}"/>
            </a:ext>
          </a:extLst>
        </xdr:cNvPr>
        <xdr:cNvCxnSpPr/>
      </xdr:nvCxnSpPr>
      <xdr:spPr>
        <a:xfrm>
          <a:off x="60426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770</xdr:row>
      <xdr:rowOff>101600</xdr:rowOff>
    </xdr:from>
    <xdr:to>
      <xdr:col>89</xdr:col>
      <xdr:colOff>0</xdr:colOff>
      <xdr:row>770</xdr:row>
      <xdr:rowOff>101600</xdr:rowOff>
    </xdr:to>
    <xdr:cxnSp macro="">
      <xdr:nvCxnSpPr>
        <xdr:cNvPr id="75971" name="직선 연결선 75970">
          <a:extLst>
            <a:ext uri="{FF2B5EF4-FFF2-40B4-BE49-F238E27FC236}">
              <a16:creationId xmlns:a16="http://schemas.microsoft.com/office/drawing/2014/main" id="{00000000-0008-0000-0100-0000C3280100}"/>
            </a:ext>
          </a:extLst>
        </xdr:cNvPr>
        <xdr:cNvCxnSpPr/>
      </xdr:nvCxnSpPr>
      <xdr:spPr>
        <a:xfrm>
          <a:off x="61798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770</xdr:row>
      <xdr:rowOff>101600</xdr:rowOff>
    </xdr:from>
    <xdr:to>
      <xdr:col>91</xdr:col>
      <xdr:colOff>0</xdr:colOff>
      <xdr:row>770</xdr:row>
      <xdr:rowOff>101600</xdr:rowOff>
    </xdr:to>
    <xdr:cxnSp macro="">
      <xdr:nvCxnSpPr>
        <xdr:cNvPr id="75972" name="직선 연결선 75971">
          <a:extLst>
            <a:ext uri="{FF2B5EF4-FFF2-40B4-BE49-F238E27FC236}">
              <a16:creationId xmlns:a16="http://schemas.microsoft.com/office/drawing/2014/main" id="{00000000-0008-0000-0100-0000C4280100}"/>
            </a:ext>
          </a:extLst>
        </xdr:cNvPr>
        <xdr:cNvCxnSpPr/>
      </xdr:nvCxnSpPr>
      <xdr:spPr>
        <a:xfrm>
          <a:off x="631698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770</xdr:row>
      <xdr:rowOff>101600</xdr:rowOff>
    </xdr:from>
    <xdr:to>
      <xdr:col>93</xdr:col>
      <xdr:colOff>12700</xdr:colOff>
      <xdr:row>770</xdr:row>
      <xdr:rowOff>101600</xdr:rowOff>
    </xdr:to>
    <xdr:cxnSp macro="">
      <xdr:nvCxnSpPr>
        <xdr:cNvPr id="75973" name="직선 연결선 75972">
          <a:extLst>
            <a:ext uri="{FF2B5EF4-FFF2-40B4-BE49-F238E27FC236}">
              <a16:creationId xmlns:a16="http://schemas.microsoft.com/office/drawing/2014/main" id="{00000000-0008-0000-0100-0000C5280100}"/>
            </a:ext>
          </a:extLst>
        </xdr:cNvPr>
        <xdr:cNvCxnSpPr/>
      </xdr:nvCxnSpPr>
      <xdr:spPr>
        <a:xfrm>
          <a:off x="645414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770</xdr:row>
      <xdr:rowOff>101600</xdr:rowOff>
    </xdr:from>
    <xdr:to>
      <xdr:col>95</xdr:col>
      <xdr:colOff>0</xdr:colOff>
      <xdr:row>770</xdr:row>
      <xdr:rowOff>101600</xdr:rowOff>
    </xdr:to>
    <xdr:cxnSp macro="">
      <xdr:nvCxnSpPr>
        <xdr:cNvPr id="75974" name="직선 연결선 75973">
          <a:extLst>
            <a:ext uri="{FF2B5EF4-FFF2-40B4-BE49-F238E27FC236}">
              <a16:creationId xmlns:a16="http://schemas.microsoft.com/office/drawing/2014/main" id="{00000000-0008-0000-0100-0000C6280100}"/>
            </a:ext>
          </a:extLst>
        </xdr:cNvPr>
        <xdr:cNvCxnSpPr/>
      </xdr:nvCxnSpPr>
      <xdr:spPr>
        <a:xfrm>
          <a:off x="65913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770</xdr:row>
      <xdr:rowOff>101600</xdr:rowOff>
    </xdr:from>
    <xdr:to>
      <xdr:col>97</xdr:col>
      <xdr:colOff>0</xdr:colOff>
      <xdr:row>770</xdr:row>
      <xdr:rowOff>101600</xdr:rowOff>
    </xdr:to>
    <xdr:cxnSp macro="">
      <xdr:nvCxnSpPr>
        <xdr:cNvPr id="75975" name="직선 연결선 75974">
          <a:extLst>
            <a:ext uri="{FF2B5EF4-FFF2-40B4-BE49-F238E27FC236}">
              <a16:creationId xmlns:a16="http://schemas.microsoft.com/office/drawing/2014/main" id="{00000000-0008-0000-0100-0000C7280100}"/>
            </a:ext>
          </a:extLst>
        </xdr:cNvPr>
        <xdr:cNvCxnSpPr/>
      </xdr:nvCxnSpPr>
      <xdr:spPr>
        <a:xfrm>
          <a:off x="67284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770</xdr:row>
      <xdr:rowOff>101600</xdr:rowOff>
    </xdr:from>
    <xdr:to>
      <xdr:col>99</xdr:col>
      <xdr:colOff>0</xdr:colOff>
      <xdr:row>770</xdr:row>
      <xdr:rowOff>101600</xdr:rowOff>
    </xdr:to>
    <xdr:cxnSp macro="">
      <xdr:nvCxnSpPr>
        <xdr:cNvPr id="75976" name="직선 연결선 75975">
          <a:extLst>
            <a:ext uri="{FF2B5EF4-FFF2-40B4-BE49-F238E27FC236}">
              <a16:creationId xmlns:a16="http://schemas.microsoft.com/office/drawing/2014/main" id="{00000000-0008-0000-0100-0000C8280100}"/>
            </a:ext>
          </a:extLst>
        </xdr:cNvPr>
        <xdr:cNvCxnSpPr/>
      </xdr:nvCxnSpPr>
      <xdr:spPr>
        <a:xfrm>
          <a:off x="68656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772</xdr:row>
      <xdr:rowOff>107950</xdr:rowOff>
    </xdr:from>
    <xdr:to>
      <xdr:col>10</xdr:col>
      <xdr:colOff>25400</xdr:colOff>
      <xdr:row>772</xdr:row>
      <xdr:rowOff>107950</xdr:rowOff>
    </xdr:to>
    <xdr:cxnSp macro="">
      <xdr:nvCxnSpPr>
        <xdr:cNvPr id="75977" name="직선 연결선 75976">
          <a:extLst>
            <a:ext uri="{FF2B5EF4-FFF2-40B4-BE49-F238E27FC236}">
              <a16:creationId xmlns:a16="http://schemas.microsoft.com/office/drawing/2014/main" id="{00000000-0008-0000-0100-0000C9280100}"/>
            </a:ext>
          </a:extLst>
        </xdr:cNvPr>
        <xdr:cNvCxnSpPr/>
      </xdr:nvCxnSpPr>
      <xdr:spPr>
        <a:xfrm>
          <a:off x="7235952" y="1617662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772</xdr:row>
      <xdr:rowOff>107950</xdr:rowOff>
    </xdr:from>
    <xdr:to>
      <xdr:col>11</xdr:col>
      <xdr:colOff>139700</xdr:colOff>
      <xdr:row>772</xdr:row>
      <xdr:rowOff>107950</xdr:rowOff>
    </xdr:to>
    <xdr:cxnSp macro="">
      <xdr:nvCxnSpPr>
        <xdr:cNvPr id="75978" name="직선 연결선 75977">
          <a:extLst>
            <a:ext uri="{FF2B5EF4-FFF2-40B4-BE49-F238E27FC236}">
              <a16:creationId xmlns:a16="http://schemas.microsoft.com/office/drawing/2014/main" id="{00000000-0008-0000-0100-0000CA280100}"/>
            </a:ext>
          </a:extLst>
        </xdr:cNvPr>
        <xdr:cNvCxnSpPr/>
      </xdr:nvCxnSpPr>
      <xdr:spPr>
        <a:xfrm>
          <a:off x="8374380" y="161766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772</xdr:row>
      <xdr:rowOff>107950</xdr:rowOff>
    </xdr:from>
    <xdr:to>
      <xdr:col>13</xdr:col>
      <xdr:colOff>68</xdr:colOff>
      <xdr:row>772</xdr:row>
      <xdr:rowOff>107950</xdr:rowOff>
    </xdr:to>
    <xdr:cxnSp macro="">
      <xdr:nvCxnSpPr>
        <xdr:cNvPr id="75979" name="직선 연결선 75978">
          <a:extLst>
            <a:ext uri="{FF2B5EF4-FFF2-40B4-BE49-F238E27FC236}">
              <a16:creationId xmlns:a16="http://schemas.microsoft.com/office/drawing/2014/main" id="{00000000-0008-0000-0100-0000CB280100}"/>
            </a:ext>
          </a:extLst>
        </xdr:cNvPr>
        <xdr:cNvCxnSpPr/>
      </xdr:nvCxnSpPr>
      <xdr:spPr>
        <a:xfrm flipH="1">
          <a:off x="9677400" y="161766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772</xdr:row>
      <xdr:rowOff>107950</xdr:rowOff>
    </xdr:from>
    <xdr:to>
      <xdr:col>15</xdr:col>
      <xdr:colOff>0</xdr:colOff>
      <xdr:row>772</xdr:row>
      <xdr:rowOff>107950</xdr:rowOff>
    </xdr:to>
    <xdr:cxnSp macro="">
      <xdr:nvCxnSpPr>
        <xdr:cNvPr id="75980" name="직선 연결선 75979">
          <a:extLst>
            <a:ext uri="{FF2B5EF4-FFF2-40B4-BE49-F238E27FC236}">
              <a16:creationId xmlns:a16="http://schemas.microsoft.com/office/drawing/2014/main" id="{00000000-0008-0000-0100-0000CC280100}"/>
            </a:ext>
          </a:extLst>
        </xdr:cNvPr>
        <xdr:cNvCxnSpPr/>
      </xdr:nvCxnSpPr>
      <xdr:spPr>
        <a:xfrm>
          <a:off x="11049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772</xdr:row>
      <xdr:rowOff>107950</xdr:rowOff>
    </xdr:from>
    <xdr:to>
      <xdr:col>17</xdr:col>
      <xdr:colOff>0</xdr:colOff>
      <xdr:row>772</xdr:row>
      <xdr:rowOff>107950</xdr:rowOff>
    </xdr:to>
    <xdr:cxnSp macro="">
      <xdr:nvCxnSpPr>
        <xdr:cNvPr id="75981" name="직선 연결선 75980">
          <a:extLst>
            <a:ext uri="{FF2B5EF4-FFF2-40B4-BE49-F238E27FC236}">
              <a16:creationId xmlns:a16="http://schemas.microsoft.com/office/drawing/2014/main" id="{00000000-0008-0000-0100-0000CD280100}"/>
            </a:ext>
          </a:extLst>
        </xdr:cNvPr>
        <xdr:cNvCxnSpPr/>
      </xdr:nvCxnSpPr>
      <xdr:spPr>
        <a:xfrm>
          <a:off x="12420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772</xdr:row>
      <xdr:rowOff>107950</xdr:rowOff>
    </xdr:from>
    <xdr:to>
      <xdr:col>19</xdr:col>
      <xdr:colOff>0</xdr:colOff>
      <xdr:row>772</xdr:row>
      <xdr:rowOff>107950</xdr:rowOff>
    </xdr:to>
    <xdr:cxnSp macro="">
      <xdr:nvCxnSpPr>
        <xdr:cNvPr id="75982" name="직선 연결선 75981">
          <a:extLst>
            <a:ext uri="{FF2B5EF4-FFF2-40B4-BE49-F238E27FC236}">
              <a16:creationId xmlns:a16="http://schemas.microsoft.com/office/drawing/2014/main" id="{00000000-0008-0000-0100-0000CE280100}"/>
            </a:ext>
          </a:extLst>
        </xdr:cNvPr>
        <xdr:cNvCxnSpPr/>
      </xdr:nvCxnSpPr>
      <xdr:spPr>
        <a:xfrm>
          <a:off x="13792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772</xdr:row>
      <xdr:rowOff>107950</xdr:rowOff>
    </xdr:from>
    <xdr:to>
      <xdr:col>21</xdr:col>
      <xdr:colOff>0</xdr:colOff>
      <xdr:row>772</xdr:row>
      <xdr:rowOff>107950</xdr:rowOff>
    </xdr:to>
    <xdr:cxnSp macro="">
      <xdr:nvCxnSpPr>
        <xdr:cNvPr id="75983" name="직선 연결선 75982">
          <a:extLst>
            <a:ext uri="{FF2B5EF4-FFF2-40B4-BE49-F238E27FC236}">
              <a16:creationId xmlns:a16="http://schemas.microsoft.com/office/drawing/2014/main" id="{00000000-0008-0000-0100-0000CF280100}"/>
            </a:ext>
          </a:extLst>
        </xdr:cNvPr>
        <xdr:cNvCxnSpPr/>
      </xdr:nvCxnSpPr>
      <xdr:spPr>
        <a:xfrm>
          <a:off x="15163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772</xdr:row>
      <xdr:rowOff>107950</xdr:rowOff>
    </xdr:from>
    <xdr:to>
      <xdr:col>23</xdr:col>
      <xdr:colOff>0</xdr:colOff>
      <xdr:row>772</xdr:row>
      <xdr:rowOff>107950</xdr:rowOff>
    </xdr:to>
    <xdr:cxnSp macro="">
      <xdr:nvCxnSpPr>
        <xdr:cNvPr id="75984" name="직선 연결선 75983">
          <a:extLst>
            <a:ext uri="{FF2B5EF4-FFF2-40B4-BE49-F238E27FC236}">
              <a16:creationId xmlns:a16="http://schemas.microsoft.com/office/drawing/2014/main" id="{00000000-0008-0000-0100-0000D0280100}"/>
            </a:ext>
          </a:extLst>
        </xdr:cNvPr>
        <xdr:cNvCxnSpPr/>
      </xdr:nvCxnSpPr>
      <xdr:spPr>
        <a:xfrm>
          <a:off x="16535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772</xdr:row>
      <xdr:rowOff>107950</xdr:rowOff>
    </xdr:from>
    <xdr:to>
      <xdr:col>25</xdr:col>
      <xdr:colOff>0</xdr:colOff>
      <xdr:row>772</xdr:row>
      <xdr:rowOff>107950</xdr:rowOff>
    </xdr:to>
    <xdr:cxnSp macro="">
      <xdr:nvCxnSpPr>
        <xdr:cNvPr id="75985" name="직선 연결선 75984">
          <a:extLst>
            <a:ext uri="{FF2B5EF4-FFF2-40B4-BE49-F238E27FC236}">
              <a16:creationId xmlns:a16="http://schemas.microsoft.com/office/drawing/2014/main" id="{00000000-0008-0000-0100-0000D1280100}"/>
            </a:ext>
          </a:extLst>
        </xdr:cNvPr>
        <xdr:cNvCxnSpPr/>
      </xdr:nvCxnSpPr>
      <xdr:spPr>
        <a:xfrm>
          <a:off x="17907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772</xdr:row>
      <xdr:rowOff>107950</xdr:rowOff>
    </xdr:from>
    <xdr:to>
      <xdr:col>27</xdr:col>
      <xdr:colOff>28</xdr:colOff>
      <xdr:row>772</xdr:row>
      <xdr:rowOff>107950</xdr:rowOff>
    </xdr:to>
    <xdr:cxnSp macro="">
      <xdr:nvCxnSpPr>
        <xdr:cNvPr id="75986" name="직선 연결선 75985">
          <a:extLst>
            <a:ext uri="{FF2B5EF4-FFF2-40B4-BE49-F238E27FC236}">
              <a16:creationId xmlns:a16="http://schemas.microsoft.com/office/drawing/2014/main" id="{00000000-0008-0000-0100-0000D2280100}"/>
            </a:ext>
          </a:extLst>
        </xdr:cNvPr>
        <xdr:cNvCxnSpPr/>
      </xdr:nvCxnSpPr>
      <xdr:spPr>
        <a:xfrm flipH="1">
          <a:off x="19278600" y="161766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772</xdr:row>
      <xdr:rowOff>107950</xdr:rowOff>
    </xdr:from>
    <xdr:to>
      <xdr:col>29</xdr:col>
      <xdr:colOff>68</xdr:colOff>
      <xdr:row>772</xdr:row>
      <xdr:rowOff>107950</xdr:rowOff>
    </xdr:to>
    <xdr:cxnSp macro="">
      <xdr:nvCxnSpPr>
        <xdr:cNvPr id="75987" name="직선 연결선 75986">
          <a:extLst>
            <a:ext uri="{FF2B5EF4-FFF2-40B4-BE49-F238E27FC236}">
              <a16:creationId xmlns:a16="http://schemas.microsoft.com/office/drawing/2014/main" id="{00000000-0008-0000-0100-0000D3280100}"/>
            </a:ext>
          </a:extLst>
        </xdr:cNvPr>
        <xdr:cNvCxnSpPr/>
      </xdr:nvCxnSpPr>
      <xdr:spPr>
        <a:xfrm flipH="1">
          <a:off x="20650200" y="161766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772</xdr:row>
      <xdr:rowOff>107950</xdr:rowOff>
    </xdr:from>
    <xdr:to>
      <xdr:col>31</xdr:col>
      <xdr:colOff>546100</xdr:colOff>
      <xdr:row>772</xdr:row>
      <xdr:rowOff>107950</xdr:rowOff>
    </xdr:to>
    <xdr:cxnSp macro="">
      <xdr:nvCxnSpPr>
        <xdr:cNvPr id="75988" name="직선 연결선 75987">
          <a:extLst>
            <a:ext uri="{FF2B5EF4-FFF2-40B4-BE49-F238E27FC236}">
              <a16:creationId xmlns:a16="http://schemas.microsoft.com/office/drawing/2014/main" id="{00000000-0008-0000-0100-0000D4280100}"/>
            </a:ext>
          </a:extLst>
        </xdr:cNvPr>
        <xdr:cNvCxnSpPr/>
      </xdr:nvCxnSpPr>
      <xdr:spPr>
        <a:xfrm>
          <a:off x="22501861" y="161766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772</xdr:row>
      <xdr:rowOff>107950</xdr:rowOff>
    </xdr:from>
    <xdr:to>
      <xdr:col>33</xdr:col>
      <xdr:colOff>0</xdr:colOff>
      <xdr:row>772</xdr:row>
      <xdr:rowOff>107950</xdr:rowOff>
    </xdr:to>
    <xdr:cxnSp macro="">
      <xdr:nvCxnSpPr>
        <xdr:cNvPr id="75989" name="직선 연결선 75988">
          <a:extLst>
            <a:ext uri="{FF2B5EF4-FFF2-40B4-BE49-F238E27FC236}">
              <a16:creationId xmlns:a16="http://schemas.microsoft.com/office/drawing/2014/main" id="{00000000-0008-0000-0100-0000D5280100}"/>
            </a:ext>
          </a:extLst>
        </xdr:cNvPr>
        <xdr:cNvCxnSpPr/>
      </xdr:nvCxnSpPr>
      <xdr:spPr>
        <a:xfrm>
          <a:off x="23393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772</xdr:row>
      <xdr:rowOff>107950</xdr:rowOff>
    </xdr:from>
    <xdr:to>
      <xdr:col>35</xdr:col>
      <xdr:colOff>136</xdr:colOff>
      <xdr:row>772</xdr:row>
      <xdr:rowOff>107950</xdr:rowOff>
    </xdr:to>
    <xdr:cxnSp macro="">
      <xdr:nvCxnSpPr>
        <xdr:cNvPr id="75990" name="직선 연결선 75989">
          <a:extLst>
            <a:ext uri="{FF2B5EF4-FFF2-40B4-BE49-F238E27FC236}">
              <a16:creationId xmlns:a16="http://schemas.microsoft.com/office/drawing/2014/main" id="{00000000-0008-0000-0100-0000D6280100}"/>
            </a:ext>
          </a:extLst>
        </xdr:cNvPr>
        <xdr:cNvCxnSpPr/>
      </xdr:nvCxnSpPr>
      <xdr:spPr>
        <a:xfrm flipH="1">
          <a:off x="24765000" y="161766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772</xdr:row>
      <xdr:rowOff>107950</xdr:rowOff>
    </xdr:from>
    <xdr:to>
      <xdr:col>37</xdr:col>
      <xdr:colOff>0</xdr:colOff>
      <xdr:row>772</xdr:row>
      <xdr:rowOff>107950</xdr:rowOff>
    </xdr:to>
    <xdr:cxnSp macro="">
      <xdr:nvCxnSpPr>
        <xdr:cNvPr id="75991" name="직선 연결선 75990">
          <a:extLst>
            <a:ext uri="{FF2B5EF4-FFF2-40B4-BE49-F238E27FC236}">
              <a16:creationId xmlns:a16="http://schemas.microsoft.com/office/drawing/2014/main" id="{00000000-0008-0000-0100-0000D7280100}"/>
            </a:ext>
          </a:extLst>
        </xdr:cNvPr>
        <xdr:cNvCxnSpPr/>
      </xdr:nvCxnSpPr>
      <xdr:spPr>
        <a:xfrm>
          <a:off x="26136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772</xdr:row>
      <xdr:rowOff>107950</xdr:rowOff>
    </xdr:from>
    <xdr:to>
      <xdr:col>39</xdr:col>
      <xdr:colOff>0</xdr:colOff>
      <xdr:row>772</xdr:row>
      <xdr:rowOff>107950</xdr:rowOff>
    </xdr:to>
    <xdr:cxnSp macro="">
      <xdr:nvCxnSpPr>
        <xdr:cNvPr id="75992" name="직선 연결선 75991">
          <a:extLst>
            <a:ext uri="{FF2B5EF4-FFF2-40B4-BE49-F238E27FC236}">
              <a16:creationId xmlns:a16="http://schemas.microsoft.com/office/drawing/2014/main" id="{00000000-0008-0000-0100-0000D8280100}"/>
            </a:ext>
          </a:extLst>
        </xdr:cNvPr>
        <xdr:cNvCxnSpPr/>
      </xdr:nvCxnSpPr>
      <xdr:spPr>
        <a:xfrm>
          <a:off x="27508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772</xdr:row>
      <xdr:rowOff>107950</xdr:rowOff>
    </xdr:from>
    <xdr:to>
      <xdr:col>41</xdr:col>
      <xdr:colOff>0</xdr:colOff>
      <xdr:row>772</xdr:row>
      <xdr:rowOff>107950</xdr:rowOff>
    </xdr:to>
    <xdr:cxnSp macro="">
      <xdr:nvCxnSpPr>
        <xdr:cNvPr id="75993" name="직선 연결선 75992">
          <a:extLst>
            <a:ext uri="{FF2B5EF4-FFF2-40B4-BE49-F238E27FC236}">
              <a16:creationId xmlns:a16="http://schemas.microsoft.com/office/drawing/2014/main" id="{00000000-0008-0000-0100-0000D9280100}"/>
            </a:ext>
          </a:extLst>
        </xdr:cNvPr>
        <xdr:cNvCxnSpPr/>
      </xdr:nvCxnSpPr>
      <xdr:spPr>
        <a:xfrm>
          <a:off x="28879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772</xdr:row>
      <xdr:rowOff>107950</xdr:rowOff>
    </xdr:from>
    <xdr:to>
      <xdr:col>43</xdr:col>
      <xdr:colOff>68</xdr:colOff>
      <xdr:row>772</xdr:row>
      <xdr:rowOff>107950</xdr:rowOff>
    </xdr:to>
    <xdr:cxnSp macro="">
      <xdr:nvCxnSpPr>
        <xdr:cNvPr id="75994" name="직선 연결선 75993">
          <a:extLst>
            <a:ext uri="{FF2B5EF4-FFF2-40B4-BE49-F238E27FC236}">
              <a16:creationId xmlns:a16="http://schemas.microsoft.com/office/drawing/2014/main" id="{00000000-0008-0000-0100-0000DA280100}"/>
            </a:ext>
          </a:extLst>
        </xdr:cNvPr>
        <xdr:cNvCxnSpPr/>
      </xdr:nvCxnSpPr>
      <xdr:spPr>
        <a:xfrm flipH="1">
          <a:off x="30251400" y="161766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772</xdr:row>
      <xdr:rowOff>107950</xdr:rowOff>
    </xdr:from>
    <xdr:to>
      <xdr:col>45</xdr:col>
      <xdr:colOff>0</xdr:colOff>
      <xdr:row>772</xdr:row>
      <xdr:rowOff>107950</xdr:rowOff>
    </xdr:to>
    <xdr:cxnSp macro="">
      <xdr:nvCxnSpPr>
        <xdr:cNvPr id="75995" name="직선 연결선 75994">
          <a:extLst>
            <a:ext uri="{FF2B5EF4-FFF2-40B4-BE49-F238E27FC236}">
              <a16:creationId xmlns:a16="http://schemas.microsoft.com/office/drawing/2014/main" id="{00000000-0008-0000-0100-0000DB280100}"/>
            </a:ext>
          </a:extLst>
        </xdr:cNvPr>
        <xdr:cNvCxnSpPr/>
      </xdr:nvCxnSpPr>
      <xdr:spPr>
        <a:xfrm>
          <a:off x="31623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772</xdr:row>
      <xdr:rowOff>107950</xdr:rowOff>
    </xdr:from>
    <xdr:to>
      <xdr:col>47</xdr:col>
      <xdr:colOff>0</xdr:colOff>
      <xdr:row>772</xdr:row>
      <xdr:rowOff>107950</xdr:rowOff>
    </xdr:to>
    <xdr:cxnSp macro="">
      <xdr:nvCxnSpPr>
        <xdr:cNvPr id="75996" name="직선 연결선 75995">
          <a:extLst>
            <a:ext uri="{FF2B5EF4-FFF2-40B4-BE49-F238E27FC236}">
              <a16:creationId xmlns:a16="http://schemas.microsoft.com/office/drawing/2014/main" id="{00000000-0008-0000-0100-0000DC280100}"/>
            </a:ext>
          </a:extLst>
        </xdr:cNvPr>
        <xdr:cNvCxnSpPr/>
      </xdr:nvCxnSpPr>
      <xdr:spPr>
        <a:xfrm>
          <a:off x="32994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772</xdr:row>
      <xdr:rowOff>107950</xdr:rowOff>
    </xdr:from>
    <xdr:to>
      <xdr:col>49</xdr:col>
      <xdr:colOff>0</xdr:colOff>
      <xdr:row>772</xdr:row>
      <xdr:rowOff>107950</xdr:rowOff>
    </xdr:to>
    <xdr:cxnSp macro="">
      <xdr:nvCxnSpPr>
        <xdr:cNvPr id="75997" name="직선 연결선 75996">
          <a:extLst>
            <a:ext uri="{FF2B5EF4-FFF2-40B4-BE49-F238E27FC236}">
              <a16:creationId xmlns:a16="http://schemas.microsoft.com/office/drawing/2014/main" id="{00000000-0008-0000-0100-0000DD280100}"/>
            </a:ext>
          </a:extLst>
        </xdr:cNvPr>
        <xdr:cNvCxnSpPr/>
      </xdr:nvCxnSpPr>
      <xdr:spPr>
        <a:xfrm>
          <a:off x="34366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772</xdr:row>
      <xdr:rowOff>107950</xdr:rowOff>
    </xdr:from>
    <xdr:to>
      <xdr:col>51</xdr:col>
      <xdr:colOff>0</xdr:colOff>
      <xdr:row>772</xdr:row>
      <xdr:rowOff>107950</xdr:rowOff>
    </xdr:to>
    <xdr:cxnSp macro="">
      <xdr:nvCxnSpPr>
        <xdr:cNvPr id="75998" name="직선 연결선 75997">
          <a:extLst>
            <a:ext uri="{FF2B5EF4-FFF2-40B4-BE49-F238E27FC236}">
              <a16:creationId xmlns:a16="http://schemas.microsoft.com/office/drawing/2014/main" id="{00000000-0008-0000-0100-0000DE280100}"/>
            </a:ext>
          </a:extLst>
        </xdr:cNvPr>
        <xdr:cNvCxnSpPr/>
      </xdr:nvCxnSpPr>
      <xdr:spPr>
        <a:xfrm>
          <a:off x="35737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772</xdr:row>
      <xdr:rowOff>107950</xdr:rowOff>
    </xdr:from>
    <xdr:to>
      <xdr:col>53</xdr:col>
      <xdr:colOff>0</xdr:colOff>
      <xdr:row>772</xdr:row>
      <xdr:rowOff>107950</xdr:rowOff>
    </xdr:to>
    <xdr:cxnSp macro="">
      <xdr:nvCxnSpPr>
        <xdr:cNvPr id="75999" name="직선 연결선 75998">
          <a:extLst>
            <a:ext uri="{FF2B5EF4-FFF2-40B4-BE49-F238E27FC236}">
              <a16:creationId xmlns:a16="http://schemas.microsoft.com/office/drawing/2014/main" id="{00000000-0008-0000-0100-0000DF280100}"/>
            </a:ext>
          </a:extLst>
        </xdr:cNvPr>
        <xdr:cNvCxnSpPr/>
      </xdr:nvCxnSpPr>
      <xdr:spPr>
        <a:xfrm>
          <a:off x="37109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772</xdr:row>
      <xdr:rowOff>107950</xdr:rowOff>
    </xdr:from>
    <xdr:to>
      <xdr:col>55</xdr:col>
      <xdr:colOff>0</xdr:colOff>
      <xdr:row>772</xdr:row>
      <xdr:rowOff>107950</xdr:rowOff>
    </xdr:to>
    <xdr:cxnSp macro="">
      <xdr:nvCxnSpPr>
        <xdr:cNvPr id="76000" name="직선 연결선 75999">
          <a:extLst>
            <a:ext uri="{FF2B5EF4-FFF2-40B4-BE49-F238E27FC236}">
              <a16:creationId xmlns:a16="http://schemas.microsoft.com/office/drawing/2014/main" id="{00000000-0008-0000-0100-0000E0280100}"/>
            </a:ext>
          </a:extLst>
        </xdr:cNvPr>
        <xdr:cNvCxnSpPr/>
      </xdr:nvCxnSpPr>
      <xdr:spPr>
        <a:xfrm>
          <a:off x="38481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772</xdr:row>
      <xdr:rowOff>107950</xdr:rowOff>
    </xdr:from>
    <xdr:to>
      <xdr:col>57</xdr:col>
      <xdr:colOff>0</xdr:colOff>
      <xdr:row>772</xdr:row>
      <xdr:rowOff>107950</xdr:rowOff>
    </xdr:to>
    <xdr:cxnSp macro="">
      <xdr:nvCxnSpPr>
        <xdr:cNvPr id="76001" name="직선 연결선 76000">
          <a:extLst>
            <a:ext uri="{FF2B5EF4-FFF2-40B4-BE49-F238E27FC236}">
              <a16:creationId xmlns:a16="http://schemas.microsoft.com/office/drawing/2014/main" id="{00000000-0008-0000-0100-0000E1280100}"/>
            </a:ext>
          </a:extLst>
        </xdr:cNvPr>
        <xdr:cNvCxnSpPr/>
      </xdr:nvCxnSpPr>
      <xdr:spPr>
        <a:xfrm>
          <a:off x="39852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772</xdr:row>
      <xdr:rowOff>107950</xdr:rowOff>
    </xdr:from>
    <xdr:to>
      <xdr:col>59</xdr:col>
      <xdr:colOff>0</xdr:colOff>
      <xdr:row>772</xdr:row>
      <xdr:rowOff>107950</xdr:rowOff>
    </xdr:to>
    <xdr:cxnSp macro="">
      <xdr:nvCxnSpPr>
        <xdr:cNvPr id="76002" name="직선 연결선 76001">
          <a:extLst>
            <a:ext uri="{FF2B5EF4-FFF2-40B4-BE49-F238E27FC236}">
              <a16:creationId xmlns:a16="http://schemas.microsoft.com/office/drawing/2014/main" id="{00000000-0008-0000-0100-0000E2280100}"/>
            </a:ext>
          </a:extLst>
        </xdr:cNvPr>
        <xdr:cNvCxnSpPr/>
      </xdr:nvCxnSpPr>
      <xdr:spPr>
        <a:xfrm>
          <a:off x="41224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772</xdr:row>
      <xdr:rowOff>107950</xdr:rowOff>
    </xdr:from>
    <xdr:to>
      <xdr:col>61</xdr:col>
      <xdr:colOff>0</xdr:colOff>
      <xdr:row>772</xdr:row>
      <xdr:rowOff>107950</xdr:rowOff>
    </xdr:to>
    <xdr:cxnSp macro="">
      <xdr:nvCxnSpPr>
        <xdr:cNvPr id="76003" name="직선 연결선 76002">
          <a:extLst>
            <a:ext uri="{FF2B5EF4-FFF2-40B4-BE49-F238E27FC236}">
              <a16:creationId xmlns:a16="http://schemas.microsoft.com/office/drawing/2014/main" id="{00000000-0008-0000-0100-0000E3280100}"/>
            </a:ext>
          </a:extLst>
        </xdr:cNvPr>
        <xdr:cNvCxnSpPr/>
      </xdr:nvCxnSpPr>
      <xdr:spPr>
        <a:xfrm>
          <a:off x="42595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772</xdr:row>
      <xdr:rowOff>107950</xdr:rowOff>
    </xdr:from>
    <xdr:to>
      <xdr:col>63</xdr:col>
      <xdr:colOff>0</xdr:colOff>
      <xdr:row>772</xdr:row>
      <xdr:rowOff>107950</xdr:rowOff>
    </xdr:to>
    <xdr:cxnSp macro="">
      <xdr:nvCxnSpPr>
        <xdr:cNvPr id="76004" name="직선 연결선 76003">
          <a:extLst>
            <a:ext uri="{FF2B5EF4-FFF2-40B4-BE49-F238E27FC236}">
              <a16:creationId xmlns:a16="http://schemas.microsoft.com/office/drawing/2014/main" id="{00000000-0008-0000-0100-0000E4280100}"/>
            </a:ext>
          </a:extLst>
        </xdr:cNvPr>
        <xdr:cNvCxnSpPr/>
      </xdr:nvCxnSpPr>
      <xdr:spPr>
        <a:xfrm>
          <a:off x="43967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772</xdr:row>
      <xdr:rowOff>107950</xdr:rowOff>
    </xdr:from>
    <xdr:to>
      <xdr:col>65</xdr:col>
      <xdr:colOff>0</xdr:colOff>
      <xdr:row>772</xdr:row>
      <xdr:rowOff>107950</xdr:rowOff>
    </xdr:to>
    <xdr:cxnSp macro="">
      <xdr:nvCxnSpPr>
        <xdr:cNvPr id="76005" name="직선 연결선 76004">
          <a:extLst>
            <a:ext uri="{FF2B5EF4-FFF2-40B4-BE49-F238E27FC236}">
              <a16:creationId xmlns:a16="http://schemas.microsoft.com/office/drawing/2014/main" id="{00000000-0008-0000-0100-0000E5280100}"/>
            </a:ext>
          </a:extLst>
        </xdr:cNvPr>
        <xdr:cNvCxnSpPr/>
      </xdr:nvCxnSpPr>
      <xdr:spPr>
        <a:xfrm>
          <a:off x="45339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772</xdr:row>
      <xdr:rowOff>107950</xdr:rowOff>
    </xdr:from>
    <xdr:to>
      <xdr:col>67</xdr:col>
      <xdr:colOff>0</xdr:colOff>
      <xdr:row>772</xdr:row>
      <xdr:rowOff>107950</xdr:rowOff>
    </xdr:to>
    <xdr:cxnSp macro="">
      <xdr:nvCxnSpPr>
        <xdr:cNvPr id="76006" name="직선 연결선 76005">
          <a:extLst>
            <a:ext uri="{FF2B5EF4-FFF2-40B4-BE49-F238E27FC236}">
              <a16:creationId xmlns:a16="http://schemas.microsoft.com/office/drawing/2014/main" id="{00000000-0008-0000-0100-0000E6280100}"/>
            </a:ext>
          </a:extLst>
        </xdr:cNvPr>
        <xdr:cNvCxnSpPr/>
      </xdr:nvCxnSpPr>
      <xdr:spPr>
        <a:xfrm>
          <a:off x="46710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772</xdr:row>
      <xdr:rowOff>107950</xdr:rowOff>
    </xdr:from>
    <xdr:to>
      <xdr:col>69</xdr:col>
      <xdr:colOff>0</xdr:colOff>
      <xdr:row>772</xdr:row>
      <xdr:rowOff>107950</xdr:rowOff>
    </xdr:to>
    <xdr:cxnSp macro="">
      <xdr:nvCxnSpPr>
        <xdr:cNvPr id="76007" name="직선 연결선 76006">
          <a:extLst>
            <a:ext uri="{FF2B5EF4-FFF2-40B4-BE49-F238E27FC236}">
              <a16:creationId xmlns:a16="http://schemas.microsoft.com/office/drawing/2014/main" id="{00000000-0008-0000-0100-0000E7280100}"/>
            </a:ext>
          </a:extLst>
        </xdr:cNvPr>
        <xdr:cNvCxnSpPr/>
      </xdr:nvCxnSpPr>
      <xdr:spPr>
        <a:xfrm>
          <a:off x="48082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772</xdr:row>
      <xdr:rowOff>107950</xdr:rowOff>
    </xdr:from>
    <xdr:to>
      <xdr:col>71</xdr:col>
      <xdr:colOff>0</xdr:colOff>
      <xdr:row>772</xdr:row>
      <xdr:rowOff>107950</xdr:rowOff>
    </xdr:to>
    <xdr:cxnSp macro="">
      <xdr:nvCxnSpPr>
        <xdr:cNvPr id="76008" name="직선 연결선 76007">
          <a:extLst>
            <a:ext uri="{FF2B5EF4-FFF2-40B4-BE49-F238E27FC236}">
              <a16:creationId xmlns:a16="http://schemas.microsoft.com/office/drawing/2014/main" id="{00000000-0008-0000-0100-0000E8280100}"/>
            </a:ext>
          </a:extLst>
        </xdr:cNvPr>
        <xdr:cNvCxnSpPr/>
      </xdr:nvCxnSpPr>
      <xdr:spPr>
        <a:xfrm>
          <a:off x="49453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772</xdr:row>
      <xdr:rowOff>107950</xdr:rowOff>
    </xdr:from>
    <xdr:to>
      <xdr:col>73</xdr:col>
      <xdr:colOff>0</xdr:colOff>
      <xdr:row>772</xdr:row>
      <xdr:rowOff>107950</xdr:rowOff>
    </xdr:to>
    <xdr:cxnSp macro="">
      <xdr:nvCxnSpPr>
        <xdr:cNvPr id="76009" name="직선 연결선 76008">
          <a:extLst>
            <a:ext uri="{FF2B5EF4-FFF2-40B4-BE49-F238E27FC236}">
              <a16:creationId xmlns:a16="http://schemas.microsoft.com/office/drawing/2014/main" id="{00000000-0008-0000-0100-0000E9280100}"/>
            </a:ext>
          </a:extLst>
        </xdr:cNvPr>
        <xdr:cNvCxnSpPr/>
      </xdr:nvCxnSpPr>
      <xdr:spPr>
        <a:xfrm>
          <a:off x="50825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772</xdr:row>
      <xdr:rowOff>107950</xdr:rowOff>
    </xdr:from>
    <xdr:to>
      <xdr:col>75</xdr:col>
      <xdr:colOff>0</xdr:colOff>
      <xdr:row>772</xdr:row>
      <xdr:rowOff>107950</xdr:rowOff>
    </xdr:to>
    <xdr:cxnSp macro="">
      <xdr:nvCxnSpPr>
        <xdr:cNvPr id="76010" name="직선 연결선 76009">
          <a:extLst>
            <a:ext uri="{FF2B5EF4-FFF2-40B4-BE49-F238E27FC236}">
              <a16:creationId xmlns:a16="http://schemas.microsoft.com/office/drawing/2014/main" id="{00000000-0008-0000-0100-0000EA280100}"/>
            </a:ext>
          </a:extLst>
        </xdr:cNvPr>
        <xdr:cNvCxnSpPr/>
      </xdr:nvCxnSpPr>
      <xdr:spPr>
        <a:xfrm>
          <a:off x="52197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772</xdr:row>
      <xdr:rowOff>107950</xdr:rowOff>
    </xdr:from>
    <xdr:to>
      <xdr:col>77</xdr:col>
      <xdr:colOff>0</xdr:colOff>
      <xdr:row>772</xdr:row>
      <xdr:rowOff>107950</xdr:rowOff>
    </xdr:to>
    <xdr:cxnSp macro="">
      <xdr:nvCxnSpPr>
        <xdr:cNvPr id="76011" name="직선 연결선 76010">
          <a:extLst>
            <a:ext uri="{FF2B5EF4-FFF2-40B4-BE49-F238E27FC236}">
              <a16:creationId xmlns:a16="http://schemas.microsoft.com/office/drawing/2014/main" id="{00000000-0008-0000-0100-0000EB280100}"/>
            </a:ext>
          </a:extLst>
        </xdr:cNvPr>
        <xdr:cNvCxnSpPr/>
      </xdr:nvCxnSpPr>
      <xdr:spPr>
        <a:xfrm>
          <a:off x="53568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772</xdr:row>
      <xdr:rowOff>107950</xdr:rowOff>
    </xdr:from>
    <xdr:to>
      <xdr:col>79</xdr:col>
      <xdr:colOff>0</xdr:colOff>
      <xdr:row>772</xdr:row>
      <xdr:rowOff>107950</xdr:rowOff>
    </xdr:to>
    <xdr:cxnSp macro="">
      <xdr:nvCxnSpPr>
        <xdr:cNvPr id="76012" name="직선 연결선 76011">
          <a:extLst>
            <a:ext uri="{FF2B5EF4-FFF2-40B4-BE49-F238E27FC236}">
              <a16:creationId xmlns:a16="http://schemas.microsoft.com/office/drawing/2014/main" id="{00000000-0008-0000-0100-0000EC280100}"/>
            </a:ext>
          </a:extLst>
        </xdr:cNvPr>
        <xdr:cNvCxnSpPr/>
      </xdr:nvCxnSpPr>
      <xdr:spPr>
        <a:xfrm>
          <a:off x="54940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772</xdr:row>
      <xdr:rowOff>107950</xdr:rowOff>
    </xdr:from>
    <xdr:to>
      <xdr:col>81</xdr:col>
      <xdr:colOff>0</xdr:colOff>
      <xdr:row>772</xdr:row>
      <xdr:rowOff>107950</xdr:rowOff>
    </xdr:to>
    <xdr:cxnSp macro="">
      <xdr:nvCxnSpPr>
        <xdr:cNvPr id="76013" name="직선 연결선 76012">
          <a:extLst>
            <a:ext uri="{FF2B5EF4-FFF2-40B4-BE49-F238E27FC236}">
              <a16:creationId xmlns:a16="http://schemas.microsoft.com/office/drawing/2014/main" id="{00000000-0008-0000-0100-0000ED280100}"/>
            </a:ext>
          </a:extLst>
        </xdr:cNvPr>
        <xdr:cNvCxnSpPr/>
      </xdr:nvCxnSpPr>
      <xdr:spPr>
        <a:xfrm>
          <a:off x="56311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772</xdr:row>
      <xdr:rowOff>107950</xdr:rowOff>
    </xdr:from>
    <xdr:to>
      <xdr:col>83</xdr:col>
      <xdr:colOff>0</xdr:colOff>
      <xdr:row>772</xdr:row>
      <xdr:rowOff>107950</xdr:rowOff>
    </xdr:to>
    <xdr:cxnSp macro="">
      <xdr:nvCxnSpPr>
        <xdr:cNvPr id="76014" name="직선 연결선 76013">
          <a:extLst>
            <a:ext uri="{FF2B5EF4-FFF2-40B4-BE49-F238E27FC236}">
              <a16:creationId xmlns:a16="http://schemas.microsoft.com/office/drawing/2014/main" id="{00000000-0008-0000-0100-0000EE280100}"/>
            </a:ext>
          </a:extLst>
        </xdr:cNvPr>
        <xdr:cNvCxnSpPr/>
      </xdr:nvCxnSpPr>
      <xdr:spPr>
        <a:xfrm>
          <a:off x="57683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772</xdr:row>
      <xdr:rowOff>107950</xdr:rowOff>
    </xdr:from>
    <xdr:to>
      <xdr:col>85</xdr:col>
      <xdr:colOff>0</xdr:colOff>
      <xdr:row>772</xdr:row>
      <xdr:rowOff>107950</xdr:rowOff>
    </xdr:to>
    <xdr:cxnSp macro="">
      <xdr:nvCxnSpPr>
        <xdr:cNvPr id="76015" name="직선 연결선 76014">
          <a:extLst>
            <a:ext uri="{FF2B5EF4-FFF2-40B4-BE49-F238E27FC236}">
              <a16:creationId xmlns:a16="http://schemas.microsoft.com/office/drawing/2014/main" id="{00000000-0008-0000-0100-0000EF280100}"/>
            </a:ext>
          </a:extLst>
        </xdr:cNvPr>
        <xdr:cNvCxnSpPr/>
      </xdr:nvCxnSpPr>
      <xdr:spPr>
        <a:xfrm>
          <a:off x="59055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772</xdr:row>
      <xdr:rowOff>107950</xdr:rowOff>
    </xdr:from>
    <xdr:to>
      <xdr:col>87</xdr:col>
      <xdr:colOff>0</xdr:colOff>
      <xdr:row>772</xdr:row>
      <xdr:rowOff>107950</xdr:rowOff>
    </xdr:to>
    <xdr:cxnSp macro="">
      <xdr:nvCxnSpPr>
        <xdr:cNvPr id="76016" name="직선 연결선 76015">
          <a:extLst>
            <a:ext uri="{FF2B5EF4-FFF2-40B4-BE49-F238E27FC236}">
              <a16:creationId xmlns:a16="http://schemas.microsoft.com/office/drawing/2014/main" id="{00000000-0008-0000-0100-0000F0280100}"/>
            </a:ext>
          </a:extLst>
        </xdr:cNvPr>
        <xdr:cNvCxnSpPr/>
      </xdr:nvCxnSpPr>
      <xdr:spPr>
        <a:xfrm>
          <a:off x="60426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772</xdr:row>
      <xdr:rowOff>107950</xdr:rowOff>
    </xdr:from>
    <xdr:to>
      <xdr:col>89</xdr:col>
      <xdr:colOff>0</xdr:colOff>
      <xdr:row>772</xdr:row>
      <xdr:rowOff>107950</xdr:rowOff>
    </xdr:to>
    <xdr:cxnSp macro="">
      <xdr:nvCxnSpPr>
        <xdr:cNvPr id="76017" name="직선 연결선 76016">
          <a:extLst>
            <a:ext uri="{FF2B5EF4-FFF2-40B4-BE49-F238E27FC236}">
              <a16:creationId xmlns:a16="http://schemas.microsoft.com/office/drawing/2014/main" id="{00000000-0008-0000-0100-0000F1280100}"/>
            </a:ext>
          </a:extLst>
        </xdr:cNvPr>
        <xdr:cNvCxnSpPr/>
      </xdr:nvCxnSpPr>
      <xdr:spPr>
        <a:xfrm>
          <a:off x="61798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772</xdr:row>
      <xdr:rowOff>107950</xdr:rowOff>
    </xdr:from>
    <xdr:to>
      <xdr:col>91</xdr:col>
      <xdr:colOff>0</xdr:colOff>
      <xdr:row>772</xdr:row>
      <xdr:rowOff>107950</xdr:rowOff>
    </xdr:to>
    <xdr:cxnSp macro="">
      <xdr:nvCxnSpPr>
        <xdr:cNvPr id="76018" name="직선 연결선 76017">
          <a:extLst>
            <a:ext uri="{FF2B5EF4-FFF2-40B4-BE49-F238E27FC236}">
              <a16:creationId xmlns:a16="http://schemas.microsoft.com/office/drawing/2014/main" id="{00000000-0008-0000-0100-0000F2280100}"/>
            </a:ext>
          </a:extLst>
        </xdr:cNvPr>
        <xdr:cNvCxnSpPr/>
      </xdr:nvCxnSpPr>
      <xdr:spPr>
        <a:xfrm>
          <a:off x="63169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772</xdr:row>
      <xdr:rowOff>107950</xdr:rowOff>
    </xdr:from>
    <xdr:to>
      <xdr:col>93</xdr:col>
      <xdr:colOff>12700</xdr:colOff>
      <xdr:row>772</xdr:row>
      <xdr:rowOff>107950</xdr:rowOff>
    </xdr:to>
    <xdr:cxnSp macro="">
      <xdr:nvCxnSpPr>
        <xdr:cNvPr id="76019" name="직선 연결선 76018">
          <a:extLst>
            <a:ext uri="{FF2B5EF4-FFF2-40B4-BE49-F238E27FC236}">
              <a16:creationId xmlns:a16="http://schemas.microsoft.com/office/drawing/2014/main" id="{00000000-0008-0000-0100-0000F3280100}"/>
            </a:ext>
          </a:extLst>
        </xdr:cNvPr>
        <xdr:cNvCxnSpPr/>
      </xdr:nvCxnSpPr>
      <xdr:spPr>
        <a:xfrm>
          <a:off x="64541406" y="161766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772</xdr:row>
      <xdr:rowOff>107950</xdr:rowOff>
    </xdr:from>
    <xdr:to>
      <xdr:col>95</xdr:col>
      <xdr:colOff>0</xdr:colOff>
      <xdr:row>772</xdr:row>
      <xdr:rowOff>107950</xdr:rowOff>
    </xdr:to>
    <xdr:cxnSp macro="">
      <xdr:nvCxnSpPr>
        <xdr:cNvPr id="76020" name="직선 연결선 76019">
          <a:extLst>
            <a:ext uri="{FF2B5EF4-FFF2-40B4-BE49-F238E27FC236}">
              <a16:creationId xmlns:a16="http://schemas.microsoft.com/office/drawing/2014/main" id="{00000000-0008-0000-0100-0000F4280100}"/>
            </a:ext>
          </a:extLst>
        </xdr:cNvPr>
        <xdr:cNvCxnSpPr/>
      </xdr:nvCxnSpPr>
      <xdr:spPr>
        <a:xfrm>
          <a:off x="65913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772</xdr:row>
      <xdr:rowOff>107950</xdr:rowOff>
    </xdr:from>
    <xdr:to>
      <xdr:col>97</xdr:col>
      <xdr:colOff>0</xdr:colOff>
      <xdr:row>772</xdr:row>
      <xdr:rowOff>107950</xdr:rowOff>
    </xdr:to>
    <xdr:cxnSp macro="">
      <xdr:nvCxnSpPr>
        <xdr:cNvPr id="76021" name="직선 연결선 76020">
          <a:extLst>
            <a:ext uri="{FF2B5EF4-FFF2-40B4-BE49-F238E27FC236}">
              <a16:creationId xmlns:a16="http://schemas.microsoft.com/office/drawing/2014/main" id="{00000000-0008-0000-0100-0000F5280100}"/>
            </a:ext>
          </a:extLst>
        </xdr:cNvPr>
        <xdr:cNvCxnSpPr/>
      </xdr:nvCxnSpPr>
      <xdr:spPr>
        <a:xfrm>
          <a:off x="67284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772</xdr:row>
      <xdr:rowOff>107950</xdr:rowOff>
    </xdr:from>
    <xdr:to>
      <xdr:col>99</xdr:col>
      <xdr:colOff>0</xdr:colOff>
      <xdr:row>772</xdr:row>
      <xdr:rowOff>107950</xdr:rowOff>
    </xdr:to>
    <xdr:cxnSp macro="">
      <xdr:nvCxnSpPr>
        <xdr:cNvPr id="76022" name="직선 연결선 76021">
          <a:extLst>
            <a:ext uri="{FF2B5EF4-FFF2-40B4-BE49-F238E27FC236}">
              <a16:creationId xmlns:a16="http://schemas.microsoft.com/office/drawing/2014/main" id="{00000000-0008-0000-0100-0000F6280100}"/>
            </a:ext>
          </a:extLst>
        </xdr:cNvPr>
        <xdr:cNvCxnSpPr/>
      </xdr:nvCxnSpPr>
      <xdr:spPr>
        <a:xfrm>
          <a:off x="68656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774</xdr:row>
      <xdr:rowOff>101600</xdr:rowOff>
    </xdr:from>
    <xdr:to>
      <xdr:col>10</xdr:col>
      <xdr:colOff>25400</xdr:colOff>
      <xdr:row>774</xdr:row>
      <xdr:rowOff>101600</xdr:rowOff>
    </xdr:to>
    <xdr:cxnSp macro="">
      <xdr:nvCxnSpPr>
        <xdr:cNvPr id="76023" name="직선 연결선 76022">
          <a:extLst>
            <a:ext uri="{FF2B5EF4-FFF2-40B4-BE49-F238E27FC236}">
              <a16:creationId xmlns:a16="http://schemas.microsoft.com/office/drawing/2014/main" id="{00000000-0008-0000-0100-0000F7280100}"/>
            </a:ext>
          </a:extLst>
        </xdr:cNvPr>
        <xdr:cNvCxnSpPr/>
      </xdr:nvCxnSpPr>
      <xdr:spPr>
        <a:xfrm>
          <a:off x="7242810" y="1621790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774</xdr:row>
      <xdr:rowOff>101600</xdr:rowOff>
    </xdr:from>
    <xdr:to>
      <xdr:col>11</xdr:col>
      <xdr:colOff>139700</xdr:colOff>
      <xdr:row>774</xdr:row>
      <xdr:rowOff>101600</xdr:rowOff>
    </xdr:to>
    <xdr:cxnSp macro="">
      <xdr:nvCxnSpPr>
        <xdr:cNvPr id="76024" name="직선 연결선 76023">
          <a:extLst>
            <a:ext uri="{FF2B5EF4-FFF2-40B4-BE49-F238E27FC236}">
              <a16:creationId xmlns:a16="http://schemas.microsoft.com/office/drawing/2014/main" id="{00000000-0008-0000-0100-0000F8280100}"/>
            </a:ext>
          </a:extLst>
        </xdr:cNvPr>
        <xdr:cNvCxnSpPr/>
      </xdr:nvCxnSpPr>
      <xdr:spPr>
        <a:xfrm>
          <a:off x="8374380" y="162179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774</xdr:row>
      <xdr:rowOff>101600</xdr:rowOff>
    </xdr:from>
    <xdr:to>
      <xdr:col>13</xdr:col>
      <xdr:colOff>68</xdr:colOff>
      <xdr:row>774</xdr:row>
      <xdr:rowOff>101600</xdr:rowOff>
    </xdr:to>
    <xdr:cxnSp macro="">
      <xdr:nvCxnSpPr>
        <xdr:cNvPr id="76025" name="직선 연결선 76024">
          <a:extLst>
            <a:ext uri="{FF2B5EF4-FFF2-40B4-BE49-F238E27FC236}">
              <a16:creationId xmlns:a16="http://schemas.microsoft.com/office/drawing/2014/main" id="{00000000-0008-0000-0100-0000F9280100}"/>
            </a:ext>
          </a:extLst>
        </xdr:cNvPr>
        <xdr:cNvCxnSpPr/>
      </xdr:nvCxnSpPr>
      <xdr:spPr>
        <a:xfrm flipH="1">
          <a:off x="9677400" y="162179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774</xdr:row>
      <xdr:rowOff>101600</xdr:rowOff>
    </xdr:from>
    <xdr:to>
      <xdr:col>15</xdr:col>
      <xdr:colOff>0</xdr:colOff>
      <xdr:row>774</xdr:row>
      <xdr:rowOff>101600</xdr:rowOff>
    </xdr:to>
    <xdr:cxnSp macro="">
      <xdr:nvCxnSpPr>
        <xdr:cNvPr id="76026" name="직선 연결선 76025">
          <a:extLst>
            <a:ext uri="{FF2B5EF4-FFF2-40B4-BE49-F238E27FC236}">
              <a16:creationId xmlns:a16="http://schemas.microsoft.com/office/drawing/2014/main" id="{00000000-0008-0000-0100-0000FA280100}"/>
            </a:ext>
          </a:extLst>
        </xdr:cNvPr>
        <xdr:cNvCxnSpPr/>
      </xdr:nvCxnSpPr>
      <xdr:spPr>
        <a:xfrm>
          <a:off x="11049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774</xdr:row>
      <xdr:rowOff>101600</xdr:rowOff>
    </xdr:from>
    <xdr:to>
      <xdr:col>17</xdr:col>
      <xdr:colOff>0</xdr:colOff>
      <xdr:row>774</xdr:row>
      <xdr:rowOff>101600</xdr:rowOff>
    </xdr:to>
    <xdr:cxnSp macro="">
      <xdr:nvCxnSpPr>
        <xdr:cNvPr id="76027" name="직선 연결선 76026">
          <a:extLst>
            <a:ext uri="{FF2B5EF4-FFF2-40B4-BE49-F238E27FC236}">
              <a16:creationId xmlns:a16="http://schemas.microsoft.com/office/drawing/2014/main" id="{00000000-0008-0000-0100-0000FB280100}"/>
            </a:ext>
          </a:extLst>
        </xdr:cNvPr>
        <xdr:cNvCxnSpPr/>
      </xdr:nvCxnSpPr>
      <xdr:spPr>
        <a:xfrm>
          <a:off x="12420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774</xdr:row>
      <xdr:rowOff>101600</xdr:rowOff>
    </xdr:from>
    <xdr:to>
      <xdr:col>19</xdr:col>
      <xdr:colOff>0</xdr:colOff>
      <xdr:row>774</xdr:row>
      <xdr:rowOff>101600</xdr:rowOff>
    </xdr:to>
    <xdr:cxnSp macro="">
      <xdr:nvCxnSpPr>
        <xdr:cNvPr id="76028" name="직선 연결선 76027">
          <a:extLst>
            <a:ext uri="{FF2B5EF4-FFF2-40B4-BE49-F238E27FC236}">
              <a16:creationId xmlns:a16="http://schemas.microsoft.com/office/drawing/2014/main" id="{00000000-0008-0000-0100-0000FC280100}"/>
            </a:ext>
          </a:extLst>
        </xdr:cNvPr>
        <xdr:cNvCxnSpPr/>
      </xdr:nvCxnSpPr>
      <xdr:spPr>
        <a:xfrm>
          <a:off x="13792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774</xdr:row>
      <xdr:rowOff>101600</xdr:rowOff>
    </xdr:from>
    <xdr:to>
      <xdr:col>21</xdr:col>
      <xdr:colOff>136</xdr:colOff>
      <xdr:row>774</xdr:row>
      <xdr:rowOff>101600</xdr:rowOff>
    </xdr:to>
    <xdr:cxnSp macro="">
      <xdr:nvCxnSpPr>
        <xdr:cNvPr id="76029" name="직선 연결선 76028">
          <a:extLst>
            <a:ext uri="{FF2B5EF4-FFF2-40B4-BE49-F238E27FC236}">
              <a16:creationId xmlns:a16="http://schemas.microsoft.com/office/drawing/2014/main" id="{00000000-0008-0000-0100-0000FD280100}"/>
            </a:ext>
          </a:extLst>
        </xdr:cNvPr>
        <xdr:cNvCxnSpPr/>
      </xdr:nvCxnSpPr>
      <xdr:spPr>
        <a:xfrm flipH="1">
          <a:off x="15163800" y="162179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774</xdr:row>
      <xdr:rowOff>101600</xdr:rowOff>
    </xdr:from>
    <xdr:to>
      <xdr:col>23</xdr:col>
      <xdr:colOff>0</xdr:colOff>
      <xdr:row>774</xdr:row>
      <xdr:rowOff>101600</xdr:rowOff>
    </xdr:to>
    <xdr:cxnSp macro="">
      <xdr:nvCxnSpPr>
        <xdr:cNvPr id="76030" name="직선 연결선 76029">
          <a:extLst>
            <a:ext uri="{FF2B5EF4-FFF2-40B4-BE49-F238E27FC236}">
              <a16:creationId xmlns:a16="http://schemas.microsoft.com/office/drawing/2014/main" id="{00000000-0008-0000-0100-0000FE280100}"/>
            </a:ext>
          </a:extLst>
        </xdr:cNvPr>
        <xdr:cNvCxnSpPr/>
      </xdr:nvCxnSpPr>
      <xdr:spPr>
        <a:xfrm>
          <a:off x="16535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774</xdr:row>
      <xdr:rowOff>101600</xdr:rowOff>
    </xdr:from>
    <xdr:to>
      <xdr:col>25</xdr:col>
      <xdr:colOff>0</xdr:colOff>
      <xdr:row>774</xdr:row>
      <xdr:rowOff>101600</xdr:rowOff>
    </xdr:to>
    <xdr:cxnSp macro="">
      <xdr:nvCxnSpPr>
        <xdr:cNvPr id="76031" name="직선 연결선 76030">
          <a:extLst>
            <a:ext uri="{FF2B5EF4-FFF2-40B4-BE49-F238E27FC236}">
              <a16:creationId xmlns:a16="http://schemas.microsoft.com/office/drawing/2014/main" id="{00000000-0008-0000-0100-0000FF280100}"/>
            </a:ext>
          </a:extLst>
        </xdr:cNvPr>
        <xdr:cNvCxnSpPr/>
      </xdr:nvCxnSpPr>
      <xdr:spPr>
        <a:xfrm>
          <a:off x="17907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774</xdr:row>
      <xdr:rowOff>101600</xdr:rowOff>
    </xdr:from>
    <xdr:to>
      <xdr:col>27</xdr:col>
      <xdr:colOff>28</xdr:colOff>
      <xdr:row>774</xdr:row>
      <xdr:rowOff>101600</xdr:rowOff>
    </xdr:to>
    <xdr:cxnSp macro="">
      <xdr:nvCxnSpPr>
        <xdr:cNvPr id="76032" name="직선 연결선 76031">
          <a:extLst>
            <a:ext uri="{FF2B5EF4-FFF2-40B4-BE49-F238E27FC236}">
              <a16:creationId xmlns:a16="http://schemas.microsoft.com/office/drawing/2014/main" id="{00000000-0008-0000-0100-000000290100}"/>
            </a:ext>
          </a:extLst>
        </xdr:cNvPr>
        <xdr:cNvCxnSpPr/>
      </xdr:nvCxnSpPr>
      <xdr:spPr>
        <a:xfrm flipH="1">
          <a:off x="19278600" y="162179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774</xdr:row>
      <xdr:rowOff>101600</xdr:rowOff>
    </xdr:from>
    <xdr:to>
      <xdr:col>29</xdr:col>
      <xdr:colOff>0</xdr:colOff>
      <xdr:row>774</xdr:row>
      <xdr:rowOff>101600</xdr:rowOff>
    </xdr:to>
    <xdr:cxnSp macro="">
      <xdr:nvCxnSpPr>
        <xdr:cNvPr id="76033" name="직선 연결선 76032">
          <a:extLst>
            <a:ext uri="{FF2B5EF4-FFF2-40B4-BE49-F238E27FC236}">
              <a16:creationId xmlns:a16="http://schemas.microsoft.com/office/drawing/2014/main" id="{00000000-0008-0000-0100-000001290100}"/>
            </a:ext>
          </a:extLst>
        </xdr:cNvPr>
        <xdr:cNvCxnSpPr/>
      </xdr:nvCxnSpPr>
      <xdr:spPr>
        <a:xfrm>
          <a:off x="20650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774</xdr:row>
      <xdr:rowOff>101600</xdr:rowOff>
    </xdr:from>
    <xdr:to>
      <xdr:col>31</xdr:col>
      <xdr:colOff>546100</xdr:colOff>
      <xdr:row>774</xdr:row>
      <xdr:rowOff>101600</xdr:rowOff>
    </xdr:to>
    <xdr:cxnSp macro="">
      <xdr:nvCxnSpPr>
        <xdr:cNvPr id="76034" name="직선 연결선 76033">
          <a:extLst>
            <a:ext uri="{FF2B5EF4-FFF2-40B4-BE49-F238E27FC236}">
              <a16:creationId xmlns:a16="http://schemas.microsoft.com/office/drawing/2014/main" id="{00000000-0008-0000-0100-000002290100}"/>
            </a:ext>
          </a:extLst>
        </xdr:cNvPr>
        <xdr:cNvCxnSpPr/>
      </xdr:nvCxnSpPr>
      <xdr:spPr>
        <a:xfrm>
          <a:off x="22501861" y="162179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774</xdr:row>
      <xdr:rowOff>101600</xdr:rowOff>
    </xdr:from>
    <xdr:to>
      <xdr:col>33</xdr:col>
      <xdr:colOff>0</xdr:colOff>
      <xdr:row>774</xdr:row>
      <xdr:rowOff>101600</xdr:rowOff>
    </xdr:to>
    <xdr:cxnSp macro="">
      <xdr:nvCxnSpPr>
        <xdr:cNvPr id="76035" name="직선 연결선 76034">
          <a:extLst>
            <a:ext uri="{FF2B5EF4-FFF2-40B4-BE49-F238E27FC236}">
              <a16:creationId xmlns:a16="http://schemas.microsoft.com/office/drawing/2014/main" id="{00000000-0008-0000-0100-000003290100}"/>
            </a:ext>
          </a:extLst>
        </xdr:cNvPr>
        <xdr:cNvCxnSpPr/>
      </xdr:nvCxnSpPr>
      <xdr:spPr>
        <a:xfrm>
          <a:off x="23393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774</xdr:row>
      <xdr:rowOff>101600</xdr:rowOff>
    </xdr:from>
    <xdr:to>
      <xdr:col>35</xdr:col>
      <xdr:colOff>0</xdr:colOff>
      <xdr:row>774</xdr:row>
      <xdr:rowOff>101600</xdr:rowOff>
    </xdr:to>
    <xdr:cxnSp macro="">
      <xdr:nvCxnSpPr>
        <xdr:cNvPr id="76036" name="직선 연결선 76035">
          <a:extLst>
            <a:ext uri="{FF2B5EF4-FFF2-40B4-BE49-F238E27FC236}">
              <a16:creationId xmlns:a16="http://schemas.microsoft.com/office/drawing/2014/main" id="{00000000-0008-0000-0100-000004290100}"/>
            </a:ext>
          </a:extLst>
        </xdr:cNvPr>
        <xdr:cNvCxnSpPr/>
      </xdr:nvCxnSpPr>
      <xdr:spPr>
        <a:xfrm>
          <a:off x="24765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774</xdr:row>
      <xdr:rowOff>101600</xdr:rowOff>
    </xdr:from>
    <xdr:to>
      <xdr:col>37</xdr:col>
      <xdr:colOff>0</xdr:colOff>
      <xdr:row>774</xdr:row>
      <xdr:rowOff>101600</xdr:rowOff>
    </xdr:to>
    <xdr:cxnSp macro="">
      <xdr:nvCxnSpPr>
        <xdr:cNvPr id="76037" name="직선 연결선 76036">
          <a:extLst>
            <a:ext uri="{FF2B5EF4-FFF2-40B4-BE49-F238E27FC236}">
              <a16:creationId xmlns:a16="http://schemas.microsoft.com/office/drawing/2014/main" id="{00000000-0008-0000-0100-000005290100}"/>
            </a:ext>
          </a:extLst>
        </xdr:cNvPr>
        <xdr:cNvCxnSpPr/>
      </xdr:nvCxnSpPr>
      <xdr:spPr>
        <a:xfrm>
          <a:off x="26136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774</xdr:row>
      <xdr:rowOff>101600</xdr:rowOff>
    </xdr:from>
    <xdr:to>
      <xdr:col>39</xdr:col>
      <xdr:colOff>0</xdr:colOff>
      <xdr:row>774</xdr:row>
      <xdr:rowOff>101600</xdr:rowOff>
    </xdr:to>
    <xdr:cxnSp macro="">
      <xdr:nvCxnSpPr>
        <xdr:cNvPr id="76038" name="직선 연결선 76037">
          <a:extLst>
            <a:ext uri="{FF2B5EF4-FFF2-40B4-BE49-F238E27FC236}">
              <a16:creationId xmlns:a16="http://schemas.microsoft.com/office/drawing/2014/main" id="{00000000-0008-0000-0100-000006290100}"/>
            </a:ext>
          </a:extLst>
        </xdr:cNvPr>
        <xdr:cNvCxnSpPr/>
      </xdr:nvCxnSpPr>
      <xdr:spPr>
        <a:xfrm>
          <a:off x="27508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774</xdr:row>
      <xdr:rowOff>101600</xdr:rowOff>
    </xdr:from>
    <xdr:to>
      <xdr:col>41</xdr:col>
      <xdr:colOff>0</xdr:colOff>
      <xdr:row>774</xdr:row>
      <xdr:rowOff>101600</xdr:rowOff>
    </xdr:to>
    <xdr:cxnSp macro="">
      <xdr:nvCxnSpPr>
        <xdr:cNvPr id="76039" name="직선 연결선 76038">
          <a:extLst>
            <a:ext uri="{FF2B5EF4-FFF2-40B4-BE49-F238E27FC236}">
              <a16:creationId xmlns:a16="http://schemas.microsoft.com/office/drawing/2014/main" id="{00000000-0008-0000-0100-000007290100}"/>
            </a:ext>
          </a:extLst>
        </xdr:cNvPr>
        <xdr:cNvCxnSpPr/>
      </xdr:nvCxnSpPr>
      <xdr:spPr>
        <a:xfrm>
          <a:off x="28879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774</xdr:row>
      <xdr:rowOff>101600</xdr:rowOff>
    </xdr:from>
    <xdr:to>
      <xdr:col>43</xdr:col>
      <xdr:colOff>68</xdr:colOff>
      <xdr:row>774</xdr:row>
      <xdr:rowOff>101600</xdr:rowOff>
    </xdr:to>
    <xdr:cxnSp macro="">
      <xdr:nvCxnSpPr>
        <xdr:cNvPr id="76040" name="직선 연결선 76039">
          <a:extLst>
            <a:ext uri="{FF2B5EF4-FFF2-40B4-BE49-F238E27FC236}">
              <a16:creationId xmlns:a16="http://schemas.microsoft.com/office/drawing/2014/main" id="{00000000-0008-0000-0100-000008290100}"/>
            </a:ext>
          </a:extLst>
        </xdr:cNvPr>
        <xdr:cNvCxnSpPr/>
      </xdr:nvCxnSpPr>
      <xdr:spPr>
        <a:xfrm flipH="1">
          <a:off x="30251400" y="162179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774</xdr:row>
      <xdr:rowOff>101600</xdr:rowOff>
    </xdr:from>
    <xdr:to>
      <xdr:col>45</xdr:col>
      <xdr:colOff>0</xdr:colOff>
      <xdr:row>774</xdr:row>
      <xdr:rowOff>101600</xdr:rowOff>
    </xdr:to>
    <xdr:cxnSp macro="">
      <xdr:nvCxnSpPr>
        <xdr:cNvPr id="76041" name="직선 연결선 76040">
          <a:extLst>
            <a:ext uri="{FF2B5EF4-FFF2-40B4-BE49-F238E27FC236}">
              <a16:creationId xmlns:a16="http://schemas.microsoft.com/office/drawing/2014/main" id="{00000000-0008-0000-0100-000009290100}"/>
            </a:ext>
          </a:extLst>
        </xdr:cNvPr>
        <xdr:cNvCxnSpPr/>
      </xdr:nvCxnSpPr>
      <xdr:spPr>
        <a:xfrm>
          <a:off x="31623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774</xdr:row>
      <xdr:rowOff>101600</xdr:rowOff>
    </xdr:from>
    <xdr:to>
      <xdr:col>47</xdr:col>
      <xdr:colOff>0</xdr:colOff>
      <xdr:row>774</xdr:row>
      <xdr:rowOff>101600</xdr:rowOff>
    </xdr:to>
    <xdr:cxnSp macro="">
      <xdr:nvCxnSpPr>
        <xdr:cNvPr id="76042" name="직선 연결선 76041">
          <a:extLst>
            <a:ext uri="{FF2B5EF4-FFF2-40B4-BE49-F238E27FC236}">
              <a16:creationId xmlns:a16="http://schemas.microsoft.com/office/drawing/2014/main" id="{00000000-0008-0000-0100-00000A290100}"/>
            </a:ext>
          </a:extLst>
        </xdr:cNvPr>
        <xdr:cNvCxnSpPr/>
      </xdr:nvCxnSpPr>
      <xdr:spPr>
        <a:xfrm>
          <a:off x="32994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774</xdr:row>
      <xdr:rowOff>101600</xdr:rowOff>
    </xdr:from>
    <xdr:to>
      <xdr:col>49</xdr:col>
      <xdr:colOff>0</xdr:colOff>
      <xdr:row>774</xdr:row>
      <xdr:rowOff>101600</xdr:rowOff>
    </xdr:to>
    <xdr:cxnSp macro="">
      <xdr:nvCxnSpPr>
        <xdr:cNvPr id="76043" name="직선 연결선 76042">
          <a:extLst>
            <a:ext uri="{FF2B5EF4-FFF2-40B4-BE49-F238E27FC236}">
              <a16:creationId xmlns:a16="http://schemas.microsoft.com/office/drawing/2014/main" id="{00000000-0008-0000-0100-00000B290100}"/>
            </a:ext>
          </a:extLst>
        </xdr:cNvPr>
        <xdr:cNvCxnSpPr/>
      </xdr:nvCxnSpPr>
      <xdr:spPr>
        <a:xfrm>
          <a:off x="34366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774</xdr:row>
      <xdr:rowOff>101600</xdr:rowOff>
    </xdr:from>
    <xdr:to>
      <xdr:col>51</xdr:col>
      <xdr:colOff>0</xdr:colOff>
      <xdr:row>774</xdr:row>
      <xdr:rowOff>101600</xdr:rowOff>
    </xdr:to>
    <xdr:cxnSp macro="">
      <xdr:nvCxnSpPr>
        <xdr:cNvPr id="76044" name="직선 연결선 76043">
          <a:extLst>
            <a:ext uri="{FF2B5EF4-FFF2-40B4-BE49-F238E27FC236}">
              <a16:creationId xmlns:a16="http://schemas.microsoft.com/office/drawing/2014/main" id="{00000000-0008-0000-0100-00000C290100}"/>
            </a:ext>
          </a:extLst>
        </xdr:cNvPr>
        <xdr:cNvCxnSpPr/>
      </xdr:nvCxnSpPr>
      <xdr:spPr>
        <a:xfrm>
          <a:off x="35737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774</xdr:row>
      <xdr:rowOff>101600</xdr:rowOff>
    </xdr:from>
    <xdr:to>
      <xdr:col>53</xdr:col>
      <xdr:colOff>0</xdr:colOff>
      <xdr:row>774</xdr:row>
      <xdr:rowOff>101600</xdr:rowOff>
    </xdr:to>
    <xdr:cxnSp macro="">
      <xdr:nvCxnSpPr>
        <xdr:cNvPr id="76045" name="직선 연결선 76044">
          <a:extLst>
            <a:ext uri="{FF2B5EF4-FFF2-40B4-BE49-F238E27FC236}">
              <a16:creationId xmlns:a16="http://schemas.microsoft.com/office/drawing/2014/main" id="{00000000-0008-0000-0100-00000D290100}"/>
            </a:ext>
          </a:extLst>
        </xdr:cNvPr>
        <xdr:cNvCxnSpPr/>
      </xdr:nvCxnSpPr>
      <xdr:spPr>
        <a:xfrm>
          <a:off x="37109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774</xdr:row>
      <xdr:rowOff>101600</xdr:rowOff>
    </xdr:from>
    <xdr:to>
      <xdr:col>55</xdr:col>
      <xdr:colOff>0</xdr:colOff>
      <xdr:row>774</xdr:row>
      <xdr:rowOff>101600</xdr:rowOff>
    </xdr:to>
    <xdr:cxnSp macro="">
      <xdr:nvCxnSpPr>
        <xdr:cNvPr id="76046" name="직선 연결선 76045">
          <a:extLst>
            <a:ext uri="{FF2B5EF4-FFF2-40B4-BE49-F238E27FC236}">
              <a16:creationId xmlns:a16="http://schemas.microsoft.com/office/drawing/2014/main" id="{00000000-0008-0000-0100-00000E290100}"/>
            </a:ext>
          </a:extLst>
        </xdr:cNvPr>
        <xdr:cNvCxnSpPr/>
      </xdr:nvCxnSpPr>
      <xdr:spPr>
        <a:xfrm>
          <a:off x="38481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774</xdr:row>
      <xdr:rowOff>101600</xdr:rowOff>
    </xdr:from>
    <xdr:to>
      <xdr:col>57</xdr:col>
      <xdr:colOff>0</xdr:colOff>
      <xdr:row>774</xdr:row>
      <xdr:rowOff>101600</xdr:rowOff>
    </xdr:to>
    <xdr:cxnSp macro="">
      <xdr:nvCxnSpPr>
        <xdr:cNvPr id="76047" name="직선 연결선 76046">
          <a:extLst>
            <a:ext uri="{FF2B5EF4-FFF2-40B4-BE49-F238E27FC236}">
              <a16:creationId xmlns:a16="http://schemas.microsoft.com/office/drawing/2014/main" id="{00000000-0008-0000-0100-00000F290100}"/>
            </a:ext>
          </a:extLst>
        </xdr:cNvPr>
        <xdr:cNvCxnSpPr/>
      </xdr:nvCxnSpPr>
      <xdr:spPr>
        <a:xfrm>
          <a:off x="39852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774</xdr:row>
      <xdr:rowOff>101600</xdr:rowOff>
    </xdr:from>
    <xdr:to>
      <xdr:col>59</xdr:col>
      <xdr:colOff>0</xdr:colOff>
      <xdr:row>774</xdr:row>
      <xdr:rowOff>101600</xdr:rowOff>
    </xdr:to>
    <xdr:cxnSp macro="">
      <xdr:nvCxnSpPr>
        <xdr:cNvPr id="76048" name="직선 연결선 76047">
          <a:extLst>
            <a:ext uri="{FF2B5EF4-FFF2-40B4-BE49-F238E27FC236}">
              <a16:creationId xmlns:a16="http://schemas.microsoft.com/office/drawing/2014/main" id="{00000000-0008-0000-0100-000010290100}"/>
            </a:ext>
          </a:extLst>
        </xdr:cNvPr>
        <xdr:cNvCxnSpPr/>
      </xdr:nvCxnSpPr>
      <xdr:spPr>
        <a:xfrm>
          <a:off x="41224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774</xdr:row>
      <xdr:rowOff>101600</xdr:rowOff>
    </xdr:from>
    <xdr:to>
      <xdr:col>61</xdr:col>
      <xdr:colOff>0</xdr:colOff>
      <xdr:row>774</xdr:row>
      <xdr:rowOff>101600</xdr:rowOff>
    </xdr:to>
    <xdr:cxnSp macro="">
      <xdr:nvCxnSpPr>
        <xdr:cNvPr id="76049" name="직선 연결선 76048">
          <a:extLst>
            <a:ext uri="{FF2B5EF4-FFF2-40B4-BE49-F238E27FC236}">
              <a16:creationId xmlns:a16="http://schemas.microsoft.com/office/drawing/2014/main" id="{00000000-0008-0000-0100-000011290100}"/>
            </a:ext>
          </a:extLst>
        </xdr:cNvPr>
        <xdr:cNvCxnSpPr/>
      </xdr:nvCxnSpPr>
      <xdr:spPr>
        <a:xfrm>
          <a:off x="42595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774</xdr:row>
      <xdr:rowOff>101600</xdr:rowOff>
    </xdr:from>
    <xdr:to>
      <xdr:col>63</xdr:col>
      <xdr:colOff>0</xdr:colOff>
      <xdr:row>774</xdr:row>
      <xdr:rowOff>101600</xdr:rowOff>
    </xdr:to>
    <xdr:cxnSp macro="">
      <xdr:nvCxnSpPr>
        <xdr:cNvPr id="76050" name="직선 연결선 76049">
          <a:extLst>
            <a:ext uri="{FF2B5EF4-FFF2-40B4-BE49-F238E27FC236}">
              <a16:creationId xmlns:a16="http://schemas.microsoft.com/office/drawing/2014/main" id="{00000000-0008-0000-0100-000012290100}"/>
            </a:ext>
          </a:extLst>
        </xdr:cNvPr>
        <xdr:cNvCxnSpPr/>
      </xdr:nvCxnSpPr>
      <xdr:spPr>
        <a:xfrm>
          <a:off x="43967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774</xdr:row>
      <xdr:rowOff>101600</xdr:rowOff>
    </xdr:from>
    <xdr:to>
      <xdr:col>65</xdr:col>
      <xdr:colOff>0</xdr:colOff>
      <xdr:row>774</xdr:row>
      <xdr:rowOff>101600</xdr:rowOff>
    </xdr:to>
    <xdr:cxnSp macro="">
      <xdr:nvCxnSpPr>
        <xdr:cNvPr id="76051" name="직선 연결선 76050">
          <a:extLst>
            <a:ext uri="{FF2B5EF4-FFF2-40B4-BE49-F238E27FC236}">
              <a16:creationId xmlns:a16="http://schemas.microsoft.com/office/drawing/2014/main" id="{00000000-0008-0000-0100-000013290100}"/>
            </a:ext>
          </a:extLst>
        </xdr:cNvPr>
        <xdr:cNvCxnSpPr/>
      </xdr:nvCxnSpPr>
      <xdr:spPr>
        <a:xfrm>
          <a:off x="45339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774</xdr:row>
      <xdr:rowOff>101600</xdr:rowOff>
    </xdr:from>
    <xdr:to>
      <xdr:col>67</xdr:col>
      <xdr:colOff>0</xdr:colOff>
      <xdr:row>774</xdr:row>
      <xdr:rowOff>101600</xdr:rowOff>
    </xdr:to>
    <xdr:cxnSp macro="">
      <xdr:nvCxnSpPr>
        <xdr:cNvPr id="76052" name="직선 연결선 76051">
          <a:extLst>
            <a:ext uri="{FF2B5EF4-FFF2-40B4-BE49-F238E27FC236}">
              <a16:creationId xmlns:a16="http://schemas.microsoft.com/office/drawing/2014/main" id="{00000000-0008-0000-0100-000014290100}"/>
            </a:ext>
          </a:extLst>
        </xdr:cNvPr>
        <xdr:cNvCxnSpPr/>
      </xdr:nvCxnSpPr>
      <xdr:spPr>
        <a:xfrm>
          <a:off x="46710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774</xdr:row>
      <xdr:rowOff>101600</xdr:rowOff>
    </xdr:from>
    <xdr:to>
      <xdr:col>69</xdr:col>
      <xdr:colOff>0</xdr:colOff>
      <xdr:row>774</xdr:row>
      <xdr:rowOff>101600</xdr:rowOff>
    </xdr:to>
    <xdr:cxnSp macro="">
      <xdr:nvCxnSpPr>
        <xdr:cNvPr id="76053" name="직선 연결선 76052">
          <a:extLst>
            <a:ext uri="{FF2B5EF4-FFF2-40B4-BE49-F238E27FC236}">
              <a16:creationId xmlns:a16="http://schemas.microsoft.com/office/drawing/2014/main" id="{00000000-0008-0000-0100-000015290100}"/>
            </a:ext>
          </a:extLst>
        </xdr:cNvPr>
        <xdr:cNvCxnSpPr/>
      </xdr:nvCxnSpPr>
      <xdr:spPr>
        <a:xfrm>
          <a:off x="48082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774</xdr:row>
      <xdr:rowOff>101600</xdr:rowOff>
    </xdr:from>
    <xdr:to>
      <xdr:col>71</xdr:col>
      <xdr:colOff>0</xdr:colOff>
      <xdr:row>774</xdr:row>
      <xdr:rowOff>101600</xdr:rowOff>
    </xdr:to>
    <xdr:cxnSp macro="">
      <xdr:nvCxnSpPr>
        <xdr:cNvPr id="76054" name="직선 연결선 76053">
          <a:extLst>
            <a:ext uri="{FF2B5EF4-FFF2-40B4-BE49-F238E27FC236}">
              <a16:creationId xmlns:a16="http://schemas.microsoft.com/office/drawing/2014/main" id="{00000000-0008-0000-0100-000016290100}"/>
            </a:ext>
          </a:extLst>
        </xdr:cNvPr>
        <xdr:cNvCxnSpPr/>
      </xdr:nvCxnSpPr>
      <xdr:spPr>
        <a:xfrm>
          <a:off x="49453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774</xdr:row>
      <xdr:rowOff>101600</xdr:rowOff>
    </xdr:from>
    <xdr:to>
      <xdr:col>73</xdr:col>
      <xdr:colOff>0</xdr:colOff>
      <xdr:row>774</xdr:row>
      <xdr:rowOff>101600</xdr:rowOff>
    </xdr:to>
    <xdr:cxnSp macro="">
      <xdr:nvCxnSpPr>
        <xdr:cNvPr id="76055" name="직선 연결선 76054">
          <a:extLst>
            <a:ext uri="{FF2B5EF4-FFF2-40B4-BE49-F238E27FC236}">
              <a16:creationId xmlns:a16="http://schemas.microsoft.com/office/drawing/2014/main" id="{00000000-0008-0000-0100-000017290100}"/>
            </a:ext>
          </a:extLst>
        </xdr:cNvPr>
        <xdr:cNvCxnSpPr/>
      </xdr:nvCxnSpPr>
      <xdr:spPr>
        <a:xfrm>
          <a:off x="50825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774</xdr:row>
      <xdr:rowOff>101600</xdr:rowOff>
    </xdr:from>
    <xdr:to>
      <xdr:col>75</xdr:col>
      <xdr:colOff>0</xdr:colOff>
      <xdr:row>774</xdr:row>
      <xdr:rowOff>101600</xdr:rowOff>
    </xdr:to>
    <xdr:cxnSp macro="">
      <xdr:nvCxnSpPr>
        <xdr:cNvPr id="76056" name="직선 연결선 76055">
          <a:extLst>
            <a:ext uri="{FF2B5EF4-FFF2-40B4-BE49-F238E27FC236}">
              <a16:creationId xmlns:a16="http://schemas.microsoft.com/office/drawing/2014/main" id="{00000000-0008-0000-0100-000018290100}"/>
            </a:ext>
          </a:extLst>
        </xdr:cNvPr>
        <xdr:cNvCxnSpPr/>
      </xdr:nvCxnSpPr>
      <xdr:spPr>
        <a:xfrm>
          <a:off x="52197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774</xdr:row>
      <xdr:rowOff>101600</xdr:rowOff>
    </xdr:from>
    <xdr:to>
      <xdr:col>77</xdr:col>
      <xdr:colOff>0</xdr:colOff>
      <xdr:row>774</xdr:row>
      <xdr:rowOff>101600</xdr:rowOff>
    </xdr:to>
    <xdr:cxnSp macro="">
      <xdr:nvCxnSpPr>
        <xdr:cNvPr id="76057" name="직선 연결선 76056">
          <a:extLst>
            <a:ext uri="{FF2B5EF4-FFF2-40B4-BE49-F238E27FC236}">
              <a16:creationId xmlns:a16="http://schemas.microsoft.com/office/drawing/2014/main" id="{00000000-0008-0000-0100-000019290100}"/>
            </a:ext>
          </a:extLst>
        </xdr:cNvPr>
        <xdr:cNvCxnSpPr/>
      </xdr:nvCxnSpPr>
      <xdr:spPr>
        <a:xfrm>
          <a:off x="53568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774</xdr:row>
      <xdr:rowOff>101600</xdr:rowOff>
    </xdr:from>
    <xdr:to>
      <xdr:col>79</xdr:col>
      <xdr:colOff>0</xdr:colOff>
      <xdr:row>774</xdr:row>
      <xdr:rowOff>101600</xdr:rowOff>
    </xdr:to>
    <xdr:cxnSp macro="">
      <xdr:nvCxnSpPr>
        <xdr:cNvPr id="76058" name="직선 연결선 76057">
          <a:extLst>
            <a:ext uri="{FF2B5EF4-FFF2-40B4-BE49-F238E27FC236}">
              <a16:creationId xmlns:a16="http://schemas.microsoft.com/office/drawing/2014/main" id="{00000000-0008-0000-0100-00001A290100}"/>
            </a:ext>
          </a:extLst>
        </xdr:cNvPr>
        <xdr:cNvCxnSpPr/>
      </xdr:nvCxnSpPr>
      <xdr:spPr>
        <a:xfrm>
          <a:off x="54940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774</xdr:row>
      <xdr:rowOff>101600</xdr:rowOff>
    </xdr:from>
    <xdr:to>
      <xdr:col>81</xdr:col>
      <xdr:colOff>0</xdr:colOff>
      <xdr:row>774</xdr:row>
      <xdr:rowOff>101600</xdr:rowOff>
    </xdr:to>
    <xdr:cxnSp macro="">
      <xdr:nvCxnSpPr>
        <xdr:cNvPr id="76059" name="직선 연결선 76058">
          <a:extLst>
            <a:ext uri="{FF2B5EF4-FFF2-40B4-BE49-F238E27FC236}">
              <a16:creationId xmlns:a16="http://schemas.microsoft.com/office/drawing/2014/main" id="{00000000-0008-0000-0100-00001B290100}"/>
            </a:ext>
          </a:extLst>
        </xdr:cNvPr>
        <xdr:cNvCxnSpPr/>
      </xdr:nvCxnSpPr>
      <xdr:spPr>
        <a:xfrm>
          <a:off x="56311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774</xdr:row>
      <xdr:rowOff>101600</xdr:rowOff>
    </xdr:from>
    <xdr:to>
      <xdr:col>83</xdr:col>
      <xdr:colOff>0</xdr:colOff>
      <xdr:row>774</xdr:row>
      <xdr:rowOff>101600</xdr:rowOff>
    </xdr:to>
    <xdr:cxnSp macro="">
      <xdr:nvCxnSpPr>
        <xdr:cNvPr id="76060" name="직선 연결선 76059">
          <a:extLst>
            <a:ext uri="{FF2B5EF4-FFF2-40B4-BE49-F238E27FC236}">
              <a16:creationId xmlns:a16="http://schemas.microsoft.com/office/drawing/2014/main" id="{00000000-0008-0000-0100-00001C290100}"/>
            </a:ext>
          </a:extLst>
        </xdr:cNvPr>
        <xdr:cNvCxnSpPr/>
      </xdr:nvCxnSpPr>
      <xdr:spPr>
        <a:xfrm>
          <a:off x="57683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774</xdr:row>
      <xdr:rowOff>101600</xdr:rowOff>
    </xdr:from>
    <xdr:to>
      <xdr:col>85</xdr:col>
      <xdr:colOff>0</xdr:colOff>
      <xdr:row>774</xdr:row>
      <xdr:rowOff>101600</xdr:rowOff>
    </xdr:to>
    <xdr:cxnSp macro="">
      <xdr:nvCxnSpPr>
        <xdr:cNvPr id="76061" name="직선 연결선 76060">
          <a:extLst>
            <a:ext uri="{FF2B5EF4-FFF2-40B4-BE49-F238E27FC236}">
              <a16:creationId xmlns:a16="http://schemas.microsoft.com/office/drawing/2014/main" id="{00000000-0008-0000-0100-00001D290100}"/>
            </a:ext>
          </a:extLst>
        </xdr:cNvPr>
        <xdr:cNvCxnSpPr/>
      </xdr:nvCxnSpPr>
      <xdr:spPr>
        <a:xfrm>
          <a:off x="59055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774</xdr:row>
      <xdr:rowOff>101600</xdr:rowOff>
    </xdr:from>
    <xdr:to>
      <xdr:col>87</xdr:col>
      <xdr:colOff>0</xdr:colOff>
      <xdr:row>774</xdr:row>
      <xdr:rowOff>101600</xdr:rowOff>
    </xdr:to>
    <xdr:cxnSp macro="">
      <xdr:nvCxnSpPr>
        <xdr:cNvPr id="76062" name="직선 연결선 76061">
          <a:extLst>
            <a:ext uri="{FF2B5EF4-FFF2-40B4-BE49-F238E27FC236}">
              <a16:creationId xmlns:a16="http://schemas.microsoft.com/office/drawing/2014/main" id="{00000000-0008-0000-0100-00001E290100}"/>
            </a:ext>
          </a:extLst>
        </xdr:cNvPr>
        <xdr:cNvCxnSpPr/>
      </xdr:nvCxnSpPr>
      <xdr:spPr>
        <a:xfrm>
          <a:off x="60426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774</xdr:row>
      <xdr:rowOff>101600</xdr:rowOff>
    </xdr:from>
    <xdr:to>
      <xdr:col>89</xdr:col>
      <xdr:colOff>0</xdr:colOff>
      <xdr:row>774</xdr:row>
      <xdr:rowOff>101600</xdr:rowOff>
    </xdr:to>
    <xdr:cxnSp macro="">
      <xdr:nvCxnSpPr>
        <xdr:cNvPr id="76063" name="직선 연결선 76062">
          <a:extLst>
            <a:ext uri="{FF2B5EF4-FFF2-40B4-BE49-F238E27FC236}">
              <a16:creationId xmlns:a16="http://schemas.microsoft.com/office/drawing/2014/main" id="{00000000-0008-0000-0100-00001F290100}"/>
            </a:ext>
          </a:extLst>
        </xdr:cNvPr>
        <xdr:cNvCxnSpPr/>
      </xdr:nvCxnSpPr>
      <xdr:spPr>
        <a:xfrm>
          <a:off x="61798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774</xdr:row>
      <xdr:rowOff>101600</xdr:rowOff>
    </xdr:from>
    <xdr:to>
      <xdr:col>91</xdr:col>
      <xdr:colOff>0</xdr:colOff>
      <xdr:row>774</xdr:row>
      <xdr:rowOff>101600</xdr:rowOff>
    </xdr:to>
    <xdr:cxnSp macro="">
      <xdr:nvCxnSpPr>
        <xdr:cNvPr id="76064" name="직선 연결선 76063">
          <a:extLst>
            <a:ext uri="{FF2B5EF4-FFF2-40B4-BE49-F238E27FC236}">
              <a16:creationId xmlns:a16="http://schemas.microsoft.com/office/drawing/2014/main" id="{00000000-0008-0000-0100-000020290100}"/>
            </a:ext>
          </a:extLst>
        </xdr:cNvPr>
        <xdr:cNvCxnSpPr/>
      </xdr:nvCxnSpPr>
      <xdr:spPr>
        <a:xfrm>
          <a:off x="63169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774</xdr:row>
      <xdr:rowOff>101600</xdr:rowOff>
    </xdr:from>
    <xdr:to>
      <xdr:col>93</xdr:col>
      <xdr:colOff>12700</xdr:colOff>
      <xdr:row>774</xdr:row>
      <xdr:rowOff>101600</xdr:rowOff>
    </xdr:to>
    <xdr:cxnSp macro="">
      <xdr:nvCxnSpPr>
        <xdr:cNvPr id="76065" name="직선 연결선 76064">
          <a:extLst>
            <a:ext uri="{FF2B5EF4-FFF2-40B4-BE49-F238E27FC236}">
              <a16:creationId xmlns:a16="http://schemas.microsoft.com/office/drawing/2014/main" id="{00000000-0008-0000-0100-000021290100}"/>
            </a:ext>
          </a:extLst>
        </xdr:cNvPr>
        <xdr:cNvCxnSpPr/>
      </xdr:nvCxnSpPr>
      <xdr:spPr>
        <a:xfrm>
          <a:off x="64541406" y="162179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774</xdr:row>
      <xdr:rowOff>101600</xdr:rowOff>
    </xdr:from>
    <xdr:to>
      <xdr:col>95</xdr:col>
      <xdr:colOff>0</xdr:colOff>
      <xdr:row>774</xdr:row>
      <xdr:rowOff>101600</xdr:rowOff>
    </xdr:to>
    <xdr:cxnSp macro="">
      <xdr:nvCxnSpPr>
        <xdr:cNvPr id="76066" name="직선 연결선 76065">
          <a:extLst>
            <a:ext uri="{FF2B5EF4-FFF2-40B4-BE49-F238E27FC236}">
              <a16:creationId xmlns:a16="http://schemas.microsoft.com/office/drawing/2014/main" id="{00000000-0008-0000-0100-000022290100}"/>
            </a:ext>
          </a:extLst>
        </xdr:cNvPr>
        <xdr:cNvCxnSpPr/>
      </xdr:nvCxnSpPr>
      <xdr:spPr>
        <a:xfrm>
          <a:off x="65913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774</xdr:row>
      <xdr:rowOff>101600</xdr:rowOff>
    </xdr:from>
    <xdr:to>
      <xdr:col>97</xdr:col>
      <xdr:colOff>0</xdr:colOff>
      <xdr:row>774</xdr:row>
      <xdr:rowOff>101600</xdr:rowOff>
    </xdr:to>
    <xdr:cxnSp macro="">
      <xdr:nvCxnSpPr>
        <xdr:cNvPr id="76067" name="직선 연결선 76066">
          <a:extLst>
            <a:ext uri="{FF2B5EF4-FFF2-40B4-BE49-F238E27FC236}">
              <a16:creationId xmlns:a16="http://schemas.microsoft.com/office/drawing/2014/main" id="{00000000-0008-0000-0100-000023290100}"/>
            </a:ext>
          </a:extLst>
        </xdr:cNvPr>
        <xdr:cNvCxnSpPr/>
      </xdr:nvCxnSpPr>
      <xdr:spPr>
        <a:xfrm>
          <a:off x="67284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774</xdr:row>
      <xdr:rowOff>101600</xdr:rowOff>
    </xdr:from>
    <xdr:to>
      <xdr:col>99</xdr:col>
      <xdr:colOff>0</xdr:colOff>
      <xdr:row>774</xdr:row>
      <xdr:rowOff>101600</xdr:rowOff>
    </xdr:to>
    <xdr:cxnSp macro="">
      <xdr:nvCxnSpPr>
        <xdr:cNvPr id="76068" name="직선 연결선 76067">
          <a:extLst>
            <a:ext uri="{FF2B5EF4-FFF2-40B4-BE49-F238E27FC236}">
              <a16:creationId xmlns:a16="http://schemas.microsoft.com/office/drawing/2014/main" id="{00000000-0008-0000-0100-000024290100}"/>
            </a:ext>
          </a:extLst>
        </xdr:cNvPr>
        <xdr:cNvCxnSpPr/>
      </xdr:nvCxnSpPr>
      <xdr:spPr>
        <a:xfrm>
          <a:off x="68656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776</xdr:row>
      <xdr:rowOff>107950</xdr:rowOff>
    </xdr:from>
    <xdr:to>
      <xdr:col>10</xdr:col>
      <xdr:colOff>25400</xdr:colOff>
      <xdr:row>776</xdr:row>
      <xdr:rowOff>107950</xdr:rowOff>
    </xdr:to>
    <xdr:cxnSp macro="">
      <xdr:nvCxnSpPr>
        <xdr:cNvPr id="76069" name="직선 연결선 76068">
          <a:extLst>
            <a:ext uri="{FF2B5EF4-FFF2-40B4-BE49-F238E27FC236}">
              <a16:creationId xmlns:a16="http://schemas.microsoft.com/office/drawing/2014/main" id="{00000000-0008-0000-0100-000025290100}"/>
            </a:ext>
          </a:extLst>
        </xdr:cNvPr>
        <xdr:cNvCxnSpPr/>
      </xdr:nvCxnSpPr>
      <xdr:spPr>
        <a:xfrm>
          <a:off x="7227722" y="162604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776</xdr:row>
      <xdr:rowOff>107950</xdr:rowOff>
    </xdr:from>
    <xdr:to>
      <xdr:col>11</xdr:col>
      <xdr:colOff>139700</xdr:colOff>
      <xdr:row>776</xdr:row>
      <xdr:rowOff>107950</xdr:rowOff>
    </xdr:to>
    <xdr:cxnSp macro="">
      <xdr:nvCxnSpPr>
        <xdr:cNvPr id="76070" name="직선 연결선 76069">
          <a:extLst>
            <a:ext uri="{FF2B5EF4-FFF2-40B4-BE49-F238E27FC236}">
              <a16:creationId xmlns:a16="http://schemas.microsoft.com/office/drawing/2014/main" id="{00000000-0008-0000-0100-000026290100}"/>
            </a:ext>
          </a:extLst>
        </xdr:cNvPr>
        <xdr:cNvCxnSpPr/>
      </xdr:nvCxnSpPr>
      <xdr:spPr>
        <a:xfrm>
          <a:off x="8374380" y="162604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776</xdr:row>
      <xdr:rowOff>107950</xdr:rowOff>
    </xdr:from>
    <xdr:to>
      <xdr:col>13</xdr:col>
      <xdr:colOff>68</xdr:colOff>
      <xdr:row>776</xdr:row>
      <xdr:rowOff>107950</xdr:rowOff>
    </xdr:to>
    <xdr:cxnSp macro="">
      <xdr:nvCxnSpPr>
        <xdr:cNvPr id="76071" name="직선 연결선 76070">
          <a:extLst>
            <a:ext uri="{FF2B5EF4-FFF2-40B4-BE49-F238E27FC236}">
              <a16:creationId xmlns:a16="http://schemas.microsoft.com/office/drawing/2014/main" id="{00000000-0008-0000-0100-000027290100}"/>
            </a:ext>
          </a:extLst>
        </xdr:cNvPr>
        <xdr:cNvCxnSpPr/>
      </xdr:nvCxnSpPr>
      <xdr:spPr>
        <a:xfrm flipH="1">
          <a:off x="9677400" y="162604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776</xdr:row>
      <xdr:rowOff>107950</xdr:rowOff>
    </xdr:from>
    <xdr:to>
      <xdr:col>15</xdr:col>
      <xdr:colOff>0</xdr:colOff>
      <xdr:row>776</xdr:row>
      <xdr:rowOff>107950</xdr:rowOff>
    </xdr:to>
    <xdr:cxnSp macro="">
      <xdr:nvCxnSpPr>
        <xdr:cNvPr id="76072" name="직선 연결선 76071">
          <a:extLst>
            <a:ext uri="{FF2B5EF4-FFF2-40B4-BE49-F238E27FC236}">
              <a16:creationId xmlns:a16="http://schemas.microsoft.com/office/drawing/2014/main" id="{00000000-0008-0000-0100-000028290100}"/>
            </a:ext>
          </a:extLst>
        </xdr:cNvPr>
        <xdr:cNvCxnSpPr/>
      </xdr:nvCxnSpPr>
      <xdr:spPr>
        <a:xfrm>
          <a:off x="11049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776</xdr:row>
      <xdr:rowOff>107950</xdr:rowOff>
    </xdr:from>
    <xdr:to>
      <xdr:col>17</xdr:col>
      <xdr:colOff>137</xdr:colOff>
      <xdr:row>776</xdr:row>
      <xdr:rowOff>107950</xdr:rowOff>
    </xdr:to>
    <xdr:cxnSp macro="">
      <xdr:nvCxnSpPr>
        <xdr:cNvPr id="76073" name="직선 연결선 76072">
          <a:extLst>
            <a:ext uri="{FF2B5EF4-FFF2-40B4-BE49-F238E27FC236}">
              <a16:creationId xmlns:a16="http://schemas.microsoft.com/office/drawing/2014/main" id="{00000000-0008-0000-0100-000029290100}"/>
            </a:ext>
          </a:extLst>
        </xdr:cNvPr>
        <xdr:cNvCxnSpPr/>
      </xdr:nvCxnSpPr>
      <xdr:spPr>
        <a:xfrm flipH="1">
          <a:off x="12420600" y="1626044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776</xdr:row>
      <xdr:rowOff>107950</xdr:rowOff>
    </xdr:from>
    <xdr:to>
      <xdr:col>19</xdr:col>
      <xdr:colOff>28</xdr:colOff>
      <xdr:row>776</xdr:row>
      <xdr:rowOff>107950</xdr:rowOff>
    </xdr:to>
    <xdr:cxnSp macro="">
      <xdr:nvCxnSpPr>
        <xdr:cNvPr id="76074" name="직선 연결선 76073">
          <a:extLst>
            <a:ext uri="{FF2B5EF4-FFF2-40B4-BE49-F238E27FC236}">
              <a16:creationId xmlns:a16="http://schemas.microsoft.com/office/drawing/2014/main" id="{00000000-0008-0000-0100-00002A290100}"/>
            </a:ext>
          </a:extLst>
        </xdr:cNvPr>
        <xdr:cNvCxnSpPr/>
      </xdr:nvCxnSpPr>
      <xdr:spPr>
        <a:xfrm flipH="1">
          <a:off x="13792200" y="162604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776</xdr:row>
      <xdr:rowOff>107950</xdr:rowOff>
    </xdr:from>
    <xdr:to>
      <xdr:col>21</xdr:col>
      <xdr:colOff>0</xdr:colOff>
      <xdr:row>776</xdr:row>
      <xdr:rowOff>107950</xdr:rowOff>
    </xdr:to>
    <xdr:cxnSp macro="">
      <xdr:nvCxnSpPr>
        <xdr:cNvPr id="76075" name="직선 연결선 76074">
          <a:extLst>
            <a:ext uri="{FF2B5EF4-FFF2-40B4-BE49-F238E27FC236}">
              <a16:creationId xmlns:a16="http://schemas.microsoft.com/office/drawing/2014/main" id="{00000000-0008-0000-0100-00002B290100}"/>
            </a:ext>
          </a:extLst>
        </xdr:cNvPr>
        <xdr:cNvCxnSpPr/>
      </xdr:nvCxnSpPr>
      <xdr:spPr>
        <a:xfrm>
          <a:off x="15163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776</xdr:row>
      <xdr:rowOff>107950</xdr:rowOff>
    </xdr:from>
    <xdr:to>
      <xdr:col>23</xdr:col>
      <xdr:colOff>0</xdr:colOff>
      <xdr:row>776</xdr:row>
      <xdr:rowOff>107950</xdr:rowOff>
    </xdr:to>
    <xdr:cxnSp macro="">
      <xdr:nvCxnSpPr>
        <xdr:cNvPr id="76076" name="직선 연결선 76075">
          <a:extLst>
            <a:ext uri="{FF2B5EF4-FFF2-40B4-BE49-F238E27FC236}">
              <a16:creationId xmlns:a16="http://schemas.microsoft.com/office/drawing/2014/main" id="{00000000-0008-0000-0100-00002C290100}"/>
            </a:ext>
          </a:extLst>
        </xdr:cNvPr>
        <xdr:cNvCxnSpPr/>
      </xdr:nvCxnSpPr>
      <xdr:spPr>
        <a:xfrm>
          <a:off x="16535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776</xdr:row>
      <xdr:rowOff>107950</xdr:rowOff>
    </xdr:from>
    <xdr:to>
      <xdr:col>25</xdr:col>
      <xdr:colOff>0</xdr:colOff>
      <xdr:row>776</xdr:row>
      <xdr:rowOff>107950</xdr:rowOff>
    </xdr:to>
    <xdr:cxnSp macro="">
      <xdr:nvCxnSpPr>
        <xdr:cNvPr id="76077" name="직선 연결선 76076">
          <a:extLst>
            <a:ext uri="{FF2B5EF4-FFF2-40B4-BE49-F238E27FC236}">
              <a16:creationId xmlns:a16="http://schemas.microsoft.com/office/drawing/2014/main" id="{00000000-0008-0000-0100-00002D290100}"/>
            </a:ext>
          </a:extLst>
        </xdr:cNvPr>
        <xdr:cNvCxnSpPr/>
      </xdr:nvCxnSpPr>
      <xdr:spPr>
        <a:xfrm>
          <a:off x="17907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776</xdr:row>
      <xdr:rowOff>107950</xdr:rowOff>
    </xdr:from>
    <xdr:to>
      <xdr:col>27</xdr:col>
      <xdr:colOff>0</xdr:colOff>
      <xdr:row>776</xdr:row>
      <xdr:rowOff>107950</xdr:rowOff>
    </xdr:to>
    <xdr:cxnSp macro="">
      <xdr:nvCxnSpPr>
        <xdr:cNvPr id="76078" name="직선 연결선 76077">
          <a:extLst>
            <a:ext uri="{FF2B5EF4-FFF2-40B4-BE49-F238E27FC236}">
              <a16:creationId xmlns:a16="http://schemas.microsoft.com/office/drawing/2014/main" id="{00000000-0008-0000-0100-00002E290100}"/>
            </a:ext>
          </a:extLst>
        </xdr:cNvPr>
        <xdr:cNvCxnSpPr/>
      </xdr:nvCxnSpPr>
      <xdr:spPr>
        <a:xfrm>
          <a:off x="19278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776</xdr:row>
      <xdr:rowOff>107950</xdr:rowOff>
    </xdr:from>
    <xdr:to>
      <xdr:col>29</xdr:col>
      <xdr:colOff>68</xdr:colOff>
      <xdr:row>776</xdr:row>
      <xdr:rowOff>107950</xdr:rowOff>
    </xdr:to>
    <xdr:cxnSp macro="">
      <xdr:nvCxnSpPr>
        <xdr:cNvPr id="76079" name="직선 연결선 76078">
          <a:extLst>
            <a:ext uri="{FF2B5EF4-FFF2-40B4-BE49-F238E27FC236}">
              <a16:creationId xmlns:a16="http://schemas.microsoft.com/office/drawing/2014/main" id="{00000000-0008-0000-0100-00002F290100}"/>
            </a:ext>
          </a:extLst>
        </xdr:cNvPr>
        <xdr:cNvCxnSpPr/>
      </xdr:nvCxnSpPr>
      <xdr:spPr>
        <a:xfrm flipH="1">
          <a:off x="20650200" y="162604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776</xdr:row>
      <xdr:rowOff>107950</xdr:rowOff>
    </xdr:from>
    <xdr:to>
      <xdr:col>31</xdr:col>
      <xdr:colOff>546100</xdr:colOff>
      <xdr:row>776</xdr:row>
      <xdr:rowOff>107950</xdr:rowOff>
    </xdr:to>
    <xdr:cxnSp macro="">
      <xdr:nvCxnSpPr>
        <xdr:cNvPr id="76080" name="직선 연결선 76079">
          <a:extLst>
            <a:ext uri="{FF2B5EF4-FFF2-40B4-BE49-F238E27FC236}">
              <a16:creationId xmlns:a16="http://schemas.microsoft.com/office/drawing/2014/main" id="{00000000-0008-0000-0100-000030290100}"/>
            </a:ext>
          </a:extLst>
        </xdr:cNvPr>
        <xdr:cNvCxnSpPr/>
      </xdr:nvCxnSpPr>
      <xdr:spPr>
        <a:xfrm>
          <a:off x="22501861" y="162604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776</xdr:row>
      <xdr:rowOff>107950</xdr:rowOff>
    </xdr:from>
    <xdr:to>
      <xdr:col>33</xdr:col>
      <xdr:colOff>0</xdr:colOff>
      <xdr:row>776</xdr:row>
      <xdr:rowOff>107950</xdr:rowOff>
    </xdr:to>
    <xdr:cxnSp macro="">
      <xdr:nvCxnSpPr>
        <xdr:cNvPr id="76081" name="직선 연결선 76080">
          <a:extLst>
            <a:ext uri="{FF2B5EF4-FFF2-40B4-BE49-F238E27FC236}">
              <a16:creationId xmlns:a16="http://schemas.microsoft.com/office/drawing/2014/main" id="{00000000-0008-0000-0100-000031290100}"/>
            </a:ext>
          </a:extLst>
        </xdr:cNvPr>
        <xdr:cNvCxnSpPr/>
      </xdr:nvCxnSpPr>
      <xdr:spPr>
        <a:xfrm>
          <a:off x="23393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776</xdr:row>
      <xdr:rowOff>107950</xdr:rowOff>
    </xdr:from>
    <xdr:to>
      <xdr:col>35</xdr:col>
      <xdr:colOff>0</xdr:colOff>
      <xdr:row>776</xdr:row>
      <xdr:rowOff>107950</xdr:rowOff>
    </xdr:to>
    <xdr:cxnSp macro="">
      <xdr:nvCxnSpPr>
        <xdr:cNvPr id="76082" name="직선 연결선 76081">
          <a:extLst>
            <a:ext uri="{FF2B5EF4-FFF2-40B4-BE49-F238E27FC236}">
              <a16:creationId xmlns:a16="http://schemas.microsoft.com/office/drawing/2014/main" id="{00000000-0008-0000-0100-000032290100}"/>
            </a:ext>
          </a:extLst>
        </xdr:cNvPr>
        <xdr:cNvCxnSpPr/>
      </xdr:nvCxnSpPr>
      <xdr:spPr>
        <a:xfrm>
          <a:off x="24765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776</xdr:row>
      <xdr:rowOff>107950</xdr:rowOff>
    </xdr:from>
    <xdr:to>
      <xdr:col>37</xdr:col>
      <xdr:colOff>0</xdr:colOff>
      <xdr:row>776</xdr:row>
      <xdr:rowOff>107950</xdr:rowOff>
    </xdr:to>
    <xdr:cxnSp macro="">
      <xdr:nvCxnSpPr>
        <xdr:cNvPr id="76083" name="직선 연결선 76082">
          <a:extLst>
            <a:ext uri="{FF2B5EF4-FFF2-40B4-BE49-F238E27FC236}">
              <a16:creationId xmlns:a16="http://schemas.microsoft.com/office/drawing/2014/main" id="{00000000-0008-0000-0100-000033290100}"/>
            </a:ext>
          </a:extLst>
        </xdr:cNvPr>
        <xdr:cNvCxnSpPr/>
      </xdr:nvCxnSpPr>
      <xdr:spPr>
        <a:xfrm>
          <a:off x="26136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776</xdr:row>
      <xdr:rowOff>107950</xdr:rowOff>
    </xdr:from>
    <xdr:to>
      <xdr:col>39</xdr:col>
      <xdr:colOff>0</xdr:colOff>
      <xdr:row>776</xdr:row>
      <xdr:rowOff>107950</xdr:rowOff>
    </xdr:to>
    <xdr:cxnSp macro="">
      <xdr:nvCxnSpPr>
        <xdr:cNvPr id="76084" name="직선 연결선 76083">
          <a:extLst>
            <a:ext uri="{FF2B5EF4-FFF2-40B4-BE49-F238E27FC236}">
              <a16:creationId xmlns:a16="http://schemas.microsoft.com/office/drawing/2014/main" id="{00000000-0008-0000-0100-000034290100}"/>
            </a:ext>
          </a:extLst>
        </xdr:cNvPr>
        <xdr:cNvCxnSpPr/>
      </xdr:nvCxnSpPr>
      <xdr:spPr>
        <a:xfrm>
          <a:off x="27508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776</xdr:row>
      <xdr:rowOff>107950</xdr:rowOff>
    </xdr:from>
    <xdr:to>
      <xdr:col>41</xdr:col>
      <xdr:colOff>0</xdr:colOff>
      <xdr:row>776</xdr:row>
      <xdr:rowOff>107950</xdr:rowOff>
    </xdr:to>
    <xdr:cxnSp macro="">
      <xdr:nvCxnSpPr>
        <xdr:cNvPr id="76085" name="직선 연결선 76084">
          <a:extLst>
            <a:ext uri="{FF2B5EF4-FFF2-40B4-BE49-F238E27FC236}">
              <a16:creationId xmlns:a16="http://schemas.microsoft.com/office/drawing/2014/main" id="{00000000-0008-0000-0100-000035290100}"/>
            </a:ext>
          </a:extLst>
        </xdr:cNvPr>
        <xdr:cNvCxnSpPr/>
      </xdr:nvCxnSpPr>
      <xdr:spPr>
        <a:xfrm>
          <a:off x="28879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776</xdr:row>
      <xdr:rowOff>107950</xdr:rowOff>
    </xdr:from>
    <xdr:to>
      <xdr:col>43</xdr:col>
      <xdr:colOff>0</xdr:colOff>
      <xdr:row>776</xdr:row>
      <xdr:rowOff>107950</xdr:rowOff>
    </xdr:to>
    <xdr:cxnSp macro="">
      <xdr:nvCxnSpPr>
        <xdr:cNvPr id="76086" name="직선 연결선 76085">
          <a:extLst>
            <a:ext uri="{FF2B5EF4-FFF2-40B4-BE49-F238E27FC236}">
              <a16:creationId xmlns:a16="http://schemas.microsoft.com/office/drawing/2014/main" id="{00000000-0008-0000-0100-000036290100}"/>
            </a:ext>
          </a:extLst>
        </xdr:cNvPr>
        <xdr:cNvCxnSpPr/>
      </xdr:nvCxnSpPr>
      <xdr:spPr>
        <a:xfrm>
          <a:off x="30251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776</xdr:row>
      <xdr:rowOff>107950</xdr:rowOff>
    </xdr:from>
    <xdr:to>
      <xdr:col>45</xdr:col>
      <xdr:colOff>12700</xdr:colOff>
      <xdr:row>776</xdr:row>
      <xdr:rowOff>107950</xdr:rowOff>
    </xdr:to>
    <xdr:cxnSp macro="">
      <xdr:nvCxnSpPr>
        <xdr:cNvPr id="76087" name="직선 연결선 76086">
          <a:extLst>
            <a:ext uri="{FF2B5EF4-FFF2-40B4-BE49-F238E27FC236}">
              <a16:creationId xmlns:a16="http://schemas.microsoft.com/office/drawing/2014/main" id="{00000000-0008-0000-0100-000037290100}"/>
            </a:ext>
          </a:extLst>
        </xdr:cNvPr>
        <xdr:cNvCxnSpPr/>
      </xdr:nvCxnSpPr>
      <xdr:spPr>
        <a:xfrm>
          <a:off x="31623040" y="162604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776</xdr:row>
      <xdr:rowOff>107950</xdr:rowOff>
    </xdr:from>
    <xdr:to>
      <xdr:col>47</xdr:col>
      <xdr:colOff>0</xdr:colOff>
      <xdr:row>776</xdr:row>
      <xdr:rowOff>107950</xdr:rowOff>
    </xdr:to>
    <xdr:cxnSp macro="">
      <xdr:nvCxnSpPr>
        <xdr:cNvPr id="76088" name="직선 연결선 76087">
          <a:extLst>
            <a:ext uri="{FF2B5EF4-FFF2-40B4-BE49-F238E27FC236}">
              <a16:creationId xmlns:a16="http://schemas.microsoft.com/office/drawing/2014/main" id="{00000000-0008-0000-0100-000038290100}"/>
            </a:ext>
          </a:extLst>
        </xdr:cNvPr>
        <xdr:cNvCxnSpPr/>
      </xdr:nvCxnSpPr>
      <xdr:spPr>
        <a:xfrm>
          <a:off x="32994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776</xdr:row>
      <xdr:rowOff>107950</xdr:rowOff>
    </xdr:from>
    <xdr:to>
      <xdr:col>49</xdr:col>
      <xdr:colOff>0</xdr:colOff>
      <xdr:row>776</xdr:row>
      <xdr:rowOff>107950</xdr:rowOff>
    </xdr:to>
    <xdr:cxnSp macro="">
      <xdr:nvCxnSpPr>
        <xdr:cNvPr id="76089" name="직선 연결선 76088">
          <a:extLst>
            <a:ext uri="{FF2B5EF4-FFF2-40B4-BE49-F238E27FC236}">
              <a16:creationId xmlns:a16="http://schemas.microsoft.com/office/drawing/2014/main" id="{00000000-0008-0000-0100-000039290100}"/>
            </a:ext>
          </a:extLst>
        </xdr:cNvPr>
        <xdr:cNvCxnSpPr/>
      </xdr:nvCxnSpPr>
      <xdr:spPr>
        <a:xfrm>
          <a:off x="34366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776</xdr:row>
      <xdr:rowOff>107950</xdr:rowOff>
    </xdr:from>
    <xdr:to>
      <xdr:col>51</xdr:col>
      <xdr:colOff>0</xdr:colOff>
      <xdr:row>776</xdr:row>
      <xdr:rowOff>107950</xdr:rowOff>
    </xdr:to>
    <xdr:cxnSp macro="">
      <xdr:nvCxnSpPr>
        <xdr:cNvPr id="76090" name="직선 연결선 76089">
          <a:extLst>
            <a:ext uri="{FF2B5EF4-FFF2-40B4-BE49-F238E27FC236}">
              <a16:creationId xmlns:a16="http://schemas.microsoft.com/office/drawing/2014/main" id="{00000000-0008-0000-0100-00003A290100}"/>
            </a:ext>
          </a:extLst>
        </xdr:cNvPr>
        <xdr:cNvCxnSpPr/>
      </xdr:nvCxnSpPr>
      <xdr:spPr>
        <a:xfrm>
          <a:off x="35737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776</xdr:row>
      <xdr:rowOff>107950</xdr:rowOff>
    </xdr:from>
    <xdr:to>
      <xdr:col>53</xdr:col>
      <xdr:colOff>0</xdr:colOff>
      <xdr:row>776</xdr:row>
      <xdr:rowOff>107950</xdr:rowOff>
    </xdr:to>
    <xdr:cxnSp macro="">
      <xdr:nvCxnSpPr>
        <xdr:cNvPr id="76091" name="직선 연결선 76090">
          <a:extLst>
            <a:ext uri="{FF2B5EF4-FFF2-40B4-BE49-F238E27FC236}">
              <a16:creationId xmlns:a16="http://schemas.microsoft.com/office/drawing/2014/main" id="{00000000-0008-0000-0100-00003B290100}"/>
            </a:ext>
          </a:extLst>
        </xdr:cNvPr>
        <xdr:cNvCxnSpPr/>
      </xdr:nvCxnSpPr>
      <xdr:spPr>
        <a:xfrm>
          <a:off x="37109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776</xdr:row>
      <xdr:rowOff>107950</xdr:rowOff>
    </xdr:from>
    <xdr:to>
      <xdr:col>55</xdr:col>
      <xdr:colOff>0</xdr:colOff>
      <xdr:row>776</xdr:row>
      <xdr:rowOff>107950</xdr:rowOff>
    </xdr:to>
    <xdr:cxnSp macro="">
      <xdr:nvCxnSpPr>
        <xdr:cNvPr id="76092" name="직선 연결선 76091">
          <a:extLst>
            <a:ext uri="{FF2B5EF4-FFF2-40B4-BE49-F238E27FC236}">
              <a16:creationId xmlns:a16="http://schemas.microsoft.com/office/drawing/2014/main" id="{00000000-0008-0000-0100-00003C290100}"/>
            </a:ext>
          </a:extLst>
        </xdr:cNvPr>
        <xdr:cNvCxnSpPr/>
      </xdr:nvCxnSpPr>
      <xdr:spPr>
        <a:xfrm>
          <a:off x="38481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776</xdr:row>
      <xdr:rowOff>107950</xdr:rowOff>
    </xdr:from>
    <xdr:to>
      <xdr:col>57</xdr:col>
      <xdr:colOff>0</xdr:colOff>
      <xdr:row>776</xdr:row>
      <xdr:rowOff>107950</xdr:rowOff>
    </xdr:to>
    <xdr:cxnSp macro="">
      <xdr:nvCxnSpPr>
        <xdr:cNvPr id="76093" name="직선 연결선 76092">
          <a:extLst>
            <a:ext uri="{FF2B5EF4-FFF2-40B4-BE49-F238E27FC236}">
              <a16:creationId xmlns:a16="http://schemas.microsoft.com/office/drawing/2014/main" id="{00000000-0008-0000-0100-00003D290100}"/>
            </a:ext>
          </a:extLst>
        </xdr:cNvPr>
        <xdr:cNvCxnSpPr/>
      </xdr:nvCxnSpPr>
      <xdr:spPr>
        <a:xfrm>
          <a:off x="39852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776</xdr:row>
      <xdr:rowOff>107950</xdr:rowOff>
    </xdr:from>
    <xdr:to>
      <xdr:col>59</xdr:col>
      <xdr:colOff>0</xdr:colOff>
      <xdr:row>776</xdr:row>
      <xdr:rowOff>107950</xdr:rowOff>
    </xdr:to>
    <xdr:cxnSp macro="">
      <xdr:nvCxnSpPr>
        <xdr:cNvPr id="76094" name="직선 연결선 76093">
          <a:extLst>
            <a:ext uri="{FF2B5EF4-FFF2-40B4-BE49-F238E27FC236}">
              <a16:creationId xmlns:a16="http://schemas.microsoft.com/office/drawing/2014/main" id="{00000000-0008-0000-0100-00003E290100}"/>
            </a:ext>
          </a:extLst>
        </xdr:cNvPr>
        <xdr:cNvCxnSpPr/>
      </xdr:nvCxnSpPr>
      <xdr:spPr>
        <a:xfrm>
          <a:off x="41224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776</xdr:row>
      <xdr:rowOff>107950</xdr:rowOff>
    </xdr:from>
    <xdr:to>
      <xdr:col>61</xdr:col>
      <xdr:colOff>0</xdr:colOff>
      <xdr:row>776</xdr:row>
      <xdr:rowOff>107950</xdr:rowOff>
    </xdr:to>
    <xdr:cxnSp macro="">
      <xdr:nvCxnSpPr>
        <xdr:cNvPr id="76095" name="직선 연결선 76094">
          <a:extLst>
            <a:ext uri="{FF2B5EF4-FFF2-40B4-BE49-F238E27FC236}">
              <a16:creationId xmlns:a16="http://schemas.microsoft.com/office/drawing/2014/main" id="{00000000-0008-0000-0100-00003F290100}"/>
            </a:ext>
          </a:extLst>
        </xdr:cNvPr>
        <xdr:cNvCxnSpPr/>
      </xdr:nvCxnSpPr>
      <xdr:spPr>
        <a:xfrm>
          <a:off x="42595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776</xdr:row>
      <xdr:rowOff>107950</xdr:rowOff>
    </xdr:from>
    <xdr:to>
      <xdr:col>63</xdr:col>
      <xdr:colOff>0</xdr:colOff>
      <xdr:row>776</xdr:row>
      <xdr:rowOff>107950</xdr:rowOff>
    </xdr:to>
    <xdr:cxnSp macro="">
      <xdr:nvCxnSpPr>
        <xdr:cNvPr id="76096" name="직선 연결선 76095">
          <a:extLst>
            <a:ext uri="{FF2B5EF4-FFF2-40B4-BE49-F238E27FC236}">
              <a16:creationId xmlns:a16="http://schemas.microsoft.com/office/drawing/2014/main" id="{00000000-0008-0000-0100-000040290100}"/>
            </a:ext>
          </a:extLst>
        </xdr:cNvPr>
        <xdr:cNvCxnSpPr/>
      </xdr:nvCxnSpPr>
      <xdr:spPr>
        <a:xfrm>
          <a:off x="43967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776</xdr:row>
      <xdr:rowOff>107950</xdr:rowOff>
    </xdr:from>
    <xdr:to>
      <xdr:col>65</xdr:col>
      <xdr:colOff>0</xdr:colOff>
      <xdr:row>776</xdr:row>
      <xdr:rowOff>107950</xdr:rowOff>
    </xdr:to>
    <xdr:cxnSp macro="">
      <xdr:nvCxnSpPr>
        <xdr:cNvPr id="76097" name="직선 연결선 76096">
          <a:extLst>
            <a:ext uri="{FF2B5EF4-FFF2-40B4-BE49-F238E27FC236}">
              <a16:creationId xmlns:a16="http://schemas.microsoft.com/office/drawing/2014/main" id="{00000000-0008-0000-0100-000041290100}"/>
            </a:ext>
          </a:extLst>
        </xdr:cNvPr>
        <xdr:cNvCxnSpPr/>
      </xdr:nvCxnSpPr>
      <xdr:spPr>
        <a:xfrm>
          <a:off x="45339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776</xdr:row>
      <xdr:rowOff>107950</xdr:rowOff>
    </xdr:from>
    <xdr:to>
      <xdr:col>67</xdr:col>
      <xdr:colOff>0</xdr:colOff>
      <xdr:row>776</xdr:row>
      <xdr:rowOff>107950</xdr:rowOff>
    </xdr:to>
    <xdr:cxnSp macro="">
      <xdr:nvCxnSpPr>
        <xdr:cNvPr id="76098" name="직선 연결선 76097">
          <a:extLst>
            <a:ext uri="{FF2B5EF4-FFF2-40B4-BE49-F238E27FC236}">
              <a16:creationId xmlns:a16="http://schemas.microsoft.com/office/drawing/2014/main" id="{00000000-0008-0000-0100-000042290100}"/>
            </a:ext>
          </a:extLst>
        </xdr:cNvPr>
        <xdr:cNvCxnSpPr/>
      </xdr:nvCxnSpPr>
      <xdr:spPr>
        <a:xfrm>
          <a:off x="46710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776</xdr:row>
      <xdr:rowOff>107950</xdr:rowOff>
    </xdr:from>
    <xdr:to>
      <xdr:col>69</xdr:col>
      <xdr:colOff>0</xdr:colOff>
      <xdr:row>776</xdr:row>
      <xdr:rowOff>107950</xdr:rowOff>
    </xdr:to>
    <xdr:cxnSp macro="">
      <xdr:nvCxnSpPr>
        <xdr:cNvPr id="76099" name="직선 연결선 76098">
          <a:extLst>
            <a:ext uri="{FF2B5EF4-FFF2-40B4-BE49-F238E27FC236}">
              <a16:creationId xmlns:a16="http://schemas.microsoft.com/office/drawing/2014/main" id="{00000000-0008-0000-0100-000043290100}"/>
            </a:ext>
          </a:extLst>
        </xdr:cNvPr>
        <xdr:cNvCxnSpPr/>
      </xdr:nvCxnSpPr>
      <xdr:spPr>
        <a:xfrm>
          <a:off x="48082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776</xdr:row>
      <xdr:rowOff>107950</xdr:rowOff>
    </xdr:from>
    <xdr:to>
      <xdr:col>71</xdr:col>
      <xdr:colOff>0</xdr:colOff>
      <xdr:row>776</xdr:row>
      <xdr:rowOff>107950</xdr:rowOff>
    </xdr:to>
    <xdr:cxnSp macro="">
      <xdr:nvCxnSpPr>
        <xdr:cNvPr id="76100" name="직선 연결선 76099">
          <a:extLst>
            <a:ext uri="{FF2B5EF4-FFF2-40B4-BE49-F238E27FC236}">
              <a16:creationId xmlns:a16="http://schemas.microsoft.com/office/drawing/2014/main" id="{00000000-0008-0000-0100-000044290100}"/>
            </a:ext>
          </a:extLst>
        </xdr:cNvPr>
        <xdr:cNvCxnSpPr/>
      </xdr:nvCxnSpPr>
      <xdr:spPr>
        <a:xfrm>
          <a:off x="49453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776</xdr:row>
      <xdr:rowOff>107950</xdr:rowOff>
    </xdr:from>
    <xdr:to>
      <xdr:col>73</xdr:col>
      <xdr:colOff>0</xdr:colOff>
      <xdr:row>776</xdr:row>
      <xdr:rowOff>107950</xdr:rowOff>
    </xdr:to>
    <xdr:cxnSp macro="">
      <xdr:nvCxnSpPr>
        <xdr:cNvPr id="76101" name="직선 연결선 76100">
          <a:extLst>
            <a:ext uri="{FF2B5EF4-FFF2-40B4-BE49-F238E27FC236}">
              <a16:creationId xmlns:a16="http://schemas.microsoft.com/office/drawing/2014/main" id="{00000000-0008-0000-0100-000045290100}"/>
            </a:ext>
          </a:extLst>
        </xdr:cNvPr>
        <xdr:cNvCxnSpPr/>
      </xdr:nvCxnSpPr>
      <xdr:spPr>
        <a:xfrm>
          <a:off x="50825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776</xdr:row>
      <xdr:rowOff>107950</xdr:rowOff>
    </xdr:from>
    <xdr:to>
      <xdr:col>75</xdr:col>
      <xdr:colOff>0</xdr:colOff>
      <xdr:row>776</xdr:row>
      <xdr:rowOff>107950</xdr:rowOff>
    </xdr:to>
    <xdr:cxnSp macro="">
      <xdr:nvCxnSpPr>
        <xdr:cNvPr id="76102" name="직선 연결선 76101">
          <a:extLst>
            <a:ext uri="{FF2B5EF4-FFF2-40B4-BE49-F238E27FC236}">
              <a16:creationId xmlns:a16="http://schemas.microsoft.com/office/drawing/2014/main" id="{00000000-0008-0000-0100-000046290100}"/>
            </a:ext>
          </a:extLst>
        </xdr:cNvPr>
        <xdr:cNvCxnSpPr/>
      </xdr:nvCxnSpPr>
      <xdr:spPr>
        <a:xfrm>
          <a:off x="52197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776</xdr:row>
      <xdr:rowOff>107950</xdr:rowOff>
    </xdr:from>
    <xdr:to>
      <xdr:col>77</xdr:col>
      <xdr:colOff>0</xdr:colOff>
      <xdr:row>776</xdr:row>
      <xdr:rowOff>107950</xdr:rowOff>
    </xdr:to>
    <xdr:cxnSp macro="">
      <xdr:nvCxnSpPr>
        <xdr:cNvPr id="76103" name="직선 연결선 76102">
          <a:extLst>
            <a:ext uri="{FF2B5EF4-FFF2-40B4-BE49-F238E27FC236}">
              <a16:creationId xmlns:a16="http://schemas.microsoft.com/office/drawing/2014/main" id="{00000000-0008-0000-0100-000047290100}"/>
            </a:ext>
          </a:extLst>
        </xdr:cNvPr>
        <xdr:cNvCxnSpPr/>
      </xdr:nvCxnSpPr>
      <xdr:spPr>
        <a:xfrm>
          <a:off x="53568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776</xdr:row>
      <xdr:rowOff>107950</xdr:rowOff>
    </xdr:from>
    <xdr:to>
      <xdr:col>79</xdr:col>
      <xdr:colOff>0</xdr:colOff>
      <xdr:row>776</xdr:row>
      <xdr:rowOff>107950</xdr:rowOff>
    </xdr:to>
    <xdr:cxnSp macro="">
      <xdr:nvCxnSpPr>
        <xdr:cNvPr id="76104" name="직선 연결선 76103">
          <a:extLst>
            <a:ext uri="{FF2B5EF4-FFF2-40B4-BE49-F238E27FC236}">
              <a16:creationId xmlns:a16="http://schemas.microsoft.com/office/drawing/2014/main" id="{00000000-0008-0000-0100-000048290100}"/>
            </a:ext>
          </a:extLst>
        </xdr:cNvPr>
        <xdr:cNvCxnSpPr/>
      </xdr:nvCxnSpPr>
      <xdr:spPr>
        <a:xfrm>
          <a:off x="54940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776</xdr:row>
      <xdr:rowOff>107950</xdr:rowOff>
    </xdr:from>
    <xdr:to>
      <xdr:col>81</xdr:col>
      <xdr:colOff>0</xdr:colOff>
      <xdr:row>776</xdr:row>
      <xdr:rowOff>107950</xdr:rowOff>
    </xdr:to>
    <xdr:cxnSp macro="">
      <xdr:nvCxnSpPr>
        <xdr:cNvPr id="76105" name="직선 연결선 76104">
          <a:extLst>
            <a:ext uri="{FF2B5EF4-FFF2-40B4-BE49-F238E27FC236}">
              <a16:creationId xmlns:a16="http://schemas.microsoft.com/office/drawing/2014/main" id="{00000000-0008-0000-0100-000049290100}"/>
            </a:ext>
          </a:extLst>
        </xdr:cNvPr>
        <xdr:cNvCxnSpPr/>
      </xdr:nvCxnSpPr>
      <xdr:spPr>
        <a:xfrm>
          <a:off x="56311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776</xdr:row>
      <xdr:rowOff>107950</xdr:rowOff>
    </xdr:from>
    <xdr:to>
      <xdr:col>83</xdr:col>
      <xdr:colOff>0</xdr:colOff>
      <xdr:row>776</xdr:row>
      <xdr:rowOff>107950</xdr:rowOff>
    </xdr:to>
    <xdr:cxnSp macro="">
      <xdr:nvCxnSpPr>
        <xdr:cNvPr id="76106" name="직선 연결선 76105">
          <a:extLst>
            <a:ext uri="{FF2B5EF4-FFF2-40B4-BE49-F238E27FC236}">
              <a16:creationId xmlns:a16="http://schemas.microsoft.com/office/drawing/2014/main" id="{00000000-0008-0000-0100-00004A290100}"/>
            </a:ext>
          </a:extLst>
        </xdr:cNvPr>
        <xdr:cNvCxnSpPr/>
      </xdr:nvCxnSpPr>
      <xdr:spPr>
        <a:xfrm>
          <a:off x="57683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776</xdr:row>
      <xdr:rowOff>107950</xdr:rowOff>
    </xdr:from>
    <xdr:to>
      <xdr:col>85</xdr:col>
      <xdr:colOff>0</xdr:colOff>
      <xdr:row>776</xdr:row>
      <xdr:rowOff>107950</xdr:rowOff>
    </xdr:to>
    <xdr:cxnSp macro="">
      <xdr:nvCxnSpPr>
        <xdr:cNvPr id="76107" name="직선 연결선 76106">
          <a:extLst>
            <a:ext uri="{FF2B5EF4-FFF2-40B4-BE49-F238E27FC236}">
              <a16:creationId xmlns:a16="http://schemas.microsoft.com/office/drawing/2014/main" id="{00000000-0008-0000-0100-00004B290100}"/>
            </a:ext>
          </a:extLst>
        </xdr:cNvPr>
        <xdr:cNvCxnSpPr/>
      </xdr:nvCxnSpPr>
      <xdr:spPr>
        <a:xfrm>
          <a:off x="59055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776</xdr:row>
      <xdr:rowOff>107950</xdr:rowOff>
    </xdr:from>
    <xdr:to>
      <xdr:col>87</xdr:col>
      <xdr:colOff>0</xdr:colOff>
      <xdr:row>776</xdr:row>
      <xdr:rowOff>107950</xdr:rowOff>
    </xdr:to>
    <xdr:cxnSp macro="">
      <xdr:nvCxnSpPr>
        <xdr:cNvPr id="76108" name="직선 연결선 76107">
          <a:extLst>
            <a:ext uri="{FF2B5EF4-FFF2-40B4-BE49-F238E27FC236}">
              <a16:creationId xmlns:a16="http://schemas.microsoft.com/office/drawing/2014/main" id="{00000000-0008-0000-0100-00004C290100}"/>
            </a:ext>
          </a:extLst>
        </xdr:cNvPr>
        <xdr:cNvCxnSpPr/>
      </xdr:nvCxnSpPr>
      <xdr:spPr>
        <a:xfrm>
          <a:off x="60426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776</xdr:row>
      <xdr:rowOff>107950</xdr:rowOff>
    </xdr:from>
    <xdr:to>
      <xdr:col>89</xdr:col>
      <xdr:colOff>0</xdr:colOff>
      <xdr:row>776</xdr:row>
      <xdr:rowOff>107950</xdr:rowOff>
    </xdr:to>
    <xdr:cxnSp macro="">
      <xdr:nvCxnSpPr>
        <xdr:cNvPr id="76109" name="직선 연결선 76108">
          <a:extLst>
            <a:ext uri="{FF2B5EF4-FFF2-40B4-BE49-F238E27FC236}">
              <a16:creationId xmlns:a16="http://schemas.microsoft.com/office/drawing/2014/main" id="{00000000-0008-0000-0100-00004D290100}"/>
            </a:ext>
          </a:extLst>
        </xdr:cNvPr>
        <xdr:cNvCxnSpPr/>
      </xdr:nvCxnSpPr>
      <xdr:spPr>
        <a:xfrm>
          <a:off x="61798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776</xdr:row>
      <xdr:rowOff>107950</xdr:rowOff>
    </xdr:from>
    <xdr:to>
      <xdr:col>91</xdr:col>
      <xdr:colOff>0</xdr:colOff>
      <xdr:row>776</xdr:row>
      <xdr:rowOff>107950</xdr:rowOff>
    </xdr:to>
    <xdr:cxnSp macro="">
      <xdr:nvCxnSpPr>
        <xdr:cNvPr id="76110" name="직선 연결선 76109">
          <a:extLst>
            <a:ext uri="{FF2B5EF4-FFF2-40B4-BE49-F238E27FC236}">
              <a16:creationId xmlns:a16="http://schemas.microsoft.com/office/drawing/2014/main" id="{00000000-0008-0000-0100-00004E290100}"/>
            </a:ext>
          </a:extLst>
        </xdr:cNvPr>
        <xdr:cNvCxnSpPr/>
      </xdr:nvCxnSpPr>
      <xdr:spPr>
        <a:xfrm>
          <a:off x="63169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776</xdr:row>
      <xdr:rowOff>107950</xdr:rowOff>
    </xdr:from>
    <xdr:to>
      <xdr:col>93</xdr:col>
      <xdr:colOff>12700</xdr:colOff>
      <xdr:row>776</xdr:row>
      <xdr:rowOff>107950</xdr:rowOff>
    </xdr:to>
    <xdr:cxnSp macro="">
      <xdr:nvCxnSpPr>
        <xdr:cNvPr id="76111" name="직선 연결선 76110">
          <a:extLst>
            <a:ext uri="{FF2B5EF4-FFF2-40B4-BE49-F238E27FC236}">
              <a16:creationId xmlns:a16="http://schemas.microsoft.com/office/drawing/2014/main" id="{00000000-0008-0000-0100-00004F290100}"/>
            </a:ext>
          </a:extLst>
        </xdr:cNvPr>
        <xdr:cNvCxnSpPr/>
      </xdr:nvCxnSpPr>
      <xdr:spPr>
        <a:xfrm>
          <a:off x="64541406" y="162604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776</xdr:row>
      <xdr:rowOff>107950</xdr:rowOff>
    </xdr:from>
    <xdr:to>
      <xdr:col>95</xdr:col>
      <xdr:colOff>0</xdr:colOff>
      <xdr:row>776</xdr:row>
      <xdr:rowOff>107950</xdr:rowOff>
    </xdr:to>
    <xdr:cxnSp macro="">
      <xdr:nvCxnSpPr>
        <xdr:cNvPr id="76112" name="직선 연결선 76111">
          <a:extLst>
            <a:ext uri="{FF2B5EF4-FFF2-40B4-BE49-F238E27FC236}">
              <a16:creationId xmlns:a16="http://schemas.microsoft.com/office/drawing/2014/main" id="{00000000-0008-0000-0100-000050290100}"/>
            </a:ext>
          </a:extLst>
        </xdr:cNvPr>
        <xdr:cNvCxnSpPr/>
      </xdr:nvCxnSpPr>
      <xdr:spPr>
        <a:xfrm>
          <a:off x="65913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776</xdr:row>
      <xdr:rowOff>107950</xdr:rowOff>
    </xdr:from>
    <xdr:to>
      <xdr:col>97</xdr:col>
      <xdr:colOff>0</xdr:colOff>
      <xdr:row>776</xdr:row>
      <xdr:rowOff>107950</xdr:rowOff>
    </xdr:to>
    <xdr:cxnSp macro="">
      <xdr:nvCxnSpPr>
        <xdr:cNvPr id="76113" name="직선 연결선 76112">
          <a:extLst>
            <a:ext uri="{FF2B5EF4-FFF2-40B4-BE49-F238E27FC236}">
              <a16:creationId xmlns:a16="http://schemas.microsoft.com/office/drawing/2014/main" id="{00000000-0008-0000-0100-000051290100}"/>
            </a:ext>
          </a:extLst>
        </xdr:cNvPr>
        <xdr:cNvCxnSpPr/>
      </xdr:nvCxnSpPr>
      <xdr:spPr>
        <a:xfrm>
          <a:off x="67284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776</xdr:row>
      <xdr:rowOff>107950</xdr:rowOff>
    </xdr:from>
    <xdr:to>
      <xdr:col>99</xdr:col>
      <xdr:colOff>0</xdr:colOff>
      <xdr:row>776</xdr:row>
      <xdr:rowOff>107950</xdr:rowOff>
    </xdr:to>
    <xdr:cxnSp macro="">
      <xdr:nvCxnSpPr>
        <xdr:cNvPr id="76114" name="직선 연결선 76113">
          <a:extLst>
            <a:ext uri="{FF2B5EF4-FFF2-40B4-BE49-F238E27FC236}">
              <a16:creationId xmlns:a16="http://schemas.microsoft.com/office/drawing/2014/main" id="{00000000-0008-0000-0100-000052290100}"/>
            </a:ext>
          </a:extLst>
        </xdr:cNvPr>
        <xdr:cNvCxnSpPr/>
      </xdr:nvCxnSpPr>
      <xdr:spPr>
        <a:xfrm>
          <a:off x="68656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778</xdr:row>
      <xdr:rowOff>101600</xdr:rowOff>
    </xdr:from>
    <xdr:to>
      <xdr:col>10</xdr:col>
      <xdr:colOff>25400</xdr:colOff>
      <xdr:row>778</xdr:row>
      <xdr:rowOff>101600</xdr:rowOff>
    </xdr:to>
    <xdr:cxnSp macro="">
      <xdr:nvCxnSpPr>
        <xdr:cNvPr id="76115" name="직선 연결선 76114">
          <a:extLst>
            <a:ext uri="{FF2B5EF4-FFF2-40B4-BE49-F238E27FC236}">
              <a16:creationId xmlns:a16="http://schemas.microsoft.com/office/drawing/2014/main" id="{00000000-0008-0000-0100-000053290100}"/>
            </a:ext>
          </a:extLst>
        </xdr:cNvPr>
        <xdr:cNvCxnSpPr/>
      </xdr:nvCxnSpPr>
      <xdr:spPr>
        <a:xfrm>
          <a:off x="7105650" y="1630172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778</xdr:row>
      <xdr:rowOff>101600</xdr:rowOff>
    </xdr:from>
    <xdr:to>
      <xdr:col>11</xdr:col>
      <xdr:colOff>139700</xdr:colOff>
      <xdr:row>778</xdr:row>
      <xdr:rowOff>101600</xdr:rowOff>
    </xdr:to>
    <xdr:cxnSp macro="">
      <xdr:nvCxnSpPr>
        <xdr:cNvPr id="76116" name="직선 연결선 76115">
          <a:extLst>
            <a:ext uri="{FF2B5EF4-FFF2-40B4-BE49-F238E27FC236}">
              <a16:creationId xmlns:a16="http://schemas.microsoft.com/office/drawing/2014/main" id="{00000000-0008-0000-0100-000054290100}"/>
            </a:ext>
          </a:extLst>
        </xdr:cNvPr>
        <xdr:cNvCxnSpPr/>
      </xdr:nvCxnSpPr>
      <xdr:spPr>
        <a:xfrm>
          <a:off x="8374380" y="163017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778</xdr:row>
      <xdr:rowOff>101600</xdr:rowOff>
    </xdr:from>
    <xdr:to>
      <xdr:col>13</xdr:col>
      <xdr:colOff>68</xdr:colOff>
      <xdr:row>778</xdr:row>
      <xdr:rowOff>101600</xdr:rowOff>
    </xdr:to>
    <xdr:cxnSp macro="">
      <xdr:nvCxnSpPr>
        <xdr:cNvPr id="76117" name="직선 연결선 76116">
          <a:extLst>
            <a:ext uri="{FF2B5EF4-FFF2-40B4-BE49-F238E27FC236}">
              <a16:creationId xmlns:a16="http://schemas.microsoft.com/office/drawing/2014/main" id="{00000000-0008-0000-0100-000055290100}"/>
            </a:ext>
          </a:extLst>
        </xdr:cNvPr>
        <xdr:cNvCxnSpPr/>
      </xdr:nvCxnSpPr>
      <xdr:spPr>
        <a:xfrm flipH="1">
          <a:off x="9677400" y="163017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778</xdr:row>
      <xdr:rowOff>101600</xdr:rowOff>
    </xdr:from>
    <xdr:to>
      <xdr:col>15</xdr:col>
      <xdr:colOff>12700</xdr:colOff>
      <xdr:row>778</xdr:row>
      <xdr:rowOff>101600</xdr:rowOff>
    </xdr:to>
    <xdr:cxnSp macro="">
      <xdr:nvCxnSpPr>
        <xdr:cNvPr id="76118" name="직선 연결선 76117">
          <a:extLst>
            <a:ext uri="{FF2B5EF4-FFF2-40B4-BE49-F238E27FC236}">
              <a16:creationId xmlns:a16="http://schemas.microsoft.com/office/drawing/2014/main" id="{00000000-0008-0000-0100-000056290100}"/>
            </a:ext>
          </a:extLst>
        </xdr:cNvPr>
        <xdr:cNvCxnSpPr/>
      </xdr:nvCxnSpPr>
      <xdr:spPr>
        <a:xfrm>
          <a:off x="11049007" y="163017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778</xdr:row>
      <xdr:rowOff>101600</xdr:rowOff>
    </xdr:from>
    <xdr:to>
      <xdr:col>17</xdr:col>
      <xdr:colOff>0</xdr:colOff>
      <xdr:row>778</xdr:row>
      <xdr:rowOff>101600</xdr:rowOff>
    </xdr:to>
    <xdr:cxnSp macro="">
      <xdr:nvCxnSpPr>
        <xdr:cNvPr id="76119" name="직선 연결선 76118">
          <a:extLst>
            <a:ext uri="{FF2B5EF4-FFF2-40B4-BE49-F238E27FC236}">
              <a16:creationId xmlns:a16="http://schemas.microsoft.com/office/drawing/2014/main" id="{00000000-0008-0000-0100-000057290100}"/>
            </a:ext>
          </a:extLst>
        </xdr:cNvPr>
        <xdr:cNvCxnSpPr/>
      </xdr:nvCxnSpPr>
      <xdr:spPr>
        <a:xfrm>
          <a:off x="12420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778</xdr:row>
      <xdr:rowOff>101600</xdr:rowOff>
    </xdr:from>
    <xdr:to>
      <xdr:col>19</xdr:col>
      <xdr:colOff>28</xdr:colOff>
      <xdr:row>778</xdr:row>
      <xdr:rowOff>101600</xdr:rowOff>
    </xdr:to>
    <xdr:cxnSp macro="">
      <xdr:nvCxnSpPr>
        <xdr:cNvPr id="76120" name="직선 연결선 76119">
          <a:extLst>
            <a:ext uri="{FF2B5EF4-FFF2-40B4-BE49-F238E27FC236}">
              <a16:creationId xmlns:a16="http://schemas.microsoft.com/office/drawing/2014/main" id="{00000000-0008-0000-0100-000058290100}"/>
            </a:ext>
          </a:extLst>
        </xdr:cNvPr>
        <xdr:cNvCxnSpPr/>
      </xdr:nvCxnSpPr>
      <xdr:spPr>
        <a:xfrm flipH="1">
          <a:off x="13792200" y="163017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778</xdr:row>
      <xdr:rowOff>101600</xdr:rowOff>
    </xdr:from>
    <xdr:to>
      <xdr:col>21</xdr:col>
      <xdr:colOff>0</xdr:colOff>
      <xdr:row>778</xdr:row>
      <xdr:rowOff>101600</xdr:rowOff>
    </xdr:to>
    <xdr:cxnSp macro="">
      <xdr:nvCxnSpPr>
        <xdr:cNvPr id="76121" name="직선 연결선 76120">
          <a:extLst>
            <a:ext uri="{FF2B5EF4-FFF2-40B4-BE49-F238E27FC236}">
              <a16:creationId xmlns:a16="http://schemas.microsoft.com/office/drawing/2014/main" id="{00000000-0008-0000-0100-000059290100}"/>
            </a:ext>
          </a:extLst>
        </xdr:cNvPr>
        <xdr:cNvCxnSpPr/>
      </xdr:nvCxnSpPr>
      <xdr:spPr>
        <a:xfrm>
          <a:off x="15163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778</xdr:row>
      <xdr:rowOff>101600</xdr:rowOff>
    </xdr:from>
    <xdr:to>
      <xdr:col>23</xdr:col>
      <xdr:colOff>0</xdr:colOff>
      <xdr:row>778</xdr:row>
      <xdr:rowOff>101600</xdr:rowOff>
    </xdr:to>
    <xdr:cxnSp macro="">
      <xdr:nvCxnSpPr>
        <xdr:cNvPr id="76122" name="직선 연결선 76121">
          <a:extLst>
            <a:ext uri="{FF2B5EF4-FFF2-40B4-BE49-F238E27FC236}">
              <a16:creationId xmlns:a16="http://schemas.microsoft.com/office/drawing/2014/main" id="{00000000-0008-0000-0100-00005A290100}"/>
            </a:ext>
          </a:extLst>
        </xdr:cNvPr>
        <xdr:cNvCxnSpPr/>
      </xdr:nvCxnSpPr>
      <xdr:spPr>
        <a:xfrm>
          <a:off x="165354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778</xdr:row>
      <xdr:rowOff>101600</xdr:rowOff>
    </xdr:from>
    <xdr:to>
      <xdr:col>25</xdr:col>
      <xdr:colOff>0</xdr:colOff>
      <xdr:row>778</xdr:row>
      <xdr:rowOff>101600</xdr:rowOff>
    </xdr:to>
    <xdr:cxnSp macro="">
      <xdr:nvCxnSpPr>
        <xdr:cNvPr id="76123" name="직선 연결선 76122">
          <a:extLst>
            <a:ext uri="{FF2B5EF4-FFF2-40B4-BE49-F238E27FC236}">
              <a16:creationId xmlns:a16="http://schemas.microsoft.com/office/drawing/2014/main" id="{00000000-0008-0000-0100-00005B290100}"/>
            </a:ext>
          </a:extLst>
        </xdr:cNvPr>
        <xdr:cNvCxnSpPr/>
      </xdr:nvCxnSpPr>
      <xdr:spPr>
        <a:xfrm>
          <a:off x="17907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778</xdr:row>
      <xdr:rowOff>101600</xdr:rowOff>
    </xdr:from>
    <xdr:to>
      <xdr:col>27</xdr:col>
      <xdr:colOff>0</xdr:colOff>
      <xdr:row>778</xdr:row>
      <xdr:rowOff>101600</xdr:rowOff>
    </xdr:to>
    <xdr:cxnSp macro="">
      <xdr:nvCxnSpPr>
        <xdr:cNvPr id="76124" name="직선 연결선 76123">
          <a:extLst>
            <a:ext uri="{FF2B5EF4-FFF2-40B4-BE49-F238E27FC236}">
              <a16:creationId xmlns:a16="http://schemas.microsoft.com/office/drawing/2014/main" id="{00000000-0008-0000-0100-00005C290100}"/>
            </a:ext>
          </a:extLst>
        </xdr:cNvPr>
        <xdr:cNvCxnSpPr/>
      </xdr:nvCxnSpPr>
      <xdr:spPr>
        <a:xfrm>
          <a:off x="19278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778</xdr:row>
      <xdr:rowOff>101600</xdr:rowOff>
    </xdr:from>
    <xdr:to>
      <xdr:col>29</xdr:col>
      <xdr:colOff>0</xdr:colOff>
      <xdr:row>778</xdr:row>
      <xdr:rowOff>101600</xdr:rowOff>
    </xdr:to>
    <xdr:cxnSp macro="">
      <xdr:nvCxnSpPr>
        <xdr:cNvPr id="76125" name="직선 연결선 76124">
          <a:extLst>
            <a:ext uri="{FF2B5EF4-FFF2-40B4-BE49-F238E27FC236}">
              <a16:creationId xmlns:a16="http://schemas.microsoft.com/office/drawing/2014/main" id="{00000000-0008-0000-0100-00005D290100}"/>
            </a:ext>
          </a:extLst>
        </xdr:cNvPr>
        <xdr:cNvCxnSpPr/>
      </xdr:nvCxnSpPr>
      <xdr:spPr>
        <a:xfrm>
          <a:off x="20650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778</xdr:row>
      <xdr:rowOff>101600</xdr:rowOff>
    </xdr:from>
    <xdr:to>
      <xdr:col>31</xdr:col>
      <xdr:colOff>546100</xdr:colOff>
      <xdr:row>778</xdr:row>
      <xdr:rowOff>101600</xdr:rowOff>
    </xdr:to>
    <xdr:cxnSp macro="">
      <xdr:nvCxnSpPr>
        <xdr:cNvPr id="76126" name="직선 연결선 76125">
          <a:extLst>
            <a:ext uri="{FF2B5EF4-FFF2-40B4-BE49-F238E27FC236}">
              <a16:creationId xmlns:a16="http://schemas.microsoft.com/office/drawing/2014/main" id="{00000000-0008-0000-0100-00005E290100}"/>
            </a:ext>
          </a:extLst>
        </xdr:cNvPr>
        <xdr:cNvCxnSpPr/>
      </xdr:nvCxnSpPr>
      <xdr:spPr>
        <a:xfrm>
          <a:off x="22501861" y="163017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778</xdr:row>
      <xdr:rowOff>101600</xdr:rowOff>
    </xdr:from>
    <xdr:to>
      <xdr:col>33</xdr:col>
      <xdr:colOff>0</xdr:colOff>
      <xdr:row>778</xdr:row>
      <xdr:rowOff>101600</xdr:rowOff>
    </xdr:to>
    <xdr:cxnSp macro="">
      <xdr:nvCxnSpPr>
        <xdr:cNvPr id="76127" name="직선 연결선 76126">
          <a:extLst>
            <a:ext uri="{FF2B5EF4-FFF2-40B4-BE49-F238E27FC236}">
              <a16:creationId xmlns:a16="http://schemas.microsoft.com/office/drawing/2014/main" id="{00000000-0008-0000-0100-00005F290100}"/>
            </a:ext>
          </a:extLst>
        </xdr:cNvPr>
        <xdr:cNvCxnSpPr/>
      </xdr:nvCxnSpPr>
      <xdr:spPr>
        <a:xfrm>
          <a:off x="233934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778</xdr:row>
      <xdr:rowOff>101600</xdr:rowOff>
    </xdr:from>
    <xdr:to>
      <xdr:col>35</xdr:col>
      <xdr:colOff>136</xdr:colOff>
      <xdr:row>778</xdr:row>
      <xdr:rowOff>101600</xdr:rowOff>
    </xdr:to>
    <xdr:cxnSp macro="">
      <xdr:nvCxnSpPr>
        <xdr:cNvPr id="76128" name="직선 연결선 76127">
          <a:extLst>
            <a:ext uri="{FF2B5EF4-FFF2-40B4-BE49-F238E27FC236}">
              <a16:creationId xmlns:a16="http://schemas.microsoft.com/office/drawing/2014/main" id="{00000000-0008-0000-0100-000060290100}"/>
            </a:ext>
          </a:extLst>
        </xdr:cNvPr>
        <xdr:cNvCxnSpPr/>
      </xdr:nvCxnSpPr>
      <xdr:spPr>
        <a:xfrm flipH="1">
          <a:off x="24765000" y="163017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778</xdr:row>
      <xdr:rowOff>101600</xdr:rowOff>
    </xdr:from>
    <xdr:to>
      <xdr:col>37</xdr:col>
      <xdr:colOff>0</xdr:colOff>
      <xdr:row>778</xdr:row>
      <xdr:rowOff>101600</xdr:rowOff>
    </xdr:to>
    <xdr:cxnSp macro="">
      <xdr:nvCxnSpPr>
        <xdr:cNvPr id="76129" name="직선 연결선 76128">
          <a:extLst>
            <a:ext uri="{FF2B5EF4-FFF2-40B4-BE49-F238E27FC236}">
              <a16:creationId xmlns:a16="http://schemas.microsoft.com/office/drawing/2014/main" id="{00000000-0008-0000-0100-000061290100}"/>
            </a:ext>
          </a:extLst>
        </xdr:cNvPr>
        <xdr:cNvCxnSpPr/>
      </xdr:nvCxnSpPr>
      <xdr:spPr>
        <a:xfrm>
          <a:off x="26136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778</xdr:row>
      <xdr:rowOff>101600</xdr:rowOff>
    </xdr:from>
    <xdr:to>
      <xdr:col>39</xdr:col>
      <xdr:colOff>12700</xdr:colOff>
      <xdr:row>778</xdr:row>
      <xdr:rowOff>101600</xdr:rowOff>
    </xdr:to>
    <xdr:cxnSp macro="">
      <xdr:nvCxnSpPr>
        <xdr:cNvPr id="76130" name="직선 연결선 76129">
          <a:extLst>
            <a:ext uri="{FF2B5EF4-FFF2-40B4-BE49-F238E27FC236}">
              <a16:creationId xmlns:a16="http://schemas.microsoft.com/office/drawing/2014/main" id="{00000000-0008-0000-0100-000062290100}"/>
            </a:ext>
          </a:extLst>
        </xdr:cNvPr>
        <xdr:cNvCxnSpPr/>
      </xdr:nvCxnSpPr>
      <xdr:spPr>
        <a:xfrm>
          <a:off x="275082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778</xdr:row>
      <xdr:rowOff>101600</xdr:rowOff>
    </xdr:from>
    <xdr:to>
      <xdr:col>41</xdr:col>
      <xdr:colOff>0</xdr:colOff>
      <xdr:row>778</xdr:row>
      <xdr:rowOff>101600</xdr:rowOff>
    </xdr:to>
    <xdr:cxnSp macro="">
      <xdr:nvCxnSpPr>
        <xdr:cNvPr id="76131" name="직선 연결선 76130">
          <a:extLst>
            <a:ext uri="{FF2B5EF4-FFF2-40B4-BE49-F238E27FC236}">
              <a16:creationId xmlns:a16="http://schemas.microsoft.com/office/drawing/2014/main" id="{00000000-0008-0000-0100-000063290100}"/>
            </a:ext>
          </a:extLst>
        </xdr:cNvPr>
        <xdr:cNvCxnSpPr/>
      </xdr:nvCxnSpPr>
      <xdr:spPr>
        <a:xfrm>
          <a:off x="28879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778</xdr:row>
      <xdr:rowOff>101600</xdr:rowOff>
    </xdr:from>
    <xdr:to>
      <xdr:col>43</xdr:col>
      <xdr:colOff>68</xdr:colOff>
      <xdr:row>778</xdr:row>
      <xdr:rowOff>101600</xdr:rowOff>
    </xdr:to>
    <xdr:cxnSp macro="">
      <xdr:nvCxnSpPr>
        <xdr:cNvPr id="76132" name="직선 연결선 76131">
          <a:extLst>
            <a:ext uri="{FF2B5EF4-FFF2-40B4-BE49-F238E27FC236}">
              <a16:creationId xmlns:a16="http://schemas.microsoft.com/office/drawing/2014/main" id="{00000000-0008-0000-0100-000064290100}"/>
            </a:ext>
          </a:extLst>
        </xdr:cNvPr>
        <xdr:cNvCxnSpPr/>
      </xdr:nvCxnSpPr>
      <xdr:spPr>
        <a:xfrm flipH="1">
          <a:off x="30251400" y="163017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778</xdr:row>
      <xdr:rowOff>101600</xdr:rowOff>
    </xdr:from>
    <xdr:to>
      <xdr:col>45</xdr:col>
      <xdr:colOff>0</xdr:colOff>
      <xdr:row>778</xdr:row>
      <xdr:rowOff>101600</xdr:rowOff>
    </xdr:to>
    <xdr:cxnSp macro="">
      <xdr:nvCxnSpPr>
        <xdr:cNvPr id="76133" name="직선 연결선 76132">
          <a:extLst>
            <a:ext uri="{FF2B5EF4-FFF2-40B4-BE49-F238E27FC236}">
              <a16:creationId xmlns:a16="http://schemas.microsoft.com/office/drawing/2014/main" id="{00000000-0008-0000-0100-000065290100}"/>
            </a:ext>
          </a:extLst>
        </xdr:cNvPr>
        <xdr:cNvCxnSpPr/>
      </xdr:nvCxnSpPr>
      <xdr:spPr>
        <a:xfrm>
          <a:off x="31623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778</xdr:row>
      <xdr:rowOff>101600</xdr:rowOff>
    </xdr:from>
    <xdr:to>
      <xdr:col>47</xdr:col>
      <xdr:colOff>12700</xdr:colOff>
      <xdr:row>778</xdr:row>
      <xdr:rowOff>101600</xdr:rowOff>
    </xdr:to>
    <xdr:cxnSp macro="">
      <xdr:nvCxnSpPr>
        <xdr:cNvPr id="76134" name="직선 연결선 76133">
          <a:extLst>
            <a:ext uri="{FF2B5EF4-FFF2-40B4-BE49-F238E27FC236}">
              <a16:creationId xmlns:a16="http://schemas.microsoft.com/office/drawing/2014/main" id="{00000000-0008-0000-0100-000066290100}"/>
            </a:ext>
          </a:extLst>
        </xdr:cNvPr>
        <xdr:cNvCxnSpPr/>
      </xdr:nvCxnSpPr>
      <xdr:spPr>
        <a:xfrm>
          <a:off x="329946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778</xdr:row>
      <xdr:rowOff>101600</xdr:rowOff>
    </xdr:from>
    <xdr:to>
      <xdr:col>49</xdr:col>
      <xdr:colOff>0</xdr:colOff>
      <xdr:row>778</xdr:row>
      <xdr:rowOff>101600</xdr:rowOff>
    </xdr:to>
    <xdr:cxnSp macro="">
      <xdr:nvCxnSpPr>
        <xdr:cNvPr id="76135" name="직선 연결선 76134">
          <a:extLst>
            <a:ext uri="{FF2B5EF4-FFF2-40B4-BE49-F238E27FC236}">
              <a16:creationId xmlns:a16="http://schemas.microsoft.com/office/drawing/2014/main" id="{00000000-0008-0000-0100-000067290100}"/>
            </a:ext>
          </a:extLst>
        </xdr:cNvPr>
        <xdr:cNvCxnSpPr/>
      </xdr:nvCxnSpPr>
      <xdr:spPr>
        <a:xfrm>
          <a:off x="34366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778</xdr:row>
      <xdr:rowOff>101600</xdr:rowOff>
    </xdr:from>
    <xdr:to>
      <xdr:col>51</xdr:col>
      <xdr:colOff>0</xdr:colOff>
      <xdr:row>778</xdr:row>
      <xdr:rowOff>101600</xdr:rowOff>
    </xdr:to>
    <xdr:cxnSp macro="">
      <xdr:nvCxnSpPr>
        <xdr:cNvPr id="76136" name="직선 연결선 76135">
          <a:extLst>
            <a:ext uri="{FF2B5EF4-FFF2-40B4-BE49-F238E27FC236}">
              <a16:creationId xmlns:a16="http://schemas.microsoft.com/office/drawing/2014/main" id="{00000000-0008-0000-0100-000068290100}"/>
            </a:ext>
          </a:extLst>
        </xdr:cNvPr>
        <xdr:cNvCxnSpPr/>
      </xdr:nvCxnSpPr>
      <xdr:spPr>
        <a:xfrm>
          <a:off x="35737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778</xdr:row>
      <xdr:rowOff>101600</xdr:rowOff>
    </xdr:from>
    <xdr:to>
      <xdr:col>53</xdr:col>
      <xdr:colOff>12700</xdr:colOff>
      <xdr:row>778</xdr:row>
      <xdr:rowOff>101600</xdr:rowOff>
    </xdr:to>
    <xdr:cxnSp macro="">
      <xdr:nvCxnSpPr>
        <xdr:cNvPr id="76137" name="직선 연결선 76136">
          <a:extLst>
            <a:ext uri="{FF2B5EF4-FFF2-40B4-BE49-F238E27FC236}">
              <a16:creationId xmlns:a16="http://schemas.microsoft.com/office/drawing/2014/main" id="{00000000-0008-0000-0100-000069290100}"/>
            </a:ext>
          </a:extLst>
        </xdr:cNvPr>
        <xdr:cNvCxnSpPr/>
      </xdr:nvCxnSpPr>
      <xdr:spPr>
        <a:xfrm>
          <a:off x="371094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778</xdr:row>
      <xdr:rowOff>101600</xdr:rowOff>
    </xdr:from>
    <xdr:to>
      <xdr:col>55</xdr:col>
      <xdr:colOff>12700</xdr:colOff>
      <xdr:row>778</xdr:row>
      <xdr:rowOff>101600</xdr:rowOff>
    </xdr:to>
    <xdr:cxnSp macro="">
      <xdr:nvCxnSpPr>
        <xdr:cNvPr id="76138" name="직선 연결선 76137">
          <a:extLst>
            <a:ext uri="{FF2B5EF4-FFF2-40B4-BE49-F238E27FC236}">
              <a16:creationId xmlns:a16="http://schemas.microsoft.com/office/drawing/2014/main" id="{00000000-0008-0000-0100-00006A290100}"/>
            </a:ext>
          </a:extLst>
        </xdr:cNvPr>
        <xdr:cNvCxnSpPr/>
      </xdr:nvCxnSpPr>
      <xdr:spPr>
        <a:xfrm>
          <a:off x="384810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778</xdr:row>
      <xdr:rowOff>101600</xdr:rowOff>
    </xdr:from>
    <xdr:to>
      <xdr:col>57</xdr:col>
      <xdr:colOff>12700</xdr:colOff>
      <xdr:row>778</xdr:row>
      <xdr:rowOff>101600</xdr:rowOff>
    </xdr:to>
    <xdr:cxnSp macro="">
      <xdr:nvCxnSpPr>
        <xdr:cNvPr id="76139" name="직선 연결선 76138">
          <a:extLst>
            <a:ext uri="{FF2B5EF4-FFF2-40B4-BE49-F238E27FC236}">
              <a16:creationId xmlns:a16="http://schemas.microsoft.com/office/drawing/2014/main" id="{00000000-0008-0000-0100-00006B290100}"/>
            </a:ext>
          </a:extLst>
        </xdr:cNvPr>
        <xdr:cNvCxnSpPr/>
      </xdr:nvCxnSpPr>
      <xdr:spPr>
        <a:xfrm>
          <a:off x="398526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778</xdr:row>
      <xdr:rowOff>101600</xdr:rowOff>
    </xdr:from>
    <xdr:to>
      <xdr:col>59</xdr:col>
      <xdr:colOff>0</xdr:colOff>
      <xdr:row>778</xdr:row>
      <xdr:rowOff>101600</xdr:rowOff>
    </xdr:to>
    <xdr:cxnSp macro="">
      <xdr:nvCxnSpPr>
        <xdr:cNvPr id="76140" name="직선 연결선 76139">
          <a:extLst>
            <a:ext uri="{FF2B5EF4-FFF2-40B4-BE49-F238E27FC236}">
              <a16:creationId xmlns:a16="http://schemas.microsoft.com/office/drawing/2014/main" id="{00000000-0008-0000-0100-00006C290100}"/>
            </a:ext>
          </a:extLst>
        </xdr:cNvPr>
        <xdr:cNvCxnSpPr/>
      </xdr:nvCxnSpPr>
      <xdr:spPr>
        <a:xfrm>
          <a:off x="41224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778</xdr:row>
      <xdr:rowOff>101600</xdr:rowOff>
    </xdr:from>
    <xdr:to>
      <xdr:col>61</xdr:col>
      <xdr:colOff>0</xdr:colOff>
      <xdr:row>778</xdr:row>
      <xdr:rowOff>101600</xdr:rowOff>
    </xdr:to>
    <xdr:cxnSp macro="">
      <xdr:nvCxnSpPr>
        <xdr:cNvPr id="76141" name="직선 연결선 76140">
          <a:extLst>
            <a:ext uri="{FF2B5EF4-FFF2-40B4-BE49-F238E27FC236}">
              <a16:creationId xmlns:a16="http://schemas.microsoft.com/office/drawing/2014/main" id="{00000000-0008-0000-0100-00006D290100}"/>
            </a:ext>
          </a:extLst>
        </xdr:cNvPr>
        <xdr:cNvCxnSpPr/>
      </xdr:nvCxnSpPr>
      <xdr:spPr>
        <a:xfrm>
          <a:off x="42595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778</xdr:row>
      <xdr:rowOff>101600</xdr:rowOff>
    </xdr:from>
    <xdr:to>
      <xdr:col>63</xdr:col>
      <xdr:colOff>0</xdr:colOff>
      <xdr:row>778</xdr:row>
      <xdr:rowOff>101600</xdr:rowOff>
    </xdr:to>
    <xdr:cxnSp macro="">
      <xdr:nvCxnSpPr>
        <xdr:cNvPr id="76142" name="직선 연결선 76141">
          <a:extLst>
            <a:ext uri="{FF2B5EF4-FFF2-40B4-BE49-F238E27FC236}">
              <a16:creationId xmlns:a16="http://schemas.microsoft.com/office/drawing/2014/main" id="{00000000-0008-0000-0100-00006E290100}"/>
            </a:ext>
          </a:extLst>
        </xdr:cNvPr>
        <xdr:cNvCxnSpPr/>
      </xdr:nvCxnSpPr>
      <xdr:spPr>
        <a:xfrm>
          <a:off x="439674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778</xdr:row>
      <xdr:rowOff>101600</xdr:rowOff>
    </xdr:from>
    <xdr:to>
      <xdr:col>65</xdr:col>
      <xdr:colOff>12700</xdr:colOff>
      <xdr:row>778</xdr:row>
      <xdr:rowOff>101600</xdr:rowOff>
    </xdr:to>
    <xdr:cxnSp macro="">
      <xdr:nvCxnSpPr>
        <xdr:cNvPr id="76143" name="직선 연결선 76142">
          <a:extLst>
            <a:ext uri="{FF2B5EF4-FFF2-40B4-BE49-F238E27FC236}">
              <a16:creationId xmlns:a16="http://schemas.microsoft.com/office/drawing/2014/main" id="{00000000-0008-0000-0100-00006F290100}"/>
            </a:ext>
          </a:extLst>
        </xdr:cNvPr>
        <xdr:cNvCxnSpPr/>
      </xdr:nvCxnSpPr>
      <xdr:spPr>
        <a:xfrm>
          <a:off x="453390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778</xdr:row>
      <xdr:rowOff>101600</xdr:rowOff>
    </xdr:from>
    <xdr:to>
      <xdr:col>67</xdr:col>
      <xdr:colOff>0</xdr:colOff>
      <xdr:row>778</xdr:row>
      <xdr:rowOff>101600</xdr:rowOff>
    </xdr:to>
    <xdr:cxnSp macro="">
      <xdr:nvCxnSpPr>
        <xdr:cNvPr id="76144" name="직선 연결선 76143">
          <a:extLst>
            <a:ext uri="{FF2B5EF4-FFF2-40B4-BE49-F238E27FC236}">
              <a16:creationId xmlns:a16="http://schemas.microsoft.com/office/drawing/2014/main" id="{00000000-0008-0000-0100-000070290100}"/>
            </a:ext>
          </a:extLst>
        </xdr:cNvPr>
        <xdr:cNvCxnSpPr/>
      </xdr:nvCxnSpPr>
      <xdr:spPr>
        <a:xfrm>
          <a:off x="46710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778</xdr:row>
      <xdr:rowOff>101600</xdr:rowOff>
    </xdr:from>
    <xdr:to>
      <xdr:col>69</xdr:col>
      <xdr:colOff>0</xdr:colOff>
      <xdr:row>778</xdr:row>
      <xdr:rowOff>101600</xdr:rowOff>
    </xdr:to>
    <xdr:cxnSp macro="">
      <xdr:nvCxnSpPr>
        <xdr:cNvPr id="76145" name="직선 연결선 76144">
          <a:extLst>
            <a:ext uri="{FF2B5EF4-FFF2-40B4-BE49-F238E27FC236}">
              <a16:creationId xmlns:a16="http://schemas.microsoft.com/office/drawing/2014/main" id="{00000000-0008-0000-0100-000071290100}"/>
            </a:ext>
          </a:extLst>
        </xdr:cNvPr>
        <xdr:cNvCxnSpPr/>
      </xdr:nvCxnSpPr>
      <xdr:spPr>
        <a:xfrm>
          <a:off x="48082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778</xdr:row>
      <xdr:rowOff>101600</xdr:rowOff>
    </xdr:from>
    <xdr:to>
      <xdr:col>71</xdr:col>
      <xdr:colOff>12700</xdr:colOff>
      <xdr:row>778</xdr:row>
      <xdr:rowOff>101600</xdr:rowOff>
    </xdr:to>
    <xdr:cxnSp macro="">
      <xdr:nvCxnSpPr>
        <xdr:cNvPr id="76146" name="직선 연결선 76145">
          <a:extLst>
            <a:ext uri="{FF2B5EF4-FFF2-40B4-BE49-F238E27FC236}">
              <a16:creationId xmlns:a16="http://schemas.microsoft.com/office/drawing/2014/main" id="{00000000-0008-0000-0100-000072290100}"/>
            </a:ext>
          </a:extLst>
        </xdr:cNvPr>
        <xdr:cNvCxnSpPr/>
      </xdr:nvCxnSpPr>
      <xdr:spPr>
        <a:xfrm>
          <a:off x="494538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778</xdr:row>
      <xdr:rowOff>101600</xdr:rowOff>
    </xdr:from>
    <xdr:to>
      <xdr:col>73</xdr:col>
      <xdr:colOff>12700</xdr:colOff>
      <xdr:row>778</xdr:row>
      <xdr:rowOff>101600</xdr:rowOff>
    </xdr:to>
    <xdr:cxnSp macro="">
      <xdr:nvCxnSpPr>
        <xdr:cNvPr id="76147" name="직선 연결선 76146">
          <a:extLst>
            <a:ext uri="{FF2B5EF4-FFF2-40B4-BE49-F238E27FC236}">
              <a16:creationId xmlns:a16="http://schemas.microsoft.com/office/drawing/2014/main" id="{00000000-0008-0000-0100-000073290100}"/>
            </a:ext>
          </a:extLst>
        </xdr:cNvPr>
        <xdr:cNvCxnSpPr/>
      </xdr:nvCxnSpPr>
      <xdr:spPr>
        <a:xfrm>
          <a:off x="508254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778</xdr:row>
      <xdr:rowOff>101600</xdr:rowOff>
    </xdr:from>
    <xdr:to>
      <xdr:col>75</xdr:col>
      <xdr:colOff>0</xdr:colOff>
      <xdr:row>778</xdr:row>
      <xdr:rowOff>101600</xdr:rowOff>
    </xdr:to>
    <xdr:cxnSp macro="">
      <xdr:nvCxnSpPr>
        <xdr:cNvPr id="76148" name="직선 연결선 76147">
          <a:extLst>
            <a:ext uri="{FF2B5EF4-FFF2-40B4-BE49-F238E27FC236}">
              <a16:creationId xmlns:a16="http://schemas.microsoft.com/office/drawing/2014/main" id="{00000000-0008-0000-0100-000074290100}"/>
            </a:ext>
          </a:extLst>
        </xdr:cNvPr>
        <xdr:cNvCxnSpPr/>
      </xdr:nvCxnSpPr>
      <xdr:spPr>
        <a:xfrm>
          <a:off x="52197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778</xdr:row>
      <xdr:rowOff>101600</xdr:rowOff>
    </xdr:from>
    <xdr:to>
      <xdr:col>77</xdr:col>
      <xdr:colOff>0</xdr:colOff>
      <xdr:row>778</xdr:row>
      <xdr:rowOff>101600</xdr:rowOff>
    </xdr:to>
    <xdr:cxnSp macro="">
      <xdr:nvCxnSpPr>
        <xdr:cNvPr id="76149" name="직선 연결선 76148">
          <a:extLst>
            <a:ext uri="{FF2B5EF4-FFF2-40B4-BE49-F238E27FC236}">
              <a16:creationId xmlns:a16="http://schemas.microsoft.com/office/drawing/2014/main" id="{00000000-0008-0000-0100-000075290100}"/>
            </a:ext>
          </a:extLst>
        </xdr:cNvPr>
        <xdr:cNvCxnSpPr/>
      </xdr:nvCxnSpPr>
      <xdr:spPr>
        <a:xfrm>
          <a:off x="53568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778</xdr:row>
      <xdr:rowOff>101600</xdr:rowOff>
    </xdr:from>
    <xdr:to>
      <xdr:col>79</xdr:col>
      <xdr:colOff>0</xdr:colOff>
      <xdr:row>778</xdr:row>
      <xdr:rowOff>101600</xdr:rowOff>
    </xdr:to>
    <xdr:cxnSp macro="">
      <xdr:nvCxnSpPr>
        <xdr:cNvPr id="76150" name="직선 연결선 76149">
          <a:extLst>
            <a:ext uri="{FF2B5EF4-FFF2-40B4-BE49-F238E27FC236}">
              <a16:creationId xmlns:a16="http://schemas.microsoft.com/office/drawing/2014/main" id="{00000000-0008-0000-0100-000076290100}"/>
            </a:ext>
          </a:extLst>
        </xdr:cNvPr>
        <xdr:cNvCxnSpPr/>
      </xdr:nvCxnSpPr>
      <xdr:spPr>
        <a:xfrm>
          <a:off x="54940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778</xdr:row>
      <xdr:rowOff>101600</xdr:rowOff>
    </xdr:from>
    <xdr:to>
      <xdr:col>81</xdr:col>
      <xdr:colOff>12700</xdr:colOff>
      <xdr:row>778</xdr:row>
      <xdr:rowOff>101600</xdr:rowOff>
    </xdr:to>
    <xdr:cxnSp macro="">
      <xdr:nvCxnSpPr>
        <xdr:cNvPr id="76151" name="직선 연결선 76150">
          <a:extLst>
            <a:ext uri="{FF2B5EF4-FFF2-40B4-BE49-F238E27FC236}">
              <a16:creationId xmlns:a16="http://schemas.microsoft.com/office/drawing/2014/main" id="{00000000-0008-0000-0100-000077290100}"/>
            </a:ext>
          </a:extLst>
        </xdr:cNvPr>
        <xdr:cNvCxnSpPr/>
      </xdr:nvCxnSpPr>
      <xdr:spPr>
        <a:xfrm>
          <a:off x="563118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778</xdr:row>
      <xdr:rowOff>101600</xdr:rowOff>
    </xdr:from>
    <xdr:to>
      <xdr:col>83</xdr:col>
      <xdr:colOff>0</xdr:colOff>
      <xdr:row>778</xdr:row>
      <xdr:rowOff>101600</xdr:rowOff>
    </xdr:to>
    <xdr:cxnSp macro="">
      <xdr:nvCxnSpPr>
        <xdr:cNvPr id="76152" name="직선 연결선 76151">
          <a:extLst>
            <a:ext uri="{FF2B5EF4-FFF2-40B4-BE49-F238E27FC236}">
              <a16:creationId xmlns:a16="http://schemas.microsoft.com/office/drawing/2014/main" id="{00000000-0008-0000-0100-000078290100}"/>
            </a:ext>
          </a:extLst>
        </xdr:cNvPr>
        <xdr:cNvCxnSpPr/>
      </xdr:nvCxnSpPr>
      <xdr:spPr>
        <a:xfrm>
          <a:off x="576834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778</xdr:row>
      <xdr:rowOff>101600</xdr:rowOff>
    </xdr:from>
    <xdr:to>
      <xdr:col>85</xdr:col>
      <xdr:colOff>0</xdr:colOff>
      <xdr:row>778</xdr:row>
      <xdr:rowOff>101600</xdr:rowOff>
    </xdr:to>
    <xdr:cxnSp macro="">
      <xdr:nvCxnSpPr>
        <xdr:cNvPr id="76153" name="직선 연결선 76152">
          <a:extLst>
            <a:ext uri="{FF2B5EF4-FFF2-40B4-BE49-F238E27FC236}">
              <a16:creationId xmlns:a16="http://schemas.microsoft.com/office/drawing/2014/main" id="{00000000-0008-0000-0100-000079290100}"/>
            </a:ext>
          </a:extLst>
        </xdr:cNvPr>
        <xdr:cNvCxnSpPr/>
      </xdr:nvCxnSpPr>
      <xdr:spPr>
        <a:xfrm>
          <a:off x="59055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778</xdr:row>
      <xdr:rowOff>101600</xdr:rowOff>
    </xdr:from>
    <xdr:to>
      <xdr:col>87</xdr:col>
      <xdr:colOff>0</xdr:colOff>
      <xdr:row>778</xdr:row>
      <xdr:rowOff>101600</xdr:rowOff>
    </xdr:to>
    <xdr:cxnSp macro="">
      <xdr:nvCxnSpPr>
        <xdr:cNvPr id="76154" name="직선 연결선 76153">
          <a:extLst>
            <a:ext uri="{FF2B5EF4-FFF2-40B4-BE49-F238E27FC236}">
              <a16:creationId xmlns:a16="http://schemas.microsoft.com/office/drawing/2014/main" id="{00000000-0008-0000-0100-00007A290100}"/>
            </a:ext>
          </a:extLst>
        </xdr:cNvPr>
        <xdr:cNvCxnSpPr/>
      </xdr:nvCxnSpPr>
      <xdr:spPr>
        <a:xfrm>
          <a:off x="60426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778</xdr:row>
      <xdr:rowOff>101600</xdr:rowOff>
    </xdr:from>
    <xdr:to>
      <xdr:col>89</xdr:col>
      <xdr:colOff>0</xdr:colOff>
      <xdr:row>778</xdr:row>
      <xdr:rowOff>101600</xdr:rowOff>
    </xdr:to>
    <xdr:cxnSp macro="">
      <xdr:nvCxnSpPr>
        <xdr:cNvPr id="76155" name="직선 연결선 76154">
          <a:extLst>
            <a:ext uri="{FF2B5EF4-FFF2-40B4-BE49-F238E27FC236}">
              <a16:creationId xmlns:a16="http://schemas.microsoft.com/office/drawing/2014/main" id="{00000000-0008-0000-0100-00007B290100}"/>
            </a:ext>
          </a:extLst>
        </xdr:cNvPr>
        <xdr:cNvCxnSpPr/>
      </xdr:nvCxnSpPr>
      <xdr:spPr>
        <a:xfrm>
          <a:off x="61798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778</xdr:row>
      <xdr:rowOff>101600</xdr:rowOff>
    </xdr:from>
    <xdr:to>
      <xdr:col>91</xdr:col>
      <xdr:colOff>0</xdr:colOff>
      <xdr:row>778</xdr:row>
      <xdr:rowOff>101600</xdr:rowOff>
    </xdr:to>
    <xdr:cxnSp macro="">
      <xdr:nvCxnSpPr>
        <xdr:cNvPr id="76156" name="직선 연결선 76155">
          <a:extLst>
            <a:ext uri="{FF2B5EF4-FFF2-40B4-BE49-F238E27FC236}">
              <a16:creationId xmlns:a16="http://schemas.microsoft.com/office/drawing/2014/main" id="{00000000-0008-0000-0100-00007C290100}"/>
            </a:ext>
          </a:extLst>
        </xdr:cNvPr>
        <xdr:cNvCxnSpPr/>
      </xdr:nvCxnSpPr>
      <xdr:spPr>
        <a:xfrm>
          <a:off x="63169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778</xdr:row>
      <xdr:rowOff>101600</xdr:rowOff>
    </xdr:from>
    <xdr:to>
      <xdr:col>93</xdr:col>
      <xdr:colOff>12700</xdr:colOff>
      <xdr:row>778</xdr:row>
      <xdr:rowOff>101600</xdr:rowOff>
    </xdr:to>
    <xdr:cxnSp macro="">
      <xdr:nvCxnSpPr>
        <xdr:cNvPr id="76157" name="직선 연결선 76156">
          <a:extLst>
            <a:ext uri="{FF2B5EF4-FFF2-40B4-BE49-F238E27FC236}">
              <a16:creationId xmlns:a16="http://schemas.microsoft.com/office/drawing/2014/main" id="{00000000-0008-0000-0100-00007D290100}"/>
            </a:ext>
          </a:extLst>
        </xdr:cNvPr>
        <xdr:cNvCxnSpPr/>
      </xdr:nvCxnSpPr>
      <xdr:spPr>
        <a:xfrm>
          <a:off x="645414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778</xdr:row>
      <xdr:rowOff>101600</xdr:rowOff>
    </xdr:from>
    <xdr:to>
      <xdr:col>95</xdr:col>
      <xdr:colOff>0</xdr:colOff>
      <xdr:row>778</xdr:row>
      <xdr:rowOff>101600</xdr:rowOff>
    </xdr:to>
    <xdr:cxnSp macro="">
      <xdr:nvCxnSpPr>
        <xdr:cNvPr id="76158" name="직선 연결선 76157">
          <a:extLst>
            <a:ext uri="{FF2B5EF4-FFF2-40B4-BE49-F238E27FC236}">
              <a16:creationId xmlns:a16="http://schemas.microsoft.com/office/drawing/2014/main" id="{00000000-0008-0000-0100-00007E290100}"/>
            </a:ext>
          </a:extLst>
        </xdr:cNvPr>
        <xdr:cNvCxnSpPr/>
      </xdr:nvCxnSpPr>
      <xdr:spPr>
        <a:xfrm>
          <a:off x="65913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778</xdr:row>
      <xdr:rowOff>101600</xdr:rowOff>
    </xdr:from>
    <xdr:to>
      <xdr:col>97</xdr:col>
      <xdr:colOff>0</xdr:colOff>
      <xdr:row>778</xdr:row>
      <xdr:rowOff>101600</xdr:rowOff>
    </xdr:to>
    <xdr:cxnSp macro="">
      <xdr:nvCxnSpPr>
        <xdr:cNvPr id="76159" name="직선 연결선 76158">
          <a:extLst>
            <a:ext uri="{FF2B5EF4-FFF2-40B4-BE49-F238E27FC236}">
              <a16:creationId xmlns:a16="http://schemas.microsoft.com/office/drawing/2014/main" id="{00000000-0008-0000-0100-00007F290100}"/>
            </a:ext>
          </a:extLst>
        </xdr:cNvPr>
        <xdr:cNvCxnSpPr/>
      </xdr:nvCxnSpPr>
      <xdr:spPr>
        <a:xfrm>
          <a:off x="67284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778</xdr:row>
      <xdr:rowOff>101600</xdr:rowOff>
    </xdr:from>
    <xdr:to>
      <xdr:col>99</xdr:col>
      <xdr:colOff>0</xdr:colOff>
      <xdr:row>778</xdr:row>
      <xdr:rowOff>101600</xdr:rowOff>
    </xdr:to>
    <xdr:cxnSp macro="">
      <xdr:nvCxnSpPr>
        <xdr:cNvPr id="76160" name="직선 연결선 76159">
          <a:extLst>
            <a:ext uri="{FF2B5EF4-FFF2-40B4-BE49-F238E27FC236}">
              <a16:creationId xmlns:a16="http://schemas.microsoft.com/office/drawing/2014/main" id="{00000000-0008-0000-0100-000080290100}"/>
            </a:ext>
          </a:extLst>
        </xdr:cNvPr>
        <xdr:cNvCxnSpPr/>
      </xdr:nvCxnSpPr>
      <xdr:spPr>
        <a:xfrm>
          <a:off x="68656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780</xdr:row>
      <xdr:rowOff>107950</xdr:rowOff>
    </xdr:from>
    <xdr:to>
      <xdr:col>10</xdr:col>
      <xdr:colOff>25400</xdr:colOff>
      <xdr:row>780</xdr:row>
      <xdr:rowOff>107950</xdr:rowOff>
    </xdr:to>
    <xdr:cxnSp macro="">
      <xdr:nvCxnSpPr>
        <xdr:cNvPr id="76161" name="직선 연결선 76160">
          <a:extLst>
            <a:ext uri="{FF2B5EF4-FFF2-40B4-BE49-F238E27FC236}">
              <a16:creationId xmlns:a16="http://schemas.microsoft.com/office/drawing/2014/main" id="{00000000-0008-0000-0100-000081290100}"/>
            </a:ext>
          </a:extLst>
        </xdr:cNvPr>
        <xdr:cNvCxnSpPr/>
      </xdr:nvCxnSpPr>
      <xdr:spPr>
        <a:xfrm>
          <a:off x="7227722" y="1634426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780</xdr:row>
      <xdr:rowOff>107950</xdr:rowOff>
    </xdr:from>
    <xdr:to>
      <xdr:col>11</xdr:col>
      <xdr:colOff>139700</xdr:colOff>
      <xdr:row>780</xdr:row>
      <xdr:rowOff>107950</xdr:rowOff>
    </xdr:to>
    <xdr:cxnSp macro="">
      <xdr:nvCxnSpPr>
        <xdr:cNvPr id="76162" name="직선 연결선 76161">
          <a:extLst>
            <a:ext uri="{FF2B5EF4-FFF2-40B4-BE49-F238E27FC236}">
              <a16:creationId xmlns:a16="http://schemas.microsoft.com/office/drawing/2014/main" id="{00000000-0008-0000-0100-000082290100}"/>
            </a:ext>
          </a:extLst>
        </xdr:cNvPr>
        <xdr:cNvCxnSpPr/>
      </xdr:nvCxnSpPr>
      <xdr:spPr>
        <a:xfrm>
          <a:off x="8374380" y="163442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780</xdr:row>
      <xdr:rowOff>107950</xdr:rowOff>
    </xdr:from>
    <xdr:to>
      <xdr:col>13</xdr:col>
      <xdr:colOff>68</xdr:colOff>
      <xdr:row>780</xdr:row>
      <xdr:rowOff>107950</xdr:rowOff>
    </xdr:to>
    <xdr:cxnSp macro="">
      <xdr:nvCxnSpPr>
        <xdr:cNvPr id="76163" name="직선 연결선 76162">
          <a:extLst>
            <a:ext uri="{FF2B5EF4-FFF2-40B4-BE49-F238E27FC236}">
              <a16:creationId xmlns:a16="http://schemas.microsoft.com/office/drawing/2014/main" id="{00000000-0008-0000-0100-000083290100}"/>
            </a:ext>
          </a:extLst>
        </xdr:cNvPr>
        <xdr:cNvCxnSpPr/>
      </xdr:nvCxnSpPr>
      <xdr:spPr>
        <a:xfrm flipH="1">
          <a:off x="9677400" y="163442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780</xdr:row>
      <xdr:rowOff>107950</xdr:rowOff>
    </xdr:from>
    <xdr:to>
      <xdr:col>15</xdr:col>
      <xdr:colOff>0</xdr:colOff>
      <xdr:row>780</xdr:row>
      <xdr:rowOff>107950</xdr:rowOff>
    </xdr:to>
    <xdr:cxnSp macro="">
      <xdr:nvCxnSpPr>
        <xdr:cNvPr id="76164" name="직선 연결선 76163">
          <a:extLst>
            <a:ext uri="{FF2B5EF4-FFF2-40B4-BE49-F238E27FC236}">
              <a16:creationId xmlns:a16="http://schemas.microsoft.com/office/drawing/2014/main" id="{00000000-0008-0000-0100-000084290100}"/>
            </a:ext>
          </a:extLst>
        </xdr:cNvPr>
        <xdr:cNvCxnSpPr/>
      </xdr:nvCxnSpPr>
      <xdr:spPr>
        <a:xfrm>
          <a:off x="11049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780</xdr:row>
      <xdr:rowOff>107950</xdr:rowOff>
    </xdr:from>
    <xdr:to>
      <xdr:col>17</xdr:col>
      <xdr:colOff>137</xdr:colOff>
      <xdr:row>780</xdr:row>
      <xdr:rowOff>107950</xdr:rowOff>
    </xdr:to>
    <xdr:cxnSp macro="">
      <xdr:nvCxnSpPr>
        <xdr:cNvPr id="76165" name="직선 연결선 76164">
          <a:extLst>
            <a:ext uri="{FF2B5EF4-FFF2-40B4-BE49-F238E27FC236}">
              <a16:creationId xmlns:a16="http://schemas.microsoft.com/office/drawing/2014/main" id="{00000000-0008-0000-0100-000085290100}"/>
            </a:ext>
          </a:extLst>
        </xdr:cNvPr>
        <xdr:cNvCxnSpPr/>
      </xdr:nvCxnSpPr>
      <xdr:spPr>
        <a:xfrm flipH="1">
          <a:off x="12420600" y="1634426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780</xdr:row>
      <xdr:rowOff>107950</xdr:rowOff>
    </xdr:from>
    <xdr:to>
      <xdr:col>19</xdr:col>
      <xdr:colOff>0</xdr:colOff>
      <xdr:row>780</xdr:row>
      <xdr:rowOff>107950</xdr:rowOff>
    </xdr:to>
    <xdr:cxnSp macro="">
      <xdr:nvCxnSpPr>
        <xdr:cNvPr id="76166" name="직선 연결선 76165">
          <a:extLst>
            <a:ext uri="{FF2B5EF4-FFF2-40B4-BE49-F238E27FC236}">
              <a16:creationId xmlns:a16="http://schemas.microsoft.com/office/drawing/2014/main" id="{00000000-0008-0000-0100-000086290100}"/>
            </a:ext>
          </a:extLst>
        </xdr:cNvPr>
        <xdr:cNvCxnSpPr/>
      </xdr:nvCxnSpPr>
      <xdr:spPr>
        <a:xfrm>
          <a:off x="13792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780</xdr:row>
      <xdr:rowOff>107950</xdr:rowOff>
    </xdr:from>
    <xdr:to>
      <xdr:col>21</xdr:col>
      <xdr:colOff>0</xdr:colOff>
      <xdr:row>780</xdr:row>
      <xdr:rowOff>107950</xdr:rowOff>
    </xdr:to>
    <xdr:cxnSp macro="">
      <xdr:nvCxnSpPr>
        <xdr:cNvPr id="76167" name="직선 연결선 76166">
          <a:extLst>
            <a:ext uri="{FF2B5EF4-FFF2-40B4-BE49-F238E27FC236}">
              <a16:creationId xmlns:a16="http://schemas.microsoft.com/office/drawing/2014/main" id="{00000000-0008-0000-0100-000087290100}"/>
            </a:ext>
          </a:extLst>
        </xdr:cNvPr>
        <xdr:cNvCxnSpPr/>
      </xdr:nvCxnSpPr>
      <xdr:spPr>
        <a:xfrm>
          <a:off x="15163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780</xdr:row>
      <xdr:rowOff>107950</xdr:rowOff>
    </xdr:from>
    <xdr:to>
      <xdr:col>23</xdr:col>
      <xdr:colOff>0</xdr:colOff>
      <xdr:row>780</xdr:row>
      <xdr:rowOff>107950</xdr:rowOff>
    </xdr:to>
    <xdr:cxnSp macro="">
      <xdr:nvCxnSpPr>
        <xdr:cNvPr id="76168" name="직선 연결선 76167">
          <a:extLst>
            <a:ext uri="{FF2B5EF4-FFF2-40B4-BE49-F238E27FC236}">
              <a16:creationId xmlns:a16="http://schemas.microsoft.com/office/drawing/2014/main" id="{00000000-0008-0000-0100-000088290100}"/>
            </a:ext>
          </a:extLst>
        </xdr:cNvPr>
        <xdr:cNvCxnSpPr/>
      </xdr:nvCxnSpPr>
      <xdr:spPr>
        <a:xfrm>
          <a:off x="16535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780</xdr:row>
      <xdr:rowOff>107950</xdr:rowOff>
    </xdr:from>
    <xdr:to>
      <xdr:col>25</xdr:col>
      <xdr:colOff>0</xdr:colOff>
      <xdr:row>780</xdr:row>
      <xdr:rowOff>107950</xdr:rowOff>
    </xdr:to>
    <xdr:cxnSp macro="">
      <xdr:nvCxnSpPr>
        <xdr:cNvPr id="76169" name="직선 연결선 76168">
          <a:extLst>
            <a:ext uri="{FF2B5EF4-FFF2-40B4-BE49-F238E27FC236}">
              <a16:creationId xmlns:a16="http://schemas.microsoft.com/office/drawing/2014/main" id="{00000000-0008-0000-0100-000089290100}"/>
            </a:ext>
          </a:extLst>
        </xdr:cNvPr>
        <xdr:cNvCxnSpPr/>
      </xdr:nvCxnSpPr>
      <xdr:spPr>
        <a:xfrm>
          <a:off x="17907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780</xdr:row>
      <xdr:rowOff>107950</xdr:rowOff>
    </xdr:from>
    <xdr:to>
      <xdr:col>27</xdr:col>
      <xdr:colOff>28</xdr:colOff>
      <xdr:row>780</xdr:row>
      <xdr:rowOff>107950</xdr:rowOff>
    </xdr:to>
    <xdr:cxnSp macro="">
      <xdr:nvCxnSpPr>
        <xdr:cNvPr id="76170" name="직선 연결선 76169">
          <a:extLst>
            <a:ext uri="{FF2B5EF4-FFF2-40B4-BE49-F238E27FC236}">
              <a16:creationId xmlns:a16="http://schemas.microsoft.com/office/drawing/2014/main" id="{00000000-0008-0000-0100-00008A290100}"/>
            </a:ext>
          </a:extLst>
        </xdr:cNvPr>
        <xdr:cNvCxnSpPr/>
      </xdr:nvCxnSpPr>
      <xdr:spPr>
        <a:xfrm flipH="1">
          <a:off x="19278600" y="163442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780</xdr:row>
      <xdr:rowOff>107950</xdr:rowOff>
    </xdr:from>
    <xdr:to>
      <xdr:col>29</xdr:col>
      <xdr:colOff>68</xdr:colOff>
      <xdr:row>780</xdr:row>
      <xdr:rowOff>107950</xdr:rowOff>
    </xdr:to>
    <xdr:cxnSp macro="">
      <xdr:nvCxnSpPr>
        <xdr:cNvPr id="76171" name="직선 연결선 76170">
          <a:extLst>
            <a:ext uri="{FF2B5EF4-FFF2-40B4-BE49-F238E27FC236}">
              <a16:creationId xmlns:a16="http://schemas.microsoft.com/office/drawing/2014/main" id="{00000000-0008-0000-0100-00008B290100}"/>
            </a:ext>
          </a:extLst>
        </xdr:cNvPr>
        <xdr:cNvCxnSpPr/>
      </xdr:nvCxnSpPr>
      <xdr:spPr>
        <a:xfrm flipH="1">
          <a:off x="20650200" y="163442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780</xdr:row>
      <xdr:rowOff>107950</xdr:rowOff>
    </xdr:from>
    <xdr:to>
      <xdr:col>31</xdr:col>
      <xdr:colOff>546100</xdr:colOff>
      <xdr:row>780</xdr:row>
      <xdr:rowOff>107950</xdr:rowOff>
    </xdr:to>
    <xdr:cxnSp macro="">
      <xdr:nvCxnSpPr>
        <xdr:cNvPr id="76172" name="직선 연결선 76171">
          <a:extLst>
            <a:ext uri="{FF2B5EF4-FFF2-40B4-BE49-F238E27FC236}">
              <a16:creationId xmlns:a16="http://schemas.microsoft.com/office/drawing/2014/main" id="{00000000-0008-0000-0100-00008C290100}"/>
            </a:ext>
          </a:extLst>
        </xdr:cNvPr>
        <xdr:cNvCxnSpPr/>
      </xdr:nvCxnSpPr>
      <xdr:spPr>
        <a:xfrm>
          <a:off x="22501861" y="163442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780</xdr:row>
      <xdr:rowOff>107950</xdr:rowOff>
    </xdr:from>
    <xdr:to>
      <xdr:col>33</xdr:col>
      <xdr:colOff>0</xdr:colOff>
      <xdr:row>780</xdr:row>
      <xdr:rowOff>107950</xdr:rowOff>
    </xdr:to>
    <xdr:cxnSp macro="">
      <xdr:nvCxnSpPr>
        <xdr:cNvPr id="76173" name="직선 연결선 76172">
          <a:extLst>
            <a:ext uri="{FF2B5EF4-FFF2-40B4-BE49-F238E27FC236}">
              <a16:creationId xmlns:a16="http://schemas.microsoft.com/office/drawing/2014/main" id="{00000000-0008-0000-0100-00008D290100}"/>
            </a:ext>
          </a:extLst>
        </xdr:cNvPr>
        <xdr:cNvCxnSpPr/>
      </xdr:nvCxnSpPr>
      <xdr:spPr>
        <a:xfrm>
          <a:off x="23393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780</xdr:row>
      <xdr:rowOff>107950</xdr:rowOff>
    </xdr:from>
    <xdr:to>
      <xdr:col>35</xdr:col>
      <xdr:colOff>0</xdr:colOff>
      <xdr:row>780</xdr:row>
      <xdr:rowOff>107950</xdr:rowOff>
    </xdr:to>
    <xdr:cxnSp macro="">
      <xdr:nvCxnSpPr>
        <xdr:cNvPr id="76174" name="직선 연결선 76173">
          <a:extLst>
            <a:ext uri="{FF2B5EF4-FFF2-40B4-BE49-F238E27FC236}">
              <a16:creationId xmlns:a16="http://schemas.microsoft.com/office/drawing/2014/main" id="{00000000-0008-0000-0100-00008E290100}"/>
            </a:ext>
          </a:extLst>
        </xdr:cNvPr>
        <xdr:cNvCxnSpPr/>
      </xdr:nvCxnSpPr>
      <xdr:spPr>
        <a:xfrm>
          <a:off x="24765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780</xdr:row>
      <xdr:rowOff>107950</xdr:rowOff>
    </xdr:from>
    <xdr:to>
      <xdr:col>37</xdr:col>
      <xdr:colOff>0</xdr:colOff>
      <xdr:row>780</xdr:row>
      <xdr:rowOff>107950</xdr:rowOff>
    </xdr:to>
    <xdr:cxnSp macro="">
      <xdr:nvCxnSpPr>
        <xdr:cNvPr id="76175" name="직선 연결선 76174">
          <a:extLst>
            <a:ext uri="{FF2B5EF4-FFF2-40B4-BE49-F238E27FC236}">
              <a16:creationId xmlns:a16="http://schemas.microsoft.com/office/drawing/2014/main" id="{00000000-0008-0000-0100-00008F290100}"/>
            </a:ext>
          </a:extLst>
        </xdr:cNvPr>
        <xdr:cNvCxnSpPr/>
      </xdr:nvCxnSpPr>
      <xdr:spPr>
        <a:xfrm>
          <a:off x="26136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780</xdr:row>
      <xdr:rowOff>107950</xdr:rowOff>
    </xdr:from>
    <xdr:to>
      <xdr:col>39</xdr:col>
      <xdr:colOff>0</xdr:colOff>
      <xdr:row>780</xdr:row>
      <xdr:rowOff>107950</xdr:rowOff>
    </xdr:to>
    <xdr:cxnSp macro="">
      <xdr:nvCxnSpPr>
        <xdr:cNvPr id="76176" name="직선 연결선 76175">
          <a:extLst>
            <a:ext uri="{FF2B5EF4-FFF2-40B4-BE49-F238E27FC236}">
              <a16:creationId xmlns:a16="http://schemas.microsoft.com/office/drawing/2014/main" id="{00000000-0008-0000-0100-000090290100}"/>
            </a:ext>
          </a:extLst>
        </xdr:cNvPr>
        <xdr:cNvCxnSpPr/>
      </xdr:nvCxnSpPr>
      <xdr:spPr>
        <a:xfrm>
          <a:off x="27508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780</xdr:row>
      <xdr:rowOff>107950</xdr:rowOff>
    </xdr:from>
    <xdr:to>
      <xdr:col>41</xdr:col>
      <xdr:colOff>0</xdr:colOff>
      <xdr:row>780</xdr:row>
      <xdr:rowOff>107950</xdr:rowOff>
    </xdr:to>
    <xdr:cxnSp macro="">
      <xdr:nvCxnSpPr>
        <xdr:cNvPr id="76177" name="직선 연결선 76176">
          <a:extLst>
            <a:ext uri="{FF2B5EF4-FFF2-40B4-BE49-F238E27FC236}">
              <a16:creationId xmlns:a16="http://schemas.microsoft.com/office/drawing/2014/main" id="{00000000-0008-0000-0100-000091290100}"/>
            </a:ext>
          </a:extLst>
        </xdr:cNvPr>
        <xdr:cNvCxnSpPr/>
      </xdr:nvCxnSpPr>
      <xdr:spPr>
        <a:xfrm>
          <a:off x="28879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780</xdr:row>
      <xdr:rowOff>107950</xdr:rowOff>
    </xdr:from>
    <xdr:to>
      <xdr:col>43</xdr:col>
      <xdr:colOff>0</xdr:colOff>
      <xdr:row>780</xdr:row>
      <xdr:rowOff>107950</xdr:rowOff>
    </xdr:to>
    <xdr:cxnSp macro="">
      <xdr:nvCxnSpPr>
        <xdr:cNvPr id="76178" name="직선 연결선 76177">
          <a:extLst>
            <a:ext uri="{FF2B5EF4-FFF2-40B4-BE49-F238E27FC236}">
              <a16:creationId xmlns:a16="http://schemas.microsoft.com/office/drawing/2014/main" id="{00000000-0008-0000-0100-000092290100}"/>
            </a:ext>
          </a:extLst>
        </xdr:cNvPr>
        <xdr:cNvCxnSpPr/>
      </xdr:nvCxnSpPr>
      <xdr:spPr>
        <a:xfrm>
          <a:off x="30251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780</xdr:row>
      <xdr:rowOff>107950</xdr:rowOff>
    </xdr:from>
    <xdr:to>
      <xdr:col>45</xdr:col>
      <xdr:colOff>12700</xdr:colOff>
      <xdr:row>780</xdr:row>
      <xdr:rowOff>107950</xdr:rowOff>
    </xdr:to>
    <xdr:cxnSp macro="">
      <xdr:nvCxnSpPr>
        <xdr:cNvPr id="76179" name="직선 연결선 76178">
          <a:extLst>
            <a:ext uri="{FF2B5EF4-FFF2-40B4-BE49-F238E27FC236}">
              <a16:creationId xmlns:a16="http://schemas.microsoft.com/office/drawing/2014/main" id="{00000000-0008-0000-0100-000093290100}"/>
            </a:ext>
          </a:extLst>
        </xdr:cNvPr>
        <xdr:cNvCxnSpPr/>
      </xdr:nvCxnSpPr>
      <xdr:spPr>
        <a:xfrm>
          <a:off x="31623040" y="1634426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780</xdr:row>
      <xdr:rowOff>107950</xdr:rowOff>
    </xdr:from>
    <xdr:to>
      <xdr:col>47</xdr:col>
      <xdr:colOff>0</xdr:colOff>
      <xdr:row>780</xdr:row>
      <xdr:rowOff>107950</xdr:rowOff>
    </xdr:to>
    <xdr:cxnSp macro="">
      <xdr:nvCxnSpPr>
        <xdr:cNvPr id="76180" name="직선 연결선 76179">
          <a:extLst>
            <a:ext uri="{FF2B5EF4-FFF2-40B4-BE49-F238E27FC236}">
              <a16:creationId xmlns:a16="http://schemas.microsoft.com/office/drawing/2014/main" id="{00000000-0008-0000-0100-000094290100}"/>
            </a:ext>
          </a:extLst>
        </xdr:cNvPr>
        <xdr:cNvCxnSpPr/>
      </xdr:nvCxnSpPr>
      <xdr:spPr>
        <a:xfrm>
          <a:off x="32994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780</xdr:row>
      <xdr:rowOff>107950</xdr:rowOff>
    </xdr:from>
    <xdr:to>
      <xdr:col>49</xdr:col>
      <xdr:colOff>0</xdr:colOff>
      <xdr:row>780</xdr:row>
      <xdr:rowOff>107950</xdr:rowOff>
    </xdr:to>
    <xdr:cxnSp macro="">
      <xdr:nvCxnSpPr>
        <xdr:cNvPr id="76181" name="직선 연결선 76180">
          <a:extLst>
            <a:ext uri="{FF2B5EF4-FFF2-40B4-BE49-F238E27FC236}">
              <a16:creationId xmlns:a16="http://schemas.microsoft.com/office/drawing/2014/main" id="{00000000-0008-0000-0100-000095290100}"/>
            </a:ext>
          </a:extLst>
        </xdr:cNvPr>
        <xdr:cNvCxnSpPr/>
      </xdr:nvCxnSpPr>
      <xdr:spPr>
        <a:xfrm>
          <a:off x="34366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780</xdr:row>
      <xdr:rowOff>107950</xdr:rowOff>
    </xdr:from>
    <xdr:to>
      <xdr:col>51</xdr:col>
      <xdr:colOff>0</xdr:colOff>
      <xdr:row>780</xdr:row>
      <xdr:rowOff>107950</xdr:rowOff>
    </xdr:to>
    <xdr:cxnSp macro="">
      <xdr:nvCxnSpPr>
        <xdr:cNvPr id="76182" name="직선 연결선 76181">
          <a:extLst>
            <a:ext uri="{FF2B5EF4-FFF2-40B4-BE49-F238E27FC236}">
              <a16:creationId xmlns:a16="http://schemas.microsoft.com/office/drawing/2014/main" id="{00000000-0008-0000-0100-000096290100}"/>
            </a:ext>
          </a:extLst>
        </xdr:cNvPr>
        <xdr:cNvCxnSpPr/>
      </xdr:nvCxnSpPr>
      <xdr:spPr>
        <a:xfrm>
          <a:off x="35737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780</xdr:row>
      <xdr:rowOff>107950</xdr:rowOff>
    </xdr:from>
    <xdr:to>
      <xdr:col>53</xdr:col>
      <xdr:colOff>0</xdr:colOff>
      <xdr:row>780</xdr:row>
      <xdr:rowOff>107950</xdr:rowOff>
    </xdr:to>
    <xdr:cxnSp macro="">
      <xdr:nvCxnSpPr>
        <xdr:cNvPr id="76183" name="직선 연결선 76182">
          <a:extLst>
            <a:ext uri="{FF2B5EF4-FFF2-40B4-BE49-F238E27FC236}">
              <a16:creationId xmlns:a16="http://schemas.microsoft.com/office/drawing/2014/main" id="{00000000-0008-0000-0100-000097290100}"/>
            </a:ext>
          </a:extLst>
        </xdr:cNvPr>
        <xdr:cNvCxnSpPr/>
      </xdr:nvCxnSpPr>
      <xdr:spPr>
        <a:xfrm>
          <a:off x="37109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780</xdr:row>
      <xdr:rowOff>107950</xdr:rowOff>
    </xdr:from>
    <xdr:to>
      <xdr:col>55</xdr:col>
      <xdr:colOff>0</xdr:colOff>
      <xdr:row>780</xdr:row>
      <xdr:rowOff>107950</xdr:rowOff>
    </xdr:to>
    <xdr:cxnSp macro="">
      <xdr:nvCxnSpPr>
        <xdr:cNvPr id="76184" name="직선 연결선 76183">
          <a:extLst>
            <a:ext uri="{FF2B5EF4-FFF2-40B4-BE49-F238E27FC236}">
              <a16:creationId xmlns:a16="http://schemas.microsoft.com/office/drawing/2014/main" id="{00000000-0008-0000-0100-000098290100}"/>
            </a:ext>
          </a:extLst>
        </xdr:cNvPr>
        <xdr:cNvCxnSpPr/>
      </xdr:nvCxnSpPr>
      <xdr:spPr>
        <a:xfrm>
          <a:off x="38481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780</xdr:row>
      <xdr:rowOff>107950</xdr:rowOff>
    </xdr:from>
    <xdr:to>
      <xdr:col>57</xdr:col>
      <xdr:colOff>0</xdr:colOff>
      <xdr:row>780</xdr:row>
      <xdr:rowOff>107950</xdr:rowOff>
    </xdr:to>
    <xdr:cxnSp macro="">
      <xdr:nvCxnSpPr>
        <xdr:cNvPr id="76185" name="직선 연결선 76184">
          <a:extLst>
            <a:ext uri="{FF2B5EF4-FFF2-40B4-BE49-F238E27FC236}">
              <a16:creationId xmlns:a16="http://schemas.microsoft.com/office/drawing/2014/main" id="{00000000-0008-0000-0100-000099290100}"/>
            </a:ext>
          </a:extLst>
        </xdr:cNvPr>
        <xdr:cNvCxnSpPr/>
      </xdr:nvCxnSpPr>
      <xdr:spPr>
        <a:xfrm>
          <a:off x="39852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780</xdr:row>
      <xdr:rowOff>107950</xdr:rowOff>
    </xdr:from>
    <xdr:to>
      <xdr:col>59</xdr:col>
      <xdr:colOff>0</xdr:colOff>
      <xdr:row>780</xdr:row>
      <xdr:rowOff>107950</xdr:rowOff>
    </xdr:to>
    <xdr:cxnSp macro="">
      <xdr:nvCxnSpPr>
        <xdr:cNvPr id="76186" name="직선 연결선 76185">
          <a:extLst>
            <a:ext uri="{FF2B5EF4-FFF2-40B4-BE49-F238E27FC236}">
              <a16:creationId xmlns:a16="http://schemas.microsoft.com/office/drawing/2014/main" id="{00000000-0008-0000-0100-00009A290100}"/>
            </a:ext>
          </a:extLst>
        </xdr:cNvPr>
        <xdr:cNvCxnSpPr/>
      </xdr:nvCxnSpPr>
      <xdr:spPr>
        <a:xfrm>
          <a:off x="41224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780</xdr:row>
      <xdr:rowOff>107950</xdr:rowOff>
    </xdr:from>
    <xdr:to>
      <xdr:col>61</xdr:col>
      <xdr:colOff>0</xdr:colOff>
      <xdr:row>780</xdr:row>
      <xdr:rowOff>107950</xdr:rowOff>
    </xdr:to>
    <xdr:cxnSp macro="">
      <xdr:nvCxnSpPr>
        <xdr:cNvPr id="76187" name="직선 연결선 76186">
          <a:extLst>
            <a:ext uri="{FF2B5EF4-FFF2-40B4-BE49-F238E27FC236}">
              <a16:creationId xmlns:a16="http://schemas.microsoft.com/office/drawing/2014/main" id="{00000000-0008-0000-0100-00009B290100}"/>
            </a:ext>
          </a:extLst>
        </xdr:cNvPr>
        <xdr:cNvCxnSpPr/>
      </xdr:nvCxnSpPr>
      <xdr:spPr>
        <a:xfrm>
          <a:off x="42595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780</xdr:row>
      <xdr:rowOff>107950</xdr:rowOff>
    </xdr:from>
    <xdr:to>
      <xdr:col>63</xdr:col>
      <xdr:colOff>0</xdr:colOff>
      <xdr:row>780</xdr:row>
      <xdr:rowOff>107950</xdr:rowOff>
    </xdr:to>
    <xdr:cxnSp macro="">
      <xdr:nvCxnSpPr>
        <xdr:cNvPr id="76188" name="직선 연결선 76187">
          <a:extLst>
            <a:ext uri="{FF2B5EF4-FFF2-40B4-BE49-F238E27FC236}">
              <a16:creationId xmlns:a16="http://schemas.microsoft.com/office/drawing/2014/main" id="{00000000-0008-0000-0100-00009C290100}"/>
            </a:ext>
          </a:extLst>
        </xdr:cNvPr>
        <xdr:cNvCxnSpPr/>
      </xdr:nvCxnSpPr>
      <xdr:spPr>
        <a:xfrm>
          <a:off x="43967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780</xdr:row>
      <xdr:rowOff>107950</xdr:rowOff>
    </xdr:from>
    <xdr:to>
      <xdr:col>65</xdr:col>
      <xdr:colOff>0</xdr:colOff>
      <xdr:row>780</xdr:row>
      <xdr:rowOff>107950</xdr:rowOff>
    </xdr:to>
    <xdr:cxnSp macro="">
      <xdr:nvCxnSpPr>
        <xdr:cNvPr id="76189" name="직선 연결선 76188">
          <a:extLst>
            <a:ext uri="{FF2B5EF4-FFF2-40B4-BE49-F238E27FC236}">
              <a16:creationId xmlns:a16="http://schemas.microsoft.com/office/drawing/2014/main" id="{00000000-0008-0000-0100-00009D290100}"/>
            </a:ext>
          </a:extLst>
        </xdr:cNvPr>
        <xdr:cNvCxnSpPr/>
      </xdr:nvCxnSpPr>
      <xdr:spPr>
        <a:xfrm>
          <a:off x="45339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780</xdr:row>
      <xdr:rowOff>107950</xdr:rowOff>
    </xdr:from>
    <xdr:to>
      <xdr:col>67</xdr:col>
      <xdr:colOff>0</xdr:colOff>
      <xdr:row>780</xdr:row>
      <xdr:rowOff>107950</xdr:rowOff>
    </xdr:to>
    <xdr:cxnSp macro="">
      <xdr:nvCxnSpPr>
        <xdr:cNvPr id="76190" name="직선 연결선 76189">
          <a:extLst>
            <a:ext uri="{FF2B5EF4-FFF2-40B4-BE49-F238E27FC236}">
              <a16:creationId xmlns:a16="http://schemas.microsoft.com/office/drawing/2014/main" id="{00000000-0008-0000-0100-00009E290100}"/>
            </a:ext>
          </a:extLst>
        </xdr:cNvPr>
        <xdr:cNvCxnSpPr/>
      </xdr:nvCxnSpPr>
      <xdr:spPr>
        <a:xfrm>
          <a:off x="46710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780</xdr:row>
      <xdr:rowOff>107950</xdr:rowOff>
    </xdr:from>
    <xdr:to>
      <xdr:col>69</xdr:col>
      <xdr:colOff>0</xdr:colOff>
      <xdr:row>780</xdr:row>
      <xdr:rowOff>107950</xdr:rowOff>
    </xdr:to>
    <xdr:cxnSp macro="">
      <xdr:nvCxnSpPr>
        <xdr:cNvPr id="76191" name="직선 연결선 76190">
          <a:extLst>
            <a:ext uri="{FF2B5EF4-FFF2-40B4-BE49-F238E27FC236}">
              <a16:creationId xmlns:a16="http://schemas.microsoft.com/office/drawing/2014/main" id="{00000000-0008-0000-0100-00009F290100}"/>
            </a:ext>
          </a:extLst>
        </xdr:cNvPr>
        <xdr:cNvCxnSpPr/>
      </xdr:nvCxnSpPr>
      <xdr:spPr>
        <a:xfrm>
          <a:off x="48082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780</xdr:row>
      <xdr:rowOff>107950</xdr:rowOff>
    </xdr:from>
    <xdr:to>
      <xdr:col>71</xdr:col>
      <xdr:colOff>0</xdr:colOff>
      <xdr:row>780</xdr:row>
      <xdr:rowOff>107950</xdr:rowOff>
    </xdr:to>
    <xdr:cxnSp macro="">
      <xdr:nvCxnSpPr>
        <xdr:cNvPr id="76192" name="직선 연결선 76191">
          <a:extLst>
            <a:ext uri="{FF2B5EF4-FFF2-40B4-BE49-F238E27FC236}">
              <a16:creationId xmlns:a16="http://schemas.microsoft.com/office/drawing/2014/main" id="{00000000-0008-0000-0100-0000A0290100}"/>
            </a:ext>
          </a:extLst>
        </xdr:cNvPr>
        <xdr:cNvCxnSpPr/>
      </xdr:nvCxnSpPr>
      <xdr:spPr>
        <a:xfrm>
          <a:off x="49453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780</xdr:row>
      <xdr:rowOff>107950</xdr:rowOff>
    </xdr:from>
    <xdr:to>
      <xdr:col>73</xdr:col>
      <xdr:colOff>0</xdr:colOff>
      <xdr:row>780</xdr:row>
      <xdr:rowOff>107950</xdr:rowOff>
    </xdr:to>
    <xdr:cxnSp macro="">
      <xdr:nvCxnSpPr>
        <xdr:cNvPr id="76193" name="직선 연결선 76192">
          <a:extLst>
            <a:ext uri="{FF2B5EF4-FFF2-40B4-BE49-F238E27FC236}">
              <a16:creationId xmlns:a16="http://schemas.microsoft.com/office/drawing/2014/main" id="{00000000-0008-0000-0100-0000A1290100}"/>
            </a:ext>
          </a:extLst>
        </xdr:cNvPr>
        <xdr:cNvCxnSpPr/>
      </xdr:nvCxnSpPr>
      <xdr:spPr>
        <a:xfrm>
          <a:off x="50825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780</xdr:row>
      <xdr:rowOff>107950</xdr:rowOff>
    </xdr:from>
    <xdr:to>
      <xdr:col>75</xdr:col>
      <xdr:colOff>0</xdr:colOff>
      <xdr:row>780</xdr:row>
      <xdr:rowOff>107950</xdr:rowOff>
    </xdr:to>
    <xdr:cxnSp macro="">
      <xdr:nvCxnSpPr>
        <xdr:cNvPr id="76194" name="직선 연결선 76193">
          <a:extLst>
            <a:ext uri="{FF2B5EF4-FFF2-40B4-BE49-F238E27FC236}">
              <a16:creationId xmlns:a16="http://schemas.microsoft.com/office/drawing/2014/main" id="{00000000-0008-0000-0100-0000A2290100}"/>
            </a:ext>
          </a:extLst>
        </xdr:cNvPr>
        <xdr:cNvCxnSpPr/>
      </xdr:nvCxnSpPr>
      <xdr:spPr>
        <a:xfrm>
          <a:off x="52197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780</xdr:row>
      <xdr:rowOff>107950</xdr:rowOff>
    </xdr:from>
    <xdr:to>
      <xdr:col>77</xdr:col>
      <xdr:colOff>0</xdr:colOff>
      <xdr:row>780</xdr:row>
      <xdr:rowOff>107950</xdr:rowOff>
    </xdr:to>
    <xdr:cxnSp macro="">
      <xdr:nvCxnSpPr>
        <xdr:cNvPr id="76195" name="직선 연결선 76194">
          <a:extLst>
            <a:ext uri="{FF2B5EF4-FFF2-40B4-BE49-F238E27FC236}">
              <a16:creationId xmlns:a16="http://schemas.microsoft.com/office/drawing/2014/main" id="{00000000-0008-0000-0100-0000A3290100}"/>
            </a:ext>
          </a:extLst>
        </xdr:cNvPr>
        <xdr:cNvCxnSpPr/>
      </xdr:nvCxnSpPr>
      <xdr:spPr>
        <a:xfrm>
          <a:off x="53568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780</xdr:row>
      <xdr:rowOff>107950</xdr:rowOff>
    </xdr:from>
    <xdr:to>
      <xdr:col>79</xdr:col>
      <xdr:colOff>0</xdr:colOff>
      <xdr:row>780</xdr:row>
      <xdr:rowOff>107950</xdr:rowOff>
    </xdr:to>
    <xdr:cxnSp macro="">
      <xdr:nvCxnSpPr>
        <xdr:cNvPr id="76196" name="직선 연결선 76195">
          <a:extLst>
            <a:ext uri="{FF2B5EF4-FFF2-40B4-BE49-F238E27FC236}">
              <a16:creationId xmlns:a16="http://schemas.microsoft.com/office/drawing/2014/main" id="{00000000-0008-0000-0100-0000A4290100}"/>
            </a:ext>
          </a:extLst>
        </xdr:cNvPr>
        <xdr:cNvCxnSpPr/>
      </xdr:nvCxnSpPr>
      <xdr:spPr>
        <a:xfrm>
          <a:off x="54940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780</xdr:row>
      <xdr:rowOff>107950</xdr:rowOff>
    </xdr:from>
    <xdr:to>
      <xdr:col>81</xdr:col>
      <xdr:colOff>0</xdr:colOff>
      <xdr:row>780</xdr:row>
      <xdr:rowOff>107950</xdr:rowOff>
    </xdr:to>
    <xdr:cxnSp macro="">
      <xdr:nvCxnSpPr>
        <xdr:cNvPr id="76197" name="직선 연결선 76196">
          <a:extLst>
            <a:ext uri="{FF2B5EF4-FFF2-40B4-BE49-F238E27FC236}">
              <a16:creationId xmlns:a16="http://schemas.microsoft.com/office/drawing/2014/main" id="{00000000-0008-0000-0100-0000A5290100}"/>
            </a:ext>
          </a:extLst>
        </xdr:cNvPr>
        <xdr:cNvCxnSpPr/>
      </xdr:nvCxnSpPr>
      <xdr:spPr>
        <a:xfrm>
          <a:off x="56311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780</xdr:row>
      <xdr:rowOff>107950</xdr:rowOff>
    </xdr:from>
    <xdr:to>
      <xdr:col>83</xdr:col>
      <xdr:colOff>0</xdr:colOff>
      <xdr:row>780</xdr:row>
      <xdr:rowOff>107950</xdr:rowOff>
    </xdr:to>
    <xdr:cxnSp macro="">
      <xdr:nvCxnSpPr>
        <xdr:cNvPr id="76198" name="직선 연결선 76197">
          <a:extLst>
            <a:ext uri="{FF2B5EF4-FFF2-40B4-BE49-F238E27FC236}">
              <a16:creationId xmlns:a16="http://schemas.microsoft.com/office/drawing/2014/main" id="{00000000-0008-0000-0100-0000A6290100}"/>
            </a:ext>
          </a:extLst>
        </xdr:cNvPr>
        <xdr:cNvCxnSpPr/>
      </xdr:nvCxnSpPr>
      <xdr:spPr>
        <a:xfrm>
          <a:off x="57683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780</xdr:row>
      <xdr:rowOff>107950</xdr:rowOff>
    </xdr:from>
    <xdr:to>
      <xdr:col>85</xdr:col>
      <xdr:colOff>0</xdr:colOff>
      <xdr:row>780</xdr:row>
      <xdr:rowOff>107950</xdr:rowOff>
    </xdr:to>
    <xdr:cxnSp macro="">
      <xdr:nvCxnSpPr>
        <xdr:cNvPr id="76199" name="직선 연결선 76198">
          <a:extLst>
            <a:ext uri="{FF2B5EF4-FFF2-40B4-BE49-F238E27FC236}">
              <a16:creationId xmlns:a16="http://schemas.microsoft.com/office/drawing/2014/main" id="{00000000-0008-0000-0100-0000A7290100}"/>
            </a:ext>
          </a:extLst>
        </xdr:cNvPr>
        <xdr:cNvCxnSpPr/>
      </xdr:nvCxnSpPr>
      <xdr:spPr>
        <a:xfrm>
          <a:off x="59055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780</xdr:row>
      <xdr:rowOff>107950</xdr:rowOff>
    </xdr:from>
    <xdr:to>
      <xdr:col>87</xdr:col>
      <xdr:colOff>0</xdr:colOff>
      <xdr:row>780</xdr:row>
      <xdr:rowOff>107950</xdr:rowOff>
    </xdr:to>
    <xdr:cxnSp macro="">
      <xdr:nvCxnSpPr>
        <xdr:cNvPr id="76200" name="직선 연결선 76199">
          <a:extLst>
            <a:ext uri="{FF2B5EF4-FFF2-40B4-BE49-F238E27FC236}">
              <a16:creationId xmlns:a16="http://schemas.microsoft.com/office/drawing/2014/main" id="{00000000-0008-0000-0100-0000A8290100}"/>
            </a:ext>
          </a:extLst>
        </xdr:cNvPr>
        <xdr:cNvCxnSpPr/>
      </xdr:nvCxnSpPr>
      <xdr:spPr>
        <a:xfrm>
          <a:off x="60426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780</xdr:row>
      <xdr:rowOff>107950</xdr:rowOff>
    </xdr:from>
    <xdr:to>
      <xdr:col>89</xdr:col>
      <xdr:colOff>0</xdr:colOff>
      <xdr:row>780</xdr:row>
      <xdr:rowOff>107950</xdr:rowOff>
    </xdr:to>
    <xdr:cxnSp macro="">
      <xdr:nvCxnSpPr>
        <xdr:cNvPr id="76201" name="직선 연결선 76200">
          <a:extLst>
            <a:ext uri="{FF2B5EF4-FFF2-40B4-BE49-F238E27FC236}">
              <a16:creationId xmlns:a16="http://schemas.microsoft.com/office/drawing/2014/main" id="{00000000-0008-0000-0100-0000A9290100}"/>
            </a:ext>
          </a:extLst>
        </xdr:cNvPr>
        <xdr:cNvCxnSpPr/>
      </xdr:nvCxnSpPr>
      <xdr:spPr>
        <a:xfrm>
          <a:off x="61798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780</xdr:row>
      <xdr:rowOff>107950</xdr:rowOff>
    </xdr:from>
    <xdr:to>
      <xdr:col>91</xdr:col>
      <xdr:colOff>0</xdr:colOff>
      <xdr:row>780</xdr:row>
      <xdr:rowOff>107950</xdr:rowOff>
    </xdr:to>
    <xdr:cxnSp macro="">
      <xdr:nvCxnSpPr>
        <xdr:cNvPr id="76202" name="직선 연결선 76201">
          <a:extLst>
            <a:ext uri="{FF2B5EF4-FFF2-40B4-BE49-F238E27FC236}">
              <a16:creationId xmlns:a16="http://schemas.microsoft.com/office/drawing/2014/main" id="{00000000-0008-0000-0100-0000AA290100}"/>
            </a:ext>
          </a:extLst>
        </xdr:cNvPr>
        <xdr:cNvCxnSpPr/>
      </xdr:nvCxnSpPr>
      <xdr:spPr>
        <a:xfrm>
          <a:off x="63169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780</xdr:row>
      <xdr:rowOff>107950</xdr:rowOff>
    </xdr:from>
    <xdr:to>
      <xdr:col>93</xdr:col>
      <xdr:colOff>12700</xdr:colOff>
      <xdr:row>780</xdr:row>
      <xdr:rowOff>107950</xdr:rowOff>
    </xdr:to>
    <xdr:cxnSp macro="">
      <xdr:nvCxnSpPr>
        <xdr:cNvPr id="76203" name="직선 연결선 76202">
          <a:extLst>
            <a:ext uri="{FF2B5EF4-FFF2-40B4-BE49-F238E27FC236}">
              <a16:creationId xmlns:a16="http://schemas.microsoft.com/office/drawing/2014/main" id="{00000000-0008-0000-0100-0000AB290100}"/>
            </a:ext>
          </a:extLst>
        </xdr:cNvPr>
        <xdr:cNvCxnSpPr/>
      </xdr:nvCxnSpPr>
      <xdr:spPr>
        <a:xfrm>
          <a:off x="64541406" y="163442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780</xdr:row>
      <xdr:rowOff>107950</xdr:rowOff>
    </xdr:from>
    <xdr:to>
      <xdr:col>95</xdr:col>
      <xdr:colOff>0</xdr:colOff>
      <xdr:row>780</xdr:row>
      <xdr:rowOff>107950</xdr:rowOff>
    </xdr:to>
    <xdr:cxnSp macro="">
      <xdr:nvCxnSpPr>
        <xdr:cNvPr id="76204" name="직선 연결선 76203">
          <a:extLst>
            <a:ext uri="{FF2B5EF4-FFF2-40B4-BE49-F238E27FC236}">
              <a16:creationId xmlns:a16="http://schemas.microsoft.com/office/drawing/2014/main" id="{00000000-0008-0000-0100-0000AC290100}"/>
            </a:ext>
          </a:extLst>
        </xdr:cNvPr>
        <xdr:cNvCxnSpPr/>
      </xdr:nvCxnSpPr>
      <xdr:spPr>
        <a:xfrm>
          <a:off x="65913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780</xdr:row>
      <xdr:rowOff>107950</xdr:rowOff>
    </xdr:from>
    <xdr:to>
      <xdr:col>97</xdr:col>
      <xdr:colOff>0</xdr:colOff>
      <xdr:row>780</xdr:row>
      <xdr:rowOff>107950</xdr:rowOff>
    </xdr:to>
    <xdr:cxnSp macro="">
      <xdr:nvCxnSpPr>
        <xdr:cNvPr id="76205" name="직선 연결선 76204">
          <a:extLst>
            <a:ext uri="{FF2B5EF4-FFF2-40B4-BE49-F238E27FC236}">
              <a16:creationId xmlns:a16="http://schemas.microsoft.com/office/drawing/2014/main" id="{00000000-0008-0000-0100-0000AD290100}"/>
            </a:ext>
          </a:extLst>
        </xdr:cNvPr>
        <xdr:cNvCxnSpPr/>
      </xdr:nvCxnSpPr>
      <xdr:spPr>
        <a:xfrm>
          <a:off x="67284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780</xdr:row>
      <xdr:rowOff>107950</xdr:rowOff>
    </xdr:from>
    <xdr:to>
      <xdr:col>99</xdr:col>
      <xdr:colOff>0</xdr:colOff>
      <xdr:row>780</xdr:row>
      <xdr:rowOff>107950</xdr:rowOff>
    </xdr:to>
    <xdr:cxnSp macro="">
      <xdr:nvCxnSpPr>
        <xdr:cNvPr id="76206" name="직선 연결선 76205">
          <a:extLst>
            <a:ext uri="{FF2B5EF4-FFF2-40B4-BE49-F238E27FC236}">
              <a16:creationId xmlns:a16="http://schemas.microsoft.com/office/drawing/2014/main" id="{00000000-0008-0000-0100-0000AE290100}"/>
            </a:ext>
          </a:extLst>
        </xdr:cNvPr>
        <xdr:cNvCxnSpPr/>
      </xdr:nvCxnSpPr>
      <xdr:spPr>
        <a:xfrm>
          <a:off x="68656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782</xdr:row>
      <xdr:rowOff>101600</xdr:rowOff>
    </xdr:from>
    <xdr:to>
      <xdr:col>10</xdr:col>
      <xdr:colOff>25400</xdr:colOff>
      <xdr:row>782</xdr:row>
      <xdr:rowOff>101600</xdr:rowOff>
    </xdr:to>
    <xdr:cxnSp macro="">
      <xdr:nvCxnSpPr>
        <xdr:cNvPr id="76207" name="직선 연결선 76206">
          <a:extLst>
            <a:ext uri="{FF2B5EF4-FFF2-40B4-BE49-F238E27FC236}">
              <a16:creationId xmlns:a16="http://schemas.microsoft.com/office/drawing/2014/main" id="{00000000-0008-0000-0100-0000AF290100}"/>
            </a:ext>
          </a:extLst>
        </xdr:cNvPr>
        <xdr:cNvCxnSpPr/>
      </xdr:nvCxnSpPr>
      <xdr:spPr>
        <a:xfrm>
          <a:off x="7242810" y="1638554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782</xdr:row>
      <xdr:rowOff>101600</xdr:rowOff>
    </xdr:from>
    <xdr:to>
      <xdr:col>11</xdr:col>
      <xdr:colOff>139700</xdr:colOff>
      <xdr:row>782</xdr:row>
      <xdr:rowOff>101600</xdr:rowOff>
    </xdr:to>
    <xdr:cxnSp macro="">
      <xdr:nvCxnSpPr>
        <xdr:cNvPr id="76208" name="직선 연결선 76207">
          <a:extLst>
            <a:ext uri="{FF2B5EF4-FFF2-40B4-BE49-F238E27FC236}">
              <a16:creationId xmlns:a16="http://schemas.microsoft.com/office/drawing/2014/main" id="{00000000-0008-0000-0100-0000B0290100}"/>
            </a:ext>
          </a:extLst>
        </xdr:cNvPr>
        <xdr:cNvCxnSpPr/>
      </xdr:nvCxnSpPr>
      <xdr:spPr>
        <a:xfrm>
          <a:off x="8374380" y="163855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782</xdr:row>
      <xdr:rowOff>101600</xdr:rowOff>
    </xdr:from>
    <xdr:to>
      <xdr:col>13</xdr:col>
      <xdr:colOff>68</xdr:colOff>
      <xdr:row>782</xdr:row>
      <xdr:rowOff>101600</xdr:rowOff>
    </xdr:to>
    <xdr:cxnSp macro="">
      <xdr:nvCxnSpPr>
        <xdr:cNvPr id="76209" name="직선 연결선 76208">
          <a:extLst>
            <a:ext uri="{FF2B5EF4-FFF2-40B4-BE49-F238E27FC236}">
              <a16:creationId xmlns:a16="http://schemas.microsoft.com/office/drawing/2014/main" id="{00000000-0008-0000-0100-0000B1290100}"/>
            </a:ext>
          </a:extLst>
        </xdr:cNvPr>
        <xdr:cNvCxnSpPr/>
      </xdr:nvCxnSpPr>
      <xdr:spPr>
        <a:xfrm flipH="1">
          <a:off x="9677400" y="163855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782</xdr:row>
      <xdr:rowOff>101600</xdr:rowOff>
    </xdr:from>
    <xdr:to>
      <xdr:col>15</xdr:col>
      <xdr:colOff>0</xdr:colOff>
      <xdr:row>782</xdr:row>
      <xdr:rowOff>101600</xdr:rowOff>
    </xdr:to>
    <xdr:cxnSp macro="">
      <xdr:nvCxnSpPr>
        <xdr:cNvPr id="76210" name="직선 연결선 76209">
          <a:extLst>
            <a:ext uri="{FF2B5EF4-FFF2-40B4-BE49-F238E27FC236}">
              <a16:creationId xmlns:a16="http://schemas.microsoft.com/office/drawing/2014/main" id="{00000000-0008-0000-0100-0000B2290100}"/>
            </a:ext>
          </a:extLst>
        </xdr:cNvPr>
        <xdr:cNvCxnSpPr/>
      </xdr:nvCxnSpPr>
      <xdr:spPr>
        <a:xfrm>
          <a:off x="11049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782</xdr:row>
      <xdr:rowOff>101600</xdr:rowOff>
    </xdr:from>
    <xdr:to>
      <xdr:col>17</xdr:col>
      <xdr:colOff>0</xdr:colOff>
      <xdr:row>782</xdr:row>
      <xdr:rowOff>101600</xdr:rowOff>
    </xdr:to>
    <xdr:cxnSp macro="">
      <xdr:nvCxnSpPr>
        <xdr:cNvPr id="76211" name="직선 연결선 76210">
          <a:extLst>
            <a:ext uri="{FF2B5EF4-FFF2-40B4-BE49-F238E27FC236}">
              <a16:creationId xmlns:a16="http://schemas.microsoft.com/office/drawing/2014/main" id="{00000000-0008-0000-0100-0000B3290100}"/>
            </a:ext>
          </a:extLst>
        </xdr:cNvPr>
        <xdr:cNvCxnSpPr/>
      </xdr:nvCxnSpPr>
      <xdr:spPr>
        <a:xfrm>
          <a:off x="12420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782</xdr:row>
      <xdr:rowOff>101600</xdr:rowOff>
    </xdr:from>
    <xdr:to>
      <xdr:col>19</xdr:col>
      <xdr:colOff>0</xdr:colOff>
      <xdr:row>782</xdr:row>
      <xdr:rowOff>101600</xdr:rowOff>
    </xdr:to>
    <xdr:cxnSp macro="">
      <xdr:nvCxnSpPr>
        <xdr:cNvPr id="76212" name="직선 연결선 76211">
          <a:extLst>
            <a:ext uri="{FF2B5EF4-FFF2-40B4-BE49-F238E27FC236}">
              <a16:creationId xmlns:a16="http://schemas.microsoft.com/office/drawing/2014/main" id="{00000000-0008-0000-0100-0000B4290100}"/>
            </a:ext>
          </a:extLst>
        </xdr:cNvPr>
        <xdr:cNvCxnSpPr/>
      </xdr:nvCxnSpPr>
      <xdr:spPr>
        <a:xfrm>
          <a:off x="13792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782</xdr:row>
      <xdr:rowOff>101600</xdr:rowOff>
    </xdr:from>
    <xdr:to>
      <xdr:col>21</xdr:col>
      <xdr:colOff>0</xdr:colOff>
      <xdr:row>782</xdr:row>
      <xdr:rowOff>101600</xdr:rowOff>
    </xdr:to>
    <xdr:cxnSp macro="">
      <xdr:nvCxnSpPr>
        <xdr:cNvPr id="76213" name="직선 연결선 76212">
          <a:extLst>
            <a:ext uri="{FF2B5EF4-FFF2-40B4-BE49-F238E27FC236}">
              <a16:creationId xmlns:a16="http://schemas.microsoft.com/office/drawing/2014/main" id="{00000000-0008-0000-0100-0000B5290100}"/>
            </a:ext>
          </a:extLst>
        </xdr:cNvPr>
        <xdr:cNvCxnSpPr/>
      </xdr:nvCxnSpPr>
      <xdr:spPr>
        <a:xfrm>
          <a:off x="15163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782</xdr:row>
      <xdr:rowOff>101600</xdr:rowOff>
    </xdr:from>
    <xdr:to>
      <xdr:col>23</xdr:col>
      <xdr:colOff>0</xdr:colOff>
      <xdr:row>782</xdr:row>
      <xdr:rowOff>101600</xdr:rowOff>
    </xdr:to>
    <xdr:cxnSp macro="">
      <xdr:nvCxnSpPr>
        <xdr:cNvPr id="76214" name="직선 연결선 76213">
          <a:extLst>
            <a:ext uri="{FF2B5EF4-FFF2-40B4-BE49-F238E27FC236}">
              <a16:creationId xmlns:a16="http://schemas.microsoft.com/office/drawing/2014/main" id="{00000000-0008-0000-0100-0000B6290100}"/>
            </a:ext>
          </a:extLst>
        </xdr:cNvPr>
        <xdr:cNvCxnSpPr/>
      </xdr:nvCxnSpPr>
      <xdr:spPr>
        <a:xfrm>
          <a:off x="16535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782</xdr:row>
      <xdr:rowOff>101600</xdr:rowOff>
    </xdr:from>
    <xdr:to>
      <xdr:col>25</xdr:col>
      <xdr:colOff>0</xdr:colOff>
      <xdr:row>782</xdr:row>
      <xdr:rowOff>101600</xdr:rowOff>
    </xdr:to>
    <xdr:cxnSp macro="">
      <xdr:nvCxnSpPr>
        <xdr:cNvPr id="76215" name="직선 연결선 76214">
          <a:extLst>
            <a:ext uri="{FF2B5EF4-FFF2-40B4-BE49-F238E27FC236}">
              <a16:creationId xmlns:a16="http://schemas.microsoft.com/office/drawing/2014/main" id="{00000000-0008-0000-0100-0000B7290100}"/>
            </a:ext>
          </a:extLst>
        </xdr:cNvPr>
        <xdr:cNvCxnSpPr/>
      </xdr:nvCxnSpPr>
      <xdr:spPr>
        <a:xfrm>
          <a:off x="17907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782</xdr:row>
      <xdr:rowOff>101600</xdr:rowOff>
    </xdr:from>
    <xdr:to>
      <xdr:col>27</xdr:col>
      <xdr:colOff>28</xdr:colOff>
      <xdr:row>782</xdr:row>
      <xdr:rowOff>101600</xdr:rowOff>
    </xdr:to>
    <xdr:cxnSp macro="">
      <xdr:nvCxnSpPr>
        <xdr:cNvPr id="76216" name="직선 연결선 76215">
          <a:extLst>
            <a:ext uri="{FF2B5EF4-FFF2-40B4-BE49-F238E27FC236}">
              <a16:creationId xmlns:a16="http://schemas.microsoft.com/office/drawing/2014/main" id="{00000000-0008-0000-0100-0000B8290100}"/>
            </a:ext>
          </a:extLst>
        </xdr:cNvPr>
        <xdr:cNvCxnSpPr/>
      </xdr:nvCxnSpPr>
      <xdr:spPr>
        <a:xfrm flipH="1">
          <a:off x="19278600" y="163855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782</xdr:row>
      <xdr:rowOff>101600</xdr:rowOff>
    </xdr:from>
    <xdr:to>
      <xdr:col>29</xdr:col>
      <xdr:colOff>0</xdr:colOff>
      <xdr:row>782</xdr:row>
      <xdr:rowOff>101600</xdr:rowOff>
    </xdr:to>
    <xdr:cxnSp macro="">
      <xdr:nvCxnSpPr>
        <xdr:cNvPr id="76217" name="직선 연결선 76216">
          <a:extLst>
            <a:ext uri="{FF2B5EF4-FFF2-40B4-BE49-F238E27FC236}">
              <a16:creationId xmlns:a16="http://schemas.microsoft.com/office/drawing/2014/main" id="{00000000-0008-0000-0100-0000B9290100}"/>
            </a:ext>
          </a:extLst>
        </xdr:cNvPr>
        <xdr:cNvCxnSpPr/>
      </xdr:nvCxnSpPr>
      <xdr:spPr>
        <a:xfrm>
          <a:off x="20650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782</xdr:row>
      <xdr:rowOff>101600</xdr:rowOff>
    </xdr:from>
    <xdr:to>
      <xdr:col>31</xdr:col>
      <xdr:colOff>546100</xdr:colOff>
      <xdr:row>782</xdr:row>
      <xdr:rowOff>101600</xdr:rowOff>
    </xdr:to>
    <xdr:cxnSp macro="">
      <xdr:nvCxnSpPr>
        <xdr:cNvPr id="76218" name="직선 연결선 76217">
          <a:extLst>
            <a:ext uri="{FF2B5EF4-FFF2-40B4-BE49-F238E27FC236}">
              <a16:creationId xmlns:a16="http://schemas.microsoft.com/office/drawing/2014/main" id="{00000000-0008-0000-0100-0000BA290100}"/>
            </a:ext>
          </a:extLst>
        </xdr:cNvPr>
        <xdr:cNvCxnSpPr/>
      </xdr:nvCxnSpPr>
      <xdr:spPr>
        <a:xfrm>
          <a:off x="22501861" y="163855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782</xdr:row>
      <xdr:rowOff>101600</xdr:rowOff>
    </xdr:from>
    <xdr:to>
      <xdr:col>33</xdr:col>
      <xdr:colOff>0</xdr:colOff>
      <xdr:row>782</xdr:row>
      <xdr:rowOff>101600</xdr:rowOff>
    </xdr:to>
    <xdr:cxnSp macro="">
      <xdr:nvCxnSpPr>
        <xdr:cNvPr id="76219" name="직선 연결선 76218">
          <a:extLst>
            <a:ext uri="{FF2B5EF4-FFF2-40B4-BE49-F238E27FC236}">
              <a16:creationId xmlns:a16="http://schemas.microsoft.com/office/drawing/2014/main" id="{00000000-0008-0000-0100-0000BB290100}"/>
            </a:ext>
          </a:extLst>
        </xdr:cNvPr>
        <xdr:cNvCxnSpPr/>
      </xdr:nvCxnSpPr>
      <xdr:spPr>
        <a:xfrm>
          <a:off x="23393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782</xdr:row>
      <xdr:rowOff>101600</xdr:rowOff>
    </xdr:from>
    <xdr:to>
      <xdr:col>35</xdr:col>
      <xdr:colOff>136</xdr:colOff>
      <xdr:row>782</xdr:row>
      <xdr:rowOff>101600</xdr:rowOff>
    </xdr:to>
    <xdr:cxnSp macro="">
      <xdr:nvCxnSpPr>
        <xdr:cNvPr id="76220" name="직선 연결선 76219">
          <a:extLst>
            <a:ext uri="{FF2B5EF4-FFF2-40B4-BE49-F238E27FC236}">
              <a16:creationId xmlns:a16="http://schemas.microsoft.com/office/drawing/2014/main" id="{00000000-0008-0000-0100-0000BC290100}"/>
            </a:ext>
          </a:extLst>
        </xdr:cNvPr>
        <xdr:cNvCxnSpPr/>
      </xdr:nvCxnSpPr>
      <xdr:spPr>
        <a:xfrm flipH="1">
          <a:off x="24765000" y="163855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782</xdr:row>
      <xdr:rowOff>101600</xdr:rowOff>
    </xdr:from>
    <xdr:to>
      <xdr:col>37</xdr:col>
      <xdr:colOff>0</xdr:colOff>
      <xdr:row>782</xdr:row>
      <xdr:rowOff>101600</xdr:rowOff>
    </xdr:to>
    <xdr:cxnSp macro="">
      <xdr:nvCxnSpPr>
        <xdr:cNvPr id="76221" name="직선 연결선 76220">
          <a:extLst>
            <a:ext uri="{FF2B5EF4-FFF2-40B4-BE49-F238E27FC236}">
              <a16:creationId xmlns:a16="http://schemas.microsoft.com/office/drawing/2014/main" id="{00000000-0008-0000-0100-0000BD290100}"/>
            </a:ext>
          </a:extLst>
        </xdr:cNvPr>
        <xdr:cNvCxnSpPr/>
      </xdr:nvCxnSpPr>
      <xdr:spPr>
        <a:xfrm>
          <a:off x="26136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782</xdr:row>
      <xdr:rowOff>101600</xdr:rowOff>
    </xdr:from>
    <xdr:to>
      <xdr:col>39</xdr:col>
      <xdr:colOff>0</xdr:colOff>
      <xdr:row>782</xdr:row>
      <xdr:rowOff>101600</xdr:rowOff>
    </xdr:to>
    <xdr:cxnSp macro="">
      <xdr:nvCxnSpPr>
        <xdr:cNvPr id="76222" name="직선 연결선 76221">
          <a:extLst>
            <a:ext uri="{FF2B5EF4-FFF2-40B4-BE49-F238E27FC236}">
              <a16:creationId xmlns:a16="http://schemas.microsoft.com/office/drawing/2014/main" id="{00000000-0008-0000-0100-0000BE290100}"/>
            </a:ext>
          </a:extLst>
        </xdr:cNvPr>
        <xdr:cNvCxnSpPr/>
      </xdr:nvCxnSpPr>
      <xdr:spPr>
        <a:xfrm>
          <a:off x="27508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782</xdr:row>
      <xdr:rowOff>101600</xdr:rowOff>
    </xdr:from>
    <xdr:to>
      <xdr:col>41</xdr:col>
      <xdr:colOff>0</xdr:colOff>
      <xdr:row>782</xdr:row>
      <xdr:rowOff>101600</xdr:rowOff>
    </xdr:to>
    <xdr:cxnSp macro="">
      <xdr:nvCxnSpPr>
        <xdr:cNvPr id="76223" name="직선 연결선 76222">
          <a:extLst>
            <a:ext uri="{FF2B5EF4-FFF2-40B4-BE49-F238E27FC236}">
              <a16:creationId xmlns:a16="http://schemas.microsoft.com/office/drawing/2014/main" id="{00000000-0008-0000-0100-0000BF290100}"/>
            </a:ext>
          </a:extLst>
        </xdr:cNvPr>
        <xdr:cNvCxnSpPr/>
      </xdr:nvCxnSpPr>
      <xdr:spPr>
        <a:xfrm>
          <a:off x="28879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782</xdr:row>
      <xdr:rowOff>101600</xdr:rowOff>
    </xdr:from>
    <xdr:to>
      <xdr:col>43</xdr:col>
      <xdr:colOff>68</xdr:colOff>
      <xdr:row>782</xdr:row>
      <xdr:rowOff>101600</xdr:rowOff>
    </xdr:to>
    <xdr:cxnSp macro="">
      <xdr:nvCxnSpPr>
        <xdr:cNvPr id="76224" name="직선 연결선 76223">
          <a:extLst>
            <a:ext uri="{FF2B5EF4-FFF2-40B4-BE49-F238E27FC236}">
              <a16:creationId xmlns:a16="http://schemas.microsoft.com/office/drawing/2014/main" id="{00000000-0008-0000-0100-0000C0290100}"/>
            </a:ext>
          </a:extLst>
        </xdr:cNvPr>
        <xdr:cNvCxnSpPr/>
      </xdr:nvCxnSpPr>
      <xdr:spPr>
        <a:xfrm flipH="1">
          <a:off x="30251400" y="163855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782</xdr:row>
      <xdr:rowOff>101600</xdr:rowOff>
    </xdr:from>
    <xdr:to>
      <xdr:col>45</xdr:col>
      <xdr:colOff>0</xdr:colOff>
      <xdr:row>782</xdr:row>
      <xdr:rowOff>101600</xdr:rowOff>
    </xdr:to>
    <xdr:cxnSp macro="">
      <xdr:nvCxnSpPr>
        <xdr:cNvPr id="76225" name="직선 연결선 76224">
          <a:extLst>
            <a:ext uri="{FF2B5EF4-FFF2-40B4-BE49-F238E27FC236}">
              <a16:creationId xmlns:a16="http://schemas.microsoft.com/office/drawing/2014/main" id="{00000000-0008-0000-0100-0000C1290100}"/>
            </a:ext>
          </a:extLst>
        </xdr:cNvPr>
        <xdr:cNvCxnSpPr/>
      </xdr:nvCxnSpPr>
      <xdr:spPr>
        <a:xfrm>
          <a:off x="31623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782</xdr:row>
      <xdr:rowOff>101600</xdr:rowOff>
    </xdr:from>
    <xdr:to>
      <xdr:col>47</xdr:col>
      <xdr:colOff>0</xdr:colOff>
      <xdr:row>782</xdr:row>
      <xdr:rowOff>101600</xdr:rowOff>
    </xdr:to>
    <xdr:cxnSp macro="">
      <xdr:nvCxnSpPr>
        <xdr:cNvPr id="76226" name="직선 연결선 76225">
          <a:extLst>
            <a:ext uri="{FF2B5EF4-FFF2-40B4-BE49-F238E27FC236}">
              <a16:creationId xmlns:a16="http://schemas.microsoft.com/office/drawing/2014/main" id="{00000000-0008-0000-0100-0000C2290100}"/>
            </a:ext>
          </a:extLst>
        </xdr:cNvPr>
        <xdr:cNvCxnSpPr/>
      </xdr:nvCxnSpPr>
      <xdr:spPr>
        <a:xfrm>
          <a:off x="32994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782</xdr:row>
      <xdr:rowOff>101600</xdr:rowOff>
    </xdr:from>
    <xdr:to>
      <xdr:col>49</xdr:col>
      <xdr:colOff>0</xdr:colOff>
      <xdr:row>782</xdr:row>
      <xdr:rowOff>101600</xdr:rowOff>
    </xdr:to>
    <xdr:cxnSp macro="">
      <xdr:nvCxnSpPr>
        <xdr:cNvPr id="76227" name="직선 연결선 76226">
          <a:extLst>
            <a:ext uri="{FF2B5EF4-FFF2-40B4-BE49-F238E27FC236}">
              <a16:creationId xmlns:a16="http://schemas.microsoft.com/office/drawing/2014/main" id="{00000000-0008-0000-0100-0000C3290100}"/>
            </a:ext>
          </a:extLst>
        </xdr:cNvPr>
        <xdr:cNvCxnSpPr/>
      </xdr:nvCxnSpPr>
      <xdr:spPr>
        <a:xfrm>
          <a:off x="34366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782</xdr:row>
      <xdr:rowOff>101600</xdr:rowOff>
    </xdr:from>
    <xdr:to>
      <xdr:col>51</xdr:col>
      <xdr:colOff>0</xdr:colOff>
      <xdr:row>782</xdr:row>
      <xdr:rowOff>101600</xdr:rowOff>
    </xdr:to>
    <xdr:cxnSp macro="">
      <xdr:nvCxnSpPr>
        <xdr:cNvPr id="76228" name="직선 연결선 76227">
          <a:extLst>
            <a:ext uri="{FF2B5EF4-FFF2-40B4-BE49-F238E27FC236}">
              <a16:creationId xmlns:a16="http://schemas.microsoft.com/office/drawing/2014/main" id="{00000000-0008-0000-0100-0000C4290100}"/>
            </a:ext>
          </a:extLst>
        </xdr:cNvPr>
        <xdr:cNvCxnSpPr/>
      </xdr:nvCxnSpPr>
      <xdr:spPr>
        <a:xfrm>
          <a:off x="35737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782</xdr:row>
      <xdr:rowOff>101600</xdr:rowOff>
    </xdr:from>
    <xdr:to>
      <xdr:col>53</xdr:col>
      <xdr:colOff>0</xdr:colOff>
      <xdr:row>782</xdr:row>
      <xdr:rowOff>101600</xdr:rowOff>
    </xdr:to>
    <xdr:cxnSp macro="">
      <xdr:nvCxnSpPr>
        <xdr:cNvPr id="76229" name="직선 연결선 76228">
          <a:extLst>
            <a:ext uri="{FF2B5EF4-FFF2-40B4-BE49-F238E27FC236}">
              <a16:creationId xmlns:a16="http://schemas.microsoft.com/office/drawing/2014/main" id="{00000000-0008-0000-0100-0000C5290100}"/>
            </a:ext>
          </a:extLst>
        </xdr:cNvPr>
        <xdr:cNvCxnSpPr/>
      </xdr:nvCxnSpPr>
      <xdr:spPr>
        <a:xfrm>
          <a:off x="37109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782</xdr:row>
      <xdr:rowOff>101600</xdr:rowOff>
    </xdr:from>
    <xdr:to>
      <xdr:col>55</xdr:col>
      <xdr:colOff>0</xdr:colOff>
      <xdr:row>782</xdr:row>
      <xdr:rowOff>101600</xdr:rowOff>
    </xdr:to>
    <xdr:cxnSp macro="">
      <xdr:nvCxnSpPr>
        <xdr:cNvPr id="76230" name="직선 연결선 76229">
          <a:extLst>
            <a:ext uri="{FF2B5EF4-FFF2-40B4-BE49-F238E27FC236}">
              <a16:creationId xmlns:a16="http://schemas.microsoft.com/office/drawing/2014/main" id="{00000000-0008-0000-0100-0000C6290100}"/>
            </a:ext>
          </a:extLst>
        </xdr:cNvPr>
        <xdr:cNvCxnSpPr/>
      </xdr:nvCxnSpPr>
      <xdr:spPr>
        <a:xfrm>
          <a:off x="38481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782</xdr:row>
      <xdr:rowOff>101600</xdr:rowOff>
    </xdr:from>
    <xdr:to>
      <xdr:col>57</xdr:col>
      <xdr:colOff>0</xdr:colOff>
      <xdr:row>782</xdr:row>
      <xdr:rowOff>101600</xdr:rowOff>
    </xdr:to>
    <xdr:cxnSp macro="">
      <xdr:nvCxnSpPr>
        <xdr:cNvPr id="76231" name="직선 연결선 76230">
          <a:extLst>
            <a:ext uri="{FF2B5EF4-FFF2-40B4-BE49-F238E27FC236}">
              <a16:creationId xmlns:a16="http://schemas.microsoft.com/office/drawing/2014/main" id="{00000000-0008-0000-0100-0000C7290100}"/>
            </a:ext>
          </a:extLst>
        </xdr:cNvPr>
        <xdr:cNvCxnSpPr/>
      </xdr:nvCxnSpPr>
      <xdr:spPr>
        <a:xfrm>
          <a:off x="39852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782</xdr:row>
      <xdr:rowOff>101600</xdr:rowOff>
    </xdr:from>
    <xdr:to>
      <xdr:col>59</xdr:col>
      <xdr:colOff>0</xdr:colOff>
      <xdr:row>782</xdr:row>
      <xdr:rowOff>101600</xdr:rowOff>
    </xdr:to>
    <xdr:cxnSp macro="">
      <xdr:nvCxnSpPr>
        <xdr:cNvPr id="76232" name="직선 연결선 76231">
          <a:extLst>
            <a:ext uri="{FF2B5EF4-FFF2-40B4-BE49-F238E27FC236}">
              <a16:creationId xmlns:a16="http://schemas.microsoft.com/office/drawing/2014/main" id="{00000000-0008-0000-0100-0000C8290100}"/>
            </a:ext>
          </a:extLst>
        </xdr:cNvPr>
        <xdr:cNvCxnSpPr/>
      </xdr:nvCxnSpPr>
      <xdr:spPr>
        <a:xfrm>
          <a:off x="41224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782</xdr:row>
      <xdr:rowOff>101600</xdr:rowOff>
    </xdr:from>
    <xdr:to>
      <xdr:col>61</xdr:col>
      <xdr:colOff>0</xdr:colOff>
      <xdr:row>782</xdr:row>
      <xdr:rowOff>101600</xdr:rowOff>
    </xdr:to>
    <xdr:cxnSp macro="">
      <xdr:nvCxnSpPr>
        <xdr:cNvPr id="76233" name="직선 연결선 76232">
          <a:extLst>
            <a:ext uri="{FF2B5EF4-FFF2-40B4-BE49-F238E27FC236}">
              <a16:creationId xmlns:a16="http://schemas.microsoft.com/office/drawing/2014/main" id="{00000000-0008-0000-0100-0000C9290100}"/>
            </a:ext>
          </a:extLst>
        </xdr:cNvPr>
        <xdr:cNvCxnSpPr/>
      </xdr:nvCxnSpPr>
      <xdr:spPr>
        <a:xfrm>
          <a:off x="42595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782</xdr:row>
      <xdr:rowOff>101600</xdr:rowOff>
    </xdr:from>
    <xdr:to>
      <xdr:col>63</xdr:col>
      <xdr:colOff>0</xdr:colOff>
      <xdr:row>782</xdr:row>
      <xdr:rowOff>101600</xdr:rowOff>
    </xdr:to>
    <xdr:cxnSp macro="">
      <xdr:nvCxnSpPr>
        <xdr:cNvPr id="76234" name="직선 연결선 76233">
          <a:extLst>
            <a:ext uri="{FF2B5EF4-FFF2-40B4-BE49-F238E27FC236}">
              <a16:creationId xmlns:a16="http://schemas.microsoft.com/office/drawing/2014/main" id="{00000000-0008-0000-0100-0000CA290100}"/>
            </a:ext>
          </a:extLst>
        </xdr:cNvPr>
        <xdr:cNvCxnSpPr/>
      </xdr:nvCxnSpPr>
      <xdr:spPr>
        <a:xfrm>
          <a:off x="43967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782</xdr:row>
      <xdr:rowOff>101600</xdr:rowOff>
    </xdr:from>
    <xdr:to>
      <xdr:col>65</xdr:col>
      <xdr:colOff>0</xdr:colOff>
      <xdr:row>782</xdr:row>
      <xdr:rowOff>101600</xdr:rowOff>
    </xdr:to>
    <xdr:cxnSp macro="">
      <xdr:nvCxnSpPr>
        <xdr:cNvPr id="76235" name="직선 연결선 76234">
          <a:extLst>
            <a:ext uri="{FF2B5EF4-FFF2-40B4-BE49-F238E27FC236}">
              <a16:creationId xmlns:a16="http://schemas.microsoft.com/office/drawing/2014/main" id="{00000000-0008-0000-0100-0000CB290100}"/>
            </a:ext>
          </a:extLst>
        </xdr:cNvPr>
        <xdr:cNvCxnSpPr/>
      </xdr:nvCxnSpPr>
      <xdr:spPr>
        <a:xfrm>
          <a:off x="45339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782</xdr:row>
      <xdr:rowOff>101600</xdr:rowOff>
    </xdr:from>
    <xdr:to>
      <xdr:col>67</xdr:col>
      <xdr:colOff>0</xdr:colOff>
      <xdr:row>782</xdr:row>
      <xdr:rowOff>101600</xdr:rowOff>
    </xdr:to>
    <xdr:cxnSp macro="">
      <xdr:nvCxnSpPr>
        <xdr:cNvPr id="76236" name="직선 연결선 76235">
          <a:extLst>
            <a:ext uri="{FF2B5EF4-FFF2-40B4-BE49-F238E27FC236}">
              <a16:creationId xmlns:a16="http://schemas.microsoft.com/office/drawing/2014/main" id="{00000000-0008-0000-0100-0000CC290100}"/>
            </a:ext>
          </a:extLst>
        </xdr:cNvPr>
        <xdr:cNvCxnSpPr/>
      </xdr:nvCxnSpPr>
      <xdr:spPr>
        <a:xfrm>
          <a:off x="46710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782</xdr:row>
      <xdr:rowOff>101600</xdr:rowOff>
    </xdr:from>
    <xdr:to>
      <xdr:col>69</xdr:col>
      <xdr:colOff>0</xdr:colOff>
      <xdr:row>782</xdr:row>
      <xdr:rowOff>101600</xdr:rowOff>
    </xdr:to>
    <xdr:cxnSp macro="">
      <xdr:nvCxnSpPr>
        <xdr:cNvPr id="76237" name="직선 연결선 76236">
          <a:extLst>
            <a:ext uri="{FF2B5EF4-FFF2-40B4-BE49-F238E27FC236}">
              <a16:creationId xmlns:a16="http://schemas.microsoft.com/office/drawing/2014/main" id="{00000000-0008-0000-0100-0000CD290100}"/>
            </a:ext>
          </a:extLst>
        </xdr:cNvPr>
        <xdr:cNvCxnSpPr/>
      </xdr:nvCxnSpPr>
      <xdr:spPr>
        <a:xfrm>
          <a:off x="48082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782</xdr:row>
      <xdr:rowOff>101600</xdr:rowOff>
    </xdr:from>
    <xdr:to>
      <xdr:col>71</xdr:col>
      <xdr:colOff>0</xdr:colOff>
      <xdr:row>782</xdr:row>
      <xdr:rowOff>101600</xdr:rowOff>
    </xdr:to>
    <xdr:cxnSp macro="">
      <xdr:nvCxnSpPr>
        <xdr:cNvPr id="76238" name="직선 연결선 76237">
          <a:extLst>
            <a:ext uri="{FF2B5EF4-FFF2-40B4-BE49-F238E27FC236}">
              <a16:creationId xmlns:a16="http://schemas.microsoft.com/office/drawing/2014/main" id="{00000000-0008-0000-0100-0000CE290100}"/>
            </a:ext>
          </a:extLst>
        </xdr:cNvPr>
        <xdr:cNvCxnSpPr/>
      </xdr:nvCxnSpPr>
      <xdr:spPr>
        <a:xfrm>
          <a:off x="49453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782</xdr:row>
      <xdr:rowOff>101600</xdr:rowOff>
    </xdr:from>
    <xdr:to>
      <xdr:col>73</xdr:col>
      <xdr:colOff>0</xdr:colOff>
      <xdr:row>782</xdr:row>
      <xdr:rowOff>101600</xdr:rowOff>
    </xdr:to>
    <xdr:cxnSp macro="">
      <xdr:nvCxnSpPr>
        <xdr:cNvPr id="76239" name="직선 연결선 76238">
          <a:extLst>
            <a:ext uri="{FF2B5EF4-FFF2-40B4-BE49-F238E27FC236}">
              <a16:creationId xmlns:a16="http://schemas.microsoft.com/office/drawing/2014/main" id="{00000000-0008-0000-0100-0000CF290100}"/>
            </a:ext>
          </a:extLst>
        </xdr:cNvPr>
        <xdr:cNvCxnSpPr/>
      </xdr:nvCxnSpPr>
      <xdr:spPr>
        <a:xfrm>
          <a:off x="50825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782</xdr:row>
      <xdr:rowOff>101600</xdr:rowOff>
    </xdr:from>
    <xdr:to>
      <xdr:col>75</xdr:col>
      <xdr:colOff>0</xdr:colOff>
      <xdr:row>782</xdr:row>
      <xdr:rowOff>101600</xdr:rowOff>
    </xdr:to>
    <xdr:cxnSp macro="">
      <xdr:nvCxnSpPr>
        <xdr:cNvPr id="76240" name="직선 연결선 76239">
          <a:extLst>
            <a:ext uri="{FF2B5EF4-FFF2-40B4-BE49-F238E27FC236}">
              <a16:creationId xmlns:a16="http://schemas.microsoft.com/office/drawing/2014/main" id="{00000000-0008-0000-0100-0000D0290100}"/>
            </a:ext>
          </a:extLst>
        </xdr:cNvPr>
        <xdr:cNvCxnSpPr/>
      </xdr:nvCxnSpPr>
      <xdr:spPr>
        <a:xfrm>
          <a:off x="52197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782</xdr:row>
      <xdr:rowOff>101600</xdr:rowOff>
    </xdr:from>
    <xdr:to>
      <xdr:col>77</xdr:col>
      <xdr:colOff>0</xdr:colOff>
      <xdr:row>782</xdr:row>
      <xdr:rowOff>101600</xdr:rowOff>
    </xdr:to>
    <xdr:cxnSp macro="">
      <xdr:nvCxnSpPr>
        <xdr:cNvPr id="76241" name="직선 연결선 76240">
          <a:extLst>
            <a:ext uri="{FF2B5EF4-FFF2-40B4-BE49-F238E27FC236}">
              <a16:creationId xmlns:a16="http://schemas.microsoft.com/office/drawing/2014/main" id="{00000000-0008-0000-0100-0000D1290100}"/>
            </a:ext>
          </a:extLst>
        </xdr:cNvPr>
        <xdr:cNvCxnSpPr/>
      </xdr:nvCxnSpPr>
      <xdr:spPr>
        <a:xfrm>
          <a:off x="53568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782</xdr:row>
      <xdr:rowOff>101600</xdr:rowOff>
    </xdr:from>
    <xdr:to>
      <xdr:col>79</xdr:col>
      <xdr:colOff>0</xdr:colOff>
      <xdr:row>782</xdr:row>
      <xdr:rowOff>101600</xdr:rowOff>
    </xdr:to>
    <xdr:cxnSp macro="">
      <xdr:nvCxnSpPr>
        <xdr:cNvPr id="76242" name="직선 연결선 76241">
          <a:extLst>
            <a:ext uri="{FF2B5EF4-FFF2-40B4-BE49-F238E27FC236}">
              <a16:creationId xmlns:a16="http://schemas.microsoft.com/office/drawing/2014/main" id="{00000000-0008-0000-0100-0000D2290100}"/>
            </a:ext>
          </a:extLst>
        </xdr:cNvPr>
        <xdr:cNvCxnSpPr/>
      </xdr:nvCxnSpPr>
      <xdr:spPr>
        <a:xfrm>
          <a:off x="54940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782</xdr:row>
      <xdr:rowOff>101600</xdr:rowOff>
    </xdr:from>
    <xdr:to>
      <xdr:col>81</xdr:col>
      <xdr:colOff>0</xdr:colOff>
      <xdr:row>782</xdr:row>
      <xdr:rowOff>101600</xdr:rowOff>
    </xdr:to>
    <xdr:cxnSp macro="">
      <xdr:nvCxnSpPr>
        <xdr:cNvPr id="76243" name="직선 연결선 76242">
          <a:extLst>
            <a:ext uri="{FF2B5EF4-FFF2-40B4-BE49-F238E27FC236}">
              <a16:creationId xmlns:a16="http://schemas.microsoft.com/office/drawing/2014/main" id="{00000000-0008-0000-0100-0000D3290100}"/>
            </a:ext>
          </a:extLst>
        </xdr:cNvPr>
        <xdr:cNvCxnSpPr/>
      </xdr:nvCxnSpPr>
      <xdr:spPr>
        <a:xfrm>
          <a:off x="56311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782</xdr:row>
      <xdr:rowOff>101600</xdr:rowOff>
    </xdr:from>
    <xdr:to>
      <xdr:col>83</xdr:col>
      <xdr:colOff>0</xdr:colOff>
      <xdr:row>782</xdr:row>
      <xdr:rowOff>101600</xdr:rowOff>
    </xdr:to>
    <xdr:cxnSp macro="">
      <xdr:nvCxnSpPr>
        <xdr:cNvPr id="76244" name="직선 연결선 76243">
          <a:extLst>
            <a:ext uri="{FF2B5EF4-FFF2-40B4-BE49-F238E27FC236}">
              <a16:creationId xmlns:a16="http://schemas.microsoft.com/office/drawing/2014/main" id="{00000000-0008-0000-0100-0000D4290100}"/>
            </a:ext>
          </a:extLst>
        </xdr:cNvPr>
        <xdr:cNvCxnSpPr/>
      </xdr:nvCxnSpPr>
      <xdr:spPr>
        <a:xfrm>
          <a:off x="57683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782</xdr:row>
      <xdr:rowOff>101600</xdr:rowOff>
    </xdr:from>
    <xdr:to>
      <xdr:col>85</xdr:col>
      <xdr:colOff>0</xdr:colOff>
      <xdr:row>782</xdr:row>
      <xdr:rowOff>101600</xdr:rowOff>
    </xdr:to>
    <xdr:cxnSp macro="">
      <xdr:nvCxnSpPr>
        <xdr:cNvPr id="76245" name="직선 연결선 76244">
          <a:extLst>
            <a:ext uri="{FF2B5EF4-FFF2-40B4-BE49-F238E27FC236}">
              <a16:creationId xmlns:a16="http://schemas.microsoft.com/office/drawing/2014/main" id="{00000000-0008-0000-0100-0000D5290100}"/>
            </a:ext>
          </a:extLst>
        </xdr:cNvPr>
        <xdr:cNvCxnSpPr/>
      </xdr:nvCxnSpPr>
      <xdr:spPr>
        <a:xfrm>
          <a:off x="59055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782</xdr:row>
      <xdr:rowOff>101600</xdr:rowOff>
    </xdr:from>
    <xdr:to>
      <xdr:col>87</xdr:col>
      <xdr:colOff>0</xdr:colOff>
      <xdr:row>782</xdr:row>
      <xdr:rowOff>101600</xdr:rowOff>
    </xdr:to>
    <xdr:cxnSp macro="">
      <xdr:nvCxnSpPr>
        <xdr:cNvPr id="76246" name="직선 연결선 76245">
          <a:extLst>
            <a:ext uri="{FF2B5EF4-FFF2-40B4-BE49-F238E27FC236}">
              <a16:creationId xmlns:a16="http://schemas.microsoft.com/office/drawing/2014/main" id="{00000000-0008-0000-0100-0000D6290100}"/>
            </a:ext>
          </a:extLst>
        </xdr:cNvPr>
        <xdr:cNvCxnSpPr/>
      </xdr:nvCxnSpPr>
      <xdr:spPr>
        <a:xfrm>
          <a:off x="60426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782</xdr:row>
      <xdr:rowOff>101600</xdr:rowOff>
    </xdr:from>
    <xdr:to>
      <xdr:col>89</xdr:col>
      <xdr:colOff>0</xdr:colOff>
      <xdr:row>782</xdr:row>
      <xdr:rowOff>101600</xdr:rowOff>
    </xdr:to>
    <xdr:cxnSp macro="">
      <xdr:nvCxnSpPr>
        <xdr:cNvPr id="76247" name="직선 연결선 76246">
          <a:extLst>
            <a:ext uri="{FF2B5EF4-FFF2-40B4-BE49-F238E27FC236}">
              <a16:creationId xmlns:a16="http://schemas.microsoft.com/office/drawing/2014/main" id="{00000000-0008-0000-0100-0000D7290100}"/>
            </a:ext>
          </a:extLst>
        </xdr:cNvPr>
        <xdr:cNvCxnSpPr/>
      </xdr:nvCxnSpPr>
      <xdr:spPr>
        <a:xfrm>
          <a:off x="61798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782</xdr:row>
      <xdr:rowOff>101600</xdr:rowOff>
    </xdr:from>
    <xdr:to>
      <xdr:col>91</xdr:col>
      <xdr:colOff>0</xdr:colOff>
      <xdr:row>782</xdr:row>
      <xdr:rowOff>101600</xdr:rowOff>
    </xdr:to>
    <xdr:cxnSp macro="">
      <xdr:nvCxnSpPr>
        <xdr:cNvPr id="76248" name="직선 연결선 76247">
          <a:extLst>
            <a:ext uri="{FF2B5EF4-FFF2-40B4-BE49-F238E27FC236}">
              <a16:creationId xmlns:a16="http://schemas.microsoft.com/office/drawing/2014/main" id="{00000000-0008-0000-0100-0000D8290100}"/>
            </a:ext>
          </a:extLst>
        </xdr:cNvPr>
        <xdr:cNvCxnSpPr/>
      </xdr:nvCxnSpPr>
      <xdr:spPr>
        <a:xfrm>
          <a:off x="63169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782</xdr:row>
      <xdr:rowOff>101600</xdr:rowOff>
    </xdr:from>
    <xdr:to>
      <xdr:col>93</xdr:col>
      <xdr:colOff>12700</xdr:colOff>
      <xdr:row>782</xdr:row>
      <xdr:rowOff>101600</xdr:rowOff>
    </xdr:to>
    <xdr:cxnSp macro="">
      <xdr:nvCxnSpPr>
        <xdr:cNvPr id="76249" name="직선 연결선 76248">
          <a:extLst>
            <a:ext uri="{FF2B5EF4-FFF2-40B4-BE49-F238E27FC236}">
              <a16:creationId xmlns:a16="http://schemas.microsoft.com/office/drawing/2014/main" id="{00000000-0008-0000-0100-0000D9290100}"/>
            </a:ext>
          </a:extLst>
        </xdr:cNvPr>
        <xdr:cNvCxnSpPr/>
      </xdr:nvCxnSpPr>
      <xdr:spPr>
        <a:xfrm>
          <a:off x="64541406" y="163855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782</xdr:row>
      <xdr:rowOff>101600</xdr:rowOff>
    </xdr:from>
    <xdr:to>
      <xdr:col>95</xdr:col>
      <xdr:colOff>0</xdr:colOff>
      <xdr:row>782</xdr:row>
      <xdr:rowOff>101600</xdr:rowOff>
    </xdr:to>
    <xdr:cxnSp macro="">
      <xdr:nvCxnSpPr>
        <xdr:cNvPr id="76250" name="직선 연결선 76249">
          <a:extLst>
            <a:ext uri="{FF2B5EF4-FFF2-40B4-BE49-F238E27FC236}">
              <a16:creationId xmlns:a16="http://schemas.microsoft.com/office/drawing/2014/main" id="{00000000-0008-0000-0100-0000DA290100}"/>
            </a:ext>
          </a:extLst>
        </xdr:cNvPr>
        <xdr:cNvCxnSpPr/>
      </xdr:nvCxnSpPr>
      <xdr:spPr>
        <a:xfrm>
          <a:off x="65913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782</xdr:row>
      <xdr:rowOff>101600</xdr:rowOff>
    </xdr:from>
    <xdr:to>
      <xdr:col>97</xdr:col>
      <xdr:colOff>0</xdr:colOff>
      <xdr:row>782</xdr:row>
      <xdr:rowOff>101600</xdr:rowOff>
    </xdr:to>
    <xdr:cxnSp macro="">
      <xdr:nvCxnSpPr>
        <xdr:cNvPr id="76251" name="직선 연결선 76250">
          <a:extLst>
            <a:ext uri="{FF2B5EF4-FFF2-40B4-BE49-F238E27FC236}">
              <a16:creationId xmlns:a16="http://schemas.microsoft.com/office/drawing/2014/main" id="{00000000-0008-0000-0100-0000DB290100}"/>
            </a:ext>
          </a:extLst>
        </xdr:cNvPr>
        <xdr:cNvCxnSpPr/>
      </xdr:nvCxnSpPr>
      <xdr:spPr>
        <a:xfrm>
          <a:off x="67284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782</xdr:row>
      <xdr:rowOff>101600</xdr:rowOff>
    </xdr:from>
    <xdr:to>
      <xdr:col>99</xdr:col>
      <xdr:colOff>0</xdr:colOff>
      <xdr:row>782</xdr:row>
      <xdr:rowOff>101600</xdr:rowOff>
    </xdr:to>
    <xdr:cxnSp macro="">
      <xdr:nvCxnSpPr>
        <xdr:cNvPr id="76252" name="직선 연결선 76251">
          <a:extLst>
            <a:ext uri="{FF2B5EF4-FFF2-40B4-BE49-F238E27FC236}">
              <a16:creationId xmlns:a16="http://schemas.microsoft.com/office/drawing/2014/main" id="{00000000-0008-0000-0100-0000DC290100}"/>
            </a:ext>
          </a:extLst>
        </xdr:cNvPr>
        <xdr:cNvCxnSpPr/>
      </xdr:nvCxnSpPr>
      <xdr:spPr>
        <a:xfrm>
          <a:off x="68656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784</xdr:row>
      <xdr:rowOff>107950</xdr:rowOff>
    </xdr:from>
    <xdr:to>
      <xdr:col>10</xdr:col>
      <xdr:colOff>25400</xdr:colOff>
      <xdr:row>784</xdr:row>
      <xdr:rowOff>107950</xdr:rowOff>
    </xdr:to>
    <xdr:cxnSp macro="">
      <xdr:nvCxnSpPr>
        <xdr:cNvPr id="76253" name="직선 연결선 76252">
          <a:extLst>
            <a:ext uri="{FF2B5EF4-FFF2-40B4-BE49-F238E27FC236}">
              <a16:creationId xmlns:a16="http://schemas.microsoft.com/office/drawing/2014/main" id="{00000000-0008-0000-0100-0000DD290100}"/>
            </a:ext>
          </a:extLst>
        </xdr:cNvPr>
        <xdr:cNvCxnSpPr/>
      </xdr:nvCxnSpPr>
      <xdr:spPr>
        <a:xfrm>
          <a:off x="7227722" y="1642808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784</xdr:row>
      <xdr:rowOff>107950</xdr:rowOff>
    </xdr:from>
    <xdr:to>
      <xdr:col>11</xdr:col>
      <xdr:colOff>139700</xdr:colOff>
      <xdr:row>784</xdr:row>
      <xdr:rowOff>107950</xdr:rowOff>
    </xdr:to>
    <xdr:cxnSp macro="">
      <xdr:nvCxnSpPr>
        <xdr:cNvPr id="76254" name="직선 연결선 76253">
          <a:extLst>
            <a:ext uri="{FF2B5EF4-FFF2-40B4-BE49-F238E27FC236}">
              <a16:creationId xmlns:a16="http://schemas.microsoft.com/office/drawing/2014/main" id="{00000000-0008-0000-0100-0000DE290100}"/>
            </a:ext>
          </a:extLst>
        </xdr:cNvPr>
        <xdr:cNvCxnSpPr/>
      </xdr:nvCxnSpPr>
      <xdr:spPr>
        <a:xfrm>
          <a:off x="8374380" y="164280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784</xdr:row>
      <xdr:rowOff>107950</xdr:rowOff>
    </xdr:from>
    <xdr:to>
      <xdr:col>13</xdr:col>
      <xdr:colOff>68</xdr:colOff>
      <xdr:row>784</xdr:row>
      <xdr:rowOff>107950</xdr:rowOff>
    </xdr:to>
    <xdr:cxnSp macro="">
      <xdr:nvCxnSpPr>
        <xdr:cNvPr id="76255" name="직선 연결선 76254">
          <a:extLst>
            <a:ext uri="{FF2B5EF4-FFF2-40B4-BE49-F238E27FC236}">
              <a16:creationId xmlns:a16="http://schemas.microsoft.com/office/drawing/2014/main" id="{00000000-0008-0000-0100-0000DF290100}"/>
            </a:ext>
          </a:extLst>
        </xdr:cNvPr>
        <xdr:cNvCxnSpPr/>
      </xdr:nvCxnSpPr>
      <xdr:spPr>
        <a:xfrm flipH="1">
          <a:off x="9677400" y="164280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784</xdr:row>
      <xdr:rowOff>107950</xdr:rowOff>
    </xdr:from>
    <xdr:to>
      <xdr:col>15</xdr:col>
      <xdr:colOff>0</xdr:colOff>
      <xdr:row>784</xdr:row>
      <xdr:rowOff>107950</xdr:rowOff>
    </xdr:to>
    <xdr:cxnSp macro="">
      <xdr:nvCxnSpPr>
        <xdr:cNvPr id="76256" name="직선 연결선 76255">
          <a:extLst>
            <a:ext uri="{FF2B5EF4-FFF2-40B4-BE49-F238E27FC236}">
              <a16:creationId xmlns:a16="http://schemas.microsoft.com/office/drawing/2014/main" id="{00000000-0008-0000-0100-0000E0290100}"/>
            </a:ext>
          </a:extLst>
        </xdr:cNvPr>
        <xdr:cNvCxnSpPr/>
      </xdr:nvCxnSpPr>
      <xdr:spPr>
        <a:xfrm>
          <a:off x="11049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784</xdr:row>
      <xdr:rowOff>107950</xdr:rowOff>
    </xdr:from>
    <xdr:to>
      <xdr:col>17</xdr:col>
      <xdr:colOff>0</xdr:colOff>
      <xdr:row>784</xdr:row>
      <xdr:rowOff>107950</xdr:rowOff>
    </xdr:to>
    <xdr:cxnSp macro="">
      <xdr:nvCxnSpPr>
        <xdr:cNvPr id="76257" name="직선 연결선 76256">
          <a:extLst>
            <a:ext uri="{FF2B5EF4-FFF2-40B4-BE49-F238E27FC236}">
              <a16:creationId xmlns:a16="http://schemas.microsoft.com/office/drawing/2014/main" id="{00000000-0008-0000-0100-0000E1290100}"/>
            </a:ext>
          </a:extLst>
        </xdr:cNvPr>
        <xdr:cNvCxnSpPr/>
      </xdr:nvCxnSpPr>
      <xdr:spPr>
        <a:xfrm>
          <a:off x="12420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784</xdr:row>
      <xdr:rowOff>107950</xdr:rowOff>
    </xdr:from>
    <xdr:to>
      <xdr:col>19</xdr:col>
      <xdr:colOff>28</xdr:colOff>
      <xdr:row>784</xdr:row>
      <xdr:rowOff>107950</xdr:rowOff>
    </xdr:to>
    <xdr:cxnSp macro="">
      <xdr:nvCxnSpPr>
        <xdr:cNvPr id="76258" name="직선 연결선 76257">
          <a:extLst>
            <a:ext uri="{FF2B5EF4-FFF2-40B4-BE49-F238E27FC236}">
              <a16:creationId xmlns:a16="http://schemas.microsoft.com/office/drawing/2014/main" id="{00000000-0008-0000-0100-0000E2290100}"/>
            </a:ext>
          </a:extLst>
        </xdr:cNvPr>
        <xdr:cNvCxnSpPr/>
      </xdr:nvCxnSpPr>
      <xdr:spPr>
        <a:xfrm flipH="1">
          <a:off x="13792200" y="164280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784</xdr:row>
      <xdr:rowOff>107950</xdr:rowOff>
    </xdr:from>
    <xdr:to>
      <xdr:col>21</xdr:col>
      <xdr:colOff>136</xdr:colOff>
      <xdr:row>784</xdr:row>
      <xdr:rowOff>107950</xdr:rowOff>
    </xdr:to>
    <xdr:cxnSp macro="">
      <xdr:nvCxnSpPr>
        <xdr:cNvPr id="76259" name="직선 연결선 76258">
          <a:extLst>
            <a:ext uri="{FF2B5EF4-FFF2-40B4-BE49-F238E27FC236}">
              <a16:creationId xmlns:a16="http://schemas.microsoft.com/office/drawing/2014/main" id="{00000000-0008-0000-0100-0000E3290100}"/>
            </a:ext>
          </a:extLst>
        </xdr:cNvPr>
        <xdr:cNvCxnSpPr/>
      </xdr:nvCxnSpPr>
      <xdr:spPr>
        <a:xfrm flipH="1">
          <a:off x="15163800" y="164280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784</xdr:row>
      <xdr:rowOff>107950</xdr:rowOff>
    </xdr:from>
    <xdr:to>
      <xdr:col>23</xdr:col>
      <xdr:colOff>0</xdr:colOff>
      <xdr:row>784</xdr:row>
      <xdr:rowOff>107950</xdr:rowOff>
    </xdr:to>
    <xdr:cxnSp macro="">
      <xdr:nvCxnSpPr>
        <xdr:cNvPr id="76260" name="직선 연결선 76259">
          <a:extLst>
            <a:ext uri="{FF2B5EF4-FFF2-40B4-BE49-F238E27FC236}">
              <a16:creationId xmlns:a16="http://schemas.microsoft.com/office/drawing/2014/main" id="{00000000-0008-0000-0100-0000E4290100}"/>
            </a:ext>
          </a:extLst>
        </xdr:cNvPr>
        <xdr:cNvCxnSpPr/>
      </xdr:nvCxnSpPr>
      <xdr:spPr>
        <a:xfrm>
          <a:off x="16535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784</xdr:row>
      <xdr:rowOff>107950</xdr:rowOff>
    </xdr:from>
    <xdr:to>
      <xdr:col>25</xdr:col>
      <xdr:colOff>0</xdr:colOff>
      <xdr:row>784</xdr:row>
      <xdr:rowOff>107950</xdr:rowOff>
    </xdr:to>
    <xdr:cxnSp macro="">
      <xdr:nvCxnSpPr>
        <xdr:cNvPr id="76261" name="직선 연결선 76260">
          <a:extLst>
            <a:ext uri="{FF2B5EF4-FFF2-40B4-BE49-F238E27FC236}">
              <a16:creationId xmlns:a16="http://schemas.microsoft.com/office/drawing/2014/main" id="{00000000-0008-0000-0100-0000E5290100}"/>
            </a:ext>
          </a:extLst>
        </xdr:cNvPr>
        <xdr:cNvCxnSpPr/>
      </xdr:nvCxnSpPr>
      <xdr:spPr>
        <a:xfrm>
          <a:off x="17907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784</xdr:row>
      <xdr:rowOff>107950</xdr:rowOff>
    </xdr:from>
    <xdr:to>
      <xdr:col>27</xdr:col>
      <xdr:colOff>0</xdr:colOff>
      <xdr:row>784</xdr:row>
      <xdr:rowOff>107950</xdr:rowOff>
    </xdr:to>
    <xdr:cxnSp macro="">
      <xdr:nvCxnSpPr>
        <xdr:cNvPr id="76262" name="직선 연결선 76261">
          <a:extLst>
            <a:ext uri="{FF2B5EF4-FFF2-40B4-BE49-F238E27FC236}">
              <a16:creationId xmlns:a16="http://schemas.microsoft.com/office/drawing/2014/main" id="{00000000-0008-0000-0100-0000E6290100}"/>
            </a:ext>
          </a:extLst>
        </xdr:cNvPr>
        <xdr:cNvCxnSpPr/>
      </xdr:nvCxnSpPr>
      <xdr:spPr>
        <a:xfrm>
          <a:off x="19278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784</xdr:row>
      <xdr:rowOff>107950</xdr:rowOff>
    </xdr:from>
    <xdr:to>
      <xdr:col>29</xdr:col>
      <xdr:colOff>68</xdr:colOff>
      <xdr:row>784</xdr:row>
      <xdr:rowOff>107950</xdr:rowOff>
    </xdr:to>
    <xdr:cxnSp macro="">
      <xdr:nvCxnSpPr>
        <xdr:cNvPr id="76263" name="직선 연결선 76262">
          <a:extLst>
            <a:ext uri="{FF2B5EF4-FFF2-40B4-BE49-F238E27FC236}">
              <a16:creationId xmlns:a16="http://schemas.microsoft.com/office/drawing/2014/main" id="{00000000-0008-0000-0100-0000E7290100}"/>
            </a:ext>
          </a:extLst>
        </xdr:cNvPr>
        <xdr:cNvCxnSpPr/>
      </xdr:nvCxnSpPr>
      <xdr:spPr>
        <a:xfrm flipH="1">
          <a:off x="20650200" y="164280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784</xdr:row>
      <xdr:rowOff>107950</xdr:rowOff>
    </xdr:from>
    <xdr:to>
      <xdr:col>31</xdr:col>
      <xdr:colOff>546100</xdr:colOff>
      <xdr:row>784</xdr:row>
      <xdr:rowOff>107950</xdr:rowOff>
    </xdr:to>
    <xdr:cxnSp macro="">
      <xdr:nvCxnSpPr>
        <xdr:cNvPr id="76264" name="직선 연결선 76263">
          <a:extLst>
            <a:ext uri="{FF2B5EF4-FFF2-40B4-BE49-F238E27FC236}">
              <a16:creationId xmlns:a16="http://schemas.microsoft.com/office/drawing/2014/main" id="{00000000-0008-0000-0100-0000E8290100}"/>
            </a:ext>
          </a:extLst>
        </xdr:cNvPr>
        <xdr:cNvCxnSpPr/>
      </xdr:nvCxnSpPr>
      <xdr:spPr>
        <a:xfrm>
          <a:off x="22501861" y="164280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784</xdr:row>
      <xdr:rowOff>107950</xdr:rowOff>
    </xdr:from>
    <xdr:to>
      <xdr:col>33</xdr:col>
      <xdr:colOff>0</xdr:colOff>
      <xdr:row>784</xdr:row>
      <xdr:rowOff>107950</xdr:rowOff>
    </xdr:to>
    <xdr:cxnSp macro="">
      <xdr:nvCxnSpPr>
        <xdr:cNvPr id="76265" name="직선 연결선 76264">
          <a:extLst>
            <a:ext uri="{FF2B5EF4-FFF2-40B4-BE49-F238E27FC236}">
              <a16:creationId xmlns:a16="http://schemas.microsoft.com/office/drawing/2014/main" id="{00000000-0008-0000-0100-0000E9290100}"/>
            </a:ext>
          </a:extLst>
        </xdr:cNvPr>
        <xdr:cNvCxnSpPr/>
      </xdr:nvCxnSpPr>
      <xdr:spPr>
        <a:xfrm>
          <a:off x="23393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784</xdr:row>
      <xdr:rowOff>107950</xdr:rowOff>
    </xdr:from>
    <xdr:to>
      <xdr:col>35</xdr:col>
      <xdr:colOff>0</xdr:colOff>
      <xdr:row>784</xdr:row>
      <xdr:rowOff>107950</xdr:rowOff>
    </xdr:to>
    <xdr:cxnSp macro="">
      <xdr:nvCxnSpPr>
        <xdr:cNvPr id="76266" name="직선 연결선 76265">
          <a:extLst>
            <a:ext uri="{FF2B5EF4-FFF2-40B4-BE49-F238E27FC236}">
              <a16:creationId xmlns:a16="http://schemas.microsoft.com/office/drawing/2014/main" id="{00000000-0008-0000-0100-0000EA290100}"/>
            </a:ext>
          </a:extLst>
        </xdr:cNvPr>
        <xdr:cNvCxnSpPr/>
      </xdr:nvCxnSpPr>
      <xdr:spPr>
        <a:xfrm>
          <a:off x="24765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784</xdr:row>
      <xdr:rowOff>107950</xdr:rowOff>
    </xdr:from>
    <xdr:to>
      <xdr:col>37</xdr:col>
      <xdr:colOff>0</xdr:colOff>
      <xdr:row>784</xdr:row>
      <xdr:rowOff>107950</xdr:rowOff>
    </xdr:to>
    <xdr:cxnSp macro="">
      <xdr:nvCxnSpPr>
        <xdr:cNvPr id="76267" name="직선 연결선 76266">
          <a:extLst>
            <a:ext uri="{FF2B5EF4-FFF2-40B4-BE49-F238E27FC236}">
              <a16:creationId xmlns:a16="http://schemas.microsoft.com/office/drawing/2014/main" id="{00000000-0008-0000-0100-0000EB290100}"/>
            </a:ext>
          </a:extLst>
        </xdr:cNvPr>
        <xdr:cNvCxnSpPr/>
      </xdr:nvCxnSpPr>
      <xdr:spPr>
        <a:xfrm>
          <a:off x="26136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784</xdr:row>
      <xdr:rowOff>107950</xdr:rowOff>
    </xdr:from>
    <xdr:to>
      <xdr:col>39</xdr:col>
      <xdr:colOff>0</xdr:colOff>
      <xdr:row>784</xdr:row>
      <xdr:rowOff>107950</xdr:rowOff>
    </xdr:to>
    <xdr:cxnSp macro="">
      <xdr:nvCxnSpPr>
        <xdr:cNvPr id="76268" name="직선 연결선 76267">
          <a:extLst>
            <a:ext uri="{FF2B5EF4-FFF2-40B4-BE49-F238E27FC236}">
              <a16:creationId xmlns:a16="http://schemas.microsoft.com/office/drawing/2014/main" id="{00000000-0008-0000-0100-0000EC290100}"/>
            </a:ext>
          </a:extLst>
        </xdr:cNvPr>
        <xdr:cNvCxnSpPr/>
      </xdr:nvCxnSpPr>
      <xdr:spPr>
        <a:xfrm>
          <a:off x="27508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xdr:row>
      <xdr:rowOff>107950</xdr:rowOff>
    </xdr:from>
    <xdr:to>
      <xdr:col>41</xdr:col>
      <xdr:colOff>0</xdr:colOff>
      <xdr:row>784</xdr:row>
      <xdr:rowOff>107950</xdr:rowOff>
    </xdr:to>
    <xdr:cxnSp macro="">
      <xdr:nvCxnSpPr>
        <xdr:cNvPr id="76269" name="직선 연결선 76268">
          <a:extLst>
            <a:ext uri="{FF2B5EF4-FFF2-40B4-BE49-F238E27FC236}">
              <a16:creationId xmlns:a16="http://schemas.microsoft.com/office/drawing/2014/main" id="{00000000-0008-0000-0100-0000ED290100}"/>
            </a:ext>
          </a:extLst>
        </xdr:cNvPr>
        <xdr:cNvCxnSpPr/>
      </xdr:nvCxnSpPr>
      <xdr:spPr>
        <a:xfrm>
          <a:off x="28879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784</xdr:row>
      <xdr:rowOff>107950</xdr:rowOff>
    </xdr:from>
    <xdr:to>
      <xdr:col>43</xdr:col>
      <xdr:colOff>0</xdr:colOff>
      <xdr:row>784</xdr:row>
      <xdr:rowOff>107950</xdr:rowOff>
    </xdr:to>
    <xdr:cxnSp macro="">
      <xdr:nvCxnSpPr>
        <xdr:cNvPr id="76270" name="직선 연결선 76269">
          <a:extLst>
            <a:ext uri="{FF2B5EF4-FFF2-40B4-BE49-F238E27FC236}">
              <a16:creationId xmlns:a16="http://schemas.microsoft.com/office/drawing/2014/main" id="{00000000-0008-0000-0100-0000EE290100}"/>
            </a:ext>
          </a:extLst>
        </xdr:cNvPr>
        <xdr:cNvCxnSpPr/>
      </xdr:nvCxnSpPr>
      <xdr:spPr>
        <a:xfrm>
          <a:off x="30251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784</xdr:row>
      <xdr:rowOff>107950</xdr:rowOff>
    </xdr:from>
    <xdr:to>
      <xdr:col>45</xdr:col>
      <xdr:colOff>12700</xdr:colOff>
      <xdr:row>784</xdr:row>
      <xdr:rowOff>107950</xdr:rowOff>
    </xdr:to>
    <xdr:cxnSp macro="">
      <xdr:nvCxnSpPr>
        <xdr:cNvPr id="76271" name="직선 연결선 76270">
          <a:extLst>
            <a:ext uri="{FF2B5EF4-FFF2-40B4-BE49-F238E27FC236}">
              <a16:creationId xmlns:a16="http://schemas.microsoft.com/office/drawing/2014/main" id="{00000000-0008-0000-0100-0000EF290100}"/>
            </a:ext>
          </a:extLst>
        </xdr:cNvPr>
        <xdr:cNvCxnSpPr/>
      </xdr:nvCxnSpPr>
      <xdr:spPr>
        <a:xfrm>
          <a:off x="31623040" y="1642808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784</xdr:row>
      <xdr:rowOff>107950</xdr:rowOff>
    </xdr:from>
    <xdr:to>
      <xdr:col>47</xdr:col>
      <xdr:colOff>0</xdr:colOff>
      <xdr:row>784</xdr:row>
      <xdr:rowOff>107950</xdr:rowOff>
    </xdr:to>
    <xdr:cxnSp macro="">
      <xdr:nvCxnSpPr>
        <xdr:cNvPr id="76272" name="직선 연결선 76271">
          <a:extLst>
            <a:ext uri="{FF2B5EF4-FFF2-40B4-BE49-F238E27FC236}">
              <a16:creationId xmlns:a16="http://schemas.microsoft.com/office/drawing/2014/main" id="{00000000-0008-0000-0100-0000F0290100}"/>
            </a:ext>
          </a:extLst>
        </xdr:cNvPr>
        <xdr:cNvCxnSpPr/>
      </xdr:nvCxnSpPr>
      <xdr:spPr>
        <a:xfrm>
          <a:off x="32994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784</xdr:row>
      <xdr:rowOff>107950</xdr:rowOff>
    </xdr:from>
    <xdr:to>
      <xdr:col>49</xdr:col>
      <xdr:colOff>0</xdr:colOff>
      <xdr:row>784</xdr:row>
      <xdr:rowOff>107950</xdr:rowOff>
    </xdr:to>
    <xdr:cxnSp macro="">
      <xdr:nvCxnSpPr>
        <xdr:cNvPr id="76273" name="직선 연결선 76272">
          <a:extLst>
            <a:ext uri="{FF2B5EF4-FFF2-40B4-BE49-F238E27FC236}">
              <a16:creationId xmlns:a16="http://schemas.microsoft.com/office/drawing/2014/main" id="{00000000-0008-0000-0100-0000F1290100}"/>
            </a:ext>
          </a:extLst>
        </xdr:cNvPr>
        <xdr:cNvCxnSpPr/>
      </xdr:nvCxnSpPr>
      <xdr:spPr>
        <a:xfrm>
          <a:off x="34366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784</xdr:row>
      <xdr:rowOff>107950</xdr:rowOff>
    </xdr:from>
    <xdr:to>
      <xdr:col>51</xdr:col>
      <xdr:colOff>0</xdr:colOff>
      <xdr:row>784</xdr:row>
      <xdr:rowOff>107950</xdr:rowOff>
    </xdr:to>
    <xdr:cxnSp macro="">
      <xdr:nvCxnSpPr>
        <xdr:cNvPr id="76274" name="직선 연결선 76273">
          <a:extLst>
            <a:ext uri="{FF2B5EF4-FFF2-40B4-BE49-F238E27FC236}">
              <a16:creationId xmlns:a16="http://schemas.microsoft.com/office/drawing/2014/main" id="{00000000-0008-0000-0100-0000F2290100}"/>
            </a:ext>
          </a:extLst>
        </xdr:cNvPr>
        <xdr:cNvCxnSpPr/>
      </xdr:nvCxnSpPr>
      <xdr:spPr>
        <a:xfrm>
          <a:off x="35737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784</xdr:row>
      <xdr:rowOff>107950</xdr:rowOff>
    </xdr:from>
    <xdr:to>
      <xdr:col>53</xdr:col>
      <xdr:colOff>0</xdr:colOff>
      <xdr:row>784</xdr:row>
      <xdr:rowOff>107950</xdr:rowOff>
    </xdr:to>
    <xdr:cxnSp macro="">
      <xdr:nvCxnSpPr>
        <xdr:cNvPr id="76275" name="직선 연결선 76274">
          <a:extLst>
            <a:ext uri="{FF2B5EF4-FFF2-40B4-BE49-F238E27FC236}">
              <a16:creationId xmlns:a16="http://schemas.microsoft.com/office/drawing/2014/main" id="{00000000-0008-0000-0100-0000F3290100}"/>
            </a:ext>
          </a:extLst>
        </xdr:cNvPr>
        <xdr:cNvCxnSpPr/>
      </xdr:nvCxnSpPr>
      <xdr:spPr>
        <a:xfrm>
          <a:off x="37109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784</xdr:row>
      <xdr:rowOff>107950</xdr:rowOff>
    </xdr:from>
    <xdr:to>
      <xdr:col>55</xdr:col>
      <xdr:colOff>0</xdr:colOff>
      <xdr:row>784</xdr:row>
      <xdr:rowOff>107950</xdr:rowOff>
    </xdr:to>
    <xdr:cxnSp macro="">
      <xdr:nvCxnSpPr>
        <xdr:cNvPr id="76276" name="직선 연결선 76275">
          <a:extLst>
            <a:ext uri="{FF2B5EF4-FFF2-40B4-BE49-F238E27FC236}">
              <a16:creationId xmlns:a16="http://schemas.microsoft.com/office/drawing/2014/main" id="{00000000-0008-0000-0100-0000F4290100}"/>
            </a:ext>
          </a:extLst>
        </xdr:cNvPr>
        <xdr:cNvCxnSpPr/>
      </xdr:nvCxnSpPr>
      <xdr:spPr>
        <a:xfrm>
          <a:off x="38481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784</xdr:row>
      <xdr:rowOff>107950</xdr:rowOff>
    </xdr:from>
    <xdr:to>
      <xdr:col>57</xdr:col>
      <xdr:colOff>0</xdr:colOff>
      <xdr:row>784</xdr:row>
      <xdr:rowOff>107950</xdr:rowOff>
    </xdr:to>
    <xdr:cxnSp macro="">
      <xdr:nvCxnSpPr>
        <xdr:cNvPr id="76277" name="직선 연결선 76276">
          <a:extLst>
            <a:ext uri="{FF2B5EF4-FFF2-40B4-BE49-F238E27FC236}">
              <a16:creationId xmlns:a16="http://schemas.microsoft.com/office/drawing/2014/main" id="{00000000-0008-0000-0100-0000F5290100}"/>
            </a:ext>
          </a:extLst>
        </xdr:cNvPr>
        <xdr:cNvCxnSpPr/>
      </xdr:nvCxnSpPr>
      <xdr:spPr>
        <a:xfrm>
          <a:off x="39852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784</xdr:row>
      <xdr:rowOff>107950</xdr:rowOff>
    </xdr:from>
    <xdr:to>
      <xdr:col>59</xdr:col>
      <xdr:colOff>0</xdr:colOff>
      <xdr:row>784</xdr:row>
      <xdr:rowOff>107950</xdr:rowOff>
    </xdr:to>
    <xdr:cxnSp macro="">
      <xdr:nvCxnSpPr>
        <xdr:cNvPr id="76278" name="직선 연결선 76277">
          <a:extLst>
            <a:ext uri="{FF2B5EF4-FFF2-40B4-BE49-F238E27FC236}">
              <a16:creationId xmlns:a16="http://schemas.microsoft.com/office/drawing/2014/main" id="{00000000-0008-0000-0100-0000F6290100}"/>
            </a:ext>
          </a:extLst>
        </xdr:cNvPr>
        <xdr:cNvCxnSpPr/>
      </xdr:nvCxnSpPr>
      <xdr:spPr>
        <a:xfrm>
          <a:off x="41224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784</xdr:row>
      <xdr:rowOff>107950</xdr:rowOff>
    </xdr:from>
    <xdr:to>
      <xdr:col>61</xdr:col>
      <xdr:colOff>0</xdr:colOff>
      <xdr:row>784</xdr:row>
      <xdr:rowOff>107950</xdr:rowOff>
    </xdr:to>
    <xdr:cxnSp macro="">
      <xdr:nvCxnSpPr>
        <xdr:cNvPr id="76279" name="직선 연결선 76278">
          <a:extLst>
            <a:ext uri="{FF2B5EF4-FFF2-40B4-BE49-F238E27FC236}">
              <a16:creationId xmlns:a16="http://schemas.microsoft.com/office/drawing/2014/main" id="{00000000-0008-0000-0100-0000F7290100}"/>
            </a:ext>
          </a:extLst>
        </xdr:cNvPr>
        <xdr:cNvCxnSpPr/>
      </xdr:nvCxnSpPr>
      <xdr:spPr>
        <a:xfrm>
          <a:off x="42595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784</xdr:row>
      <xdr:rowOff>107950</xdr:rowOff>
    </xdr:from>
    <xdr:to>
      <xdr:col>63</xdr:col>
      <xdr:colOff>0</xdr:colOff>
      <xdr:row>784</xdr:row>
      <xdr:rowOff>107950</xdr:rowOff>
    </xdr:to>
    <xdr:cxnSp macro="">
      <xdr:nvCxnSpPr>
        <xdr:cNvPr id="76280" name="직선 연결선 76279">
          <a:extLst>
            <a:ext uri="{FF2B5EF4-FFF2-40B4-BE49-F238E27FC236}">
              <a16:creationId xmlns:a16="http://schemas.microsoft.com/office/drawing/2014/main" id="{00000000-0008-0000-0100-0000F8290100}"/>
            </a:ext>
          </a:extLst>
        </xdr:cNvPr>
        <xdr:cNvCxnSpPr/>
      </xdr:nvCxnSpPr>
      <xdr:spPr>
        <a:xfrm>
          <a:off x="43967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784</xdr:row>
      <xdr:rowOff>107950</xdr:rowOff>
    </xdr:from>
    <xdr:to>
      <xdr:col>65</xdr:col>
      <xdr:colOff>0</xdr:colOff>
      <xdr:row>784</xdr:row>
      <xdr:rowOff>107950</xdr:rowOff>
    </xdr:to>
    <xdr:cxnSp macro="">
      <xdr:nvCxnSpPr>
        <xdr:cNvPr id="76281" name="직선 연결선 76280">
          <a:extLst>
            <a:ext uri="{FF2B5EF4-FFF2-40B4-BE49-F238E27FC236}">
              <a16:creationId xmlns:a16="http://schemas.microsoft.com/office/drawing/2014/main" id="{00000000-0008-0000-0100-0000F9290100}"/>
            </a:ext>
          </a:extLst>
        </xdr:cNvPr>
        <xdr:cNvCxnSpPr/>
      </xdr:nvCxnSpPr>
      <xdr:spPr>
        <a:xfrm>
          <a:off x="45339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784</xdr:row>
      <xdr:rowOff>107950</xdr:rowOff>
    </xdr:from>
    <xdr:to>
      <xdr:col>67</xdr:col>
      <xdr:colOff>0</xdr:colOff>
      <xdr:row>784</xdr:row>
      <xdr:rowOff>107950</xdr:rowOff>
    </xdr:to>
    <xdr:cxnSp macro="">
      <xdr:nvCxnSpPr>
        <xdr:cNvPr id="76282" name="직선 연결선 76281">
          <a:extLst>
            <a:ext uri="{FF2B5EF4-FFF2-40B4-BE49-F238E27FC236}">
              <a16:creationId xmlns:a16="http://schemas.microsoft.com/office/drawing/2014/main" id="{00000000-0008-0000-0100-0000FA290100}"/>
            </a:ext>
          </a:extLst>
        </xdr:cNvPr>
        <xdr:cNvCxnSpPr/>
      </xdr:nvCxnSpPr>
      <xdr:spPr>
        <a:xfrm>
          <a:off x="46710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784</xdr:row>
      <xdr:rowOff>107950</xdr:rowOff>
    </xdr:from>
    <xdr:to>
      <xdr:col>69</xdr:col>
      <xdr:colOff>0</xdr:colOff>
      <xdr:row>784</xdr:row>
      <xdr:rowOff>107950</xdr:rowOff>
    </xdr:to>
    <xdr:cxnSp macro="">
      <xdr:nvCxnSpPr>
        <xdr:cNvPr id="76283" name="직선 연결선 76282">
          <a:extLst>
            <a:ext uri="{FF2B5EF4-FFF2-40B4-BE49-F238E27FC236}">
              <a16:creationId xmlns:a16="http://schemas.microsoft.com/office/drawing/2014/main" id="{00000000-0008-0000-0100-0000FB290100}"/>
            </a:ext>
          </a:extLst>
        </xdr:cNvPr>
        <xdr:cNvCxnSpPr/>
      </xdr:nvCxnSpPr>
      <xdr:spPr>
        <a:xfrm>
          <a:off x="48082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784</xdr:row>
      <xdr:rowOff>107950</xdr:rowOff>
    </xdr:from>
    <xdr:to>
      <xdr:col>71</xdr:col>
      <xdr:colOff>0</xdr:colOff>
      <xdr:row>784</xdr:row>
      <xdr:rowOff>107950</xdr:rowOff>
    </xdr:to>
    <xdr:cxnSp macro="">
      <xdr:nvCxnSpPr>
        <xdr:cNvPr id="76284" name="직선 연결선 76283">
          <a:extLst>
            <a:ext uri="{FF2B5EF4-FFF2-40B4-BE49-F238E27FC236}">
              <a16:creationId xmlns:a16="http://schemas.microsoft.com/office/drawing/2014/main" id="{00000000-0008-0000-0100-0000FC290100}"/>
            </a:ext>
          </a:extLst>
        </xdr:cNvPr>
        <xdr:cNvCxnSpPr/>
      </xdr:nvCxnSpPr>
      <xdr:spPr>
        <a:xfrm>
          <a:off x="49453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784</xdr:row>
      <xdr:rowOff>107950</xdr:rowOff>
    </xdr:from>
    <xdr:to>
      <xdr:col>73</xdr:col>
      <xdr:colOff>0</xdr:colOff>
      <xdr:row>784</xdr:row>
      <xdr:rowOff>107950</xdr:rowOff>
    </xdr:to>
    <xdr:cxnSp macro="">
      <xdr:nvCxnSpPr>
        <xdr:cNvPr id="76285" name="직선 연결선 76284">
          <a:extLst>
            <a:ext uri="{FF2B5EF4-FFF2-40B4-BE49-F238E27FC236}">
              <a16:creationId xmlns:a16="http://schemas.microsoft.com/office/drawing/2014/main" id="{00000000-0008-0000-0100-0000FD290100}"/>
            </a:ext>
          </a:extLst>
        </xdr:cNvPr>
        <xdr:cNvCxnSpPr/>
      </xdr:nvCxnSpPr>
      <xdr:spPr>
        <a:xfrm>
          <a:off x="50825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784</xdr:row>
      <xdr:rowOff>107950</xdr:rowOff>
    </xdr:from>
    <xdr:to>
      <xdr:col>75</xdr:col>
      <xdr:colOff>0</xdr:colOff>
      <xdr:row>784</xdr:row>
      <xdr:rowOff>107950</xdr:rowOff>
    </xdr:to>
    <xdr:cxnSp macro="">
      <xdr:nvCxnSpPr>
        <xdr:cNvPr id="76286" name="직선 연결선 76285">
          <a:extLst>
            <a:ext uri="{FF2B5EF4-FFF2-40B4-BE49-F238E27FC236}">
              <a16:creationId xmlns:a16="http://schemas.microsoft.com/office/drawing/2014/main" id="{00000000-0008-0000-0100-0000FE290100}"/>
            </a:ext>
          </a:extLst>
        </xdr:cNvPr>
        <xdr:cNvCxnSpPr/>
      </xdr:nvCxnSpPr>
      <xdr:spPr>
        <a:xfrm>
          <a:off x="52197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784</xdr:row>
      <xdr:rowOff>107950</xdr:rowOff>
    </xdr:from>
    <xdr:to>
      <xdr:col>77</xdr:col>
      <xdr:colOff>0</xdr:colOff>
      <xdr:row>784</xdr:row>
      <xdr:rowOff>107950</xdr:rowOff>
    </xdr:to>
    <xdr:cxnSp macro="">
      <xdr:nvCxnSpPr>
        <xdr:cNvPr id="76287" name="직선 연결선 76286">
          <a:extLst>
            <a:ext uri="{FF2B5EF4-FFF2-40B4-BE49-F238E27FC236}">
              <a16:creationId xmlns:a16="http://schemas.microsoft.com/office/drawing/2014/main" id="{00000000-0008-0000-0100-0000FF290100}"/>
            </a:ext>
          </a:extLst>
        </xdr:cNvPr>
        <xdr:cNvCxnSpPr/>
      </xdr:nvCxnSpPr>
      <xdr:spPr>
        <a:xfrm>
          <a:off x="53568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784</xdr:row>
      <xdr:rowOff>107950</xdr:rowOff>
    </xdr:from>
    <xdr:to>
      <xdr:col>79</xdr:col>
      <xdr:colOff>0</xdr:colOff>
      <xdr:row>784</xdr:row>
      <xdr:rowOff>107950</xdr:rowOff>
    </xdr:to>
    <xdr:cxnSp macro="">
      <xdr:nvCxnSpPr>
        <xdr:cNvPr id="76288" name="직선 연결선 76287">
          <a:extLst>
            <a:ext uri="{FF2B5EF4-FFF2-40B4-BE49-F238E27FC236}">
              <a16:creationId xmlns:a16="http://schemas.microsoft.com/office/drawing/2014/main" id="{00000000-0008-0000-0100-0000002A0100}"/>
            </a:ext>
          </a:extLst>
        </xdr:cNvPr>
        <xdr:cNvCxnSpPr/>
      </xdr:nvCxnSpPr>
      <xdr:spPr>
        <a:xfrm>
          <a:off x="54940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784</xdr:row>
      <xdr:rowOff>107950</xdr:rowOff>
    </xdr:from>
    <xdr:to>
      <xdr:col>81</xdr:col>
      <xdr:colOff>0</xdr:colOff>
      <xdr:row>784</xdr:row>
      <xdr:rowOff>107950</xdr:rowOff>
    </xdr:to>
    <xdr:cxnSp macro="">
      <xdr:nvCxnSpPr>
        <xdr:cNvPr id="76289" name="직선 연결선 76288">
          <a:extLst>
            <a:ext uri="{FF2B5EF4-FFF2-40B4-BE49-F238E27FC236}">
              <a16:creationId xmlns:a16="http://schemas.microsoft.com/office/drawing/2014/main" id="{00000000-0008-0000-0100-0000012A0100}"/>
            </a:ext>
          </a:extLst>
        </xdr:cNvPr>
        <xdr:cNvCxnSpPr/>
      </xdr:nvCxnSpPr>
      <xdr:spPr>
        <a:xfrm>
          <a:off x="56311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784</xdr:row>
      <xdr:rowOff>107950</xdr:rowOff>
    </xdr:from>
    <xdr:to>
      <xdr:col>83</xdr:col>
      <xdr:colOff>0</xdr:colOff>
      <xdr:row>784</xdr:row>
      <xdr:rowOff>107950</xdr:rowOff>
    </xdr:to>
    <xdr:cxnSp macro="">
      <xdr:nvCxnSpPr>
        <xdr:cNvPr id="76290" name="직선 연결선 76289">
          <a:extLst>
            <a:ext uri="{FF2B5EF4-FFF2-40B4-BE49-F238E27FC236}">
              <a16:creationId xmlns:a16="http://schemas.microsoft.com/office/drawing/2014/main" id="{00000000-0008-0000-0100-0000022A0100}"/>
            </a:ext>
          </a:extLst>
        </xdr:cNvPr>
        <xdr:cNvCxnSpPr/>
      </xdr:nvCxnSpPr>
      <xdr:spPr>
        <a:xfrm>
          <a:off x="57683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784</xdr:row>
      <xdr:rowOff>107950</xdr:rowOff>
    </xdr:from>
    <xdr:to>
      <xdr:col>85</xdr:col>
      <xdr:colOff>0</xdr:colOff>
      <xdr:row>784</xdr:row>
      <xdr:rowOff>107950</xdr:rowOff>
    </xdr:to>
    <xdr:cxnSp macro="">
      <xdr:nvCxnSpPr>
        <xdr:cNvPr id="76291" name="직선 연결선 76290">
          <a:extLst>
            <a:ext uri="{FF2B5EF4-FFF2-40B4-BE49-F238E27FC236}">
              <a16:creationId xmlns:a16="http://schemas.microsoft.com/office/drawing/2014/main" id="{00000000-0008-0000-0100-0000032A0100}"/>
            </a:ext>
          </a:extLst>
        </xdr:cNvPr>
        <xdr:cNvCxnSpPr/>
      </xdr:nvCxnSpPr>
      <xdr:spPr>
        <a:xfrm>
          <a:off x="59055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784</xdr:row>
      <xdr:rowOff>107950</xdr:rowOff>
    </xdr:from>
    <xdr:to>
      <xdr:col>87</xdr:col>
      <xdr:colOff>0</xdr:colOff>
      <xdr:row>784</xdr:row>
      <xdr:rowOff>107950</xdr:rowOff>
    </xdr:to>
    <xdr:cxnSp macro="">
      <xdr:nvCxnSpPr>
        <xdr:cNvPr id="76292" name="직선 연결선 76291">
          <a:extLst>
            <a:ext uri="{FF2B5EF4-FFF2-40B4-BE49-F238E27FC236}">
              <a16:creationId xmlns:a16="http://schemas.microsoft.com/office/drawing/2014/main" id="{00000000-0008-0000-0100-0000042A0100}"/>
            </a:ext>
          </a:extLst>
        </xdr:cNvPr>
        <xdr:cNvCxnSpPr/>
      </xdr:nvCxnSpPr>
      <xdr:spPr>
        <a:xfrm>
          <a:off x="60426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784</xdr:row>
      <xdr:rowOff>107950</xdr:rowOff>
    </xdr:from>
    <xdr:to>
      <xdr:col>89</xdr:col>
      <xdr:colOff>0</xdr:colOff>
      <xdr:row>784</xdr:row>
      <xdr:rowOff>107950</xdr:rowOff>
    </xdr:to>
    <xdr:cxnSp macro="">
      <xdr:nvCxnSpPr>
        <xdr:cNvPr id="76293" name="직선 연결선 76292">
          <a:extLst>
            <a:ext uri="{FF2B5EF4-FFF2-40B4-BE49-F238E27FC236}">
              <a16:creationId xmlns:a16="http://schemas.microsoft.com/office/drawing/2014/main" id="{00000000-0008-0000-0100-0000052A0100}"/>
            </a:ext>
          </a:extLst>
        </xdr:cNvPr>
        <xdr:cNvCxnSpPr/>
      </xdr:nvCxnSpPr>
      <xdr:spPr>
        <a:xfrm>
          <a:off x="61798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784</xdr:row>
      <xdr:rowOff>107950</xdr:rowOff>
    </xdr:from>
    <xdr:to>
      <xdr:col>91</xdr:col>
      <xdr:colOff>0</xdr:colOff>
      <xdr:row>784</xdr:row>
      <xdr:rowOff>107950</xdr:rowOff>
    </xdr:to>
    <xdr:cxnSp macro="">
      <xdr:nvCxnSpPr>
        <xdr:cNvPr id="76294" name="직선 연결선 76293">
          <a:extLst>
            <a:ext uri="{FF2B5EF4-FFF2-40B4-BE49-F238E27FC236}">
              <a16:creationId xmlns:a16="http://schemas.microsoft.com/office/drawing/2014/main" id="{00000000-0008-0000-0100-0000062A0100}"/>
            </a:ext>
          </a:extLst>
        </xdr:cNvPr>
        <xdr:cNvCxnSpPr/>
      </xdr:nvCxnSpPr>
      <xdr:spPr>
        <a:xfrm>
          <a:off x="63169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784</xdr:row>
      <xdr:rowOff>107950</xdr:rowOff>
    </xdr:from>
    <xdr:to>
      <xdr:col>93</xdr:col>
      <xdr:colOff>12700</xdr:colOff>
      <xdr:row>784</xdr:row>
      <xdr:rowOff>107950</xdr:rowOff>
    </xdr:to>
    <xdr:cxnSp macro="">
      <xdr:nvCxnSpPr>
        <xdr:cNvPr id="76295" name="직선 연결선 76294">
          <a:extLst>
            <a:ext uri="{FF2B5EF4-FFF2-40B4-BE49-F238E27FC236}">
              <a16:creationId xmlns:a16="http://schemas.microsoft.com/office/drawing/2014/main" id="{00000000-0008-0000-0100-0000072A0100}"/>
            </a:ext>
          </a:extLst>
        </xdr:cNvPr>
        <xdr:cNvCxnSpPr/>
      </xdr:nvCxnSpPr>
      <xdr:spPr>
        <a:xfrm>
          <a:off x="64541406" y="164280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784</xdr:row>
      <xdr:rowOff>107950</xdr:rowOff>
    </xdr:from>
    <xdr:to>
      <xdr:col>95</xdr:col>
      <xdr:colOff>0</xdr:colOff>
      <xdr:row>784</xdr:row>
      <xdr:rowOff>107950</xdr:rowOff>
    </xdr:to>
    <xdr:cxnSp macro="">
      <xdr:nvCxnSpPr>
        <xdr:cNvPr id="76296" name="직선 연결선 76295">
          <a:extLst>
            <a:ext uri="{FF2B5EF4-FFF2-40B4-BE49-F238E27FC236}">
              <a16:creationId xmlns:a16="http://schemas.microsoft.com/office/drawing/2014/main" id="{00000000-0008-0000-0100-0000082A0100}"/>
            </a:ext>
          </a:extLst>
        </xdr:cNvPr>
        <xdr:cNvCxnSpPr/>
      </xdr:nvCxnSpPr>
      <xdr:spPr>
        <a:xfrm>
          <a:off x="65913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784</xdr:row>
      <xdr:rowOff>107950</xdr:rowOff>
    </xdr:from>
    <xdr:to>
      <xdr:col>97</xdr:col>
      <xdr:colOff>0</xdr:colOff>
      <xdr:row>784</xdr:row>
      <xdr:rowOff>107950</xdr:rowOff>
    </xdr:to>
    <xdr:cxnSp macro="">
      <xdr:nvCxnSpPr>
        <xdr:cNvPr id="76297" name="직선 연결선 76296">
          <a:extLst>
            <a:ext uri="{FF2B5EF4-FFF2-40B4-BE49-F238E27FC236}">
              <a16:creationId xmlns:a16="http://schemas.microsoft.com/office/drawing/2014/main" id="{00000000-0008-0000-0100-0000092A0100}"/>
            </a:ext>
          </a:extLst>
        </xdr:cNvPr>
        <xdr:cNvCxnSpPr/>
      </xdr:nvCxnSpPr>
      <xdr:spPr>
        <a:xfrm>
          <a:off x="67284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784</xdr:row>
      <xdr:rowOff>107950</xdr:rowOff>
    </xdr:from>
    <xdr:to>
      <xdr:col>99</xdr:col>
      <xdr:colOff>0</xdr:colOff>
      <xdr:row>784</xdr:row>
      <xdr:rowOff>107950</xdr:rowOff>
    </xdr:to>
    <xdr:cxnSp macro="">
      <xdr:nvCxnSpPr>
        <xdr:cNvPr id="76298" name="직선 연결선 76297">
          <a:extLst>
            <a:ext uri="{FF2B5EF4-FFF2-40B4-BE49-F238E27FC236}">
              <a16:creationId xmlns:a16="http://schemas.microsoft.com/office/drawing/2014/main" id="{00000000-0008-0000-0100-00000A2A0100}"/>
            </a:ext>
          </a:extLst>
        </xdr:cNvPr>
        <xdr:cNvCxnSpPr/>
      </xdr:nvCxnSpPr>
      <xdr:spPr>
        <a:xfrm>
          <a:off x="68656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786</xdr:row>
      <xdr:rowOff>101600</xdr:rowOff>
    </xdr:from>
    <xdr:to>
      <xdr:col>10</xdr:col>
      <xdr:colOff>25400</xdr:colOff>
      <xdr:row>786</xdr:row>
      <xdr:rowOff>101600</xdr:rowOff>
    </xdr:to>
    <xdr:cxnSp macro="">
      <xdr:nvCxnSpPr>
        <xdr:cNvPr id="76299" name="직선 연결선 76298">
          <a:extLst>
            <a:ext uri="{FF2B5EF4-FFF2-40B4-BE49-F238E27FC236}">
              <a16:creationId xmlns:a16="http://schemas.microsoft.com/office/drawing/2014/main" id="{00000000-0008-0000-0100-00000B2A0100}"/>
            </a:ext>
          </a:extLst>
        </xdr:cNvPr>
        <xdr:cNvCxnSpPr/>
      </xdr:nvCxnSpPr>
      <xdr:spPr>
        <a:xfrm>
          <a:off x="7097420" y="1646936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786</xdr:row>
      <xdr:rowOff>101600</xdr:rowOff>
    </xdr:from>
    <xdr:to>
      <xdr:col>11</xdr:col>
      <xdr:colOff>139700</xdr:colOff>
      <xdr:row>786</xdr:row>
      <xdr:rowOff>101600</xdr:rowOff>
    </xdr:to>
    <xdr:cxnSp macro="">
      <xdr:nvCxnSpPr>
        <xdr:cNvPr id="76300" name="직선 연결선 76299">
          <a:extLst>
            <a:ext uri="{FF2B5EF4-FFF2-40B4-BE49-F238E27FC236}">
              <a16:creationId xmlns:a16="http://schemas.microsoft.com/office/drawing/2014/main" id="{00000000-0008-0000-0100-00000C2A0100}"/>
            </a:ext>
          </a:extLst>
        </xdr:cNvPr>
        <xdr:cNvCxnSpPr/>
      </xdr:nvCxnSpPr>
      <xdr:spPr>
        <a:xfrm>
          <a:off x="8374380" y="164693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786</xdr:row>
      <xdr:rowOff>101600</xdr:rowOff>
    </xdr:from>
    <xdr:to>
      <xdr:col>13</xdr:col>
      <xdr:colOff>68</xdr:colOff>
      <xdr:row>786</xdr:row>
      <xdr:rowOff>101600</xdr:rowOff>
    </xdr:to>
    <xdr:cxnSp macro="">
      <xdr:nvCxnSpPr>
        <xdr:cNvPr id="76301" name="직선 연결선 76300">
          <a:extLst>
            <a:ext uri="{FF2B5EF4-FFF2-40B4-BE49-F238E27FC236}">
              <a16:creationId xmlns:a16="http://schemas.microsoft.com/office/drawing/2014/main" id="{00000000-0008-0000-0100-00000D2A0100}"/>
            </a:ext>
          </a:extLst>
        </xdr:cNvPr>
        <xdr:cNvCxnSpPr/>
      </xdr:nvCxnSpPr>
      <xdr:spPr>
        <a:xfrm flipH="1">
          <a:off x="9677400" y="164693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786</xdr:row>
      <xdr:rowOff>101600</xdr:rowOff>
    </xdr:from>
    <xdr:to>
      <xdr:col>15</xdr:col>
      <xdr:colOff>12700</xdr:colOff>
      <xdr:row>786</xdr:row>
      <xdr:rowOff>101600</xdr:rowOff>
    </xdr:to>
    <xdr:cxnSp macro="">
      <xdr:nvCxnSpPr>
        <xdr:cNvPr id="76302" name="직선 연결선 76301">
          <a:extLst>
            <a:ext uri="{FF2B5EF4-FFF2-40B4-BE49-F238E27FC236}">
              <a16:creationId xmlns:a16="http://schemas.microsoft.com/office/drawing/2014/main" id="{00000000-0008-0000-0100-00000E2A0100}"/>
            </a:ext>
          </a:extLst>
        </xdr:cNvPr>
        <xdr:cNvCxnSpPr/>
      </xdr:nvCxnSpPr>
      <xdr:spPr>
        <a:xfrm>
          <a:off x="11049007" y="164693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786</xdr:row>
      <xdr:rowOff>101600</xdr:rowOff>
    </xdr:from>
    <xdr:to>
      <xdr:col>17</xdr:col>
      <xdr:colOff>137</xdr:colOff>
      <xdr:row>786</xdr:row>
      <xdr:rowOff>101600</xdr:rowOff>
    </xdr:to>
    <xdr:cxnSp macro="">
      <xdr:nvCxnSpPr>
        <xdr:cNvPr id="76303" name="직선 연결선 76302">
          <a:extLst>
            <a:ext uri="{FF2B5EF4-FFF2-40B4-BE49-F238E27FC236}">
              <a16:creationId xmlns:a16="http://schemas.microsoft.com/office/drawing/2014/main" id="{00000000-0008-0000-0100-00000F2A0100}"/>
            </a:ext>
          </a:extLst>
        </xdr:cNvPr>
        <xdr:cNvCxnSpPr/>
      </xdr:nvCxnSpPr>
      <xdr:spPr>
        <a:xfrm flipH="1">
          <a:off x="12420600" y="1646936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786</xdr:row>
      <xdr:rowOff>101600</xdr:rowOff>
    </xdr:from>
    <xdr:to>
      <xdr:col>19</xdr:col>
      <xdr:colOff>28</xdr:colOff>
      <xdr:row>786</xdr:row>
      <xdr:rowOff>101600</xdr:rowOff>
    </xdr:to>
    <xdr:cxnSp macro="">
      <xdr:nvCxnSpPr>
        <xdr:cNvPr id="76304" name="직선 연결선 76303">
          <a:extLst>
            <a:ext uri="{FF2B5EF4-FFF2-40B4-BE49-F238E27FC236}">
              <a16:creationId xmlns:a16="http://schemas.microsoft.com/office/drawing/2014/main" id="{00000000-0008-0000-0100-0000102A0100}"/>
            </a:ext>
          </a:extLst>
        </xdr:cNvPr>
        <xdr:cNvCxnSpPr/>
      </xdr:nvCxnSpPr>
      <xdr:spPr>
        <a:xfrm flipH="1">
          <a:off x="13792200" y="164693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786</xdr:row>
      <xdr:rowOff>101600</xdr:rowOff>
    </xdr:from>
    <xdr:to>
      <xdr:col>21</xdr:col>
      <xdr:colOff>0</xdr:colOff>
      <xdr:row>786</xdr:row>
      <xdr:rowOff>101600</xdr:rowOff>
    </xdr:to>
    <xdr:cxnSp macro="">
      <xdr:nvCxnSpPr>
        <xdr:cNvPr id="76305" name="직선 연결선 76304">
          <a:extLst>
            <a:ext uri="{FF2B5EF4-FFF2-40B4-BE49-F238E27FC236}">
              <a16:creationId xmlns:a16="http://schemas.microsoft.com/office/drawing/2014/main" id="{00000000-0008-0000-0100-0000112A0100}"/>
            </a:ext>
          </a:extLst>
        </xdr:cNvPr>
        <xdr:cNvCxnSpPr/>
      </xdr:nvCxnSpPr>
      <xdr:spPr>
        <a:xfrm>
          <a:off x="15163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786</xdr:row>
      <xdr:rowOff>101600</xdr:rowOff>
    </xdr:from>
    <xdr:to>
      <xdr:col>23</xdr:col>
      <xdr:colOff>0</xdr:colOff>
      <xdr:row>786</xdr:row>
      <xdr:rowOff>101600</xdr:rowOff>
    </xdr:to>
    <xdr:cxnSp macro="">
      <xdr:nvCxnSpPr>
        <xdr:cNvPr id="76306" name="직선 연결선 76305">
          <a:extLst>
            <a:ext uri="{FF2B5EF4-FFF2-40B4-BE49-F238E27FC236}">
              <a16:creationId xmlns:a16="http://schemas.microsoft.com/office/drawing/2014/main" id="{00000000-0008-0000-0100-0000122A0100}"/>
            </a:ext>
          </a:extLst>
        </xdr:cNvPr>
        <xdr:cNvCxnSpPr/>
      </xdr:nvCxnSpPr>
      <xdr:spPr>
        <a:xfrm>
          <a:off x="16535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786</xdr:row>
      <xdr:rowOff>101600</xdr:rowOff>
    </xdr:from>
    <xdr:to>
      <xdr:col>25</xdr:col>
      <xdr:colOff>0</xdr:colOff>
      <xdr:row>786</xdr:row>
      <xdr:rowOff>101600</xdr:rowOff>
    </xdr:to>
    <xdr:cxnSp macro="">
      <xdr:nvCxnSpPr>
        <xdr:cNvPr id="76307" name="직선 연결선 76306">
          <a:extLst>
            <a:ext uri="{FF2B5EF4-FFF2-40B4-BE49-F238E27FC236}">
              <a16:creationId xmlns:a16="http://schemas.microsoft.com/office/drawing/2014/main" id="{00000000-0008-0000-0100-0000132A0100}"/>
            </a:ext>
          </a:extLst>
        </xdr:cNvPr>
        <xdr:cNvCxnSpPr/>
      </xdr:nvCxnSpPr>
      <xdr:spPr>
        <a:xfrm>
          <a:off x="17907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786</xdr:row>
      <xdr:rowOff>101600</xdr:rowOff>
    </xdr:from>
    <xdr:to>
      <xdr:col>27</xdr:col>
      <xdr:colOff>0</xdr:colOff>
      <xdr:row>786</xdr:row>
      <xdr:rowOff>101600</xdr:rowOff>
    </xdr:to>
    <xdr:cxnSp macro="">
      <xdr:nvCxnSpPr>
        <xdr:cNvPr id="76308" name="직선 연결선 76307">
          <a:extLst>
            <a:ext uri="{FF2B5EF4-FFF2-40B4-BE49-F238E27FC236}">
              <a16:creationId xmlns:a16="http://schemas.microsoft.com/office/drawing/2014/main" id="{00000000-0008-0000-0100-0000142A0100}"/>
            </a:ext>
          </a:extLst>
        </xdr:cNvPr>
        <xdr:cNvCxnSpPr/>
      </xdr:nvCxnSpPr>
      <xdr:spPr>
        <a:xfrm>
          <a:off x="19278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786</xdr:row>
      <xdr:rowOff>101600</xdr:rowOff>
    </xdr:from>
    <xdr:to>
      <xdr:col>29</xdr:col>
      <xdr:colOff>0</xdr:colOff>
      <xdr:row>786</xdr:row>
      <xdr:rowOff>101600</xdr:rowOff>
    </xdr:to>
    <xdr:cxnSp macro="">
      <xdr:nvCxnSpPr>
        <xdr:cNvPr id="76309" name="직선 연결선 76308">
          <a:extLst>
            <a:ext uri="{FF2B5EF4-FFF2-40B4-BE49-F238E27FC236}">
              <a16:creationId xmlns:a16="http://schemas.microsoft.com/office/drawing/2014/main" id="{00000000-0008-0000-0100-0000152A0100}"/>
            </a:ext>
          </a:extLst>
        </xdr:cNvPr>
        <xdr:cNvCxnSpPr/>
      </xdr:nvCxnSpPr>
      <xdr:spPr>
        <a:xfrm>
          <a:off x="20650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786</xdr:row>
      <xdr:rowOff>101600</xdr:rowOff>
    </xdr:from>
    <xdr:to>
      <xdr:col>31</xdr:col>
      <xdr:colOff>546100</xdr:colOff>
      <xdr:row>786</xdr:row>
      <xdr:rowOff>101600</xdr:rowOff>
    </xdr:to>
    <xdr:cxnSp macro="">
      <xdr:nvCxnSpPr>
        <xdr:cNvPr id="76310" name="직선 연결선 76309">
          <a:extLst>
            <a:ext uri="{FF2B5EF4-FFF2-40B4-BE49-F238E27FC236}">
              <a16:creationId xmlns:a16="http://schemas.microsoft.com/office/drawing/2014/main" id="{00000000-0008-0000-0100-0000162A0100}"/>
            </a:ext>
          </a:extLst>
        </xdr:cNvPr>
        <xdr:cNvCxnSpPr/>
      </xdr:nvCxnSpPr>
      <xdr:spPr>
        <a:xfrm>
          <a:off x="22501861" y="164693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786</xdr:row>
      <xdr:rowOff>101600</xdr:rowOff>
    </xdr:from>
    <xdr:to>
      <xdr:col>33</xdr:col>
      <xdr:colOff>0</xdr:colOff>
      <xdr:row>786</xdr:row>
      <xdr:rowOff>101600</xdr:rowOff>
    </xdr:to>
    <xdr:cxnSp macro="">
      <xdr:nvCxnSpPr>
        <xdr:cNvPr id="76311" name="직선 연결선 76310">
          <a:extLst>
            <a:ext uri="{FF2B5EF4-FFF2-40B4-BE49-F238E27FC236}">
              <a16:creationId xmlns:a16="http://schemas.microsoft.com/office/drawing/2014/main" id="{00000000-0008-0000-0100-0000172A0100}"/>
            </a:ext>
          </a:extLst>
        </xdr:cNvPr>
        <xdr:cNvCxnSpPr/>
      </xdr:nvCxnSpPr>
      <xdr:spPr>
        <a:xfrm>
          <a:off x="23393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786</xdr:row>
      <xdr:rowOff>101600</xdr:rowOff>
    </xdr:from>
    <xdr:to>
      <xdr:col>35</xdr:col>
      <xdr:colOff>0</xdr:colOff>
      <xdr:row>786</xdr:row>
      <xdr:rowOff>101600</xdr:rowOff>
    </xdr:to>
    <xdr:cxnSp macro="">
      <xdr:nvCxnSpPr>
        <xdr:cNvPr id="76312" name="직선 연결선 76311">
          <a:extLst>
            <a:ext uri="{FF2B5EF4-FFF2-40B4-BE49-F238E27FC236}">
              <a16:creationId xmlns:a16="http://schemas.microsoft.com/office/drawing/2014/main" id="{00000000-0008-0000-0100-0000182A0100}"/>
            </a:ext>
          </a:extLst>
        </xdr:cNvPr>
        <xdr:cNvCxnSpPr/>
      </xdr:nvCxnSpPr>
      <xdr:spPr>
        <a:xfrm>
          <a:off x="24765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786</xdr:row>
      <xdr:rowOff>101600</xdr:rowOff>
    </xdr:from>
    <xdr:to>
      <xdr:col>37</xdr:col>
      <xdr:colOff>0</xdr:colOff>
      <xdr:row>786</xdr:row>
      <xdr:rowOff>101600</xdr:rowOff>
    </xdr:to>
    <xdr:cxnSp macro="">
      <xdr:nvCxnSpPr>
        <xdr:cNvPr id="76313" name="직선 연결선 76312">
          <a:extLst>
            <a:ext uri="{FF2B5EF4-FFF2-40B4-BE49-F238E27FC236}">
              <a16:creationId xmlns:a16="http://schemas.microsoft.com/office/drawing/2014/main" id="{00000000-0008-0000-0100-0000192A0100}"/>
            </a:ext>
          </a:extLst>
        </xdr:cNvPr>
        <xdr:cNvCxnSpPr/>
      </xdr:nvCxnSpPr>
      <xdr:spPr>
        <a:xfrm>
          <a:off x="26136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786</xdr:row>
      <xdr:rowOff>101600</xdr:rowOff>
    </xdr:from>
    <xdr:to>
      <xdr:col>39</xdr:col>
      <xdr:colOff>12700</xdr:colOff>
      <xdr:row>786</xdr:row>
      <xdr:rowOff>101600</xdr:rowOff>
    </xdr:to>
    <xdr:cxnSp macro="">
      <xdr:nvCxnSpPr>
        <xdr:cNvPr id="76314" name="직선 연결선 76313">
          <a:extLst>
            <a:ext uri="{FF2B5EF4-FFF2-40B4-BE49-F238E27FC236}">
              <a16:creationId xmlns:a16="http://schemas.microsoft.com/office/drawing/2014/main" id="{00000000-0008-0000-0100-00001A2A0100}"/>
            </a:ext>
          </a:extLst>
        </xdr:cNvPr>
        <xdr:cNvCxnSpPr/>
      </xdr:nvCxnSpPr>
      <xdr:spPr>
        <a:xfrm>
          <a:off x="275082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786</xdr:row>
      <xdr:rowOff>101600</xdr:rowOff>
    </xdr:from>
    <xdr:to>
      <xdr:col>41</xdr:col>
      <xdr:colOff>0</xdr:colOff>
      <xdr:row>786</xdr:row>
      <xdr:rowOff>101600</xdr:rowOff>
    </xdr:to>
    <xdr:cxnSp macro="">
      <xdr:nvCxnSpPr>
        <xdr:cNvPr id="76315" name="직선 연결선 76314">
          <a:extLst>
            <a:ext uri="{FF2B5EF4-FFF2-40B4-BE49-F238E27FC236}">
              <a16:creationId xmlns:a16="http://schemas.microsoft.com/office/drawing/2014/main" id="{00000000-0008-0000-0100-00001B2A0100}"/>
            </a:ext>
          </a:extLst>
        </xdr:cNvPr>
        <xdr:cNvCxnSpPr/>
      </xdr:nvCxnSpPr>
      <xdr:spPr>
        <a:xfrm>
          <a:off x="28879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786</xdr:row>
      <xdr:rowOff>101600</xdr:rowOff>
    </xdr:from>
    <xdr:to>
      <xdr:col>43</xdr:col>
      <xdr:colOff>0</xdr:colOff>
      <xdr:row>786</xdr:row>
      <xdr:rowOff>101600</xdr:rowOff>
    </xdr:to>
    <xdr:cxnSp macro="">
      <xdr:nvCxnSpPr>
        <xdr:cNvPr id="76316" name="직선 연결선 76315">
          <a:extLst>
            <a:ext uri="{FF2B5EF4-FFF2-40B4-BE49-F238E27FC236}">
              <a16:creationId xmlns:a16="http://schemas.microsoft.com/office/drawing/2014/main" id="{00000000-0008-0000-0100-00001C2A0100}"/>
            </a:ext>
          </a:extLst>
        </xdr:cNvPr>
        <xdr:cNvCxnSpPr/>
      </xdr:nvCxnSpPr>
      <xdr:spPr>
        <a:xfrm>
          <a:off x="30251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786</xdr:row>
      <xdr:rowOff>101600</xdr:rowOff>
    </xdr:from>
    <xdr:to>
      <xdr:col>45</xdr:col>
      <xdr:colOff>12700</xdr:colOff>
      <xdr:row>786</xdr:row>
      <xdr:rowOff>101600</xdr:rowOff>
    </xdr:to>
    <xdr:cxnSp macro="">
      <xdr:nvCxnSpPr>
        <xdr:cNvPr id="76317" name="직선 연결선 76316">
          <a:extLst>
            <a:ext uri="{FF2B5EF4-FFF2-40B4-BE49-F238E27FC236}">
              <a16:creationId xmlns:a16="http://schemas.microsoft.com/office/drawing/2014/main" id="{00000000-0008-0000-0100-00001D2A0100}"/>
            </a:ext>
          </a:extLst>
        </xdr:cNvPr>
        <xdr:cNvCxnSpPr/>
      </xdr:nvCxnSpPr>
      <xdr:spPr>
        <a:xfrm>
          <a:off x="31623040" y="1646936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786</xdr:row>
      <xdr:rowOff>101600</xdr:rowOff>
    </xdr:from>
    <xdr:to>
      <xdr:col>47</xdr:col>
      <xdr:colOff>12700</xdr:colOff>
      <xdr:row>786</xdr:row>
      <xdr:rowOff>101600</xdr:rowOff>
    </xdr:to>
    <xdr:cxnSp macro="">
      <xdr:nvCxnSpPr>
        <xdr:cNvPr id="76318" name="직선 연결선 76317">
          <a:extLst>
            <a:ext uri="{FF2B5EF4-FFF2-40B4-BE49-F238E27FC236}">
              <a16:creationId xmlns:a16="http://schemas.microsoft.com/office/drawing/2014/main" id="{00000000-0008-0000-0100-00001E2A0100}"/>
            </a:ext>
          </a:extLst>
        </xdr:cNvPr>
        <xdr:cNvCxnSpPr/>
      </xdr:nvCxnSpPr>
      <xdr:spPr>
        <a:xfrm>
          <a:off x="329946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786</xdr:row>
      <xdr:rowOff>101600</xdr:rowOff>
    </xdr:from>
    <xdr:to>
      <xdr:col>49</xdr:col>
      <xdr:colOff>0</xdr:colOff>
      <xdr:row>786</xdr:row>
      <xdr:rowOff>101600</xdr:rowOff>
    </xdr:to>
    <xdr:cxnSp macro="">
      <xdr:nvCxnSpPr>
        <xdr:cNvPr id="76319" name="직선 연결선 76318">
          <a:extLst>
            <a:ext uri="{FF2B5EF4-FFF2-40B4-BE49-F238E27FC236}">
              <a16:creationId xmlns:a16="http://schemas.microsoft.com/office/drawing/2014/main" id="{00000000-0008-0000-0100-00001F2A0100}"/>
            </a:ext>
          </a:extLst>
        </xdr:cNvPr>
        <xdr:cNvCxnSpPr/>
      </xdr:nvCxnSpPr>
      <xdr:spPr>
        <a:xfrm>
          <a:off x="34366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786</xdr:row>
      <xdr:rowOff>101600</xdr:rowOff>
    </xdr:from>
    <xdr:to>
      <xdr:col>51</xdr:col>
      <xdr:colOff>0</xdr:colOff>
      <xdr:row>786</xdr:row>
      <xdr:rowOff>101600</xdr:rowOff>
    </xdr:to>
    <xdr:cxnSp macro="">
      <xdr:nvCxnSpPr>
        <xdr:cNvPr id="76320" name="직선 연결선 76319">
          <a:extLst>
            <a:ext uri="{FF2B5EF4-FFF2-40B4-BE49-F238E27FC236}">
              <a16:creationId xmlns:a16="http://schemas.microsoft.com/office/drawing/2014/main" id="{00000000-0008-0000-0100-0000202A0100}"/>
            </a:ext>
          </a:extLst>
        </xdr:cNvPr>
        <xdr:cNvCxnSpPr/>
      </xdr:nvCxnSpPr>
      <xdr:spPr>
        <a:xfrm>
          <a:off x="35737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786</xdr:row>
      <xdr:rowOff>101600</xdr:rowOff>
    </xdr:from>
    <xdr:to>
      <xdr:col>53</xdr:col>
      <xdr:colOff>12700</xdr:colOff>
      <xdr:row>786</xdr:row>
      <xdr:rowOff>101600</xdr:rowOff>
    </xdr:to>
    <xdr:cxnSp macro="">
      <xdr:nvCxnSpPr>
        <xdr:cNvPr id="76321" name="직선 연결선 76320">
          <a:extLst>
            <a:ext uri="{FF2B5EF4-FFF2-40B4-BE49-F238E27FC236}">
              <a16:creationId xmlns:a16="http://schemas.microsoft.com/office/drawing/2014/main" id="{00000000-0008-0000-0100-0000212A0100}"/>
            </a:ext>
          </a:extLst>
        </xdr:cNvPr>
        <xdr:cNvCxnSpPr/>
      </xdr:nvCxnSpPr>
      <xdr:spPr>
        <a:xfrm>
          <a:off x="371094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786</xdr:row>
      <xdr:rowOff>101600</xdr:rowOff>
    </xdr:from>
    <xdr:to>
      <xdr:col>55</xdr:col>
      <xdr:colOff>12700</xdr:colOff>
      <xdr:row>786</xdr:row>
      <xdr:rowOff>101600</xdr:rowOff>
    </xdr:to>
    <xdr:cxnSp macro="">
      <xdr:nvCxnSpPr>
        <xdr:cNvPr id="76322" name="직선 연결선 76321">
          <a:extLst>
            <a:ext uri="{FF2B5EF4-FFF2-40B4-BE49-F238E27FC236}">
              <a16:creationId xmlns:a16="http://schemas.microsoft.com/office/drawing/2014/main" id="{00000000-0008-0000-0100-0000222A0100}"/>
            </a:ext>
          </a:extLst>
        </xdr:cNvPr>
        <xdr:cNvCxnSpPr/>
      </xdr:nvCxnSpPr>
      <xdr:spPr>
        <a:xfrm>
          <a:off x="384810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786</xdr:row>
      <xdr:rowOff>101600</xdr:rowOff>
    </xdr:from>
    <xdr:to>
      <xdr:col>57</xdr:col>
      <xdr:colOff>12700</xdr:colOff>
      <xdr:row>786</xdr:row>
      <xdr:rowOff>101600</xdr:rowOff>
    </xdr:to>
    <xdr:cxnSp macro="">
      <xdr:nvCxnSpPr>
        <xdr:cNvPr id="76323" name="직선 연결선 76322">
          <a:extLst>
            <a:ext uri="{FF2B5EF4-FFF2-40B4-BE49-F238E27FC236}">
              <a16:creationId xmlns:a16="http://schemas.microsoft.com/office/drawing/2014/main" id="{00000000-0008-0000-0100-0000232A0100}"/>
            </a:ext>
          </a:extLst>
        </xdr:cNvPr>
        <xdr:cNvCxnSpPr/>
      </xdr:nvCxnSpPr>
      <xdr:spPr>
        <a:xfrm>
          <a:off x="398526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786</xdr:row>
      <xdr:rowOff>101600</xdr:rowOff>
    </xdr:from>
    <xdr:to>
      <xdr:col>59</xdr:col>
      <xdr:colOff>0</xdr:colOff>
      <xdr:row>786</xdr:row>
      <xdr:rowOff>101600</xdr:rowOff>
    </xdr:to>
    <xdr:cxnSp macro="">
      <xdr:nvCxnSpPr>
        <xdr:cNvPr id="76324" name="직선 연결선 76323">
          <a:extLst>
            <a:ext uri="{FF2B5EF4-FFF2-40B4-BE49-F238E27FC236}">
              <a16:creationId xmlns:a16="http://schemas.microsoft.com/office/drawing/2014/main" id="{00000000-0008-0000-0100-0000242A0100}"/>
            </a:ext>
          </a:extLst>
        </xdr:cNvPr>
        <xdr:cNvCxnSpPr/>
      </xdr:nvCxnSpPr>
      <xdr:spPr>
        <a:xfrm>
          <a:off x="41224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786</xdr:row>
      <xdr:rowOff>101600</xdr:rowOff>
    </xdr:from>
    <xdr:to>
      <xdr:col>61</xdr:col>
      <xdr:colOff>0</xdr:colOff>
      <xdr:row>786</xdr:row>
      <xdr:rowOff>101600</xdr:rowOff>
    </xdr:to>
    <xdr:cxnSp macro="">
      <xdr:nvCxnSpPr>
        <xdr:cNvPr id="76325" name="직선 연결선 76324">
          <a:extLst>
            <a:ext uri="{FF2B5EF4-FFF2-40B4-BE49-F238E27FC236}">
              <a16:creationId xmlns:a16="http://schemas.microsoft.com/office/drawing/2014/main" id="{00000000-0008-0000-0100-0000252A0100}"/>
            </a:ext>
          </a:extLst>
        </xdr:cNvPr>
        <xdr:cNvCxnSpPr/>
      </xdr:nvCxnSpPr>
      <xdr:spPr>
        <a:xfrm>
          <a:off x="42595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786</xdr:row>
      <xdr:rowOff>101600</xdr:rowOff>
    </xdr:from>
    <xdr:to>
      <xdr:col>63</xdr:col>
      <xdr:colOff>0</xdr:colOff>
      <xdr:row>786</xdr:row>
      <xdr:rowOff>101600</xdr:rowOff>
    </xdr:to>
    <xdr:cxnSp macro="">
      <xdr:nvCxnSpPr>
        <xdr:cNvPr id="76326" name="직선 연결선 76325">
          <a:extLst>
            <a:ext uri="{FF2B5EF4-FFF2-40B4-BE49-F238E27FC236}">
              <a16:creationId xmlns:a16="http://schemas.microsoft.com/office/drawing/2014/main" id="{00000000-0008-0000-0100-0000262A0100}"/>
            </a:ext>
          </a:extLst>
        </xdr:cNvPr>
        <xdr:cNvCxnSpPr/>
      </xdr:nvCxnSpPr>
      <xdr:spPr>
        <a:xfrm>
          <a:off x="43967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786</xdr:row>
      <xdr:rowOff>101600</xdr:rowOff>
    </xdr:from>
    <xdr:to>
      <xdr:col>65</xdr:col>
      <xdr:colOff>12700</xdr:colOff>
      <xdr:row>786</xdr:row>
      <xdr:rowOff>101600</xdr:rowOff>
    </xdr:to>
    <xdr:cxnSp macro="">
      <xdr:nvCxnSpPr>
        <xdr:cNvPr id="76327" name="직선 연결선 76326">
          <a:extLst>
            <a:ext uri="{FF2B5EF4-FFF2-40B4-BE49-F238E27FC236}">
              <a16:creationId xmlns:a16="http://schemas.microsoft.com/office/drawing/2014/main" id="{00000000-0008-0000-0100-0000272A0100}"/>
            </a:ext>
          </a:extLst>
        </xdr:cNvPr>
        <xdr:cNvCxnSpPr/>
      </xdr:nvCxnSpPr>
      <xdr:spPr>
        <a:xfrm>
          <a:off x="453390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786</xdr:row>
      <xdr:rowOff>101600</xdr:rowOff>
    </xdr:from>
    <xdr:to>
      <xdr:col>67</xdr:col>
      <xdr:colOff>0</xdr:colOff>
      <xdr:row>786</xdr:row>
      <xdr:rowOff>101600</xdr:rowOff>
    </xdr:to>
    <xdr:cxnSp macro="">
      <xdr:nvCxnSpPr>
        <xdr:cNvPr id="76328" name="직선 연결선 76327">
          <a:extLst>
            <a:ext uri="{FF2B5EF4-FFF2-40B4-BE49-F238E27FC236}">
              <a16:creationId xmlns:a16="http://schemas.microsoft.com/office/drawing/2014/main" id="{00000000-0008-0000-0100-0000282A0100}"/>
            </a:ext>
          </a:extLst>
        </xdr:cNvPr>
        <xdr:cNvCxnSpPr/>
      </xdr:nvCxnSpPr>
      <xdr:spPr>
        <a:xfrm>
          <a:off x="46710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786</xdr:row>
      <xdr:rowOff>101600</xdr:rowOff>
    </xdr:from>
    <xdr:to>
      <xdr:col>69</xdr:col>
      <xdr:colOff>0</xdr:colOff>
      <xdr:row>786</xdr:row>
      <xdr:rowOff>101600</xdr:rowOff>
    </xdr:to>
    <xdr:cxnSp macro="">
      <xdr:nvCxnSpPr>
        <xdr:cNvPr id="76329" name="직선 연결선 76328">
          <a:extLst>
            <a:ext uri="{FF2B5EF4-FFF2-40B4-BE49-F238E27FC236}">
              <a16:creationId xmlns:a16="http://schemas.microsoft.com/office/drawing/2014/main" id="{00000000-0008-0000-0100-0000292A0100}"/>
            </a:ext>
          </a:extLst>
        </xdr:cNvPr>
        <xdr:cNvCxnSpPr/>
      </xdr:nvCxnSpPr>
      <xdr:spPr>
        <a:xfrm>
          <a:off x="48082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786</xdr:row>
      <xdr:rowOff>101600</xdr:rowOff>
    </xdr:from>
    <xdr:to>
      <xdr:col>71</xdr:col>
      <xdr:colOff>12700</xdr:colOff>
      <xdr:row>786</xdr:row>
      <xdr:rowOff>101600</xdr:rowOff>
    </xdr:to>
    <xdr:cxnSp macro="">
      <xdr:nvCxnSpPr>
        <xdr:cNvPr id="76330" name="직선 연결선 76329">
          <a:extLst>
            <a:ext uri="{FF2B5EF4-FFF2-40B4-BE49-F238E27FC236}">
              <a16:creationId xmlns:a16="http://schemas.microsoft.com/office/drawing/2014/main" id="{00000000-0008-0000-0100-00002A2A0100}"/>
            </a:ext>
          </a:extLst>
        </xdr:cNvPr>
        <xdr:cNvCxnSpPr/>
      </xdr:nvCxnSpPr>
      <xdr:spPr>
        <a:xfrm>
          <a:off x="494538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786</xdr:row>
      <xdr:rowOff>101600</xdr:rowOff>
    </xdr:from>
    <xdr:to>
      <xdr:col>73</xdr:col>
      <xdr:colOff>12700</xdr:colOff>
      <xdr:row>786</xdr:row>
      <xdr:rowOff>101600</xdr:rowOff>
    </xdr:to>
    <xdr:cxnSp macro="">
      <xdr:nvCxnSpPr>
        <xdr:cNvPr id="76331" name="직선 연결선 76330">
          <a:extLst>
            <a:ext uri="{FF2B5EF4-FFF2-40B4-BE49-F238E27FC236}">
              <a16:creationId xmlns:a16="http://schemas.microsoft.com/office/drawing/2014/main" id="{00000000-0008-0000-0100-00002B2A0100}"/>
            </a:ext>
          </a:extLst>
        </xdr:cNvPr>
        <xdr:cNvCxnSpPr/>
      </xdr:nvCxnSpPr>
      <xdr:spPr>
        <a:xfrm>
          <a:off x="508254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786</xdr:row>
      <xdr:rowOff>101600</xdr:rowOff>
    </xdr:from>
    <xdr:to>
      <xdr:col>75</xdr:col>
      <xdr:colOff>0</xdr:colOff>
      <xdr:row>786</xdr:row>
      <xdr:rowOff>101600</xdr:rowOff>
    </xdr:to>
    <xdr:cxnSp macro="">
      <xdr:nvCxnSpPr>
        <xdr:cNvPr id="76332" name="직선 연결선 76331">
          <a:extLst>
            <a:ext uri="{FF2B5EF4-FFF2-40B4-BE49-F238E27FC236}">
              <a16:creationId xmlns:a16="http://schemas.microsoft.com/office/drawing/2014/main" id="{00000000-0008-0000-0100-00002C2A0100}"/>
            </a:ext>
          </a:extLst>
        </xdr:cNvPr>
        <xdr:cNvCxnSpPr/>
      </xdr:nvCxnSpPr>
      <xdr:spPr>
        <a:xfrm>
          <a:off x="52197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786</xdr:row>
      <xdr:rowOff>101600</xdr:rowOff>
    </xdr:from>
    <xdr:to>
      <xdr:col>77</xdr:col>
      <xdr:colOff>0</xdr:colOff>
      <xdr:row>786</xdr:row>
      <xdr:rowOff>101600</xdr:rowOff>
    </xdr:to>
    <xdr:cxnSp macro="">
      <xdr:nvCxnSpPr>
        <xdr:cNvPr id="76333" name="직선 연결선 76332">
          <a:extLst>
            <a:ext uri="{FF2B5EF4-FFF2-40B4-BE49-F238E27FC236}">
              <a16:creationId xmlns:a16="http://schemas.microsoft.com/office/drawing/2014/main" id="{00000000-0008-0000-0100-00002D2A0100}"/>
            </a:ext>
          </a:extLst>
        </xdr:cNvPr>
        <xdr:cNvCxnSpPr/>
      </xdr:nvCxnSpPr>
      <xdr:spPr>
        <a:xfrm>
          <a:off x="53568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786</xdr:row>
      <xdr:rowOff>101600</xdr:rowOff>
    </xdr:from>
    <xdr:to>
      <xdr:col>79</xdr:col>
      <xdr:colOff>0</xdr:colOff>
      <xdr:row>786</xdr:row>
      <xdr:rowOff>101600</xdr:rowOff>
    </xdr:to>
    <xdr:cxnSp macro="">
      <xdr:nvCxnSpPr>
        <xdr:cNvPr id="76334" name="직선 연결선 76333">
          <a:extLst>
            <a:ext uri="{FF2B5EF4-FFF2-40B4-BE49-F238E27FC236}">
              <a16:creationId xmlns:a16="http://schemas.microsoft.com/office/drawing/2014/main" id="{00000000-0008-0000-0100-00002E2A0100}"/>
            </a:ext>
          </a:extLst>
        </xdr:cNvPr>
        <xdr:cNvCxnSpPr/>
      </xdr:nvCxnSpPr>
      <xdr:spPr>
        <a:xfrm>
          <a:off x="54940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786</xdr:row>
      <xdr:rowOff>101600</xdr:rowOff>
    </xdr:from>
    <xdr:to>
      <xdr:col>81</xdr:col>
      <xdr:colOff>12700</xdr:colOff>
      <xdr:row>786</xdr:row>
      <xdr:rowOff>101600</xdr:rowOff>
    </xdr:to>
    <xdr:cxnSp macro="">
      <xdr:nvCxnSpPr>
        <xdr:cNvPr id="76335" name="직선 연결선 76334">
          <a:extLst>
            <a:ext uri="{FF2B5EF4-FFF2-40B4-BE49-F238E27FC236}">
              <a16:creationId xmlns:a16="http://schemas.microsoft.com/office/drawing/2014/main" id="{00000000-0008-0000-0100-00002F2A0100}"/>
            </a:ext>
          </a:extLst>
        </xdr:cNvPr>
        <xdr:cNvCxnSpPr/>
      </xdr:nvCxnSpPr>
      <xdr:spPr>
        <a:xfrm>
          <a:off x="563118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786</xdr:row>
      <xdr:rowOff>101600</xdr:rowOff>
    </xdr:from>
    <xdr:to>
      <xdr:col>83</xdr:col>
      <xdr:colOff>0</xdr:colOff>
      <xdr:row>786</xdr:row>
      <xdr:rowOff>101600</xdr:rowOff>
    </xdr:to>
    <xdr:cxnSp macro="">
      <xdr:nvCxnSpPr>
        <xdr:cNvPr id="76336" name="직선 연결선 76335">
          <a:extLst>
            <a:ext uri="{FF2B5EF4-FFF2-40B4-BE49-F238E27FC236}">
              <a16:creationId xmlns:a16="http://schemas.microsoft.com/office/drawing/2014/main" id="{00000000-0008-0000-0100-0000302A0100}"/>
            </a:ext>
          </a:extLst>
        </xdr:cNvPr>
        <xdr:cNvCxnSpPr/>
      </xdr:nvCxnSpPr>
      <xdr:spPr>
        <a:xfrm>
          <a:off x="57683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786</xdr:row>
      <xdr:rowOff>101600</xdr:rowOff>
    </xdr:from>
    <xdr:to>
      <xdr:col>85</xdr:col>
      <xdr:colOff>0</xdr:colOff>
      <xdr:row>786</xdr:row>
      <xdr:rowOff>101600</xdr:rowOff>
    </xdr:to>
    <xdr:cxnSp macro="">
      <xdr:nvCxnSpPr>
        <xdr:cNvPr id="76337" name="직선 연결선 76336">
          <a:extLst>
            <a:ext uri="{FF2B5EF4-FFF2-40B4-BE49-F238E27FC236}">
              <a16:creationId xmlns:a16="http://schemas.microsoft.com/office/drawing/2014/main" id="{00000000-0008-0000-0100-0000312A0100}"/>
            </a:ext>
          </a:extLst>
        </xdr:cNvPr>
        <xdr:cNvCxnSpPr/>
      </xdr:nvCxnSpPr>
      <xdr:spPr>
        <a:xfrm>
          <a:off x="59055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786</xdr:row>
      <xdr:rowOff>101600</xdr:rowOff>
    </xdr:from>
    <xdr:to>
      <xdr:col>87</xdr:col>
      <xdr:colOff>0</xdr:colOff>
      <xdr:row>786</xdr:row>
      <xdr:rowOff>101600</xdr:rowOff>
    </xdr:to>
    <xdr:cxnSp macro="">
      <xdr:nvCxnSpPr>
        <xdr:cNvPr id="76338" name="직선 연결선 76337">
          <a:extLst>
            <a:ext uri="{FF2B5EF4-FFF2-40B4-BE49-F238E27FC236}">
              <a16:creationId xmlns:a16="http://schemas.microsoft.com/office/drawing/2014/main" id="{00000000-0008-0000-0100-0000322A0100}"/>
            </a:ext>
          </a:extLst>
        </xdr:cNvPr>
        <xdr:cNvCxnSpPr/>
      </xdr:nvCxnSpPr>
      <xdr:spPr>
        <a:xfrm>
          <a:off x="60426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786</xdr:row>
      <xdr:rowOff>101600</xdr:rowOff>
    </xdr:from>
    <xdr:to>
      <xdr:col>89</xdr:col>
      <xdr:colOff>0</xdr:colOff>
      <xdr:row>786</xdr:row>
      <xdr:rowOff>101600</xdr:rowOff>
    </xdr:to>
    <xdr:cxnSp macro="">
      <xdr:nvCxnSpPr>
        <xdr:cNvPr id="76339" name="직선 연결선 76338">
          <a:extLst>
            <a:ext uri="{FF2B5EF4-FFF2-40B4-BE49-F238E27FC236}">
              <a16:creationId xmlns:a16="http://schemas.microsoft.com/office/drawing/2014/main" id="{00000000-0008-0000-0100-0000332A0100}"/>
            </a:ext>
          </a:extLst>
        </xdr:cNvPr>
        <xdr:cNvCxnSpPr/>
      </xdr:nvCxnSpPr>
      <xdr:spPr>
        <a:xfrm>
          <a:off x="61798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786</xdr:row>
      <xdr:rowOff>101600</xdr:rowOff>
    </xdr:from>
    <xdr:to>
      <xdr:col>91</xdr:col>
      <xdr:colOff>0</xdr:colOff>
      <xdr:row>786</xdr:row>
      <xdr:rowOff>101600</xdr:rowOff>
    </xdr:to>
    <xdr:cxnSp macro="">
      <xdr:nvCxnSpPr>
        <xdr:cNvPr id="76340" name="직선 연결선 76339">
          <a:extLst>
            <a:ext uri="{FF2B5EF4-FFF2-40B4-BE49-F238E27FC236}">
              <a16:creationId xmlns:a16="http://schemas.microsoft.com/office/drawing/2014/main" id="{00000000-0008-0000-0100-0000342A0100}"/>
            </a:ext>
          </a:extLst>
        </xdr:cNvPr>
        <xdr:cNvCxnSpPr/>
      </xdr:nvCxnSpPr>
      <xdr:spPr>
        <a:xfrm>
          <a:off x="63169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786</xdr:row>
      <xdr:rowOff>101600</xdr:rowOff>
    </xdr:from>
    <xdr:to>
      <xdr:col>93</xdr:col>
      <xdr:colOff>12700</xdr:colOff>
      <xdr:row>786</xdr:row>
      <xdr:rowOff>101600</xdr:rowOff>
    </xdr:to>
    <xdr:cxnSp macro="">
      <xdr:nvCxnSpPr>
        <xdr:cNvPr id="76341" name="직선 연결선 76340">
          <a:extLst>
            <a:ext uri="{FF2B5EF4-FFF2-40B4-BE49-F238E27FC236}">
              <a16:creationId xmlns:a16="http://schemas.microsoft.com/office/drawing/2014/main" id="{00000000-0008-0000-0100-0000352A0100}"/>
            </a:ext>
          </a:extLst>
        </xdr:cNvPr>
        <xdr:cNvCxnSpPr/>
      </xdr:nvCxnSpPr>
      <xdr:spPr>
        <a:xfrm>
          <a:off x="645414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786</xdr:row>
      <xdr:rowOff>101600</xdr:rowOff>
    </xdr:from>
    <xdr:to>
      <xdr:col>95</xdr:col>
      <xdr:colOff>0</xdr:colOff>
      <xdr:row>786</xdr:row>
      <xdr:rowOff>101600</xdr:rowOff>
    </xdr:to>
    <xdr:cxnSp macro="">
      <xdr:nvCxnSpPr>
        <xdr:cNvPr id="76342" name="직선 연결선 76341">
          <a:extLst>
            <a:ext uri="{FF2B5EF4-FFF2-40B4-BE49-F238E27FC236}">
              <a16:creationId xmlns:a16="http://schemas.microsoft.com/office/drawing/2014/main" id="{00000000-0008-0000-0100-0000362A0100}"/>
            </a:ext>
          </a:extLst>
        </xdr:cNvPr>
        <xdr:cNvCxnSpPr/>
      </xdr:nvCxnSpPr>
      <xdr:spPr>
        <a:xfrm>
          <a:off x="65913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786</xdr:row>
      <xdr:rowOff>101600</xdr:rowOff>
    </xdr:from>
    <xdr:to>
      <xdr:col>97</xdr:col>
      <xdr:colOff>0</xdr:colOff>
      <xdr:row>786</xdr:row>
      <xdr:rowOff>101600</xdr:rowOff>
    </xdr:to>
    <xdr:cxnSp macro="">
      <xdr:nvCxnSpPr>
        <xdr:cNvPr id="76343" name="직선 연결선 76342">
          <a:extLst>
            <a:ext uri="{FF2B5EF4-FFF2-40B4-BE49-F238E27FC236}">
              <a16:creationId xmlns:a16="http://schemas.microsoft.com/office/drawing/2014/main" id="{00000000-0008-0000-0100-0000372A0100}"/>
            </a:ext>
          </a:extLst>
        </xdr:cNvPr>
        <xdr:cNvCxnSpPr/>
      </xdr:nvCxnSpPr>
      <xdr:spPr>
        <a:xfrm>
          <a:off x="67284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786</xdr:row>
      <xdr:rowOff>101600</xdr:rowOff>
    </xdr:from>
    <xdr:to>
      <xdr:col>99</xdr:col>
      <xdr:colOff>0</xdr:colOff>
      <xdr:row>786</xdr:row>
      <xdr:rowOff>101600</xdr:rowOff>
    </xdr:to>
    <xdr:cxnSp macro="">
      <xdr:nvCxnSpPr>
        <xdr:cNvPr id="76344" name="직선 연결선 76343">
          <a:extLst>
            <a:ext uri="{FF2B5EF4-FFF2-40B4-BE49-F238E27FC236}">
              <a16:creationId xmlns:a16="http://schemas.microsoft.com/office/drawing/2014/main" id="{00000000-0008-0000-0100-0000382A0100}"/>
            </a:ext>
          </a:extLst>
        </xdr:cNvPr>
        <xdr:cNvCxnSpPr/>
      </xdr:nvCxnSpPr>
      <xdr:spPr>
        <a:xfrm>
          <a:off x="68656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788</xdr:row>
      <xdr:rowOff>107950</xdr:rowOff>
    </xdr:from>
    <xdr:to>
      <xdr:col>10</xdr:col>
      <xdr:colOff>25400</xdr:colOff>
      <xdr:row>788</xdr:row>
      <xdr:rowOff>107950</xdr:rowOff>
    </xdr:to>
    <xdr:cxnSp macro="">
      <xdr:nvCxnSpPr>
        <xdr:cNvPr id="76345" name="직선 연결선 76344">
          <a:extLst>
            <a:ext uri="{FF2B5EF4-FFF2-40B4-BE49-F238E27FC236}">
              <a16:creationId xmlns:a16="http://schemas.microsoft.com/office/drawing/2014/main" id="{00000000-0008-0000-0100-0000392A0100}"/>
            </a:ext>
          </a:extLst>
        </xdr:cNvPr>
        <xdr:cNvCxnSpPr/>
      </xdr:nvCxnSpPr>
      <xdr:spPr>
        <a:xfrm>
          <a:off x="7227722" y="1651190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788</xdr:row>
      <xdr:rowOff>107950</xdr:rowOff>
    </xdr:from>
    <xdr:to>
      <xdr:col>11</xdr:col>
      <xdr:colOff>139700</xdr:colOff>
      <xdr:row>788</xdr:row>
      <xdr:rowOff>107950</xdr:rowOff>
    </xdr:to>
    <xdr:cxnSp macro="">
      <xdr:nvCxnSpPr>
        <xdr:cNvPr id="76346" name="직선 연결선 76345">
          <a:extLst>
            <a:ext uri="{FF2B5EF4-FFF2-40B4-BE49-F238E27FC236}">
              <a16:creationId xmlns:a16="http://schemas.microsoft.com/office/drawing/2014/main" id="{00000000-0008-0000-0100-00003A2A0100}"/>
            </a:ext>
          </a:extLst>
        </xdr:cNvPr>
        <xdr:cNvCxnSpPr/>
      </xdr:nvCxnSpPr>
      <xdr:spPr>
        <a:xfrm>
          <a:off x="8374380" y="165119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788</xdr:row>
      <xdr:rowOff>107950</xdr:rowOff>
    </xdr:from>
    <xdr:to>
      <xdr:col>13</xdr:col>
      <xdr:colOff>68</xdr:colOff>
      <xdr:row>788</xdr:row>
      <xdr:rowOff>107950</xdr:rowOff>
    </xdr:to>
    <xdr:cxnSp macro="">
      <xdr:nvCxnSpPr>
        <xdr:cNvPr id="76347" name="직선 연결선 76346">
          <a:extLst>
            <a:ext uri="{FF2B5EF4-FFF2-40B4-BE49-F238E27FC236}">
              <a16:creationId xmlns:a16="http://schemas.microsoft.com/office/drawing/2014/main" id="{00000000-0008-0000-0100-00003B2A0100}"/>
            </a:ext>
          </a:extLst>
        </xdr:cNvPr>
        <xdr:cNvCxnSpPr/>
      </xdr:nvCxnSpPr>
      <xdr:spPr>
        <a:xfrm flipH="1">
          <a:off x="9677400" y="165119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788</xdr:row>
      <xdr:rowOff>107950</xdr:rowOff>
    </xdr:from>
    <xdr:to>
      <xdr:col>15</xdr:col>
      <xdr:colOff>0</xdr:colOff>
      <xdr:row>788</xdr:row>
      <xdr:rowOff>107950</xdr:rowOff>
    </xdr:to>
    <xdr:cxnSp macro="">
      <xdr:nvCxnSpPr>
        <xdr:cNvPr id="76348" name="직선 연결선 76347">
          <a:extLst>
            <a:ext uri="{FF2B5EF4-FFF2-40B4-BE49-F238E27FC236}">
              <a16:creationId xmlns:a16="http://schemas.microsoft.com/office/drawing/2014/main" id="{00000000-0008-0000-0100-00003C2A0100}"/>
            </a:ext>
          </a:extLst>
        </xdr:cNvPr>
        <xdr:cNvCxnSpPr/>
      </xdr:nvCxnSpPr>
      <xdr:spPr>
        <a:xfrm>
          <a:off x="11049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788</xdr:row>
      <xdr:rowOff>107950</xdr:rowOff>
    </xdr:from>
    <xdr:to>
      <xdr:col>17</xdr:col>
      <xdr:colOff>0</xdr:colOff>
      <xdr:row>788</xdr:row>
      <xdr:rowOff>107950</xdr:rowOff>
    </xdr:to>
    <xdr:cxnSp macro="">
      <xdr:nvCxnSpPr>
        <xdr:cNvPr id="76349" name="직선 연결선 76348">
          <a:extLst>
            <a:ext uri="{FF2B5EF4-FFF2-40B4-BE49-F238E27FC236}">
              <a16:creationId xmlns:a16="http://schemas.microsoft.com/office/drawing/2014/main" id="{00000000-0008-0000-0100-00003D2A0100}"/>
            </a:ext>
          </a:extLst>
        </xdr:cNvPr>
        <xdr:cNvCxnSpPr/>
      </xdr:nvCxnSpPr>
      <xdr:spPr>
        <a:xfrm>
          <a:off x="12420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788</xdr:row>
      <xdr:rowOff>107950</xdr:rowOff>
    </xdr:from>
    <xdr:to>
      <xdr:col>19</xdr:col>
      <xdr:colOff>0</xdr:colOff>
      <xdr:row>788</xdr:row>
      <xdr:rowOff>107950</xdr:rowOff>
    </xdr:to>
    <xdr:cxnSp macro="">
      <xdr:nvCxnSpPr>
        <xdr:cNvPr id="76350" name="직선 연결선 76349">
          <a:extLst>
            <a:ext uri="{FF2B5EF4-FFF2-40B4-BE49-F238E27FC236}">
              <a16:creationId xmlns:a16="http://schemas.microsoft.com/office/drawing/2014/main" id="{00000000-0008-0000-0100-00003E2A0100}"/>
            </a:ext>
          </a:extLst>
        </xdr:cNvPr>
        <xdr:cNvCxnSpPr/>
      </xdr:nvCxnSpPr>
      <xdr:spPr>
        <a:xfrm>
          <a:off x="13792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788</xdr:row>
      <xdr:rowOff>107950</xdr:rowOff>
    </xdr:from>
    <xdr:to>
      <xdr:col>21</xdr:col>
      <xdr:colOff>136</xdr:colOff>
      <xdr:row>788</xdr:row>
      <xdr:rowOff>107950</xdr:rowOff>
    </xdr:to>
    <xdr:cxnSp macro="">
      <xdr:nvCxnSpPr>
        <xdr:cNvPr id="76351" name="직선 연결선 76350">
          <a:extLst>
            <a:ext uri="{FF2B5EF4-FFF2-40B4-BE49-F238E27FC236}">
              <a16:creationId xmlns:a16="http://schemas.microsoft.com/office/drawing/2014/main" id="{00000000-0008-0000-0100-00003F2A0100}"/>
            </a:ext>
          </a:extLst>
        </xdr:cNvPr>
        <xdr:cNvCxnSpPr/>
      </xdr:nvCxnSpPr>
      <xdr:spPr>
        <a:xfrm flipH="1">
          <a:off x="15163800" y="165119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788</xdr:row>
      <xdr:rowOff>107950</xdr:rowOff>
    </xdr:from>
    <xdr:to>
      <xdr:col>23</xdr:col>
      <xdr:colOff>0</xdr:colOff>
      <xdr:row>788</xdr:row>
      <xdr:rowOff>107950</xdr:rowOff>
    </xdr:to>
    <xdr:cxnSp macro="">
      <xdr:nvCxnSpPr>
        <xdr:cNvPr id="76352" name="직선 연결선 76351">
          <a:extLst>
            <a:ext uri="{FF2B5EF4-FFF2-40B4-BE49-F238E27FC236}">
              <a16:creationId xmlns:a16="http://schemas.microsoft.com/office/drawing/2014/main" id="{00000000-0008-0000-0100-0000402A0100}"/>
            </a:ext>
          </a:extLst>
        </xdr:cNvPr>
        <xdr:cNvCxnSpPr/>
      </xdr:nvCxnSpPr>
      <xdr:spPr>
        <a:xfrm>
          <a:off x="16535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788</xdr:row>
      <xdr:rowOff>107950</xdr:rowOff>
    </xdr:from>
    <xdr:to>
      <xdr:col>25</xdr:col>
      <xdr:colOff>0</xdr:colOff>
      <xdr:row>788</xdr:row>
      <xdr:rowOff>107950</xdr:rowOff>
    </xdr:to>
    <xdr:cxnSp macro="">
      <xdr:nvCxnSpPr>
        <xdr:cNvPr id="76353" name="직선 연결선 76352">
          <a:extLst>
            <a:ext uri="{FF2B5EF4-FFF2-40B4-BE49-F238E27FC236}">
              <a16:creationId xmlns:a16="http://schemas.microsoft.com/office/drawing/2014/main" id="{00000000-0008-0000-0100-0000412A0100}"/>
            </a:ext>
          </a:extLst>
        </xdr:cNvPr>
        <xdr:cNvCxnSpPr/>
      </xdr:nvCxnSpPr>
      <xdr:spPr>
        <a:xfrm>
          <a:off x="17907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788</xdr:row>
      <xdr:rowOff>107950</xdr:rowOff>
    </xdr:from>
    <xdr:to>
      <xdr:col>27</xdr:col>
      <xdr:colOff>28</xdr:colOff>
      <xdr:row>788</xdr:row>
      <xdr:rowOff>107950</xdr:rowOff>
    </xdr:to>
    <xdr:cxnSp macro="">
      <xdr:nvCxnSpPr>
        <xdr:cNvPr id="76354" name="직선 연결선 76353">
          <a:extLst>
            <a:ext uri="{FF2B5EF4-FFF2-40B4-BE49-F238E27FC236}">
              <a16:creationId xmlns:a16="http://schemas.microsoft.com/office/drawing/2014/main" id="{00000000-0008-0000-0100-0000422A0100}"/>
            </a:ext>
          </a:extLst>
        </xdr:cNvPr>
        <xdr:cNvCxnSpPr/>
      </xdr:nvCxnSpPr>
      <xdr:spPr>
        <a:xfrm flipH="1">
          <a:off x="19278600" y="165119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788</xdr:row>
      <xdr:rowOff>107950</xdr:rowOff>
    </xdr:from>
    <xdr:to>
      <xdr:col>29</xdr:col>
      <xdr:colOff>68</xdr:colOff>
      <xdr:row>788</xdr:row>
      <xdr:rowOff>107950</xdr:rowOff>
    </xdr:to>
    <xdr:cxnSp macro="">
      <xdr:nvCxnSpPr>
        <xdr:cNvPr id="76355" name="직선 연결선 76354">
          <a:extLst>
            <a:ext uri="{FF2B5EF4-FFF2-40B4-BE49-F238E27FC236}">
              <a16:creationId xmlns:a16="http://schemas.microsoft.com/office/drawing/2014/main" id="{00000000-0008-0000-0100-0000432A0100}"/>
            </a:ext>
          </a:extLst>
        </xdr:cNvPr>
        <xdr:cNvCxnSpPr/>
      </xdr:nvCxnSpPr>
      <xdr:spPr>
        <a:xfrm flipH="1">
          <a:off x="20650200" y="165119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788</xdr:row>
      <xdr:rowOff>107950</xdr:rowOff>
    </xdr:from>
    <xdr:to>
      <xdr:col>31</xdr:col>
      <xdr:colOff>546100</xdr:colOff>
      <xdr:row>788</xdr:row>
      <xdr:rowOff>107950</xdr:rowOff>
    </xdr:to>
    <xdr:cxnSp macro="">
      <xdr:nvCxnSpPr>
        <xdr:cNvPr id="76356" name="직선 연결선 76355">
          <a:extLst>
            <a:ext uri="{FF2B5EF4-FFF2-40B4-BE49-F238E27FC236}">
              <a16:creationId xmlns:a16="http://schemas.microsoft.com/office/drawing/2014/main" id="{00000000-0008-0000-0100-0000442A0100}"/>
            </a:ext>
          </a:extLst>
        </xdr:cNvPr>
        <xdr:cNvCxnSpPr/>
      </xdr:nvCxnSpPr>
      <xdr:spPr>
        <a:xfrm>
          <a:off x="22501861" y="165119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788</xdr:row>
      <xdr:rowOff>107950</xdr:rowOff>
    </xdr:from>
    <xdr:to>
      <xdr:col>33</xdr:col>
      <xdr:colOff>0</xdr:colOff>
      <xdr:row>788</xdr:row>
      <xdr:rowOff>107950</xdr:rowOff>
    </xdr:to>
    <xdr:cxnSp macro="">
      <xdr:nvCxnSpPr>
        <xdr:cNvPr id="76357" name="직선 연결선 76356">
          <a:extLst>
            <a:ext uri="{FF2B5EF4-FFF2-40B4-BE49-F238E27FC236}">
              <a16:creationId xmlns:a16="http://schemas.microsoft.com/office/drawing/2014/main" id="{00000000-0008-0000-0100-0000452A0100}"/>
            </a:ext>
          </a:extLst>
        </xdr:cNvPr>
        <xdr:cNvCxnSpPr/>
      </xdr:nvCxnSpPr>
      <xdr:spPr>
        <a:xfrm>
          <a:off x="23393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788</xdr:row>
      <xdr:rowOff>107950</xdr:rowOff>
    </xdr:from>
    <xdr:to>
      <xdr:col>35</xdr:col>
      <xdr:colOff>0</xdr:colOff>
      <xdr:row>788</xdr:row>
      <xdr:rowOff>107950</xdr:rowOff>
    </xdr:to>
    <xdr:cxnSp macro="">
      <xdr:nvCxnSpPr>
        <xdr:cNvPr id="76358" name="직선 연결선 76357">
          <a:extLst>
            <a:ext uri="{FF2B5EF4-FFF2-40B4-BE49-F238E27FC236}">
              <a16:creationId xmlns:a16="http://schemas.microsoft.com/office/drawing/2014/main" id="{00000000-0008-0000-0100-0000462A0100}"/>
            </a:ext>
          </a:extLst>
        </xdr:cNvPr>
        <xdr:cNvCxnSpPr/>
      </xdr:nvCxnSpPr>
      <xdr:spPr>
        <a:xfrm>
          <a:off x="24765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788</xdr:row>
      <xdr:rowOff>107950</xdr:rowOff>
    </xdr:from>
    <xdr:to>
      <xdr:col>37</xdr:col>
      <xdr:colOff>0</xdr:colOff>
      <xdr:row>788</xdr:row>
      <xdr:rowOff>107950</xdr:rowOff>
    </xdr:to>
    <xdr:cxnSp macro="">
      <xdr:nvCxnSpPr>
        <xdr:cNvPr id="76359" name="직선 연결선 76358">
          <a:extLst>
            <a:ext uri="{FF2B5EF4-FFF2-40B4-BE49-F238E27FC236}">
              <a16:creationId xmlns:a16="http://schemas.microsoft.com/office/drawing/2014/main" id="{00000000-0008-0000-0100-0000472A0100}"/>
            </a:ext>
          </a:extLst>
        </xdr:cNvPr>
        <xdr:cNvCxnSpPr/>
      </xdr:nvCxnSpPr>
      <xdr:spPr>
        <a:xfrm>
          <a:off x="26136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788</xdr:row>
      <xdr:rowOff>107950</xdr:rowOff>
    </xdr:from>
    <xdr:to>
      <xdr:col>39</xdr:col>
      <xdr:colOff>0</xdr:colOff>
      <xdr:row>788</xdr:row>
      <xdr:rowOff>107950</xdr:rowOff>
    </xdr:to>
    <xdr:cxnSp macro="">
      <xdr:nvCxnSpPr>
        <xdr:cNvPr id="76360" name="직선 연결선 76359">
          <a:extLst>
            <a:ext uri="{FF2B5EF4-FFF2-40B4-BE49-F238E27FC236}">
              <a16:creationId xmlns:a16="http://schemas.microsoft.com/office/drawing/2014/main" id="{00000000-0008-0000-0100-0000482A0100}"/>
            </a:ext>
          </a:extLst>
        </xdr:cNvPr>
        <xdr:cNvCxnSpPr/>
      </xdr:nvCxnSpPr>
      <xdr:spPr>
        <a:xfrm>
          <a:off x="27508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788</xdr:row>
      <xdr:rowOff>107950</xdr:rowOff>
    </xdr:from>
    <xdr:to>
      <xdr:col>41</xdr:col>
      <xdr:colOff>0</xdr:colOff>
      <xdr:row>788</xdr:row>
      <xdr:rowOff>107950</xdr:rowOff>
    </xdr:to>
    <xdr:cxnSp macro="">
      <xdr:nvCxnSpPr>
        <xdr:cNvPr id="76361" name="직선 연결선 76360">
          <a:extLst>
            <a:ext uri="{FF2B5EF4-FFF2-40B4-BE49-F238E27FC236}">
              <a16:creationId xmlns:a16="http://schemas.microsoft.com/office/drawing/2014/main" id="{00000000-0008-0000-0100-0000492A0100}"/>
            </a:ext>
          </a:extLst>
        </xdr:cNvPr>
        <xdr:cNvCxnSpPr/>
      </xdr:nvCxnSpPr>
      <xdr:spPr>
        <a:xfrm>
          <a:off x="28879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788</xdr:row>
      <xdr:rowOff>107950</xdr:rowOff>
    </xdr:from>
    <xdr:to>
      <xdr:col>43</xdr:col>
      <xdr:colOff>0</xdr:colOff>
      <xdr:row>788</xdr:row>
      <xdr:rowOff>107950</xdr:rowOff>
    </xdr:to>
    <xdr:cxnSp macro="">
      <xdr:nvCxnSpPr>
        <xdr:cNvPr id="76362" name="직선 연결선 76361">
          <a:extLst>
            <a:ext uri="{FF2B5EF4-FFF2-40B4-BE49-F238E27FC236}">
              <a16:creationId xmlns:a16="http://schemas.microsoft.com/office/drawing/2014/main" id="{00000000-0008-0000-0100-00004A2A0100}"/>
            </a:ext>
          </a:extLst>
        </xdr:cNvPr>
        <xdr:cNvCxnSpPr/>
      </xdr:nvCxnSpPr>
      <xdr:spPr>
        <a:xfrm>
          <a:off x="30251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788</xdr:row>
      <xdr:rowOff>107950</xdr:rowOff>
    </xdr:from>
    <xdr:to>
      <xdr:col>45</xdr:col>
      <xdr:colOff>12700</xdr:colOff>
      <xdr:row>788</xdr:row>
      <xdr:rowOff>107950</xdr:rowOff>
    </xdr:to>
    <xdr:cxnSp macro="">
      <xdr:nvCxnSpPr>
        <xdr:cNvPr id="76363" name="직선 연결선 76362">
          <a:extLst>
            <a:ext uri="{FF2B5EF4-FFF2-40B4-BE49-F238E27FC236}">
              <a16:creationId xmlns:a16="http://schemas.microsoft.com/office/drawing/2014/main" id="{00000000-0008-0000-0100-00004B2A0100}"/>
            </a:ext>
          </a:extLst>
        </xdr:cNvPr>
        <xdr:cNvCxnSpPr/>
      </xdr:nvCxnSpPr>
      <xdr:spPr>
        <a:xfrm>
          <a:off x="31623040" y="1651190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788</xdr:row>
      <xdr:rowOff>107950</xdr:rowOff>
    </xdr:from>
    <xdr:to>
      <xdr:col>47</xdr:col>
      <xdr:colOff>0</xdr:colOff>
      <xdr:row>788</xdr:row>
      <xdr:rowOff>107950</xdr:rowOff>
    </xdr:to>
    <xdr:cxnSp macro="">
      <xdr:nvCxnSpPr>
        <xdr:cNvPr id="76364" name="직선 연결선 76363">
          <a:extLst>
            <a:ext uri="{FF2B5EF4-FFF2-40B4-BE49-F238E27FC236}">
              <a16:creationId xmlns:a16="http://schemas.microsoft.com/office/drawing/2014/main" id="{00000000-0008-0000-0100-00004C2A0100}"/>
            </a:ext>
          </a:extLst>
        </xdr:cNvPr>
        <xdr:cNvCxnSpPr/>
      </xdr:nvCxnSpPr>
      <xdr:spPr>
        <a:xfrm>
          <a:off x="32994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788</xdr:row>
      <xdr:rowOff>107950</xdr:rowOff>
    </xdr:from>
    <xdr:to>
      <xdr:col>49</xdr:col>
      <xdr:colOff>0</xdr:colOff>
      <xdr:row>788</xdr:row>
      <xdr:rowOff>107950</xdr:rowOff>
    </xdr:to>
    <xdr:cxnSp macro="">
      <xdr:nvCxnSpPr>
        <xdr:cNvPr id="76365" name="직선 연결선 76364">
          <a:extLst>
            <a:ext uri="{FF2B5EF4-FFF2-40B4-BE49-F238E27FC236}">
              <a16:creationId xmlns:a16="http://schemas.microsoft.com/office/drawing/2014/main" id="{00000000-0008-0000-0100-00004D2A0100}"/>
            </a:ext>
          </a:extLst>
        </xdr:cNvPr>
        <xdr:cNvCxnSpPr/>
      </xdr:nvCxnSpPr>
      <xdr:spPr>
        <a:xfrm>
          <a:off x="34366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788</xdr:row>
      <xdr:rowOff>107950</xdr:rowOff>
    </xdr:from>
    <xdr:to>
      <xdr:col>51</xdr:col>
      <xdr:colOff>0</xdr:colOff>
      <xdr:row>788</xdr:row>
      <xdr:rowOff>107950</xdr:rowOff>
    </xdr:to>
    <xdr:cxnSp macro="">
      <xdr:nvCxnSpPr>
        <xdr:cNvPr id="76366" name="직선 연결선 76365">
          <a:extLst>
            <a:ext uri="{FF2B5EF4-FFF2-40B4-BE49-F238E27FC236}">
              <a16:creationId xmlns:a16="http://schemas.microsoft.com/office/drawing/2014/main" id="{00000000-0008-0000-0100-00004E2A0100}"/>
            </a:ext>
          </a:extLst>
        </xdr:cNvPr>
        <xdr:cNvCxnSpPr/>
      </xdr:nvCxnSpPr>
      <xdr:spPr>
        <a:xfrm>
          <a:off x="35737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788</xdr:row>
      <xdr:rowOff>107950</xdr:rowOff>
    </xdr:from>
    <xdr:to>
      <xdr:col>53</xdr:col>
      <xdr:colOff>0</xdr:colOff>
      <xdr:row>788</xdr:row>
      <xdr:rowOff>107950</xdr:rowOff>
    </xdr:to>
    <xdr:cxnSp macro="">
      <xdr:nvCxnSpPr>
        <xdr:cNvPr id="76367" name="직선 연결선 76366">
          <a:extLst>
            <a:ext uri="{FF2B5EF4-FFF2-40B4-BE49-F238E27FC236}">
              <a16:creationId xmlns:a16="http://schemas.microsoft.com/office/drawing/2014/main" id="{00000000-0008-0000-0100-00004F2A0100}"/>
            </a:ext>
          </a:extLst>
        </xdr:cNvPr>
        <xdr:cNvCxnSpPr/>
      </xdr:nvCxnSpPr>
      <xdr:spPr>
        <a:xfrm>
          <a:off x="37109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788</xdr:row>
      <xdr:rowOff>107950</xdr:rowOff>
    </xdr:from>
    <xdr:to>
      <xdr:col>55</xdr:col>
      <xdr:colOff>0</xdr:colOff>
      <xdr:row>788</xdr:row>
      <xdr:rowOff>107950</xdr:rowOff>
    </xdr:to>
    <xdr:cxnSp macro="">
      <xdr:nvCxnSpPr>
        <xdr:cNvPr id="76368" name="직선 연결선 76367">
          <a:extLst>
            <a:ext uri="{FF2B5EF4-FFF2-40B4-BE49-F238E27FC236}">
              <a16:creationId xmlns:a16="http://schemas.microsoft.com/office/drawing/2014/main" id="{00000000-0008-0000-0100-0000502A0100}"/>
            </a:ext>
          </a:extLst>
        </xdr:cNvPr>
        <xdr:cNvCxnSpPr/>
      </xdr:nvCxnSpPr>
      <xdr:spPr>
        <a:xfrm>
          <a:off x="38481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788</xdr:row>
      <xdr:rowOff>107950</xdr:rowOff>
    </xdr:from>
    <xdr:to>
      <xdr:col>57</xdr:col>
      <xdr:colOff>0</xdr:colOff>
      <xdr:row>788</xdr:row>
      <xdr:rowOff>107950</xdr:rowOff>
    </xdr:to>
    <xdr:cxnSp macro="">
      <xdr:nvCxnSpPr>
        <xdr:cNvPr id="76369" name="직선 연결선 76368">
          <a:extLst>
            <a:ext uri="{FF2B5EF4-FFF2-40B4-BE49-F238E27FC236}">
              <a16:creationId xmlns:a16="http://schemas.microsoft.com/office/drawing/2014/main" id="{00000000-0008-0000-0100-0000512A0100}"/>
            </a:ext>
          </a:extLst>
        </xdr:cNvPr>
        <xdr:cNvCxnSpPr/>
      </xdr:nvCxnSpPr>
      <xdr:spPr>
        <a:xfrm>
          <a:off x="39852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788</xdr:row>
      <xdr:rowOff>107950</xdr:rowOff>
    </xdr:from>
    <xdr:to>
      <xdr:col>59</xdr:col>
      <xdr:colOff>0</xdr:colOff>
      <xdr:row>788</xdr:row>
      <xdr:rowOff>107950</xdr:rowOff>
    </xdr:to>
    <xdr:cxnSp macro="">
      <xdr:nvCxnSpPr>
        <xdr:cNvPr id="76370" name="직선 연결선 76369">
          <a:extLst>
            <a:ext uri="{FF2B5EF4-FFF2-40B4-BE49-F238E27FC236}">
              <a16:creationId xmlns:a16="http://schemas.microsoft.com/office/drawing/2014/main" id="{00000000-0008-0000-0100-0000522A0100}"/>
            </a:ext>
          </a:extLst>
        </xdr:cNvPr>
        <xdr:cNvCxnSpPr/>
      </xdr:nvCxnSpPr>
      <xdr:spPr>
        <a:xfrm>
          <a:off x="41224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788</xdr:row>
      <xdr:rowOff>107950</xdr:rowOff>
    </xdr:from>
    <xdr:to>
      <xdr:col>61</xdr:col>
      <xdr:colOff>0</xdr:colOff>
      <xdr:row>788</xdr:row>
      <xdr:rowOff>107950</xdr:rowOff>
    </xdr:to>
    <xdr:cxnSp macro="">
      <xdr:nvCxnSpPr>
        <xdr:cNvPr id="76371" name="직선 연결선 76370">
          <a:extLst>
            <a:ext uri="{FF2B5EF4-FFF2-40B4-BE49-F238E27FC236}">
              <a16:creationId xmlns:a16="http://schemas.microsoft.com/office/drawing/2014/main" id="{00000000-0008-0000-0100-0000532A0100}"/>
            </a:ext>
          </a:extLst>
        </xdr:cNvPr>
        <xdr:cNvCxnSpPr/>
      </xdr:nvCxnSpPr>
      <xdr:spPr>
        <a:xfrm>
          <a:off x="42595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788</xdr:row>
      <xdr:rowOff>107950</xdr:rowOff>
    </xdr:from>
    <xdr:to>
      <xdr:col>63</xdr:col>
      <xdr:colOff>0</xdr:colOff>
      <xdr:row>788</xdr:row>
      <xdr:rowOff>107950</xdr:rowOff>
    </xdr:to>
    <xdr:cxnSp macro="">
      <xdr:nvCxnSpPr>
        <xdr:cNvPr id="76372" name="직선 연결선 76371">
          <a:extLst>
            <a:ext uri="{FF2B5EF4-FFF2-40B4-BE49-F238E27FC236}">
              <a16:creationId xmlns:a16="http://schemas.microsoft.com/office/drawing/2014/main" id="{00000000-0008-0000-0100-0000542A0100}"/>
            </a:ext>
          </a:extLst>
        </xdr:cNvPr>
        <xdr:cNvCxnSpPr/>
      </xdr:nvCxnSpPr>
      <xdr:spPr>
        <a:xfrm>
          <a:off x="43967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788</xdr:row>
      <xdr:rowOff>107950</xdr:rowOff>
    </xdr:from>
    <xdr:to>
      <xdr:col>65</xdr:col>
      <xdr:colOff>0</xdr:colOff>
      <xdr:row>788</xdr:row>
      <xdr:rowOff>107950</xdr:rowOff>
    </xdr:to>
    <xdr:cxnSp macro="">
      <xdr:nvCxnSpPr>
        <xdr:cNvPr id="76373" name="직선 연결선 76372">
          <a:extLst>
            <a:ext uri="{FF2B5EF4-FFF2-40B4-BE49-F238E27FC236}">
              <a16:creationId xmlns:a16="http://schemas.microsoft.com/office/drawing/2014/main" id="{00000000-0008-0000-0100-0000552A0100}"/>
            </a:ext>
          </a:extLst>
        </xdr:cNvPr>
        <xdr:cNvCxnSpPr/>
      </xdr:nvCxnSpPr>
      <xdr:spPr>
        <a:xfrm>
          <a:off x="45339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788</xdr:row>
      <xdr:rowOff>107950</xdr:rowOff>
    </xdr:from>
    <xdr:to>
      <xdr:col>67</xdr:col>
      <xdr:colOff>0</xdr:colOff>
      <xdr:row>788</xdr:row>
      <xdr:rowOff>107950</xdr:rowOff>
    </xdr:to>
    <xdr:cxnSp macro="">
      <xdr:nvCxnSpPr>
        <xdr:cNvPr id="76374" name="직선 연결선 76373">
          <a:extLst>
            <a:ext uri="{FF2B5EF4-FFF2-40B4-BE49-F238E27FC236}">
              <a16:creationId xmlns:a16="http://schemas.microsoft.com/office/drawing/2014/main" id="{00000000-0008-0000-0100-0000562A0100}"/>
            </a:ext>
          </a:extLst>
        </xdr:cNvPr>
        <xdr:cNvCxnSpPr/>
      </xdr:nvCxnSpPr>
      <xdr:spPr>
        <a:xfrm>
          <a:off x="46710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788</xdr:row>
      <xdr:rowOff>107950</xdr:rowOff>
    </xdr:from>
    <xdr:to>
      <xdr:col>69</xdr:col>
      <xdr:colOff>0</xdr:colOff>
      <xdr:row>788</xdr:row>
      <xdr:rowOff>107950</xdr:rowOff>
    </xdr:to>
    <xdr:cxnSp macro="">
      <xdr:nvCxnSpPr>
        <xdr:cNvPr id="76375" name="직선 연결선 76374">
          <a:extLst>
            <a:ext uri="{FF2B5EF4-FFF2-40B4-BE49-F238E27FC236}">
              <a16:creationId xmlns:a16="http://schemas.microsoft.com/office/drawing/2014/main" id="{00000000-0008-0000-0100-0000572A0100}"/>
            </a:ext>
          </a:extLst>
        </xdr:cNvPr>
        <xdr:cNvCxnSpPr/>
      </xdr:nvCxnSpPr>
      <xdr:spPr>
        <a:xfrm>
          <a:off x="48082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788</xdr:row>
      <xdr:rowOff>107950</xdr:rowOff>
    </xdr:from>
    <xdr:to>
      <xdr:col>71</xdr:col>
      <xdr:colOff>0</xdr:colOff>
      <xdr:row>788</xdr:row>
      <xdr:rowOff>107950</xdr:rowOff>
    </xdr:to>
    <xdr:cxnSp macro="">
      <xdr:nvCxnSpPr>
        <xdr:cNvPr id="76376" name="직선 연결선 76375">
          <a:extLst>
            <a:ext uri="{FF2B5EF4-FFF2-40B4-BE49-F238E27FC236}">
              <a16:creationId xmlns:a16="http://schemas.microsoft.com/office/drawing/2014/main" id="{00000000-0008-0000-0100-0000582A0100}"/>
            </a:ext>
          </a:extLst>
        </xdr:cNvPr>
        <xdr:cNvCxnSpPr/>
      </xdr:nvCxnSpPr>
      <xdr:spPr>
        <a:xfrm>
          <a:off x="49453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788</xdr:row>
      <xdr:rowOff>107950</xdr:rowOff>
    </xdr:from>
    <xdr:to>
      <xdr:col>73</xdr:col>
      <xdr:colOff>0</xdr:colOff>
      <xdr:row>788</xdr:row>
      <xdr:rowOff>107950</xdr:rowOff>
    </xdr:to>
    <xdr:cxnSp macro="">
      <xdr:nvCxnSpPr>
        <xdr:cNvPr id="76377" name="직선 연결선 76376">
          <a:extLst>
            <a:ext uri="{FF2B5EF4-FFF2-40B4-BE49-F238E27FC236}">
              <a16:creationId xmlns:a16="http://schemas.microsoft.com/office/drawing/2014/main" id="{00000000-0008-0000-0100-0000592A0100}"/>
            </a:ext>
          </a:extLst>
        </xdr:cNvPr>
        <xdr:cNvCxnSpPr/>
      </xdr:nvCxnSpPr>
      <xdr:spPr>
        <a:xfrm>
          <a:off x="50825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788</xdr:row>
      <xdr:rowOff>107950</xdr:rowOff>
    </xdr:from>
    <xdr:to>
      <xdr:col>75</xdr:col>
      <xdr:colOff>0</xdr:colOff>
      <xdr:row>788</xdr:row>
      <xdr:rowOff>107950</xdr:rowOff>
    </xdr:to>
    <xdr:cxnSp macro="">
      <xdr:nvCxnSpPr>
        <xdr:cNvPr id="76378" name="직선 연결선 76377">
          <a:extLst>
            <a:ext uri="{FF2B5EF4-FFF2-40B4-BE49-F238E27FC236}">
              <a16:creationId xmlns:a16="http://schemas.microsoft.com/office/drawing/2014/main" id="{00000000-0008-0000-0100-00005A2A0100}"/>
            </a:ext>
          </a:extLst>
        </xdr:cNvPr>
        <xdr:cNvCxnSpPr/>
      </xdr:nvCxnSpPr>
      <xdr:spPr>
        <a:xfrm>
          <a:off x="52197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788</xdr:row>
      <xdr:rowOff>107950</xdr:rowOff>
    </xdr:from>
    <xdr:to>
      <xdr:col>77</xdr:col>
      <xdr:colOff>0</xdr:colOff>
      <xdr:row>788</xdr:row>
      <xdr:rowOff>107950</xdr:rowOff>
    </xdr:to>
    <xdr:cxnSp macro="">
      <xdr:nvCxnSpPr>
        <xdr:cNvPr id="76379" name="직선 연결선 76378">
          <a:extLst>
            <a:ext uri="{FF2B5EF4-FFF2-40B4-BE49-F238E27FC236}">
              <a16:creationId xmlns:a16="http://schemas.microsoft.com/office/drawing/2014/main" id="{00000000-0008-0000-0100-00005B2A0100}"/>
            </a:ext>
          </a:extLst>
        </xdr:cNvPr>
        <xdr:cNvCxnSpPr/>
      </xdr:nvCxnSpPr>
      <xdr:spPr>
        <a:xfrm>
          <a:off x="53568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788</xdr:row>
      <xdr:rowOff>107950</xdr:rowOff>
    </xdr:from>
    <xdr:to>
      <xdr:col>79</xdr:col>
      <xdr:colOff>0</xdr:colOff>
      <xdr:row>788</xdr:row>
      <xdr:rowOff>107950</xdr:rowOff>
    </xdr:to>
    <xdr:cxnSp macro="">
      <xdr:nvCxnSpPr>
        <xdr:cNvPr id="76380" name="직선 연결선 76379">
          <a:extLst>
            <a:ext uri="{FF2B5EF4-FFF2-40B4-BE49-F238E27FC236}">
              <a16:creationId xmlns:a16="http://schemas.microsoft.com/office/drawing/2014/main" id="{00000000-0008-0000-0100-00005C2A0100}"/>
            </a:ext>
          </a:extLst>
        </xdr:cNvPr>
        <xdr:cNvCxnSpPr/>
      </xdr:nvCxnSpPr>
      <xdr:spPr>
        <a:xfrm>
          <a:off x="54940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788</xdr:row>
      <xdr:rowOff>107950</xdr:rowOff>
    </xdr:from>
    <xdr:to>
      <xdr:col>81</xdr:col>
      <xdr:colOff>0</xdr:colOff>
      <xdr:row>788</xdr:row>
      <xdr:rowOff>107950</xdr:rowOff>
    </xdr:to>
    <xdr:cxnSp macro="">
      <xdr:nvCxnSpPr>
        <xdr:cNvPr id="76381" name="직선 연결선 76380">
          <a:extLst>
            <a:ext uri="{FF2B5EF4-FFF2-40B4-BE49-F238E27FC236}">
              <a16:creationId xmlns:a16="http://schemas.microsoft.com/office/drawing/2014/main" id="{00000000-0008-0000-0100-00005D2A0100}"/>
            </a:ext>
          </a:extLst>
        </xdr:cNvPr>
        <xdr:cNvCxnSpPr/>
      </xdr:nvCxnSpPr>
      <xdr:spPr>
        <a:xfrm>
          <a:off x="56311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788</xdr:row>
      <xdr:rowOff>107950</xdr:rowOff>
    </xdr:from>
    <xdr:to>
      <xdr:col>83</xdr:col>
      <xdr:colOff>0</xdr:colOff>
      <xdr:row>788</xdr:row>
      <xdr:rowOff>107950</xdr:rowOff>
    </xdr:to>
    <xdr:cxnSp macro="">
      <xdr:nvCxnSpPr>
        <xdr:cNvPr id="76382" name="직선 연결선 76381">
          <a:extLst>
            <a:ext uri="{FF2B5EF4-FFF2-40B4-BE49-F238E27FC236}">
              <a16:creationId xmlns:a16="http://schemas.microsoft.com/office/drawing/2014/main" id="{00000000-0008-0000-0100-00005E2A0100}"/>
            </a:ext>
          </a:extLst>
        </xdr:cNvPr>
        <xdr:cNvCxnSpPr/>
      </xdr:nvCxnSpPr>
      <xdr:spPr>
        <a:xfrm>
          <a:off x="57683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788</xdr:row>
      <xdr:rowOff>107950</xdr:rowOff>
    </xdr:from>
    <xdr:to>
      <xdr:col>85</xdr:col>
      <xdr:colOff>0</xdr:colOff>
      <xdr:row>788</xdr:row>
      <xdr:rowOff>107950</xdr:rowOff>
    </xdr:to>
    <xdr:cxnSp macro="">
      <xdr:nvCxnSpPr>
        <xdr:cNvPr id="76383" name="직선 연결선 76382">
          <a:extLst>
            <a:ext uri="{FF2B5EF4-FFF2-40B4-BE49-F238E27FC236}">
              <a16:creationId xmlns:a16="http://schemas.microsoft.com/office/drawing/2014/main" id="{00000000-0008-0000-0100-00005F2A0100}"/>
            </a:ext>
          </a:extLst>
        </xdr:cNvPr>
        <xdr:cNvCxnSpPr/>
      </xdr:nvCxnSpPr>
      <xdr:spPr>
        <a:xfrm>
          <a:off x="59055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788</xdr:row>
      <xdr:rowOff>107950</xdr:rowOff>
    </xdr:from>
    <xdr:to>
      <xdr:col>87</xdr:col>
      <xdr:colOff>0</xdr:colOff>
      <xdr:row>788</xdr:row>
      <xdr:rowOff>107950</xdr:rowOff>
    </xdr:to>
    <xdr:cxnSp macro="">
      <xdr:nvCxnSpPr>
        <xdr:cNvPr id="76384" name="직선 연결선 76383">
          <a:extLst>
            <a:ext uri="{FF2B5EF4-FFF2-40B4-BE49-F238E27FC236}">
              <a16:creationId xmlns:a16="http://schemas.microsoft.com/office/drawing/2014/main" id="{00000000-0008-0000-0100-0000602A0100}"/>
            </a:ext>
          </a:extLst>
        </xdr:cNvPr>
        <xdr:cNvCxnSpPr/>
      </xdr:nvCxnSpPr>
      <xdr:spPr>
        <a:xfrm>
          <a:off x="60426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788</xdr:row>
      <xdr:rowOff>107950</xdr:rowOff>
    </xdr:from>
    <xdr:to>
      <xdr:col>89</xdr:col>
      <xdr:colOff>0</xdr:colOff>
      <xdr:row>788</xdr:row>
      <xdr:rowOff>107950</xdr:rowOff>
    </xdr:to>
    <xdr:cxnSp macro="">
      <xdr:nvCxnSpPr>
        <xdr:cNvPr id="76385" name="직선 연결선 76384">
          <a:extLst>
            <a:ext uri="{FF2B5EF4-FFF2-40B4-BE49-F238E27FC236}">
              <a16:creationId xmlns:a16="http://schemas.microsoft.com/office/drawing/2014/main" id="{00000000-0008-0000-0100-0000612A0100}"/>
            </a:ext>
          </a:extLst>
        </xdr:cNvPr>
        <xdr:cNvCxnSpPr/>
      </xdr:nvCxnSpPr>
      <xdr:spPr>
        <a:xfrm>
          <a:off x="61798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788</xdr:row>
      <xdr:rowOff>107950</xdr:rowOff>
    </xdr:from>
    <xdr:to>
      <xdr:col>91</xdr:col>
      <xdr:colOff>0</xdr:colOff>
      <xdr:row>788</xdr:row>
      <xdr:rowOff>107950</xdr:rowOff>
    </xdr:to>
    <xdr:cxnSp macro="">
      <xdr:nvCxnSpPr>
        <xdr:cNvPr id="76386" name="직선 연결선 76385">
          <a:extLst>
            <a:ext uri="{FF2B5EF4-FFF2-40B4-BE49-F238E27FC236}">
              <a16:creationId xmlns:a16="http://schemas.microsoft.com/office/drawing/2014/main" id="{00000000-0008-0000-0100-0000622A0100}"/>
            </a:ext>
          </a:extLst>
        </xdr:cNvPr>
        <xdr:cNvCxnSpPr/>
      </xdr:nvCxnSpPr>
      <xdr:spPr>
        <a:xfrm>
          <a:off x="63169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788</xdr:row>
      <xdr:rowOff>107950</xdr:rowOff>
    </xdr:from>
    <xdr:to>
      <xdr:col>93</xdr:col>
      <xdr:colOff>12700</xdr:colOff>
      <xdr:row>788</xdr:row>
      <xdr:rowOff>107950</xdr:rowOff>
    </xdr:to>
    <xdr:cxnSp macro="">
      <xdr:nvCxnSpPr>
        <xdr:cNvPr id="76387" name="직선 연결선 76386">
          <a:extLst>
            <a:ext uri="{FF2B5EF4-FFF2-40B4-BE49-F238E27FC236}">
              <a16:creationId xmlns:a16="http://schemas.microsoft.com/office/drawing/2014/main" id="{00000000-0008-0000-0100-0000632A0100}"/>
            </a:ext>
          </a:extLst>
        </xdr:cNvPr>
        <xdr:cNvCxnSpPr/>
      </xdr:nvCxnSpPr>
      <xdr:spPr>
        <a:xfrm>
          <a:off x="64541406" y="165119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788</xdr:row>
      <xdr:rowOff>107950</xdr:rowOff>
    </xdr:from>
    <xdr:to>
      <xdr:col>95</xdr:col>
      <xdr:colOff>0</xdr:colOff>
      <xdr:row>788</xdr:row>
      <xdr:rowOff>107950</xdr:rowOff>
    </xdr:to>
    <xdr:cxnSp macro="">
      <xdr:nvCxnSpPr>
        <xdr:cNvPr id="76388" name="직선 연결선 76387">
          <a:extLst>
            <a:ext uri="{FF2B5EF4-FFF2-40B4-BE49-F238E27FC236}">
              <a16:creationId xmlns:a16="http://schemas.microsoft.com/office/drawing/2014/main" id="{00000000-0008-0000-0100-0000642A0100}"/>
            </a:ext>
          </a:extLst>
        </xdr:cNvPr>
        <xdr:cNvCxnSpPr/>
      </xdr:nvCxnSpPr>
      <xdr:spPr>
        <a:xfrm>
          <a:off x="65913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788</xdr:row>
      <xdr:rowOff>107950</xdr:rowOff>
    </xdr:from>
    <xdr:to>
      <xdr:col>97</xdr:col>
      <xdr:colOff>0</xdr:colOff>
      <xdr:row>788</xdr:row>
      <xdr:rowOff>107950</xdr:rowOff>
    </xdr:to>
    <xdr:cxnSp macro="">
      <xdr:nvCxnSpPr>
        <xdr:cNvPr id="76389" name="직선 연결선 76388">
          <a:extLst>
            <a:ext uri="{FF2B5EF4-FFF2-40B4-BE49-F238E27FC236}">
              <a16:creationId xmlns:a16="http://schemas.microsoft.com/office/drawing/2014/main" id="{00000000-0008-0000-0100-0000652A0100}"/>
            </a:ext>
          </a:extLst>
        </xdr:cNvPr>
        <xdr:cNvCxnSpPr/>
      </xdr:nvCxnSpPr>
      <xdr:spPr>
        <a:xfrm>
          <a:off x="67284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788</xdr:row>
      <xdr:rowOff>107950</xdr:rowOff>
    </xdr:from>
    <xdr:to>
      <xdr:col>99</xdr:col>
      <xdr:colOff>0</xdr:colOff>
      <xdr:row>788</xdr:row>
      <xdr:rowOff>107950</xdr:rowOff>
    </xdr:to>
    <xdr:cxnSp macro="">
      <xdr:nvCxnSpPr>
        <xdr:cNvPr id="76390" name="직선 연결선 76389">
          <a:extLst>
            <a:ext uri="{FF2B5EF4-FFF2-40B4-BE49-F238E27FC236}">
              <a16:creationId xmlns:a16="http://schemas.microsoft.com/office/drawing/2014/main" id="{00000000-0008-0000-0100-0000662A0100}"/>
            </a:ext>
          </a:extLst>
        </xdr:cNvPr>
        <xdr:cNvCxnSpPr/>
      </xdr:nvCxnSpPr>
      <xdr:spPr>
        <a:xfrm>
          <a:off x="68656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790</xdr:row>
      <xdr:rowOff>101600</xdr:rowOff>
    </xdr:from>
    <xdr:to>
      <xdr:col>10</xdr:col>
      <xdr:colOff>25400</xdr:colOff>
      <xdr:row>790</xdr:row>
      <xdr:rowOff>101600</xdr:rowOff>
    </xdr:to>
    <xdr:cxnSp macro="">
      <xdr:nvCxnSpPr>
        <xdr:cNvPr id="76391" name="직선 연결선 76390">
          <a:extLst>
            <a:ext uri="{FF2B5EF4-FFF2-40B4-BE49-F238E27FC236}">
              <a16:creationId xmlns:a16="http://schemas.microsoft.com/office/drawing/2014/main" id="{00000000-0008-0000-0100-0000672A0100}"/>
            </a:ext>
          </a:extLst>
        </xdr:cNvPr>
        <xdr:cNvCxnSpPr/>
      </xdr:nvCxnSpPr>
      <xdr:spPr>
        <a:xfrm>
          <a:off x="7234580" y="1655318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790</xdr:row>
      <xdr:rowOff>101600</xdr:rowOff>
    </xdr:from>
    <xdr:to>
      <xdr:col>11</xdr:col>
      <xdr:colOff>139700</xdr:colOff>
      <xdr:row>790</xdr:row>
      <xdr:rowOff>101600</xdr:rowOff>
    </xdr:to>
    <xdr:cxnSp macro="">
      <xdr:nvCxnSpPr>
        <xdr:cNvPr id="76392" name="직선 연결선 76391">
          <a:extLst>
            <a:ext uri="{FF2B5EF4-FFF2-40B4-BE49-F238E27FC236}">
              <a16:creationId xmlns:a16="http://schemas.microsoft.com/office/drawing/2014/main" id="{00000000-0008-0000-0100-0000682A0100}"/>
            </a:ext>
          </a:extLst>
        </xdr:cNvPr>
        <xdr:cNvCxnSpPr/>
      </xdr:nvCxnSpPr>
      <xdr:spPr>
        <a:xfrm>
          <a:off x="8374380" y="165531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790</xdr:row>
      <xdr:rowOff>101600</xdr:rowOff>
    </xdr:from>
    <xdr:to>
      <xdr:col>13</xdr:col>
      <xdr:colOff>68</xdr:colOff>
      <xdr:row>790</xdr:row>
      <xdr:rowOff>101600</xdr:rowOff>
    </xdr:to>
    <xdr:cxnSp macro="">
      <xdr:nvCxnSpPr>
        <xdr:cNvPr id="76393" name="직선 연결선 76392">
          <a:extLst>
            <a:ext uri="{FF2B5EF4-FFF2-40B4-BE49-F238E27FC236}">
              <a16:creationId xmlns:a16="http://schemas.microsoft.com/office/drawing/2014/main" id="{00000000-0008-0000-0100-0000692A0100}"/>
            </a:ext>
          </a:extLst>
        </xdr:cNvPr>
        <xdr:cNvCxnSpPr/>
      </xdr:nvCxnSpPr>
      <xdr:spPr>
        <a:xfrm flipH="1">
          <a:off x="9677400" y="165531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790</xdr:row>
      <xdr:rowOff>101600</xdr:rowOff>
    </xdr:from>
    <xdr:to>
      <xdr:col>15</xdr:col>
      <xdr:colOff>0</xdr:colOff>
      <xdr:row>790</xdr:row>
      <xdr:rowOff>101600</xdr:rowOff>
    </xdr:to>
    <xdr:cxnSp macro="">
      <xdr:nvCxnSpPr>
        <xdr:cNvPr id="76394" name="직선 연결선 76393">
          <a:extLst>
            <a:ext uri="{FF2B5EF4-FFF2-40B4-BE49-F238E27FC236}">
              <a16:creationId xmlns:a16="http://schemas.microsoft.com/office/drawing/2014/main" id="{00000000-0008-0000-0100-00006A2A0100}"/>
            </a:ext>
          </a:extLst>
        </xdr:cNvPr>
        <xdr:cNvCxnSpPr/>
      </xdr:nvCxnSpPr>
      <xdr:spPr>
        <a:xfrm>
          <a:off x="11049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790</xdr:row>
      <xdr:rowOff>101600</xdr:rowOff>
    </xdr:from>
    <xdr:to>
      <xdr:col>17</xdr:col>
      <xdr:colOff>137</xdr:colOff>
      <xdr:row>790</xdr:row>
      <xdr:rowOff>101600</xdr:rowOff>
    </xdr:to>
    <xdr:cxnSp macro="">
      <xdr:nvCxnSpPr>
        <xdr:cNvPr id="76395" name="직선 연결선 76394">
          <a:extLst>
            <a:ext uri="{FF2B5EF4-FFF2-40B4-BE49-F238E27FC236}">
              <a16:creationId xmlns:a16="http://schemas.microsoft.com/office/drawing/2014/main" id="{00000000-0008-0000-0100-00006B2A0100}"/>
            </a:ext>
          </a:extLst>
        </xdr:cNvPr>
        <xdr:cNvCxnSpPr/>
      </xdr:nvCxnSpPr>
      <xdr:spPr>
        <a:xfrm flipH="1">
          <a:off x="12420600" y="1655318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790</xdr:row>
      <xdr:rowOff>101600</xdr:rowOff>
    </xdr:from>
    <xdr:to>
      <xdr:col>19</xdr:col>
      <xdr:colOff>0</xdr:colOff>
      <xdr:row>790</xdr:row>
      <xdr:rowOff>101600</xdr:rowOff>
    </xdr:to>
    <xdr:cxnSp macro="">
      <xdr:nvCxnSpPr>
        <xdr:cNvPr id="76396" name="직선 연결선 76395">
          <a:extLst>
            <a:ext uri="{FF2B5EF4-FFF2-40B4-BE49-F238E27FC236}">
              <a16:creationId xmlns:a16="http://schemas.microsoft.com/office/drawing/2014/main" id="{00000000-0008-0000-0100-00006C2A0100}"/>
            </a:ext>
          </a:extLst>
        </xdr:cNvPr>
        <xdr:cNvCxnSpPr/>
      </xdr:nvCxnSpPr>
      <xdr:spPr>
        <a:xfrm>
          <a:off x="13792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790</xdr:row>
      <xdr:rowOff>101600</xdr:rowOff>
    </xdr:from>
    <xdr:to>
      <xdr:col>21</xdr:col>
      <xdr:colOff>0</xdr:colOff>
      <xdr:row>790</xdr:row>
      <xdr:rowOff>101600</xdr:rowOff>
    </xdr:to>
    <xdr:cxnSp macro="">
      <xdr:nvCxnSpPr>
        <xdr:cNvPr id="76397" name="직선 연결선 76396">
          <a:extLst>
            <a:ext uri="{FF2B5EF4-FFF2-40B4-BE49-F238E27FC236}">
              <a16:creationId xmlns:a16="http://schemas.microsoft.com/office/drawing/2014/main" id="{00000000-0008-0000-0100-00006D2A0100}"/>
            </a:ext>
          </a:extLst>
        </xdr:cNvPr>
        <xdr:cNvCxnSpPr/>
      </xdr:nvCxnSpPr>
      <xdr:spPr>
        <a:xfrm>
          <a:off x="15163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790</xdr:row>
      <xdr:rowOff>101600</xdr:rowOff>
    </xdr:from>
    <xdr:to>
      <xdr:col>23</xdr:col>
      <xdr:colOff>0</xdr:colOff>
      <xdr:row>790</xdr:row>
      <xdr:rowOff>101600</xdr:rowOff>
    </xdr:to>
    <xdr:cxnSp macro="">
      <xdr:nvCxnSpPr>
        <xdr:cNvPr id="76398" name="직선 연결선 76397">
          <a:extLst>
            <a:ext uri="{FF2B5EF4-FFF2-40B4-BE49-F238E27FC236}">
              <a16:creationId xmlns:a16="http://schemas.microsoft.com/office/drawing/2014/main" id="{00000000-0008-0000-0100-00006E2A0100}"/>
            </a:ext>
          </a:extLst>
        </xdr:cNvPr>
        <xdr:cNvCxnSpPr/>
      </xdr:nvCxnSpPr>
      <xdr:spPr>
        <a:xfrm>
          <a:off x="16535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790</xdr:row>
      <xdr:rowOff>101600</xdr:rowOff>
    </xdr:from>
    <xdr:to>
      <xdr:col>25</xdr:col>
      <xdr:colOff>0</xdr:colOff>
      <xdr:row>790</xdr:row>
      <xdr:rowOff>101600</xdr:rowOff>
    </xdr:to>
    <xdr:cxnSp macro="">
      <xdr:nvCxnSpPr>
        <xdr:cNvPr id="76399" name="직선 연결선 76398">
          <a:extLst>
            <a:ext uri="{FF2B5EF4-FFF2-40B4-BE49-F238E27FC236}">
              <a16:creationId xmlns:a16="http://schemas.microsoft.com/office/drawing/2014/main" id="{00000000-0008-0000-0100-00006F2A0100}"/>
            </a:ext>
          </a:extLst>
        </xdr:cNvPr>
        <xdr:cNvCxnSpPr/>
      </xdr:nvCxnSpPr>
      <xdr:spPr>
        <a:xfrm>
          <a:off x="17907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790</xdr:row>
      <xdr:rowOff>101600</xdr:rowOff>
    </xdr:from>
    <xdr:to>
      <xdr:col>27</xdr:col>
      <xdr:colOff>28</xdr:colOff>
      <xdr:row>790</xdr:row>
      <xdr:rowOff>101600</xdr:rowOff>
    </xdr:to>
    <xdr:cxnSp macro="">
      <xdr:nvCxnSpPr>
        <xdr:cNvPr id="76400" name="직선 연결선 76399">
          <a:extLst>
            <a:ext uri="{FF2B5EF4-FFF2-40B4-BE49-F238E27FC236}">
              <a16:creationId xmlns:a16="http://schemas.microsoft.com/office/drawing/2014/main" id="{00000000-0008-0000-0100-0000702A0100}"/>
            </a:ext>
          </a:extLst>
        </xdr:cNvPr>
        <xdr:cNvCxnSpPr/>
      </xdr:nvCxnSpPr>
      <xdr:spPr>
        <a:xfrm flipH="1">
          <a:off x="19278600" y="165531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790</xdr:row>
      <xdr:rowOff>101600</xdr:rowOff>
    </xdr:from>
    <xdr:to>
      <xdr:col>29</xdr:col>
      <xdr:colOff>0</xdr:colOff>
      <xdr:row>790</xdr:row>
      <xdr:rowOff>101600</xdr:rowOff>
    </xdr:to>
    <xdr:cxnSp macro="">
      <xdr:nvCxnSpPr>
        <xdr:cNvPr id="76401" name="직선 연결선 76400">
          <a:extLst>
            <a:ext uri="{FF2B5EF4-FFF2-40B4-BE49-F238E27FC236}">
              <a16:creationId xmlns:a16="http://schemas.microsoft.com/office/drawing/2014/main" id="{00000000-0008-0000-0100-0000712A0100}"/>
            </a:ext>
          </a:extLst>
        </xdr:cNvPr>
        <xdr:cNvCxnSpPr/>
      </xdr:nvCxnSpPr>
      <xdr:spPr>
        <a:xfrm>
          <a:off x="20650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790</xdr:row>
      <xdr:rowOff>101600</xdr:rowOff>
    </xdr:from>
    <xdr:to>
      <xdr:col>31</xdr:col>
      <xdr:colOff>546100</xdr:colOff>
      <xdr:row>790</xdr:row>
      <xdr:rowOff>101600</xdr:rowOff>
    </xdr:to>
    <xdr:cxnSp macro="">
      <xdr:nvCxnSpPr>
        <xdr:cNvPr id="76402" name="직선 연결선 76401">
          <a:extLst>
            <a:ext uri="{FF2B5EF4-FFF2-40B4-BE49-F238E27FC236}">
              <a16:creationId xmlns:a16="http://schemas.microsoft.com/office/drawing/2014/main" id="{00000000-0008-0000-0100-0000722A0100}"/>
            </a:ext>
          </a:extLst>
        </xdr:cNvPr>
        <xdr:cNvCxnSpPr/>
      </xdr:nvCxnSpPr>
      <xdr:spPr>
        <a:xfrm>
          <a:off x="22501861" y="165531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790</xdr:row>
      <xdr:rowOff>101600</xdr:rowOff>
    </xdr:from>
    <xdr:to>
      <xdr:col>33</xdr:col>
      <xdr:colOff>0</xdr:colOff>
      <xdr:row>790</xdr:row>
      <xdr:rowOff>101600</xdr:rowOff>
    </xdr:to>
    <xdr:cxnSp macro="">
      <xdr:nvCxnSpPr>
        <xdr:cNvPr id="76403" name="직선 연결선 76402">
          <a:extLst>
            <a:ext uri="{FF2B5EF4-FFF2-40B4-BE49-F238E27FC236}">
              <a16:creationId xmlns:a16="http://schemas.microsoft.com/office/drawing/2014/main" id="{00000000-0008-0000-0100-0000732A0100}"/>
            </a:ext>
          </a:extLst>
        </xdr:cNvPr>
        <xdr:cNvCxnSpPr/>
      </xdr:nvCxnSpPr>
      <xdr:spPr>
        <a:xfrm>
          <a:off x="23393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790</xdr:row>
      <xdr:rowOff>101600</xdr:rowOff>
    </xdr:from>
    <xdr:to>
      <xdr:col>35</xdr:col>
      <xdr:colOff>0</xdr:colOff>
      <xdr:row>790</xdr:row>
      <xdr:rowOff>101600</xdr:rowOff>
    </xdr:to>
    <xdr:cxnSp macro="">
      <xdr:nvCxnSpPr>
        <xdr:cNvPr id="76404" name="직선 연결선 76403">
          <a:extLst>
            <a:ext uri="{FF2B5EF4-FFF2-40B4-BE49-F238E27FC236}">
              <a16:creationId xmlns:a16="http://schemas.microsoft.com/office/drawing/2014/main" id="{00000000-0008-0000-0100-0000742A0100}"/>
            </a:ext>
          </a:extLst>
        </xdr:cNvPr>
        <xdr:cNvCxnSpPr/>
      </xdr:nvCxnSpPr>
      <xdr:spPr>
        <a:xfrm>
          <a:off x="24765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790</xdr:row>
      <xdr:rowOff>101600</xdr:rowOff>
    </xdr:from>
    <xdr:to>
      <xdr:col>37</xdr:col>
      <xdr:colOff>0</xdr:colOff>
      <xdr:row>790</xdr:row>
      <xdr:rowOff>101600</xdr:rowOff>
    </xdr:to>
    <xdr:cxnSp macro="">
      <xdr:nvCxnSpPr>
        <xdr:cNvPr id="76405" name="직선 연결선 76404">
          <a:extLst>
            <a:ext uri="{FF2B5EF4-FFF2-40B4-BE49-F238E27FC236}">
              <a16:creationId xmlns:a16="http://schemas.microsoft.com/office/drawing/2014/main" id="{00000000-0008-0000-0100-0000752A0100}"/>
            </a:ext>
          </a:extLst>
        </xdr:cNvPr>
        <xdr:cNvCxnSpPr/>
      </xdr:nvCxnSpPr>
      <xdr:spPr>
        <a:xfrm>
          <a:off x="26136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790</xdr:row>
      <xdr:rowOff>101600</xdr:rowOff>
    </xdr:from>
    <xdr:to>
      <xdr:col>39</xdr:col>
      <xdr:colOff>0</xdr:colOff>
      <xdr:row>790</xdr:row>
      <xdr:rowOff>101600</xdr:rowOff>
    </xdr:to>
    <xdr:cxnSp macro="">
      <xdr:nvCxnSpPr>
        <xdr:cNvPr id="76406" name="직선 연결선 76405">
          <a:extLst>
            <a:ext uri="{FF2B5EF4-FFF2-40B4-BE49-F238E27FC236}">
              <a16:creationId xmlns:a16="http://schemas.microsoft.com/office/drawing/2014/main" id="{00000000-0008-0000-0100-0000762A0100}"/>
            </a:ext>
          </a:extLst>
        </xdr:cNvPr>
        <xdr:cNvCxnSpPr/>
      </xdr:nvCxnSpPr>
      <xdr:spPr>
        <a:xfrm>
          <a:off x="27508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790</xdr:row>
      <xdr:rowOff>101600</xdr:rowOff>
    </xdr:from>
    <xdr:to>
      <xdr:col>41</xdr:col>
      <xdr:colOff>0</xdr:colOff>
      <xdr:row>790</xdr:row>
      <xdr:rowOff>101600</xdr:rowOff>
    </xdr:to>
    <xdr:cxnSp macro="">
      <xdr:nvCxnSpPr>
        <xdr:cNvPr id="76407" name="직선 연결선 76406">
          <a:extLst>
            <a:ext uri="{FF2B5EF4-FFF2-40B4-BE49-F238E27FC236}">
              <a16:creationId xmlns:a16="http://schemas.microsoft.com/office/drawing/2014/main" id="{00000000-0008-0000-0100-0000772A0100}"/>
            </a:ext>
          </a:extLst>
        </xdr:cNvPr>
        <xdr:cNvCxnSpPr/>
      </xdr:nvCxnSpPr>
      <xdr:spPr>
        <a:xfrm>
          <a:off x="28879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790</xdr:row>
      <xdr:rowOff>101600</xdr:rowOff>
    </xdr:from>
    <xdr:to>
      <xdr:col>43</xdr:col>
      <xdr:colOff>0</xdr:colOff>
      <xdr:row>790</xdr:row>
      <xdr:rowOff>101600</xdr:rowOff>
    </xdr:to>
    <xdr:cxnSp macro="">
      <xdr:nvCxnSpPr>
        <xdr:cNvPr id="76408" name="직선 연결선 76407">
          <a:extLst>
            <a:ext uri="{FF2B5EF4-FFF2-40B4-BE49-F238E27FC236}">
              <a16:creationId xmlns:a16="http://schemas.microsoft.com/office/drawing/2014/main" id="{00000000-0008-0000-0100-0000782A0100}"/>
            </a:ext>
          </a:extLst>
        </xdr:cNvPr>
        <xdr:cNvCxnSpPr/>
      </xdr:nvCxnSpPr>
      <xdr:spPr>
        <a:xfrm>
          <a:off x="30251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790</xdr:row>
      <xdr:rowOff>101600</xdr:rowOff>
    </xdr:from>
    <xdr:to>
      <xdr:col>45</xdr:col>
      <xdr:colOff>12700</xdr:colOff>
      <xdr:row>790</xdr:row>
      <xdr:rowOff>101600</xdr:rowOff>
    </xdr:to>
    <xdr:cxnSp macro="">
      <xdr:nvCxnSpPr>
        <xdr:cNvPr id="76409" name="직선 연결선 76408">
          <a:extLst>
            <a:ext uri="{FF2B5EF4-FFF2-40B4-BE49-F238E27FC236}">
              <a16:creationId xmlns:a16="http://schemas.microsoft.com/office/drawing/2014/main" id="{00000000-0008-0000-0100-0000792A0100}"/>
            </a:ext>
          </a:extLst>
        </xdr:cNvPr>
        <xdr:cNvCxnSpPr/>
      </xdr:nvCxnSpPr>
      <xdr:spPr>
        <a:xfrm>
          <a:off x="31623040" y="1655318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790</xdr:row>
      <xdr:rowOff>101600</xdr:rowOff>
    </xdr:from>
    <xdr:to>
      <xdr:col>47</xdr:col>
      <xdr:colOff>0</xdr:colOff>
      <xdr:row>790</xdr:row>
      <xdr:rowOff>101600</xdr:rowOff>
    </xdr:to>
    <xdr:cxnSp macro="">
      <xdr:nvCxnSpPr>
        <xdr:cNvPr id="76410" name="직선 연결선 76409">
          <a:extLst>
            <a:ext uri="{FF2B5EF4-FFF2-40B4-BE49-F238E27FC236}">
              <a16:creationId xmlns:a16="http://schemas.microsoft.com/office/drawing/2014/main" id="{00000000-0008-0000-0100-00007A2A0100}"/>
            </a:ext>
          </a:extLst>
        </xdr:cNvPr>
        <xdr:cNvCxnSpPr/>
      </xdr:nvCxnSpPr>
      <xdr:spPr>
        <a:xfrm>
          <a:off x="32994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790</xdr:row>
      <xdr:rowOff>101600</xdr:rowOff>
    </xdr:from>
    <xdr:to>
      <xdr:col>49</xdr:col>
      <xdr:colOff>0</xdr:colOff>
      <xdr:row>790</xdr:row>
      <xdr:rowOff>101600</xdr:rowOff>
    </xdr:to>
    <xdr:cxnSp macro="">
      <xdr:nvCxnSpPr>
        <xdr:cNvPr id="76411" name="직선 연결선 76410">
          <a:extLst>
            <a:ext uri="{FF2B5EF4-FFF2-40B4-BE49-F238E27FC236}">
              <a16:creationId xmlns:a16="http://schemas.microsoft.com/office/drawing/2014/main" id="{00000000-0008-0000-0100-00007B2A0100}"/>
            </a:ext>
          </a:extLst>
        </xdr:cNvPr>
        <xdr:cNvCxnSpPr/>
      </xdr:nvCxnSpPr>
      <xdr:spPr>
        <a:xfrm>
          <a:off x="34366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790</xdr:row>
      <xdr:rowOff>101600</xdr:rowOff>
    </xdr:from>
    <xdr:to>
      <xdr:col>51</xdr:col>
      <xdr:colOff>0</xdr:colOff>
      <xdr:row>790</xdr:row>
      <xdr:rowOff>101600</xdr:rowOff>
    </xdr:to>
    <xdr:cxnSp macro="">
      <xdr:nvCxnSpPr>
        <xdr:cNvPr id="76412" name="직선 연결선 76411">
          <a:extLst>
            <a:ext uri="{FF2B5EF4-FFF2-40B4-BE49-F238E27FC236}">
              <a16:creationId xmlns:a16="http://schemas.microsoft.com/office/drawing/2014/main" id="{00000000-0008-0000-0100-00007C2A0100}"/>
            </a:ext>
          </a:extLst>
        </xdr:cNvPr>
        <xdr:cNvCxnSpPr/>
      </xdr:nvCxnSpPr>
      <xdr:spPr>
        <a:xfrm>
          <a:off x="35737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790</xdr:row>
      <xdr:rowOff>101600</xdr:rowOff>
    </xdr:from>
    <xdr:to>
      <xdr:col>53</xdr:col>
      <xdr:colOff>0</xdr:colOff>
      <xdr:row>790</xdr:row>
      <xdr:rowOff>101600</xdr:rowOff>
    </xdr:to>
    <xdr:cxnSp macro="">
      <xdr:nvCxnSpPr>
        <xdr:cNvPr id="76413" name="직선 연결선 76412">
          <a:extLst>
            <a:ext uri="{FF2B5EF4-FFF2-40B4-BE49-F238E27FC236}">
              <a16:creationId xmlns:a16="http://schemas.microsoft.com/office/drawing/2014/main" id="{00000000-0008-0000-0100-00007D2A0100}"/>
            </a:ext>
          </a:extLst>
        </xdr:cNvPr>
        <xdr:cNvCxnSpPr/>
      </xdr:nvCxnSpPr>
      <xdr:spPr>
        <a:xfrm>
          <a:off x="37109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790</xdr:row>
      <xdr:rowOff>101600</xdr:rowOff>
    </xdr:from>
    <xdr:to>
      <xdr:col>55</xdr:col>
      <xdr:colOff>0</xdr:colOff>
      <xdr:row>790</xdr:row>
      <xdr:rowOff>101600</xdr:rowOff>
    </xdr:to>
    <xdr:cxnSp macro="">
      <xdr:nvCxnSpPr>
        <xdr:cNvPr id="76414" name="직선 연결선 76413">
          <a:extLst>
            <a:ext uri="{FF2B5EF4-FFF2-40B4-BE49-F238E27FC236}">
              <a16:creationId xmlns:a16="http://schemas.microsoft.com/office/drawing/2014/main" id="{00000000-0008-0000-0100-00007E2A0100}"/>
            </a:ext>
          </a:extLst>
        </xdr:cNvPr>
        <xdr:cNvCxnSpPr/>
      </xdr:nvCxnSpPr>
      <xdr:spPr>
        <a:xfrm>
          <a:off x="38481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790</xdr:row>
      <xdr:rowOff>101600</xdr:rowOff>
    </xdr:from>
    <xdr:to>
      <xdr:col>57</xdr:col>
      <xdr:colOff>0</xdr:colOff>
      <xdr:row>790</xdr:row>
      <xdr:rowOff>101600</xdr:rowOff>
    </xdr:to>
    <xdr:cxnSp macro="">
      <xdr:nvCxnSpPr>
        <xdr:cNvPr id="76415" name="직선 연결선 76414">
          <a:extLst>
            <a:ext uri="{FF2B5EF4-FFF2-40B4-BE49-F238E27FC236}">
              <a16:creationId xmlns:a16="http://schemas.microsoft.com/office/drawing/2014/main" id="{00000000-0008-0000-0100-00007F2A0100}"/>
            </a:ext>
          </a:extLst>
        </xdr:cNvPr>
        <xdr:cNvCxnSpPr/>
      </xdr:nvCxnSpPr>
      <xdr:spPr>
        <a:xfrm>
          <a:off x="39852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790</xdr:row>
      <xdr:rowOff>101600</xdr:rowOff>
    </xdr:from>
    <xdr:to>
      <xdr:col>59</xdr:col>
      <xdr:colOff>0</xdr:colOff>
      <xdr:row>790</xdr:row>
      <xdr:rowOff>101600</xdr:rowOff>
    </xdr:to>
    <xdr:cxnSp macro="">
      <xdr:nvCxnSpPr>
        <xdr:cNvPr id="76416" name="직선 연결선 76415">
          <a:extLst>
            <a:ext uri="{FF2B5EF4-FFF2-40B4-BE49-F238E27FC236}">
              <a16:creationId xmlns:a16="http://schemas.microsoft.com/office/drawing/2014/main" id="{00000000-0008-0000-0100-0000802A0100}"/>
            </a:ext>
          </a:extLst>
        </xdr:cNvPr>
        <xdr:cNvCxnSpPr/>
      </xdr:nvCxnSpPr>
      <xdr:spPr>
        <a:xfrm>
          <a:off x="41224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790</xdr:row>
      <xdr:rowOff>101600</xdr:rowOff>
    </xdr:from>
    <xdr:to>
      <xdr:col>61</xdr:col>
      <xdr:colOff>0</xdr:colOff>
      <xdr:row>790</xdr:row>
      <xdr:rowOff>101600</xdr:rowOff>
    </xdr:to>
    <xdr:cxnSp macro="">
      <xdr:nvCxnSpPr>
        <xdr:cNvPr id="76417" name="직선 연결선 76416">
          <a:extLst>
            <a:ext uri="{FF2B5EF4-FFF2-40B4-BE49-F238E27FC236}">
              <a16:creationId xmlns:a16="http://schemas.microsoft.com/office/drawing/2014/main" id="{00000000-0008-0000-0100-0000812A0100}"/>
            </a:ext>
          </a:extLst>
        </xdr:cNvPr>
        <xdr:cNvCxnSpPr/>
      </xdr:nvCxnSpPr>
      <xdr:spPr>
        <a:xfrm>
          <a:off x="42595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790</xdr:row>
      <xdr:rowOff>101600</xdr:rowOff>
    </xdr:from>
    <xdr:to>
      <xdr:col>63</xdr:col>
      <xdr:colOff>0</xdr:colOff>
      <xdr:row>790</xdr:row>
      <xdr:rowOff>101600</xdr:rowOff>
    </xdr:to>
    <xdr:cxnSp macro="">
      <xdr:nvCxnSpPr>
        <xdr:cNvPr id="76418" name="직선 연결선 76417">
          <a:extLst>
            <a:ext uri="{FF2B5EF4-FFF2-40B4-BE49-F238E27FC236}">
              <a16:creationId xmlns:a16="http://schemas.microsoft.com/office/drawing/2014/main" id="{00000000-0008-0000-0100-0000822A0100}"/>
            </a:ext>
          </a:extLst>
        </xdr:cNvPr>
        <xdr:cNvCxnSpPr/>
      </xdr:nvCxnSpPr>
      <xdr:spPr>
        <a:xfrm>
          <a:off x="43967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790</xdr:row>
      <xdr:rowOff>101600</xdr:rowOff>
    </xdr:from>
    <xdr:to>
      <xdr:col>65</xdr:col>
      <xdr:colOff>0</xdr:colOff>
      <xdr:row>790</xdr:row>
      <xdr:rowOff>101600</xdr:rowOff>
    </xdr:to>
    <xdr:cxnSp macro="">
      <xdr:nvCxnSpPr>
        <xdr:cNvPr id="76419" name="직선 연결선 76418">
          <a:extLst>
            <a:ext uri="{FF2B5EF4-FFF2-40B4-BE49-F238E27FC236}">
              <a16:creationId xmlns:a16="http://schemas.microsoft.com/office/drawing/2014/main" id="{00000000-0008-0000-0100-0000832A0100}"/>
            </a:ext>
          </a:extLst>
        </xdr:cNvPr>
        <xdr:cNvCxnSpPr/>
      </xdr:nvCxnSpPr>
      <xdr:spPr>
        <a:xfrm>
          <a:off x="45339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790</xdr:row>
      <xdr:rowOff>101600</xdr:rowOff>
    </xdr:from>
    <xdr:to>
      <xdr:col>67</xdr:col>
      <xdr:colOff>0</xdr:colOff>
      <xdr:row>790</xdr:row>
      <xdr:rowOff>101600</xdr:rowOff>
    </xdr:to>
    <xdr:cxnSp macro="">
      <xdr:nvCxnSpPr>
        <xdr:cNvPr id="76420" name="직선 연결선 76419">
          <a:extLst>
            <a:ext uri="{FF2B5EF4-FFF2-40B4-BE49-F238E27FC236}">
              <a16:creationId xmlns:a16="http://schemas.microsoft.com/office/drawing/2014/main" id="{00000000-0008-0000-0100-0000842A0100}"/>
            </a:ext>
          </a:extLst>
        </xdr:cNvPr>
        <xdr:cNvCxnSpPr/>
      </xdr:nvCxnSpPr>
      <xdr:spPr>
        <a:xfrm>
          <a:off x="46710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790</xdr:row>
      <xdr:rowOff>101600</xdr:rowOff>
    </xdr:from>
    <xdr:to>
      <xdr:col>69</xdr:col>
      <xdr:colOff>0</xdr:colOff>
      <xdr:row>790</xdr:row>
      <xdr:rowOff>101600</xdr:rowOff>
    </xdr:to>
    <xdr:cxnSp macro="">
      <xdr:nvCxnSpPr>
        <xdr:cNvPr id="76421" name="직선 연결선 76420">
          <a:extLst>
            <a:ext uri="{FF2B5EF4-FFF2-40B4-BE49-F238E27FC236}">
              <a16:creationId xmlns:a16="http://schemas.microsoft.com/office/drawing/2014/main" id="{00000000-0008-0000-0100-0000852A0100}"/>
            </a:ext>
          </a:extLst>
        </xdr:cNvPr>
        <xdr:cNvCxnSpPr/>
      </xdr:nvCxnSpPr>
      <xdr:spPr>
        <a:xfrm>
          <a:off x="48082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790</xdr:row>
      <xdr:rowOff>101600</xdr:rowOff>
    </xdr:from>
    <xdr:to>
      <xdr:col>71</xdr:col>
      <xdr:colOff>0</xdr:colOff>
      <xdr:row>790</xdr:row>
      <xdr:rowOff>101600</xdr:rowOff>
    </xdr:to>
    <xdr:cxnSp macro="">
      <xdr:nvCxnSpPr>
        <xdr:cNvPr id="76422" name="직선 연결선 76421">
          <a:extLst>
            <a:ext uri="{FF2B5EF4-FFF2-40B4-BE49-F238E27FC236}">
              <a16:creationId xmlns:a16="http://schemas.microsoft.com/office/drawing/2014/main" id="{00000000-0008-0000-0100-0000862A0100}"/>
            </a:ext>
          </a:extLst>
        </xdr:cNvPr>
        <xdr:cNvCxnSpPr/>
      </xdr:nvCxnSpPr>
      <xdr:spPr>
        <a:xfrm>
          <a:off x="49453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790</xdr:row>
      <xdr:rowOff>101600</xdr:rowOff>
    </xdr:from>
    <xdr:to>
      <xdr:col>73</xdr:col>
      <xdr:colOff>0</xdr:colOff>
      <xdr:row>790</xdr:row>
      <xdr:rowOff>101600</xdr:rowOff>
    </xdr:to>
    <xdr:cxnSp macro="">
      <xdr:nvCxnSpPr>
        <xdr:cNvPr id="76423" name="직선 연결선 76422">
          <a:extLst>
            <a:ext uri="{FF2B5EF4-FFF2-40B4-BE49-F238E27FC236}">
              <a16:creationId xmlns:a16="http://schemas.microsoft.com/office/drawing/2014/main" id="{00000000-0008-0000-0100-0000872A0100}"/>
            </a:ext>
          </a:extLst>
        </xdr:cNvPr>
        <xdr:cNvCxnSpPr/>
      </xdr:nvCxnSpPr>
      <xdr:spPr>
        <a:xfrm>
          <a:off x="50825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790</xdr:row>
      <xdr:rowOff>101600</xdr:rowOff>
    </xdr:from>
    <xdr:to>
      <xdr:col>75</xdr:col>
      <xdr:colOff>0</xdr:colOff>
      <xdr:row>790</xdr:row>
      <xdr:rowOff>101600</xdr:rowOff>
    </xdr:to>
    <xdr:cxnSp macro="">
      <xdr:nvCxnSpPr>
        <xdr:cNvPr id="76424" name="직선 연결선 76423">
          <a:extLst>
            <a:ext uri="{FF2B5EF4-FFF2-40B4-BE49-F238E27FC236}">
              <a16:creationId xmlns:a16="http://schemas.microsoft.com/office/drawing/2014/main" id="{00000000-0008-0000-0100-0000882A0100}"/>
            </a:ext>
          </a:extLst>
        </xdr:cNvPr>
        <xdr:cNvCxnSpPr/>
      </xdr:nvCxnSpPr>
      <xdr:spPr>
        <a:xfrm>
          <a:off x="52197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790</xdr:row>
      <xdr:rowOff>101600</xdr:rowOff>
    </xdr:from>
    <xdr:to>
      <xdr:col>77</xdr:col>
      <xdr:colOff>0</xdr:colOff>
      <xdr:row>790</xdr:row>
      <xdr:rowOff>101600</xdr:rowOff>
    </xdr:to>
    <xdr:cxnSp macro="">
      <xdr:nvCxnSpPr>
        <xdr:cNvPr id="76425" name="직선 연결선 76424">
          <a:extLst>
            <a:ext uri="{FF2B5EF4-FFF2-40B4-BE49-F238E27FC236}">
              <a16:creationId xmlns:a16="http://schemas.microsoft.com/office/drawing/2014/main" id="{00000000-0008-0000-0100-0000892A0100}"/>
            </a:ext>
          </a:extLst>
        </xdr:cNvPr>
        <xdr:cNvCxnSpPr/>
      </xdr:nvCxnSpPr>
      <xdr:spPr>
        <a:xfrm>
          <a:off x="53568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790</xdr:row>
      <xdr:rowOff>101600</xdr:rowOff>
    </xdr:from>
    <xdr:to>
      <xdr:col>79</xdr:col>
      <xdr:colOff>0</xdr:colOff>
      <xdr:row>790</xdr:row>
      <xdr:rowOff>101600</xdr:rowOff>
    </xdr:to>
    <xdr:cxnSp macro="">
      <xdr:nvCxnSpPr>
        <xdr:cNvPr id="76426" name="직선 연결선 76425">
          <a:extLst>
            <a:ext uri="{FF2B5EF4-FFF2-40B4-BE49-F238E27FC236}">
              <a16:creationId xmlns:a16="http://schemas.microsoft.com/office/drawing/2014/main" id="{00000000-0008-0000-0100-00008A2A0100}"/>
            </a:ext>
          </a:extLst>
        </xdr:cNvPr>
        <xdr:cNvCxnSpPr/>
      </xdr:nvCxnSpPr>
      <xdr:spPr>
        <a:xfrm>
          <a:off x="54940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790</xdr:row>
      <xdr:rowOff>101600</xdr:rowOff>
    </xdr:from>
    <xdr:to>
      <xdr:col>81</xdr:col>
      <xdr:colOff>0</xdr:colOff>
      <xdr:row>790</xdr:row>
      <xdr:rowOff>101600</xdr:rowOff>
    </xdr:to>
    <xdr:cxnSp macro="">
      <xdr:nvCxnSpPr>
        <xdr:cNvPr id="76427" name="직선 연결선 76426">
          <a:extLst>
            <a:ext uri="{FF2B5EF4-FFF2-40B4-BE49-F238E27FC236}">
              <a16:creationId xmlns:a16="http://schemas.microsoft.com/office/drawing/2014/main" id="{00000000-0008-0000-0100-00008B2A0100}"/>
            </a:ext>
          </a:extLst>
        </xdr:cNvPr>
        <xdr:cNvCxnSpPr/>
      </xdr:nvCxnSpPr>
      <xdr:spPr>
        <a:xfrm>
          <a:off x="56311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790</xdr:row>
      <xdr:rowOff>101600</xdr:rowOff>
    </xdr:from>
    <xdr:to>
      <xdr:col>83</xdr:col>
      <xdr:colOff>0</xdr:colOff>
      <xdr:row>790</xdr:row>
      <xdr:rowOff>101600</xdr:rowOff>
    </xdr:to>
    <xdr:cxnSp macro="">
      <xdr:nvCxnSpPr>
        <xdr:cNvPr id="76428" name="직선 연결선 76427">
          <a:extLst>
            <a:ext uri="{FF2B5EF4-FFF2-40B4-BE49-F238E27FC236}">
              <a16:creationId xmlns:a16="http://schemas.microsoft.com/office/drawing/2014/main" id="{00000000-0008-0000-0100-00008C2A0100}"/>
            </a:ext>
          </a:extLst>
        </xdr:cNvPr>
        <xdr:cNvCxnSpPr/>
      </xdr:nvCxnSpPr>
      <xdr:spPr>
        <a:xfrm>
          <a:off x="57683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790</xdr:row>
      <xdr:rowOff>101600</xdr:rowOff>
    </xdr:from>
    <xdr:to>
      <xdr:col>85</xdr:col>
      <xdr:colOff>0</xdr:colOff>
      <xdr:row>790</xdr:row>
      <xdr:rowOff>101600</xdr:rowOff>
    </xdr:to>
    <xdr:cxnSp macro="">
      <xdr:nvCxnSpPr>
        <xdr:cNvPr id="76429" name="직선 연결선 76428">
          <a:extLst>
            <a:ext uri="{FF2B5EF4-FFF2-40B4-BE49-F238E27FC236}">
              <a16:creationId xmlns:a16="http://schemas.microsoft.com/office/drawing/2014/main" id="{00000000-0008-0000-0100-00008D2A0100}"/>
            </a:ext>
          </a:extLst>
        </xdr:cNvPr>
        <xdr:cNvCxnSpPr/>
      </xdr:nvCxnSpPr>
      <xdr:spPr>
        <a:xfrm>
          <a:off x="59055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790</xdr:row>
      <xdr:rowOff>101600</xdr:rowOff>
    </xdr:from>
    <xdr:to>
      <xdr:col>87</xdr:col>
      <xdr:colOff>0</xdr:colOff>
      <xdr:row>790</xdr:row>
      <xdr:rowOff>101600</xdr:rowOff>
    </xdr:to>
    <xdr:cxnSp macro="">
      <xdr:nvCxnSpPr>
        <xdr:cNvPr id="76430" name="직선 연결선 76429">
          <a:extLst>
            <a:ext uri="{FF2B5EF4-FFF2-40B4-BE49-F238E27FC236}">
              <a16:creationId xmlns:a16="http://schemas.microsoft.com/office/drawing/2014/main" id="{00000000-0008-0000-0100-00008E2A0100}"/>
            </a:ext>
          </a:extLst>
        </xdr:cNvPr>
        <xdr:cNvCxnSpPr/>
      </xdr:nvCxnSpPr>
      <xdr:spPr>
        <a:xfrm>
          <a:off x="60426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790</xdr:row>
      <xdr:rowOff>101600</xdr:rowOff>
    </xdr:from>
    <xdr:to>
      <xdr:col>89</xdr:col>
      <xdr:colOff>0</xdr:colOff>
      <xdr:row>790</xdr:row>
      <xdr:rowOff>101600</xdr:rowOff>
    </xdr:to>
    <xdr:cxnSp macro="">
      <xdr:nvCxnSpPr>
        <xdr:cNvPr id="76431" name="직선 연결선 76430">
          <a:extLst>
            <a:ext uri="{FF2B5EF4-FFF2-40B4-BE49-F238E27FC236}">
              <a16:creationId xmlns:a16="http://schemas.microsoft.com/office/drawing/2014/main" id="{00000000-0008-0000-0100-00008F2A0100}"/>
            </a:ext>
          </a:extLst>
        </xdr:cNvPr>
        <xdr:cNvCxnSpPr/>
      </xdr:nvCxnSpPr>
      <xdr:spPr>
        <a:xfrm>
          <a:off x="61798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790</xdr:row>
      <xdr:rowOff>101600</xdr:rowOff>
    </xdr:from>
    <xdr:to>
      <xdr:col>91</xdr:col>
      <xdr:colOff>0</xdr:colOff>
      <xdr:row>790</xdr:row>
      <xdr:rowOff>101600</xdr:rowOff>
    </xdr:to>
    <xdr:cxnSp macro="">
      <xdr:nvCxnSpPr>
        <xdr:cNvPr id="76432" name="직선 연결선 76431">
          <a:extLst>
            <a:ext uri="{FF2B5EF4-FFF2-40B4-BE49-F238E27FC236}">
              <a16:creationId xmlns:a16="http://schemas.microsoft.com/office/drawing/2014/main" id="{00000000-0008-0000-0100-0000902A0100}"/>
            </a:ext>
          </a:extLst>
        </xdr:cNvPr>
        <xdr:cNvCxnSpPr/>
      </xdr:nvCxnSpPr>
      <xdr:spPr>
        <a:xfrm>
          <a:off x="63169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790</xdr:row>
      <xdr:rowOff>101600</xdr:rowOff>
    </xdr:from>
    <xdr:to>
      <xdr:col>93</xdr:col>
      <xdr:colOff>12700</xdr:colOff>
      <xdr:row>790</xdr:row>
      <xdr:rowOff>101600</xdr:rowOff>
    </xdr:to>
    <xdr:cxnSp macro="">
      <xdr:nvCxnSpPr>
        <xdr:cNvPr id="76433" name="직선 연결선 76432">
          <a:extLst>
            <a:ext uri="{FF2B5EF4-FFF2-40B4-BE49-F238E27FC236}">
              <a16:creationId xmlns:a16="http://schemas.microsoft.com/office/drawing/2014/main" id="{00000000-0008-0000-0100-0000912A0100}"/>
            </a:ext>
          </a:extLst>
        </xdr:cNvPr>
        <xdr:cNvCxnSpPr/>
      </xdr:nvCxnSpPr>
      <xdr:spPr>
        <a:xfrm>
          <a:off x="64541406" y="165531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790</xdr:row>
      <xdr:rowOff>101600</xdr:rowOff>
    </xdr:from>
    <xdr:to>
      <xdr:col>95</xdr:col>
      <xdr:colOff>0</xdr:colOff>
      <xdr:row>790</xdr:row>
      <xdr:rowOff>101600</xdr:rowOff>
    </xdr:to>
    <xdr:cxnSp macro="">
      <xdr:nvCxnSpPr>
        <xdr:cNvPr id="76434" name="직선 연결선 76433">
          <a:extLst>
            <a:ext uri="{FF2B5EF4-FFF2-40B4-BE49-F238E27FC236}">
              <a16:creationId xmlns:a16="http://schemas.microsoft.com/office/drawing/2014/main" id="{00000000-0008-0000-0100-0000922A0100}"/>
            </a:ext>
          </a:extLst>
        </xdr:cNvPr>
        <xdr:cNvCxnSpPr/>
      </xdr:nvCxnSpPr>
      <xdr:spPr>
        <a:xfrm>
          <a:off x="65913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790</xdr:row>
      <xdr:rowOff>101600</xdr:rowOff>
    </xdr:from>
    <xdr:to>
      <xdr:col>97</xdr:col>
      <xdr:colOff>0</xdr:colOff>
      <xdr:row>790</xdr:row>
      <xdr:rowOff>101600</xdr:rowOff>
    </xdr:to>
    <xdr:cxnSp macro="">
      <xdr:nvCxnSpPr>
        <xdr:cNvPr id="76435" name="직선 연결선 76434">
          <a:extLst>
            <a:ext uri="{FF2B5EF4-FFF2-40B4-BE49-F238E27FC236}">
              <a16:creationId xmlns:a16="http://schemas.microsoft.com/office/drawing/2014/main" id="{00000000-0008-0000-0100-0000932A0100}"/>
            </a:ext>
          </a:extLst>
        </xdr:cNvPr>
        <xdr:cNvCxnSpPr/>
      </xdr:nvCxnSpPr>
      <xdr:spPr>
        <a:xfrm>
          <a:off x="67284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790</xdr:row>
      <xdr:rowOff>101600</xdr:rowOff>
    </xdr:from>
    <xdr:to>
      <xdr:col>99</xdr:col>
      <xdr:colOff>0</xdr:colOff>
      <xdr:row>790</xdr:row>
      <xdr:rowOff>101600</xdr:rowOff>
    </xdr:to>
    <xdr:cxnSp macro="">
      <xdr:nvCxnSpPr>
        <xdr:cNvPr id="76436" name="직선 연결선 76435">
          <a:extLst>
            <a:ext uri="{FF2B5EF4-FFF2-40B4-BE49-F238E27FC236}">
              <a16:creationId xmlns:a16="http://schemas.microsoft.com/office/drawing/2014/main" id="{00000000-0008-0000-0100-0000942A0100}"/>
            </a:ext>
          </a:extLst>
        </xdr:cNvPr>
        <xdr:cNvCxnSpPr/>
      </xdr:nvCxnSpPr>
      <xdr:spPr>
        <a:xfrm>
          <a:off x="68656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792</xdr:row>
      <xdr:rowOff>107950</xdr:rowOff>
    </xdr:from>
    <xdr:to>
      <xdr:col>10</xdr:col>
      <xdr:colOff>25400</xdr:colOff>
      <xdr:row>792</xdr:row>
      <xdr:rowOff>107950</xdr:rowOff>
    </xdr:to>
    <xdr:cxnSp macro="">
      <xdr:nvCxnSpPr>
        <xdr:cNvPr id="76437" name="직선 연결선 76436">
          <a:extLst>
            <a:ext uri="{FF2B5EF4-FFF2-40B4-BE49-F238E27FC236}">
              <a16:creationId xmlns:a16="http://schemas.microsoft.com/office/drawing/2014/main" id="{00000000-0008-0000-0100-0000952A0100}"/>
            </a:ext>
          </a:extLst>
        </xdr:cNvPr>
        <xdr:cNvCxnSpPr/>
      </xdr:nvCxnSpPr>
      <xdr:spPr>
        <a:xfrm>
          <a:off x="7227722" y="1659572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792</xdr:row>
      <xdr:rowOff>107950</xdr:rowOff>
    </xdr:from>
    <xdr:to>
      <xdr:col>11</xdr:col>
      <xdr:colOff>139700</xdr:colOff>
      <xdr:row>792</xdr:row>
      <xdr:rowOff>107950</xdr:rowOff>
    </xdr:to>
    <xdr:cxnSp macro="">
      <xdr:nvCxnSpPr>
        <xdr:cNvPr id="76438" name="직선 연결선 76437">
          <a:extLst>
            <a:ext uri="{FF2B5EF4-FFF2-40B4-BE49-F238E27FC236}">
              <a16:creationId xmlns:a16="http://schemas.microsoft.com/office/drawing/2014/main" id="{00000000-0008-0000-0100-0000962A0100}"/>
            </a:ext>
          </a:extLst>
        </xdr:cNvPr>
        <xdr:cNvCxnSpPr/>
      </xdr:nvCxnSpPr>
      <xdr:spPr>
        <a:xfrm>
          <a:off x="8374380" y="165957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792</xdr:row>
      <xdr:rowOff>107950</xdr:rowOff>
    </xdr:from>
    <xdr:to>
      <xdr:col>13</xdr:col>
      <xdr:colOff>68</xdr:colOff>
      <xdr:row>792</xdr:row>
      <xdr:rowOff>107950</xdr:rowOff>
    </xdr:to>
    <xdr:cxnSp macro="">
      <xdr:nvCxnSpPr>
        <xdr:cNvPr id="76439" name="직선 연결선 76438">
          <a:extLst>
            <a:ext uri="{FF2B5EF4-FFF2-40B4-BE49-F238E27FC236}">
              <a16:creationId xmlns:a16="http://schemas.microsoft.com/office/drawing/2014/main" id="{00000000-0008-0000-0100-0000972A0100}"/>
            </a:ext>
          </a:extLst>
        </xdr:cNvPr>
        <xdr:cNvCxnSpPr/>
      </xdr:nvCxnSpPr>
      <xdr:spPr>
        <a:xfrm flipH="1">
          <a:off x="9677400" y="165957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792</xdr:row>
      <xdr:rowOff>107950</xdr:rowOff>
    </xdr:from>
    <xdr:to>
      <xdr:col>15</xdr:col>
      <xdr:colOff>0</xdr:colOff>
      <xdr:row>792</xdr:row>
      <xdr:rowOff>107950</xdr:rowOff>
    </xdr:to>
    <xdr:cxnSp macro="">
      <xdr:nvCxnSpPr>
        <xdr:cNvPr id="76440" name="직선 연결선 76439">
          <a:extLst>
            <a:ext uri="{FF2B5EF4-FFF2-40B4-BE49-F238E27FC236}">
              <a16:creationId xmlns:a16="http://schemas.microsoft.com/office/drawing/2014/main" id="{00000000-0008-0000-0100-0000982A0100}"/>
            </a:ext>
          </a:extLst>
        </xdr:cNvPr>
        <xdr:cNvCxnSpPr/>
      </xdr:nvCxnSpPr>
      <xdr:spPr>
        <a:xfrm>
          <a:off x="11049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792</xdr:row>
      <xdr:rowOff>107950</xdr:rowOff>
    </xdr:from>
    <xdr:to>
      <xdr:col>17</xdr:col>
      <xdr:colOff>0</xdr:colOff>
      <xdr:row>792</xdr:row>
      <xdr:rowOff>107950</xdr:rowOff>
    </xdr:to>
    <xdr:cxnSp macro="">
      <xdr:nvCxnSpPr>
        <xdr:cNvPr id="76441" name="직선 연결선 76440">
          <a:extLst>
            <a:ext uri="{FF2B5EF4-FFF2-40B4-BE49-F238E27FC236}">
              <a16:creationId xmlns:a16="http://schemas.microsoft.com/office/drawing/2014/main" id="{00000000-0008-0000-0100-0000992A0100}"/>
            </a:ext>
          </a:extLst>
        </xdr:cNvPr>
        <xdr:cNvCxnSpPr/>
      </xdr:nvCxnSpPr>
      <xdr:spPr>
        <a:xfrm>
          <a:off x="12420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792</xdr:row>
      <xdr:rowOff>107950</xdr:rowOff>
    </xdr:from>
    <xdr:to>
      <xdr:col>19</xdr:col>
      <xdr:colOff>28</xdr:colOff>
      <xdr:row>792</xdr:row>
      <xdr:rowOff>107950</xdr:rowOff>
    </xdr:to>
    <xdr:cxnSp macro="">
      <xdr:nvCxnSpPr>
        <xdr:cNvPr id="76442" name="직선 연결선 76441">
          <a:extLst>
            <a:ext uri="{FF2B5EF4-FFF2-40B4-BE49-F238E27FC236}">
              <a16:creationId xmlns:a16="http://schemas.microsoft.com/office/drawing/2014/main" id="{00000000-0008-0000-0100-00009A2A0100}"/>
            </a:ext>
          </a:extLst>
        </xdr:cNvPr>
        <xdr:cNvCxnSpPr/>
      </xdr:nvCxnSpPr>
      <xdr:spPr>
        <a:xfrm flipH="1">
          <a:off x="13792200" y="165957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792</xdr:row>
      <xdr:rowOff>107950</xdr:rowOff>
    </xdr:from>
    <xdr:to>
      <xdr:col>21</xdr:col>
      <xdr:colOff>0</xdr:colOff>
      <xdr:row>792</xdr:row>
      <xdr:rowOff>107950</xdr:rowOff>
    </xdr:to>
    <xdr:cxnSp macro="">
      <xdr:nvCxnSpPr>
        <xdr:cNvPr id="76443" name="직선 연결선 76442">
          <a:extLst>
            <a:ext uri="{FF2B5EF4-FFF2-40B4-BE49-F238E27FC236}">
              <a16:creationId xmlns:a16="http://schemas.microsoft.com/office/drawing/2014/main" id="{00000000-0008-0000-0100-00009B2A0100}"/>
            </a:ext>
          </a:extLst>
        </xdr:cNvPr>
        <xdr:cNvCxnSpPr/>
      </xdr:nvCxnSpPr>
      <xdr:spPr>
        <a:xfrm>
          <a:off x="15163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792</xdr:row>
      <xdr:rowOff>107950</xdr:rowOff>
    </xdr:from>
    <xdr:to>
      <xdr:col>23</xdr:col>
      <xdr:colOff>0</xdr:colOff>
      <xdr:row>792</xdr:row>
      <xdr:rowOff>107950</xdr:rowOff>
    </xdr:to>
    <xdr:cxnSp macro="">
      <xdr:nvCxnSpPr>
        <xdr:cNvPr id="76444" name="직선 연결선 76443">
          <a:extLst>
            <a:ext uri="{FF2B5EF4-FFF2-40B4-BE49-F238E27FC236}">
              <a16:creationId xmlns:a16="http://schemas.microsoft.com/office/drawing/2014/main" id="{00000000-0008-0000-0100-00009C2A0100}"/>
            </a:ext>
          </a:extLst>
        </xdr:cNvPr>
        <xdr:cNvCxnSpPr/>
      </xdr:nvCxnSpPr>
      <xdr:spPr>
        <a:xfrm>
          <a:off x="16535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792</xdr:row>
      <xdr:rowOff>107950</xdr:rowOff>
    </xdr:from>
    <xdr:to>
      <xdr:col>25</xdr:col>
      <xdr:colOff>0</xdr:colOff>
      <xdr:row>792</xdr:row>
      <xdr:rowOff>107950</xdr:rowOff>
    </xdr:to>
    <xdr:cxnSp macro="">
      <xdr:nvCxnSpPr>
        <xdr:cNvPr id="76445" name="직선 연결선 76444">
          <a:extLst>
            <a:ext uri="{FF2B5EF4-FFF2-40B4-BE49-F238E27FC236}">
              <a16:creationId xmlns:a16="http://schemas.microsoft.com/office/drawing/2014/main" id="{00000000-0008-0000-0100-00009D2A0100}"/>
            </a:ext>
          </a:extLst>
        </xdr:cNvPr>
        <xdr:cNvCxnSpPr/>
      </xdr:nvCxnSpPr>
      <xdr:spPr>
        <a:xfrm>
          <a:off x="17907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792</xdr:row>
      <xdr:rowOff>107950</xdr:rowOff>
    </xdr:from>
    <xdr:to>
      <xdr:col>27</xdr:col>
      <xdr:colOff>0</xdr:colOff>
      <xdr:row>792</xdr:row>
      <xdr:rowOff>107950</xdr:rowOff>
    </xdr:to>
    <xdr:cxnSp macro="">
      <xdr:nvCxnSpPr>
        <xdr:cNvPr id="76446" name="직선 연결선 76445">
          <a:extLst>
            <a:ext uri="{FF2B5EF4-FFF2-40B4-BE49-F238E27FC236}">
              <a16:creationId xmlns:a16="http://schemas.microsoft.com/office/drawing/2014/main" id="{00000000-0008-0000-0100-00009E2A0100}"/>
            </a:ext>
          </a:extLst>
        </xdr:cNvPr>
        <xdr:cNvCxnSpPr/>
      </xdr:nvCxnSpPr>
      <xdr:spPr>
        <a:xfrm>
          <a:off x="19278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792</xdr:row>
      <xdr:rowOff>107950</xdr:rowOff>
    </xdr:from>
    <xdr:to>
      <xdr:col>29</xdr:col>
      <xdr:colOff>68</xdr:colOff>
      <xdr:row>792</xdr:row>
      <xdr:rowOff>107950</xdr:rowOff>
    </xdr:to>
    <xdr:cxnSp macro="">
      <xdr:nvCxnSpPr>
        <xdr:cNvPr id="76447" name="직선 연결선 76446">
          <a:extLst>
            <a:ext uri="{FF2B5EF4-FFF2-40B4-BE49-F238E27FC236}">
              <a16:creationId xmlns:a16="http://schemas.microsoft.com/office/drawing/2014/main" id="{00000000-0008-0000-0100-00009F2A0100}"/>
            </a:ext>
          </a:extLst>
        </xdr:cNvPr>
        <xdr:cNvCxnSpPr/>
      </xdr:nvCxnSpPr>
      <xdr:spPr>
        <a:xfrm flipH="1">
          <a:off x="20650200" y="165957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792</xdr:row>
      <xdr:rowOff>107950</xdr:rowOff>
    </xdr:from>
    <xdr:to>
      <xdr:col>31</xdr:col>
      <xdr:colOff>546100</xdr:colOff>
      <xdr:row>792</xdr:row>
      <xdr:rowOff>107950</xdr:rowOff>
    </xdr:to>
    <xdr:cxnSp macro="">
      <xdr:nvCxnSpPr>
        <xdr:cNvPr id="76448" name="직선 연결선 76447">
          <a:extLst>
            <a:ext uri="{FF2B5EF4-FFF2-40B4-BE49-F238E27FC236}">
              <a16:creationId xmlns:a16="http://schemas.microsoft.com/office/drawing/2014/main" id="{00000000-0008-0000-0100-0000A02A0100}"/>
            </a:ext>
          </a:extLst>
        </xdr:cNvPr>
        <xdr:cNvCxnSpPr/>
      </xdr:nvCxnSpPr>
      <xdr:spPr>
        <a:xfrm>
          <a:off x="22501861" y="165957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792</xdr:row>
      <xdr:rowOff>107950</xdr:rowOff>
    </xdr:from>
    <xdr:to>
      <xdr:col>33</xdr:col>
      <xdr:colOff>0</xdr:colOff>
      <xdr:row>792</xdr:row>
      <xdr:rowOff>107950</xdr:rowOff>
    </xdr:to>
    <xdr:cxnSp macro="">
      <xdr:nvCxnSpPr>
        <xdr:cNvPr id="76449" name="직선 연결선 76448">
          <a:extLst>
            <a:ext uri="{FF2B5EF4-FFF2-40B4-BE49-F238E27FC236}">
              <a16:creationId xmlns:a16="http://schemas.microsoft.com/office/drawing/2014/main" id="{00000000-0008-0000-0100-0000A12A0100}"/>
            </a:ext>
          </a:extLst>
        </xdr:cNvPr>
        <xdr:cNvCxnSpPr/>
      </xdr:nvCxnSpPr>
      <xdr:spPr>
        <a:xfrm>
          <a:off x="23393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792</xdr:row>
      <xdr:rowOff>107950</xdr:rowOff>
    </xdr:from>
    <xdr:to>
      <xdr:col>35</xdr:col>
      <xdr:colOff>136</xdr:colOff>
      <xdr:row>792</xdr:row>
      <xdr:rowOff>107950</xdr:rowOff>
    </xdr:to>
    <xdr:cxnSp macro="">
      <xdr:nvCxnSpPr>
        <xdr:cNvPr id="76450" name="직선 연결선 76449">
          <a:extLst>
            <a:ext uri="{FF2B5EF4-FFF2-40B4-BE49-F238E27FC236}">
              <a16:creationId xmlns:a16="http://schemas.microsoft.com/office/drawing/2014/main" id="{00000000-0008-0000-0100-0000A22A0100}"/>
            </a:ext>
          </a:extLst>
        </xdr:cNvPr>
        <xdr:cNvCxnSpPr/>
      </xdr:nvCxnSpPr>
      <xdr:spPr>
        <a:xfrm flipH="1">
          <a:off x="24765000" y="165957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792</xdr:row>
      <xdr:rowOff>107950</xdr:rowOff>
    </xdr:from>
    <xdr:to>
      <xdr:col>37</xdr:col>
      <xdr:colOff>0</xdr:colOff>
      <xdr:row>792</xdr:row>
      <xdr:rowOff>107950</xdr:rowOff>
    </xdr:to>
    <xdr:cxnSp macro="">
      <xdr:nvCxnSpPr>
        <xdr:cNvPr id="76451" name="직선 연결선 76450">
          <a:extLst>
            <a:ext uri="{FF2B5EF4-FFF2-40B4-BE49-F238E27FC236}">
              <a16:creationId xmlns:a16="http://schemas.microsoft.com/office/drawing/2014/main" id="{00000000-0008-0000-0100-0000A32A0100}"/>
            </a:ext>
          </a:extLst>
        </xdr:cNvPr>
        <xdr:cNvCxnSpPr/>
      </xdr:nvCxnSpPr>
      <xdr:spPr>
        <a:xfrm>
          <a:off x="26136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792</xdr:row>
      <xdr:rowOff>107950</xdr:rowOff>
    </xdr:from>
    <xdr:to>
      <xdr:col>39</xdr:col>
      <xdr:colOff>0</xdr:colOff>
      <xdr:row>792</xdr:row>
      <xdr:rowOff>107950</xdr:rowOff>
    </xdr:to>
    <xdr:cxnSp macro="">
      <xdr:nvCxnSpPr>
        <xdr:cNvPr id="76452" name="직선 연결선 76451">
          <a:extLst>
            <a:ext uri="{FF2B5EF4-FFF2-40B4-BE49-F238E27FC236}">
              <a16:creationId xmlns:a16="http://schemas.microsoft.com/office/drawing/2014/main" id="{00000000-0008-0000-0100-0000A42A0100}"/>
            </a:ext>
          </a:extLst>
        </xdr:cNvPr>
        <xdr:cNvCxnSpPr/>
      </xdr:nvCxnSpPr>
      <xdr:spPr>
        <a:xfrm>
          <a:off x="27508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792</xdr:row>
      <xdr:rowOff>107950</xdr:rowOff>
    </xdr:from>
    <xdr:to>
      <xdr:col>41</xdr:col>
      <xdr:colOff>0</xdr:colOff>
      <xdr:row>792</xdr:row>
      <xdr:rowOff>107950</xdr:rowOff>
    </xdr:to>
    <xdr:cxnSp macro="">
      <xdr:nvCxnSpPr>
        <xdr:cNvPr id="76453" name="직선 연결선 76452">
          <a:extLst>
            <a:ext uri="{FF2B5EF4-FFF2-40B4-BE49-F238E27FC236}">
              <a16:creationId xmlns:a16="http://schemas.microsoft.com/office/drawing/2014/main" id="{00000000-0008-0000-0100-0000A52A0100}"/>
            </a:ext>
          </a:extLst>
        </xdr:cNvPr>
        <xdr:cNvCxnSpPr/>
      </xdr:nvCxnSpPr>
      <xdr:spPr>
        <a:xfrm>
          <a:off x="28879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792</xdr:row>
      <xdr:rowOff>107950</xdr:rowOff>
    </xdr:from>
    <xdr:to>
      <xdr:col>43</xdr:col>
      <xdr:colOff>0</xdr:colOff>
      <xdr:row>792</xdr:row>
      <xdr:rowOff>107950</xdr:rowOff>
    </xdr:to>
    <xdr:cxnSp macro="">
      <xdr:nvCxnSpPr>
        <xdr:cNvPr id="76454" name="직선 연결선 76453">
          <a:extLst>
            <a:ext uri="{FF2B5EF4-FFF2-40B4-BE49-F238E27FC236}">
              <a16:creationId xmlns:a16="http://schemas.microsoft.com/office/drawing/2014/main" id="{00000000-0008-0000-0100-0000A62A0100}"/>
            </a:ext>
          </a:extLst>
        </xdr:cNvPr>
        <xdr:cNvCxnSpPr/>
      </xdr:nvCxnSpPr>
      <xdr:spPr>
        <a:xfrm>
          <a:off x="30251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792</xdr:row>
      <xdr:rowOff>107950</xdr:rowOff>
    </xdr:from>
    <xdr:to>
      <xdr:col>45</xdr:col>
      <xdr:colOff>12700</xdr:colOff>
      <xdr:row>792</xdr:row>
      <xdr:rowOff>107950</xdr:rowOff>
    </xdr:to>
    <xdr:cxnSp macro="">
      <xdr:nvCxnSpPr>
        <xdr:cNvPr id="76455" name="직선 연결선 76454">
          <a:extLst>
            <a:ext uri="{FF2B5EF4-FFF2-40B4-BE49-F238E27FC236}">
              <a16:creationId xmlns:a16="http://schemas.microsoft.com/office/drawing/2014/main" id="{00000000-0008-0000-0100-0000A72A0100}"/>
            </a:ext>
          </a:extLst>
        </xdr:cNvPr>
        <xdr:cNvCxnSpPr/>
      </xdr:nvCxnSpPr>
      <xdr:spPr>
        <a:xfrm>
          <a:off x="31623040" y="1659572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792</xdr:row>
      <xdr:rowOff>107950</xdr:rowOff>
    </xdr:from>
    <xdr:to>
      <xdr:col>47</xdr:col>
      <xdr:colOff>0</xdr:colOff>
      <xdr:row>792</xdr:row>
      <xdr:rowOff>107950</xdr:rowOff>
    </xdr:to>
    <xdr:cxnSp macro="">
      <xdr:nvCxnSpPr>
        <xdr:cNvPr id="76456" name="직선 연결선 76455">
          <a:extLst>
            <a:ext uri="{FF2B5EF4-FFF2-40B4-BE49-F238E27FC236}">
              <a16:creationId xmlns:a16="http://schemas.microsoft.com/office/drawing/2014/main" id="{00000000-0008-0000-0100-0000A82A0100}"/>
            </a:ext>
          </a:extLst>
        </xdr:cNvPr>
        <xdr:cNvCxnSpPr/>
      </xdr:nvCxnSpPr>
      <xdr:spPr>
        <a:xfrm>
          <a:off x="32994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792</xdr:row>
      <xdr:rowOff>107950</xdr:rowOff>
    </xdr:from>
    <xdr:to>
      <xdr:col>49</xdr:col>
      <xdr:colOff>0</xdr:colOff>
      <xdr:row>792</xdr:row>
      <xdr:rowOff>107950</xdr:rowOff>
    </xdr:to>
    <xdr:cxnSp macro="">
      <xdr:nvCxnSpPr>
        <xdr:cNvPr id="76457" name="직선 연결선 76456">
          <a:extLst>
            <a:ext uri="{FF2B5EF4-FFF2-40B4-BE49-F238E27FC236}">
              <a16:creationId xmlns:a16="http://schemas.microsoft.com/office/drawing/2014/main" id="{00000000-0008-0000-0100-0000A92A0100}"/>
            </a:ext>
          </a:extLst>
        </xdr:cNvPr>
        <xdr:cNvCxnSpPr/>
      </xdr:nvCxnSpPr>
      <xdr:spPr>
        <a:xfrm>
          <a:off x="34366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792</xdr:row>
      <xdr:rowOff>107950</xdr:rowOff>
    </xdr:from>
    <xdr:to>
      <xdr:col>51</xdr:col>
      <xdr:colOff>0</xdr:colOff>
      <xdr:row>792</xdr:row>
      <xdr:rowOff>107950</xdr:rowOff>
    </xdr:to>
    <xdr:cxnSp macro="">
      <xdr:nvCxnSpPr>
        <xdr:cNvPr id="76458" name="직선 연결선 76457">
          <a:extLst>
            <a:ext uri="{FF2B5EF4-FFF2-40B4-BE49-F238E27FC236}">
              <a16:creationId xmlns:a16="http://schemas.microsoft.com/office/drawing/2014/main" id="{00000000-0008-0000-0100-0000AA2A0100}"/>
            </a:ext>
          </a:extLst>
        </xdr:cNvPr>
        <xdr:cNvCxnSpPr/>
      </xdr:nvCxnSpPr>
      <xdr:spPr>
        <a:xfrm>
          <a:off x="35737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792</xdr:row>
      <xdr:rowOff>107950</xdr:rowOff>
    </xdr:from>
    <xdr:to>
      <xdr:col>53</xdr:col>
      <xdr:colOff>0</xdr:colOff>
      <xdr:row>792</xdr:row>
      <xdr:rowOff>107950</xdr:rowOff>
    </xdr:to>
    <xdr:cxnSp macro="">
      <xdr:nvCxnSpPr>
        <xdr:cNvPr id="76459" name="직선 연결선 76458">
          <a:extLst>
            <a:ext uri="{FF2B5EF4-FFF2-40B4-BE49-F238E27FC236}">
              <a16:creationId xmlns:a16="http://schemas.microsoft.com/office/drawing/2014/main" id="{00000000-0008-0000-0100-0000AB2A0100}"/>
            </a:ext>
          </a:extLst>
        </xdr:cNvPr>
        <xdr:cNvCxnSpPr/>
      </xdr:nvCxnSpPr>
      <xdr:spPr>
        <a:xfrm>
          <a:off x="37109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792</xdr:row>
      <xdr:rowOff>107950</xdr:rowOff>
    </xdr:from>
    <xdr:to>
      <xdr:col>55</xdr:col>
      <xdr:colOff>0</xdr:colOff>
      <xdr:row>792</xdr:row>
      <xdr:rowOff>107950</xdr:rowOff>
    </xdr:to>
    <xdr:cxnSp macro="">
      <xdr:nvCxnSpPr>
        <xdr:cNvPr id="76460" name="직선 연결선 76459">
          <a:extLst>
            <a:ext uri="{FF2B5EF4-FFF2-40B4-BE49-F238E27FC236}">
              <a16:creationId xmlns:a16="http://schemas.microsoft.com/office/drawing/2014/main" id="{00000000-0008-0000-0100-0000AC2A0100}"/>
            </a:ext>
          </a:extLst>
        </xdr:cNvPr>
        <xdr:cNvCxnSpPr/>
      </xdr:nvCxnSpPr>
      <xdr:spPr>
        <a:xfrm>
          <a:off x="38481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792</xdr:row>
      <xdr:rowOff>107950</xdr:rowOff>
    </xdr:from>
    <xdr:to>
      <xdr:col>57</xdr:col>
      <xdr:colOff>0</xdr:colOff>
      <xdr:row>792</xdr:row>
      <xdr:rowOff>107950</xdr:rowOff>
    </xdr:to>
    <xdr:cxnSp macro="">
      <xdr:nvCxnSpPr>
        <xdr:cNvPr id="76461" name="직선 연결선 76460">
          <a:extLst>
            <a:ext uri="{FF2B5EF4-FFF2-40B4-BE49-F238E27FC236}">
              <a16:creationId xmlns:a16="http://schemas.microsoft.com/office/drawing/2014/main" id="{00000000-0008-0000-0100-0000AD2A0100}"/>
            </a:ext>
          </a:extLst>
        </xdr:cNvPr>
        <xdr:cNvCxnSpPr/>
      </xdr:nvCxnSpPr>
      <xdr:spPr>
        <a:xfrm>
          <a:off x="39852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792</xdr:row>
      <xdr:rowOff>107950</xdr:rowOff>
    </xdr:from>
    <xdr:to>
      <xdr:col>59</xdr:col>
      <xdr:colOff>0</xdr:colOff>
      <xdr:row>792</xdr:row>
      <xdr:rowOff>107950</xdr:rowOff>
    </xdr:to>
    <xdr:cxnSp macro="">
      <xdr:nvCxnSpPr>
        <xdr:cNvPr id="76462" name="직선 연결선 76461">
          <a:extLst>
            <a:ext uri="{FF2B5EF4-FFF2-40B4-BE49-F238E27FC236}">
              <a16:creationId xmlns:a16="http://schemas.microsoft.com/office/drawing/2014/main" id="{00000000-0008-0000-0100-0000AE2A0100}"/>
            </a:ext>
          </a:extLst>
        </xdr:cNvPr>
        <xdr:cNvCxnSpPr/>
      </xdr:nvCxnSpPr>
      <xdr:spPr>
        <a:xfrm>
          <a:off x="41224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792</xdr:row>
      <xdr:rowOff>107950</xdr:rowOff>
    </xdr:from>
    <xdr:to>
      <xdr:col>61</xdr:col>
      <xdr:colOff>0</xdr:colOff>
      <xdr:row>792</xdr:row>
      <xdr:rowOff>107950</xdr:rowOff>
    </xdr:to>
    <xdr:cxnSp macro="">
      <xdr:nvCxnSpPr>
        <xdr:cNvPr id="76463" name="직선 연결선 76462">
          <a:extLst>
            <a:ext uri="{FF2B5EF4-FFF2-40B4-BE49-F238E27FC236}">
              <a16:creationId xmlns:a16="http://schemas.microsoft.com/office/drawing/2014/main" id="{00000000-0008-0000-0100-0000AF2A0100}"/>
            </a:ext>
          </a:extLst>
        </xdr:cNvPr>
        <xdr:cNvCxnSpPr/>
      </xdr:nvCxnSpPr>
      <xdr:spPr>
        <a:xfrm>
          <a:off x="42595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792</xdr:row>
      <xdr:rowOff>107950</xdr:rowOff>
    </xdr:from>
    <xdr:to>
      <xdr:col>63</xdr:col>
      <xdr:colOff>0</xdr:colOff>
      <xdr:row>792</xdr:row>
      <xdr:rowOff>107950</xdr:rowOff>
    </xdr:to>
    <xdr:cxnSp macro="">
      <xdr:nvCxnSpPr>
        <xdr:cNvPr id="76464" name="직선 연결선 76463">
          <a:extLst>
            <a:ext uri="{FF2B5EF4-FFF2-40B4-BE49-F238E27FC236}">
              <a16:creationId xmlns:a16="http://schemas.microsoft.com/office/drawing/2014/main" id="{00000000-0008-0000-0100-0000B02A0100}"/>
            </a:ext>
          </a:extLst>
        </xdr:cNvPr>
        <xdr:cNvCxnSpPr/>
      </xdr:nvCxnSpPr>
      <xdr:spPr>
        <a:xfrm>
          <a:off x="43967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792</xdr:row>
      <xdr:rowOff>107950</xdr:rowOff>
    </xdr:from>
    <xdr:to>
      <xdr:col>65</xdr:col>
      <xdr:colOff>0</xdr:colOff>
      <xdr:row>792</xdr:row>
      <xdr:rowOff>107950</xdr:rowOff>
    </xdr:to>
    <xdr:cxnSp macro="">
      <xdr:nvCxnSpPr>
        <xdr:cNvPr id="76465" name="직선 연결선 76464">
          <a:extLst>
            <a:ext uri="{FF2B5EF4-FFF2-40B4-BE49-F238E27FC236}">
              <a16:creationId xmlns:a16="http://schemas.microsoft.com/office/drawing/2014/main" id="{00000000-0008-0000-0100-0000B12A0100}"/>
            </a:ext>
          </a:extLst>
        </xdr:cNvPr>
        <xdr:cNvCxnSpPr/>
      </xdr:nvCxnSpPr>
      <xdr:spPr>
        <a:xfrm>
          <a:off x="45339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792</xdr:row>
      <xdr:rowOff>107950</xdr:rowOff>
    </xdr:from>
    <xdr:to>
      <xdr:col>67</xdr:col>
      <xdr:colOff>0</xdr:colOff>
      <xdr:row>792</xdr:row>
      <xdr:rowOff>107950</xdr:rowOff>
    </xdr:to>
    <xdr:cxnSp macro="">
      <xdr:nvCxnSpPr>
        <xdr:cNvPr id="76466" name="직선 연결선 76465">
          <a:extLst>
            <a:ext uri="{FF2B5EF4-FFF2-40B4-BE49-F238E27FC236}">
              <a16:creationId xmlns:a16="http://schemas.microsoft.com/office/drawing/2014/main" id="{00000000-0008-0000-0100-0000B22A0100}"/>
            </a:ext>
          </a:extLst>
        </xdr:cNvPr>
        <xdr:cNvCxnSpPr/>
      </xdr:nvCxnSpPr>
      <xdr:spPr>
        <a:xfrm>
          <a:off x="46710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792</xdr:row>
      <xdr:rowOff>107950</xdr:rowOff>
    </xdr:from>
    <xdr:to>
      <xdr:col>69</xdr:col>
      <xdr:colOff>0</xdr:colOff>
      <xdr:row>792</xdr:row>
      <xdr:rowOff>107950</xdr:rowOff>
    </xdr:to>
    <xdr:cxnSp macro="">
      <xdr:nvCxnSpPr>
        <xdr:cNvPr id="76467" name="직선 연결선 76466">
          <a:extLst>
            <a:ext uri="{FF2B5EF4-FFF2-40B4-BE49-F238E27FC236}">
              <a16:creationId xmlns:a16="http://schemas.microsoft.com/office/drawing/2014/main" id="{00000000-0008-0000-0100-0000B32A0100}"/>
            </a:ext>
          </a:extLst>
        </xdr:cNvPr>
        <xdr:cNvCxnSpPr/>
      </xdr:nvCxnSpPr>
      <xdr:spPr>
        <a:xfrm>
          <a:off x="48082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792</xdr:row>
      <xdr:rowOff>107950</xdr:rowOff>
    </xdr:from>
    <xdr:to>
      <xdr:col>71</xdr:col>
      <xdr:colOff>0</xdr:colOff>
      <xdr:row>792</xdr:row>
      <xdr:rowOff>107950</xdr:rowOff>
    </xdr:to>
    <xdr:cxnSp macro="">
      <xdr:nvCxnSpPr>
        <xdr:cNvPr id="76468" name="직선 연결선 76467">
          <a:extLst>
            <a:ext uri="{FF2B5EF4-FFF2-40B4-BE49-F238E27FC236}">
              <a16:creationId xmlns:a16="http://schemas.microsoft.com/office/drawing/2014/main" id="{00000000-0008-0000-0100-0000B42A0100}"/>
            </a:ext>
          </a:extLst>
        </xdr:cNvPr>
        <xdr:cNvCxnSpPr/>
      </xdr:nvCxnSpPr>
      <xdr:spPr>
        <a:xfrm>
          <a:off x="49453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792</xdr:row>
      <xdr:rowOff>107950</xdr:rowOff>
    </xdr:from>
    <xdr:to>
      <xdr:col>73</xdr:col>
      <xdr:colOff>0</xdr:colOff>
      <xdr:row>792</xdr:row>
      <xdr:rowOff>107950</xdr:rowOff>
    </xdr:to>
    <xdr:cxnSp macro="">
      <xdr:nvCxnSpPr>
        <xdr:cNvPr id="76469" name="직선 연결선 76468">
          <a:extLst>
            <a:ext uri="{FF2B5EF4-FFF2-40B4-BE49-F238E27FC236}">
              <a16:creationId xmlns:a16="http://schemas.microsoft.com/office/drawing/2014/main" id="{00000000-0008-0000-0100-0000B52A0100}"/>
            </a:ext>
          </a:extLst>
        </xdr:cNvPr>
        <xdr:cNvCxnSpPr/>
      </xdr:nvCxnSpPr>
      <xdr:spPr>
        <a:xfrm>
          <a:off x="50825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792</xdr:row>
      <xdr:rowOff>107950</xdr:rowOff>
    </xdr:from>
    <xdr:to>
      <xdr:col>75</xdr:col>
      <xdr:colOff>0</xdr:colOff>
      <xdr:row>792</xdr:row>
      <xdr:rowOff>107950</xdr:rowOff>
    </xdr:to>
    <xdr:cxnSp macro="">
      <xdr:nvCxnSpPr>
        <xdr:cNvPr id="76470" name="직선 연결선 76469">
          <a:extLst>
            <a:ext uri="{FF2B5EF4-FFF2-40B4-BE49-F238E27FC236}">
              <a16:creationId xmlns:a16="http://schemas.microsoft.com/office/drawing/2014/main" id="{00000000-0008-0000-0100-0000B62A0100}"/>
            </a:ext>
          </a:extLst>
        </xdr:cNvPr>
        <xdr:cNvCxnSpPr/>
      </xdr:nvCxnSpPr>
      <xdr:spPr>
        <a:xfrm>
          <a:off x="52197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792</xdr:row>
      <xdr:rowOff>107950</xdr:rowOff>
    </xdr:from>
    <xdr:to>
      <xdr:col>77</xdr:col>
      <xdr:colOff>0</xdr:colOff>
      <xdr:row>792</xdr:row>
      <xdr:rowOff>107950</xdr:rowOff>
    </xdr:to>
    <xdr:cxnSp macro="">
      <xdr:nvCxnSpPr>
        <xdr:cNvPr id="76471" name="직선 연결선 76470">
          <a:extLst>
            <a:ext uri="{FF2B5EF4-FFF2-40B4-BE49-F238E27FC236}">
              <a16:creationId xmlns:a16="http://schemas.microsoft.com/office/drawing/2014/main" id="{00000000-0008-0000-0100-0000B72A0100}"/>
            </a:ext>
          </a:extLst>
        </xdr:cNvPr>
        <xdr:cNvCxnSpPr/>
      </xdr:nvCxnSpPr>
      <xdr:spPr>
        <a:xfrm>
          <a:off x="53568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792</xdr:row>
      <xdr:rowOff>107950</xdr:rowOff>
    </xdr:from>
    <xdr:to>
      <xdr:col>79</xdr:col>
      <xdr:colOff>0</xdr:colOff>
      <xdr:row>792</xdr:row>
      <xdr:rowOff>107950</xdr:rowOff>
    </xdr:to>
    <xdr:cxnSp macro="">
      <xdr:nvCxnSpPr>
        <xdr:cNvPr id="76472" name="직선 연결선 76471">
          <a:extLst>
            <a:ext uri="{FF2B5EF4-FFF2-40B4-BE49-F238E27FC236}">
              <a16:creationId xmlns:a16="http://schemas.microsoft.com/office/drawing/2014/main" id="{00000000-0008-0000-0100-0000B82A0100}"/>
            </a:ext>
          </a:extLst>
        </xdr:cNvPr>
        <xdr:cNvCxnSpPr/>
      </xdr:nvCxnSpPr>
      <xdr:spPr>
        <a:xfrm>
          <a:off x="54940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792</xdr:row>
      <xdr:rowOff>107950</xdr:rowOff>
    </xdr:from>
    <xdr:to>
      <xdr:col>81</xdr:col>
      <xdr:colOff>0</xdr:colOff>
      <xdr:row>792</xdr:row>
      <xdr:rowOff>107950</xdr:rowOff>
    </xdr:to>
    <xdr:cxnSp macro="">
      <xdr:nvCxnSpPr>
        <xdr:cNvPr id="76473" name="직선 연결선 76472">
          <a:extLst>
            <a:ext uri="{FF2B5EF4-FFF2-40B4-BE49-F238E27FC236}">
              <a16:creationId xmlns:a16="http://schemas.microsoft.com/office/drawing/2014/main" id="{00000000-0008-0000-0100-0000B92A0100}"/>
            </a:ext>
          </a:extLst>
        </xdr:cNvPr>
        <xdr:cNvCxnSpPr/>
      </xdr:nvCxnSpPr>
      <xdr:spPr>
        <a:xfrm>
          <a:off x="56311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792</xdr:row>
      <xdr:rowOff>107950</xdr:rowOff>
    </xdr:from>
    <xdr:to>
      <xdr:col>83</xdr:col>
      <xdr:colOff>0</xdr:colOff>
      <xdr:row>792</xdr:row>
      <xdr:rowOff>107950</xdr:rowOff>
    </xdr:to>
    <xdr:cxnSp macro="">
      <xdr:nvCxnSpPr>
        <xdr:cNvPr id="76474" name="직선 연결선 76473">
          <a:extLst>
            <a:ext uri="{FF2B5EF4-FFF2-40B4-BE49-F238E27FC236}">
              <a16:creationId xmlns:a16="http://schemas.microsoft.com/office/drawing/2014/main" id="{00000000-0008-0000-0100-0000BA2A0100}"/>
            </a:ext>
          </a:extLst>
        </xdr:cNvPr>
        <xdr:cNvCxnSpPr/>
      </xdr:nvCxnSpPr>
      <xdr:spPr>
        <a:xfrm>
          <a:off x="57683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792</xdr:row>
      <xdr:rowOff>107950</xdr:rowOff>
    </xdr:from>
    <xdr:to>
      <xdr:col>85</xdr:col>
      <xdr:colOff>0</xdr:colOff>
      <xdr:row>792</xdr:row>
      <xdr:rowOff>107950</xdr:rowOff>
    </xdr:to>
    <xdr:cxnSp macro="">
      <xdr:nvCxnSpPr>
        <xdr:cNvPr id="76475" name="직선 연결선 76474">
          <a:extLst>
            <a:ext uri="{FF2B5EF4-FFF2-40B4-BE49-F238E27FC236}">
              <a16:creationId xmlns:a16="http://schemas.microsoft.com/office/drawing/2014/main" id="{00000000-0008-0000-0100-0000BB2A0100}"/>
            </a:ext>
          </a:extLst>
        </xdr:cNvPr>
        <xdr:cNvCxnSpPr/>
      </xdr:nvCxnSpPr>
      <xdr:spPr>
        <a:xfrm>
          <a:off x="59055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792</xdr:row>
      <xdr:rowOff>107950</xdr:rowOff>
    </xdr:from>
    <xdr:to>
      <xdr:col>87</xdr:col>
      <xdr:colOff>0</xdr:colOff>
      <xdr:row>792</xdr:row>
      <xdr:rowOff>107950</xdr:rowOff>
    </xdr:to>
    <xdr:cxnSp macro="">
      <xdr:nvCxnSpPr>
        <xdr:cNvPr id="76476" name="직선 연결선 76475">
          <a:extLst>
            <a:ext uri="{FF2B5EF4-FFF2-40B4-BE49-F238E27FC236}">
              <a16:creationId xmlns:a16="http://schemas.microsoft.com/office/drawing/2014/main" id="{00000000-0008-0000-0100-0000BC2A0100}"/>
            </a:ext>
          </a:extLst>
        </xdr:cNvPr>
        <xdr:cNvCxnSpPr/>
      </xdr:nvCxnSpPr>
      <xdr:spPr>
        <a:xfrm>
          <a:off x="60426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792</xdr:row>
      <xdr:rowOff>107950</xdr:rowOff>
    </xdr:from>
    <xdr:to>
      <xdr:col>89</xdr:col>
      <xdr:colOff>0</xdr:colOff>
      <xdr:row>792</xdr:row>
      <xdr:rowOff>107950</xdr:rowOff>
    </xdr:to>
    <xdr:cxnSp macro="">
      <xdr:nvCxnSpPr>
        <xdr:cNvPr id="76477" name="직선 연결선 76476">
          <a:extLst>
            <a:ext uri="{FF2B5EF4-FFF2-40B4-BE49-F238E27FC236}">
              <a16:creationId xmlns:a16="http://schemas.microsoft.com/office/drawing/2014/main" id="{00000000-0008-0000-0100-0000BD2A0100}"/>
            </a:ext>
          </a:extLst>
        </xdr:cNvPr>
        <xdr:cNvCxnSpPr/>
      </xdr:nvCxnSpPr>
      <xdr:spPr>
        <a:xfrm>
          <a:off x="61798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792</xdr:row>
      <xdr:rowOff>107950</xdr:rowOff>
    </xdr:from>
    <xdr:to>
      <xdr:col>91</xdr:col>
      <xdr:colOff>0</xdr:colOff>
      <xdr:row>792</xdr:row>
      <xdr:rowOff>107950</xdr:rowOff>
    </xdr:to>
    <xdr:cxnSp macro="">
      <xdr:nvCxnSpPr>
        <xdr:cNvPr id="76478" name="직선 연결선 76477">
          <a:extLst>
            <a:ext uri="{FF2B5EF4-FFF2-40B4-BE49-F238E27FC236}">
              <a16:creationId xmlns:a16="http://schemas.microsoft.com/office/drawing/2014/main" id="{00000000-0008-0000-0100-0000BE2A0100}"/>
            </a:ext>
          </a:extLst>
        </xdr:cNvPr>
        <xdr:cNvCxnSpPr/>
      </xdr:nvCxnSpPr>
      <xdr:spPr>
        <a:xfrm>
          <a:off x="63169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792</xdr:row>
      <xdr:rowOff>107950</xdr:rowOff>
    </xdr:from>
    <xdr:to>
      <xdr:col>93</xdr:col>
      <xdr:colOff>12700</xdr:colOff>
      <xdr:row>792</xdr:row>
      <xdr:rowOff>107950</xdr:rowOff>
    </xdr:to>
    <xdr:cxnSp macro="">
      <xdr:nvCxnSpPr>
        <xdr:cNvPr id="76479" name="직선 연결선 76478">
          <a:extLst>
            <a:ext uri="{FF2B5EF4-FFF2-40B4-BE49-F238E27FC236}">
              <a16:creationId xmlns:a16="http://schemas.microsoft.com/office/drawing/2014/main" id="{00000000-0008-0000-0100-0000BF2A0100}"/>
            </a:ext>
          </a:extLst>
        </xdr:cNvPr>
        <xdr:cNvCxnSpPr/>
      </xdr:nvCxnSpPr>
      <xdr:spPr>
        <a:xfrm>
          <a:off x="64541406" y="165957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792</xdr:row>
      <xdr:rowOff>107950</xdr:rowOff>
    </xdr:from>
    <xdr:to>
      <xdr:col>95</xdr:col>
      <xdr:colOff>0</xdr:colOff>
      <xdr:row>792</xdr:row>
      <xdr:rowOff>107950</xdr:rowOff>
    </xdr:to>
    <xdr:cxnSp macro="">
      <xdr:nvCxnSpPr>
        <xdr:cNvPr id="76480" name="직선 연결선 76479">
          <a:extLst>
            <a:ext uri="{FF2B5EF4-FFF2-40B4-BE49-F238E27FC236}">
              <a16:creationId xmlns:a16="http://schemas.microsoft.com/office/drawing/2014/main" id="{00000000-0008-0000-0100-0000C02A0100}"/>
            </a:ext>
          </a:extLst>
        </xdr:cNvPr>
        <xdr:cNvCxnSpPr/>
      </xdr:nvCxnSpPr>
      <xdr:spPr>
        <a:xfrm>
          <a:off x="65913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792</xdr:row>
      <xdr:rowOff>107950</xdr:rowOff>
    </xdr:from>
    <xdr:to>
      <xdr:col>97</xdr:col>
      <xdr:colOff>0</xdr:colOff>
      <xdr:row>792</xdr:row>
      <xdr:rowOff>107950</xdr:rowOff>
    </xdr:to>
    <xdr:cxnSp macro="">
      <xdr:nvCxnSpPr>
        <xdr:cNvPr id="76481" name="직선 연결선 76480">
          <a:extLst>
            <a:ext uri="{FF2B5EF4-FFF2-40B4-BE49-F238E27FC236}">
              <a16:creationId xmlns:a16="http://schemas.microsoft.com/office/drawing/2014/main" id="{00000000-0008-0000-0100-0000C12A0100}"/>
            </a:ext>
          </a:extLst>
        </xdr:cNvPr>
        <xdr:cNvCxnSpPr/>
      </xdr:nvCxnSpPr>
      <xdr:spPr>
        <a:xfrm>
          <a:off x="67284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792</xdr:row>
      <xdr:rowOff>107950</xdr:rowOff>
    </xdr:from>
    <xdr:to>
      <xdr:col>99</xdr:col>
      <xdr:colOff>0</xdr:colOff>
      <xdr:row>792</xdr:row>
      <xdr:rowOff>107950</xdr:rowOff>
    </xdr:to>
    <xdr:cxnSp macro="">
      <xdr:nvCxnSpPr>
        <xdr:cNvPr id="76482" name="직선 연결선 76481">
          <a:extLst>
            <a:ext uri="{FF2B5EF4-FFF2-40B4-BE49-F238E27FC236}">
              <a16:creationId xmlns:a16="http://schemas.microsoft.com/office/drawing/2014/main" id="{00000000-0008-0000-0100-0000C22A0100}"/>
            </a:ext>
          </a:extLst>
        </xdr:cNvPr>
        <xdr:cNvCxnSpPr/>
      </xdr:nvCxnSpPr>
      <xdr:spPr>
        <a:xfrm>
          <a:off x="68656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794</xdr:row>
      <xdr:rowOff>101600</xdr:rowOff>
    </xdr:from>
    <xdr:to>
      <xdr:col>10</xdr:col>
      <xdr:colOff>25400</xdr:colOff>
      <xdr:row>794</xdr:row>
      <xdr:rowOff>101600</xdr:rowOff>
    </xdr:to>
    <xdr:cxnSp macro="">
      <xdr:nvCxnSpPr>
        <xdr:cNvPr id="76483" name="직선 연결선 76482">
          <a:extLst>
            <a:ext uri="{FF2B5EF4-FFF2-40B4-BE49-F238E27FC236}">
              <a16:creationId xmlns:a16="http://schemas.microsoft.com/office/drawing/2014/main" id="{00000000-0008-0000-0100-0000C32A0100}"/>
            </a:ext>
          </a:extLst>
        </xdr:cNvPr>
        <xdr:cNvCxnSpPr/>
      </xdr:nvCxnSpPr>
      <xdr:spPr>
        <a:xfrm>
          <a:off x="7097420" y="1663700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794</xdr:row>
      <xdr:rowOff>101600</xdr:rowOff>
    </xdr:from>
    <xdr:to>
      <xdr:col>11</xdr:col>
      <xdr:colOff>139700</xdr:colOff>
      <xdr:row>794</xdr:row>
      <xdr:rowOff>101600</xdr:rowOff>
    </xdr:to>
    <xdr:cxnSp macro="">
      <xdr:nvCxnSpPr>
        <xdr:cNvPr id="76484" name="직선 연결선 76483">
          <a:extLst>
            <a:ext uri="{FF2B5EF4-FFF2-40B4-BE49-F238E27FC236}">
              <a16:creationId xmlns:a16="http://schemas.microsoft.com/office/drawing/2014/main" id="{00000000-0008-0000-0100-0000C42A0100}"/>
            </a:ext>
          </a:extLst>
        </xdr:cNvPr>
        <xdr:cNvCxnSpPr/>
      </xdr:nvCxnSpPr>
      <xdr:spPr>
        <a:xfrm>
          <a:off x="8374380" y="166370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794</xdr:row>
      <xdr:rowOff>101600</xdr:rowOff>
    </xdr:from>
    <xdr:to>
      <xdr:col>13</xdr:col>
      <xdr:colOff>68</xdr:colOff>
      <xdr:row>794</xdr:row>
      <xdr:rowOff>101600</xdr:rowOff>
    </xdr:to>
    <xdr:cxnSp macro="">
      <xdr:nvCxnSpPr>
        <xdr:cNvPr id="76485" name="직선 연결선 76484">
          <a:extLst>
            <a:ext uri="{FF2B5EF4-FFF2-40B4-BE49-F238E27FC236}">
              <a16:creationId xmlns:a16="http://schemas.microsoft.com/office/drawing/2014/main" id="{00000000-0008-0000-0100-0000C52A0100}"/>
            </a:ext>
          </a:extLst>
        </xdr:cNvPr>
        <xdr:cNvCxnSpPr/>
      </xdr:nvCxnSpPr>
      <xdr:spPr>
        <a:xfrm flipH="1">
          <a:off x="9677400" y="166370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794</xdr:row>
      <xdr:rowOff>101600</xdr:rowOff>
    </xdr:from>
    <xdr:to>
      <xdr:col>15</xdr:col>
      <xdr:colOff>12700</xdr:colOff>
      <xdr:row>794</xdr:row>
      <xdr:rowOff>101600</xdr:rowOff>
    </xdr:to>
    <xdr:cxnSp macro="">
      <xdr:nvCxnSpPr>
        <xdr:cNvPr id="76486" name="직선 연결선 76485">
          <a:extLst>
            <a:ext uri="{FF2B5EF4-FFF2-40B4-BE49-F238E27FC236}">
              <a16:creationId xmlns:a16="http://schemas.microsoft.com/office/drawing/2014/main" id="{00000000-0008-0000-0100-0000C62A0100}"/>
            </a:ext>
          </a:extLst>
        </xdr:cNvPr>
        <xdr:cNvCxnSpPr/>
      </xdr:nvCxnSpPr>
      <xdr:spPr>
        <a:xfrm>
          <a:off x="11049007" y="1663700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794</xdr:row>
      <xdr:rowOff>101600</xdr:rowOff>
    </xdr:from>
    <xdr:to>
      <xdr:col>17</xdr:col>
      <xdr:colOff>0</xdr:colOff>
      <xdr:row>794</xdr:row>
      <xdr:rowOff>101600</xdr:rowOff>
    </xdr:to>
    <xdr:cxnSp macro="">
      <xdr:nvCxnSpPr>
        <xdr:cNvPr id="76487" name="직선 연결선 76486">
          <a:extLst>
            <a:ext uri="{FF2B5EF4-FFF2-40B4-BE49-F238E27FC236}">
              <a16:creationId xmlns:a16="http://schemas.microsoft.com/office/drawing/2014/main" id="{00000000-0008-0000-0100-0000C72A0100}"/>
            </a:ext>
          </a:extLst>
        </xdr:cNvPr>
        <xdr:cNvCxnSpPr/>
      </xdr:nvCxnSpPr>
      <xdr:spPr>
        <a:xfrm>
          <a:off x="12420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794</xdr:row>
      <xdr:rowOff>101600</xdr:rowOff>
    </xdr:from>
    <xdr:to>
      <xdr:col>19</xdr:col>
      <xdr:colOff>28</xdr:colOff>
      <xdr:row>794</xdr:row>
      <xdr:rowOff>101600</xdr:rowOff>
    </xdr:to>
    <xdr:cxnSp macro="">
      <xdr:nvCxnSpPr>
        <xdr:cNvPr id="76488" name="직선 연결선 76487">
          <a:extLst>
            <a:ext uri="{FF2B5EF4-FFF2-40B4-BE49-F238E27FC236}">
              <a16:creationId xmlns:a16="http://schemas.microsoft.com/office/drawing/2014/main" id="{00000000-0008-0000-0100-0000C82A0100}"/>
            </a:ext>
          </a:extLst>
        </xdr:cNvPr>
        <xdr:cNvCxnSpPr/>
      </xdr:nvCxnSpPr>
      <xdr:spPr>
        <a:xfrm flipH="1">
          <a:off x="13792200" y="166370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794</xdr:row>
      <xdr:rowOff>101600</xdr:rowOff>
    </xdr:from>
    <xdr:to>
      <xdr:col>21</xdr:col>
      <xdr:colOff>136</xdr:colOff>
      <xdr:row>794</xdr:row>
      <xdr:rowOff>101600</xdr:rowOff>
    </xdr:to>
    <xdr:cxnSp macro="">
      <xdr:nvCxnSpPr>
        <xdr:cNvPr id="76489" name="직선 연결선 76488">
          <a:extLst>
            <a:ext uri="{FF2B5EF4-FFF2-40B4-BE49-F238E27FC236}">
              <a16:creationId xmlns:a16="http://schemas.microsoft.com/office/drawing/2014/main" id="{00000000-0008-0000-0100-0000C92A0100}"/>
            </a:ext>
          </a:extLst>
        </xdr:cNvPr>
        <xdr:cNvCxnSpPr/>
      </xdr:nvCxnSpPr>
      <xdr:spPr>
        <a:xfrm flipH="1">
          <a:off x="15163800" y="166370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794</xdr:row>
      <xdr:rowOff>101600</xdr:rowOff>
    </xdr:from>
    <xdr:to>
      <xdr:col>23</xdr:col>
      <xdr:colOff>0</xdr:colOff>
      <xdr:row>794</xdr:row>
      <xdr:rowOff>101600</xdr:rowOff>
    </xdr:to>
    <xdr:cxnSp macro="">
      <xdr:nvCxnSpPr>
        <xdr:cNvPr id="76490" name="직선 연결선 76489">
          <a:extLst>
            <a:ext uri="{FF2B5EF4-FFF2-40B4-BE49-F238E27FC236}">
              <a16:creationId xmlns:a16="http://schemas.microsoft.com/office/drawing/2014/main" id="{00000000-0008-0000-0100-0000CA2A0100}"/>
            </a:ext>
          </a:extLst>
        </xdr:cNvPr>
        <xdr:cNvCxnSpPr/>
      </xdr:nvCxnSpPr>
      <xdr:spPr>
        <a:xfrm>
          <a:off x="16535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794</xdr:row>
      <xdr:rowOff>101600</xdr:rowOff>
    </xdr:from>
    <xdr:to>
      <xdr:col>25</xdr:col>
      <xdr:colOff>0</xdr:colOff>
      <xdr:row>794</xdr:row>
      <xdr:rowOff>101600</xdr:rowOff>
    </xdr:to>
    <xdr:cxnSp macro="">
      <xdr:nvCxnSpPr>
        <xdr:cNvPr id="76491" name="직선 연결선 76490">
          <a:extLst>
            <a:ext uri="{FF2B5EF4-FFF2-40B4-BE49-F238E27FC236}">
              <a16:creationId xmlns:a16="http://schemas.microsoft.com/office/drawing/2014/main" id="{00000000-0008-0000-0100-0000CB2A0100}"/>
            </a:ext>
          </a:extLst>
        </xdr:cNvPr>
        <xdr:cNvCxnSpPr/>
      </xdr:nvCxnSpPr>
      <xdr:spPr>
        <a:xfrm>
          <a:off x="17907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794</xdr:row>
      <xdr:rowOff>101600</xdr:rowOff>
    </xdr:from>
    <xdr:to>
      <xdr:col>27</xdr:col>
      <xdr:colOff>0</xdr:colOff>
      <xdr:row>794</xdr:row>
      <xdr:rowOff>101600</xdr:rowOff>
    </xdr:to>
    <xdr:cxnSp macro="">
      <xdr:nvCxnSpPr>
        <xdr:cNvPr id="76492" name="직선 연결선 76491">
          <a:extLst>
            <a:ext uri="{FF2B5EF4-FFF2-40B4-BE49-F238E27FC236}">
              <a16:creationId xmlns:a16="http://schemas.microsoft.com/office/drawing/2014/main" id="{00000000-0008-0000-0100-0000CC2A0100}"/>
            </a:ext>
          </a:extLst>
        </xdr:cNvPr>
        <xdr:cNvCxnSpPr/>
      </xdr:nvCxnSpPr>
      <xdr:spPr>
        <a:xfrm>
          <a:off x="19278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794</xdr:row>
      <xdr:rowOff>101600</xdr:rowOff>
    </xdr:from>
    <xdr:to>
      <xdr:col>29</xdr:col>
      <xdr:colOff>0</xdr:colOff>
      <xdr:row>794</xdr:row>
      <xdr:rowOff>101600</xdr:rowOff>
    </xdr:to>
    <xdr:cxnSp macro="">
      <xdr:nvCxnSpPr>
        <xdr:cNvPr id="76493" name="직선 연결선 76492">
          <a:extLst>
            <a:ext uri="{FF2B5EF4-FFF2-40B4-BE49-F238E27FC236}">
              <a16:creationId xmlns:a16="http://schemas.microsoft.com/office/drawing/2014/main" id="{00000000-0008-0000-0100-0000CD2A0100}"/>
            </a:ext>
          </a:extLst>
        </xdr:cNvPr>
        <xdr:cNvCxnSpPr/>
      </xdr:nvCxnSpPr>
      <xdr:spPr>
        <a:xfrm>
          <a:off x="20650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794</xdr:row>
      <xdr:rowOff>101600</xdr:rowOff>
    </xdr:from>
    <xdr:to>
      <xdr:col>31</xdr:col>
      <xdr:colOff>546100</xdr:colOff>
      <xdr:row>794</xdr:row>
      <xdr:rowOff>101600</xdr:rowOff>
    </xdr:to>
    <xdr:cxnSp macro="">
      <xdr:nvCxnSpPr>
        <xdr:cNvPr id="76494" name="직선 연결선 76493">
          <a:extLst>
            <a:ext uri="{FF2B5EF4-FFF2-40B4-BE49-F238E27FC236}">
              <a16:creationId xmlns:a16="http://schemas.microsoft.com/office/drawing/2014/main" id="{00000000-0008-0000-0100-0000CE2A0100}"/>
            </a:ext>
          </a:extLst>
        </xdr:cNvPr>
        <xdr:cNvCxnSpPr/>
      </xdr:nvCxnSpPr>
      <xdr:spPr>
        <a:xfrm>
          <a:off x="22501861" y="166370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794</xdr:row>
      <xdr:rowOff>101600</xdr:rowOff>
    </xdr:from>
    <xdr:to>
      <xdr:col>33</xdr:col>
      <xdr:colOff>0</xdr:colOff>
      <xdr:row>794</xdr:row>
      <xdr:rowOff>101600</xdr:rowOff>
    </xdr:to>
    <xdr:cxnSp macro="">
      <xdr:nvCxnSpPr>
        <xdr:cNvPr id="76495" name="직선 연결선 76494">
          <a:extLst>
            <a:ext uri="{FF2B5EF4-FFF2-40B4-BE49-F238E27FC236}">
              <a16:creationId xmlns:a16="http://schemas.microsoft.com/office/drawing/2014/main" id="{00000000-0008-0000-0100-0000CF2A0100}"/>
            </a:ext>
          </a:extLst>
        </xdr:cNvPr>
        <xdr:cNvCxnSpPr/>
      </xdr:nvCxnSpPr>
      <xdr:spPr>
        <a:xfrm>
          <a:off x="23393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794</xdr:row>
      <xdr:rowOff>101600</xdr:rowOff>
    </xdr:from>
    <xdr:to>
      <xdr:col>35</xdr:col>
      <xdr:colOff>0</xdr:colOff>
      <xdr:row>794</xdr:row>
      <xdr:rowOff>101600</xdr:rowOff>
    </xdr:to>
    <xdr:cxnSp macro="">
      <xdr:nvCxnSpPr>
        <xdr:cNvPr id="76496" name="직선 연결선 76495">
          <a:extLst>
            <a:ext uri="{FF2B5EF4-FFF2-40B4-BE49-F238E27FC236}">
              <a16:creationId xmlns:a16="http://schemas.microsoft.com/office/drawing/2014/main" id="{00000000-0008-0000-0100-0000D02A0100}"/>
            </a:ext>
          </a:extLst>
        </xdr:cNvPr>
        <xdr:cNvCxnSpPr/>
      </xdr:nvCxnSpPr>
      <xdr:spPr>
        <a:xfrm>
          <a:off x="24765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794</xdr:row>
      <xdr:rowOff>101600</xdr:rowOff>
    </xdr:from>
    <xdr:to>
      <xdr:col>37</xdr:col>
      <xdr:colOff>0</xdr:colOff>
      <xdr:row>794</xdr:row>
      <xdr:rowOff>101600</xdr:rowOff>
    </xdr:to>
    <xdr:cxnSp macro="">
      <xdr:nvCxnSpPr>
        <xdr:cNvPr id="76497" name="직선 연결선 76496">
          <a:extLst>
            <a:ext uri="{FF2B5EF4-FFF2-40B4-BE49-F238E27FC236}">
              <a16:creationId xmlns:a16="http://schemas.microsoft.com/office/drawing/2014/main" id="{00000000-0008-0000-0100-0000D12A0100}"/>
            </a:ext>
          </a:extLst>
        </xdr:cNvPr>
        <xdr:cNvCxnSpPr/>
      </xdr:nvCxnSpPr>
      <xdr:spPr>
        <a:xfrm>
          <a:off x="26136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794</xdr:row>
      <xdr:rowOff>101600</xdr:rowOff>
    </xdr:from>
    <xdr:to>
      <xdr:col>39</xdr:col>
      <xdr:colOff>12700</xdr:colOff>
      <xdr:row>794</xdr:row>
      <xdr:rowOff>101600</xdr:rowOff>
    </xdr:to>
    <xdr:cxnSp macro="">
      <xdr:nvCxnSpPr>
        <xdr:cNvPr id="76498" name="직선 연결선 76497">
          <a:extLst>
            <a:ext uri="{FF2B5EF4-FFF2-40B4-BE49-F238E27FC236}">
              <a16:creationId xmlns:a16="http://schemas.microsoft.com/office/drawing/2014/main" id="{00000000-0008-0000-0100-0000D22A0100}"/>
            </a:ext>
          </a:extLst>
        </xdr:cNvPr>
        <xdr:cNvCxnSpPr/>
      </xdr:nvCxnSpPr>
      <xdr:spPr>
        <a:xfrm>
          <a:off x="275082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794</xdr:row>
      <xdr:rowOff>101600</xdr:rowOff>
    </xdr:from>
    <xdr:to>
      <xdr:col>41</xdr:col>
      <xdr:colOff>0</xdr:colOff>
      <xdr:row>794</xdr:row>
      <xdr:rowOff>101600</xdr:rowOff>
    </xdr:to>
    <xdr:cxnSp macro="">
      <xdr:nvCxnSpPr>
        <xdr:cNvPr id="76499" name="직선 연결선 76498">
          <a:extLst>
            <a:ext uri="{FF2B5EF4-FFF2-40B4-BE49-F238E27FC236}">
              <a16:creationId xmlns:a16="http://schemas.microsoft.com/office/drawing/2014/main" id="{00000000-0008-0000-0100-0000D32A0100}"/>
            </a:ext>
          </a:extLst>
        </xdr:cNvPr>
        <xdr:cNvCxnSpPr/>
      </xdr:nvCxnSpPr>
      <xdr:spPr>
        <a:xfrm>
          <a:off x="288798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794</xdr:row>
      <xdr:rowOff>101600</xdr:rowOff>
    </xdr:from>
    <xdr:to>
      <xdr:col>43</xdr:col>
      <xdr:colOff>0</xdr:colOff>
      <xdr:row>794</xdr:row>
      <xdr:rowOff>101600</xdr:rowOff>
    </xdr:to>
    <xdr:cxnSp macro="">
      <xdr:nvCxnSpPr>
        <xdr:cNvPr id="76500" name="직선 연결선 76499">
          <a:extLst>
            <a:ext uri="{FF2B5EF4-FFF2-40B4-BE49-F238E27FC236}">
              <a16:creationId xmlns:a16="http://schemas.microsoft.com/office/drawing/2014/main" id="{00000000-0008-0000-0100-0000D42A0100}"/>
            </a:ext>
          </a:extLst>
        </xdr:cNvPr>
        <xdr:cNvCxnSpPr/>
      </xdr:nvCxnSpPr>
      <xdr:spPr>
        <a:xfrm>
          <a:off x="30251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794</xdr:row>
      <xdr:rowOff>101600</xdr:rowOff>
    </xdr:from>
    <xdr:to>
      <xdr:col>45</xdr:col>
      <xdr:colOff>12700</xdr:colOff>
      <xdr:row>794</xdr:row>
      <xdr:rowOff>101600</xdr:rowOff>
    </xdr:to>
    <xdr:cxnSp macro="">
      <xdr:nvCxnSpPr>
        <xdr:cNvPr id="76501" name="직선 연결선 76500">
          <a:extLst>
            <a:ext uri="{FF2B5EF4-FFF2-40B4-BE49-F238E27FC236}">
              <a16:creationId xmlns:a16="http://schemas.microsoft.com/office/drawing/2014/main" id="{00000000-0008-0000-0100-0000D52A0100}"/>
            </a:ext>
          </a:extLst>
        </xdr:cNvPr>
        <xdr:cNvCxnSpPr/>
      </xdr:nvCxnSpPr>
      <xdr:spPr>
        <a:xfrm>
          <a:off x="31623040" y="1663700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794</xdr:row>
      <xdr:rowOff>101600</xdr:rowOff>
    </xdr:from>
    <xdr:to>
      <xdr:col>47</xdr:col>
      <xdr:colOff>12700</xdr:colOff>
      <xdr:row>794</xdr:row>
      <xdr:rowOff>101600</xdr:rowOff>
    </xdr:to>
    <xdr:cxnSp macro="">
      <xdr:nvCxnSpPr>
        <xdr:cNvPr id="76502" name="직선 연결선 76501">
          <a:extLst>
            <a:ext uri="{FF2B5EF4-FFF2-40B4-BE49-F238E27FC236}">
              <a16:creationId xmlns:a16="http://schemas.microsoft.com/office/drawing/2014/main" id="{00000000-0008-0000-0100-0000D62A0100}"/>
            </a:ext>
          </a:extLst>
        </xdr:cNvPr>
        <xdr:cNvCxnSpPr/>
      </xdr:nvCxnSpPr>
      <xdr:spPr>
        <a:xfrm>
          <a:off x="329946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794</xdr:row>
      <xdr:rowOff>101600</xdr:rowOff>
    </xdr:from>
    <xdr:to>
      <xdr:col>49</xdr:col>
      <xdr:colOff>0</xdr:colOff>
      <xdr:row>794</xdr:row>
      <xdr:rowOff>101600</xdr:rowOff>
    </xdr:to>
    <xdr:cxnSp macro="">
      <xdr:nvCxnSpPr>
        <xdr:cNvPr id="76503" name="직선 연결선 76502">
          <a:extLst>
            <a:ext uri="{FF2B5EF4-FFF2-40B4-BE49-F238E27FC236}">
              <a16:creationId xmlns:a16="http://schemas.microsoft.com/office/drawing/2014/main" id="{00000000-0008-0000-0100-0000D72A0100}"/>
            </a:ext>
          </a:extLst>
        </xdr:cNvPr>
        <xdr:cNvCxnSpPr/>
      </xdr:nvCxnSpPr>
      <xdr:spPr>
        <a:xfrm>
          <a:off x="34366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794</xdr:row>
      <xdr:rowOff>101600</xdr:rowOff>
    </xdr:from>
    <xdr:to>
      <xdr:col>51</xdr:col>
      <xdr:colOff>0</xdr:colOff>
      <xdr:row>794</xdr:row>
      <xdr:rowOff>101600</xdr:rowOff>
    </xdr:to>
    <xdr:cxnSp macro="">
      <xdr:nvCxnSpPr>
        <xdr:cNvPr id="76504" name="직선 연결선 76503">
          <a:extLst>
            <a:ext uri="{FF2B5EF4-FFF2-40B4-BE49-F238E27FC236}">
              <a16:creationId xmlns:a16="http://schemas.microsoft.com/office/drawing/2014/main" id="{00000000-0008-0000-0100-0000D82A0100}"/>
            </a:ext>
          </a:extLst>
        </xdr:cNvPr>
        <xdr:cNvCxnSpPr/>
      </xdr:nvCxnSpPr>
      <xdr:spPr>
        <a:xfrm>
          <a:off x="357378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794</xdr:row>
      <xdr:rowOff>101600</xdr:rowOff>
    </xdr:from>
    <xdr:to>
      <xdr:col>53</xdr:col>
      <xdr:colOff>12700</xdr:colOff>
      <xdr:row>794</xdr:row>
      <xdr:rowOff>101600</xdr:rowOff>
    </xdr:to>
    <xdr:cxnSp macro="">
      <xdr:nvCxnSpPr>
        <xdr:cNvPr id="76505" name="직선 연결선 76504">
          <a:extLst>
            <a:ext uri="{FF2B5EF4-FFF2-40B4-BE49-F238E27FC236}">
              <a16:creationId xmlns:a16="http://schemas.microsoft.com/office/drawing/2014/main" id="{00000000-0008-0000-0100-0000D92A0100}"/>
            </a:ext>
          </a:extLst>
        </xdr:cNvPr>
        <xdr:cNvCxnSpPr/>
      </xdr:nvCxnSpPr>
      <xdr:spPr>
        <a:xfrm>
          <a:off x="371094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794</xdr:row>
      <xdr:rowOff>101600</xdr:rowOff>
    </xdr:from>
    <xdr:to>
      <xdr:col>55</xdr:col>
      <xdr:colOff>12700</xdr:colOff>
      <xdr:row>794</xdr:row>
      <xdr:rowOff>101600</xdr:rowOff>
    </xdr:to>
    <xdr:cxnSp macro="">
      <xdr:nvCxnSpPr>
        <xdr:cNvPr id="76506" name="직선 연결선 76505">
          <a:extLst>
            <a:ext uri="{FF2B5EF4-FFF2-40B4-BE49-F238E27FC236}">
              <a16:creationId xmlns:a16="http://schemas.microsoft.com/office/drawing/2014/main" id="{00000000-0008-0000-0100-0000DA2A0100}"/>
            </a:ext>
          </a:extLst>
        </xdr:cNvPr>
        <xdr:cNvCxnSpPr/>
      </xdr:nvCxnSpPr>
      <xdr:spPr>
        <a:xfrm>
          <a:off x="384810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794</xdr:row>
      <xdr:rowOff>101600</xdr:rowOff>
    </xdr:from>
    <xdr:to>
      <xdr:col>57</xdr:col>
      <xdr:colOff>12700</xdr:colOff>
      <xdr:row>794</xdr:row>
      <xdr:rowOff>101600</xdr:rowOff>
    </xdr:to>
    <xdr:cxnSp macro="">
      <xdr:nvCxnSpPr>
        <xdr:cNvPr id="76507" name="직선 연결선 76506">
          <a:extLst>
            <a:ext uri="{FF2B5EF4-FFF2-40B4-BE49-F238E27FC236}">
              <a16:creationId xmlns:a16="http://schemas.microsoft.com/office/drawing/2014/main" id="{00000000-0008-0000-0100-0000DB2A0100}"/>
            </a:ext>
          </a:extLst>
        </xdr:cNvPr>
        <xdr:cNvCxnSpPr/>
      </xdr:nvCxnSpPr>
      <xdr:spPr>
        <a:xfrm>
          <a:off x="398526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794</xdr:row>
      <xdr:rowOff>101600</xdr:rowOff>
    </xdr:from>
    <xdr:to>
      <xdr:col>59</xdr:col>
      <xdr:colOff>0</xdr:colOff>
      <xdr:row>794</xdr:row>
      <xdr:rowOff>101600</xdr:rowOff>
    </xdr:to>
    <xdr:cxnSp macro="">
      <xdr:nvCxnSpPr>
        <xdr:cNvPr id="76508" name="직선 연결선 76507">
          <a:extLst>
            <a:ext uri="{FF2B5EF4-FFF2-40B4-BE49-F238E27FC236}">
              <a16:creationId xmlns:a16="http://schemas.microsoft.com/office/drawing/2014/main" id="{00000000-0008-0000-0100-0000DC2A0100}"/>
            </a:ext>
          </a:extLst>
        </xdr:cNvPr>
        <xdr:cNvCxnSpPr/>
      </xdr:nvCxnSpPr>
      <xdr:spPr>
        <a:xfrm>
          <a:off x="41224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794</xdr:row>
      <xdr:rowOff>101600</xdr:rowOff>
    </xdr:from>
    <xdr:to>
      <xdr:col>61</xdr:col>
      <xdr:colOff>0</xdr:colOff>
      <xdr:row>794</xdr:row>
      <xdr:rowOff>101600</xdr:rowOff>
    </xdr:to>
    <xdr:cxnSp macro="">
      <xdr:nvCxnSpPr>
        <xdr:cNvPr id="76509" name="직선 연결선 76508">
          <a:extLst>
            <a:ext uri="{FF2B5EF4-FFF2-40B4-BE49-F238E27FC236}">
              <a16:creationId xmlns:a16="http://schemas.microsoft.com/office/drawing/2014/main" id="{00000000-0008-0000-0100-0000DD2A0100}"/>
            </a:ext>
          </a:extLst>
        </xdr:cNvPr>
        <xdr:cNvCxnSpPr/>
      </xdr:nvCxnSpPr>
      <xdr:spPr>
        <a:xfrm>
          <a:off x="425958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794</xdr:row>
      <xdr:rowOff>101600</xdr:rowOff>
    </xdr:from>
    <xdr:to>
      <xdr:col>63</xdr:col>
      <xdr:colOff>0</xdr:colOff>
      <xdr:row>794</xdr:row>
      <xdr:rowOff>101600</xdr:rowOff>
    </xdr:to>
    <xdr:cxnSp macro="">
      <xdr:nvCxnSpPr>
        <xdr:cNvPr id="76510" name="직선 연결선 76509">
          <a:extLst>
            <a:ext uri="{FF2B5EF4-FFF2-40B4-BE49-F238E27FC236}">
              <a16:creationId xmlns:a16="http://schemas.microsoft.com/office/drawing/2014/main" id="{00000000-0008-0000-0100-0000DE2A0100}"/>
            </a:ext>
          </a:extLst>
        </xdr:cNvPr>
        <xdr:cNvCxnSpPr/>
      </xdr:nvCxnSpPr>
      <xdr:spPr>
        <a:xfrm>
          <a:off x="43967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794</xdr:row>
      <xdr:rowOff>101600</xdr:rowOff>
    </xdr:from>
    <xdr:to>
      <xdr:col>65</xdr:col>
      <xdr:colOff>12700</xdr:colOff>
      <xdr:row>794</xdr:row>
      <xdr:rowOff>101600</xdr:rowOff>
    </xdr:to>
    <xdr:cxnSp macro="">
      <xdr:nvCxnSpPr>
        <xdr:cNvPr id="76511" name="직선 연결선 76510">
          <a:extLst>
            <a:ext uri="{FF2B5EF4-FFF2-40B4-BE49-F238E27FC236}">
              <a16:creationId xmlns:a16="http://schemas.microsoft.com/office/drawing/2014/main" id="{00000000-0008-0000-0100-0000DF2A0100}"/>
            </a:ext>
          </a:extLst>
        </xdr:cNvPr>
        <xdr:cNvCxnSpPr/>
      </xdr:nvCxnSpPr>
      <xdr:spPr>
        <a:xfrm>
          <a:off x="453390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794</xdr:row>
      <xdr:rowOff>101600</xdr:rowOff>
    </xdr:from>
    <xdr:to>
      <xdr:col>67</xdr:col>
      <xdr:colOff>0</xdr:colOff>
      <xdr:row>794</xdr:row>
      <xdr:rowOff>101600</xdr:rowOff>
    </xdr:to>
    <xdr:cxnSp macro="">
      <xdr:nvCxnSpPr>
        <xdr:cNvPr id="76512" name="직선 연결선 76511">
          <a:extLst>
            <a:ext uri="{FF2B5EF4-FFF2-40B4-BE49-F238E27FC236}">
              <a16:creationId xmlns:a16="http://schemas.microsoft.com/office/drawing/2014/main" id="{00000000-0008-0000-0100-0000E02A0100}"/>
            </a:ext>
          </a:extLst>
        </xdr:cNvPr>
        <xdr:cNvCxnSpPr/>
      </xdr:nvCxnSpPr>
      <xdr:spPr>
        <a:xfrm>
          <a:off x="46710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794</xdr:row>
      <xdr:rowOff>101600</xdr:rowOff>
    </xdr:from>
    <xdr:to>
      <xdr:col>69</xdr:col>
      <xdr:colOff>0</xdr:colOff>
      <xdr:row>794</xdr:row>
      <xdr:rowOff>101600</xdr:rowOff>
    </xdr:to>
    <xdr:cxnSp macro="">
      <xdr:nvCxnSpPr>
        <xdr:cNvPr id="76513" name="직선 연결선 76512">
          <a:extLst>
            <a:ext uri="{FF2B5EF4-FFF2-40B4-BE49-F238E27FC236}">
              <a16:creationId xmlns:a16="http://schemas.microsoft.com/office/drawing/2014/main" id="{00000000-0008-0000-0100-0000E12A0100}"/>
            </a:ext>
          </a:extLst>
        </xdr:cNvPr>
        <xdr:cNvCxnSpPr/>
      </xdr:nvCxnSpPr>
      <xdr:spPr>
        <a:xfrm>
          <a:off x="48082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794</xdr:row>
      <xdr:rowOff>101600</xdr:rowOff>
    </xdr:from>
    <xdr:to>
      <xdr:col>71</xdr:col>
      <xdr:colOff>12700</xdr:colOff>
      <xdr:row>794</xdr:row>
      <xdr:rowOff>101600</xdr:rowOff>
    </xdr:to>
    <xdr:cxnSp macro="">
      <xdr:nvCxnSpPr>
        <xdr:cNvPr id="76514" name="직선 연결선 76513">
          <a:extLst>
            <a:ext uri="{FF2B5EF4-FFF2-40B4-BE49-F238E27FC236}">
              <a16:creationId xmlns:a16="http://schemas.microsoft.com/office/drawing/2014/main" id="{00000000-0008-0000-0100-0000E22A0100}"/>
            </a:ext>
          </a:extLst>
        </xdr:cNvPr>
        <xdr:cNvCxnSpPr/>
      </xdr:nvCxnSpPr>
      <xdr:spPr>
        <a:xfrm>
          <a:off x="494538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794</xdr:row>
      <xdr:rowOff>101600</xdr:rowOff>
    </xdr:from>
    <xdr:to>
      <xdr:col>73</xdr:col>
      <xdr:colOff>12700</xdr:colOff>
      <xdr:row>794</xdr:row>
      <xdr:rowOff>101600</xdr:rowOff>
    </xdr:to>
    <xdr:cxnSp macro="">
      <xdr:nvCxnSpPr>
        <xdr:cNvPr id="76515" name="직선 연결선 76514">
          <a:extLst>
            <a:ext uri="{FF2B5EF4-FFF2-40B4-BE49-F238E27FC236}">
              <a16:creationId xmlns:a16="http://schemas.microsoft.com/office/drawing/2014/main" id="{00000000-0008-0000-0100-0000E32A0100}"/>
            </a:ext>
          </a:extLst>
        </xdr:cNvPr>
        <xdr:cNvCxnSpPr/>
      </xdr:nvCxnSpPr>
      <xdr:spPr>
        <a:xfrm>
          <a:off x="508254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794</xdr:row>
      <xdr:rowOff>101600</xdr:rowOff>
    </xdr:from>
    <xdr:to>
      <xdr:col>75</xdr:col>
      <xdr:colOff>0</xdr:colOff>
      <xdr:row>794</xdr:row>
      <xdr:rowOff>101600</xdr:rowOff>
    </xdr:to>
    <xdr:cxnSp macro="">
      <xdr:nvCxnSpPr>
        <xdr:cNvPr id="76516" name="직선 연결선 76515">
          <a:extLst>
            <a:ext uri="{FF2B5EF4-FFF2-40B4-BE49-F238E27FC236}">
              <a16:creationId xmlns:a16="http://schemas.microsoft.com/office/drawing/2014/main" id="{00000000-0008-0000-0100-0000E42A0100}"/>
            </a:ext>
          </a:extLst>
        </xdr:cNvPr>
        <xdr:cNvCxnSpPr/>
      </xdr:nvCxnSpPr>
      <xdr:spPr>
        <a:xfrm>
          <a:off x="52197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794</xdr:row>
      <xdr:rowOff>101600</xdr:rowOff>
    </xdr:from>
    <xdr:to>
      <xdr:col>77</xdr:col>
      <xdr:colOff>0</xdr:colOff>
      <xdr:row>794</xdr:row>
      <xdr:rowOff>101600</xdr:rowOff>
    </xdr:to>
    <xdr:cxnSp macro="">
      <xdr:nvCxnSpPr>
        <xdr:cNvPr id="76517" name="직선 연결선 76516">
          <a:extLst>
            <a:ext uri="{FF2B5EF4-FFF2-40B4-BE49-F238E27FC236}">
              <a16:creationId xmlns:a16="http://schemas.microsoft.com/office/drawing/2014/main" id="{00000000-0008-0000-0100-0000E52A0100}"/>
            </a:ext>
          </a:extLst>
        </xdr:cNvPr>
        <xdr:cNvCxnSpPr/>
      </xdr:nvCxnSpPr>
      <xdr:spPr>
        <a:xfrm>
          <a:off x="53568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794</xdr:row>
      <xdr:rowOff>101600</xdr:rowOff>
    </xdr:from>
    <xdr:to>
      <xdr:col>79</xdr:col>
      <xdr:colOff>0</xdr:colOff>
      <xdr:row>794</xdr:row>
      <xdr:rowOff>101600</xdr:rowOff>
    </xdr:to>
    <xdr:cxnSp macro="">
      <xdr:nvCxnSpPr>
        <xdr:cNvPr id="76518" name="직선 연결선 76517">
          <a:extLst>
            <a:ext uri="{FF2B5EF4-FFF2-40B4-BE49-F238E27FC236}">
              <a16:creationId xmlns:a16="http://schemas.microsoft.com/office/drawing/2014/main" id="{00000000-0008-0000-0100-0000E62A0100}"/>
            </a:ext>
          </a:extLst>
        </xdr:cNvPr>
        <xdr:cNvCxnSpPr/>
      </xdr:nvCxnSpPr>
      <xdr:spPr>
        <a:xfrm>
          <a:off x="54940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794</xdr:row>
      <xdr:rowOff>101600</xdr:rowOff>
    </xdr:from>
    <xdr:to>
      <xdr:col>81</xdr:col>
      <xdr:colOff>12700</xdr:colOff>
      <xdr:row>794</xdr:row>
      <xdr:rowOff>101600</xdr:rowOff>
    </xdr:to>
    <xdr:cxnSp macro="">
      <xdr:nvCxnSpPr>
        <xdr:cNvPr id="76519" name="직선 연결선 76518">
          <a:extLst>
            <a:ext uri="{FF2B5EF4-FFF2-40B4-BE49-F238E27FC236}">
              <a16:creationId xmlns:a16="http://schemas.microsoft.com/office/drawing/2014/main" id="{00000000-0008-0000-0100-0000E72A0100}"/>
            </a:ext>
          </a:extLst>
        </xdr:cNvPr>
        <xdr:cNvCxnSpPr/>
      </xdr:nvCxnSpPr>
      <xdr:spPr>
        <a:xfrm>
          <a:off x="563118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794</xdr:row>
      <xdr:rowOff>101600</xdr:rowOff>
    </xdr:from>
    <xdr:to>
      <xdr:col>83</xdr:col>
      <xdr:colOff>0</xdr:colOff>
      <xdr:row>794</xdr:row>
      <xdr:rowOff>101600</xdr:rowOff>
    </xdr:to>
    <xdr:cxnSp macro="">
      <xdr:nvCxnSpPr>
        <xdr:cNvPr id="76520" name="직선 연결선 76519">
          <a:extLst>
            <a:ext uri="{FF2B5EF4-FFF2-40B4-BE49-F238E27FC236}">
              <a16:creationId xmlns:a16="http://schemas.microsoft.com/office/drawing/2014/main" id="{00000000-0008-0000-0100-0000E82A0100}"/>
            </a:ext>
          </a:extLst>
        </xdr:cNvPr>
        <xdr:cNvCxnSpPr/>
      </xdr:nvCxnSpPr>
      <xdr:spPr>
        <a:xfrm>
          <a:off x="57683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794</xdr:row>
      <xdr:rowOff>101600</xdr:rowOff>
    </xdr:from>
    <xdr:to>
      <xdr:col>85</xdr:col>
      <xdr:colOff>0</xdr:colOff>
      <xdr:row>794</xdr:row>
      <xdr:rowOff>101600</xdr:rowOff>
    </xdr:to>
    <xdr:cxnSp macro="">
      <xdr:nvCxnSpPr>
        <xdr:cNvPr id="76521" name="직선 연결선 76520">
          <a:extLst>
            <a:ext uri="{FF2B5EF4-FFF2-40B4-BE49-F238E27FC236}">
              <a16:creationId xmlns:a16="http://schemas.microsoft.com/office/drawing/2014/main" id="{00000000-0008-0000-0100-0000E92A0100}"/>
            </a:ext>
          </a:extLst>
        </xdr:cNvPr>
        <xdr:cNvCxnSpPr/>
      </xdr:nvCxnSpPr>
      <xdr:spPr>
        <a:xfrm>
          <a:off x="59055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794</xdr:row>
      <xdr:rowOff>101600</xdr:rowOff>
    </xdr:from>
    <xdr:to>
      <xdr:col>87</xdr:col>
      <xdr:colOff>0</xdr:colOff>
      <xdr:row>794</xdr:row>
      <xdr:rowOff>101600</xdr:rowOff>
    </xdr:to>
    <xdr:cxnSp macro="">
      <xdr:nvCxnSpPr>
        <xdr:cNvPr id="76522" name="직선 연결선 76521">
          <a:extLst>
            <a:ext uri="{FF2B5EF4-FFF2-40B4-BE49-F238E27FC236}">
              <a16:creationId xmlns:a16="http://schemas.microsoft.com/office/drawing/2014/main" id="{00000000-0008-0000-0100-0000EA2A0100}"/>
            </a:ext>
          </a:extLst>
        </xdr:cNvPr>
        <xdr:cNvCxnSpPr/>
      </xdr:nvCxnSpPr>
      <xdr:spPr>
        <a:xfrm>
          <a:off x="60426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794</xdr:row>
      <xdr:rowOff>101600</xdr:rowOff>
    </xdr:from>
    <xdr:to>
      <xdr:col>89</xdr:col>
      <xdr:colOff>0</xdr:colOff>
      <xdr:row>794</xdr:row>
      <xdr:rowOff>101600</xdr:rowOff>
    </xdr:to>
    <xdr:cxnSp macro="">
      <xdr:nvCxnSpPr>
        <xdr:cNvPr id="76523" name="직선 연결선 76522">
          <a:extLst>
            <a:ext uri="{FF2B5EF4-FFF2-40B4-BE49-F238E27FC236}">
              <a16:creationId xmlns:a16="http://schemas.microsoft.com/office/drawing/2014/main" id="{00000000-0008-0000-0100-0000EB2A0100}"/>
            </a:ext>
          </a:extLst>
        </xdr:cNvPr>
        <xdr:cNvCxnSpPr/>
      </xdr:nvCxnSpPr>
      <xdr:spPr>
        <a:xfrm>
          <a:off x="61798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794</xdr:row>
      <xdr:rowOff>101600</xdr:rowOff>
    </xdr:from>
    <xdr:to>
      <xdr:col>91</xdr:col>
      <xdr:colOff>0</xdr:colOff>
      <xdr:row>794</xdr:row>
      <xdr:rowOff>101600</xdr:rowOff>
    </xdr:to>
    <xdr:cxnSp macro="">
      <xdr:nvCxnSpPr>
        <xdr:cNvPr id="76524" name="직선 연결선 76523">
          <a:extLst>
            <a:ext uri="{FF2B5EF4-FFF2-40B4-BE49-F238E27FC236}">
              <a16:creationId xmlns:a16="http://schemas.microsoft.com/office/drawing/2014/main" id="{00000000-0008-0000-0100-0000EC2A0100}"/>
            </a:ext>
          </a:extLst>
        </xdr:cNvPr>
        <xdr:cNvCxnSpPr/>
      </xdr:nvCxnSpPr>
      <xdr:spPr>
        <a:xfrm>
          <a:off x="631698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794</xdr:row>
      <xdr:rowOff>101600</xdr:rowOff>
    </xdr:from>
    <xdr:to>
      <xdr:col>93</xdr:col>
      <xdr:colOff>12700</xdr:colOff>
      <xdr:row>794</xdr:row>
      <xdr:rowOff>101600</xdr:rowOff>
    </xdr:to>
    <xdr:cxnSp macro="">
      <xdr:nvCxnSpPr>
        <xdr:cNvPr id="76525" name="직선 연결선 76524">
          <a:extLst>
            <a:ext uri="{FF2B5EF4-FFF2-40B4-BE49-F238E27FC236}">
              <a16:creationId xmlns:a16="http://schemas.microsoft.com/office/drawing/2014/main" id="{00000000-0008-0000-0100-0000ED2A0100}"/>
            </a:ext>
          </a:extLst>
        </xdr:cNvPr>
        <xdr:cNvCxnSpPr/>
      </xdr:nvCxnSpPr>
      <xdr:spPr>
        <a:xfrm>
          <a:off x="645414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794</xdr:row>
      <xdr:rowOff>101600</xdr:rowOff>
    </xdr:from>
    <xdr:to>
      <xdr:col>95</xdr:col>
      <xdr:colOff>0</xdr:colOff>
      <xdr:row>794</xdr:row>
      <xdr:rowOff>101600</xdr:rowOff>
    </xdr:to>
    <xdr:cxnSp macro="">
      <xdr:nvCxnSpPr>
        <xdr:cNvPr id="76526" name="직선 연결선 76525">
          <a:extLst>
            <a:ext uri="{FF2B5EF4-FFF2-40B4-BE49-F238E27FC236}">
              <a16:creationId xmlns:a16="http://schemas.microsoft.com/office/drawing/2014/main" id="{00000000-0008-0000-0100-0000EE2A0100}"/>
            </a:ext>
          </a:extLst>
        </xdr:cNvPr>
        <xdr:cNvCxnSpPr/>
      </xdr:nvCxnSpPr>
      <xdr:spPr>
        <a:xfrm>
          <a:off x="65913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794</xdr:row>
      <xdr:rowOff>101600</xdr:rowOff>
    </xdr:from>
    <xdr:to>
      <xdr:col>97</xdr:col>
      <xdr:colOff>0</xdr:colOff>
      <xdr:row>794</xdr:row>
      <xdr:rowOff>101600</xdr:rowOff>
    </xdr:to>
    <xdr:cxnSp macro="">
      <xdr:nvCxnSpPr>
        <xdr:cNvPr id="76527" name="직선 연결선 76526">
          <a:extLst>
            <a:ext uri="{FF2B5EF4-FFF2-40B4-BE49-F238E27FC236}">
              <a16:creationId xmlns:a16="http://schemas.microsoft.com/office/drawing/2014/main" id="{00000000-0008-0000-0100-0000EF2A0100}"/>
            </a:ext>
          </a:extLst>
        </xdr:cNvPr>
        <xdr:cNvCxnSpPr/>
      </xdr:nvCxnSpPr>
      <xdr:spPr>
        <a:xfrm>
          <a:off x="67284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794</xdr:row>
      <xdr:rowOff>101600</xdr:rowOff>
    </xdr:from>
    <xdr:to>
      <xdr:col>99</xdr:col>
      <xdr:colOff>0</xdr:colOff>
      <xdr:row>794</xdr:row>
      <xdr:rowOff>101600</xdr:rowOff>
    </xdr:to>
    <xdr:cxnSp macro="">
      <xdr:nvCxnSpPr>
        <xdr:cNvPr id="76528" name="직선 연결선 76527">
          <a:extLst>
            <a:ext uri="{FF2B5EF4-FFF2-40B4-BE49-F238E27FC236}">
              <a16:creationId xmlns:a16="http://schemas.microsoft.com/office/drawing/2014/main" id="{00000000-0008-0000-0100-0000F02A0100}"/>
            </a:ext>
          </a:extLst>
        </xdr:cNvPr>
        <xdr:cNvCxnSpPr/>
      </xdr:nvCxnSpPr>
      <xdr:spPr>
        <a:xfrm>
          <a:off x="68656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796</xdr:row>
      <xdr:rowOff>107950</xdr:rowOff>
    </xdr:from>
    <xdr:to>
      <xdr:col>10</xdr:col>
      <xdr:colOff>25400</xdr:colOff>
      <xdr:row>796</xdr:row>
      <xdr:rowOff>107950</xdr:rowOff>
    </xdr:to>
    <xdr:cxnSp macro="">
      <xdr:nvCxnSpPr>
        <xdr:cNvPr id="76529" name="직선 연결선 76528">
          <a:extLst>
            <a:ext uri="{FF2B5EF4-FFF2-40B4-BE49-F238E27FC236}">
              <a16:creationId xmlns:a16="http://schemas.microsoft.com/office/drawing/2014/main" id="{00000000-0008-0000-0100-0000F12A0100}"/>
            </a:ext>
          </a:extLst>
        </xdr:cNvPr>
        <xdr:cNvCxnSpPr/>
      </xdr:nvCxnSpPr>
      <xdr:spPr>
        <a:xfrm>
          <a:off x="7227722" y="166795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796</xdr:row>
      <xdr:rowOff>107950</xdr:rowOff>
    </xdr:from>
    <xdr:to>
      <xdr:col>11</xdr:col>
      <xdr:colOff>139700</xdr:colOff>
      <xdr:row>796</xdr:row>
      <xdr:rowOff>107950</xdr:rowOff>
    </xdr:to>
    <xdr:cxnSp macro="">
      <xdr:nvCxnSpPr>
        <xdr:cNvPr id="76530" name="직선 연결선 76529">
          <a:extLst>
            <a:ext uri="{FF2B5EF4-FFF2-40B4-BE49-F238E27FC236}">
              <a16:creationId xmlns:a16="http://schemas.microsoft.com/office/drawing/2014/main" id="{00000000-0008-0000-0100-0000F22A0100}"/>
            </a:ext>
          </a:extLst>
        </xdr:cNvPr>
        <xdr:cNvCxnSpPr/>
      </xdr:nvCxnSpPr>
      <xdr:spPr>
        <a:xfrm>
          <a:off x="8374380" y="166795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796</xdr:row>
      <xdr:rowOff>107950</xdr:rowOff>
    </xdr:from>
    <xdr:to>
      <xdr:col>13</xdr:col>
      <xdr:colOff>68</xdr:colOff>
      <xdr:row>796</xdr:row>
      <xdr:rowOff>107950</xdr:rowOff>
    </xdr:to>
    <xdr:cxnSp macro="">
      <xdr:nvCxnSpPr>
        <xdr:cNvPr id="76531" name="직선 연결선 76530">
          <a:extLst>
            <a:ext uri="{FF2B5EF4-FFF2-40B4-BE49-F238E27FC236}">
              <a16:creationId xmlns:a16="http://schemas.microsoft.com/office/drawing/2014/main" id="{00000000-0008-0000-0100-0000F32A0100}"/>
            </a:ext>
          </a:extLst>
        </xdr:cNvPr>
        <xdr:cNvCxnSpPr/>
      </xdr:nvCxnSpPr>
      <xdr:spPr>
        <a:xfrm flipH="1">
          <a:off x="9677400" y="166795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796</xdr:row>
      <xdr:rowOff>107950</xdr:rowOff>
    </xdr:from>
    <xdr:to>
      <xdr:col>15</xdr:col>
      <xdr:colOff>0</xdr:colOff>
      <xdr:row>796</xdr:row>
      <xdr:rowOff>107950</xdr:rowOff>
    </xdr:to>
    <xdr:cxnSp macro="">
      <xdr:nvCxnSpPr>
        <xdr:cNvPr id="76532" name="직선 연결선 76531">
          <a:extLst>
            <a:ext uri="{FF2B5EF4-FFF2-40B4-BE49-F238E27FC236}">
              <a16:creationId xmlns:a16="http://schemas.microsoft.com/office/drawing/2014/main" id="{00000000-0008-0000-0100-0000F42A0100}"/>
            </a:ext>
          </a:extLst>
        </xdr:cNvPr>
        <xdr:cNvCxnSpPr/>
      </xdr:nvCxnSpPr>
      <xdr:spPr>
        <a:xfrm>
          <a:off x="11049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796</xdr:row>
      <xdr:rowOff>107950</xdr:rowOff>
    </xdr:from>
    <xdr:to>
      <xdr:col>17</xdr:col>
      <xdr:colOff>0</xdr:colOff>
      <xdr:row>796</xdr:row>
      <xdr:rowOff>107950</xdr:rowOff>
    </xdr:to>
    <xdr:cxnSp macro="">
      <xdr:nvCxnSpPr>
        <xdr:cNvPr id="76533" name="직선 연결선 76532">
          <a:extLst>
            <a:ext uri="{FF2B5EF4-FFF2-40B4-BE49-F238E27FC236}">
              <a16:creationId xmlns:a16="http://schemas.microsoft.com/office/drawing/2014/main" id="{00000000-0008-0000-0100-0000F52A0100}"/>
            </a:ext>
          </a:extLst>
        </xdr:cNvPr>
        <xdr:cNvCxnSpPr/>
      </xdr:nvCxnSpPr>
      <xdr:spPr>
        <a:xfrm>
          <a:off x="12420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796</xdr:row>
      <xdr:rowOff>107950</xdr:rowOff>
    </xdr:from>
    <xdr:to>
      <xdr:col>19</xdr:col>
      <xdr:colOff>0</xdr:colOff>
      <xdr:row>796</xdr:row>
      <xdr:rowOff>107950</xdr:rowOff>
    </xdr:to>
    <xdr:cxnSp macro="">
      <xdr:nvCxnSpPr>
        <xdr:cNvPr id="76534" name="직선 연결선 76533">
          <a:extLst>
            <a:ext uri="{FF2B5EF4-FFF2-40B4-BE49-F238E27FC236}">
              <a16:creationId xmlns:a16="http://schemas.microsoft.com/office/drawing/2014/main" id="{00000000-0008-0000-0100-0000F62A0100}"/>
            </a:ext>
          </a:extLst>
        </xdr:cNvPr>
        <xdr:cNvCxnSpPr/>
      </xdr:nvCxnSpPr>
      <xdr:spPr>
        <a:xfrm>
          <a:off x="13792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796</xdr:row>
      <xdr:rowOff>107950</xdr:rowOff>
    </xdr:from>
    <xdr:to>
      <xdr:col>21</xdr:col>
      <xdr:colOff>0</xdr:colOff>
      <xdr:row>796</xdr:row>
      <xdr:rowOff>107950</xdr:rowOff>
    </xdr:to>
    <xdr:cxnSp macro="">
      <xdr:nvCxnSpPr>
        <xdr:cNvPr id="76535" name="직선 연결선 76534">
          <a:extLst>
            <a:ext uri="{FF2B5EF4-FFF2-40B4-BE49-F238E27FC236}">
              <a16:creationId xmlns:a16="http://schemas.microsoft.com/office/drawing/2014/main" id="{00000000-0008-0000-0100-0000F72A0100}"/>
            </a:ext>
          </a:extLst>
        </xdr:cNvPr>
        <xdr:cNvCxnSpPr/>
      </xdr:nvCxnSpPr>
      <xdr:spPr>
        <a:xfrm>
          <a:off x="15163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796</xdr:row>
      <xdr:rowOff>107950</xdr:rowOff>
    </xdr:from>
    <xdr:to>
      <xdr:col>23</xdr:col>
      <xdr:colOff>0</xdr:colOff>
      <xdr:row>796</xdr:row>
      <xdr:rowOff>107950</xdr:rowOff>
    </xdr:to>
    <xdr:cxnSp macro="">
      <xdr:nvCxnSpPr>
        <xdr:cNvPr id="76536" name="직선 연결선 76535">
          <a:extLst>
            <a:ext uri="{FF2B5EF4-FFF2-40B4-BE49-F238E27FC236}">
              <a16:creationId xmlns:a16="http://schemas.microsoft.com/office/drawing/2014/main" id="{00000000-0008-0000-0100-0000F82A0100}"/>
            </a:ext>
          </a:extLst>
        </xdr:cNvPr>
        <xdr:cNvCxnSpPr/>
      </xdr:nvCxnSpPr>
      <xdr:spPr>
        <a:xfrm>
          <a:off x="16535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796</xdr:row>
      <xdr:rowOff>107950</xdr:rowOff>
    </xdr:from>
    <xdr:to>
      <xdr:col>25</xdr:col>
      <xdr:colOff>0</xdr:colOff>
      <xdr:row>796</xdr:row>
      <xdr:rowOff>107950</xdr:rowOff>
    </xdr:to>
    <xdr:cxnSp macro="">
      <xdr:nvCxnSpPr>
        <xdr:cNvPr id="76537" name="직선 연결선 76536">
          <a:extLst>
            <a:ext uri="{FF2B5EF4-FFF2-40B4-BE49-F238E27FC236}">
              <a16:creationId xmlns:a16="http://schemas.microsoft.com/office/drawing/2014/main" id="{00000000-0008-0000-0100-0000F92A0100}"/>
            </a:ext>
          </a:extLst>
        </xdr:cNvPr>
        <xdr:cNvCxnSpPr/>
      </xdr:nvCxnSpPr>
      <xdr:spPr>
        <a:xfrm>
          <a:off x="17907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796</xdr:row>
      <xdr:rowOff>107950</xdr:rowOff>
    </xdr:from>
    <xdr:to>
      <xdr:col>27</xdr:col>
      <xdr:colOff>28</xdr:colOff>
      <xdr:row>796</xdr:row>
      <xdr:rowOff>107950</xdr:rowOff>
    </xdr:to>
    <xdr:cxnSp macro="">
      <xdr:nvCxnSpPr>
        <xdr:cNvPr id="76538" name="직선 연결선 76537">
          <a:extLst>
            <a:ext uri="{FF2B5EF4-FFF2-40B4-BE49-F238E27FC236}">
              <a16:creationId xmlns:a16="http://schemas.microsoft.com/office/drawing/2014/main" id="{00000000-0008-0000-0100-0000FA2A0100}"/>
            </a:ext>
          </a:extLst>
        </xdr:cNvPr>
        <xdr:cNvCxnSpPr/>
      </xdr:nvCxnSpPr>
      <xdr:spPr>
        <a:xfrm flipH="1">
          <a:off x="19278600" y="166795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796</xdr:row>
      <xdr:rowOff>107950</xdr:rowOff>
    </xdr:from>
    <xdr:to>
      <xdr:col>29</xdr:col>
      <xdr:colOff>68</xdr:colOff>
      <xdr:row>796</xdr:row>
      <xdr:rowOff>107950</xdr:rowOff>
    </xdr:to>
    <xdr:cxnSp macro="">
      <xdr:nvCxnSpPr>
        <xdr:cNvPr id="76539" name="직선 연결선 76538">
          <a:extLst>
            <a:ext uri="{FF2B5EF4-FFF2-40B4-BE49-F238E27FC236}">
              <a16:creationId xmlns:a16="http://schemas.microsoft.com/office/drawing/2014/main" id="{00000000-0008-0000-0100-0000FB2A0100}"/>
            </a:ext>
          </a:extLst>
        </xdr:cNvPr>
        <xdr:cNvCxnSpPr/>
      </xdr:nvCxnSpPr>
      <xdr:spPr>
        <a:xfrm flipH="1">
          <a:off x="20650200" y="166795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796</xdr:row>
      <xdr:rowOff>107950</xdr:rowOff>
    </xdr:from>
    <xdr:to>
      <xdr:col>31</xdr:col>
      <xdr:colOff>546100</xdr:colOff>
      <xdr:row>796</xdr:row>
      <xdr:rowOff>107950</xdr:rowOff>
    </xdr:to>
    <xdr:cxnSp macro="">
      <xdr:nvCxnSpPr>
        <xdr:cNvPr id="76540" name="직선 연결선 76539">
          <a:extLst>
            <a:ext uri="{FF2B5EF4-FFF2-40B4-BE49-F238E27FC236}">
              <a16:creationId xmlns:a16="http://schemas.microsoft.com/office/drawing/2014/main" id="{00000000-0008-0000-0100-0000FC2A0100}"/>
            </a:ext>
          </a:extLst>
        </xdr:cNvPr>
        <xdr:cNvCxnSpPr/>
      </xdr:nvCxnSpPr>
      <xdr:spPr>
        <a:xfrm>
          <a:off x="22501861" y="166795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796</xdr:row>
      <xdr:rowOff>107950</xdr:rowOff>
    </xdr:from>
    <xdr:to>
      <xdr:col>33</xdr:col>
      <xdr:colOff>0</xdr:colOff>
      <xdr:row>796</xdr:row>
      <xdr:rowOff>107950</xdr:rowOff>
    </xdr:to>
    <xdr:cxnSp macro="">
      <xdr:nvCxnSpPr>
        <xdr:cNvPr id="76541" name="직선 연결선 76540">
          <a:extLst>
            <a:ext uri="{FF2B5EF4-FFF2-40B4-BE49-F238E27FC236}">
              <a16:creationId xmlns:a16="http://schemas.microsoft.com/office/drawing/2014/main" id="{00000000-0008-0000-0100-0000FD2A0100}"/>
            </a:ext>
          </a:extLst>
        </xdr:cNvPr>
        <xdr:cNvCxnSpPr/>
      </xdr:nvCxnSpPr>
      <xdr:spPr>
        <a:xfrm>
          <a:off x="23393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796</xdr:row>
      <xdr:rowOff>107950</xdr:rowOff>
    </xdr:from>
    <xdr:to>
      <xdr:col>35</xdr:col>
      <xdr:colOff>136</xdr:colOff>
      <xdr:row>796</xdr:row>
      <xdr:rowOff>107950</xdr:rowOff>
    </xdr:to>
    <xdr:cxnSp macro="">
      <xdr:nvCxnSpPr>
        <xdr:cNvPr id="76542" name="직선 연결선 76541">
          <a:extLst>
            <a:ext uri="{FF2B5EF4-FFF2-40B4-BE49-F238E27FC236}">
              <a16:creationId xmlns:a16="http://schemas.microsoft.com/office/drawing/2014/main" id="{00000000-0008-0000-0100-0000FE2A0100}"/>
            </a:ext>
          </a:extLst>
        </xdr:cNvPr>
        <xdr:cNvCxnSpPr/>
      </xdr:nvCxnSpPr>
      <xdr:spPr>
        <a:xfrm flipH="1">
          <a:off x="24765000" y="166795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796</xdr:row>
      <xdr:rowOff>107950</xdr:rowOff>
    </xdr:from>
    <xdr:to>
      <xdr:col>37</xdr:col>
      <xdr:colOff>0</xdr:colOff>
      <xdr:row>796</xdr:row>
      <xdr:rowOff>107950</xdr:rowOff>
    </xdr:to>
    <xdr:cxnSp macro="">
      <xdr:nvCxnSpPr>
        <xdr:cNvPr id="76543" name="직선 연결선 76542">
          <a:extLst>
            <a:ext uri="{FF2B5EF4-FFF2-40B4-BE49-F238E27FC236}">
              <a16:creationId xmlns:a16="http://schemas.microsoft.com/office/drawing/2014/main" id="{00000000-0008-0000-0100-0000FF2A0100}"/>
            </a:ext>
          </a:extLst>
        </xdr:cNvPr>
        <xdr:cNvCxnSpPr/>
      </xdr:nvCxnSpPr>
      <xdr:spPr>
        <a:xfrm>
          <a:off x="26136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796</xdr:row>
      <xdr:rowOff>107950</xdr:rowOff>
    </xdr:from>
    <xdr:to>
      <xdr:col>39</xdr:col>
      <xdr:colOff>0</xdr:colOff>
      <xdr:row>796</xdr:row>
      <xdr:rowOff>107950</xdr:rowOff>
    </xdr:to>
    <xdr:cxnSp macro="">
      <xdr:nvCxnSpPr>
        <xdr:cNvPr id="76544" name="직선 연결선 76543">
          <a:extLst>
            <a:ext uri="{FF2B5EF4-FFF2-40B4-BE49-F238E27FC236}">
              <a16:creationId xmlns:a16="http://schemas.microsoft.com/office/drawing/2014/main" id="{00000000-0008-0000-0100-0000002B0100}"/>
            </a:ext>
          </a:extLst>
        </xdr:cNvPr>
        <xdr:cNvCxnSpPr/>
      </xdr:nvCxnSpPr>
      <xdr:spPr>
        <a:xfrm>
          <a:off x="27508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796</xdr:row>
      <xdr:rowOff>107950</xdr:rowOff>
    </xdr:from>
    <xdr:to>
      <xdr:col>41</xdr:col>
      <xdr:colOff>0</xdr:colOff>
      <xdr:row>796</xdr:row>
      <xdr:rowOff>107950</xdr:rowOff>
    </xdr:to>
    <xdr:cxnSp macro="">
      <xdr:nvCxnSpPr>
        <xdr:cNvPr id="76545" name="직선 연결선 76544">
          <a:extLst>
            <a:ext uri="{FF2B5EF4-FFF2-40B4-BE49-F238E27FC236}">
              <a16:creationId xmlns:a16="http://schemas.microsoft.com/office/drawing/2014/main" id="{00000000-0008-0000-0100-0000012B0100}"/>
            </a:ext>
          </a:extLst>
        </xdr:cNvPr>
        <xdr:cNvCxnSpPr/>
      </xdr:nvCxnSpPr>
      <xdr:spPr>
        <a:xfrm>
          <a:off x="28879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796</xdr:row>
      <xdr:rowOff>107950</xdr:rowOff>
    </xdr:from>
    <xdr:to>
      <xdr:col>43</xdr:col>
      <xdr:colOff>0</xdr:colOff>
      <xdr:row>796</xdr:row>
      <xdr:rowOff>107950</xdr:rowOff>
    </xdr:to>
    <xdr:cxnSp macro="">
      <xdr:nvCxnSpPr>
        <xdr:cNvPr id="76546" name="직선 연결선 76545">
          <a:extLst>
            <a:ext uri="{FF2B5EF4-FFF2-40B4-BE49-F238E27FC236}">
              <a16:creationId xmlns:a16="http://schemas.microsoft.com/office/drawing/2014/main" id="{00000000-0008-0000-0100-0000022B0100}"/>
            </a:ext>
          </a:extLst>
        </xdr:cNvPr>
        <xdr:cNvCxnSpPr/>
      </xdr:nvCxnSpPr>
      <xdr:spPr>
        <a:xfrm>
          <a:off x="30251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796</xdr:row>
      <xdr:rowOff>107950</xdr:rowOff>
    </xdr:from>
    <xdr:to>
      <xdr:col>45</xdr:col>
      <xdr:colOff>12700</xdr:colOff>
      <xdr:row>796</xdr:row>
      <xdr:rowOff>107950</xdr:rowOff>
    </xdr:to>
    <xdr:cxnSp macro="">
      <xdr:nvCxnSpPr>
        <xdr:cNvPr id="76547" name="직선 연결선 76546">
          <a:extLst>
            <a:ext uri="{FF2B5EF4-FFF2-40B4-BE49-F238E27FC236}">
              <a16:creationId xmlns:a16="http://schemas.microsoft.com/office/drawing/2014/main" id="{00000000-0008-0000-0100-0000032B0100}"/>
            </a:ext>
          </a:extLst>
        </xdr:cNvPr>
        <xdr:cNvCxnSpPr/>
      </xdr:nvCxnSpPr>
      <xdr:spPr>
        <a:xfrm>
          <a:off x="31623040" y="166795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796</xdr:row>
      <xdr:rowOff>107950</xdr:rowOff>
    </xdr:from>
    <xdr:to>
      <xdr:col>47</xdr:col>
      <xdr:colOff>0</xdr:colOff>
      <xdr:row>796</xdr:row>
      <xdr:rowOff>107950</xdr:rowOff>
    </xdr:to>
    <xdr:cxnSp macro="">
      <xdr:nvCxnSpPr>
        <xdr:cNvPr id="76548" name="직선 연결선 76547">
          <a:extLst>
            <a:ext uri="{FF2B5EF4-FFF2-40B4-BE49-F238E27FC236}">
              <a16:creationId xmlns:a16="http://schemas.microsoft.com/office/drawing/2014/main" id="{00000000-0008-0000-0100-0000042B0100}"/>
            </a:ext>
          </a:extLst>
        </xdr:cNvPr>
        <xdr:cNvCxnSpPr/>
      </xdr:nvCxnSpPr>
      <xdr:spPr>
        <a:xfrm>
          <a:off x="32994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796</xdr:row>
      <xdr:rowOff>107950</xdr:rowOff>
    </xdr:from>
    <xdr:to>
      <xdr:col>49</xdr:col>
      <xdr:colOff>0</xdr:colOff>
      <xdr:row>796</xdr:row>
      <xdr:rowOff>107950</xdr:rowOff>
    </xdr:to>
    <xdr:cxnSp macro="">
      <xdr:nvCxnSpPr>
        <xdr:cNvPr id="76549" name="직선 연결선 76548">
          <a:extLst>
            <a:ext uri="{FF2B5EF4-FFF2-40B4-BE49-F238E27FC236}">
              <a16:creationId xmlns:a16="http://schemas.microsoft.com/office/drawing/2014/main" id="{00000000-0008-0000-0100-0000052B0100}"/>
            </a:ext>
          </a:extLst>
        </xdr:cNvPr>
        <xdr:cNvCxnSpPr/>
      </xdr:nvCxnSpPr>
      <xdr:spPr>
        <a:xfrm>
          <a:off x="34366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796</xdr:row>
      <xdr:rowOff>107950</xdr:rowOff>
    </xdr:from>
    <xdr:to>
      <xdr:col>51</xdr:col>
      <xdr:colOff>0</xdr:colOff>
      <xdr:row>796</xdr:row>
      <xdr:rowOff>107950</xdr:rowOff>
    </xdr:to>
    <xdr:cxnSp macro="">
      <xdr:nvCxnSpPr>
        <xdr:cNvPr id="76550" name="직선 연결선 76549">
          <a:extLst>
            <a:ext uri="{FF2B5EF4-FFF2-40B4-BE49-F238E27FC236}">
              <a16:creationId xmlns:a16="http://schemas.microsoft.com/office/drawing/2014/main" id="{00000000-0008-0000-0100-0000062B0100}"/>
            </a:ext>
          </a:extLst>
        </xdr:cNvPr>
        <xdr:cNvCxnSpPr/>
      </xdr:nvCxnSpPr>
      <xdr:spPr>
        <a:xfrm>
          <a:off x="35737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796</xdr:row>
      <xdr:rowOff>107950</xdr:rowOff>
    </xdr:from>
    <xdr:to>
      <xdr:col>53</xdr:col>
      <xdr:colOff>0</xdr:colOff>
      <xdr:row>796</xdr:row>
      <xdr:rowOff>107950</xdr:rowOff>
    </xdr:to>
    <xdr:cxnSp macro="">
      <xdr:nvCxnSpPr>
        <xdr:cNvPr id="76551" name="직선 연결선 76550">
          <a:extLst>
            <a:ext uri="{FF2B5EF4-FFF2-40B4-BE49-F238E27FC236}">
              <a16:creationId xmlns:a16="http://schemas.microsoft.com/office/drawing/2014/main" id="{00000000-0008-0000-0100-0000072B0100}"/>
            </a:ext>
          </a:extLst>
        </xdr:cNvPr>
        <xdr:cNvCxnSpPr/>
      </xdr:nvCxnSpPr>
      <xdr:spPr>
        <a:xfrm>
          <a:off x="37109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796</xdr:row>
      <xdr:rowOff>107950</xdr:rowOff>
    </xdr:from>
    <xdr:to>
      <xdr:col>55</xdr:col>
      <xdr:colOff>0</xdr:colOff>
      <xdr:row>796</xdr:row>
      <xdr:rowOff>107950</xdr:rowOff>
    </xdr:to>
    <xdr:cxnSp macro="">
      <xdr:nvCxnSpPr>
        <xdr:cNvPr id="76552" name="직선 연결선 76551">
          <a:extLst>
            <a:ext uri="{FF2B5EF4-FFF2-40B4-BE49-F238E27FC236}">
              <a16:creationId xmlns:a16="http://schemas.microsoft.com/office/drawing/2014/main" id="{00000000-0008-0000-0100-0000082B0100}"/>
            </a:ext>
          </a:extLst>
        </xdr:cNvPr>
        <xdr:cNvCxnSpPr/>
      </xdr:nvCxnSpPr>
      <xdr:spPr>
        <a:xfrm>
          <a:off x="38481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796</xdr:row>
      <xdr:rowOff>107950</xdr:rowOff>
    </xdr:from>
    <xdr:to>
      <xdr:col>57</xdr:col>
      <xdr:colOff>0</xdr:colOff>
      <xdr:row>796</xdr:row>
      <xdr:rowOff>107950</xdr:rowOff>
    </xdr:to>
    <xdr:cxnSp macro="">
      <xdr:nvCxnSpPr>
        <xdr:cNvPr id="76553" name="직선 연결선 76552">
          <a:extLst>
            <a:ext uri="{FF2B5EF4-FFF2-40B4-BE49-F238E27FC236}">
              <a16:creationId xmlns:a16="http://schemas.microsoft.com/office/drawing/2014/main" id="{00000000-0008-0000-0100-0000092B0100}"/>
            </a:ext>
          </a:extLst>
        </xdr:cNvPr>
        <xdr:cNvCxnSpPr/>
      </xdr:nvCxnSpPr>
      <xdr:spPr>
        <a:xfrm>
          <a:off x="39852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796</xdr:row>
      <xdr:rowOff>107950</xdr:rowOff>
    </xdr:from>
    <xdr:to>
      <xdr:col>59</xdr:col>
      <xdr:colOff>0</xdr:colOff>
      <xdr:row>796</xdr:row>
      <xdr:rowOff>107950</xdr:rowOff>
    </xdr:to>
    <xdr:cxnSp macro="">
      <xdr:nvCxnSpPr>
        <xdr:cNvPr id="76554" name="직선 연결선 76553">
          <a:extLst>
            <a:ext uri="{FF2B5EF4-FFF2-40B4-BE49-F238E27FC236}">
              <a16:creationId xmlns:a16="http://schemas.microsoft.com/office/drawing/2014/main" id="{00000000-0008-0000-0100-00000A2B0100}"/>
            </a:ext>
          </a:extLst>
        </xdr:cNvPr>
        <xdr:cNvCxnSpPr/>
      </xdr:nvCxnSpPr>
      <xdr:spPr>
        <a:xfrm>
          <a:off x="41224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796</xdr:row>
      <xdr:rowOff>107950</xdr:rowOff>
    </xdr:from>
    <xdr:to>
      <xdr:col>61</xdr:col>
      <xdr:colOff>0</xdr:colOff>
      <xdr:row>796</xdr:row>
      <xdr:rowOff>107950</xdr:rowOff>
    </xdr:to>
    <xdr:cxnSp macro="">
      <xdr:nvCxnSpPr>
        <xdr:cNvPr id="76555" name="직선 연결선 76554">
          <a:extLst>
            <a:ext uri="{FF2B5EF4-FFF2-40B4-BE49-F238E27FC236}">
              <a16:creationId xmlns:a16="http://schemas.microsoft.com/office/drawing/2014/main" id="{00000000-0008-0000-0100-00000B2B0100}"/>
            </a:ext>
          </a:extLst>
        </xdr:cNvPr>
        <xdr:cNvCxnSpPr/>
      </xdr:nvCxnSpPr>
      <xdr:spPr>
        <a:xfrm>
          <a:off x="42595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796</xdr:row>
      <xdr:rowOff>107950</xdr:rowOff>
    </xdr:from>
    <xdr:to>
      <xdr:col>63</xdr:col>
      <xdr:colOff>0</xdr:colOff>
      <xdr:row>796</xdr:row>
      <xdr:rowOff>107950</xdr:rowOff>
    </xdr:to>
    <xdr:cxnSp macro="">
      <xdr:nvCxnSpPr>
        <xdr:cNvPr id="76556" name="직선 연결선 76555">
          <a:extLst>
            <a:ext uri="{FF2B5EF4-FFF2-40B4-BE49-F238E27FC236}">
              <a16:creationId xmlns:a16="http://schemas.microsoft.com/office/drawing/2014/main" id="{00000000-0008-0000-0100-00000C2B0100}"/>
            </a:ext>
          </a:extLst>
        </xdr:cNvPr>
        <xdr:cNvCxnSpPr/>
      </xdr:nvCxnSpPr>
      <xdr:spPr>
        <a:xfrm>
          <a:off x="43967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796</xdr:row>
      <xdr:rowOff>107950</xdr:rowOff>
    </xdr:from>
    <xdr:to>
      <xdr:col>65</xdr:col>
      <xdr:colOff>0</xdr:colOff>
      <xdr:row>796</xdr:row>
      <xdr:rowOff>107950</xdr:rowOff>
    </xdr:to>
    <xdr:cxnSp macro="">
      <xdr:nvCxnSpPr>
        <xdr:cNvPr id="76557" name="직선 연결선 76556">
          <a:extLst>
            <a:ext uri="{FF2B5EF4-FFF2-40B4-BE49-F238E27FC236}">
              <a16:creationId xmlns:a16="http://schemas.microsoft.com/office/drawing/2014/main" id="{00000000-0008-0000-0100-00000D2B0100}"/>
            </a:ext>
          </a:extLst>
        </xdr:cNvPr>
        <xdr:cNvCxnSpPr/>
      </xdr:nvCxnSpPr>
      <xdr:spPr>
        <a:xfrm>
          <a:off x="45339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796</xdr:row>
      <xdr:rowOff>107950</xdr:rowOff>
    </xdr:from>
    <xdr:to>
      <xdr:col>67</xdr:col>
      <xdr:colOff>0</xdr:colOff>
      <xdr:row>796</xdr:row>
      <xdr:rowOff>107950</xdr:rowOff>
    </xdr:to>
    <xdr:cxnSp macro="">
      <xdr:nvCxnSpPr>
        <xdr:cNvPr id="76558" name="직선 연결선 76557">
          <a:extLst>
            <a:ext uri="{FF2B5EF4-FFF2-40B4-BE49-F238E27FC236}">
              <a16:creationId xmlns:a16="http://schemas.microsoft.com/office/drawing/2014/main" id="{00000000-0008-0000-0100-00000E2B0100}"/>
            </a:ext>
          </a:extLst>
        </xdr:cNvPr>
        <xdr:cNvCxnSpPr/>
      </xdr:nvCxnSpPr>
      <xdr:spPr>
        <a:xfrm>
          <a:off x="46710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796</xdr:row>
      <xdr:rowOff>107950</xdr:rowOff>
    </xdr:from>
    <xdr:to>
      <xdr:col>69</xdr:col>
      <xdr:colOff>0</xdr:colOff>
      <xdr:row>796</xdr:row>
      <xdr:rowOff>107950</xdr:rowOff>
    </xdr:to>
    <xdr:cxnSp macro="">
      <xdr:nvCxnSpPr>
        <xdr:cNvPr id="76559" name="직선 연결선 76558">
          <a:extLst>
            <a:ext uri="{FF2B5EF4-FFF2-40B4-BE49-F238E27FC236}">
              <a16:creationId xmlns:a16="http://schemas.microsoft.com/office/drawing/2014/main" id="{00000000-0008-0000-0100-00000F2B0100}"/>
            </a:ext>
          </a:extLst>
        </xdr:cNvPr>
        <xdr:cNvCxnSpPr/>
      </xdr:nvCxnSpPr>
      <xdr:spPr>
        <a:xfrm>
          <a:off x="48082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796</xdr:row>
      <xdr:rowOff>107950</xdr:rowOff>
    </xdr:from>
    <xdr:to>
      <xdr:col>71</xdr:col>
      <xdr:colOff>0</xdr:colOff>
      <xdr:row>796</xdr:row>
      <xdr:rowOff>107950</xdr:rowOff>
    </xdr:to>
    <xdr:cxnSp macro="">
      <xdr:nvCxnSpPr>
        <xdr:cNvPr id="76560" name="직선 연결선 76559">
          <a:extLst>
            <a:ext uri="{FF2B5EF4-FFF2-40B4-BE49-F238E27FC236}">
              <a16:creationId xmlns:a16="http://schemas.microsoft.com/office/drawing/2014/main" id="{00000000-0008-0000-0100-0000102B0100}"/>
            </a:ext>
          </a:extLst>
        </xdr:cNvPr>
        <xdr:cNvCxnSpPr/>
      </xdr:nvCxnSpPr>
      <xdr:spPr>
        <a:xfrm>
          <a:off x="49453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796</xdr:row>
      <xdr:rowOff>107950</xdr:rowOff>
    </xdr:from>
    <xdr:to>
      <xdr:col>73</xdr:col>
      <xdr:colOff>0</xdr:colOff>
      <xdr:row>796</xdr:row>
      <xdr:rowOff>107950</xdr:rowOff>
    </xdr:to>
    <xdr:cxnSp macro="">
      <xdr:nvCxnSpPr>
        <xdr:cNvPr id="76561" name="직선 연결선 76560">
          <a:extLst>
            <a:ext uri="{FF2B5EF4-FFF2-40B4-BE49-F238E27FC236}">
              <a16:creationId xmlns:a16="http://schemas.microsoft.com/office/drawing/2014/main" id="{00000000-0008-0000-0100-0000112B0100}"/>
            </a:ext>
          </a:extLst>
        </xdr:cNvPr>
        <xdr:cNvCxnSpPr/>
      </xdr:nvCxnSpPr>
      <xdr:spPr>
        <a:xfrm>
          <a:off x="50825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796</xdr:row>
      <xdr:rowOff>107950</xdr:rowOff>
    </xdr:from>
    <xdr:to>
      <xdr:col>75</xdr:col>
      <xdr:colOff>0</xdr:colOff>
      <xdr:row>796</xdr:row>
      <xdr:rowOff>107950</xdr:rowOff>
    </xdr:to>
    <xdr:cxnSp macro="">
      <xdr:nvCxnSpPr>
        <xdr:cNvPr id="76562" name="직선 연결선 76561">
          <a:extLst>
            <a:ext uri="{FF2B5EF4-FFF2-40B4-BE49-F238E27FC236}">
              <a16:creationId xmlns:a16="http://schemas.microsoft.com/office/drawing/2014/main" id="{00000000-0008-0000-0100-0000122B0100}"/>
            </a:ext>
          </a:extLst>
        </xdr:cNvPr>
        <xdr:cNvCxnSpPr/>
      </xdr:nvCxnSpPr>
      <xdr:spPr>
        <a:xfrm>
          <a:off x="52197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796</xdr:row>
      <xdr:rowOff>107950</xdr:rowOff>
    </xdr:from>
    <xdr:to>
      <xdr:col>77</xdr:col>
      <xdr:colOff>0</xdr:colOff>
      <xdr:row>796</xdr:row>
      <xdr:rowOff>107950</xdr:rowOff>
    </xdr:to>
    <xdr:cxnSp macro="">
      <xdr:nvCxnSpPr>
        <xdr:cNvPr id="76563" name="직선 연결선 76562">
          <a:extLst>
            <a:ext uri="{FF2B5EF4-FFF2-40B4-BE49-F238E27FC236}">
              <a16:creationId xmlns:a16="http://schemas.microsoft.com/office/drawing/2014/main" id="{00000000-0008-0000-0100-0000132B0100}"/>
            </a:ext>
          </a:extLst>
        </xdr:cNvPr>
        <xdr:cNvCxnSpPr/>
      </xdr:nvCxnSpPr>
      <xdr:spPr>
        <a:xfrm>
          <a:off x="53568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796</xdr:row>
      <xdr:rowOff>107950</xdr:rowOff>
    </xdr:from>
    <xdr:to>
      <xdr:col>79</xdr:col>
      <xdr:colOff>0</xdr:colOff>
      <xdr:row>796</xdr:row>
      <xdr:rowOff>107950</xdr:rowOff>
    </xdr:to>
    <xdr:cxnSp macro="">
      <xdr:nvCxnSpPr>
        <xdr:cNvPr id="76564" name="직선 연결선 76563">
          <a:extLst>
            <a:ext uri="{FF2B5EF4-FFF2-40B4-BE49-F238E27FC236}">
              <a16:creationId xmlns:a16="http://schemas.microsoft.com/office/drawing/2014/main" id="{00000000-0008-0000-0100-0000142B0100}"/>
            </a:ext>
          </a:extLst>
        </xdr:cNvPr>
        <xdr:cNvCxnSpPr/>
      </xdr:nvCxnSpPr>
      <xdr:spPr>
        <a:xfrm>
          <a:off x="54940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796</xdr:row>
      <xdr:rowOff>107950</xdr:rowOff>
    </xdr:from>
    <xdr:to>
      <xdr:col>81</xdr:col>
      <xdr:colOff>0</xdr:colOff>
      <xdr:row>796</xdr:row>
      <xdr:rowOff>107950</xdr:rowOff>
    </xdr:to>
    <xdr:cxnSp macro="">
      <xdr:nvCxnSpPr>
        <xdr:cNvPr id="76565" name="직선 연결선 76564">
          <a:extLst>
            <a:ext uri="{FF2B5EF4-FFF2-40B4-BE49-F238E27FC236}">
              <a16:creationId xmlns:a16="http://schemas.microsoft.com/office/drawing/2014/main" id="{00000000-0008-0000-0100-0000152B0100}"/>
            </a:ext>
          </a:extLst>
        </xdr:cNvPr>
        <xdr:cNvCxnSpPr/>
      </xdr:nvCxnSpPr>
      <xdr:spPr>
        <a:xfrm>
          <a:off x="56311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796</xdr:row>
      <xdr:rowOff>107950</xdr:rowOff>
    </xdr:from>
    <xdr:to>
      <xdr:col>83</xdr:col>
      <xdr:colOff>0</xdr:colOff>
      <xdr:row>796</xdr:row>
      <xdr:rowOff>107950</xdr:rowOff>
    </xdr:to>
    <xdr:cxnSp macro="">
      <xdr:nvCxnSpPr>
        <xdr:cNvPr id="76566" name="직선 연결선 76565">
          <a:extLst>
            <a:ext uri="{FF2B5EF4-FFF2-40B4-BE49-F238E27FC236}">
              <a16:creationId xmlns:a16="http://schemas.microsoft.com/office/drawing/2014/main" id="{00000000-0008-0000-0100-0000162B0100}"/>
            </a:ext>
          </a:extLst>
        </xdr:cNvPr>
        <xdr:cNvCxnSpPr/>
      </xdr:nvCxnSpPr>
      <xdr:spPr>
        <a:xfrm>
          <a:off x="57683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796</xdr:row>
      <xdr:rowOff>107950</xdr:rowOff>
    </xdr:from>
    <xdr:to>
      <xdr:col>85</xdr:col>
      <xdr:colOff>0</xdr:colOff>
      <xdr:row>796</xdr:row>
      <xdr:rowOff>107950</xdr:rowOff>
    </xdr:to>
    <xdr:cxnSp macro="">
      <xdr:nvCxnSpPr>
        <xdr:cNvPr id="76567" name="직선 연결선 76566">
          <a:extLst>
            <a:ext uri="{FF2B5EF4-FFF2-40B4-BE49-F238E27FC236}">
              <a16:creationId xmlns:a16="http://schemas.microsoft.com/office/drawing/2014/main" id="{00000000-0008-0000-0100-0000172B0100}"/>
            </a:ext>
          </a:extLst>
        </xdr:cNvPr>
        <xdr:cNvCxnSpPr/>
      </xdr:nvCxnSpPr>
      <xdr:spPr>
        <a:xfrm>
          <a:off x="59055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796</xdr:row>
      <xdr:rowOff>107950</xdr:rowOff>
    </xdr:from>
    <xdr:to>
      <xdr:col>87</xdr:col>
      <xdr:colOff>0</xdr:colOff>
      <xdr:row>796</xdr:row>
      <xdr:rowOff>107950</xdr:rowOff>
    </xdr:to>
    <xdr:cxnSp macro="">
      <xdr:nvCxnSpPr>
        <xdr:cNvPr id="76568" name="직선 연결선 76567">
          <a:extLst>
            <a:ext uri="{FF2B5EF4-FFF2-40B4-BE49-F238E27FC236}">
              <a16:creationId xmlns:a16="http://schemas.microsoft.com/office/drawing/2014/main" id="{00000000-0008-0000-0100-0000182B0100}"/>
            </a:ext>
          </a:extLst>
        </xdr:cNvPr>
        <xdr:cNvCxnSpPr/>
      </xdr:nvCxnSpPr>
      <xdr:spPr>
        <a:xfrm>
          <a:off x="60426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796</xdr:row>
      <xdr:rowOff>107950</xdr:rowOff>
    </xdr:from>
    <xdr:to>
      <xdr:col>89</xdr:col>
      <xdr:colOff>0</xdr:colOff>
      <xdr:row>796</xdr:row>
      <xdr:rowOff>107950</xdr:rowOff>
    </xdr:to>
    <xdr:cxnSp macro="">
      <xdr:nvCxnSpPr>
        <xdr:cNvPr id="76569" name="직선 연결선 76568">
          <a:extLst>
            <a:ext uri="{FF2B5EF4-FFF2-40B4-BE49-F238E27FC236}">
              <a16:creationId xmlns:a16="http://schemas.microsoft.com/office/drawing/2014/main" id="{00000000-0008-0000-0100-0000192B0100}"/>
            </a:ext>
          </a:extLst>
        </xdr:cNvPr>
        <xdr:cNvCxnSpPr/>
      </xdr:nvCxnSpPr>
      <xdr:spPr>
        <a:xfrm>
          <a:off x="61798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796</xdr:row>
      <xdr:rowOff>107950</xdr:rowOff>
    </xdr:from>
    <xdr:to>
      <xdr:col>91</xdr:col>
      <xdr:colOff>0</xdr:colOff>
      <xdr:row>796</xdr:row>
      <xdr:rowOff>107950</xdr:rowOff>
    </xdr:to>
    <xdr:cxnSp macro="">
      <xdr:nvCxnSpPr>
        <xdr:cNvPr id="76570" name="직선 연결선 76569">
          <a:extLst>
            <a:ext uri="{FF2B5EF4-FFF2-40B4-BE49-F238E27FC236}">
              <a16:creationId xmlns:a16="http://schemas.microsoft.com/office/drawing/2014/main" id="{00000000-0008-0000-0100-00001A2B0100}"/>
            </a:ext>
          </a:extLst>
        </xdr:cNvPr>
        <xdr:cNvCxnSpPr/>
      </xdr:nvCxnSpPr>
      <xdr:spPr>
        <a:xfrm>
          <a:off x="63169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796</xdr:row>
      <xdr:rowOff>107950</xdr:rowOff>
    </xdr:from>
    <xdr:to>
      <xdr:col>93</xdr:col>
      <xdr:colOff>12700</xdr:colOff>
      <xdr:row>796</xdr:row>
      <xdr:rowOff>107950</xdr:rowOff>
    </xdr:to>
    <xdr:cxnSp macro="">
      <xdr:nvCxnSpPr>
        <xdr:cNvPr id="76571" name="직선 연결선 76570">
          <a:extLst>
            <a:ext uri="{FF2B5EF4-FFF2-40B4-BE49-F238E27FC236}">
              <a16:creationId xmlns:a16="http://schemas.microsoft.com/office/drawing/2014/main" id="{00000000-0008-0000-0100-00001B2B0100}"/>
            </a:ext>
          </a:extLst>
        </xdr:cNvPr>
        <xdr:cNvCxnSpPr/>
      </xdr:nvCxnSpPr>
      <xdr:spPr>
        <a:xfrm>
          <a:off x="64541406" y="166795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796</xdr:row>
      <xdr:rowOff>107950</xdr:rowOff>
    </xdr:from>
    <xdr:to>
      <xdr:col>95</xdr:col>
      <xdr:colOff>0</xdr:colOff>
      <xdr:row>796</xdr:row>
      <xdr:rowOff>107950</xdr:rowOff>
    </xdr:to>
    <xdr:cxnSp macro="">
      <xdr:nvCxnSpPr>
        <xdr:cNvPr id="76572" name="직선 연결선 76571">
          <a:extLst>
            <a:ext uri="{FF2B5EF4-FFF2-40B4-BE49-F238E27FC236}">
              <a16:creationId xmlns:a16="http://schemas.microsoft.com/office/drawing/2014/main" id="{00000000-0008-0000-0100-00001C2B0100}"/>
            </a:ext>
          </a:extLst>
        </xdr:cNvPr>
        <xdr:cNvCxnSpPr/>
      </xdr:nvCxnSpPr>
      <xdr:spPr>
        <a:xfrm>
          <a:off x="65913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796</xdr:row>
      <xdr:rowOff>107950</xdr:rowOff>
    </xdr:from>
    <xdr:to>
      <xdr:col>97</xdr:col>
      <xdr:colOff>0</xdr:colOff>
      <xdr:row>796</xdr:row>
      <xdr:rowOff>107950</xdr:rowOff>
    </xdr:to>
    <xdr:cxnSp macro="">
      <xdr:nvCxnSpPr>
        <xdr:cNvPr id="76573" name="직선 연결선 76572">
          <a:extLst>
            <a:ext uri="{FF2B5EF4-FFF2-40B4-BE49-F238E27FC236}">
              <a16:creationId xmlns:a16="http://schemas.microsoft.com/office/drawing/2014/main" id="{00000000-0008-0000-0100-00001D2B0100}"/>
            </a:ext>
          </a:extLst>
        </xdr:cNvPr>
        <xdr:cNvCxnSpPr/>
      </xdr:nvCxnSpPr>
      <xdr:spPr>
        <a:xfrm>
          <a:off x="67284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796</xdr:row>
      <xdr:rowOff>107950</xdr:rowOff>
    </xdr:from>
    <xdr:to>
      <xdr:col>99</xdr:col>
      <xdr:colOff>0</xdr:colOff>
      <xdr:row>796</xdr:row>
      <xdr:rowOff>107950</xdr:rowOff>
    </xdr:to>
    <xdr:cxnSp macro="">
      <xdr:nvCxnSpPr>
        <xdr:cNvPr id="76574" name="직선 연결선 76573">
          <a:extLst>
            <a:ext uri="{FF2B5EF4-FFF2-40B4-BE49-F238E27FC236}">
              <a16:creationId xmlns:a16="http://schemas.microsoft.com/office/drawing/2014/main" id="{00000000-0008-0000-0100-00001E2B0100}"/>
            </a:ext>
          </a:extLst>
        </xdr:cNvPr>
        <xdr:cNvCxnSpPr/>
      </xdr:nvCxnSpPr>
      <xdr:spPr>
        <a:xfrm>
          <a:off x="68656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798</xdr:row>
      <xdr:rowOff>101600</xdr:rowOff>
    </xdr:from>
    <xdr:to>
      <xdr:col>10</xdr:col>
      <xdr:colOff>25400</xdr:colOff>
      <xdr:row>798</xdr:row>
      <xdr:rowOff>101600</xdr:rowOff>
    </xdr:to>
    <xdr:cxnSp macro="">
      <xdr:nvCxnSpPr>
        <xdr:cNvPr id="76575" name="직선 연결선 76574">
          <a:extLst>
            <a:ext uri="{FF2B5EF4-FFF2-40B4-BE49-F238E27FC236}">
              <a16:creationId xmlns:a16="http://schemas.microsoft.com/office/drawing/2014/main" id="{00000000-0008-0000-0100-00001F2B0100}"/>
            </a:ext>
          </a:extLst>
        </xdr:cNvPr>
        <xdr:cNvCxnSpPr/>
      </xdr:nvCxnSpPr>
      <xdr:spPr>
        <a:xfrm>
          <a:off x="7234580" y="1672082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798</xdr:row>
      <xdr:rowOff>101600</xdr:rowOff>
    </xdr:from>
    <xdr:to>
      <xdr:col>11</xdr:col>
      <xdr:colOff>139700</xdr:colOff>
      <xdr:row>798</xdr:row>
      <xdr:rowOff>101600</xdr:rowOff>
    </xdr:to>
    <xdr:cxnSp macro="">
      <xdr:nvCxnSpPr>
        <xdr:cNvPr id="76576" name="직선 연결선 76575">
          <a:extLst>
            <a:ext uri="{FF2B5EF4-FFF2-40B4-BE49-F238E27FC236}">
              <a16:creationId xmlns:a16="http://schemas.microsoft.com/office/drawing/2014/main" id="{00000000-0008-0000-0100-0000202B0100}"/>
            </a:ext>
          </a:extLst>
        </xdr:cNvPr>
        <xdr:cNvCxnSpPr/>
      </xdr:nvCxnSpPr>
      <xdr:spPr>
        <a:xfrm>
          <a:off x="8374380" y="167208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798</xdr:row>
      <xdr:rowOff>101600</xdr:rowOff>
    </xdr:from>
    <xdr:to>
      <xdr:col>13</xdr:col>
      <xdr:colOff>68</xdr:colOff>
      <xdr:row>798</xdr:row>
      <xdr:rowOff>101600</xdr:rowOff>
    </xdr:to>
    <xdr:cxnSp macro="">
      <xdr:nvCxnSpPr>
        <xdr:cNvPr id="76577" name="직선 연결선 76576">
          <a:extLst>
            <a:ext uri="{FF2B5EF4-FFF2-40B4-BE49-F238E27FC236}">
              <a16:creationId xmlns:a16="http://schemas.microsoft.com/office/drawing/2014/main" id="{00000000-0008-0000-0100-0000212B0100}"/>
            </a:ext>
          </a:extLst>
        </xdr:cNvPr>
        <xdr:cNvCxnSpPr/>
      </xdr:nvCxnSpPr>
      <xdr:spPr>
        <a:xfrm flipH="1">
          <a:off x="9677400" y="167208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798</xdr:row>
      <xdr:rowOff>101600</xdr:rowOff>
    </xdr:from>
    <xdr:to>
      <xdr:col>15</xdr:col>
      <xdr:colOff>0</xdr:colOff>
      <xdr:row>798</xdr:row>
      <xdr:rowOff>101600</xdr:rowOff>
    </xdr:to>
    <xdr:cxnSp macro="">
      <xdr:nvCxnSpPr>
        <xdr:cNvPr id="76578" name="직선 연결선 76577">
          <a:extLst>
            <a:ext uri="{FF2B5EF4-FFF2-40B4-BE49-F238E27FC236}">
              <a16:creationId xmlns:a16="http://schemas.microsoft.com/office/drawing/2014/main" id="{00000000-0008-0000-0100-0000222B0100}"/>
            </a:ext>
          </a:extLst>
        </xdr:cNvPr>
        <xdr:cNvCxnSpPr/>
      </xdr:nvCxnSpPr>
      <xdr:spPr>
        <a:xfrm>
          <a:off x="11049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798</xdr:row>
      <xdr:rowOff>101600</xdr:rowOff>
    </xdr:from>
    <xdr:to>
      <xdr:col>17</xdr:col>
      <xdr:colOff>0</xdr:colOff>
      <xdr:row>798</xdr:row>
      <xdr:rowOff>101600</xdr:rowOff>
    </xdr:to>
    <xdr:cxnSp macro="">
      <xdr:nvCxnSpPr>
        <xdr:cNvPr id="76579" name="직선 연결선 76578">
          <a:extLst>
            <a:ext uri="{FF2B5EF4-FFF2-40B4-BE49-F238E27FC236}">
              <a16:creationId xmlns:a16="http://schemas.microsoft.com/office/drawing/2014/main" id="{00000000-0008-0000-0100-0000232B0100}"/>
            </a:ext>
          </a:extLst>
        </xdr:cNvPr>
        <xdr:cNvCxnSpPr/>
      </xdr:nvCxnSpPr>
      <xdr:spPr>
        <a:xfrm>
          <a:off x="12420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798</xdr:row>
      <xdr:rowOff>101600</xdr:rowOff>
    </xdr:from>
    <xdr:to>
      <xdr:col>19</xdr:col>
      <xdr:colOff>0</xdr:colOff>
      <xdr:row>798</xdr:row>
      <xdr:rowOff>101600</xdr:rowOff>
    </xdr:to>
    <xdr:cxnSp macro="">
      <xdr:nvCxnSpPr>
        <xdr:cNvPr id="76580" name="직선 연결선 76579">
          <a:extLst>
            <a:ext uri="{FF2B5EF4-FFF2-40B4-BE49-F238E27FC236}">
              <a16:creationId xmlns:a16="http://schemas.microsoft.com/office/drawing/2014/main" id="{00000000-0008-0000-0100-0000242B0100}"/>
            </a:ext>
          </a:extLst>
        </xdr:cNvPr>
        <xdr:cNvCxnSpPr/>
      </xdr:nvCxnSpPr>
      <xdr:spPr>
        <a:xfrm>
          <a:off x="13792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798</xdr:row>
      <xdr:rowOff>101600</xdr:rowOff>
    </xdr:from>
    <xdr:to>
      <xdr:col>21</xdr:col>
      <xdr:colOff>136</xdr:colOff>
      <xdr:row>798</xdr:row>
      <xdr:rowOff>101600</xdr:rowOff>
    </xdr:to>
    <xdr:cxnSp macro="">
      <xdr:nvCxnSpPr>
        <xdr:cNvPr id="76581" name="직선 연결선 76580">
          <a:extLst>
            <a:ext uri="{FF2B5EF4-FFF2-40B4-BE49-F238E27FC236}">
              <a16:creationId xmlns:a16="http://schemas.microsoft.com/office/drawing/2014/main" id="{00000000-0008-0000-0100-0000252B0100}"/>
            </a:ext>
          </a:extLst>
        </xdr:cNvPr>
        <xdr:cNvCxnSpPr/>
      </xdr:nvCxnSpPr>
      <xdr:spPr>
        <a:xfrm flipH="1">
          <a:off x="15163800" y="167208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798</xdr:row>
      <xdr:rowOff>101600</xdr:rowOff>
    </xdr:from>
    <xdr:to>
      <xdr:col>23</xdr:col>
      <xdr:colOff>0</xdr:colOff>
      <xdr:row>798</xdr:row>
      <xdr:rowOff>101600</xdr:rowOff>
    </xdr:to>
    <xdr:cxnSp macro="">
      <xdr:nvCxnSpPr>
        <xdr:cNvPr id="76582" name="직선 연결선 76581">
          <a:extLst>
            <a:ext uri="{FF2B5EF4-FFF2-40B4-BE49-F238E27FC236}">
              <a16:creationId xmlns:a16="http://schemas.microsoft.com/office/drawing/2014/main" id="{00000000-0008-0000-0100-0000262B0100}"/>
            </a:ext>
          </a:extLst>
        </xdr:cNvPr>
        <xdr:cNvCxnSpPr/>
      </xdr:nvCxnSpPr>
      <xdr:spPr>
        <a:xfrm>
          <a:off x="16535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798</xdr:row>
      <xdr:rowOff>101600</xdr:rowOff>
    </xdr:from>
    <xdr:to>
      <xdr:col>25</xdr:col>
      <xdr:colOff>0</xdr:colOff>
      <xdr:row>798</xdr:row>
      <xdr:rowOff>101600</xdr:rowOff>
    </xdr:to>
    <xdr:cxnSp macro="">
      <xdr:nvCxnSpPr>
        <xdr:cNvPr id="76583" name="직선 연결선 76582">
          <a:extLst>
            <a:ext uri="{FF2B5EF4-FFF2-40B4-BE49-F238E27FC236}">
              <a16:creationId xmlns:a16="http://schemas.microsoft.com/office/drawing/2014/main" id="{00000000-0008-0000-0100-0000272B0100}"/>
            </a:ext>
          </a:extLst>
        </xdr:cNvPr>
        <xdr:cNvCxnSpPr/>
      </xdr:nvCxnSpPr>
      <xdr:spPr>
        <a:xfrm>
          <a:off x="17907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798</xdr:row>
      <xdr:rowOff>101600</xdr:rowOff>
    </xdr:from>
    <xdr:to>
      <xdr:col>27</xdr:col>
      <xdr:colOff>28</xdr:colOff>
      <xdr:row>798</xdr:row>
      <xdr:rowOff>101600</xdr:rowOff>
    </xdr:to>
    <xdr:cxnSp macro="">
      <xdr:nvCxnSpPr>
        <xdr:cNvPr id="76584" name="직선 연결선 76583">
          <a:extLst>
            <a:ext uri="{FF2B5EF4-FFF2-40B4-BE49-F238E27FC236}">
              <a16:creationId xmlns:a16="http://schemas.microsoft.com/office/drawing/2014/main" id="{00000000-0008-0000-0100-0000282B0100}"/>
            </a:ext>
          </a:extLst>
        </xdr:cNvPr>
        <xdr:cNvCxnSpPr/>
      </xdr:nvCxnSpPr>
      <xdr:spPr>
        <a:xfrm flipH="1">
          <a:off x="19278600" y="167208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798</xdr:row>
      <xdr:rowOff>101600</xdr:rowOff>
    </xdr:from>
    <xdr:to>
      <xdr:col>29</xdr:col>
      <xdr:colOff>0</xdr:colOff>
      <xdr:row>798</xdr:row>
      <xdr:rowOff>101600</xdr:rowOff>
    </xdr:to>
    <xdr:cxnSp macro="">
      <xdr:nvCxnSpPr>
        <xdr:cNvPr id="76585" name="직선 연결선 76584">
          <a:extLst>
            <a:ext uri="{FF2B5EF4-FFF2-40B4-BE49-F238E27FC236}">
              <a16:creationId xmlns:a16="http://schemas.microsoft.com/office/drawing/2014/main" id="{00000000-0008-0000-0100-0000292B0100}"/>
            </a:ext>
          </a:extLst>
        </xdr:cNvPr>
        <xdr:cNvCxnSpPr/>
      </xdr:nvCxnSpPr>
      <xdr:spPr>
        <a:xfrm>
          <a:off x="20650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798</xdr:row>
      <xdr:rowOff>101600</xdr:rowOff>
    </xdr:from>
    <xdr:to>
      <xdr:col>31</xdr:col>
      <xdr:colOff>546100</xdr:colOff>
      <xdr:row>798</xdr:row>
      <xdr:rowOff>101600</xdr:rowOff>
    </xdr:to>
    <xdr:cxnSp macro="">
      <xdr:nvCxnSpPr>
        <xdr:cNvPr id="76586" name="직선 연결선 76585">
          <a:extLst>
            <a:ext uri="{FF2B5EF4-FFF2-40B4-BE49-F238E27FC236}">
              <a16:creationId xmlns:a16="http://schemas.microsoft.com/office/drawing/2014/main" id="{00000000-0008-0000-0100-00002A2B0100}"/>
            </a:ext>
          </a:extLst>
        </xdr:cNvPr>
        <xdr:cNvCxnSpPr/>
      </xdr:nvCxnSpPr>
      <xdr:spPr>
        <a:xfrm>
          <a:off x="22501861" y="167208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798</xdr:row>
      <xdr:rowOff>101600</xdr:rowOff>
    </xdr:from>
    <xdr:to>
      <xdr:col>33</xdr:col>
      <xdr:colOff>0</xdr:colOff>
      <xdr:row>798</xdr:row>
      <xdr:rowOff>101600</xdr:rowOff>
    </xdr:to>
    <xdr:cxnSp macro="">
      <xdr:nvCxnSpPr>
        <xdr:cNvPr id="76587" name="직선 연결선 76586">
          <a:extLst>
            <a:ext uri="{FF2B5EF4-FFF2-40B4-BE49-F238E27FC236}">
              <a16:creationId xmlns:a16="http://schemas.microsoft.com/office/drawing/2014/main" id="{00000000-0008-0000-0100-00002B2B0100}"/>
            </a:ext>
          </a:extLst>
        </xdr:cNvPr>
        <xdr:cNvCxnSpPr/>
      </xdr:nvCxnSpPr>
      <xdr:spPr>
        <a:xfrm>
          <a:off x="23393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798</xdr:row>
      <xdr:rowOff>101600</xdr:rowOff>
    </xdr:from>
    <xdr:to>
      <xdr:col>35</xdr:col>
      <xdr:colOff>0</xdr:colOff>
      <xdr:row>798</xdr:row>
      <xdr:rowOff>101600</xdr:rowOff>
    </xdr:to>
    <xdr:cxnSp macro="">
      <xdr:nvCxnSpPr>
        <xdr:cNvPr id="76588" name="직선 연결선 76587">
          <a:extLst>
            <a:ext uri="{FF2B5EF4-FFF2-40B4-BE49-F238E27FC236}">
              <a16:creationId xmlns:a16="http://schemas.microsoft.com/office/drawing/2014/main" id="{00000000-0008-0000-0100-00002C2B0100}"/>
            </a:ext>
          </a:extLst>
        </xdr:cNvPr>
        <xdr:cNvCxnSpPr/>
      </xdr:nvCxnSpPr>
      <xdr:spPr>
        <a:xfrm>
          <a:off x="24765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798</xdr:row>
      <xdr:rowOff>101600</xdr:rowOff>
    </xdr:from>
    <xdr:to>
      <xdr:col>37</xdr:col>
      <xdr:colOff>0</xdr:colOff>
      <xdr:row>798</xdr:row>
      <xdr:rowOff>101600</xdr:rowOff>
    </xdr:to>
    <xdr:cxnSp macro="">
      <xdr:nvCxnSpPr>
        <xdr:cNvPr id="76589" name="직선 연결선 76588">
          <a:extLst>
            <a:ext uri="{FF2B5EF4-FFF2-40B4-BE49-F238E27FC236}">
              <a16:creationId xmlns:a16="http://schemas.microsoft.com/office/drawing/2014/main" id="{00000000-0008-0000-0100-00002D2B0100}"/>
            </a:ext>
          </a:extLst>
        </xdr:cNvPr>
        <xdr:cNvCxnSpPr/>
      </xdr:nvCxnSpPr>
      <xdr:spPr>
        <a:xfrm>
          <a:off x="26136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798</xdr:row>
      <xdr:rowOff>101600</xdr:rowOff>
    </xdr:from>
    <xdr:to>
      <xdr:col>39</xdr:col>
      <xdr:colOff>0</xdr:colOff>
      <xdr:row>798</xdr:row>
      <xdr:rowOff>101600</xdr:rowOff>
    </xdr:to>
    <xdr:cxnSp macro="">
      <xdr:nvCxnSpPr>
        <xdr:cNvPr id="76590" name="직선 연결선 76589">
          <a:extLst>
            <a:ext uri="{FF2B5EF4-FFF2-40B4-BE49-F238E27FC236}">
              <a16:creationId xmlns:a16="http://schemas.microsoft.com/office/drawing/2014/main" id="{00000000-0008-0000-0100-00002E2B0100}"/>
            </a:ext>
          </a:extLst>
        </xdr:cNvPr>
        <xdr:cNvCxnSpPr/>
      </xdr:nvCxnSpPr>
      <xdr:spPr>
        <a:xfrm>
          <a:off x="27508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798</xdr:row>
      <xdr:rowOff>101600</xdr:rowOff>
    </xdr:from>
    <xdr:to>
      <xdr:col>41</xdr:col>
      <xdr:colOff>0</xdr:colOff>
      <xdr:row>798</xdr:row>
      <xdr:rowOff>101600</xdr:rowOff>
    </xdr:to>
    <xdr:cxnSp macro="">
      <xdr:nvCxnSpPr>
        <xdr:cNvPr id="76591" name="직선 연결선 76590">
          <a:extLst>
            <a:ext uri="{FF2B5EF4-FFF2-40B4-BE49-F238E27FC236}">
              <a16:creationId xmlns:a16="http://schemas.microsoft.com/office/drawing/2014/main" id="{00000000-0008-0000-0100-00002F2B0100}"/>
            </a:ext>
          </a:extLst>
        </xdr:cNvPr>
        <xdr:cNvCxnSpPr/>
      </xdr:nvCxnSpPr>
      <xdr:spPr>
        <a:xfrm>
          <a:off x="28879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798</xdr:row>
      <xdr:rowOff>101600</xdr:rowOff>
    </xdr:from>
    <xdr:to>
      <xdr:col>43</xdr:col>
      <xdr:colOff>0</xdr:colOff>
      <xdr:row>798</xdr:row>
      <xdr:rowOff>101600</xdr:rowOff>
    </xdr:to>
    <xdr:cxnSp macro="">
      <xdr:nvCxnSpPr>
        <xdr:cNvPr id="76592" name="직선 연결선 76591">
          <a:extLst>
            <a:ext uri="{FF2B5EF4-FFF2-40B4-BE49-F238E27FC236}">
              <a16:creationId xmlns:a16="http://schemas.microsoft.com/office/drawing/2014/main" id="{00000000-0008-0000-0100-0000302B0100}"/>
            </a:ext>
          </a:extLst>
        </xdr:cNvPr>
        <xdr:cNvCxnSpPr/>
      </xdr:nvCxnSpPr>
      <xdr:spPr>
        <a:xfrm>
          <a:off x="30251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798</xdr:row>
      <xdr:rowOff>101600</xdr:rowOff>
    </xdr:from>
    <xdr:to>
      <xdr:col>45</xdr:col>
      <xdr:colOff>12700</xdr:colOff>
      <xdr:row>798</xdr:row>
      <xdr:rowOff>101600</xdr:rowOff>
    </xdr:to>
    <xdr:cxnSp macro="">
      <xdr:nvCxnSpPr>
        <xdr:cNvPr id="76593" name="직선 연결선 76592">
          <a:extLst>
            <a:ext uri="{FF2B5EF4-FFF2-40B4-BE49-F238E27FC236}">
              <a16:creationId xmlns:a16="http://schemas.microsoft.com/office/drawing/2014/main" id="{00000000-0008-0000-0100-0000312B0100}"/>
            </a:ext>
          </a:extLst>
        </xdr:cNvPr>
        <xdr:cNvCxnSpPr/>
      </xdr:nvCxnSpPr>
      <xdr:spPr>
        <a:xfrm>
          <a:off x="31623040" y="1672082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798</xdr:row>
      <xdr:rowOff>101600</xdr:rowOff>
    </xdr:from>
    <xdr:to>
      <xdr:col>47</xdr:col>
      <xdr:colOff>0</xdr:colOff>
      <xdr:row>798</xdr:row>
      <xdr:rowOff>101600</xdr:rowOff>
    </xdr:to>
    <xdr:cxnSp macro="">
      <xdr:nvCxnSpPr>
        <xdr:cNvPr id="76594" name="직선 연결선 76593">
          <a:extLst>
            <a:ext uri="{FF2B5EF4-FFF2-40B4-BE49-F238E27FC236}">
              <a16:creationId xmlns:a16="http://schemas.microsoft.com/office/drawing/2014/main" id="{00000000-0008-0000-0100-0000322B0100}"/>
            </a:ext>
          </a:extLst>
        </xdr:cNvPr>
        <xdr:cNvCxnSpPr/>
      </xdr:nvCxnSpPr>
      <xdr:spPr>
        <a:xfrm>
          <a:off x="32994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798</xdr:row>
      <xdr:rowOff>101600</xdr:rowOff>
    </xdr:from>
    <xdr:to>
      <xdr:col>49</xdr:col>
      <xdr:colOff>0</xdr:colOff>
      <xdr:row>798</xdr:row>
      <xdr:rowOff>101600</xdr:rowOff>
    </xdr:to>
    <xdr:cxnSp macro="">
      <xdr:nvCxnSpPr>
        <xdr:cNvPr id="76595" name="직선 연결선 76594">
          <a:extLst>
            <a:ext uri="{FF2B5EF4-FFF2-40B4-BE49-F238E27FC236}">
              <a16:creationId xmlns:a16="http://schemas.microsoft.com/office/drawing/2014/main" id="{00000000-0008-0000-0100-0000332B0100}"/>
            </a:ext>
          </a:extLst>
        </xdr:cNvPr>
        <xdr:cNvCxnSpPr/>
      </xdr:nvCxnSpPr>
      <xdr:spPr>
        <a:xfrm>
          <a:off x="34366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798</xdr:row>
      <xdr:rowOff>101600</xdr:rowOff>
    </xdr:from>
    <xdr:to>
      <xdr:col>51</xdr:col>
      <xdr:colOff>0</xdr:colOff>
      <xdr:row>798</xdr:row>
      <xdr:rowOff>101600</xdr:rowOff>
    </xdr:to>
    <xdr:cxnSp macro="">
      <xdr:nvCxnSpPr>
        <xdr:cNvPr id="76596" name="직선 연결선 76595">
          <a:extLst>
            <a:ext uri="{FF2B5EF4-FFF2-40B4-BE49-F238E27FC236}">
              <a16:creationId xmlns:a16="http://schemas.microsoft.com/office/drawing/2014/main" id="{00000000-0008-0000-0100-0000342B0100}"/>
            </a:ext>
          </a:extLst>
        </xdr:cNvPr>
        <xdr:cNvCxnSpPr/>
      </xdr:nvCxnSpPr>
      <xdr:spPr>
        <a:xfrm>
          <a:off x="35737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798</xdr:row>
      <xdr:rowOff>101600</xdr:rowOff>
    </xdr:from>
    <xdr:to>
      <xdr:col>53</xdr:col>
      <xdr:colOff>0</xdr:colOff>
      <xdr:row>798</xdr:row>
      <xdr:rowOff>101600</xdr:rowOff>
    </xdr:to>
    <xdr:cxnSp macro="">
      <xdr:nvCxnSpPr>
        <xdr:cNvPr id="76597" name="직선 연결선 76596">
          <a:extLst>
            <a:ext uri="{FF2B5EF4-FFF2-40B4-BE49-F238E27FC236}">
              <a16:creationId xmlns:a16="http://schemas.microsoft.com/office/drawing/2014/main" id="{00000000-0008-0000-0100-0000352B0100}"/>
            </a:ext>
          </a:extLst>
        </xdr:cNvPr>
        <xdr:cNvCxnSpPr/>
      </xdr:nvCxnSpPr>
      <xdr:spPr>
        <a:xfrm>
          <a:off x="37109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798</xdr:row>
      <xdr:rowOff>101600</xdr:rowOff>
    </xdr:from>
    <xdr:to>
      <xdr:col>55</xdr:col>
      <xdr:colOff>0</xdr:colOff>
      <xdr:row>798</xdr:row>
      <xdr:rowOff>101600</xdr:rowOff>
    </xdr:to>
    <xdr:cxnSp macro="">
      <xdr:nvCxnSpPr>
        <xdr:cNvPr id="76598" name="직선 연결선 76597">
          <a:extLst>
            <a:ext uri="{FF2B5EF4-FFF2-40B4-BE49-F238E27FC236}">
              <a16:creationId xmlns:a16="http://schemas.microsoft.com/office/drawing/2014/main" id="{00000000-0008-0000-0100-0000362B0100}"/>
            </a:ext>
          </a:extLst>
        </xdr:cNvPr>
        <xdr:cNvCxnSpPr/>
      </xdr:nvCxnSpPr>
      <xdr:spPr>
        <a:xfrm>
          <a:off x="38481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798</xdr:row>
      <xdr:rowOff>101600</xdr:rowOff>
    </xdr:from>
    <xdr:to>
      <xdr:col>57</xdr:col>
      <xdr:colOff>0</xdr:colOff>
      <xdr:row>798</xdr:row>
      <xdr:rowOff>101600</xdr:rowOff>
    </xdr:to>
    <xdr:cxnSp macro="">
      <xdr:nvCxnSpPr>
        <xdr:cNvPr id="76599" name="직선 연결선 76598">
          <a:extLst>
            <a:ext uri="{FF2B5EF4-FFF2-40B4-BE49-F238E27FC236}">
              <a16:creationId xmlns:a16="http://schemas.microsoft.com/office/drawing/2014/main" id="{00000000-0008-0000-0100-0000372B0100}"/>
            </a:ext>
          </a:extLst>
        </xdr:cNvPr>
        <xdr:cNvCxnSpPr/>
      </xdr:nvCxnSpPr>
      <xdr:spPr>
        <a:xfrm>
          <a:off x="39852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798</xdr:row>
      <xdr:rowOff>101600</xdr:rowOff>
    </xdr:from>
    <xdr:to>
      <xdr:col>59</xdr:col>
      <xdr:colOff>0</xdr:colOff>
      <xdr:row>798</xdr:row>
      <xdr:rowOff>101600</xdr:rowOff>
    </xdr:to>
    <xdr:cxnSp macro="">
      <xdr:nvCxnSpPr>
        <xdr:cNvPr id="76600" name="직선 연결선 76599">
          <a:extLst>
            <a:ext uri="{FF2B5EF4-FFF2-40B4-BE49-F238E27FC236}">
              <a16:creationId xmlns:a16="http://schemas.microsoft.com/office/drawing/2014/main" id="{00000000-0008-0000-0100-0000382B0100}"/>
            </a:ext>
          </a:extLst>
        </xdr:cNvPr>
        <xdr:cNvCxnSpPr/>
      </xdr:nvCxnSpPr>
      <xdr:spPr>
        <a:xfrm>
          <a:off x="41224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798</xdr:row>
      <xdr:rowOff>101600</xdr:rowOff>
    </xdr:from>
    <xdr:to>
      <xdr:col>61</xdr:col>
      <xdr:colOff>0</xdr:colOff>
      <xdr:row>798</xdr:row>
      <xdr:rowOff>101600</xdr:rowOff>
    </xdr:to>
    <xdr:cxnSp macro="">
      <xdr:nvCxnSpPr>
        <xdr:cNvPr id="76601" name="직선 연결선 76600">
          <a:extLst>
            <a:ext uri="{FF2B5EF4-FFF2-40B4-BE49-F238E27FC236}">
              <a16:creationId xmlns:a16="http://schemas.microsoft.com/office/drawing/2014/main" id="{00000000-0008-0000-0100-0000392B0100}"/>
            </a:ext>
          </a:extLst>
        </xdr:cNvPr>
        <xdr:cNvCxnSpPr/>
      </xdr:nvCxnSpPr>
      <xdr:spPr>
        <a:xfrm>
          <a:off x="42595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798</xdr:row>
      <xdr:rowOff>101600</xdr:rowOff>
    </xdr:from>
    <xdr:to>
      <xdr:col>63</xdr:col>
      <xdr:colOff>0</xdr:colOff>
      <xdr:row>798</xdr:row>
      <xdr:rowOff>101600</xdr:rowOff>
    </xdr:to>
    <xdr:cxnSp macro="">
      <xdr:nvCxnSpPr>
        <xdr:cNvPr id="76602" name="직선 연결선 76601">
          <a:extLst>
            <a:ext uri="{FF2B5EF4-FFF2-40B4-BE49-F238E27FC236}">
              <a16:creationId xmlns:a16="http://schemas.microsoft.com/office/drawing/2014/main" id="{00000000-0008-0000-0100-00003A2B0100}"/>
            </a:ext>
          </a:extLst>
        </xdr:cNvPr>
        <xdr:cNvCxnSpPr/>
      </xdr:nvCxnSpPr>
      <xdr:spPr>
        <a:xfrm>
          <a:off x="43967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798</xdr:row>
      <xdr:rowOff>101600</xdr:rowOff>
    </xdr:from>
    <xdr:to>
      <xdr:col>65</xdr:col>
      <xdr:colOff>0</xdr:colOff>
      <xdr:row>798</xdr:row>
      <xdr:rowOff>101600</xdr:rowOff>
    </xdr:to>
    <xdr:cxnSp macro="">
      <xdr:nvCxnSpPr>
        <xdr:cNvPr id="76603" name="직선 연결선 76602">
          <a:extLst>
            <a:ext uri="{FF2B5EF4-FFF2-40B4-BE49-F238E27FC236}">
              <a16:creationId xmlns:a16="http://schemas.microsoft.com/office/drawing/2014/main" id="{00000000-0008-0000-0100-00003B2B0100}"/>
            </a:ext>
          </a:extLst>
        </xdr:cNvPr>
        <xdr:cNvCxnSpPr/>
      </xdr:nvCxnSpPr>
      <xdr:spPr>
        <a:xfrm>
          <a:off x="45339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798</xdr:row>
      <xdr:rowOff>101600</xdr:rowOff>
    </xdr:from>
    <xdr:to>
      <xdr:col>67</xdr:col>
      <xdr:colOff>0</xdr:colOff>
      <xdr:row>798</xdr:row>
      <xdr:rowOff>101600</xdr:rowOff>
    </xdr:to>
    <xdr:cxnSp macro="">
      <xdr:nvCxnSpPr>
        <xdr:cNvPr id="76604" name="직선 연결선 76603">
          <a:extLst>
            <a:ext uri="{FF2B5EF4-FFF2-40B4-BE49-F238E27FC236}">
              <a16:creationId xmlns:a16="http://schemas.microsoft.com/office/drawing/2014/main" id="{00000000-0008-0000-0100-00003C2B0100}"/>
            </a:ext>
          </a:extLst>
        </xdr:cNvPr>
        <xdr:cNvCxnSpPr/>
      </xdr:nvCxnSpPr>
      <xdr:spPr>
        <a:xfrm>
          <a:off x="46710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798</xdr:row>
      <xdr:rowOff>101600</xdr:rowOff>
    </xdr:from>
    <xdr:to>
      <xdr:col>69</xdr:col>
      <xdr:colOff>0</xdr:colOff>
      <xdr:row>798</xdr:row>
      <xdr:rowOff>101600</xdr:rowOff>
    </xdr:to>
    <xdr:cxnSp macro="">
      <xdr:nvCxnSpPr>
        <xdr:cNvPr id="76605" name="직선 연결선 76604">
          <a:extLst>
            <a:ext uri="{FF2B5EF4-FFF2-40B4-BE49-F238E27FC236}">
              <a16:creationId xmlns:a16="http://schemas.microsoft.com/office/drawing/2014/main" id="{00000000-0008-0000-0100-00003D2B0100}"/>
            </a:ext>
          </a:extLst>
        </xdr:cNvPr>
        <xdr:cNvCxnSpPr/>
      </xdr:nvCxnSpPr>
      <xdr:spPr>
        <a:xfrm>
          <a:off x="48082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798</xdr:row>
      <xdr:rowOff>101600</xdr:rowOff>
    </xdr:from>
    <xdr:to>
      <xdr:col>71</xdr:col>
      <xdr:colOff>0</xdr:colOff>
      <xdr:row>798</xdr:row>
      <xdr:rowOff>101600</xdr:rowOff>
    </xdr:to>
    <xdr:cxnSp macro="">
      <xdr:nvCxnSpPr>
        <xdr:cNvPr id="76606" name="직선 연결선 76605">
          <a:extLst>
            <a:ext uri="{FF2B5EF4-FFF2-40B4-BE49-F238E27FC236}">
              <a16:creationId xmlns:a16="http://schemas.microsoft.com/office/drawing/2014/main" id="{00000000-0008-0000-0100-00003E2B0100}"/>
            </a:ext>
          </a:extLst>
        </xdr:cNvPr>
        <xdr:cNvCxnSpPr/>
      </xdr:nvCxnSpPr>
      <xdr:spPr>
        <a:xfrm>
          <a:off x="49453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798</xdr:row>
      <xdr:rowOff>101600</xdr:rowOff>
    </xdr:from>
    <xdr:to>
      <xdr:col>73</xdr:col>
      <xdr:colOff>0</xdr:colOff>
      <xdr:row>798</xdr:row>
      <xdr:rowOff>101600</xdr:rowOff>
    </xdr:to>
    <xdr:cxnSp macro="">
      <xdr:nvCxnSpPr>
        <xdr:cNvPr id="76607" name="직선 연결선 76606">
          <a:extLst>
            <a:ext uri="{FF2B5EF4-FFF2-40B4-BE49-F238E27FC236}">
              <a16:creationId xmlns:a16="http://schemas.microsoft.com/office/drawing/2014/main" id="{00000000-0008-0000-0100-00003F2B0100}"/>
            </a:ext>
          </a:extLst>
        </xdr:cNvPr>
        <xdr:cNvCxnSpPr/>
      </xdr:nvCxnSpPr>
      <xdr:spPr>
        <a:xfrm>
          <a:off x="50825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798</xdr:row>
      <xdr:rowOff>101600</xdr:rowOff>
    </xdr:from>
    <xdr:to>
      <xdr:col>75</xdr:col>
      <xdr:colOff>0</xdr:colOff>
      <xdr:row>798</xdr:row>
      <xdr:rowOff>101600</xdr:rowOff>
    </xdr:to>
    <xdr:cxnSp macro="">
      <xdr:nvCxnSpPr>
        <xdr:cNvPr id="76608" name="직선 연결선 76607">
          <a:extLst>
            <a:ext uri="{FF2B5EF4-FFF2-40B4-BE49-F238E27FC236}">
              <a16:creationId xmlns:a16="http://schemas.microsoft.com/office/drawing/2014/main" id="{00000000-0008-0000-0100-0000402B0100}"/>
            </a:ext>
          </a:extLst>
        </xdr:cNvPr>
        <xdr:cNvCxnSpPr/>
      </xdr:nvCxnSpPr>
      <xdr:spPr>
        <a:xfrm>
          <a:off x="52197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798</xdr:row>
      <xdr:rowOff>101600</xdr:rowOff>
    </xdr:from>
    <xdr:to>
      <xdr:col>77</xdr:col>
      <xdr:colOff>0</xdr:colOff>
      <xdr:row>798</xdr:row>
      <xdr:rowOff>101600</xdr:rowOff>
    </xdr:to>
    <xdr:cxnSp macro="">
      <xdr:nvCxnSpPr>
        <xdr:cNvPr id="76609" name="직선 연결선 76608">
          <a:extLst>
            <a:ext uri="{FF2B5EF4-FFF2-40B4-BE49-F238E27FC236}">
              <a16:creationId xmlns:a16="http://schemas.microsoft.com/office/drawing/2014/main" id="{00000000-0008-0000-0100-0000412B0100}"/>
            </a:ext>
          </a:extLst>
        </xdr:cNvPr>
        <xdr:cNvCxnSpPr/>
      </xdr:nvCxnSpPr>
      <xdr:spPr>
        <a:xfrm>
          <a:off x="53568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798</xdr:row>
      <xdr:rowOff>101600</xdr:rowOff>
    </xdr:from>
    <xdr:to>
      <xdr:col>79</xdr:col>
      <xdr:colOff>0</xdr:colOff>
      <xdr:row>798</xdr:row>
      <xdr:rowOff>101600</xdr:rowOff>
    </xdr:to>
    <xdr:cxnSp macro="">
      <xdr:nvCxnSpPr>
        <xdr:cNvPr id="76610" name="직선 연결선 76609">
          <a:extLst>
            <a:ext uri="{FF2B5EF4-FFF2-40B4-BE49-F238E27FC236}">
              <a16:creationId xmlns:a16="http://schemas.microsoft.com/office/drawing/2014/main" id="{00000000-0008-0000-0100-0000422B0100}"/>
            </a:ext>
          </a:extLst>
        </xdr:cNvPr>
        <xdr:cNvCxnSpPr/>
      </xdr:nvCxnSpPr>
      <xdr:spPr>
        <a:xfrm>
          <a:off x="54940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798</xdr:row>
      <xdr:rowOff>101600</xdr:rowOff>
    </xdr:from>
    <xdr:to>
      <xdr:col>81</xdr:col>
      <xdr:colOff>0</xdr:colOff>
      <xdr:row>798</xdr:row>
      <xdr:rowOff>101600</xdr:rowOff>
    </xdr:to>
    <xdr:cxnSp macro="">
      <xdr:nvCxnSpPr>
        <xdr:cNvPr id="76611" name="직선 연결선 76610">
          <a:extLst>
            <a:ext uri="{FF2B5EF4-FFF2-40B4-BE49-F238E27FC236}">
              <a16:creationId xmlns:a16="http://schemas.microsoft.com/office/drawing/2014/main" id="{00000000-0008-0000-0100-0000432B0100}"/>
            </a:ext>
          </a:extLst>
        </xdr:cNvPr>
        <xdr:cNvCxnSpPr/>
      </xdr:nvCxnSpPr>
      <xdr:spPr>
        <a:xfrm>
          <a:off x="56311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798</xdr:row>
      <xdr:rowOff>101600</xdr:rowOff>
    </xdr:from>
    <xdr:to>
      <xdr:col>83</xdr:col>
      <xdr:colOff>0</xdr:colOff>
      <xdr:row>798</xdr:row>
      <xdr:rowOff>101600</xdr:rowOff>
    </xdr:to>
    <xdr:cxnSp macro="">
      <xdr:nvCxnSpPr>
        <xdr:cNvPr id="76612" name="직선 연결선 76611">
          <a:extLst>
            <a:ext uri="{FF2B5EF4-FFF2-40B4-BE49-F238E27FC236}">
              <a16:creationId xmlns:a16="http://schemas.microsoft.com/office/drawing/2014/main" id="{00000000-0008-0000-0100-0000442B0100}"/>
            </a:ext>
          </a:extLst>
        </xdr:cNvPr>
        <xdr:cNvCxnSpPr/>
      </xdr:nvCxnSpPr>
      <xdr:spPr>
        <a:xfrm>
          <a:off x="57683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798</xdr:row>
      <xdr:rowOff>101600</xdr:rowOff>
    </xdr:from>
    <xdr:to>
      <xdr:col>85</xdr:col>
      <xdr:colOff>0</xdr:colOff>
      <xdr:row>798</xdr:row>
      <xdr:rowOff>101600</xdr:rowOff>
    </xdr:to>
    <xdr:cxnSp macro="">
      <xdr:nvCxnSpPr>
        <xdr:cNvPr id="76613" name="직선 연결선 76612">
          <a:extLst>
            <a:ext uri="{FF2B5EF4-FFF2-40B4-BE49-F238E27FC236}">
              <a16:creationId xmlns:a16="http://schemas.microsoft.com/office/drawing/2014/main" id="{00000000-0008-0000-0100-0000452B0100}"/>
            </a:ext>
          </a:extLst>
        </xdr:cNvPr>
        <xdr:cNvCxnSpPr/>
      </xdr:nvCxnSpPr>
      <xdr:spPr>
        <a:xfrm>
          <a:off x="59055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798</xdr:row>
      <xdr:rowOff>101600</xdr:rowOff>
    </xdr:from>
    <xdr:to>
      <xdr:col>87</xdr:col>
      <xdr:colOff>0</xdr:colOff>
      <xdr:row>798</xdr:row>
      <xdr:rowOff>101600</xdr:rowOff>
    </xdr:to>
    <xdr:cxnSp macro="">
      <xdr:nvCxnSpPr>
        <xdr:cNvPr id="76614" name="직선 연결선 76613">
          <a:extLst>
            <a:ext uri="{FF2B5EF4-FFF2-40B4-BE49-F238E27FC236}">
              <a16:creationId xmlns:a16="http://schemas.microsoft.com/office/drawing/2014/main" id="{00000000-0008-0000-0100-0000462B0100}"/>
            </a:ext>
          </a:extLst>
        </xdr:cNvPr>
        <xdr:cNvCxnSpPr/>
      </xdr:nvCxnSpPr>
      <xdr:spPr>
        <a:xfrm>
          <a:off x="60426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798</xdr:row>
      <xdr:rowOff>101600</xdr:rowOff>
    </xdr:from>
    <xdr:to>
      <xdr:col>89</xdr:col>
      <xdr:colOff>0</xdr:colOff>
      <xdr:row>798</xdr:row>
      <xdr:rowOff>101600</xdr:rowOff>
    </xdr:to>
    <xdr:cxnSp macro="">
      <xdr:nvCxnSpPr>
        <xdr:cNvPr id="76615" name="직선 연결선 76614">
          <a:extLst>
            <a:ext uri="{FF2B5EF4-FFF2-40B4-BE49-F238E27FC236}">
              <a16:creationId xmlns:a16="http://schemas.microsoft.com/office/drawing/2014/main" id="{00000000-0008-0000-0100-0000472B0100}"/>
            </a:ext>
          </a:extLst>
        </xdr:cNvPr>
        <xdr:cNvCxnSpPr/>
      </xdr:nvCxnSpPr>
      <xdr:spPr>
        <a:xfrm>
          <a:off x="61798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798</xdr:row>
      <xdr:rowOff>101600</xdr:rowOff>
    </xdr:from>
    <xdr:to>
      <xdr:col>91</xdr:col>
      <xdr:colOff>0</xdr:colOff>
      <xdr:row>798</xdr:row>
      <xdr:rowOff>101600</xdr:rowOff>
    </xdr:to>
    <xdr:cxnSp macro="">
      <xdr:nvCxnSpPr>
        <xdr:cNvPr id="76616" name="직선 연결선 76615">
          <a:extLst>
            <a:ext uri="{FF2B5EF4-FFF2-40B4-BE49-F238E27FC236}">
              <a16:creationId xmlns:a16="http://schemas.microsoft.com/office/drawing/2014/main" id="{00000000-0008-0000-0100-0000482B0100}"/>
            </a:ext>
          </a:extLst>
        </xdr:cNvPr>
        <xdr:cNvCxnSpPr/>
      </xdr:nvCxnSpPr>
      <xdr:spPr>
        <a:xfrm>
          <a:off x="63169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798</xdr:row>
      <xdr:rowOff>101600</xdr:rowOff>
    </xdr:from>
    <xdr:to>
      <xdr:col>93</xdr:col>
      <xdr:colOff>12700</xdr:colOff>
      <xdr:row>798</xdr:row>
      <xdr:rowOff>101600</xdr:rowOff>
    </xdr:to>
    <xdr:cxnSp macro="">
      <xdr:nvCxnSpPr>
        <xdr:cNvPr id="76617" name="직선 연결선 76616">
          <a:extLst>
            <a:ext uri="{FF2B5EF4-FFF2-40B4-BE49-F238E27FC236}">
              <a16:creationId xmlns:a16="http://schemas.microsoft.com/office/drawing/2014/main" id="{00000000-0008-0000-0100-0000492B0100}"/>
            </a:ext>
          </a:extLst>
        </xdr:cNvPr>
        <xdr:cNvCxnSpPr/>
      </xdr:nvCxnSpPr>
      <xdr:spPr>
        <a:xfrm>
          <a:off x="64541406" y="167208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798</xdr:row>
      <xdr:rowOff>101600</xdr:rowOff>
    </xdr:from>
    <xdr:to>
      <xdr:col>95</xdr:col>
      <xdr:colOff>0</xdr:colOff>
      <xdr:row>798</xdr:row>
      <xdr:rowOff>101600</xdr:rowOff>
    </xdr:to>
    <xdr:cxnSp macro="">
      <xdr:nvCxnSpPr>
        <xdr:cNvPr id="76618" name="직선 연결선 76617">
          <a:extLst>
            <a:ext uri="{FF2B5EF4-FFF2-40B4-BE49-F238E27FC236}">
              <a16:creationId xmlns:a16="http://schemas.microsoft.com/office/drawing/2014/main" id="{00000000-0008-0000-0100-00004A2B0100}"/>
            </a:ext>
          </a:extLst>
        </xdr:cNvPr>
        <xdr:cNvCxnSpPr/>
      </xdr:nvCxnSpPr>
      <xdr:spPr>
        <a:xfrm>
          <a:off x="65913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798</xdr:row>
      <xdr:rowOff>101600</xdr:rowOff>
    </xdr:from>
    <xdr:to>
      <xdr:col>97</xdr:col>
      <xdr:colOff>0</xdr:colOff>
      <xdr:row>798</xdr:row>
      <xdr:rowOff>101600</xdr:rowOff>
    </xdr:to>
    <xdr:cxnSp macro="">
      <xdr:nvCxnSpPr>
        <xdr:cNvPr id="76619" name="직선 연결선 76618">
          <a:extLst>
            <a:ext uri="{FF2B5EF4-FFF2-40B4-BE49-F238E27FC236}">
              <a16:creationId xmlns:a16="http://schemas.microsoft.com/office/drawing/2014/main" id="{00000000-0008-0000-0100-00004B2B0100}"/>
            </a:ext>
          </a:extLst>
        </xdr:cNvPr>
        <xdr:cNvCxnSpPr/>
      </xdr:nvCxnSpPr>
      <xdr:spPr>
        <a:xfrm>
          <a:off x="67284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798</xdr:row>
      <xdr:rowOff>101600</xdr:rowOff>
    </xdr:from>
    <xdr:to>
      <xdr:col>99</xdr:col>
      <xdr:colOff>0</xdr:colOff>
      <xdr:row>798</xdr:row>
      <xdr:rowOff>101600</xdr:rowOff>
    </xdr:to>
    <xdr:cxnSp macro="">
      <xdr:nvCxnSpPr>
        <xdr:cNvPr id="76620" name="직선 연결선 76619">
          <a:extLst>
            <a:ext uri="{FF2B5EF4-FFF2-40B4-BE49-F238E27FC236}">
              <a16:creationId xmlns:a16="http://schemas.microsoft.com/office/drawing/2014/main" id="{00000000-0008-0000-0100-00004C2B0100}"/>
            </a:ext>
          </a:extLst>
        </xdr:cNvPr>
        <xdr:cNvCxnSpPr/>
      </xdr:nvCxnSpPr>
      <xdr:spPr>
        <a:xfrm>
          <a:off x="68656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800</xdr:row>
      <xdr:rowOff>107950</xdr:rowOff>
    </xdr:from>
    <xdr:to>
      <xdr:col>10</xdr:col>
      <xdr:colOff>25400</xdr:colOff>
      <xdr:row>800</xdr:row>
      <xdr:rowOff>107950</xdr:rowOff>
    </xdr:to>
    <xdr:cxnSp macro="">
      <xdr:nvCxnSpPr>
        <xdr:cNvPr id="76621" name="직선 연결선 76620">
          <a:extLst>
            <a:ext uri="{FF2B5EF4-FFF2-40B4-BE49-F238E27FC236}">
              <a16:creationId xmlns:a16="http://schemas.microsoft.com/office/drawing/2014/main" id="{00000000-0008-0000-0100-00004D2B0100}"/>
            </a:ext>
          </a:extLst>
        </xdr:cNvPr>
        <xdr:cNvCxnSpPr/>
      </xdr:nvCxnSpPr>
      <xdr:spPr>
        <a:xfrm>
          <a:off x="7097420" y="16763365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800</xdr:row>
      <xdr:rowOff>107950</xdr:rowOff>
    </xdr:from>
    <xdr:to>
      <xdr:col>11</xdr:col>
      <xdr:colOff>139700</xdr:colOff>
      <xdr:row>800</xdr:row>
      <xdr:rowOff>107950</xdr:rowOff>
    </xdr:to>
    <xdr:cxnSp macro="">
      <xdr:nvCxnSpPr>
        <xdr:cNvPr id="76622" name="직선 연결선 76621">
          <a:extLst>
            <a:ext uri="{FF2B5EF4-FFF2-40B4-BE49-F238E27FC236}">
              <a16:creationId xmlns:a16="http://schemas.microsoft.com/office/drawing/2014/main" id="{00000000-0008-0000-0100-00004E2B0100}"/>
            </a:ext>
          </a:extLst>
        </xdr:cNvPr>
        <xdr:cNvCxnSpPr/>
      </xdr:nvCxnSpPr>
      <xdr:spPr>
        <a:xfrm>
          <a:off x="8374380" y="167633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800</xdr:row>
      <xdr:rowOff>107950</xdr:rowOff>
    </xdr:from>
    <xdr:to>
      <xdr:col>13</xdr:col>
      <xdr:colOff>68</xdr:colOff>
      <xdr:row>800</xdr:row>
      <xdr:rowOff>107950</xdr:rowOff>
    </xdr:to>
    <xdr:cxnSp macro="">
      <xdr:nvCxnSpPr>
        <xdr:cNvPr id="76623" name="직선 연결선 76622">
          <a:extLst>
            <a:ext uri="{FF2B5EF4-FFF2-40B4-BE49-F238E27FC236}">
              <a16:creationId xmlns:a16="http://schemas.microsoft.com/office/drawing/2014/main" id="{00000000-0008-0000-0100-00004F2B0100}"/>
            </a:ext>
          </a:extLst>
        </xdr:cNvPr>
        <xdr:cNvCxnSpPr/>
      </xdr:nvCxnSpPr>
      <xdr:spPr>
        <a:xfrm flipH="1">
          <a:off x="9677400" y="167633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800</xdr:row>
      <xdr:rowOff>107950</xdr:rowOff>
    </xdr:from>
    <xdr:to>
      <xdr:col>15</xdr:col>
      <xdr:colOff>12700</xdr:colOff>
      <xdr:row>800</xdr:row>
      <xdr:rowOff>107950</xdr:rowOff>
    </xdr:to>
    <xdr:cxnSp macro="">
      <xdr:nvCxnSpPr>
        <xdr:cNvPr id="76624" name="직선 연결선 76623">
          <a:extLst>
            <a:ext uri="{FF2B5EF4-FFF2-40B4-BE49-F238E27FC236}">
              <a16:creationId xmlns:a16="http://schemas.microsoft.com/office/drawing/2014/main" id="{00000000-0008-0000-0100-0000502B0100}"/>
            </a:ext>
          </a:extLst>
        </xdr:cNvPr>
        <xdr:cNvCxnSpPr/>
      </xdr:nvCxnSpPr>
      <xdr:spPr>
        <a:xfrm>
          <a:off x="11049007" y="16763365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800</xdr:row>
      <xdr:rowOff>107950</xdr:rowOff>
    </xdr:from>
    <xdr:to>
      <xdr:col>17</xdr:col>
      <xdr:colOff>0</xdr:colOff>
      <xdr:row>800</xdr:row>
      <xdr:rowOff>107950</xdr:rowOff>
    </xdr:to>
    <xdr:cxnSp macro="">
      <xdr:nvCxnSpPr>
        <xdr:cNvPr id="76625" name="직선 연결선 76624">
          <a:extLst>
            <a:ext uri="{FF2B5EF4-FFF2-40B4-BE49-F238E27FC236}">
              <a16:creationId xmlns:a16="http://schemas.microsoft.com/office/drawing/2014/main" id="{00000000-0008-0000-0100-0000512B0100}"/>
            </a:ext>
          </a:extLst>
        </xdr:cNvPr>
        <xdr:cNvCxnSpPr/>
      </xdr:nvCxnSpPr>
      <xdr:spPr>
        <a:xfrm>
          <a:off x="12420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800</xdr:row>
      <xdr:rowOff>107950</xdr:rowOff>
    </xdr:from>
    <xdr:to>
      <xdr:col>19</xdr:col>
      <xdr:colOff>28</xdr:colOff>
      <xdr:row>800</xdr:row>
      <xdr:rowOff>107950</xdr:rowOff>
    </xdr:to>
    <xdr:cxnSp macro="">
      <xdr:nvCxnSpPr>
        <xdr:cNvPr id="76626" name="직선 연결선 76625">
          <a:extLst>
            <a:ext uri="{FF2B5EF4-FFF2-40B4-BE49-F238E27FC236}">
              <a16:creationId xmlns:a16="http://schemas.microsoft.com/office/drawing/2014/main" id="{00000000-0008-0000-0100-0000522B0100}"/>
            </a:ext>
          </a:extLst>
        </xdr:cNvPr>
        <xdr:cNvCxnSpPr/>
      </xdr:nvCxnSpPr>
      <xdr:spPr>
        <a:xfrm flipH="1">
          <a:off x="13792200" y="167633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800</xdr:row>
      <xdr:rowOff>107950</xdr:rowOff>
    </xdr:from>
    <xdr:to>
      <xdr:col>21</xdr:col>
      <xdr:colOff>0</xdr:colOff>
      <xdr:row>800</xdr:row>
      <xdr:rowOff>107950</xdr:rowOff>
    </xdr:to>
    <xdr:cxnSp macro="">
      <xdr:nvCxnSpPr>
        <xdr:cNvPr id="76627" name="직선 연결선 76626">
          <a:extLst>
            <a:ext uri="{FF2B5EF4-FFF2-40B4-BE49-F238E27FC236}">
              <a16:creationId xmlns:a16="http://schemas.microsoft.com/office/drawing/2014/main" id="{00000000-0008-0000-0100-0000532B0100}"/>
            </a:ext>
          </a:extLst>
        </xdr:cNvPr>
        <xdr:cNvCxnSpPr/>
      </xdr:nvCxnSpPr>
      <xdr:spPr>
        <a:xfrm>
          <a:off x="15163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800</xdr:row>
      <xdr:rowOff>107950</xdr:rowOff>
    </xdr:from>
    <xdr:to>
      <xdr:col>23</xdr:col>
      <xdr:colOff>0</xdr:colOff>
      <xdr:row>800</xdr:row>
      <xdr:rowOff>107950</xdr:rowOff>
    </xdr:to>
    <xdr:cxnSp macro="">
      <xdr:nvCxnSpPr>
        <xdr:cNvPr id="76628" name="직선 연결선 76627">
          <a:extLst>
            <a:ext uri="{FF2B5EF4-FFF2-40B4-BE49-F238E27FC236}">
              <a16:creationId xmlns:a16="http://schemas.microsoft.com/office/drawing/2014/main" id="{00000000-0008-0000-0100-0000542B0100}"/>
            </a:ext>
          </a:extLst>
        </xdr:cNvPr>
        <xdr:cNvCxnSpPr/>
      </xdr:nvCxnSpPr>
      <xdr:spPr>
        <a:xfrm>
          <a:off x="16535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800</xdr:row>
      <xdr:rowOff>107950</xdr:rowOff>
    </xdr:from>
    <xdr:to>
      <xdr:col>25</xdr:col>
      <xdr:colOff>0</xdr:colOff>
      <xdr:row>800</xdr:row>
      <xdr:rowOff>107950</xdr:rowOff>
    </xdr:to>
    <xdr:cxnSp macro="">
      <xdr:nvCxnSpPr>
        <xdr:cNvPr id="76629" name="직선 연결선 76628">
          <a:extLst>
            <a:ext uri="{FF2B5EF4-FFF2-40B4-BE49-F238E27FC236}">
              <a16:creationId xmlns:a16="http://schemas.microsoft.com/office/drawing/2014/main" id="{00000000-0008-0000-0100-0000552B0100}"/>
            </a:ext>
          </a:extLst>
        </xdr:cNvPr>
        <xdr:cNvCxnSpPr/>
      </xdr:nvCxnSpPr>
      <xdr:spPr>
        <a:xfrm>
          <a:off x="179070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800</xdr:row>
      <xdr:rowOff>107950</xdr:rowOff>
    </xdr:from>
    <xdr:to>
      <xdr:col>27</xdr:col>
      <xdr:colOff>0</xdr:colOff>
      <xdr:row>800</xdr:row>
      <xdr:rowOff>107950</xdr:rowOff>
    </xdr:to>
    <xdr:cxnSp macro="">
      <xdr:nvCxnSpPr>
        <xdr:cNvPr id="76630" name="직선 연결선 76629">
          <a:extLst>
            <a:ext uri="{FF2B5EF4-FFF2-40B4-BE49-F238E27FC236}">
              <a16:creationId xmlns:a16="http://schemas.microsoft.com/office/drawing/2014/main" id="{00000000-0008-0000-0100-0000562B0100}"/>
            </a:ext>
          </a:extLst>
        </xdr:cNvPr>
        <xdr:cNvCxnSpPr/>
      </xdr:nvCxnSpPr>
      <xdr:spPr>
        <a:xfrm>
          <a:off x="19278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800</xdr:row>
      <xdr:rowOff>107950</xdr:rowOff>
    </xdr:from>
    <xdr:to>
      <xdr:col>29</xdr:col>
      <xdr:colOff>0</xdr:colOff>
      <xdr:row>800</xdr:row>
      <xdr:rowOff>107950</xdr:rowOff>
    </xdr:to>
    <xdr:cxnSp macro="">
      <xdr:nvCxnSpPr>
        <xdr:cNvPr id="76631" name="직선 연결선 76630">
          <a:extLst>
            <a:ext uri="{FF2B5EF4-FFF2-40B4-BE49-F238E27FC236}">
              <a16:creationId xmlns:a16="http://schemas.microsoft.com/office/drawing/2014/main" id="{00000000-0008-0000-0100-0000572B0100}"/>
            </a:ext>
          </a:extLst>
        </xdr:cNvPr>
        <xdr:cNvCxnSpPr/>
      </xdr:nvCxnSpPr>
      <xdr:spPr>
        <a:xfrm>
          <a:off x="20650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800</xdr:row>
      <xdr:rowOff>107950</xdr:rowOff>
    </xdr:from>
    <xdr:to>
      <xdr:col>31</xdr:col>
      <xdr:colOff>546100</xdr:colOff>
      <xdr:row>800</xdr:row>
      <xdr:rowOff>107950</xdr:rowOff>
    </xdr:to>
    <xdr:cxnSp macro="">
      <xdr:nvCxnSpPr>
        <xdr:cNvPr id="76632" name="직선 연결선 76631">
          <a:extLst>
            <a:ext uri="{FF2B5EF4-FFF2-40B4-BE49-F238E27FC236}">
              <a16:creationId xmlns:a16="http://schemas.microsoft.com/office/drawing/2014/main" id="{00000000-0008-0000-0100-0000582B0100}"/>
            </a:ext>
          </a:extLst>
        </xdr:cNvPr>
        <xdr:cNvCxnSpPr/>
      </xdr:nvCxnSpPr>
      <xdr:spPr>
        <a:xfrm>
          <a:off x="22501861" y="167633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800</xdr:row>
      <xdr:rowOff>107950</xdr:rowOff>
    </xdr:from>
    <xdr:to>
      <xdr:col>33</xdr:col>
      <xdr:colOff>0</xdr:colOff>
      <xdr:row>800</xdr:row>
      <xdr:rowOff>107950</xdr:rowOff>
    </xdr:to>
    <xdr:cxnSp macro="">
      <xdr:nvCxnSpPr>
        <xdr:cNvPr id="76633" name="직선 연결선 76632">
          <a:extLst>
            <a:ext uri="{FF2B5EF4-FFF2-40B4-BE49-F238E27FC236}">
              <a16:creationId xmlns:a16="http://schemas.microsoft.com/office/drawing/2014/main" id="{00000000-0008-0000-0100-0000592B0100}"/>
            </a:ext>
          </a:extLst>
        </xdr:cNvPr>
        <xdr:cNvCxnSpPr/>
      </xdr:nvCxnSpPr>
      <xdr:spPr>
        <a:xfrm>
          <a:off x="23393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800</xdr:row>
      <xdr:rowOff>107950</xdr:rowOff>
    </xdr:from>
    <xdr:to>
      <xdr:col>35</xdr:col>
      <xdr:colOff>136</xdr:colOff>
      <xdr:row>800</xdr:row>
      <xdr:rowOff>107950</xdr:rowOff>
    </xdr:to>
    <xdr:cxnSp macro="">
      <xdr:nvCxnSpPr>
        <xdr:cNvPr id="76634" name="직선 연결선 76633">
          <a:extLst>
            <a:ext uri="{FF2B5EF4-FFF2-40B4-BE49-F238E27FC236}">
              <a16:creationId xmlns:a16="http://schemas.microsoft.com/office/drawing/2014/main" id="{00000000-0008-0000-0100-00005A2B0100}"/>
            </a:ext>
          </a:extLst>
        </xdr:cNvPr>
        <xdr:cNvCxnSpPr/>
      </xdr:nvCxnSpPr>
      <xdr:spPr>
        <a:xfrm flipH="1">
          <a:off x="24765000" y="167633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800</xdr:row>
      <xdr:rowOff>107950</xdr:rowOff>
    </xdr:from>
    <xdr:to>
      <xdr:col>37</xdr:col>
      <xdr:colOff>0</xdr:colOff>
      <xdr:row>800</xdr:row>
      <xdr:rowOff>107950</xdr:rowOff>
    </xdr:to>
    <xdr:cxnSp macro="">
      <xdr:nvCxnSpPr>
        <xdr:cNvPr id="76635" name="직선 연결선 76634">
          <a:extLst>
            <a:ext uri="{FF2B5EF4-FFF2-40B4-BE49-F238E27FC236}">
              <a16:creationId xmlns:a16="http://schemas.microsoft.com/office/drawing/2014/main" id="{00000000-0008-0000-0100-00005B2B0100}"/>
            </a:ext>
          </a:extLst>
        </xdr:cNvPr>
        <xdr:cNvCxnSpPr/>
      </xdr:nvCxnSpPr>
      <xdr:spPr>
        <a:xfrm>
          <a:off x="26136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800</xdr:row>
      <xdr:rowOff>107950</xdr:rowOff>
    </xdr:from>
    <xdr:to>
      <xdr:col>39</xdr:col>
      <xdr:colOff>12700</xdr:colOff>
      <xdr:row>800</xdr:row>
      <xdr:rowOff>107950</xdr:rowOff>
    </xdr:to>
    <xdr:cxnSp macro="">
      <xdr:nvCxnSpPr>
        <xdr:cNvPr id="76636" name="직선 연결선 76635">
          <a:extLst>
            <a:ext uri="{FF2B5EF4-FFF2-40B4-BE49-F238E27FC236}">
              <a16:creationId xmlns:a16="http://schemas.microsoft.com/office/drawing/2014/main" id="{00000000-0008-0000-0100-00005C2B0100}"/>
            </a:ext>
          </a:extLst>
        </xdr:cNvPr>
        <xdr:cNvCxnSpPr/>
      </xdr:nvCxnSpPr>
      <xdr:spPr>
        <a:xfrm>
          <a:off x="275082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800</xdr:row>
      <xdr:rowOff>107950</xdr:rowOff>
    </xdr:from>
    <xdr:to>
      <xdr:col>41</xdr:col>
      <xdr:colOff>0</xdr:colOff>
      <xdr:row>800</xdr:row>
      <xdr:rowOff>107950</xdr:rowOff>
    </xdr:to>
    <xdr:cxnSp macro="">
      <xdr:nvCxnSpPr>
        <xdr:cNvPr id="76637" name="직선 연결선 76636">
          <a:extLst>
            <a:ext uri="{FF2B5EF4-FFF2-40B4-BE49-F238E27FC236}">
              <a16:creationId xmlns:a16="http://schemas.microsoft.com/office/drawing/2014/main" id="{00000000-0008-0000-0100-00005D2B0100}"/>
            </a:ext>
          </a:extLst>
        </xdr:cNvPr>
        <xdr:cNvCxnSpPr/>
      </xdr:nvCxnSpPr>
      <xdr:spPr>
        <a:xfrm>
          <a:off x="28879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800</xdr:row>
      <xdr:rowOff>107950</xdr:rowOff>
    </xdr:from>
    <xdr:to>
      <xdr:col>43</xdr:col>
      <xdr:colOff>0</xdr:colOff>
      <xdr:row>800</xdr:row>
      <xdr:rowOff>107950</xdr:rowOff>
    </xdr:to>
    <xdr:cxnSp macro="">
      <xdr:nvCxnSpPr>
        <xdr:cNvPr id="76638" name="직선 연결선 76637">
          <a:extLst>
            <a:ext uri="{FF2B5EF4-FFF2-40B4-BE49-F238E27FC236}">
              <a16:creationId xmlns:a16="http://schemas.microsoft.com/office/drawing/2014/main" id="{00000000-0008-0000-0100-00005E2B0100}"/>
            </a:ext>
          </a:extLst>
        </xdr:cNvPr>
        <xdr:cNvCxnSpPr/>
      </xdr:nvCxnSpPr>
      <xdr:spPr>
        <a:xfrm>
          <a:off x="30251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800</xdr:row>
      <xdr:rowOff>107950</xdr:rowOff>
    </xdr:from>
    <xdr:to>
      <xdr:col>45</xdr:col>
      <xdr:colOff>12700</xdr:colOff>
      <xdr:row>800</xdr:row>
      <xdr:rowOff>107950</xdr:rowOff>
    </xdr:to>
    <xdr:cxnSp macro="">
      <xdr:nvCxnSpPr>
        <xdr:cNvPr id="76639" name="직선 연결선 76638">
          <a:extLst>
            <a:ext uri="{FF2B5EF4-FFF2-40B4-BE49-F238E27FC236}">
              <a16:creationId xmlns:a16="http://schemas.microsoft.com/office/drawing/2014/main" id="{00000000-0008-0000-0100-00005F2B0100}"/>
            </a:ext>
          </a:extLst>
        </xdr:cNvPr>
        <xdr:cNvCxnSpPr/>
      </xdr:nvCxnSpPr>
      <xdr:spPr>
        <a:xfrm>
          <a:off x="31623040" y="1676336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800</xdr:row>
      <xdr:rowOff>107950</xdr:rowOff>
    </xdr:from>
    <xdr:to>
      <xdr:col>47</xdr:col>
      <xdr:colOff>12700</xdr:colOff>
      <xdr:row>800</xdr:row>
      <xdr:rowOff>107950</xdr:rowOff>
    </xdr:to>
    <xdr:cxnSp macro="">
      <xdr:nvCxnSpPr>
        <xdr:cNvPr id="76640" name="직선 연결선 76639">
          <a:extLst>
            <a:ext uri="{FF2B5EF4-FFF2-40B4-BE49-F238E27FC236}">
              <a16:creationId xmlns:a16="http://schemas.microsoft.com/office/drawing/2014/main" id="{00000000-0008-0000-0100-0000602B0100}"/>
            </a:ext>
          </a:extLst>
        </xdr:cNvPr>
        <xdr:cNvCxnSpPr/>
      </xdr:nvCxnSpPr>
      <xdr:spPr>
        <a:xfrm>
          <a:off x="329946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800</xdr:row>
      <xdr:rowOff>107950</xdr:rowOff>
    </xdr:from>
    <xdr:to>
      <xdr:col>49</xdr:col>
      <xdr:colOff>0</xdr:colOff>
      <xdr:row>800</xdr:row>
      <xdr:rowOff>107950</xdr:rowOff>
    </xdr:to>
    <xdr:cxnSp macro="">
      <xdr:nvCxnSpPr>
        <xdr:cNvPr id="76641" name="직선 연결선 76640">
          <a:extLst>
            <a:ext uri="{FF2B5EF4-FFF2-40B4-BE49-F238E27FC236}">
              <a16:creationId xmlns:a16="http://schemas.microsoft.com/office/drawing/2014/main" id="{00000000-0008-0000-0100-0000612B0100}"/>
            </a:ext>
          </a:extLst>
        </xdr:cNvPr>
        <xdr:cNvCxnSpPr/>
      </xdr:nvCxnSpPr>
      <xdr:spPr>
        <a:xfrm>
          <a:off x="34366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800</xdr:row>
      <xdr:rowOff>107950</xdr:rowOff>
    </xdr:from>
    <xdr:to>
      <xdr:col>51</xdr:col>
      <xdr:colOff>0</xdr:colOff>
      <xdr:row>800</xdr:row>
      <xdr:rowOff>107950</xdr:rowOff>
    </xdr:to>
    <xdr:cxnSp macro="">
      <xdr:nvCxnSpPr>
        <xdr:cNvPr id="76642" name="직선 연결선 76641">
          <a:extLst>
            <a:ext uri="{FF2B5EF4-FFF2-40B4-BE49-F238E27FC236}">
              <a16:creationId xmlns:a16="http://schemas.microsoft.com/office/drawing/2014/main" id="{00000000-0008-0000-0100-0000622B0100}"/>
            </a:ext>
          </a:extLst>
        </xdr:cNvPr>
        <xdr:cNvCxnSpPr/>
      </xdr:nvCxnSpPr>
      <xdr:spPr>
        <a:xfrm>
          <a:off x="35737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800</xdr:row>
      <xdr:rowOff>107950</xdr:rowOff>
    </xdr:from>
    <xdr:to>
      <xdr:col>53</xdr:col>
      <xdr:colOff>12700</xdr:colOff>
      <xdr:row>800</xdr:row>
      <xdr:rowOff>107950</xdr:rowOff>
    </xdr:to>
    <xdr:cxnSp macro="">
      <xdr:nvCxnSpPr>
        <xdr:cNvPr id="76643" name="직선 연결선 76642">
          <a:extLst>
            <a:ext uri="{FF2B5EF4-FFF2-40B4-BE49-F238E27FC236}">
              <a16:creationId xmlns:a16="http://schemas.microsoft.com/office/drawing/2014/main" id="{00000000-0008-0000-0100-0000632B0100}"/>
            </a:ext>
          </a:extLst>
        </xdr:cNvPr>
        <xdr:cNvCxnSpPr/>
      </xdr:nvCxnSpPr>
      <xdr:spPr>
        <a:xfrm>
          <a:off x="371094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800</xdr:row>
      <xdr:rowOff>107950</xdr:rowOff>
    </xdr:from>
    <xdr:to>
      <xdr:col>55</xdr:col>
      <xdr:colOff>12700</xdr:colOff>
      <xdr:row>800</xdr:row>
      <xdr:rowOff>107950</xdr:rowOff>
    </xdr:to>
    <xdr:cxnSp macro="">
      <xdr:nvCxnSpPr>
        <xdr:cNvPr id="76644" name="직선 연결선 76643">
          <a:extLst>
            <a:ext uri="{FF2B5EF4-FFF2-40B4-BE49-F238E27FC236}">
              <a16:creationId xmlns:a16="http://schemas.microsoft.com/office/drawing/2014/main" id="{00000000-0008-0000-0100-0000642B0100}"/>
            </a:ext>
          </a:extLst>
        </xdr:cNvPr>
        <xdr:cNvCxnSpPr/>
      </xdr:nvCxnSpPr>
      <xdr:spPr>
        <a:xfrm>
          <a:off x="384810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800</xdr:row>
      <xdr:rowOff>107950</xdr:rowOff>
    </xdr:from>
    <xdr:to>
      <xdr:col>57</xdr:col>
      <xdr:colOff>12700</xdr:colOff>
      <xdr:row>800</xdr:row>
      <xdr:rowOff>107950</xdr:rowOff>
    </xdr:to>
    <xdr:cxnSp macro="">
      <xdr:nvCxnSpPr>
        <xdr:cNvPr id="76645" name="직선 연결선 76644">
          <a:extLst>
            <a:ext uri="{FF2B5EF4-FFF2-40B4-BE49-F238E27FC236}">
              <a16:creationId xmlns:a16="http://schemas.microsoft.com/office/drawing/2014/main" id="{00000000-0008-0000-0100-0000652B0100}"/>
            </a:ext>
          </a:extLst>
        </xdr:cNvPr>
        <xdr:cNvCxnSpPr/>
      </xdr:nvCxnSpPr>
      <xdr:spPr>
        <a:xfrm>
          <a:off x="398526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800</xdr:row>
      <xdr:rowOff>107950</xdr:rowOff>
    </xdr:from>
    <xdr:to>
      <xdr:col>59</xdr:col>
      <xdr:colOff>0</xdr:colOff>
      <xdr:row>800</xdr:row>
      <xdr:rowOff>107950</xdr:rowOff>
    </xdr:to>
    <xdr:cxnSp macro="">
      <xdr:nvCxnSpPr>
        <xdr:cNvPr id="76646" name="직선 연결선 76645">
          <a:extLst>
            <a:ext uri="{FF2B5EF4-FFF2-40B4-BE49-F238E27FC236}">
              <a16:creationId xmlns:a16="http://schemas.microsoft.com/office/drawing/2014/main" id="{00000000-0008-0000-0100-0000662B0100}"/>
            </a:ext>
          </a:extLst>
        </xdr:cNvPr>
        <xdr:cNvCxnSpPr/>
      </xdr:nvCxnSpPr>
      <xdr:spPr>
        <a:xfrm>
          <a:off x="41224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800</xdr:row>
      <xdr:rowOff>107950</xdr:rowOff>
    </xdr:from>
    <xdr:to>
      <xdr:col>61</xdr:col>
      <xdr:colOff>0</xdr:colOff>
      <xdr:row>800</xdr:row>
      <xdr:rowOff>107950</xdr:rowOff>
    </xdr:to>
    <xdr:cxnSp macro="">
      <xdr:nvCxnSpPr>
        <xdr:cNvPr id="76647" name="직선 연결선 76646">
          <a:extLst>
            <a:ext uri="{FF2B5EF4-FFF2-40B4-BE49-F238E27FC236}">
              <a16:creationId xmlns:a16="http://schemas.microsoft.com/office/drawing/2014/main" id="{00000000-0008-0000-0100-0000672B0100}"/>
            </a:ext>
          </a:extLst>
        </xdr:cNvPr>
        <xdr:cNvCxnSpPr/>
      </xdr:nvCxnSpPr>
      <xdr:spPr>
        <a:xfrm>
          <a:off x="42595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800</xdr:row>
      <xdr:rowOff>107950</xdr:rowOff>
    </xdr:from>
    <xdr:to>
      <xdr:col>63</xdr:col>
      <xdr:colOff>0</xdr:colOff>
      <xdr:row>800</xdr:row>
      <xdr:rowOff>107950</xdr:rowOff>
    </xdr:to>
    <xdr:cxnSp macro="">
      <xdr:nvCxnSpPr>
        <xdr:cNvPr id="76648" name="직선 연결선 76647">
          <a:extLst>
            <a:ext uri="{FF2B5EF4-FFF2-40B4-BE49-F238E27FC236}">
              <a16:creationId xmlns:a16="http://schemas.microsoft.com/office/drawing/2014/main" id="{00000000-0008-0000-0100-0000682B0100}"/>
            </a:ext>
          </a:extLst>
        </xdr:cNvPr>
        <xdr:cNvCxnSpPr/>
      </xdr:nvCxnSpPr>
      <xdr:spPr>
        <a:xfrm>
          <a:off x="43967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800</xdr:row>
      <xdr:rowOff>107950</xdr:rowOff>
    </xdr:from>
    <xdr:to>
      <xdr:col>65</xdr:col>
      <xdr:colOff>12700</xdr:colOff>
      <xdr:row>800</xdr:row>
      <xdr:rowOff>107950</xdr:rowOff>
    </xdr:to>
    <xdr:cxnSp macro="">
      <xdr:nvCxnSpPr>
        <xdr:cNvPr id="76649" name="직선 연결선 76648">
          <a:extLst>
            <a:ext uri="{FF2B5EF4-FFF2-40B4-BE49-F238E27FC236}">
              <a16:creationId xmlns:a16="http://schemas.microsoft.com/office/drawing/2014/main" id="{00000000-0008-0000-0100-0000692B0100}"/>
            </a:ext>
          </a:extLst>
        </xdr:cNvPr>
        <xdr:cNvCxnSpPr/>
      </xdr:nvCxnSpPr>
      <xdr:spPr>
        <a:xfrm>
          <a:off x="453390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800</xdr:row>
      <xdr:rowOff>107950</xdr:rowOff>
    </xdr:from>
    <xdr:to>
      <xdr:col>67</xdr:col>
      <xdr:colOff>0</xdr:colOff>
      <xdr:row>800</xdr:row>
      <xdr:rowOff>107950</xdr:rowOff>
    </xdr:to>
    <xdr:cxnSp macro="">
      <xdr:nvCxnSpPr>
        <xdr:cNvPr id="76650" name="직선 연결선 76649">
          <a:extLst>
            <a:ext uri="{FF2B5EF4-FFF2-40B4-BE49-F238E27FC236}">
              <a16:creationId xmlns:a16="http://schemas.microsoft.com/office/drawing/2014/main" id="{00000000-0008-0000-0100-00006A2B0100}"/>
            </a:ext>
          </a:extLst>
        </xdr:cNvPr>
        <xdr:cNvCxnSpPr/>
      </xdr:nvCxnSpPr>
      <xdr:spPr>
        <a:xfrm>
          <a:off x="46710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800</xdr:row>
      <xdr:rowOff>107950</xdr:rowOff>
    </xdr:from>
    <xdr:to>
      <xdr:col>69</xdr:col>
      <xdr:colOff>0</xdr:colOff>
      <xdr:row>800</xdr:row>
      <xdr:rowOff>107950</xdr:rowOff>
    </xdr:to>
    <xdr:cxnSp macro="">
      <xdr:nvCxnSpPr>
        <xdr:cNvPr id="76651" name="직선 연결선 76650">
          <a:extLst>
            <a:ext uri="{FF2B5EF4-FFF2-40B4-BE49-F238E27FC236}">
              <a16:creationId xmlns:a16="http://schemas.microsoft.com/office/drawing/2014/main" id="{00000000-0008-0000-0100-00006B2B0100}"/>
            </a:ext>
          </a:extLst>
        </xdr:cNvPr>
        <xdr:cNvCxnSpPr/>
      </xdr:nvCxnSpPr>
      <xdr:spPr>
        <a:xfrm>
          <a:off x="48082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800</xdr:row>
      <xdr:rowOff>107950</xdr:rowOff>
    </xdr:from>
    <xdr:to>
      <xdr:col>71</xdr:col>
      <xdr:colOff>12700</xdr:colOff>
      <xdr:row>800</xdr:row>
      <xdr:rowOff>107950</xdr:rowOff>
    </xdr:to>
    <xdr:cxnSp macro="">
      <xdr:nvCxnSpPr>
        <xdr:cNvPr id="76652" name="직선 연결선 76651">
          <a:extLst>
            <a:ext uri="{FF2B5EF4-FFF2-40B4-BE49-F238E27FC236}">
              <a16:creationId xmlns:a16="http://schemas.microsoft.com/office/drawing/2014/main" id="{00000000-0008-0000-0100-00006C2B0100}"/>
            </a:ext>
          </a:extLst>
        </xdr:cNvPr>
        <xdr:cNvCxnSpPr/>
      </xdr:nvCxnSpPr>
      <xdr:spPr>
        <a:xfrm>
          <a:off x="494538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800</xdr:row>
      <xdr:rowOff>107950</xdr:rowOff>
    </xdr:from>
    <xdr:to>
      <xdr:col>73</xdr:col>
      <xdr:colOff>12700</xdr:colOff>
      <xdr:row>800</xdr:row>
      <xdr:rowOff>107950</xdr:rowOff>
    </xdr:to>
    <xdr:cxnSp macro="">
      <xdr:nvCxnSpPr>
        <xdr:cNvPr id="76653" name="직선 연결선 76652">
          <a:extLst>
            <a:ext uri="{FF2B5EF4-FFF2-40B4-BE49-F238E27FC236}">
              <a16:creationId xmlns:a16="http://schemas.microsoft.com/office/drawing/2014/main" id="{00000000-0008-0000-0100-00006D2B0100}"/>
            </a:ext>
          </a:extLst>
        </xdr:cNvPr>
        <xdr:cNvCxnSpPr/>
      </xdr:nvCxnSpPr>
      <xdr:spPr>
        <a:xfrm>
          <a:off x="508254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800</xdr:row>
      <xdr:rowOff>107950</xdr:rowOff>
    </xdr:from>
    <xdr:to>
      <xdr:col>75</xdr:col>
      <xdr:colOff>0</xdr:colOff>
      <xdr:row>800</xdr:row>
      <xdr:rowOff>107950</xdr:rowOff>
    </xdr:to>
    <xdr:cxnSp macro="">
      <xdr:nvCxnSpPr>
        <xdr:cNvPr id="76654" name="직선 연결선 76653">
          <a:extLst>
            <a:ext uri="{FF2B5EF4-FFF2-40B4-BE49-F238E27FC236}">
              <a16:creationId xmlns:a16="http://schemas.microsoft.com/office/drawing/2014/main" id="{00000000-0008-0000-0100-00006E2B0100}"/>
            </a:ext>
          </a:extLst>
        </xdr:cNvPr>
        <xdr:cNvCxnSpPr/>
      </xdr:nvCxnSpPr>
      <xdr:spPr>
        <a:xfrm>
          <a:off x="521970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800</xdr:row>
      <xdr:rowOff>107950</xdr:rowOff>
    </xdr:from>
    <xdr:to>
      <xdr:col>77</xdr:col>
      <xdr:colOff>0</xdr:colOff>
      <xdr:row>800</xdr:row>
      <xdr:rowOff>107950</xdr:rowOff>
    </xdr:to>
    <xdr:cxnSp macro="">
      <xdr:nvCxnSpPr>
        <xdr:cNvPr id="76655" name="직선 연결선 76654">
          <a:extLst>
            <a:ext uri="{FF2B5EF4-FFF2-40B4-BE49-F238E27FC236}">
              <a16:creationId xmlns:a16="http://schemas.microsoft.com/office/drawing/2014/main" id="{00000000-0008-0000-0100-00006F2B0100}"/>
            </a:ext>
          </a:extLst>
        </xdr:cNvPr>
        <xdr:cNvCxnSpPr/>
      </xdr:nvCxnSpPr>
      <xdr:spPr>
        <a:xfrm>
          <a:off x="53568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800</xdr:row>
      <xdr:rowOff>107950</xdr:rowOff>
    </xdr:from>
    <xdr:to>
      <xdr:col>79</xdr:col>
      <xdr:colOff>0</xdr:colOff>
      <xdr:row>800</xdr:row>
      <xdr:rowOff>107950</xdr:rowOff>
    </xdr:to>
    <xdr:cxnSp macro="">
      <xdr:nvCxnSpPr>
        <xdr:cNvPr id="76656" name="직선 연결선 76655">
          <a:extLst>
            <a:ext uri="{FF2B5EF4-FFF2-40B4-BE49-F238E27FC236}">
              <a16:creationId xmlns:a16="http://schemas.microsoft.com/office/drawing/2014/main" id="{00000000-0008-0000-0100-0000702B0100}"/>
            </a:ext>
          </a:extLst>
        </xdr:cNvPr>
        <xdr:cNvCxnSpPr/>
      </xdr:nvCxnSpPr>
      <xdr:spPr>
        <a:xfrm>
          <a:off x="54940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800</xdr:row>
      <xdr:rowOff>107950</xdr:rowOff>
    </xdr:from>
    <xdr:to>
      <xdr:col>81</xdr:col>
      <xdr:colOff>12700</xdr:colOff>
      <xdr:row>800</xdr:row>
      <xdr:rowOff>107950</xdr:rowOff>
    </xdr:to>
    <xdr:cxnSp macro="">
      <xdr:nvCxnSpPr>
        <xdr:cNvPr id="76657" name="직선 연결선 76656">
          <a:extLst>
            <a:ext uri="{FF2B5EF4-FFF2-40B4-BE49-F238E27FC236}">
              <a16:creationId xmlns:a16="http://schemas.microsoft.com/office/drawing/2014/main" id="{00000000-0008-0000-0100-0000712B0100}"/>
            </a:ext>
          </a:extLst>
        </xdr:cNvPr>
        <xdr:cNvCxnSpPr/>
      </xdr:nvCxnSpPr>
      <xdr:spPr>
        <a:xfrm>
          <a:off x="563118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800</xdr:row>
      <xdr:rowOff>107950</xdr:rowOff>
    </xdr:from>
    <xdr:to>
      <xdr:col>83</xdr:col>
      <xdr:colOff>0</xdr:colOff>
      <xdr:row>800</xdr:row>
      <xdr:rowOff>107950</xdr:rowOff>
    </xdr:to>
    <xdr:cxnSp macro="">
      <xdr:nvCxnSpPr>
        <xdr:cNvPr id="76658" name="직선 연결선 76657">
          <a:extLst>
            <a:ext uri="{FF2B5EF4-FFF2-40B4-BE49-F238E27FC236}">
              <a16:creationId xmlns:a16="http://schemas.microsoft.com/office/drawing/2014/main" id="{00000000-0008-0000-0100-0000722B0100}"/>
            </a:ext>
          </a:extLst>
        </xdr:cNvPr>
        <xdr:cNvCxnSpPr/>
      </xdr:nvCxnSpPr>
      <xdr:spPr>
        <a:xfrm>
          <a:off x="57683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800</xdr:row>
      <xdr:rowOff>107950</xdr:rowOff>
    </xdr:from>
    <xdr:to>
      <xdr:col>85</xdr:col>
      <xdr:colOff>0</xdr:colOff>
      <xdr:row>800</xdr:row>
      <xdr:rowOff>107950</xdr:rowOff>
    </xdr:to>
    <xdr:cxnSp macro="">
      <xdr:nvCxnSpPr>
        <xdr:cNvPr id="76659" name="직선 연결선 76658">
          <a:extLst>
            <a:ext uri="{FF2B5EF4-FFF2-40B4-BE49-F238E27FC236}">
              <a16:creationId xmlns:a16="http://schemas.microsoft.com/office/drawing/2014/main" id="{00000000-0008-0000-0100-0000732B0100}"/>
            </a:ext>
          </a:extLst>
        </xdr:cNvPr>
        <xdr:cNvCxnSpPr/>
      </xdr:nvCxnSpPr>
      <xdr:spPr>
        <a:xfrm>
          <a:off x="590550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800</xdr:row>
      <xdr:rowOff>107950</xdr:rowOff>
    </xdr:from>
    <xdr:to>
      <xdr:col>87</xdr:col>
      <xdr:colOff>0</xdr:colOff>
      <xdr:row>800</xdr:row>
      <xdr:rowOff>107950</xdr:rowOff>
    </xdr:to>
    <xdr:cxnSp macro="">
      <xdr:nvCxnSpPr>
        <xdr:cNvPr id="76660" name="직선 연결선 76659">
          <a:extLst>
            <a:ext uri="{FF2B5EF4-FFF2-40B4-BE49-F238E27FC236}">
              <a16:creationId xmlns:a16="http://schemas.microsoft.com/office/drawing/2014/main" id="{00000000-0008-0000-0100-0000742B0100}"/>
            </a:ext>
          </a:extLst>
        </xdr:cNvPr>
        <xdr:cNvCxnSpPr/>
      </xdr:nvCxnSpPr>
      <xdr:spPr>
        <a:xfrm>
          <a:off x="60426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800</xdr:row>
      <xdr:rowOff>107950</xdr:rowOff>
    </xdr:from>
    <xdr:to>
      <xdr:col>89</xdr:col>
      <xdr:colOff>0</xdr:colOff>
      <xdr:row>800</xdr:row>
      <xdr:rowOff>107950</xdr:rowOff>
    </xdr:to>
    <xdr:cxnSp macro="">
      <xdr:nvCxnSpPr>
        <xdr:cNvPr id="76661" name="직선 연결선 76660">
          <a:extLst>
            <a:ext uri="{FF2B5EF4-FFF2-40B4-BE49-F238E27FC236}">
              <a16:creationId xmlns:a16="http://schemas.microsoft.com/office/drawing/2014/main" id="{00000000-0008-0000-0100-0000752B0100}"/>
            </a:ext>
          </a:extLst>
        </xdr:cNvPr>
        <xdr:cNvCxnSpPr/>
      </xdr:nvCxnSpPr>
      <xdr:spPr>
        <a:xfrm>
          <a:off x="61798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800</xdr:row>
      <xdr:rowOff>107950</xdr:rowOff>
    </xdr:from>
    <xdr:to>
      <xdr:col>91</xdr:col>
      <xdr:colOff>0</xdr:colOff>
      <xdr:row>800</xdr:row>
      <xdr:rowOff>107950</xdr:rowOff>
    </xdr:to>
    <xdr:cxnSp macro="">
      <xdr:nvCxnSpPr>
        <xdr:cNvPr id="76662" name="직선 연결선 76661">
          <a:extLst>
            <a:ext uri="{FF2B5EF4-FFF2-40B4-BE49-F238E27FC236}">
              <a16:creationId xmlns:a16="http://schemas.microsoft.com/office/drawing/2014/main" id="{00000000-0008-0000-0100-0000762B0100}"/>
            </a:ext>
          </a:extLst>
        </xdr:cNvPr>
        <xdr:cNvCxnSpPr/>
      </xdr:nvCxnSpPr>
      <xdr:spPr>
        <a:xfrm>
          <a:off x="63169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800</xdr:row>
      <xdr:rowOff>107950</xdr:rowOff>
    </xdr:from>
    <xdr:to>
      <xdr:col>93</xdr:col>
      <xdr:colOff>12700</xdr:colOff>
      <xdr:row>800</xdr:row>
      <xdr:rowOff>107950</xdr:rowOff>
    </xdr:to>
    <xdr:cxnSp macro="">
      <xdr:nvCxnSpPr>
        <xdr:cNvPr id="76663" name="직선 연결선 76662">
          <a:extLst>
            <a:ext uri="{FF2B5EF4-FFF2-40B4-BE49-F238E27FC236}">
              <a16:creationId xmlns:a16="http://schemas.microsoft.com/office/drawing/2014/main" id="{00000000-0008-0000-0100-0000772B0100}"/>
            </a:ext>
          </a:extLst>
        </xdr:cNvPr>
        <xdr:cNvCxnSpPr/>
      </xdr:nvCxnSpPr>
      <xdr:spPr>
        <a:xfrm>
          <a:off x="645414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800</xdr:row>
      <xdr:rowOff>107950</xdr:rowOff>
    </xdr:from>
    <xdr:to>
      <xdr:col>95</xdr:col>
      <xdr:colOff>0</xdr:colOff>
      <xdr:row>800</xdr:row>
      <xdr:rowOff>107950</xdr:rowOff>
    </xdr:to>
    <xdr:cxnSp macro="">
      <xdr:nvCxnSpPr>
        <xdr:cNvPr id="76664" name="직선 연결선 76663">
          <a:extLst>
            <a:ext uri="{FF2B5EF4-FFF2-40B4-BE49-F238E27FC236}">
              <a16:creationId xmlns:a16="http://schemas.microsoft.com/office/drawing/2014/main" id="{00000000-0008-0000-0100-0000782B0100}"/>
            </a:ext>
          </a:extLst>
        </xdr:cNvPr>
        <xdr:cNvCxnSpPr/>
      </xdr:nvCxnSpPr>
      <xdr:spPr>
        <a:xfrm>
          <a:off x="659130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800</xdr:row>
      <xdr:rowOff>107950</xdr:rowOff>
    </xdr:from>
    <xdr:to>
      <xdr:col>97</xdr:col>
      <xdr:colOff>0</xdr:colOff>
      <xdr:row>800</xdr:row>
      <xdr:rowOff>107950</xdr:rowOff>
    </xdr:to>
    <xdr:cxnSp macro="">
      <xdr:nvCxnSpPr>
        <xdr:cNvPr id="76665" name="직선 연결선 76664">
          <a:extLst>
            <a:ext uri="{FF2B5EF4-FFF2-40B4-BE49-F238E27FC236}">
              <a16:creationId xmlns:a16="http://schemas.microsoft.com/office/drawing/2014/main" id="{00000000-0008-0000-0100-0000792B0100}"/>
            </a:ext>
          </a:extLst>
        </xdr:cNvPr>
        <xdr:cNvCxnSpPr/>
      </xdr:nvCxnSpPr>
      <xdr:spPr>
        <a:xfrm>
          <a:off x="67284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800</xdr:row>
      <xdr:rowOff>107950</xdr:rowOff>
    </xdr:from>
    <xdr:to>
      <xdr:col>99</xdr:col>
      <xdr:colOff>0</xdr:colOff>
      <xdr:row>800</xdr:row>
      <xdr:rowOff>107950</xdr:rowOff>
    </xdr:to>
    <xdr:cxnSp macro="">
      <xdr:nvCxnSpPr>
        <xdr:cNvPr id="76666" name="직선 연결선 76665">
          <a:extLst>
            <a:ext uri="{FF2B5EF4-FFF2-40B4-BE49-F238E27FC236}">
              <a16:creationId xmlns:a16="http://schemas.microsoft.com/office/drawing/2014/main" id="{00000000-0008-0000-0100-00007A2B0100}"/>
            </a:ext>
          </a:extLst>
        </xdr:cNvPr>
        <xdr:cNvCxnSpPr/>
      </xdr:nvCxnSpPr>
      <xdr:spPr>
        <a:xfrm>
          <a:off x="68656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802</xdr:row>
      <xdr:rowOff>101600</xdr:rowOff>
    </xdr:from>
    <xdr:to>
      <xdr:col>10</xdr:col>
      <xdr:colOff>25400</xdr:colOff>
      <xdr:row>802</xdr:row>
      <xdr:rowOff>101600</xdr:rowOff>
    </xdr:to>
    <xdr:cxnSp macro="">
      <xdr:nvCxnSpPr>
        <xdr:cNvPr id="76667" name="직선 연결선 76666">
          <a:extLst>
            <a:ext uri="{FF2B5EF4-FFF2-40B4-BE49-F238E27FC236}">
              <a16:creationId xmlns:a16="http://schemas.microsoft.com/office/drawing/2014/main" id="{00000000-0008-0000-0100-00007B2B0100}"/>
            </a:ext>
          </a:extLst>
        </xdr:cNvPr>
        <xdr:cNvCxnSpPr/>
      </xdr:nvCxnSpPr>
      <xdr:spPr>
        <a:xfrm>
          <a:off x="7234580" y="1680464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802</xdr:row>
      <xdr:rowOff>101600</xdr:rowOff>
    </xdr:from>
    <xdr:to>
      <xdr:col>11</xdr:col>
      <xdr:colOff>139700</xdr:colOff>
      <xdr:row>802</xdr:row>
      <xdr:rowOff>101600</xdr:rowOff>
    </xdr:to>
    <xdr:cxnSp macro="">
      <xdr:nvCxnSpPr>
        <xdr:cNvPr id="76668" name="직선 연결선 76667">
          <a:extLst>
            <a:ext uri="{FF2B5EF4-FFF2-40B4-BE49-F238E27FC236}">
              <a16:creationId xmlns:a16="http://schemas.microsoft.com/office/drawing/2014/main" id="{00000000-0008-0000-0100-00007C2B0100}"/>
            </a:ext>
          </a:extLst>
        </xdr:cNvPr>
        <xdr:cNvCxnSpPr/>
      </xdr:nvCxnSpPr>
      <xdr:spPr>
        <a:xfrm>
          <a:off x="8374380" y="168046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802</xdr:row>
      <xdr:rowOff>101600</xdr:rowOff>
    </xdr:from>
    <xdr:to>
      <xdr:col>13</xdr:col>
      <xdr:colOff>68</xdr:colOff>
      <xdr:row>802</xdr:row>
      <xdr:rowOff>101600</xdr:rowOff>
    </xdr:to>
    <xdr:cxnSp macro="">
      <xdr:nvCxnSpPr>
        <xdr:cNvPr id="76669" name="직선 연결선 76668">
          <a:extLst>
            <a:ext uri="{FF2B5EF4-FFF2-40B4-BE49-F238E27FC236}">
              <a16:creationId xmlns:a16="http://schemas.microsoft.com/office/drawing/2014/main" id="{00000000-0008-0000-0100-00007D2B0100}"/>
            </a:ext>
          </a:extLst>
        </xdr:cNvPr>
        <xdr:cNvCxnSpPr/>
      </xdr:nvCxnSpPr>
      <xdr:spPr>
        <a:xfrm flipH="1">
          <a:off x="9677400" y="168046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802</xdr:row>
      <xdr:rowOff>101600</xdr:rowOff>
    </xdr:from>
    <xdr:to>
      <xdr:col>15</xdr:col>
      <xdr:colOff>0</xdr:colOff>
      <xdr:row>802</xdr:row>
      <xdr:rowOff>101600</xdr:rowOff>
    </xdr:to>
    <xdr:cxnSp macro="">
      <xdr:nvCxnSpPr>
        <xdr:cNvPr id="76670" name="직선 연결선 76669">
          <a:extLst>
            <a:ext uri="{FF2B5EF4-FFF2-40B4-BE49-F238E27FC236}">
              <a16:creationId xmlns:a16="http://schemas.microsoft.com/office/drawing/2014/main" id="{00000000-0008-0000-0100-00007E2B0100}"/>
            </a:ext>
          </a:extLst>
        </xdr:cNvPr>
        <xdr:cNvCxnSpPr/>
      </xdr:nvCxnSpPr>
      <xdr:spPr>
        <a:xfrm>
          <a:off x="11049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802</xdr:row>
      <xdr:rowOff>101600</xdr:rowOff>
    </xdr:from>
    <xdr:to>
      <xdr:col>17</xdr:col>
      <xdr:colOff>0</xdr:colOff>
      <xdr:row>802</xdr:row>
      <xdr:rowOff>101600</xdr:rowOff>
    </xdr:to>
    <xdr:cxnSp macro="">
      <xdr:nvCxnSpPr>
        <xdr:cNvPr id="76671" name="직선 연결선 76670">
          <a:extLst>
            <a:ext uri="{FF2B5EF4-FFF2-40B4-BE49-F238E27FC236}">
              <a16:creationId xmlns:a16="http://schemas.microsoft.com/office/drawing/2014/main" id="{00000000-0008-0000-0100-00007F2B0100}"/>
            </a:ext>
          </a:extLst>
        </xdr:cNvPr>
        <xdr:cNvCxnSpPr/>
      </xdr:nvCxnSpPr>
      <xdr:spPr>
        <a:xfrm>
          <a:off x="12420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802</xdr:row>
      <xdr:rowOff>101600</xdr:rowOff>
    </xdr:from>
    <xdr:to>
      <xdr:col>19</xdr:col>
      <xdr:colOff>0</xdr:colOff>
      <xdr:row>802</xdr:row>
      <xdr:rowOff>101600</xdr:rowOff>
    </xdr:to>
    <xdr:cxnSp macro="">
      <xdr:nvCxnSpPr>
        <xdr:cNvPr id="76672" name="직선 연결선 76671">
          <a:extLst>
            <a:ext uri="{FF2B5EF4-FFF2-40B4-BE49-F238E27FC236}">
              <a16:creationId xmlns:a16="http://schemas.microsoft.com/office/drawing/2014/main" id="{00000000-0008-0000-0100-0000802B0100}"/>
            </a:ext>
          </a:extLst>
        </xdr:cNvPr>
        <xdr:cNvCxnSpPr/>
      </xdr:nvCxnSpPr>
      <xdr:spPr>
        <a:xfrm>
          <a:off x="13792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802</xdr:row>
      <xdr:rowOff>101600</xdr:rowOff>
    </xdr:from>
    <xdr:to>
      <xdr:col>21</xdr:col>
      <xdr:colOff>0</xdr:colOff>
      <xdr:row>802</xdr:row>
      <xdr:rowOff>101600</xdr:rowOff>
    </xdr:to>
    <xdr:cxnSp macro="">
      <xdr:nvCxnSpPr>
        <xdr:cNvPr id="76673" name="직선 연결선 76672">
          <a:extLst>
            <a:ext uri="{FF2B5EF4-FFF2-40B4-BE49-F238E27FC236}">
              <a16:creationId xmlns:a16="http://schemas.microsoft.com/office/drawing/2014/main" id="{00000000-0008-0000-0100-0000812B0100}"/>
            </a:ext>
          </a:extLst>
        </xdr:cNvPr>
        <xdr:cNvCxnSpPr/>
      </xdr:nvCxnSpPr>
      <xdr:spPr>
        <a:xfrm>
          <a:off x="15163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802</xdr:row>
      <xdr:rowOff>101600</xdr:rowOff>
    </xdr:from>
    <xdr:to>
      <xdr:col>23</xdr:col>
      <xdr:colOff>0</xdr:colOff>
      <xdr:row>802</xdr:row>
      <xdr:rowOff>101600</xdr:rowOff>
    </xdr:to>
    <xdr:cxnSp macro="">
      <xdr:nvCxnSpPr>
        <xdr:cNvPr id="76674" name="직선 연결선 76673">
          <a:extLst>
            <a:ext uri="{FF2B5EF4-FFF2-40B4-BE49-F238E27FC236}">
              <a16:creationId xmlns:a16="http://schemas.microsoft.com/office/drawing/2014/main" id="{00000000-0008-0000-0100-0000822B0100}"/>
            </a:ext>
          </a:extLst>
        </xdr:cNvPr>
        <xdr:cNvCxnSpPr/>
      </xdr:nvCxnSpPr>
      <xdr:spPr>
        <a:xfrm>
          <a:off x="16535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802</xdr:row>
      <xdr:rowOff>101600</xdr:rowOff>
    </xdr:from>
    <xdr:to>
      <xdr:col>25</xdr:col>
      <xdr:colOff>0</xdr:colOff>
      <xdr:row>802</xdr:row>
      <xdr:rowOff>101600</xdr:rowOff>
    </xdr:to>
    <xdr:cxnSp macro="">
      <xdr:nvCxnSpPr>
        <xdr:cNvPr id="76675" name="직선 연결선 76674">
          <a:extLst>
            <a:ext uri="{FF2B5EF4-FFF2-40B4-BE49-F238E27FC236}">
              <a16:creationId xmlns:a16="http://schemas.microsoft.com/office/drawing/2014/main" id="{00000000-0008-0000-0100-0000832B0100}"/>
            </a:ext>
          </a:extLst>
        </xdr:cNvPr>
        <xdr:cNvCxnSpPr/>
      </xdr:nvCxnSpPr>
      <xdr:spPr>
        <a:xfrm>
          <a:off x="17907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802</xdr:row>
      <xdr:rowOff>101600</xdr:rowOff>
    </xdr:from>
    <xdr:to>
      <xdr:col>27</xdr:col>
      <xdr:colOff>28</xdr:colOff>
      <xdr:row>802</xdr:row>
      <xdr:rowOff>101600</xdr:rowOff>
    </xdr:to>
    <xdr:cxnSp macro="">
      <xdr:nvCxnSpPr>
        <xdr:cNvPr id="76676" name="직선 연결선 76675">
          <a:extLst>
            <a:ext uri="{FF2B5EF4-FFF2-40B4-BE49-F238E27FC236}">
              <a16:creationId xmlns:a16="http://schemas.microsoft.com/office/drawing/2014/main" id="{00000000-0008-0000-0100-0000842B0100}"/>
            </a:ext>
          </a:extLst>
        </xdr:cNvPr>
        <xdr:cNvCxnSpPr/>
      </xdr:nvCxnSpPr>
      <xdr:spPr>
        <a:xfrm flipH="1">
          <a:off x="19278600" y="168046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802</xdr:row>
      <xdr:rowOff>101600</xdr:rowOff>
    </xdr:from>
    <xdr:to>
      <xdr:col>29</xdr:col>
      <xdr:colOff>0</xdr:colOff>
      <xdr:row>802</xdr:row>
      <xdr:rowOff>101600</xdr:rowOff>
    </xdr:to>
    <xdr:cxnSp macro="">
      <xdr:nvCxnSpPr>
        <xdr:cNvPr id="76677" name="직선 연결선 76676">
          <a:extLst>
            <a:ext uri="{FF2B5EF4-FFF2-40B4-BE49-F238E27FC236}">
              <a16:creationId xmlns:a16="http://schemas.microsoft.com/office/drawing/2014/main" id="{00000000-0008-0000-0100-0000852B0100}"/>
            </a:ext>
          </a:extLst>
        </xdr:cNvPr>
        <xdr:cNvCxnSpPr/>
      </xdr:nvCxnSpPr>
      <xdr:spPr>
        <a:xfrm>
          <a:off x="20650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802</xdr:row>
      <xdr:rowOff>101600</xdr:rowOff>
    </xdr:from>
    <xdr:to>
      <xdr:col>31</xdr:col>
      <xdr:colOff>546100</xdr:colOff>
      <xdr:row>802</xdr:row>
      <xdr:rowOff>101600</xdr:rowOff>
    </xdr:to>
    <xdr:cxnSp macro="">
      <xdr:nvCxnSpPr>
        <xdr:cNvPr id="76678" name="직선 연결선 76677">
          <a:extLst>
            <a:ext uri="{FF2B5EF4-FFF2-40B4-BE49-F238E27FC236}">
              <a16:creationId xmlns:a16="http://schemas.microsoft.com/office/drawing/2014/main" id="{00000000-0008-0000-0100-0000862B0100}"/>
            </a:ext>
          </a:extLst>
        </xdr:cNvPr>
        <xdr:cNvCxnSpPr/>
      </xdr:nvCxnSpPr>
      <xdr:spPr>
        <a:xfrm>
          <a:off x="22501861" y="168046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802</xdr:row>
      <xdr:rowOff>101600</xdr:rowOff>
    </xdr:from>
    <xdr:to>
      <xdr:col>33</xdr:col>
      <xdr:colOff>0</xdr:colOff>
      <xdr:row>802</xdr:row>
      <xdr:rowOff>101600</xdr:rowOff>
    </xdr:to>
    <xdr:cxnSp macro="">
      <xdr:nvCxnSpPr>
        <xdr:cNvPr id="76679" name="직선 연결선 76678">
          <a:extLst>
            <a:ext uri="{FF2B5EF4-FFF2-40B4-BE49-F238E27FC236}">
              <a16:creationId xmlns:a16="http://schemas.microsoft.com/office/drawing/2014/main" id="{00000000-0008-0000-0100-0000872B0100}"/>
            </a:ext>
          </a:extLst>
        </xdr:cNvPr>
        <xdr:cNvCxnSpPr/>
      </xdr:nvCxnSpPr>
      <xdr:spPr>
        <a:xfrm>
          <a:off x="23393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802</xdr:row>
      <xdr:rowOff>101600</xdr:rowOff>
    </xdr:from>
    <xdr:to>
      <xdr:col>35</xdr:col>
      <xdr:colOff>136</xdr:colOff>
      <xdr:row>802</xdr:row>
      <xdr:rowOff>101600</xdr:rowOff>
    </xdr:to>
    <xdr:cxnSp macro="">
      <xdr:nvCxnSpPr>
        <xdr:cNvPr id="76680" name="직선 연결선 76679">
          <a:extLst>
            <a:ext uri="{FF2B5EF4-FFF2-40B4-BE49-F238E27FC236}">
              <a16:creationId xmlns:a16="http://schemas.microsoft.com/office/drawing/2014/main" id="{00000000-0008-0000-0100-0000882B0100}"/>
            </a:ext>
          </a:extLst>
        </xdr:cNvPr>
        <xdr:cNvCxnSpPr/>
      </xdr:nvCxnSpPr>
      <xdr:spPr>
        <a:xfrm flipH="1">
          <a:off x="24765000" y="168046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802</xdr:row>
      <xdr:rowOff>101600</xdr:rowOff>
    </xdr:from>
    <xdr:to>
      <xdr:col>37</xdr:col>
      <xdr:colOff>0</xdr:colOff>
      <xdr:row>802</xdr:row>
      <xdr:rowOff>101600</xdr:rowOff>
    </xdr:to>
    <xdr:cxnSp macro="">
      <xdr:nvCxnSpPr>
        <xdr:cNvPr id="76681" name="직선 연결선 76680">
          <a:extLst>
            <a:ext uri="{FF2B5EF4-FFF2-40B4-BE49-F238E27FC236}">
              <a16:creationId xmlns:a16="http://schemas.microsoft.com/office/drawing/2014/main" id="{00000000-0008-0000-0100-0000892B0100}"/>
            </a:ext>
          </a:extLst>
        </xdr:cNvPr>
        <xdr:cNvCxnSpPr/>
      </xdr:nvCxnSpPr>
      <xdr:spPr>
        <a:xfrm>
          <a:off x="26136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802</xdr:row>
      <xdr:rowOff>101600</xdr:rowOff>
    </xdr:from>
    <xdr:to>
      <xdr:col>39</xdr:col>
      <xdr:colOff>0</xdr:colOff>
      <xdr:row>802</xdr:row>
      <xdr:rowOff>101600</xdr:rowOff>
    </xdr:to>
    <xdr:cxnSp macro="">
      <xdr:nvCxnSpPr>
        <xdr:cNvPr id="76682" name="직선 연결선 76681">
          <a:extLst>
            <a:ext uri="{FF2B5EF4-FFF2-40B4-BE49-F238E27FC236}">
              <a16:creationId xmlns:a16="http://schemas.microsoft.com/office/drawing/2014/main" id="{00000000-0008-0000-0100-00008A2B0100}"/>
            </a:ext>
          </a:extLst>
        </xdr:cNvPr>
        <xdr:cNvCxnSpPr/>
      </xdr:nvCxnSpPr>
      <xdr:spPr>
        <a:xfrm>
          <a:off x="27508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802</xdr:row>
      <xdr:rowOff>101600</xdr:rowOff>
    </xdr:from>
    <xdr:to>
      <xdr:col>41</xdr:col>
      <xdr:colOff>0</xdr:colOff>
      <xdr:row>802</xdr:row>
      <xdr:rowOff>101600</xdr:rowOff>
    </xdr:to>
    <xdr:cxnSp macro="">
      <xdr:nvCxnSpPr>
        <xdr:cNvPr id="76683" name="직선 연결선 76682">
          <a:extLst>
            <a:ext uri="{FF2B5EF4-FFF2-40B4-BE49-F238E27FC236}">
              <a16:creationId xmlns:a16="http://schemas.microsoft.com/office/drawing/2014/main" id="{00000000-0008-0000-0100-00008B2B0100}"/>
            </a:ext>
          </a:extLst>
        </xdr:cNvPr>
        <xdr:cNvCxnSpPr/>
      </xdr:nvCxnSpPr>
      <xdr:spPr>
        <a:xfrm>
          <a:off x="28879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802</xdr:row>
      <xdr:rowOff>101600</xdr:rowOff>
    </xdr:from>
    <xdr:to>
      <xdr:col>43</xdr:col>
      <xdr:colOff>0</xdr:colOff>
      <xdr:row>802</xdr:row>
      <xdr:rowOff>101600</xdr:rowOff>
    </xdr:to>
    <xdr:cxnSp macro="">
      <xdr:nvCxnSpPr>
        <xdr:cNvPr id="76684" name="직선 연결선 76683">
          <a:extLst>
            <a:ext uri="{FF2B5EF4-FFF2-40B4-BE49-F238E27FC236}">
              <a16:creationId xmlns:a16="http://schemas.microsoft.com/office/drawing/2014/main" id="{00000000-0008-0000-0100-00008C2B0100}"/>
            </a:ext>
          </a:extLst>
        </xdr:cNvPr>
        <xdr:cNvCxnSpPr/>
      </xdr:nvCxnSpPr>
      <xdr:spPr>
        <a:xfrm>
          <a:off x="30251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802</xdr:row>
      <xdr:rowOff>101600</xdr:rowOff>
    </xdr:from>
    <xdr:to>
      <xdr:col>45</xdr:col>
      <xdr:colOff>12700</xdr:colOff>
      <xdr:row>802</xdr:row>
      <xdr:rowOff>101600</xdr:rowOff>
    </xdr:to>
    <xdr:cxnSp macro="">
      <xdr:nvCxnSpPr>
        <xdr:cNvPr id="76685" name="직선 연결선 76684">
          <a:extLst>
            <a:ext uri="{FF2B5EF4-FFF2-40B4-BE49-F238E27FC236}">
              <a16:creationId xmlns:a16="http://schemas.microsoft.com/office/drawing/2014/main" id="{00000000-0008-0000-0100-00008D2B0100}"/>
            </a:ext>
          </a:extLst>
        </xdr:cNvPr>
        <xdr:cNvCxnSpPr/>
      </xdr:nvCxnSpPr>
      <xdr:spPr>
        <a:xfrm>
          <a:off x="31623040" y="1680464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802</xdr:row>
      <xdr:rowOff>101600</xdr:rowOff>
    </xdr:from>
    <xdr:to>
      <xdr:col>47</xdr:col>
      <xdr:colOff>0</xdr:colOff>
      <xdr:row>802</xdr:row>
      <xdr:rowOff>101600</xdr:rowOff>
    </xdr:to>
    <xdr:cxnSp macro="">
      <xdr:nvCxnSpPr>
        <xdr:cNvPr id="76686" name="직선 연결선 76685">
          <a:extLst>
            <a:ext uri="{FF2B5EF4-FFF2-40B4-BE49-F238E27FC236}">
              <a16:creationId xmlns:a16="http://schemas.microsoft.com/office/drawing/2014/main" id="{00000000-0008-0000-0100-00008E2B0100}"/>
            </a:ext>
          </a:extLst>
        </xdr:cNvPr>
        <xdr:cNvCxnSpPr/>
      </xdr:nvCxnSpPr>
      <xdr:spPr>
        <a:xfrm>
          <a:off x="32994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802</xdr:row>
      <xdr:rowOff>101600</xdr:rowOff>
    </xdr:from>
    <xdr:to>
      <xdr:col>49</xdr:col>
      <xdr:colOff>0</xdr:colOff>
      <xdr:row>802</xdr:row>
      <xdr:rowOff>101600</xdr:rowOff>
    </xdr:to>
    <xdr:cxnSp macro="">
      <xdr:nvCxnSpPr>
        <xdr:cNvPr id="76687" name="직선 연결선 76686">
          <a:extLst>
            <a:ext uri="{FF2B5EF4-FFF2-40B4-BE49-F238E27FC236}">
              <a16:creationId xmlns:a16="http://schemas.microsoft.com/office/drawing/2014/main" id="{00000000-0008-0000-0100-00008F2B0100}"/>
            </a:ext>
          </a:extLst>
        </xdr:cNvPr>
        <xdr:cNvCxnSpPr/>
      </xdr:nvCxnSpPr>
      <xdr:spPr>
        <a:xfrm>
          <a:off x="34366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802</xdr:row>
      <xdr:rowOff>101600</xdr:rowOff>
    </xdr:from>
    <xdr:to>
      <xdr:col>51</xdr:col>
      <xdr:colOff>0</xdr:colOff>
      <xdr:row>802</xdr:row>
      <xdr:rowOff>101600</xdr:rowOff>
    </xdr:to>
    <xdr:cxnSp macro="">
      <xdr:nvCxnSpPr>
        <xdr:cNvPr id="76688" name="직선 연결선 76687">
          <a:extLst>
            <a:ext uri="{FF2B5EF4-FFF2-40B4-BE49-F238E27FC236}">
              <a16:creationId xmlns:a16="http://schemas.microsoft.com/office/drawing/2014/main" id="{00000000-0008-0000-0100-0000902B0100}"/>
            </a:ext>
          </a:extLst>
        </xdr:cNvPr>
        <xdr:cNvCxnSpPr/>
      </xdr:nvCxnSpPr>
      <xdr:spPr>
        <a:xfrm>
          <a:off x="35737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802</xdr:row>
      <xdr:rowOff>101600</xdr:rowOff>
    </xdr:from>
    <xdr:to>
      <xdr:col>53</xdr:col>
      <xdr:colOff>0</xdr:colOff>
      <xdr:row>802</xdr:row>
      <xdr:rowOff>101600</xdr:rowOff>
    </xdr:to>
    <xdr:cxnSp macro="">
      <xdr:nvCxnSpPr>
        <xdr:cNvPr id="76689" name="직선 연결선 76688">
          <a:extLst>
            <a:ext uri="{FF2B5EF4-FFF2-40B4-BE49-F238E27FC236}">
              <a16:creationId xmlns:a16="http://schemas.microsoft.com/office/drawing/2014/main" id="{00000000-0008-0000-0100-0000912B0100}"/>
            </a:ext>
          </a:extLst>
        </xdr:cNvPr>
        <xdr:cNvCxnSpPr/>
      </xdr:nvCxnSpPr>
      <xdr:spPr>
        <a:xfrm>
          <a:off x="37109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802</xdr:row>
      <xdr:rowOff>101600</xdr:rowOff>
    </xdr:from>
    <xdr:to>
      <xdr:col>55</xdr:col>
      <xdr:colOff>0</xdr:colOff>
      <xdr:row>802</xdr:row>
      <xdr:rowOff>101600</xdr:rowOff>
    </xdr:to>
    <xdr:cxnSp macro="">
      <xdr:nvCxnSpPr>
        <xdr:cNvPr id="76690" name="직선 연결선 76689">
          <a:extLst>
            <a:ext uri="{FF2B5EF4-FFF2-40B4-BE49-F238E27FC236}">
              <a16:creationId xmlns:a16="http://schemas.microsoft.com/office/drawing/2014/main" id="{00000000-0008-0000-0100-0000922B0100}"/>
            </a:ext>
          </a:extLst>
        </xdr:cNvPr>
        <xdr:cNvCxnSpPr/>
      </xdr:nvCxnSpPr>
      <xdr:spPr>
        <a:xfrm>
          <a:off x="38481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802</xdr:row>
      <xdr:rowOff>101600</xdr:rowOff>
    </xdr:from>
    <xdr:to>
      <xdr:col>57</xdr:col>
      <xdr:colOff>0</xdr:colOff>
      <xdr:row>802</xdr:row>
      <xdr:rowOff>101600</xdr:rowOff>
    </xdr:to>
    <xdr:cxnSp macro="">
      <xdr:nvCxnSpPr>
        <xdr:cNvPr id="76691" name="직선 연결선 76690">
          <a:extLst>
            <a:ext uri="{FF2B5EF4-FFF2-40B4-BE49-F238E27FC236}">
              <a16:creationId xmlns:a16="http://schemas.microsoft.com/office/drawing/2014/main" id="{00000000-0008-0000-0100-0000932B0100}"/>
            </a:ext>
          </a:extLst>
        </xdr:cNvPr>
        <xdr:cNvCxnSpPr/>
      </xdr:nvCxnSpPr>
      <xdr:spPr>
        <a:xfrm>
          <a:off x="39852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802</xdr:row>
      <xdr:rowOff>101600</xdr:rowOff>
    </xdr:from>
    <xdr:to>
      <xdr:col>59</xdr:col>
      <xdr:colOff>0</xdr:colOff>
      <xdr:row>802</xdr:row>
      <xdr:rowOff>101600</xdr:rowOff>
    </xdr:to>
    <xdr:cxnSp macro="">
      <xdr:nvCxnSpPr>
        <xdr:cNvPr id="76692" name="직선 연결선 76691">
          <a:extLst>
            <a:ext uri="{FF2B5EF4-FFF2-40B4-BE49-F238E27FC236}">
              <a16:creationId xmlns:a16="http://schemas.microsoft.com/office/drawing/2014/main" id="{00000000-0008-0000-0100-0000942B0100}"/>
            </a:ext>
          </a:extLst>
        </xdr:cNvPr>
        <xdr:cNvCxnSpPr/>
      </xdr:nvCxnSpPr>
      <xdr:spPr>
        <a:xfrm>
          <a:off x="41224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802</xdr:row>
      <xdr:rowOff>101600</xdr:rowOff>
    </xdr:from>
    <xdr:to>
      <xdr:col>61</xdr:col>
      <xdr:colOff>0</xdr:colOff>
      <xdr:row>802</xdr:row>
      <xdr:rowOff>101600</xdr:rowOff>
    </xdr:to>
    <xdr:cxnSp macro="">
      <xdr:nvCxnSpPr>
        <xdr:cNvPr id="76693" name="직선 연결선 76692">
          <a:extLst>
            <a:ext uri="{FF2B5EF4-FFF2-40B4-BE49-F238E27FC236}">
              <a16:creationId xmlns:a16="http://schemas.microsoft.com/office/drawing/2014/main" id="{00000000-0008-0000-0100-0000952B0100}"/>
            </a:ext>
          </a:extLst>
        </xdr:cNvPr>
        <xdr:cNvCxnSpPr/>
      </xdr:nvCxnSpPr>
      <xdr:spPr>
        <a:xfrm>
          <a:off x="42595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802</xdr:row>
      <xdr:rowOff>101600</xdr:rowOff>
    </xdr:from>
    <xdr:to>
      <xdr:col>63</xdr:col>
      <xdr:colOff>0</xdr:colOff>
      <xdr:row>802</xdr:row>
      <xdr:rowOff>101600</xdr:rowOff>
    </xdr:to>
    <xdr:cxnSp macro="">
      <xdr:nvCxnSpPr>
        <xdr:cNvPr id="76694" name="직선 연결선 76693">
          <a:extLst>
            <a:ext uri="{FF2B5EF4-FFF2-40B4-BE49-F238E27FC236}">
              <a16:creationId xmlns:a16="http://schemas.microsoft.com/office/drawing/2014/main" id="{00000000-0008-0000-0100-0000962B0100}"/>
            </a:ext>
          </a:extLst>
        </xdr:cNvPr>
        <xdr:cNvCxnSpPr/>
      </xdr:nvCxnSpPr>
      <xdr:spPr>
        <a:xfrm>
          <a:off x="43967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802</xdr:row>
      <xdr:rowOff>101600</xdr:rowOff>
    </xdr:from>
    <xdr:to>
      <xdr:col>65</xdr:col>
      <xdr:colOff>0</xdr:colOff>
      <xdr:row>802</xdr:row>
      <xdr:rowOff>101600</xdr:rowOff>
    </xdr:to>
    <xdr:cxnSp macro="">
      <xdr:nvCxnSpPr>
        <xdr:cNvPr id="76695" name="직선 연결선 76694">
          <a:extLst>
            <a:ext uri="{FF2B5EF4-FFF2-40B4-BE49-F238E27FC236}">
              <a16:creationId xmlns:a16="http://schemas.microsoft.com/office/drawing/2014/main" id="{00000000-0008-0000-0100-0000972B0100}"/>
            </a:ext>
          </a:extLst>
        </xdr:cNvPr>
        <xdr:cNvCxnSpPr/>
      </xdr:nvCxnSpPr>
      <xdr:spPr>
        <a:xfrm>
          <a:off x="45339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802</xdr:row>
      <xdr:rowOff>101600</xdr:rowOff>
    </xdr:from>
    <xdr:to>
      <xdr:col>67</xdr:col>
      <xdr:colOff>0</xdr:colOff>
      <xdr:row>802</xdr:row>
      <xdr:rowOff>101600</xdr:rowOff>
    </xdr:to>
    <xdr:cxnSp macro="">
      <xdr:nvCxnSpPr>
        <xdr:cNvPr id="76696" name="직선 연결선 76695">
          <a:extLst>
            <a:ext uri="{FF2B5EF4-FFF2-40B4-BE49-F238E27FC236}">
              <a16:creationId xmlns:a16="http://schemas.microsoft.com/office/drawing/2014/main" id="{00000000-0008-0000-0100-0000982B0100}"/>
            </a:ext>
          </a:extLst>
        </xdr:cNvPr>
        <xdr:cNvCxnSpPr/>
      </xdr:nvCxnSpPr>
      <xdr:spPr>
        <a:xfrm>
          <a:off x="46710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802</xdr:row>
      <xdr:rowOff>101600</xdr:rowOff>
    </xdr:from>
    <xdr:to>
      <xdr:col>69</xdr:col>
      <xdr:colOff>0</xdr:colOff>
      <xdr:row>802</xdr:row>
      <xdr:rowOff>101600</xdr:rowOff>
    </xdr:to>
    <xdr:cxnSp macro="">
      <xdr:nvCxnSpPr>
        <xdr:cNvPr id="76697" name="직선 연결선 76696">
          <a:extLst>
            <a:ext uri="{FF2B5EF4-FFF2-40B4-BE49-F238E27FC236}">
              <a16:creationId xmlns:a16="http://schemas.microsoft.com/office/drawing/2014/main" id="{00000000-0008-0000-0100-0000992B0100}"/>
            </a:ext>
          </a:extLst>
        </xdr:cNvPr>
        <xdr:cNvCxnSpPr/>
      </xdr:nvCxnSpPr>
      <xdr:spPr>
        <a:xfrm>
          <a:off x="48082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802</xdr:row>
      <xdr:rowOff>101600</xdr:rowOff>
    </xdr:from>
    <xdr:to>
      <xdr:col>71</xdr:col>
      <xdr:colOff>0</xdr:colOff>
      <xdr:row>802</xdr:row>
      <xdr:rowOff>101600</xdr:rowOff>
    </xdr:to>
    <xdr:cxnSp macro="">
      <xdr:nvCxnSpPr>
        <xdr:cNvPr id="76698" name="직선 연결선 76697">
          <a:extLst>
            <a:ext uri="{FF2B5EF4-FFF2-40B4-BE49-F238E27FC236}">
              <a16:creationId xmlns:a16="http://schemas.microsoft.com/office/drawing/2014/main" id="{00000000-0008-0000-0100-00009A2B0100}"/>
            </a:ext>
          </a:extLst>
        </xdr:cNvPr>
        <xdr:cNvCxnSpPr/>
      </xdr:nvCxnSpPr>
      <xdr:spPr>
        <a:xfrm>
          <a:off x="49453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802</xdr:row>
      <xdr:rowOff>101600</xdr:rowOff>
    </xdr:from>
    <xdr:to>
      <xdr:col>73</xdr:col>
      <xdr:colOff>0</xdr:colOff>
      <xdr:row>802</xdr:row>
      <xdr:rowOff>101600</xdr:rowOff>
    </xdr:to>
    <xdr:cxnSp macro="">
      <xdr:nvCxnSpPr>
        <xdr:cNvPr id="76699" name="직선 연결선 76698">
          <a:extLst>
            <a:ext uri="{FF2B5EF4-FFF2-40B4-BE49-F238E27FC236}">
              <a16:creationId xmlns:a16="http://schemas.microsoft.com/office/drawing/2014/main" id="{00000000-0008-0000-0100-00009B2B0100}"/>
            </a:ext>
          </a:extLst>
        </xdr:cNvPr>
        <xdr:cNvCxnSpPr/>
      </xdr:nvCxnSpPr>
      <xdr:spPr>
        <a:xfrm>
          <a:off x="50825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802</xdr:row>
      <xdr:rowOff>101600</xdr:rowOff>
    </xdr:from>
    <xdr:to>
      <xdr:col>75</xdr:col>
      <xdr:colOff>0</xdr:colOff>
      <xdr:row>802</xdr:row>
      <xdr:rowOff>101600</xdr:rowOff>
    </xdr:to>
    <xdr:cxnSp macro="">
      <xdr:nvCxnSpPr>
        <xdr:cNvPr id="76700" name="직선 연결선 76699">
          <a:extLst>
            <a:ext uri="{FF2B5EF4-FFF2-40B4-BE49-F238E27FC236}">
              <a16:creationId xmlns:a16="http://schemas.microsoft.com/office/drawing/2014/main" id="{00000000-0008-0000-0100-00009C2B0100}"/>
            </a:ext>
          </a:extLst>
        </xdr:cNvPr>
        <xdr:cNvCxnSpPr/>
      </xdr:nvCxnSpPr>
      <xdr:spPr>
        <a:xfrm>
          <a:off x="52197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802</xdr:row>
      <xdr:rowOff>101600</xdr:rowOff>
    </xdr:from>
    <xdr:to>
      <xdr:col>77</xdr:col>
      <xdr:colOff>0</xdr:colOff>
      <xdr:row>802</xdr:row>
      <xdr:rowOff>101600</xdr:rowOff>
    </xdr:to>
    <xdr:cxnSp macro="">
      <xdr:nvCxnSpPr>
        <xdr:cNvPr id="76701" name="직선 연결선 76700">
          <a:extLst>
            <a:ext uri="{FF2B5EF4-FFF2-40B4-BE49-F238E27FC236}">
              <a16:creationId xmlns:a16="http://schemas.microsoft.com/office/drawing/2014/main" id="{00000000-0008-0000-0100-00009D2B0100}"/>
            </a:ext>
          </a:extLst>
        </xdr:cNvPr>
        <xdr:cNvCxnSpPr/>
      </xdr:nvCxnSpPr>
      <xdr:spPr>
        <a:xfrm>
          <a:off x="53568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802</xdr:row>
      <xdr:rowOff>101600</xdr:rowOff>
    </xdr:from>
    <xdr:to>
      <xdr:col>79</xdr:col>
      <xdr:colOff>0</xdr:colOff>
      <xdr:row>802</xdr:row>
      <xdr:rowOff>101600</xdr:rowOff>
    </xdr:to>
    <xdr:cxnSp macro="">
      <xdr:nvCxnSpPr>
        <xdr:cNvPr id="76702" name="직선 연결선 76701">
          <a:extLst>
            <a:ext uri="{FF2B5EF4-FFF2-40B4-BE49-F238E27FC236}">
              <a16:creationId xmlns:a16="http://schemas.microsoft.com/office/drawing/2014/main" id="{00000000-0008-0000-0100-00009E2B0100}"/>
            </a:ext>
          </a:extLst>
        </xdr:cNvPr>
        <xdr:cNvCxnSpPr/>
      </xdr:nvCxnSpPr>
      <xdr:spPr>
        <a:xfrm>
          <a:off x="54940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802</xdr:row>
      <xdr:rowOff>101600</xdr:rowOff>
    </xdr:from>
    <xdr:to>
      <xdr:col>81</xdr:col>
      <xdr:colOff>0</xdr:colOff>
      <xdr:row>802</xdr:row>
      <xdr:rowOff>101600</xdr:rowOff>
    </xdr:to>
    <xdr:cxnSp macro="">
      <xdr:nvCxnSpPr>
        <xdr:cNvPr id="76703" name="직선 연결선 76702">
          <a:extLst>
            <a:ext uri="{FF2B5EF4-FFF2-40B4-BE49-F238E27FC236}">
              <a16:creationId xmlns:a16="http://schemas.microsoft.com/office/drawing/2014/main" id="{00000000-0008-0000-0100-00009F2B0100}"/>
            </a:ext>
          </a:extLst>
        </xdr:cNvPr>
        <xdr:cNvCxnSpPr/>
      </xdr:nvCxnSpPr>
      <xdr:spPr>
        <a:xfrm>
          <a:off x="56311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802</xdr:row>
      <xdr:rowOff>101600</xdr:rowOff>
    </xdr:from>
    <xdr:to>
      <xdr:col>83</xdr:col>
      <xdr:colOff>0</xdr:colOff>
      <xdr:row>802</xdr:row>
      <xdr:rowOff>101600</xdr:rowOff>
    </xdr:to>
    <xdr:cxnSp macro="">
      <xdr:nvCxnSpPr>
        <xdr:cNvPr id="76704" name="직선 연결선 76703">
          <a:extLst>
            <a:ext uri="{FF2B5EF4-FFF2-40B4-BE49-F238E27FC236}">
              <a16:creationId xmlns:a16="http://schemas.microsoft.com/office/drawing/2014/main" id="{00000000-0008-0000-0100-0000A02B0100}"/>
            </a:ext>
          </a:extLst>
        </xdr:cNvPr>
        <xdr:cNvCxnSpPr/>
      </xdr:nvCxnSpPr>
      <xdr:spPr>
        <a:xfrm>
          <a:off x="57683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802</xdr:row>
      <xdr:rowOff>101600</xdr:rowOff>
    </xdr:from>
    <xdr:to>
      <xdr:col>85</xdr:col>
      <xdr:colOff>0</xdr:colOff>
      <xdr:row>802</xdr:row>
      <xdr:rowOff>101600</xdr:rowOff>
    </xdr:to>
    <xdr:cxnSp macro="">
      <xdr:nvCxnSpPr>
        <xdr:cNvPr id="76705" name="직선 연결선 76704">
          <a:extLst>
            <a:ext uri="{FF2B5EF4-FFF2-40B4-BE49-F238E27FC236}">
              <a16:creationId xmlns:a16="http://schemas.microsoft.com/office/drawing/2014/main" id="{00000000-0008-0000-0100-0000A12B0100}"/>
            </a:ext>
          </a:extLst>
        </xdr:cNvPr>
        <xdr:cNvCxnSpPr/>
      </xdr:nvCxnSpPr>
      <xdr:spPr>
        <a:xfrm>
          <a:off x="59055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802</xdr:row>
      <xdr:rowOff>101600</xdr:rowOff>
    </xdr:from>
    <xdr:to>
      <xdr:col>87</xdr:col>
      <xdr:colOff>0</xdr:colOff>
      <xdr:row>802</xdr:row>
      <xdr:rowOff>101600</xdr:rowOff>
    </xdr:to>
    <xdr:cxnSp macro="">
      <xdr:nvCxnSpPr>
        <xdr:cNvPr id="76706" name="직선 연결선 76705">
          <a:extLst>
            <a:ext uri="{FF2B5EF4-FFF2-40B4-BE49-F238E27FC236}">
              <a16:creationId xmlns:a16="http://schemas.microsoft.com/office/drawing/2014/main" id="{00000000-0008-0000-0100-0000A22B0100}"/>
            </a:ext>
          </a:extLst>
        </xdr:cNvPr>
        <xdr:cNvCxnSpPr/>
      </xdr:nvCxnSpPr>
      <xdr:spPr>
        <a:xfrm>
          <a:off x="60426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802</xdr:row>
      <xdr:rowOff>101600</xdr:rowOff>
    </xdr:from>
    <xdr:to>
      <xdr:col>89</xdr:col>
      <xdr:colOff>0</xdr:colOff>
      <xdr:row>802</xdr:row>
      <xdr:rowOff>101600</xdr:rowOff>
    </xdr:to>
    <xdr:cxnSp macro="">
      <xdr:nvCxnSpPr>
        <xdr:cNvPr id="76707" name="직선 연결선 76706">
          <a:extLst>
            <a:ext uri="{FF2B5EF4-FFF2-40B4-BE49-F238E27FC236}">
              <a16:creationId xmlns:a16="http://schemas.microsoft.com/office/drawing/2014/main" id="{00000000-0008-0000-0100-0000A32B0100}"/>
            </a:ext>
          </a:extLst>
        </xdr:cNvPr>
        <xdr:cNvCxnSpPr/>
      </xdr:nvCxnSpPr>
      <xdr:spPr>
        <a:xfrm>
          <a:off x="61798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802</xdr:row>
      <xdr:rowOff>101600</xdr:rowOff>
    </xdr:from>
    <xdr:to>
      <xdr:col>91</xdr:col>
      <xdr:colOff>0</xdr:colOff>
      <xdr:row>802</xdr:row>
      <xdr:rowOff>101600</xdr:rowOff>
    </xdr:to>
    <xdr:cxnSp macro="">
      <xdr:nvCxnSpPr>
        <xdr:cNvPr id="76708" name="직선 연결선 76707">
          <a:extLst>
            <a:ext uri="{FF2B5EF4-FFF2-40B4-BE49-F238E27FC236}">
              <a16:creationId xmlns:a16="http://schemas.microsoft.com/office/drawing/2014/main" id="{00000000-0008-0000-0100-0000A42B0100}"/>
            </a:ext>
          </a:extLst>
        </xdr:cNvPr>
        <xdr:cNvCxnSpPr/>
      </xdr:nvCxnSpPr>
      <xdr:spPr>
        <a:xfrm>
          <a:off x="63169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802</xdr:row>
      <xdr:rowOff>101600</xdr:rowOff>
    </xdr:from>
    <xdr:to>
      <xdr:col>93</xdr:col>
      <xdr:colOff>12700</xdr:colOff>
      <xdr:row>802</xdr:row>
      <xdr:rowOff>101600</xdr:rowOff>
    </xdr:to>
    <xdr:cxnSp macro="">
      <xdr:nvCxnSpPr>
        <xdr:cNvPr id="76709" name="직선 연결선 76708">
          <a:extLst>
            <a:ext uri="{FF2B5EF4-FFF2-40B4-BE49-F238E27FC236}">
              <a16:creationId xmlns:a16="http://schemas.microsoft.com/office/drawing/2014/main" id="{00000000-0008-0000-0100-0000A52B0100}"/>
            </a:ext>
          </a:extLst>
        </xdr:cNvPr>
        <xdr:cNvCxnSpPr/>
      </xdr:nvCxnSpPr>
      <xdr:spPr>
        <a:xfrm>
          <a:off x="64541406" y="168046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802</xdr:row>
      <xdr:rowOff>101600</xdr:rowOff>
    </xdr:from>
    <xdr:to>
      <xdr:col>95</xdr:col>
      <xdr:colOff>0</xdr:colOff>
      <xdr:row>802</xdr:row>
      <xdr:rowOff>101600</xdr:rowOff>
    </xdr:to>
    <xdr:cxnSp macro="">
      <xdr:nvCxnSpPr>
        <xdr:cNvPr id="76710" name="직선 연결선 76709">
          <a:extLst>
            <a:ext uri="{FF2B5EF4-FFF2-40B4-BE49-F238E27FC236}">
              <a16:creationId xmlns:a16="http://schemas.microsoft.com/office/drawing/2014/main" id="{00000000-0008-0000-0100-0000A62B0100}"/>
            </a:ext>
          </a:extLst>
        </xdr:cNvPr>
        <xdr:cNvCxnSpPr/>
      </xdr:nvCxnSpPr>
      <xdr:spPr>
        <a:xfrm>
          <a:off x="65913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802</xdr:row>
      <xdr:rowOff>101600</xdr:rowOff>
    </xdr:from>
    <xdr:to>
      <xdr:col>97</xdr:col>
      <xdr:colOff>0</xdr:colOff>
      <xdr:row>802</xdr:row>
      <xdr:rowOff>101600</xdr:rowOff>
    </xdr:to>
    <xdr:cxnSp macro="">
      <xdr:nvCxnSpPr>
        <xdr:cNvPr id="76711" name="직선 연결선 76710">
          <a:extLst>
            <a:ext uri="{FF2B5EF4-FFF2-40B4-BE49-F238E27FC236}">
              <a16:creationId xmlns:a16="http://schemas.microsoft.com/office/drawing/2014/main" id="{00000000-0008-0000-0100-0000A72B0100}"/>
            </a:ext>
          </a:extLst>
        </xdr:cNvPr>
        <xdr:cNvCxnSpPr/>
      </xdr:nvCxnSpPr>
      <xdr:spPr>
        <a:xfrm>
          <a:off x="67284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802</xdr:row>
      <xdr:rowOff>101600</xdr:rowOff>
    </xdr:from>
    <xdr:to>
      <xdr:col>99</xdr:col>
      <xdr:colOff>0</xdr:colOff>
      <xdr:row>802</xdr:row>
      <xdr:rowOff>101600</xdr:rowOff>
    </xdr:to>
    <xdr:cxnSp macro="">
      <xdr:nvCxnSpPr>
        <xdr:cNvPr id="76712" name="직선 연결선 76711">
          <a:extLst>
            <a:ext uri="{FF2B5EF4-FFF2-40B4-BE49-F238E27FC236}">
              <a16:creationId xmlns:a16="http://schemas.microsoft.com/office/drawing/2014/main" id="{00000000-0008-0000-0100-0000A82B0100}"/>
            </a:ext>
          </a:extLst>
        </xdr:cNvPr>
        <xdr:cNvCxnSpPr/>
      </xdr:nvCxnSpPr>
      <xdr:spPr>
        <a:xfrm>
          <a:off x="68656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685800</xdr:colOff>
          <xdr:row>5</xdr:row>
          <xdr:rowOff>0</xdr:rowOff>
        </xdr:from>
        <xdr:to>
          <xdr:col>5</xdr:col>
          <xdr:colOff>0</xdr:colOff>
          <xdr:row>7</xdr:row>
          <xdr:rowOff>0</xdr:rowOff>
        </xdr:to>
        <xdr:sp macro="" textlink="">
          <xdr:nvSpPr>
            <xdr:cNvPr id="1034" name="VisualizationButton"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200025</xdr:rowOff>
        </xdr:from>
        <xdr:to>
          <xdr:col>7</xdr:col>
          <xdr:colOff>0</xdr:colOff>
          <xdr:row>6</xdr:row>
          <xdr:rowOff>200025</xdr:rowOff>
        </xdr:to>
        <xdr:sp macro="" textlink="">
          <xdr:nvSpPr>
            <xdr:cNvPr id="1035" name="SheetNameUpdateButto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92AE-F39B-4C22-94FC-02171A002019}">
  <sheetPr codeName="Sheet3"/>
  <dimension ref="B3:J15"/>
  <sheetViews>
    <sheetView showGridLines="0" workbookViewId="0">
      <selection activeCell="N8" sqref="N8"/>
    </sheetView>
  </sheetViews>
  <sheetFormatPr defaultRowHeight="16.5" x14ac:dyDescent="0.3"/>
  <cols>
    <col min="2" max="2" width="14" customWidth="1"/>
  </cols>
  <sheetData>
    <row r="3" spans="2:10" x14ac:dyDescent="0.3">
      <c r="B3" s="1" t="s">
        <v>8</v>
      </c>
      <c r="C3" s="1" t="s">
        <v>0</v>
      </c>
      <c r="D3" s="1" t="s">
        <v>1</v>
      </c>
      <c r="E3" s="1" t="s">
        <v>2</v>
      </c>
      <c r="F3" s="1" t="s">
        <v>3</v>
      </c>
      <c r="G3" s="1" t="s">
        <v>4</v>
      </c>
      <c r="H3" s="1" t="s">
        <v>5</v>
      </c>
      <c r="I3" s="1" t="s">
        <v>6</v>
      </c>
      <c r="J3" s="1" t="s">
        <v>7</v>
      </c>
    </row>
    <row r="4" spans="2:10" x14ac:dyDescent="0.3">
      <c r="B4" s="3" t="s">
        <v>13</v>
      </c>
      <c r="C4" s="2"/>
      <c r="D4" s="2"/>
      <c r="E4" s="2"/>
      <c r="F4" s="2"/>
      <c r="G4" s="2"/>
      <c r="H4" s="2"/>
      <c r="I4" s="2"/>
      <c r="J4" s="2"/>
    </row>
    <row r="5" spans="2:10" x14ac:dyDescent="0.3">
      <c r="B5" s="3" t="s">
        <v>12</v>
      </c>
      <c r="C5" s="2"/>
      <c r="D5" s="2"/>
      <c r="E5" s="2"/>
      <c r="F5" s="2"/>
      <c r="G5" s="2"/>
      <c r="H5" s="2"/>
      <c r="I5" s="2"/>
      <c r="J5" s="2"/>
    </row>
    <row r="9" spans="2:10" x14ac:dyDescent="0.3">
      <c r="B9" s="1" t="s">
        <v>9</v>
      </c>
      <c r="C9" s="1" t="s">
        <v>0</v>
      </c>
      <c r="D9" s="1" t="s">
        <v>1</v>
      </c>
      <c r="E9" s="1" t="s">
        <v>2</v>
      </c>
      <c r="F9" s="1" t="s">
        <v>3</v>
      </c>
      <c r="G9" s="1" t="s">
        <v>4</v>
      </c>
      <c r="H9" s="1" t="s">
        <v>5</v>
      </c>
      <c r="I9" s="1" t="s">
        <v>6</v>
      </c>
      <c r="J9" s="1" t="s">
        <v>7</v>
      </c>
    </row>
    <row r="10" spans="2:10" x14ac:dyDescent="0.3">
      <c r="B10" s="137" t="s">
        <v>10</v>
      </c>
      <c r="C10" s="2">
        <v>99.5</v>
      </c>
      <c r="D10" s="2">
        <v>2</v>
      </c>
      <c r="E10" s="4" t="s">
        <v>14</v>
      </c>
      <c r="F10" s="4" t="s">
        <v>14</v>
      </c>
      <c r="G10" s="4" t="s">
        <v>14</v>
      </c>
      <c r="H10" s="4" t="s">
        <v>14</v>
      </c>
      <c r="I10" s="4" t="s">
        <v>14</v>
      </c>
      <c r="J10" s="4" t="s">
        <v>14</v>
      </c>
    </row>
    <row r="11" spans="2:10" x14ac:dyDescent="0.3">
      <c r="B11" s="137"/>
      <c r="C11" s="2">
        <v>90.2</v>
      </c>
      <c r="D11" s="2">
        <v>0.05</v>
      </c>
      <c r="E11" s="4" t="s">
        <v>14</v>
      </c>
      <c r="F11" s="4" t="s">
        <v>14</v>
      </c>
      <c r="G11" s="4" t="s">
        <v>14</v>
      </c>
      <c r="H11" s="4" t="s">
        <v>14</v>
      </c>
      <c r="I11" s="4" t="s">
        <v>14</v>
      </c>
      <c r="J11" s="4" t="s">
        <v>14</v>
      </c>
    </row>
    <row r="12" spans="2:10" x14ac:dyDescent="0.3">
      <c r="B12" s="137"/>
      <c r="C12" s="2"/>
      <c r="D12" s="2"/>
      <c r="E12" s="2"/>
      <c r="F12" s="2"/>
      <c r="G12" s="2"/>
      <c r="H12" s="2"/>
      <c r="I12" s="2"/>
      <c r="J12" s="2"/>
    </row>
    <row r="13" spans="2:10" x14ac:dyDescent="0.3">
      <c r="B13" s="137" t="s">
        <v>11</v>
      </c>
      <c r="C13" s="2">
        <v>96.99</v>
      </c>
      <c r="D13" s="2">
        <v>3.8</v>
      </c>
      <c r="E13" s="4" t="s">
        <v>14</v>
      </c>
      <c r="F13" s="4" t="s">
        <v>14</v>
      </c>
      <c r="G13" s="4" t="s">
        <v>14</v>
      </c>
      <c r="H13" s="4" t="s">
        <v>14</v>
      </c>
      <c r="I13" s="4" t="s">
        <v>14</v>
      </c>
      <c r="J13" s="4" t="s">
        <v>14</v>
      </c>
    </row>
    <row r="14" spans="2:10" x14ac:dyDescent="0.3">
      <c r="B14" s="137"/>
      <c r="C14" s="2">
        <v>96.19</v>
      </c>
      <c r="D14" s="2">
        <v>3</v>
      </c>
      <c r="E14" s="4" t="s">
        <v>14</v>
      </c>
      <c r="F14" s="4" t="s">
        <v>14</v>
      </c>
      <c r="G14" s="4" t="s">
        <v>14</v>
      </c>
      <c r="H14" s="4" t="s">
        <v>14</v>
      </c>
      <c r="I14" s="4" t="s">
        <v>14</v>
      </c>
      <c r="J14" s="4" t="s">
        <v>14</v>
      </c>
    </row>
    <row r="15" spans="2:10" x14ac:dyDescent="0.3">
      <c r="B15" s="137"/>
      <c r="C15" s="2"/>
      <c r="D15" s="2"/>
      <c r="E15" s="2"/>
      <c r="F15" s="2"/>
      <c r="G15" s="2"/>
      <c r="H15" s="2"/>
      <c r="I15" s="2"/>
      <c r="J15" s="2"/>
    </row>
  </sheetData>
  <mergeCells count="2">
    <mergeCell ref="B10:B12"/>
    <mergeCell ref="B13:B15"/>
  </mergeCells>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8F764-CE1F-48AB-832F-60DA57D09BAF}">
  <sheetPr codeName="Sheet1">
    <tabColor rgb="FF0070C0"/>
  </sheetPr>
  <dimension ref="A3:DA803"/>
  <sheetViews>
    <sheetView showGridLines="0" tabSelected="1" zoomScale="85" zoomScaleNormal="85" workbookViewId="0">
      <selection activeCell="H15" sqref="H15"/>
    </sheetView>
  </sheetViews>
  <sheetFormatPr defaultRowHeight="16.5" x14ac:dyDescent="0.3"/>
  <cols>
    <col min="8" max="9" width="14" customWidth="1"/>
    <col min="10" max="106" width="9" customWidth="1"/>
  </cols>
  <sheetData>
    <row r="3" spans="1:105" x14ac:dyDescent="0.3">
      <c r="I3" s="6" t="s">
        <v>51</v>
      </c>
      <c r="J3" s="139" t="s">
        <v>0</v>
      </c>
      <c r="K3" s="139"/>
      <c r="L3" s="139" t="s">
        <v>2</v>
      </c>
      <c r="M3" s="139"/>
      <c r="N3" s="139" t="s">
        <v>3</v>
      </c>
      <c r="O3" s="139"/>
      <c r="P3" s="139" t="s">
        <v>4</v>
      </c>
      <c r="Q3" s="139"/>
      <c r="R3" s="139" t="s">
        <v>5</v>
      </c>
      <c r="S3" s="139"/>
      <c r="T3" s="139" t="s">
        <v>6</v>
      </c>
      <c r="U3" s="139"/>
      <c r="V3" s="139" t="s">
        <v>7</v>
      </c>
      <c r="W3" s="139"/>
      <c r="X3" s="139" t="s">
        <v>54</v>
      </c>
      <c r="Y3" s="139"/>
      <c r="Z3" s="139" t="s">
        <v>55</v>
      </c>
      <c r="AA3" s="139"/>
      <c r="AB3" s="139" t="s">
        <v>56</v>
      </c>
      <c r="AC3" s="139"/>
      <c r="AD3" s="139" t="s">
        <v>57</v>
      </c>
      <c r="AE3" s="139"/>
      <c r="AF3" s="139" t="s">
        <v>58</v>
      </c>
      <c r="AG3" s="139"/>
      <c r="AH3" s="139" t="s">
        <v>59</v>
      </c>
      <c r="AI3" s="139"/>
      <c r="AJ3" s="139" t="s">
        <v>60</v>
      </c>
      <c r="AK3" s="139"/>
      <c r="AL3" s="139" t="s">
        <v>61</v>
      </c>
      <c r="AM3" s="139"/>
      <c r="AN3" s="139" t="s">
        <v>62</v>
      </c>
      <c r="AO3" s="139"/>
      <c r="AP3" s="139" t="s">
        <v>63</v>
      </c>
      <c r="AQ3" s="139"/>
      <c r="AR3" s="139" t="s">
        <v>64</v>
      </c>
      <c r="AS3" s="139"/>
      <c r="AT3" s="139" t="s">
        <v>65</v>
      </c>
      <c r="AU3" s="139"/>
      <c r="AV3" s="139" t="s">
        <v>66</v>
      </c>
      <c r="AW3" s="139"/>
      <c r="AX3" s="139" t="s">
        <v>68</v>
      </c>
      <c r="AY3" s="139"/>
      <c r="AZ3" s="139" t="s">
        <v>69</v>
      </c>
      <c r="BA3" s="139"/>
      <c r="BB3" s="139" t="s">
        <v>70</v>
      </c>
      <c r="BC3" s="139"/>
      <c r="BD3" s="140" t="s">
        <v>71</v>
      </c>
      <c r="BE3" s="140"/>
      <c r="BF3" s="141" t="s">
        <v>72</v>
      </c>
      <c r="BG3" s="142"/>
      <c r="BH3" s="141" t="s">
        <v>73</v>
      </c>
      <c r="BI3" s="142"/>
      <c r="BJ3" s="139" t="s">
        <v>74</v>
      </c>
      <c r="BK3" s="139"/>
      <c r="BL3" s="139" t="s">
        <v>75</v>
      </c>
      <c r="BM3" s="139"/>
      <c r="BN3" s="139" t="s">
        <v>76</v>
      </c>
      <c r="BO3" s="139"/>
      <c r="BP3" s="139" t="s">
        <v>77</v>
      </c>
      <c r="BQ3" s="139"/>
      <c r="BR3" s="139" t="s">
        <v>78</v>
      </c>
      <c r="BS3" s="139"/>
      <c r="BT3" s="139" t="s">
        <v>79</v>
      </c>
      <c r="BU3" s="139"/>
      <c r="BV3" s="139" t="s">
        <v>80</v>
      </c>
      <c r="BW3" s="139"/>
      <c r="BX3" s="139" t="s">
        <v>81</v>
      </c>
      <c r="BY3" s="139"/>
      <c r="BZ3" s="139" t="s">
        <v>82</v>
      </c>
      <c r="CA3" s="139"/>
      <c r="CB3" s="139" t="s">
        <v>83</v>
      </c>
      <c r="CC3" s="139"/>
      <c r="CD3" s="139" t="s">
        <v>84</v>
      </c>
      <c r="CE3" s="139"/>
      <c r="CF3" s="143" t="s">
        <v>85</v>
      </c>
      <c r="CG3" s="143"/>
      <c r="CH3" s="139" t="s">
        <v>86</v>
      </c>
      <c r="CI3" s="139"/>
      <c r="CJ3" s="139" t="s">
        <v>87</v>
      </c>
      <c r="CK3" s="139"/>
      <c r="CL3" s="139" t="s">
        <v>88</v>
      </c>
      <c r="CM3" s="139"/>
      <c r="CN3" s="139" t="s">
        <v>89</v>
      </c>
      <c r="CO3" s="139"/>
      <c r="CP3" s="139" t="s">
        <v>2302</v>
      </c>
      <c r="CQ3" s="139"/>
      <c r="CR3" s="139"/>
      <c r="CS3" s="139"/>
      <c r="CT3" s="139"/>
      <c r="CU3" s="139"/>
      <c r="CV3" s="139"/>
      <c r="CW3" s="139"/>
      <c r="CX3" s="139"/>
      <c r="CY3" s="139"/>
      <c r="CZ3" s="139"/>
      <c r="DA3" s="139"/>
    </row>
    <row r="4" spans="1:105" x14ac:dyDescent="0.3">
      <c r="I4" s="12" t="s">
        <v>97</v>
      </c>
      <c r="J4" s="13" t="s">
        <v>98</v>
      </c>
      <c r="K4" s="13" t="s">
        <v>99</v>
      </c>
      <c r="L4" s="13" t="s">
        <v>98</v>
      </c>
      <c r="M4" s="13" t="s">
        <v>99</v>
      </c>
      <c r="N4" s="13" t="s">
        <v>98</v>
      </c>
      <c r="O4" s="13" t="s">
        <v>99</v>
      </c>
      <c r="P4" s="13" t="s">
        <v>98</v>
      </c>
      <c r="Q4" s="13" t="s">
        <v>99</v>
      </c>
      <c r="R4" s="13" t="s">
        <v>98</v>
      </c>
      <c r="S4" s="13" t="s">
        <v>99</v>
      </c>
      <c r="T4" s="13" t="s">
        <v>98</v>
      </c>
      <c r="U4" s="13" t="s">
        <v>99</v>
      </c>
      <c r="V4" s="13" t="s">
        <v>98</v>
      </c>
      <c r="W4" s="13" t="s">
        <v>99</v>
      </c>
      <c r="X4" s="13" t="s">
        <v>98</v>
      </c>
      <c r="Y4" s="13" t="s">
        <v>99</v>
      </c>
      <c r="Z4" s="13" t="s">
        <v>98</v>
      </c>
      <c r="AA4" s="13" t="s">
        <v>99</v>
      </c>
      <c r="AB4" s="13" t="s">
        <v>98</v>
      </c>
      <c r="AC4" s="13" t="s">
        <v>99</v>
      </c>
      <c r="AD4" s="13" t="s">
        <v>98</v>
      </c>
      <c r="AE4" s="13" t="s">
        <v>99</v>
      </c>
      <c r="AF4" s="13" t="s">
        <v>98</v>
      </c>
      <c r="AG4" s="13" t="s">
        <v>99</v>
      </c>
      <c r="AH4" s="13" t="s">
        <v>98</v>
      </c>
      <c r="AI4" s="13" t="s">
        <v>99</v>
      </c>
      <c r="AJ4" s="13" t="s">
        <v>98</v>
      </c>
      <c r="AK4" s="13" t="s">
        <v>99</v>
      </c>
      <c r="AL4" s="13" t="s">
        <v>98</v>
      </c>
      <c r="AM4" s="13" t="s">
        <v>99</v>
      </c>
      <c r="AN4" s="13" t="s">
        <v>98</v>
      </c>
      <c r="AO4" s="13" t="s">
        <v>99</v>
      </c>
      <c r="AP4" s="13" t="s">
        <v>98</v>
      </c>
      <c r="AQ4" s="13" t="s">
        <v>99</v>
      </c>
      <c r="AR4" s="13" t="s">
        <v>98</v>
      </c>
      <c r="AS4" s="13" t="s">
        <v>99</v>
      </c>
      <c r="AT4" s="13" t="s">
        <v>98</v>
      </c>
      <c r="AU4" s="13" t="s">
        <v>99</v>
      </c>
      <c r="AV4" s="13" t="s">
        <v>98</v>
      </c>
      <c r="AW4" s="13" t="s">
        <v>99</v>
      </c>
      <c r="AX4" s="13" t="s">
        <v>98</v>
      </c>
      <c r="AY4" s="13" t="s">
        <v>99</v>
      </c>
      <c r="AZ4" s="13" t="s">
        <v>98</v>
      </c>
      <c r="BA4" s="13" t="s">
        <v>99</v>
      </c>
      <c r="BB4" s="13" t="s">
        <v>98</v>
      </c>
      <c r="BC4" s="13" t="s">
        <v>99</v>
      </c>
      <c r="BD4" s="13" t="s">
        <v>98</v>
      </c>
      <c r="BE4" s="13" t="s">
        <v>99</v>
      </c>
      <c r="BF4" s="13" t="s">
        <v>98</v>
      </c>
      <c r="BG4" s="13" t="s">
        <v>99</v>
      </c>
      <c r="BH4" s="13" t="s">
        <v>98</v>
      </c>
      <c r="BI4" s="13" t="s">
        <v>99</v>
      </c>
      <c r="BJ4" s="13" t="s">
        <v>98</v>
      </c>
      <c r="BK4" s="13" t="s">
        <v>99</v>
      </c>
      <c r="BL4" s="13" t="s">
        <v>98</v>
      </c>
      <c r="BM4" s="13" t="s">
        <v>99</v>
      </c>
      <c r="BN4" s="13" t="s">
        <v>98</v>
      </c>
      <c r="BO4" s="13" t="s">
        <v>99</v>
      </c>
      <c r="BP4" s="13" t="s">
        <v>98</v>
      </c>
      <c r="BQ4" s="13" t="s">
        <v>99</v>
      </c>
      <c r="BR4" s="13" t="s">
        <v>98</v>
      </c>
      <c r="BS4" s="13" t="s">
        <v>99</v>
      </c>
      <c r="BT4" s="13" t="s">
        <v>98</v>
      </c>
      <c r="BU4" s="13" t="s">
        <v>99</v>
      </c>
      <c r="BV4" s="13" t="s">
        <v>98</v>
      </c>
      <c r="BW4" s="13" t="s">
        <v>99</v>
      </c>
      <c r="BX4" s="13" t="s">
        <v>98</v>
      </c>
      <c r="BY4" s="13" t="s">
        <v>99</v>
      </c>
      <c r="BZ4" s="13" t="s">
        <v>98</v>
      </c>
      <c r="CA4" s="13" t="s">
        <v>99</v>
      </c>
      <c r="CB4" s="13" t="s">
        <v>98</v>
      </c>
      <c r="CC4" s="13" t="s">
        <v>99</v>
      </c>
      <c r="CD4" s="13" t="s">
        <v>98</v>
      </c>
      <c r="CE4" s="13" t="s">
        <v>99</v>
      </c>
      <c r="CF4" s="13" t="s">
        <v>98</v>
      </c>
      <c r="CG4" s="13" t="s">
        <v>99</v>
      </c>
      <c r="CH4" s="13" t="s">
        <v>98</v>
      </c>
      <c r="CI4" s="13" t="s">
        <v>99</v>
      </c>
      <c r="CJ4" s="13" t="s">
        <v>98</v>
      </c>
      <c r="CK4" s="13" t="s">
        <v>99</v>
      </c>
      <c r="CL4" s="13" t="s">
        <v>98</v>
      </c>
      <c r="CM4" s="13" t="s">
        <v>99</v>
      </c>
      <c r="CN4" s="13" t="s">
        <v>98</v>
      </c>
      <c r="CO4" s="13" t="s">
        <v>99</v>
      </c>
      <c r="CP4" s="13" t="s">
        <v>98</v>
      </c>
      <c r="CQ4" s="13" t="s">
        <v>99</v>
      </c>
      <c r="CR4" s="13" t="s">
        <v>98</v>
      </c>
      <c r="CS4" s="13" t="s">
        <v>99</v>
      </c>
      <c r="CT4" s="13" t="s">
        <v>98</v>
      </c>
      <c r="CU4" s="13" t="s">
        <v>99</v>
      </c>
      <c r="CV4" s="13" t="s">
        <v>98</v>
      </c>
      <c r="CW4" s="13" t="s">
        <v>99</v>
      </c>
      <c r="CX4" s="13" t="s">
        <v>98</v>
      </c>
      <c r="CY4" s="13" t="s">
        <v>99</v>
      </c>
      <c r="CZ4" s="13" t="s">
        <v>98</v>
      </c>
      <c r="DA4" s="13" t="s">
        <v>99</v>
      </c>
    </row>
    <row r="5" spans="1:105" x14ac:dyDescent="0.3">
      <c r="I5" s="3"/>
      <c r="J5" s="2">
        <v>91</v>
      </c>
      <c r="K5" s="2">
        <v>93</v>
      </c>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row>
    <row r="6" spans="1:105" x14ac:dyDescent="0.3">
      <c r="J6" s="28"/>
      <c r="K6" s="28"/>
      <c r="L6" s="28"/>
      <c r="M6" s="28"/>
      <c r="N6" s="28"/>
      <c r="O6" s="28"/>
      <c r="P6" s="28"/>
      <c r="Q6" s="28"/>
    </row>
    <row r="7" spans="1:105" x14ac:dyDescent="0.3">
      <c r="J7" s="28"/>
      <c r="K7" s="28"/>
      <c r="L7" s="28"/>
      <c r="M7" s="28"/>
      <c r="N7" s="28"/>
      <c r="O7" s="28"/>
      <c r="P7" s="28"/>
      <c r="Q7" s="28"/>
    </row>
    <row r="10" spans="1:105" s="8" customFormat="1" ht="12" x14ac:dyDescent="0.3">
      <c r="A10" s="6"/>
      <c r="B10" s="7"/>
      <c r="C10" s="6"/>
      <c r="D10" s="6"/>
      <c r="E10" s="6"/>
      <c r="F10" s="6"/>
      <c r="G10" s="6"/>
      <c r="H10" s="6"/>
      <c r="I10" s="6" t="s">
        <v>133</v>
      </c>
      <c r="J10" s="139" t="s">
        <v>28</v>
      </c>
      <c r="K10" s="139"/>
      <c r="L10" s="139" t="s">
        <v>29</v>
      </c>
      <c r="M10" s="139"/>
      <c r="N10" s="139" t="s">
        <v>30</v>
      </c>
      <c r="O10" s="139"/>
      <c r="P10" s="139" t="s">
        <v>31</v>
      </c>
      <c r="Q10" s="139"/>
      <c r="R10" s="139" t="s">
        <v>32</v>
      </c>
      <c r="S10" s="139"/>
      <c r="T10" s="139" t="s">
        <v>33</v>
      </c>
      <c r="U10" s="139"/>
      <c r="V10" s="139" t="s">
        <v>34</v>
      </c>
      <c r="W10" s="139"/>
      <c r="X10" s="139" t="s">
        <v>149</v>
      </c>
      <c r="Y10" s="139"/>
      <c r="Z10" s="139" t="s">
        <v>150</v>
      </c>
      <c r="AA10" s="139"/>
      <c r="AB10" s="139" t="s">
        <v>151</v>
      </c>
      <c r="AC10" s="139"/>
      <c r="AD10" s="139" t="s">
        <v>152</v>
      </c>
      <c r="AE10" s="139"/>
      <c r="AF10" s="139" t="s">
        <v>153</v>
      </c>
      <c r="AG10" s="139"/>
      <c r="AH10" s="139" t="s">
        <v>154</v>
      </c>
      <c r="AI10" s="139"/>
      <c r="AJ10" s="139" t="s">
        <v>155</v>
      </c>
      <c r="AK10" s="139"/>
      <c r="AL10" s="139" t="s">
        <v>156</v>
      </c>
      <c r="AM10" s="139"/>
      <c r="AN10" s="139" t="s">
        <v>157</v>
      </c>
      <c r="AO10" s="139"/>
      <c r="AP10" s="139" t="s">
        <v>158</v>
      </c>
      <c r="AQ10" s="139"/>
      <c r="AR10" s="139" t="s">
        <v>159</v>
      </c>
      <c r="AS10" s="139"/>
      <c r="AT10" s="139" t="s">
        <v>160</v>
      </c>
      <c r="AU10" s="139"/>
      <c r="AV10" s="139" t="s">
        <v>161</v>
      </c>
      <c r="AW10" s="139"/>
      <c r="AX10" s="139" t="s">
        <v>162</v>
      </c>
      <c r="AY10" s="139"/>
      <c r="AZ10" s="139" t="s">
        <v>163</v>
      </c>
      <c r="BA10" s="139"/>
      <c r="BB10" s="139" t="s">
        <v>164</v>
      </c>
      <c r="BC10" s="139"/>
      <c r="BD10" s="140" t="s">
        <v>165</v>
      </c>
      <c r="BE10" s="140"/>
      <c r="BF10" s="141" t="s">
        <v>166</v>
      </c>
      <c r="BG10" s="142"/>
      <c r="BH10" s="141" t="s">
        <v>167</v>
      </c>
      <c r="BI10" s="142"/>
      <c r="BJ10" s="139" t="s">
        <v>168</v>
      </c>
      <c r="BK10" s="139"/>
      <c r="BL10" s="139" t="s">
        <v>169</v>
      </c>
      <c r="BM10" s="139"/>
      <c r="BN10" s="139" t="s">
        <v>170</v>
      </c>
      <c r="BO10" s="139"/>
      <c r="BP10" s="139" t="s">
        <v>171</v>
      </c>
      <c r="BQ10" s="139"/>
      <c r="BR10" s="139" t="s">
        <v>172</v>
      </c>
      <c r="BS10" s="139"/>
      <c r="BT10" s="139" t="s">
        <v>173</v>
      </c>
      <c r="BU10" s="139"/>
      <c r="BV10" s="139" t="s">
        <v>174</v>
      </c>
      <c r="BW10" s="139"/>
      <c r="BX10" s="139" t="s">
        <v>175</v>
      </c>
      <c r="BY10" s="139"/>
      <c r="BZ10" s="139" t="s">
        <v>176</v>
      </c>
      <c r="CA10" s="139"/>
      <c r="CB10" s="139" t="s">
        <v>177</v>
      </c>
      <c r="CC10" s="139"/>
      <c r="CD10" s="139" t="s">
        <v>178</v>
      </c>
      <c r="CE10" s="139"/>
      <c r="CF10" s="143" t="s">
        <v>179</v>
      </c>
      <c r="CG10" s="143"/>
      <c r="CH10" s="139" t="s">
        <v>180</v>
      </c>
      <c r="CI10" s="139"/>
      <c r="CJ10" s="139" t="s">
        <v>181</v>
      </c>
      <c r="CK10" s="139"/>
      <c r="CL10" s="139" t="s">
        <v>182</v>
      </c>
      <c r="CM10" s="139"/>
      <c r="CN10" s="139" t="s">
        <v>183</v>
      </c>
      <c r="CO10" s="139"/>
      <c r="CP10" s="139" t="s">
        <v>2303</v>
      </c>
      <c r="CQ10" s="139"/>
      <c r="CR10" s="139"/>
      <c r="CS10" s="139"/>
      <c r="CT10" s="139"/>
      <c r="CU10" s="139"/>
      <c r="CV10" s="139"/>
      <c r="CW10" s="139"/>
      <c r="CX10" s="139"/>
      <c r="CY10" s="139"/>
      <c r="CZ10" s="139"/>
      <c r="DA10" s="139"/>
    </row>
    <row r="11" spans="1:105" s="8" customFormat="1" ht="12" x14ac:dyDescent="0.3">
      <c r="A11" s="10" t="s">
        <v>134</v>
      </c>
      <c r="B11" s="11" t="s">
        <v>135</v>
      </c>
      <c r="C11" s="11" t="s">
        <v>136</v>
      </c>
      <c r="D11" s="10" t="s">
        <v>137</v>
      </c>
      <c r="E11" s="10" t="s">
        <v>2304</v>
      </c>
      <c r="F11" s="10" t="s">
        <v>138</v>
      </c>
      <c r="G11" s="10" t="s">
        <v>35</v>
      </c>
      <c r="H11" s="10" t="s">
        <v>139</v>
      </c>
      <c r="I11" s="12" t="s">
        <v>140</v>
      </c>
      <c r="J11" s="132" t="s">
        <v>141</v>
      </c>
      <c r="K11" s="132" t="s">
        <v>142</v>
      </c>
      <c r="L11" s="132" t="s">
        <v>141</v>
      </c>
      <c r="M11" s="132" t="s">
        <v>142</v>
      </c>
      <c r="N11" s="132" t="s">
        <v>141</v>
      </c>
      <c r="O11" s="132" t="s">
        <v>142</v>
      </c>
      <c r="P11" s="132" t="s">
        <v>141</v>
      </c>
      <c r="Q11" s="132" t="s">
        <v>142</v>
      </c>
      <c r="R11" s="132" t="s">
        <v>141</v>
      </c>
      <c r="S11" s="132" t="s">
        <v>142</v>
      </c>
      <c r="T11" s="132" t="s">
        <v>141</v>
      </c>
      <c r="U11" s="132" t="s">
        <v>142</v>
      </c>
      <c r="V11" s="132" t="s">
        <v>141</v>
      </c>
      <c r="W11" s="132" t="s">
        <v>142</v>
      </c>
      <c r="X11" s="132" t="s">
        <v>141</v>
      </c>
      <c r="Y11" s="132" t="s">
        <v>142</v>
      </c>
      <c r="Z11" s="132" t="s">
        <v>141</v>
      </c>
      <c r="AA11" s="132" t="s">
        <v>142</v>
      </c>
      <c r="AB11" s="132" t="s">
        <v>141</v>
      </c>
      <c r="AC11" s="132" t="s">
        <v>142</v>
      </c>
      <c r="AD11" s="132" t="s">
        <v>141</v>
      </c>
      <c r="AE11" s="132" t="s">
        <v>142</v>
      </c>
      <c r="AF11" s="132" t="s">
        <v>141</v>
      </c>
      <c r="AG11" s="132" t="s">
        <v>142</v>
      </c>
      <c r="AH11" s="132" t="s">
        <v>141</v>
      </c>
      <c r="AI11" s="132" t="s">
        <v>142</v>
      </c>
      <c r="AJ11" s="132" t="s">
        <v>141</v>
      </c>
      <c r="AK11" s="132" t="s">
        <v>142</v>
      </c>
      <c r="AL11" s="132" t="s">
        <v>141</v>
      </c>
      <c r="AM11" s="132" t="s">
        <v>142</v>
      </c>
      <c r="AN11" s="132" t="s">
        <v>141</v>
      </c>
      <c r="AO11" s="132" t="s">
        <v>142</v>
      </c>
      <c r="AP11" s="132" t="s">
        <v>141</v>
      </c>
      <c r="AQ11" s="132" t="s">
        <v>142</v>
      </c>
      <c r="AR11" s="132" t="s">
        <v>141</v>
      </c>
      <c r="AS11" s="132" t="s">
        <v>142</v>
      </c>
      <c r="AT11" s="132" t="s">
        <v>141</v>
      </c>
      <c r="AU11" s="132" t="s">
        <v>142</v>
      </c>
      <c r="AV11" s="132" t="s">
        <v>141</v>
      </c>
      <c r="AW11" s="132" t="s">
        <v>142</v>
      </c>
      <c r="AX11" s="132" t="s">
        <v>141</v>
      </c>
      <c r="AY11" s="132" t="s">
        <v>142</v>
      </c>
      <c r="AZ11" s="132" t="s">
        <v>141</v>
      </c>
      <c r="BA11" s="132" t="s">
        <v>142</v>
      </c>
      <c r="BB11" s="132" t="s">
        <v>141</v>
      </c>
      <c r="BC11" s="132" t="s">
        <v>142</v>
      </c>
      <c r="BD11" s="132" t="s">
        <v>141</v>
      </c>
      <c r="BE11" s="132" t="s">
        <v>142</v>
      </c>
      <c r="BF11" s="132" t="s">
        <v>141</v>
      </c>
      <c r="BG11" s="132" t="s">
        <v>142</v>
      </c>
      <c r="BH11" s="132" t="s">
        <v>141</v>
      </c>
      <c r="BI11" s="132" t="s">
        <v>142</v>
      </c>
      <c r="BJ11" s="132" t="s">
        <v>141</v>
      </c>
      <c r="BK11" s="132" t="s">
        <v>142</v>
      </c>
      <c r="BL11" s="132" t="s">
        <v>141</v>
      </c>
      <c r="BM11" s="132" t="s">
        <v>142</v>
      </c>
      <c r="BN11" s="132" t="s">
        <v>141</v>
      </c>
      <c r="BO11" s="132" t="s">
        <v>142</v>
      </c>
      <c r="BP11" s="132" t="s">
        <v>141</v>
      </c>
      <c r="BQ11" s="132" t="s">
        <v>142</v>
      </c>
      <c r="BR11" s="132" t="s">
        <v>141</v>
      </c>
      <c r="BS11" s="132" t="s">
        <v>142</v>
      </c>
      <c r="BT11" s="132" t="s">
        <v>141</v>
      </c>
      <c r="BU11" s="132" t="s">
        <v>142</v>
      </c>
      <c r="BV11" s="132" t="s">
        <v>141</v>
      </c>
      <c r="BW11" s="132" t="s">
        <v>142</v>
      </c>
      <c r="BX11" s="132" t="s">
        <v>141</v>
      </c>
      <c r="BY11" s="132" t="s">
        <v>142</v>
      </c>
      <c r="BZ11" s="132" t="s">
        <v>141</v>
      </c>
      <c r="CA11" s="132" t="s">
        <v>142</v>
      </c>
      <c r="CB11" s="132" t="s">
        <v>141</v>
      </c>
      <c r="CC11" s="132" t="s">
        <v>142</v>
      </c>
      <c r="CD11" s="132" t="s">
        <v>141</v>
      </c>
      <c r="CE11" s="132" t="s">
        <v>142</v>
      </c>
      <c r="CF11" s="132" t="s">
        <v>141</v>
      </c>
      <c r="CG11" s="132" t="s">
        <v>142</v>
      </c>
      <c r="CH11" s="132" t="s">
        <v>141</v>
      </c>
      <c r="CI11" s="132" t="s">
        <v>142</v>
      </c>
      <c r="CJ11" s="132" t="s">
        <v>141</v>
      </c>
      <c r="CK11" s="132" t="s">
        <v>142</v>
      </c>
      <c r="CL11" s="132" t="s">
        <v>141</v>
      </c>
      <c r="CM11" s="132" t="s">
        <v>142</v>
      </c>
      <c r="CN11" s="132" t="s">
        <v>141</v>
      </c>
      <c r="CO11" s="132" t="s">
        <v>142</v>
      </c>
      <c r="CP11" s="132" t="s">
        <v>141</v>
      </c>
      <c r="CQ11" s="132" t="s">
        <v>142</v>
      </c>
      <c r="CR11" s="132" t="s">
        <v>141</v>
      </c>
      <c r="CS11" s="132" t="s">
        <v>142</v>
      </c>
      <c r="CT11" s="132"/>
      <c r="CU11" s="132"/>
      <c r="CV11" s="132"/>
      <c r="CW11" s="132"/>
      <c r="CX11" s="132"/>
      <c r="CY11" s="132"/>
      <c r="CZ11" s="132"/>
      <c r="DA11" s="132"/>
    </row>
    <row r="634" spans="1:101" x14ac:dyDescent="0.3">
      <c r="A634">
        <v>312</v>
      </c>
      <c r="C634" t="s">
        <v>224</v>
      </c>
      <c r="D634" t="s">
        <v>497</v>
      </c>
      <c r="G634" t="s">
        <v>498</v>
      </c>
      <c r="I634">
        <v>100</v>
      </c>
      <c r="J634" s="131">
        <v>22.5</v>
      </c>
      <c r="K634" s="131">
        <v>51.977499999999992</v>
      </c>
      <c r="L634" s="131">
        <v>5</v>
      </c>
      <c r="M634" s="131">
        <v>10</v>
      </c>
      <c r="N634" s="131">
        <v>5.0000000000000001E-3</v>
      </c>
      <c r="O634" s="131">
        <v>0.5</v>
      </c>
      <c r="P634" s="131"/>
      <c r="Q634" s="131"/>
      <c r="R634" s="131"/>
      <c r="S634" s="131"/>
      <c r="T634" s="131"/>
      <c r="U634" s="131"/>
      <c r="V634" s="131"/>
      <c r="W634" s="131"/>
      <c r="X634" s="131"/>
      <c r="Y634" s="131"/>
      <c r="Z634" s="131"/>
      <c r="AA634" s="131"/>
      <c r="AB634" s="131">
        <v>2E-3</v>
      </c>
      <c r="AC634" s="131">
        <v>0.1</v>
      </c>
      <c r="AD634" s="131"/>
      <c r="AE634" s="131"/>
      <c r="AF634" s="131">
        <v>35</v>
      </c>
      <c r="AG634" s="131">
        <v>40</v>
      </c>
      <c r="AH634" s="131"/>
      <c r="AI634" s="131"/>
      <c r="AJ634" s="131">
        <v>0.01</v>
      </c>
      <c r="AK634" s="131">
        <v>0.5</v>
      </c>
      <c r="AL634" s="131"/>
      <c r="AM634" s="131"/>
      <c r="AN634" s="131"/>
      <c r="AO634" s="131"/>
      <c r="AP634" s="131"/>
      <c r="AQ634" s="131"/>
      <c r="AR634" s="131">
        <v>5.0000000000000001E-3</v>
      </c>
      <c r="AS634" s="131">
        <v>0.4</v>
      </c>
      <c r="AT634" s="131"/>
      <c r="AU634" s="131"/>
      <c r="AV634" s="131"/>
      <c r="AW634" s="131"/>
      <c r="AX634" s="131"/>
      <c r="AY634" s="131"/>
      <c r="AZ634" s="131"/>
      <c r="BA634" s="131"/>
      <c r="BB634" s="131"/>
      <c r="BC634" s="131"/>
      <c r="BD634" s="131"/>
      <c r="BE634" s="131"/>
      <c r="BF634" s="131"/>
      <c r="BG634" s="131"/>
      <c r="BH634" s="131"/>
      <c r="BI634" s="131"/>
      <c r="BJ634" s="131"/>
      <c r="BK634" s="131"/>
      <c r="BL634" s="131"/>
      <c r="BM634" s="131"/>
      <c r="BN634" s="131"/>
      <c r="BO634" s="131"/>
      <c r="BP634" s="131"/>
      <c r="BQ634" s="131"/>
      <c r="BR634" s="131"/>
      <c r="BS634" s="131"/>
      <c r="BT634" s="131"/>
      <c r="BU634" s="131"/>
      <c r="BV634" s="131">
        <v>5.0000000000000001E-4</v>
      </c>
      <c r="BW634" s="131">
        <v>1</v>
      </c>
      <c r="BX634" s="131"/>
      <c r="BY634" s="131"/>
      <c r="BZ634" s="131"/>
      <c r="CA634" s="131"/>
      <c r="CB634" s="131"/>
      <c r="CC634" s="131"/>
      <c r="CD634" s="131"/>
      <c r="CE634" s="131"/>
      <c r="CF634" s="131"/>
      <c r="CG634" s="131"/>
      <c r="CH634" s="131"/>
      <c r="CI634" s="131"/>
      <c r="CJ634" s="131"/>
      <c r="CK634" s="131"/>
      <c r="CL634" s="131"/>
      <c r="CM634" s="131"/>
      <c r="CN634" s="131"/>
      <c r="CO634" s="131"/>
      <c r="CP634" s="131"/>
      <c r="CQ634" s="131"/>
      <c r="CR634" s="131"/>
      <c r="CS634" s="131"/>
      <c r="CT634" s="131"/>
      <c r="CU634" s="131"/>
      <c r="CV634" s="131"/>
      <c r="CW634" s="131"/>
    </row>
    <row r="635" spans="1:101" x14ac:dyDescent="0.3">
      <c r="J635" s="138"/>
      <c r="K635" s="138"/>
      <c r="L635" s="138"/>
      <c r="M635" s="138"/>
      <c r="N635" s="138"/>
      <c r="O635" s="138"/>
      <c r="P635" s="138"/>
      <c r="Q635" s="138"/>
      <c r="R635" s="138"/>
      <c r="S635" s="138"/>
      <c r="T635" s="138"/>
      <c r="U635" s="138"/>
      <c r="V635" s="138"/>
      <c r="W635" s="138"/>
      <c r="X635" s="138"/>
      <c r="Y635" s="138"/>
      <c r="Z635" s="138"/>
      <c r="AA635" s="138"/>
      <c r="AB635" s="138"/>
      <c r="AC635" s="138"/>
      <c r="AD635" s="138"/>
      <c r="AE635" s="138"/>
      <c r="AF635" s="138"/>
      <c r="AG635" s="138"/>
      <c r="AH635" s="138"/>
      <c r="AI635" s="138"/>
      <c r="AJ635" s="138"/>
      <c r="AK635" s="138"/>
      <c r="AL635" s="138"/>
      <c r="AM635" s="138"/>
      <c r="AN635" s="138"/>
      <c r="AO635" s="138"/>
      <c r="AP635" s="138"/>
      <c r="AQ635" s="138"/>
      <c r="AR635" s="138"/>
      <c r="AS635" s="138"/>
      <c r="AT635" s="138"/>
      <c r="AU635" s="138"/>
      <c r="AV635" s="138"/>
      <c r="AW635" s="138"/>
      <c r="AX635" s="138"/>
      <c r="AY635" s="138"/>
      <c r="AZ635" s="138"/>
      <c r="BA635" s="138"/>
      <c r="BB635" s="138"/>
      <c r="BC635" s="138"/>
      <c r="BD635" s="138"/>
      <c r="BE635" s="138"/>
      <c r="BF635" s="138"/>
      <c r="BG635" s="138"/>
      <c r="BH635" s="138"/>
      <c r="BI635" s="138"/>
      <c r="BJ635" s="138"/>
      <c r="BK635" s="138"/>
      <c r="BL635" s="138"/>
      <c r="BM635" s="138"/>
      <c r="BN635" s="138"/>
      <c r="BO635" s="138"/>
      <c r="BP635" s="138"/>
      <c r="BQ635" s="138"/>
      <c r="BR635" s="138"/>
      <c r="BS635" s="138"/>
      <c r="BT635" s="138"/>
      <c r="BU635" s="138"/>
      <c r="BV635" s="138"/>
      <c r="BW635" s="138"/>
      <c r="BX635" s="138"/>
      <c r="BY635" s="138"/>
      <c r="BZ635" s="138"/>
      <c r="CA635" s="138"/>
      <c r="CB635" s="138"/>
      <c r="CC635" s="138"/>
      <c r="CD635" s="138"/>
      <c r="CE635" s="138"/>
      <c r="CF635" s="138"/>
      <c r="CG635" s="138"/>
      <c r="CH635" s="138"/>
      <c r="CI635" s="138"/>
      <c r="CJ635" s="138"/>
      <c r="CK635" s="138"/>
      <c r="CL635" s="138"/>
      <c r="CM635" s="138"/>
      <c r="CN635" s="138"/>
      <c r="CO635" s="138"/>
      <c r="CP635" s="138"/>
      <c r="CQ635" s="138"/>
      <c r="CR635" s="138"/>
      <c r="CS635" s="138"/>
      <c r="CT635" s="138"/>
      <c r="CU635" s="138"/>
      <c r="CV635" s="138"/>
      <c r="CW635" s="138"/>
    </row>
    <row r="636" spans="1:101" x14ac:dyDescent="0.3">
      <c r="A636">
        <v>313</v>
      </c>
      <c r="C636" t="s">
        <v>224</v>
      </c>
      <c r="D636" t="s">
        <v>497</v>
      </c>
      <c r="G636" t="s">
        <v>498</v>
      </c>
      <c r="I636">
        <v>100</v>
      </c>
      <c r="J636" s="131">
        <v>21.400000000000006</v>
      </c>
      <c r="K636" s="131">
        <v>51.974499999999992</v>
      </c>
      <c r="L636" s="131">
        <v>5</v>
      </c>
      <c r="M636" s="131">
        <v>10</v>
      </c>
      <c r="N636" s="131">
        <v>5.0000000000000001E-3</v>
      </c>
      <c r="O636" s="131">
        <v>0.5</v>
      </c>
      <c r="P636" s="131"/>
      <c r="Q636" s="131"/>
      <c r="R636" s="131">
        <v>0.01</v>
      </c>
      <c r="S636" s="131">
        <v>0.5</v>
      </c>
      <c r="T636" s="131">
        <v>2E-3</v>
      </c>
      <c r="U636" s="131">
        <v>0.1</v>
      </c>
      <c r="V636" s="131"/>
      <c r="W636" s="131"/>
      <c r="X636" s="131"/>
      <c r="Y636" s="131"/>
      <c r="Z636" s="131"/>
      <c r="AA636" s="131"/>
      <c r="AB636" s="131"/>
      <c r="AC636" s="131"/>
      <c r="AD636" s="131">
        <v>5.0000000000000001E-3</v>
      </c>
      <c r="AE636" s="131">
        <v>0.5</v>
      </c>
      <c r="AF636" s="131">
        <v>35</v>
      </c>
      <c r="AG636" s="131">
        <v>40</v>
      </c>
      <c r="AH636" s="131"/>
      <c r="AI636" s="131"/>
      <c r="AJ636" s="131"/>
      <c r="AK636" s="131"/>
      <c r="AL636" s="131"/>
      <c r="AM636" s="131"/>
      <c r="AN636" s="131"/>
      <c r="AO636" s="131"/>
      <c r="AP636" s="131"/>
      <c r="AQ636" s="131"/>
      <c r="AR636" s="131"/>
      <c r="AS636" s="131"/>
      <c r="AT636" s="131">
        <v>3.0000000000000001E-3</v>
      </c>
      <c r="AU636" s="131">
        <v>1</v>
      </c>
      <c r="AV636" s="131"/>
      <c r="AW636" s="131"/>
      <c r="AX636" s="131"/>
      <c r="AY636" s="131"/>
      <c r="AZ636" s="131"/>
      <c r="BA636" s="131"/>
      <c r="BB636" s="131"/>
      <c r="BC636" s="131"/>
      <c r="BD636" s="131"/>
      <c r="BE636" s="131"/>
      <c r="BF636" s="131"/>
      <c r="BG636" s="131"/>
      <c r="BH636" s="131"/>
      <c r="BI636" s="131"/>
      <c r="BJ636" s="131"/>
      <c r="BK636" s="131"/>
      <c r="BL636" s="131"/>
      <c r="BM636" s="131"/>
      <c r="BN636" s="131"/>
      <c r="BO636" s="131"/>
      <c r="BP636" s="131"/>
      <c r="BQ636" s="131"/>
      <c r="BR636" s="131"/>
      <c r="BS636" s="131"/>
      <c r="BT636" s="131"/>
      <c r="BU636" s="131"/>
      <c r="BV636" s="131">
        <v>5.0000000000000001E-4</v>
      </c>
      <c r="BW636" s="131">
        <v>1</v>
      </c>
      <c r="BX636" s="131"/>
      <c r="BY636" s="131"/>
      <c r="BZ636" s="131"/>
      <c r="CA636" s="131"/>
      <c r="CB636" s="131"/>
      <c r="CC636" s="131"/>
      <c r="CD636" s="131"/>
      <c r="CE636" s="131"/>
      <c r="CF636" s="131"/>
      <c r="CG636" s="131"/>
      <c r="CH636" s="131"/>
      <c r="CI636" s="131"/>
      <c r="CJ636" s="131"/>
      <c r="CK636" s="131"/>
      <c r="CL636" s="131"/>
      <c r="CM636" s="131"/>
      <c r="CN636" s="131"/>
      <c r="CO636" s="131"/>
      <c r="CP636" s="131"/>
      <c r="CQ636" s="131"/>
      <c r="CR636" s="131"/>
      <c r="CS636" s="131"/>
      <c r="CT636" s="131"/>
      <c r="CU636" s="131"/>
      <c r="CV636" s="131"/>
      <c r="CW636" s="131"/>
    </row>
    <row r="637" spans="1:101" x14ac:dyDescent="0.3">
      <c r="J637" s="138"/>
      <c r="K637" s="138"/>
      <c r="L637" s="138"/>
      <c r="M637" s="138"/>
      <c r="N637" s="138"/>
      <c r="O637" s="138"/>
      <c r="P637" s="138"/>
      <c r="Q637" s="138"/>
      <c r="R637" s="138"/>
      <c r="S637" s="138"/>
      <c r="T637" s="138"/>
      <c r="U637" s="138"/>
      <c r="V637" s="138"/>
      <c r="W637" s="138"/>
      <c r="X637" s="138"/>
      <c r="Y637" s="138"/>
      <c r="Z637" s="138"/>
      <c r="AA637" s="138"/>
      <c r="AB637" s="138"/>
      <c r="AC637" s="138"/>
      <c r="AD637" s="138"/>
      <c r="AE637" s="138"/>
      <c r="AF637" s="138"/>
      <c r="AG637" s="138"/>
      <c r="AH637" s="138"/>
      <c r="AI637" s="138"/>
      <c r="AJ637" s="138"/>
      <c r="AK637" s="138"/>
      <c r="AL637" s="138"/>
      <c r="AM637" s="138"/>
      <c r="AN637" s="138"/>
      <c r="AO637" s="138"/>
      <c r="AP637" s="138"/>
      <c r="AQ637" s="138"/>
      <c r="AR637" s="138"/>
      <c r="AS637" s="138"/>
      <c r="AT637" s="138"/>
      <c r="AU637" s="138"/>
      <c r="AV637" s="138"/>
      <c r="AW637" s="138"/>
      <c r="AX637" s="138"/>
      <c r="AY637" s="138"/>
      <c r="AZ637" s="138"/>
      <c r="BA637" s="138"/>
      <c r="BB637" s="138"/>
      <c r="BC637" s="138"/>
      <c r="BD637" s="138"/>
      <c r="BE637" s="138"/>
      <c r="BF637" s="138"/>
      <c r="BG637" s="138"/>
      <c r="BH637" s="138"/>
      <c r="BI637" s="138"/>
      <c r="BJ637" s="138"/>
      <c r="BK637" s="138"/>
      <c r="BL637" s="138"/>
      <c r="BM637" s="138"/>
      <c r="BN637" s="138"/>
      <c r="BO637" s="138"/>
      <c r="BP637" s="138"/>
      <c r="BQ637" s="138"/>
      <c r="BR637" s="138"/>
      <c r="BS637" s="138"/>
      <c r="BT637" s="138"/>
      <c r="BU637" s="138"/>
      <c r="BV637" s="138"/>
      <c r="BW637" s="138"/>
      <c r="BX637" s="138"/>
      <c r="BY637" s="138"/>
      <c r="BZ637" s="138"/>
      <c r="CA637" s="138"/>
      <c r="CB637" s="138"/>
      <c r="CC637" s="138"/>
      <c r="CD637" s="138"/>
      <c r="CE637" s="138"/>
      <c r="CF637" s="138"/>
      <c r="CG637" s="138"/>
      <c r="CH637" s="138"/>
      <c r="CI637" s="138"/>
      <c r="CJ637" s="138"/>
      <c r="CK637" s="138"/>
      <c r="CL637" s="138"/>
      <c r="CM637" s="138"/>
      <c r="CN637" s="138"/>
      <c r="CO637" s="138"/>
      <c r="CP637" s="138"/>
      <c r="CQ637" s="138"/>
      <c r="CR637" s="138"/>
      <c r="CS637" s="138"/>
      <c r="CT637" s="138"/>
      <c r="CU637" s="138"/>
      <c r="CV637" s="138"/>
      <c r="CW637" s="138"/>
    </row>
    <row r="638" spans="1:101" x14ac:dyDescent="0.3">
      <c r="A638">
        <v>314</v>
      </c>
      <c r="C638" t="s">
        <v>224</v>
      </c>
      <c r="D638" t="s">
        <v>497</v>
      </c>
      <c r="G638" t="s">
        <v>498</v>
      </c>
      <c r="I638">
        <v>100</v>
      </c>
      <c r="J638" s="131">
        <v>11.900000000000006</v>
      </c>
      <c r="K638" s="131">
        <v>51.974499999999978</v>
      </c>
      <c r="L638" s="131">
        <v>5</v>
      </c>
      <c r="M638" s="131">
        <v>10</v>
      </c>
      <c r="N638" s="131">
        <v>5.0000000000000001E-3</v>
      </c>
      <c r="O638" s="131">
        <v>0.5</v>
      </c>
      <c r="P638" s="131">
        <v>5.0000000000000001E-4</v>
      </c>
      <c r="Q638" s="131">
        <v>1</v>
      </c>
      <c r="R638" s="131">
        <v>0.01</v>
      </c>
      <c r="S638" s="131">
        <v>0.5</v>
      </c>
      <c r="T638" s="131">
        <v>2E-3</v>
      </c>
      <c r="U638" s="131">
        <v>0.1</v>
      </c>
      <c r="V638" s="131"/>
      <c r="W638" s="131"/>
      <c r="X638" s="131"/>
      <c r="Y638" s="131"/>
      <c r="Z638" s="131"/>
      <c r="AA638" s="131"/>
      <c r="AB638" s="131"/>
      <c r="AC638" s="131"/>
      <c r="AD638" s="131"/>
      <c r="AE638" s="131"/>
      <c r="AF638" s="131">
        <v>35</v>
      </c>
      <c r="AG638" s="131">
        <v>40</v>
      </c>
      <c r="AH638" s="131"/>
      <c r="AI638" s="131"/>
      <c r="AJ638" s="131"/>
      <c r="AK638" s="131"/>
      <c r="AL638" s="131"/>
      <c r="AM638" s="131"/>
      <c r="AN638" s="131">
        <v>5.0000000000000001E-4</v>
      </c>
      <c r="AO638" s="131">
        <v>1</v>
      </c>
      <c r="AP638" s="131"/>
      <c r="AQ638" s="131"/>
      <c r="AR638" s="131"/>
      <c r="AS638" s="131"/>
      <c r="AT638" s="131">
        <v>3.0000000000000001E-3</v>
      </c>
      <c r="AU638" s="131">
        <v>1</v>
      </c>
      <c r="AV638" s="131">
        <v>5.0000000000000001E-4</v>
      </c>
      <c r="AW638" s="131">
        <v>1</v>
      </c>
      <c r="AX638" s="131"/>
      <c r="AY638" s="131"/>
      <c r="AZ638" s="131"/>
      <c r="BA638" s="131"/>
      <c r="BB638" s="131">
        <v>5.0000000000000001E-4</v>
      </c>
      <c r="BC638" s="131">
        <v>1</v>
      </c>
      <c r="BD638" s="131">
        <v>5.0000000000000001E-4</v>
      </c>
      <c r="BE638" s="131">
        <v>1</v>
      </c>
      <c r="BF638" s="131">
        <v>5.0000000000000001E-4</v>
      </c>
      <c r="BG638" s="131">
        <v>1</v>
      </c>
      <c r="BH638" s="131"/>
      <c r="BI638" s="131"/>
      <c r="BJ638" s="131"/>
      <c r="BK638" s="131"/>
      <c r="BL638" s="131"/>
      <c r="BM638" s="131"/>
      <c r="BN638" s="131">
        <v>5.0000000000000001E-4</v>
      </c>
      <c r="BO638" s="131">
        <v>1</v>
      </c>
      <c r="BP638" s="131"/>
      <c r="BQ638" s="131"/>
      <c r="BR638" s="131"/>
      <c r="BS638" s="131"/>
      <c r="BT638" s="131">
        <v>5.0000000000000001E-4</v>
      </c>
      <c r="BU638" s="131">
        <v>1</v>
      </c>
      <c r="BV638" s="131">
        <v>5.0000000000000001E-4</v>
      </c>
      <c r="BW638" s="131">
        <v>1</v>
      </c>
      <c r="BX638" s="131"/>
      <c r="BY638" s="131"/>
      <c r="BZ638" s="131"/>
      <c r="CA638" s="131"/>
      <c r="CB638" s="131"/>
      <c r="CC638" s="131"/>
      <c r="CD638" s="131">
        <v>5.0000000000000001E-4</v>
      </c>
      <c r="CE638" s="131">
        <v>1</v>
      </c>
      <c r="CF638" s="131"/>
      <c r="CG638" s="131"/>
      <c r="CH638" s="131"/>
      <c r="CI638" s="131"/>
      <c r="CJ638" s="131"/>
      <c r="CK638" s="131"/>
      <c r="CL638" s="131"/>
      <c r="CM638" s="131"/>
      <c r="CN638" s="131"/>
      <c r="CO638" s="131"/>
      <c r="CP638" s="131">
        <v>5.0000000000000001E-4</v>
      </c>
      <c r="CQ638" s="131">
        <v>1</v>
      </c>
      <c r="CR638" s="131"/>
      <c r="CS638" s="131"/>
      <c r="CT638" s="131"/>
      <c r="CU638" s="131"/>
      <c r="CV638" s="131"/>
      <c r="CW638" s="131"/>
    </row>
    <row r="639" spans="1:101" x14ac:dyDescent="0.3">
      <c r="J639" s="138"/>
      <c r="K639" s="138"/>
      <c r="L639" s="138"/>
      <c r="M639" s="138"/>
      <c r="N639" s="138"/>
      <c r="O639" s="138"/>
      <c r="P639" s="138"/>
      <c r="Q639" s="138"/>
      <c r="R639" s="138"/>
      <c r="S639" s="138"/>
      <c r="T639" s="138"/>
      <c r="U639" s="138"/>
      <c r="V639" s="138"/>
      <c r="W639" s="138"/>
      <c r="X639" s="138"/>
      <c r="Y639" s="138"/>
      <c r="Z639" s="138"/>
      <c r="AA639" s="138"/>
      <c r="AB639" s="138"/>
      <c r="AC639" s="138"/>
      <c r="AD639" s="138"/>
      <c r="AE639" s="138"/>
      <c r="AF639" s="138"/>
      <c r="AG639" s="138"/>
      <c r="AH639" s="138"/>
      <c r="AI639" s="138"/>
      <c r="AJ639" s="138"/>
      <c r="AK639" s="138"/>
      <c r="AL639" s="138"/>
      <c r="AM639" s="138"/>
      <c r="AN639" s="138"/>
      <c r="AO639" s="138"/>
      <c r="AP639" s="138"/>
      <c r="AQ639" s="138"/>
      <c r="AR639" s="138"/>
      <c r="AS639" s="138"/>
      <c r="AT639" s="138"/>
      <c r="AU639" s="138"/>
      <c r="AV639" s="138"/>
      <c r="AW639" s="138"/>
      <c r="AX639" s="138"/>
      <c r="AY639" s="138"/>
      <c r="AZ639" s="138"/>
      <c r="BA639" s="138"/>
      <c r="BB639" s="138"/>
      <c r="BC639" s="138"/>
      <c r="BD639" s="138"/>
      <c r="BE639" s="138"/>
      <c r="BF639" s="138"/>
      <c r="BG639" s="138"/>
      <c r="BH639" s="138"/>
      <c r="BI639" s="138"/>
      <c r="BJ639" s="138"/>
      <c r="BK639" s="138"/>
      <c r="BL639" s="138"/>
      <c r="BM639" s="138"/>
      <c r="BN639" s="138"/>
      <c r="BO639" s="138"/>
      <c r="BP639" s="138"/>
      <c r="BQ639" s="138"/>
      <c r="BR639" s="138"/>
      <c r="BS639" s="138"/>
      <c r="BT639" s="138"/>
      <c r="BU639" s="138"/>
      <c r="BV639" s="138"/>
      <c r="BW639" s="138"/>
      <c r="BX639" s="138"/>
      <c r="BY639" s="138"/>
      <c r="BZ639" s="138"/>
      <c r="CA639" s="138"/>
      <c r="CB639" s="138"/>
      <c r="CC639" s="138"/>
      <c r="CD639" s="138"/>
      <c r="CE639" s="138"/>
      <c r="CF639" s="138"/>
      <c r="CG639" s="138"/>
      <c r="CH639" s="138"/>
      <c r="CI639" s="138"/>
      <c r="CJ639" s="138"/>
      <c r="CK639" s="138"/>
      <c r="CL639" s="138"/>
      <c r="CM639" s="138"/>
      <c r="CN639" s="138"/>
      <c r="CO639" s="138"/>
      <c r="CP639" s="138"/>
      <c r="CQ639" s="138"/>
      <c r="CR639" s="138"/>
      <c r="CS639" s="138"/>
      <c r="CT639" s="138"/>
      <c r="CU639" s="138"/>
      <c r="CV639" s="138"/>
      <c r="CW639" s="138"/>
    </row>
    <row r="640" spans="1:101" x14ac:dyDescent="0.3">
      <c r="A640">
        <v>315</v>
      </c>
      <c r="C640" t="s">
        <v>224</v>
      </c>
      <c r="D640" t="s">
        <v>497</v>
      </c>
      <c r="G640" t="s">
        <v>498</v>
      </c>
      <c r="I640">
        <v>100</v>
      </c>
      <c r="J640" s="131">
        <v>21.400000000000006</v>
      </c>
      <c r="K640" s="131">
        <v>51.974499999999992</v>
      </c>
      <c r="L640" s="131">
        <v>5</v>
      </c>
      <c r="M640" s="131">
        <v>10</v>
      </c>
      <c r="N640" s="131">
        <v>5.0000000000000001E-3</v>
      </c>
      <c r="O640" s="131">
        <v>0.5</v>
      </c>
      <c r="P640" s="131"/>
      <c r="Q640" s="131"/>
      <c r="R640" s="131">
        <v>0.01</v>
      </c>
      <c r="S640" s="131">
        <v>0.5</v>
      </c>
      <c r="T640" s="131"/>
      <c r="U640" s="131"/>
      <c r="V640" s="131"/>
      <c r="W640" s="131"/>
      <c r="X640" s="131"/>
      <c r="Y640" s="131"/>
      <c r="Z640" s="131"/>
      <c r="AA640" s="131"/>
      <c r="AB640" s="131">
        <v>2E-3</v>
      </c>
      <c r="AC640" s="131">
        <v>0.1</v>
      </c>
      <c r="AD640" s="131">
        <v>5.0000000000000001E-3</v>
      </c>
      <c r="AE640" s="131">
        <v>0.5</v>
      </c>
      <c r="AF640" s="131">
        <v>35</v>
      </c>
      <c r="AG640" s="131">
        <v>40</v>
      </c>
      <c r="AH640" s="131"/>
      <c r="AI640" s="131"/>
      <c r="AJ640" s="131"/>
      <c r="AK640" s="131"/>
      <c r="AL640" s="131"/>
      <c r="AM640" s="131"/>
      <c r="AN640" s="131"/>
      <c r="AO640" s="131"/>
      <c r="AP640" s="131"/>
      <c r="AQ640" s="131"/>
      <c r="AR640" s="131"/>
      <c r="AS640" s="131"/>
      <c r="AT640" s="131">
        <v>3.0000000000000001E-3</v>
      </c>
      <c r="AU640" s="131">
        <v>1</v>
      </c>
      <c r="AV640" s="131"/>
      <c r="AW640" s="131"/>
      <c r="AX640" s="131"/>
      <c r="AY640" s="131"/>
      <c r="AZ640" s="131"/>
      <c r="BA640" s="131"/>
      <c r="BB640" s="131"/>
      <c r="BC640" s="131"/>
      <c r="BD640" s="131"/>
      <c r="BE640" s="131"/>
      <c r="BF640" s="131"/>
      <c r="BG640" s="131"/>
      <c r="BH640" s="131"/>
      <c r="BI640" s="131"/>
      <c r="BJ640" s="131"/>
      <c r="BK640" s="131"/>
      <c r="BL640" s="131"/>
      <c r="BM640" s="131"/>
      <c r="BN640" s="131"/>
      <c r="BO640" s="131"/>
      <c r="BP640" s="131"/>
      <c r="BQ640" s="131"/>
      <c r="BR640" s="131"/>
      <c r="BS640" s="131"/>
      <c r="BT640" s="131"/>
      <c r="BU640" s="131"/>
      <c r="BV640" s="131">
        <v>5.0000000000000001E-4</v>
      </c>
      <c r="BW640" s="131">
        <v>1</v>
      </c>
      <c r="BX640" s="131"/>
      <c r="BY640" s="131"/>
      <c r="BZ640" s="131"/>
      <c r="CA640" s="131"/>
      <c r="CB640" s="131"/>
      <c r="CC640" s="131"/>
      <c r="CD640" s="131"/>
      <c r="CE640" s="131"/>
      <c r="CF640" s="131"/>
      <c r="CG640" s="131"/>
      <c r="CH640" s="131"/>
      <c r="CI640" s="131"/>
      <c r="CJ640" s="131"/>
      <c r="CK640" s="131"/>
      <c r="CL640" s="131"/>
      <c r="CM640" s="131"/>
      <c r="CN640" s="131"/>
      <c r="CO640" s="131"/>
      <c r="CP640" s="131"/>
      <c r="CQ640" s="131"/>
      <c r="CR640" s="131"/>
      <c r="CS640" s="131"/>
      <c r="CT640" s="131"/>
      <c r="CU640" s="131"/>
      <c r="CV640" s="131"/>
      <c r="CW640" s="131"/>
    </row>
    <row r="641" spans="1:101" x14ac:dyDescent="0.3">
      <c r="J641" s="138"/>
      <c r="K641" s="138"/>
      <c r="L641" s="138"/>
      <c r="M641" s="138"/>
      <c r="N641" s="138"/>
      <c r="O641" s="138"/>
      <c r="P641" s="138"/>
      <c r="Q641" s="138"/>
      <c r="R641" s="138"/>
      <c r="S641" s="138"/>
      <c r="T641" s="138"/>
      <c r="U641" s="138"/>
      <c r="V641" s="138"/>
      <c r="W641" s="138"/>
      <c r="X641" s="138"/>
      <c r="Y641" s="138"/>
      <c r="Z641" s="138"/>
      <c r="AA641" s="138"/>
      <c r="AB641" s="138"/>
      <c r="AC641" s="138"/>
      <c r="AD641" s="138"/>
      <c r="AE641" s="138"/>
      <c r="AF641" s="138"/>
      <c r="AG641" s="138"/>
      <c r="AH641" s="138"/>
      <c r="AI641" s="138"/>
      <c r="AJ641" s="138"/>
      <c r="AK641" s="138"/>
      <c r="AL641" s="138"/>
      <c r="AM641" s="138"/>
      <c r="AN641" s="138"/>
      <c r="AO641" s="138"/>
      <c r="AP641" s="138"/>
      <c r="AQ641" s="138"/>
      <c r="AR641" s="138"/>
      <c r="AS641" s="138"/>
      <c r="AT641" s="138"/>
      <c r="AU641" s="138"/>
      <c r="AV641" s="138"/>
      <c r="AW641" s="138"/>
      <c r="AX641" s="138"/>
      <c r="AY641" s="138"/>
      <c r="AZ641" s="138"/>
      <c r="BA641" s="138"/>
      <c r="BB641" s="138"/>
      <c r="BC641" s="138"/>
      <c r="BD641" s="138"/>
      <c r="BE641" s="138"/>
      <c r="BF641" s="138"/>
      <c r="BG641" s="138"/>
      <c r="BH641" s="138"/>
      <c r="BI641" s="138"/>
      <c r="BJ641" s="138"/>
      <c r="BK641" s="138"/>
      <c r="BL641" s="138"/>
      <c r="BM641" s="138"/>
      <c r="BN641" s="138"/>
      <c r="BO641" s="138"/>
      <c r="BP641" s="138"/>
      <c r="BQ641" s="138"/>
      <c r="BR641" s="138"/>
      <c r="BS641" s="138"/>
      <c r="BT641" s="138"/>
      <c r="BU641" s="138"/>
      <c r="BV641" s="138"/>
      <c r="BW641" s="138"/>
      <c r="BX641" s="138"/>
      <c r="BY641" s="138"/>
      <c r="BZ641" s="138"/>
      <c r="CA641" s="138"/>
      <c r="CB641" s="138"/>
      <c r="CC641" s="138"/>
      <c r="CD641" s="138"/>
      <c r="CE641" s="138"/>
      <c r="CF641" s="138"/>
      <c r="CG641" s="138"/>
      <c r="CH641" s="138"/>
      <c r="CI641" s="138"/>
      <c r="CJ641" s="138"/>
      <c r="CK641" s="138"/>
      <c r="CL641" s="138"/>
      <c r="CM641" s="138"/>
      <c r="CN641" s="138"/>
      <c r="CO641" s="138"/>
      <c r="CP641" s="138"/>
      <c r="CQ641" s="138"/>
      <c r="CR641" s="138"/>
      <c r="CS641" s="138"/>
      <c r="CT641" s="138"/>
      <c r="CU641" s="138"/>
      <c r="CV641" s="138"/>
      <c r="CW641" s="138"/>
    </row>
    <row r="642" spans="1:101" x14ac:dyDescent="0.3">
      <c r="A642">
        <v>316</v>
      </c>
      <c r="C642" t="s">
        <v>224</v>
      </c>
      <c r="D642" t="s">
        <v>497</v>
      </c>
      <c r="G642" t="s">
        <v>498</v>
      </c>
      <c r="I642">
        <v>100</v>
      </c>
      <c r="J642" s="131">
        <v>21.900000000000006</v>
      </c>
      <c r="K642" s="131">
        <v>51.979499999999994</v>
      </c>
      <c r="L642" s="131">
        <v>5</v>
      </c>
      <c r="M642" s="131">
        <v>10</v>
      </c>
      <c r="N642" s="131">
        <v>5.0000000000000001E-3</v>
      </c>
      <c r="O642" s="131">
        <v>0.5</v>
      </c>
      <c r="P642" s="131"/>
      <c r="Q642" s="131"/>
      <c r="R642" s="131">
        <v>0.01</v>
      </c>
      <c r="S642" s="131">
        <v>0.5</v>
      </c>
      <c r="T642" s="131"/>
      <c r="U642" s="131"/>
      <c r="V642" s="131"/>
      <c r="W642" s="131"/>
      <c r="X642" s="131"/>
      <c r="Y642" s="131"/>
      <c r="Z642" s="131"/>
      <c r="AA642" s="131"/>
      <c r="AB642" s="131">
        <v>2E-3</v>
      </c>
      <c r="AC642" s="131">
        <v>0.1</v>
      </c>
      <c r="AD642" s="131"/>
      <c r="AE642" s="131"/>
      <c r="AF642" s="131">
        <v>35</v>
      </c>
      <c r="AG642" s="131">
        <v>40</v>
      </c>
      <c r="AH642" s="131"/>
      <c r="AI642" s="131"/>
      <c r="AJ642" s="131"/>
      <c r="AK642" s="131"/>
      <c r="AL642" s="131"/>
      <c r="AM642" s="131"/>
      <c r="AN642" s="131"/>
      <c r="AO642" s="131"/>
      <c r="AP642" s="131"/>
      <c r="AQ642" s="131"/>
      <c r="AR642" s="131"/>
      <c r="AS642" s="131"/>
      <c r="AT642" s="131">
        <v>3.0000000000000001E-3</v>
      </c>
      <c r="AU642" s="131">
        <v>1</v>
      </c>
      <c r="AV642" s="131"/>
      <c r="AW642" s="131"/>
      <c r="AX642" s="131"/>
      <c r="AY642" s="131"/>
      <c r="AZ642" s="131"/>
      <c r="BA642" s="131"/>
      <c r="BB642" s="131"/>
      <c r="BC642" s="131"/>
      <c r="BD642" s="131"/>
      <c r="BE642" s="131"/>
      <c r="BF642" s="131"/>
      <c r="BG642" s="131"/>
      <c r="BH642" s="131"/>
      <c r="BI642" s="131"/>
      <c r="BJ642" s="131"/>
      <c r="BK642" s="131"/>
      <c r="BL642" s="131"/>
      <c r="BM642" s="131"/>
      <c r="BN642" s="131"/>
      <c r="BO642" s="131"/>
      <c r="BP642" s="131"/>
      <c r="BQ642" s="131"/>
      <c r="BR642" s="131"/>
      <c r="BS642" s="131"/>
      <c r="BT642" s="131"/>
      <c r="BU642" s="131"/>
      <c r="BV642" s="131">
        <v>5.0000000000000001E-4</v>
      </c>
      <c r="BW642" s="131">
        <v>1</v>
      </c>
      <c r="BX642" s="131"/>
      <c r="BY642" s="131"/>
      <c r="BZ642" s="131"/>
      <c r="CA642" s="131"/>
      <c r="CB642" s="131"/>
      <c r="CC642" s="131"/>
      <c r="CD642" s="131"/>
      <c r="CE642" s="131"/>
      <c r="CF642" s="131"/>
      <c r="CG642" s="131"/>
      <c r="CH642" s="131"/>
      <c r="CI642" s="131"/>
      <c r="CJ642" s="131"/>
      <c r="CK642" s="131"/>
      <c r="CL642" s="131"/>
      <c r="CM642" s="131"/>
      <c r="CN642" s="131"/>
      <c r="CO642" s="131"/>
      <c r="CP642" s="131"/>
      <c r="CQ642" s="131"/>
      <c r="CR642" s="131"/>
      <c r="CS642" s="131"/>
      <c r="CT642" s="131"/>
      <c r="CU642" s="131"/>
      <c r="CV642" s="131"/>
      <c r="CW642" s="131"/>
    </row>
    <row r="643" spans="1:101" x14ac:dyDescent="0.3">
      <c r="J643" s="138"/>
      <c r="K643" s="138"/>
      <c r="L643" s="138"/>
      <c r="M643" s="138"/>
      <c r="N643" s="138"/>
      <c r="O643" s="138"/>
      <c r="P643" s="138"/>
      <c r="Q643" s="138"/>
      <c r="R643" s="138"/>
      <c r="S643" s="138"/>
      <c r="T643" s="138"/>
      <c r="U643" s="138"/>
      <c r="V643" s="138"/>
      <c r="W643" s="138"/>
      <c r="X643" s="138"/>
      <c r="Y643" s="138"/>
      <c r="Z643" s="138"/>
      <c r="AA643" s="138"/>
      <c r="AB643" s="138"/>
      <c r="AC643" s="138"/>
      <c r="AD643" s="138"/>
      <c r="AE643" s="138"/>
      <c r="AF643" s="138"/>
      <c r="AG643" s="138"/>
      <c r="AH643" s="138"/>
      <c r="AI643" s="138"/>
      <c r="AJ643" s="138"/>
      <c r="AK643" s="138"/>
      <c r="AL643" s="138"/>
      <c r="AM643" s="138"/>
      <c r="AN643" s="138"/>
      <c r="AO643" s="138"/>
      <c r="AP643" s="138"/>
      <c r="AQ643" s="138"/>
      <c r="AR643" s="138"/>
      <c r="AS643" s="138"/>
      <c r="AT643" s="138"/>
      <c r="AU643" s="138"/>
      <c r="AV643" s="138"/>
      <c r="AW643" s="138"/>
      <c r="AX643" s="138"/>
      <c r="AY643" s="138"/>
      <c r="AZ643" s="138"/>
      <c r="BA643" s="138"/>
      <c r="BB643" s="138"/>
      <c r="BC643" s="138"/>
      <c r="BD643" s="138"/>
      <c r="BE643" s="138"/>
      <c r="BF643" s="138"/>
      <c r="BG643" s="138"/>
      <c r="BH643" s="138"/>
      <c r="BI643" s="138"/>
      <c r="BJ643" s="138"/>
      <c r="BK643" s="138"/>
      <c r="BL643" s="138"/>
      <c r="BM643" s="138"/>
      <c r="BN643" s="138"/>
      <c r="BO643" s="138"/>
      <c r="BP643" s="138"/>
      <c r="BQ643" s="138"/>
      <c r="BR643" s="138"/>
      <c r="BS643" s="138"/>
      <c r="BT643" s="138"/>
      <c r="BU643" s="138"/>
      <c r="BV643" s="138"/>
      <c r="BW643" s="138"/>
      <c r="BX643" s="138"/>
      <c r="BY643" s="138"/>
      <c r="BZ643" s="138"/>
      <c r="CA643" s="138"/>
      <c r="CB643" s="138"/>
      <c r="CC643" s="138"/>
      <c r="CD643" s="138"/>
      <c r="CE643" s="138"/>
      <c r="CF643" s="138"/>
      <c r="CG643" s="138"/>
      <c r="CH643" s="138"/>
      <c r="CI643" s="138"/>
      <c r="CJ643" s="138"/>
      <c r="CK643" s="138"/>
      <c r="CL643" s="138"/>
      <c r="CM643" s="138"/>
      <c r="CN643" s="138"/>
      <c r="CO643" s="138"/>
      <c r="CP643" s="138"/>
      <c r="CQ643" s="138"/>
      <c r="CR643" s="138"/>
      <c r="CS643" s="138"/>
      <c r="CT643" s="138"/>
      <c r="CU643" s="138"/>
      <c r="CV643" s="138"/>
      <c r="CW643" s="138"/>
    </row>
    <row r="644" spans="1:101" x14ac:dyDescent="0.3">
      <c r="A644">
        <v>317</v>
      </c>
      <c r="C644" t="s">
        <v>224</v>
      </c>
      <c r="D644" t="s">
        <v>497</v>
      </c>
      <c r="G644" t="s">
        <v>498</v>
      </c>
      <c r="I644">
        <v>100</v>
      </c>
      <c r="J644" s="131">
        <v>21.400000000000006</v>
      </c>
      <c r="K644" s="131">
        <v>51.974499999999992</v>
      </c>
      <c r="L644" s="131">
        <v>5</v>
      </c>
      <c r="M644" s="131">
        <v>10</v>
      </c>
      <c r="N644" s="131">
        <v>5.0000000000000001E-3</v>
      </c>
      <c r="O644" s="131">
        <v>0.5</v>
      </c>
      <c r="P644" s="131"/>
      <c r="Q644" s="131"/>
      <c r="R644" s="131"/>
      <c r="S644" s="131"/>
      <c r="T644" s="131">
        <v>2E-3</v>
      </c>
      <c r="U644" s="131">
        <v>0.1</v>
      </c>
      <c r="V644" s="131">
        <v>0.01</v>
      </c>
      <c r="W644" s="131">
        <v>0.5</v>
      </c>
      <c r="X644" s="131"/>
      <c r="Y644" s="131"/>
      <c r="Z644" s="131"/>
      <c r="AA644" s="131"/>
      <c r="AB644" s="131"/>
      <c r="AC644" s="131"/>
      <c r="AD644" s="131">
        <v>5.0000000000000001E-3</v>
      </c>
      <c r="AE644" s="131">
        <v>0.5</v>
      </c>
      <c r="AF644" s="131">
        <v>35</v>
      </c>
      <c r="AG644" s="131">
        <v>40</v>
      </c>
      <c r="AH644" s="131"/>
      <c r="AI644" s="131"/>
      <c r="AJ644" s="131"/>
      <c r="AK644" s="131"/>
      <c r="AL644" s="131"/>
      <c r="AM644" s="131"/>
      <c r="AN644" s="131"/>
      <c r="AO644" s="131"/>
      <c r="AP644" s="131"/>
      <c r="AQ644" s="131"/>
      <c r="AR644" s="131"/>
      <c r="AS644" s="131"/>
      <c r="AT644" s="131">
        <v>3.0000000000000001E-3</v>
      </c>
      <c r="AU644" s="131">
        <v>1</v>
      </c>
      <c r="AV644" s="131"/>
      <c r="AW644" s="131"/>
      <c r="AX644" s="131"/>
      <c r="AY644" s="131"/>
      <c r="AZ644" s="131"/>
      <c r="BA644" s="131"/>
      <c r="BB644" s="131"/>
      <c r="BC644" s="131"/>
      <c r="BD644" s="131"/>
      <c r="BE644" s="131"/>
      <c r="BF644" s="131"/>
      <c r="BG644" s="131"/>
      <c r="BH644" s="131"/>
      <c r="BI644" s="131"/>
      <c r="BJ644" s="131"/>
      <c r="BK644" s="131"/>
      <c r="BL644" s="131"/>
      <c r="BM644" s="131"/>
      <c r="BN644" s="131"/>
      <c r="BO644" s="131"/>
      <c r="BP644" s="131"/>
      <c r="BQ644" s="131"/>
      <c r="BR644" s="131"/>
      <c r="BS644" s="131"/>
      <c r="BT644" s="131"/>
      <c r="BU644" s="131"/>
      <c r="BV644" s="131">
        <v>5.0000000000000001E-4</v>
      </c>
      <c r="BW644" s="131">
        <v>1</v>
      </c>
      <c r="BX644" s="131"/>
      <c r="BY644" s="131"/>
      <c r="BZ644" s="131"/>
      <c r="CA644" s="131"/>
      <c r="CB644" s="131"/>
      <c r="CC644" s="131"/>
      <c r="CD644" s="131"/>
      <c r="CE644" s="131"/>
      <c r="CF644" s="131"/>
      <c r="CG644" s="131"/>
      <c r="CH644" s="131"/>
      <c r="CI644" s="131"/>
      <c r="CJ644" s="131"/>
      <c r="CK644" s="131"/>
      <c r="CL644" s="131"/>
      <c r="CM644" s="131"/>
      <c r="CN644" s="131"/>
      <c r="CO644" s="131"/>
      <c r="CP644" s="131"/>
      <c r="CQ644" s="131"/>
      <c r="CR644" s="131"/>
      <c r="CS644" s="131"/>
      <c r="CT644" s="131"/>
      <c r="CU644" s="131"/>
      <c r="CV644" s="131"/>
      <c r="CW644" s="131"/>
    </row>
    <row r="645" spans="1:101" x14ac:dyDescent="0.3">
      <c r="J645" s="138"/>
      <c r="K645" s="138"/>
      <c r="L645" s="138"/>
      <c r="M645" s="138"/>
      <c r="N645" s="138"/>
      <c r="O645" s="138"/>
      <c r="P645" s="138"/>
      <c r="Q645" s="138"/>
      <c r="R645" s="138"/>
      <c r="S645" s="138"/>
      <c r="T645" s="138"/>
      <c r="U645" s="138"/>
      <c r="V645" s="138"/>
      <c r="W645" s="138"/>
      <c r="X645" s="138"/>
      <c r="Y645" s="138"/>
      <c r="Z645" s="138"/>
      <c r="AA645" s="138"/>
      <c r="AB645" s="138"/>
      <c r="AC645" s="138"/>
      <c r="AD645" s="138"/>
      <c r="AE645" s="138"/>
      <c r="AF645" s="138"/>
      <c r="AG645" s="138"/>
      <c r="AH645" s="138"/>
      <c r="AI645" s="138"/>
      <c r="AJ645" s="138"/>
      <c r="AK645" s="138"/>
      <c r="AL645" s="138"/>
      <c r="AM645" s="138"/>
      <c r="AN645" s="138"/>
      <c r="AO645" s="138"/>
      <c r="AP645" s="138"/>
      <c r="AQ645" s="138"/>
      <c r="AR645" s="138"/>
      <c r="AS645" s="138"/>
      <c r="AT645" s="138"/>
      <c r="AU645" s="138"/>
      <c r="AV645" s="138"/>
      <c r="AW645" s="138"/>
      <c r="AX645" s="138"/>
      <c r="AY645" s="138"/>
      <c r="AZ645" s="138"/>
      <c r="BA645" s="138"/>
      <c r="BB645" s="138"/>
      <c r="BC645" s="138"/>
      <c r="BD645" s="138"/>
      <c r="BE645" s="138"/>
      <c r="BF645" s="138"/>
      <c r="BG645" s="138"/>
      <c r="BH645" s="138"/>
      <c r="BI645" s="138"/>
      <c r="BJ645" s="138"/>
      <c r="BK645" s="138"/>
      <c r="BL645" s="138"/>
      <c r="BM645" s="138"/>
      <c r="BN645" s="138"/>
      <c r="BO645" s="138"/>
      <c r="BP645" s="138"/>
      <c r="BQ645" s="138"/>
      <c r="BR645" s="138"/>
      <c r="BS645" s="138"/>
      <c r="BT645" s="138"/>
      <c r="BU645" s="138"/>
      <c r="BV645" s="138"/>
      <c r="BW645" s="138"/>
      <c r="BX645" s="138"/>
      <c r="BY645" s="138"/>
      <c r="BZ645" s="138"/>
      <c r="CA645" s="138"/>
      <c r="CB645" s="138"/>
      <c r="CC645" s="138"/>
      <c r="CD645" s="138"/>
      <c r="CE645" s="138"/>
      <c r="CF645" s="138"/>
      <c r="CG645" s="138"/>
      <c r="CH645" s="138"/>
      <c r="CI645" s="138"/>
      <c r="CJ645" s="138"/>
      <c r="CK645" s="138"/>
      <c r="CL645" s="138"/>
      <c r="CM645" s="138"/>
      <c r="CN645" s="138"/>
      <c r="CO645" s="138"/>
      <c r="CP645" s="138"/>
      <c r="CQ645" s="138"/>
      <c r="CR645" s="138"/>
      <c r="CS645" s="138"/>
      <c r="CT645" s="138"/>
      <c r="CU645" s="138"/>
      <c r="CV645" s="138"/>
      <c r="CW645" s="138"/>
    </row>
    <row r="646" spans="1:101" x14ac:dyDescent="0.3">
      <c r="A646">
        <v>318</v>
      </c>
      <c r="C646" t="s">
        <v>224</v>
      </c>
      <c r="D646" t="s">
        <v>497</v>
      </c>
      <c r="G646" t="s">
        <v>498</v>
      </c>
      <c r="I646">
        <v>100</v>
      </c>
      <c r="J646" s="131">
        <v>11.900000000000006</v>
      </c>
      <c r="K646" s="131">
        <v>51.974499999999978</v>
      </c>
      <c r="L646" s="131">
        <v>5</v>
      </c>
      <c r="M646" s="131">
        <v>10</v>
      </c>
      <c r="N646" s="131">
        <v>5.0000000000000001E-3</v>
      </c>
      <c r="O646" s="131">
        <v>0.5</v>
      </c>
      <c r="P646" s="131">
        <v>5.0000000000000001E-4</v>
      </c>
      <c r="Q646" s="131">
        <v>1</v>
      </c>
      <c r="R646" s="131"/>
      <c r="S646" s="131"/>
      <c r="T646" s="131">
        <v>2E-3</v>
      </c>
      <c r="U646" s="131">
        <v>0.1</v>
      </c>
      <c r="V646" s="131">
        <v>0.01</v>
      </c>
      <c r="W646" s="131">
        <v>0.5</v>
      </c>
      <c r="X646" s="131"/>
      <c r="Y646" s="131"/>
      <c r="Z646" s="131"/>
      <c r="AA646" s="131"/>
      <c r="AB646" s="131"/>
      <c r="AC646" s="131"/>
      <c r="AD646" s="131"/>
      <c r="AE646" s="131"/>
      <c r="AF646" s="131">
        <v>35</v>
      </c>
      <c r="AG646" s="131">
        <v>40</v>
      </c>
      <c r="AH646" s="131"/>
      <c r="AI646" s="131"/>
      <c r="AJ646" s="131"/>
      <c r="AK646" s="131"/>
      <c r="AL646" s="131"/>
      <c r="AM646" s="131"/>
      <c r="AN646" s="131">
        <v>5.0000000000000001E-4</v>
      </c>
      <c r="AO646" s="131">
        <v>1</v>
      </c>
      <c r="AP646" s="131"/>
      <c r="AQ646" s="131"/>
      <c r="AR646" s="131"/>
      <c r="AS646" s="131"/>
      <c r="AT646" s="131">
        <v>3.0000000000000001E-3</v>
      </c>
      <c r="AU646" s="131">
        <v>1</v>
      </c>
      <c r="AV646" s="131">
        <v>5.0000000000000001E-4</v>
      </c>
      <c r="AW646" s="131">
        <v>1</v>
      </c>
      <c r="AX646" s="131"/>
      <c r="AY646" s="131"/>
      <c r="AZ646" s="131"/>
      <c r="BA646" s="131"/>
      <c r="BB646" s="131">
        <v>5.0000000000000001E-4</v>
      </c>
      <c r="BC646" s="131">
        <v>1</v>
      </c>
      <c r="BD646" s="131">
        <v>5.0000000000000001E-4</v>
      </c>
      <c r="BE646" s="131">
        <v>1</v>
      </c>
      <c r="BF646" s="131">
        <v>5.0000000000000001E-4</v>
      </c>
      <c r="BG646" s="131">
        <v>1</v>
      </c>
      <c r="BH646" s="131"/>
      <c r="BI646" s="131"/>
      <c r="BJ646" s="131"/>
      <c r="BK646" s="131"/>
      <c r="BL646" s="131"/>
      <c r="BM646" s="131"/>
      <c r="BN646" s="131">
        <v>5.0000000000000001E-4</v>
      </c>
      <c r="BO646" s="131">
        <v>1</v>
      </c>
      <c r="BP646" s="131"/>
      <c r="BQ646" s="131"/>
      <c r="BR646" s="131"/>
      <c r="BS646" s="131"/>
      <c r="BT646" s="131">
        <v>5.0000000000000001E-4</v>
      </c>
      <c r="BU646" s="131">
        <v>1</v>
      </c>
      <c r="BV646" s="131">
        <v>5.0000000000000001E-4</v>
      </c>
      <c r="BW646" s="131">
        <v>1</v>
      </c>
      <c r="BX646" s="131"/>
      <c r="BY646" s="131"/>
      <c r="BZ646" s="131"/>
      <c r="CA646" s="131"/>
      <c r="CB646" s="131"/>
      <c r="CC646" s="131"/>
      <c r="CD646" s="131">
        <v>5.0000000000000001E-4</v>
      </c>
      <c r="CE646" s="131">
        <v>1</v>
      </c>
      <c r="CF646" s="131"/>
      <c r="CG646" s="131"/>
      <c r="CH646" s="131"/>
      <c r="CI646" s="131"/>
      <c r="CJ646" s="131"/>
      <c r="CK646" s="131"/>
      <c r="CL646" s="131"/>
      <c r="CM646" s="131"/>
      <c r="CN646" s="131"/>
      <c r="CO646" s="131"/>
      <c r="CP646" s="131">
        <v>5.0000000000000001E-4</v>
      </c>
      <c r="CQ646" s="131">
        <v>1</v>
      </c>
      <c r="CR646" s="131"/>
      <c r="CS646" s="131"/>
      <c r="CT646" s="131"/>
      <c r="CU646" s="131"/>
      <c r="CV646" s="131"/>
      <c r="CW646" s="131"/>
    </row>
    <row r="647" spans="1:101" x14ac:dyDescent="0.3">
      <c r="J647" s="138"/>
      <c r="K647" s="138"/>
      <c r="L647" s="138"/>
      <c r="M647" s="138"/>
      <c r="N647" s="138"/>
      <c r="O647" s="138"/>
      <c r="P647" s="138"/>
      <c r="Q647" s="138"/>
      <c r="R647" s="138"/>
      <c r="S647" s="138"/>
      <c r="T647" s="138"/>
      <c r="U647" s="138"/>
      <c r="V647" s="138"/>
      <c r="W647" s="138"/>
      <c r="X647" s="138"/>
      <c r="Y647" s="138"/>
      <c r="Z647" s="138"/>
      <c r="AA647" s="138"/>
      <c r="AB647" s="138"/>
      <c r="AC647" s="138"/>
      <c r="AD647" s="138"/>
      <c r="AE647" s="138"/>
      <c r="AF647" s="138"/>
      <c r="AG647" s="138"/>
      <c r="AH647" s="138"/>
      <c r="AI647" s="138"/>
      <c r="AJ647" s="138"/>
      <c r="AK647" s="138"/>
      <c r="AL647" s="138"/>
      <c r="AM647" s="138"/>
      <c r="AN647" s="138"/>
      <c r="AO647" s="138"/>
      <c r="AP647" s="138"/>
      <c r="AQ647" s="138"/>
      <c r="AR647" s="138"/>
      <c r="AS647" s="138"/>
      <c r="AT647" s="138"/>
      <c r="AU647" s="138"/>
      <c r="AV647" s="138"/>
      <c r="AW647" s="138"/>
      <c r="AX647" s="138"/>
      <c r="AY647" s="138"/>
      <c r="AZ647" s="138"/>
      <c r="BA647" s="138"/>
      <c r="BB647" s="138"/>
      <c r="BC647" s="138"/>
      <c r="BD647" s="138"/>
      <c r="BE647" s="138"/>
      <c r="BF647" s="138"/>
      <c r="BG647" s="138"/>
      <c r="BH647" s="138"/>
      <c r="BI647" s="138"/>
      <c r="BJ647" s="138"/>
      <c r="BK647" s="138"/>
      <c r="BL647" s="138"/>
      <c r="BM647" s="138"/>
      <c r="BN647" s="138"/>
      <c r="BO647" s="138"/>
      <c r="BP647" s="138"/>
      <c r="BQ647" s="138"/>
      <c r="BR647" s="138"/>
      <c r="BS647" s="138"/>
      <c r="BT647" s="138"/>
      <c r="BU647" s="138"/>
      <c r="BV647" s="138"/>
      <c r="BW647" s="138"/>
      <c r="BX647" s="138"/>
      <c r="BY647" s="138"/>
      <c r="BZ647" s="138"/>
      <c r="CA647" s="138"/>
      <c r="CB647" s="138"/>
      <c r="CC647" s="138"/>
      <c r="CD647" s="138"/>
      <c r="CE647" s="138"/>
      <c r="CF647" s="138"/>
      <c r="CG647" s="138"/>
      <c r="CH647" s="138"/>
      <c r="CI647" s="138"/>
      <c r="CJ647" s="138"/>
      <c r="CK647" s="138"/>
      <c r="CL647" s="138"/>
      <c r="CM647" s="138"/>
      <c r="CN647" s="138"/>
      <c r="CO647" s="138"/>
      <c r="CP647" s="138"/>
      <c r="CQ647" s="138"/>
      <c r="CR647" s="138"/>
      <c r="CS647" s="138"/>
      <c r="CT647" s="138"/>
      <c r="CU647" s="138"/>
      <c r="CV647" s="138"/>
      <c r="CW647" s="138"/>
    </row>
    <row r="648" spans="1:101" x14ac:dyDescent="0.3">
      <c r="A648">
        <v>319</v>
      </c>
      <c r="C648" t="s">
        <v>224</v>
      </c>
      <c r="D648" t="s">
        <v>497</v>
      </c>
      <c r="G648" t="s">
        <v>498</v>
      </c>
      <c r="I648">
        <v>100</v>
      </c>
      <c r="J648" s="131">
        <v>21.400000000000006</v>
      </c>
      <c r="K648" s="131">
        <v>51.974499999999992</v>
      </c>
      <c r="L648" s="131">
        <v>5</v>
      </c>
      <c r="M648" s="131">
        <v>10</v>
      </c>
      <c r="N648" s="131">
        <v>5.0000000000000001E-3</v>
      </c>
      <c r="O648" s="131">
        <v>0.5</v>
      </c>
      <c r="P648" s="131"/>
      <c r="Q648" s="131"/>
      <c r="R648" s="131"/>
      <c r="S648" s="131"/>
      <c r="T648" s="131"/>
      <c r="U648" s="131"/>
      <c r="V648" s="131">
        <v>0.01</v>
      </c>
      <c r="W648" s="131">
        <v>0.5</v>
      </c>
      <c r="X648" s="131"/>
      <c r="Y648" s="131"/>
      <c r="Z648" s="131"/>
      <c r="AA648" s="131"/>
      <c r="AB648" s="131">
        <v>2E-3</v>
      </c>
      <c r="AC648" s="131">
        <v>0.1</v>
      </c>
      <c r="AD648" s="131">
        <v>5.0000000000000001E-3</v>
      </c>
      <c r="AE648" s="131">
        <v>0.5</v>
      </c>
      <c r="AF648" s="131">
        <v>35</v>
      </c>
      <c r="AG648" s="131">
        <v>40</v>
      </c>
      <c r="AH648" s="131"/>
      <c r="AI648" s="131"/>
      <c r="AJ648" s="131"/>
      <c r="AK648" s="131"/>
      <c r="AL648" s="131"/>
      <c r="AM648" s="131"/>
      <c r="AN648" s="131"/>
      <c r="AO648" s="131"/>
      <c r="AP648" s="131"/>
      <c r="AQ648" s="131"/>
      <c r="AR648" s="131"/>
      <c r="AS648" s="131"/>
      <c r="AT648" s="131">
        <v>3.0000000000000001E-3</v>
      </c>
      <c r="AU648" s="131">
        <v>1</v>
      </c>
      <c r="AV648" s="131"/>
      <c r="AW648" s="131"/>
      <c r="AX648" s="131"/>
      <c r="AY648" s="131"/>
      <c r="AZ648" s="131"/>
      <c r="BA648" s="131"/>
      <c r="BB648" s="131"/>
      <c r="BC648" s="131"/>
      <c r="BD648" s="131"/>
      <c r="BE648" s="131"/>
      <c r="BF648" s="131"/>
      <c r="BG648" s="131"/>
      <c r="BH648" s="131"/>
      <c r="BI648" s="131"/>
      <c r="BJ648" s="131"/>
      <c r="BK648" s="131"/>
      <c r="BL648" s="131"/>
      <c r="BM648" s="131"/>
      <c r="BN648" s="131"/>
      <c r="BO648" s="131"/>
      <c r="BP648" s="131"/>
      <c r="BQ648" s="131"/>
      <c r="BR648" s="131"/>
      <c r="BS648" s="131"/>
      <c r="BT648" s="131"/>
      <c r="BU648" s="131"/>
      <c r="BV648" s="131">
        <v>5.0000000000000001E-4</v>
      </c>
      <c r="BW648" s="131">
        <v>1</v>
      </c>
      <c r="BX648" s="131"/>
      <c r="BY648" s="131"/>
      <c r="BZ648" s="131"/>
      <c r="CA648" s="131"/>
      <c r="CB648" s="131"/>
      <c r="CC648" s="131"/>
      <c r="CD648" s="131"/>
      <c r="CE648" s="131"/>
      <c r="CF648" s="131"/>
      <c r="CG648" s="131"/>
      <c r="CH648" s="131"/>
      <c r="CI648" s="131"/>
      <c r="CJ648" s="131"/>
      <c r="CK648" s="131"/>
      <c r="CL648" s="131"/>
      <c r="CM648" s="131"/>
      <c r="CN648" s="131"/>
      <c r="CO648" s="131"/>
      <c r="CP648" s="131"/>
      <c r="CQ648" s="131"/>
      <c r="CR648" s="131"/>
      <c r="CS648" s="131"/>
      <c r="CT648" s="131"/>
      <c r="CU648" s="131"/>
      <c r="CV648" s="131"/>
      <c r="CW648" s="131"/>
    </row>
    <row r="649" spans="1:101" x14ac:dyDescent="0.3">
      <c r="J649" s="138"/>
      <c r="K649" s="138"/>
      <c r="L649" s="138"/>
      <c r="M649" s="138"/>
      <c r="N649" s="138"/>
      <c r="O649" s="138"/>
      <c r="P649" s="138"/>
      <c r="Q649" s="138"/>
      <c r="R649" s="138"/>
      <c r="S649" s="138"/>
      <c r="T649" s="138"/>
      <c r="U649" s="138"/>
      <c r="V649" s="138"/>
      <c r="W649" s="138"/>
      <c r="X649" s="138"/>
      <c r="Y649" s="138"/>
      <c r="Z649" s="138"/>
      <c r="AA649" s="138"/>
      <c r="AB649" s="138"/>
      <c r="AC649" s="138"/>
      <c r="AD649" s="138"/>
      <c r="AE649" s="138"/>
      <c r="AF649" s="138"/>
      <c r="AG649" s="138"/>
      <c r="AH649" s="138"/>
      <c r="AI649" s="138"/>
      <c r="AJ649" s="138"/>
      <c r="AK649" s="138"/>
      <c r="AL649" s="138"/>
      <c r="AM649" s="138"/>
      <c r="AN649" s="138"/>
      <c r="AO649" s="138"/>
      <c r="AP649" s="138"/>
      <c r="AQ649" s="138"/>
      <c r="AR649" s="138"/>
      <c r="AS649" s="138"/>
      <c r="AT649" s="138"/>
      <c r="AU649" s="138"/>
      <c r="AV649" s="138"/>
      <c r="AW649" s="138"/>
      <c r="AX649" s="138"/>
      <c r="AY649" s="138"/>
      <c r="AZ649" s="138"/>
      <c r="BA649" s="138"/>
      <c r="BB649" s="138"/>
      <c r="BC649" s="138"/>
      <c r="BD649" s="138"/>
      <c r="BE649" s="138"/>
      <c r="BF649" s="138"/>
      <c r="BG649" s="138"/>
      <c r="BH649" s="138"/>
      <c r="BI649" s="138"/>
      <c r="BJ649" s="138"/>
      <c r="BK649" s="138"/>
      <c r="BL649" s="138"/>
      <c r="BM649" s="138"/>
      <c r="BN649" s="138"/>
      <c r="BO649" s="138"/>
      <c r="BP649" s="138"/>
      <c r="BQ649" s="138"/>
      <c r="BR649" s="138"/>
      <c r="BS649" s="138"/>
      <c r="BT649" s="138"/>
      <c r="BU649" s="138"/>
      <c r="BV649" s="138"/>
      <c r="BW649" s="138"/>
      <c r="BX649" s="138"/>
      <c r="BY649" s="138"/>
      <c r="BZ649" s="138"/>
      <c r="CA649" s="138"/>
      <c r="CB649" s="138"/>
      <c r="CC649" s="138"/>
      <c r="CD649" s="138"/>
      <c r="CE649" s="138"/>
      <c r="CF649" s="138"/>
      <c r="CG649" s="138"/>
      <c r="CH649" s="138"/>
      <c r="CI649" s="138"/>
      <c r="CJ649" s="138"/>
      <c r="CK649" s="138"/>
      <c r="CL649" s="138"/>
      <c r="CM649" s="138"/>
      <c r="CN649" s="138"/>
      <c r="CO649" s="138"/>
      <c r="CP649" s="138"/>
      <c r="CQ649" s="138"/>
      <c r="CR649" s="138"/>
      <c r="CS649" s="138"/>
      <c r="CT649" s="138"/>
      <c r="CU649" s="138"/>
      <c r="CV649" s="138"/>
      <c r="CW649" s="138"/>
    </row>
    <row r="650" spans="1:101" x14ac:dyDescent="0.3">
      <c r="A650">
        <v>320</v>
      </c>
      <c r="C650" t="s">
        <v>224</v>
      </c>
      <c r="D650" t="s">
        <v>497</v>
      </c>
      <c r="G650" t="s">
        <v>498</v>
      </c>
      <c r="I650">
        <v>100</v>
      </c>
      <c r="J650" s="131">
        <v>21.900000000000006</v>
      </c>
      <c r="K650" s="131">
        <v>51.979499999999994</v>
      </c>
      <c r="L650" s="131">
        <v>5</v>
      </c>
      <c r="M650" s="131">
        <v>10</v>
      </c>
      <c r="N650" s="131">
        <v>5.0000000000000001E-3</v>
      </c>
      <c r="O650" s="131">
        <v>0.5</v>
      </c>
      <c r="P650" s="131"/>
      <c r="Q650" s="131"/>
      <c r="R650" s="131"/>
      <c r="S650" s="131"/>
      <c r="T650" s="131"/>
      <c r="U650" s="131"/>
      <c r="V650" s="131">
        <v>0.01</v>
      </c>
      <c r="W650" s="131">
        <v>0.5</v>
      </c>
      <c r="X650" s="131"/>
      <c r="Y650" s="131"/>
      <c r="Z650" s="131"/>
      <c r="AA650" s="131"/>
      <c r="AB650" s="131">
        <v>2E-3</v>
      </c>
      <c r="AC650" s="131">
        <v>0.1</v>
      </c>
      <c r="AD650" s="131"/>
      <c r="AE650" s="131"/>
      <c r="AF650" s="131">
        <v>35</v>
      </c>
      <c r="AG650" s="131">
        <v>40</v>
      </c>
      <c r="AH650" s="131"/>
      <c r="AI650" s="131"/>
      <c r="AJ650" s="131"/>
      <c r="AK650" s="131"/>
      <c r="AL650" s="131"/>
      <c r="AM650" s="131"/>
      <c r="AN650" s="131"/>
      <c r="AO650" s="131"/>
      <c r="AP650" s="131"/>
      <c r="AQ650" s="131"/>
      <c r="AR650" s="131"/>
      <c r="AS650" s="131"/>
      <c r="AT650" s="131">
        <v>3.0000000000000001E-3</v>
      </c>
      <c r="AU650" s="131">
        <v>1</v>
      </c>
      <c r="AV650" s="131"/>
      <c r="AW650" s="131"/>
      <c r="AX650" s="131"/>
      <c r="AY650" s="131"/>
      <c r="AZ650" s="131"/>
      <c r="BA650" s="131"/>
      <c r="BB650" s="131"/>
      <c r="BC650" s="131"/>
      <c r="BD650" s="131"/>
      <c r="BE650" s="131"/>
      <c r="BF650" s="131"/>
      <c r="BG650" s="131"/>
      <c r="BH650" s="131"/>
      <c r="BI650" s="131"/>
      <c r="BJ650" s="131"/>
      <c r="BK650" s="131"/>
      <c r="BL650" s="131"/>
      <c r="BM650" s="131"/>
      <c r="BN650" s="131"/>
      <c r="BO650" s="131"/>
      <c r="BP650" s="131"/>
      <c r="BQ650" s="131"/>
      <c r="BR650" s="131"/>
      <c r="BS650" s="131"/>
      <c r="BT650" s="131"/>
      <c r="BU650" s="131"/>
      <c r="BV650" s="131">
        <v>5.0000000000000001E-4</v>
      </c>
      <c r="BW650" s="131">
        <v>1</v>
      </c>
      <c r="BX650" s="131"/>
      <c r="BY650" s="131"/>
      <c r="BZ650" s="131"/>
      <c r="CA650" s="131"/>
      <c r="CB650" s="131"/>
      <c r="CC650" s="131"/>
      <c r="CD650" s="131"/>
      <c r="CE650" s="131"/>
      <c r="CF650" s="131"/>
      <c r="CG650" s="131"/>
      <c r="CH650" s="131"/>
      <c r="CI650" s="131"/>
      <c r="CJ650" s="131"/>
      <c r="CK650" s="131"/>
      <c r="CL650" s="131"/>
      <c r="CM650" s="131"/>
      <c r="CN650" s="131"/>
      <c r="CO650" s="131"/>
      <c r="CP650" s="131"/>
      <c r="CQ650" s="131"/>
      <c r="CR650" s="131"/>
      <c r="CS650" s="131"/>
      <c r="CT650" s="131"/>
      <c r="CU650" s="131"/>
      <c r="CV650" s="131"/>
      <c r="CW650" s="131"/>
    </row>
    <row r="651" spans="1:101" x14ac:dyDescent="0.3">
      <c r="J651" s="138"/>
      <c r="K651" s="138"/>
      <c r="L651" s="138"/>
      <c r="M651" s="138"/>
      <c r="N651" s="138"/>
      <c r="O651" s="138"/>
      <c r="P651" s="138"/>
      <c r="Q651" s="138"/>
      <c r="R651" s="138"/>
      <c r="S651" s="138"/>
      <c r="T651" s="138"/>
      <c r="U651" s="138"/>
      <c r="V651" s="138"/>
      <c r="W651" s="138"/>
      <c r="X651" s="138"/>
      <c r="Y651" s="138"/>
      <c r="Z651" s="138"/>
      <c r="AA651" s="138"/>
      <c r="AB651" s="138"/>
      <c r="AC651" s="138"/>
      <c r="AD651" s="138"/>
      <c r="AE651" s="138"/>
      <c r="AF651" s="138"/>
      <c r="AG651" s="138"/>
      <c r="AH651" s="138"/>
      <c r="AI651" s="138"/>
      <c r="AJ651" s="138"/>
      <c r="AK651" s="138"/>
      <c r="AL651" s="138"/>
      <c r="AM651" s="138"/>
      <c r="AN651" s="138"/>
      <c r="AO651" s="138"/>
      <c r="AP651" s="138"/>
      <c r="AQ651" s="138"/>
      <c r="AR651" s="138"/>
      <c r="AS651" s="138"/>
      <c r="AT651" s="138"/>
      <c r="AU651" s="138"/>
      <c r="AV651" s="138"/>
      <c r="AW651" s="138"/>
      <c r="AX651" s="138"/>
      <c r="AY651" s="138"/>
      <c r="AZ651" s="138"/>
      <c r="BA651" s="138"/>
      <c r="BB651" s="138"/>
      <c r="BC651" s="138"/>
      <c r="BD651" s="138"/>
      <c r="BE651" s="138"/>
      <c r="BF651" s="138"/>
      <c r="BG651" s="138"/>
      <c r="BH651" s="138"/>
      <c r="BI651" s="138"/>
      <c r="BJ651" s="138"/>
      <c r="BK651" s="138"/>
      <c r="BL651" s="138"/>
      <c r="BM651" s="138"/>
      <c r="BN651" s="138"/>
      <c r="BO651" s="138"/>
      <c r="BP651" s="138"/>
      <c r="BQ651" s="138"/>
      <c r="BR651" s="138"/>
      <c r="BS651" s="138"/>
      <c r="BT651" s="138"/>
      <c r="BU651" s="138"/>
      <c r="BV651" s="138"/>
      <c r="BW651" s="138"/>
      <c r="BX651" s="138"/>
      <c r="BY651" s="138"/>
      <c r="BZ651" s="138"/>
      <c r="CA651" s="138"/>
      <c r="CB651" s="138"/>
      <c r="CC651" s="138"/>
      <c r="CD651" s="138"/>
      <c r="CE651" s="138"/>
      <c r="CF651" s="138"/>
      <c r="CG651" s="138"/>
      <c r="CH651" s="138"/>
      <c r="CI651" s="138"/>
      <c r="CJ651" s="138"/>
      <c r="CK651" s="138"/>
      <c r="CL651" s="138"/>
      <c r="CM651" s="138"/>
      <c r="CN651" s="138"/>
      <c r="CO651" s="138"/>
      <c r="CP651" s="138"/>
      <c r="CQ651" s="138"/>
      <c r="CR651" s="138"/>
      <c r="CS651" s="138"/>
      <c r="CT651" s="138"/>
      <c r="CU651" s="138"/>
      <c r="CV651" s="138"/>
      <c r="CW651" s="138"/>
    </row>
    <row r="652" spans="1:101" x14ac:dyDescent="0.3">
      <c r="A652">
        <v>321</v>
      </c>
      <c r="C652" t="s">
        <v>224</v>
      </c>
      <c r="D652" t="s">
        <v>497</v>
      </c>
      <c r="G652" t="s">
        <v>498</v>
      </c>
      <c r="I652">
        <v>100</v>
      </c>
      <c r="J652" s="131">
        <v>21.400000000000006</v>
      </c>
      <c r="K652" s="131">
        <v>51.974499999999999</v>
      </c>
      <c r="L652" s="131">
        <v>5</v>
      </c>
      <c r="M652" s="131">
        <v>10</v>
      </c>
      <c r="N652" s="131">
        <v>5.0000000000000001E-3</v>
      </c>
      <c r="O652" s="131">
        <v>0.5</v>
      </c>
      <c r="P652" s="131"/>
      <c r="Q652" s="131"/>
      <c r="R652" s="131"/>
      <c r="S652" s="131"/>
      <c r="T652" s="131">
        <v>2E-3</v>
      </c>
      <c r="U652" s="131">
        <v>0.1</v>
      </c>
      <c r="V652" s="131"/>
      <c r="W652" s="131"/>
      <c r="X652" s="131"/>
      <c r="Y652" s="131"/>
      <c r="Z652" s="131"/>
      <c r="AA652" s="131"/>
      <c r="AB652" s="131"/>
      <c r="AC652" s="131"/>
      <c r="AD652" s="131">
        <v>5.0000000000000001E-3</v>
      </c>
      <c r="AE652" s="131">
        <v>0.5</v>
      </c>
      <c r="AF652" s="131">
        <v>35</v>
      </c>
      <c r="AG652" s="131">
        <v>40</v>
      </c>
      <c r="AH652" s="131"/>
      <c r="AI652" s="131"/>
      <c r="AJ652" s="131">
        <v>0.01</v>
      </c>
      <c r="AK652" s="131">
        <v>0.5</v>
      </c>
      <c r="AL652" s="131"/>
      <c r="AM652" s="131"/>
      <c r="AN652" s="131"/>
      <c r="AO652" s="131"/>
      <c r="AP652" s="131"/>
      <c r="AQ652" s="131"/>
      <c r="AR652" s="131"/>
      <c r="AS652" s="131"/>
      <c r="AT652" s="131">
        <v>3.0000000000000001E-3</v>
      </c>
      <c r="AU652" s="131">
        <v>1</v>
      </c>
      <c r="AV652" s="131"/>
      <c r="AW652" s="131"/>
      <c r="AX652" s="131"/>
      <c r="AY652" s="131"/>
      <c r="AZ652" s="131"/>
      <c r="BA652" s="131"/>
      <c r="BB652" s="131"/>
      <c r="BC652" s="131"/>
      <c r="BD652" s="131"/>
      <c r="BE652" s="131"/>
      <c r="BF652" s="131"/>
      <c r="BG652" s="131"/>
      <c r="BH652" s="131"/>
      <c r="BI652" s="131"/>
      <c r="BJ652" s="131"/>
      <c r="BK652" s="131"/>
      <c r="BL652" s="131"/>
      <c r="BM652" s="131"/>
      <c r="BN652" s="131"/>
      <c r="BO652" s="131"/>
      <c r="BP652" s="131"/>
      <c r="BQ652" s="131"/>
      <c r="BR652" s="131"/>
      <c r="BS652" s="131"/>
      <c r="BT652" s="131"/>
      <c r="BU652" s="131"/>
      <c r="BV652" s="131">
        <v>5.0000000000000001E-4</v>
      </c>
      <c r="BW652" s="131">
        <v>1</v>
      </c>
      <c r="BX652" s="131"/>
      <c r="BY652" s="131"/>
      <c r="BZ652" s="131"/>
      <c r="CA652" s="131"/>
      <c r="CB652" s="131"/>
      <c r="CC652" s="131"/>
      <c r="CD652" s="131"/>
      <c r="CE652" s="131"/>
      <c r="CF652" s="131"/>
      <c r="CG652" s="131"/>
      <c r="CH652" s="131"/>
      <c r="CI652" s="131"/>
      <c r="CJ652" s="131"/>
      <c r="CK652" s="131"/>
      <c r="CL652" s="131"/>
      <c r="CM652" s="131"/>
      <c r="CN652" s="131"/>
      <c r="CO652" s="131"/>
      <c r="CP652" s="131"/>
      <c r="CQ652" s="131"/>
      <c r="CR652" s="131"/>
      <c r="CS652" s="131"/>
      <c r="CT652" s="131"/>
      <c r="CU652" s="131"/>
      <c r="CV652" s="131"/>
      <c r="CW652" s="131"/>
    </row>
    <row r="653" spans="1:101" x14ac:dyDescent="0.3">
      <c r="J653" s="138"/>
      <c r="K653" s="138"/>
      <c r="L653" s="138"/>
      <c r="M653" s="138"/>
      <c r="N653" s="138"/>
      <c r="O653" s="138"/>
      <c r="P653" s="138"/>
      <c r="Q653" s="138"/>
      <c r="R653" s="138"/>
      <c r="S653" s="138"/>
      <c r="T653" s="138"/>
      <c r="U653" s="138"/>
      <c r="V653" s="138"/>
      <c r="W653" s="138"/>
      <c r="X653" s="138"/>
      <c r="Y653" s="138"/>
      <c r="Z653" s="138"/>
      <c r="AA653" s="138"/>
      <c r="AB653" s="138"/>
      <c r="AC653" s="138"/>
      <c r="AD653" s="138"/>
      <c r="AE653" s="138"/>
      <c r="AF653" s="138"/>
      <c r="AG653" s="138"/>
      <c r="AH653" s="138"/>
      <c r="AI653" s="138"/>
      <c r="AJ653" s="138"/>
      <c r="AK653" s="138"/>
      <c r="AL653" s="138"/>
      <c r="AM653" s="138"/>
      <c r="AN653" s="138"/>
      <c r="AO653" s="138"/>
      <c r="AP653" s="138"/>
      <c r="AQ653" s="138"/>
      <c r="AR653" s="138"/>
      <c r="AS653" s="138"/>
      <c r="AT653" s="138"/>
      <c r="AU653" s="138"/>
      <c r="AV653" s="138"/>
      <c r="AW653" s="138"/>
      <c r="AX653" s="138"/>
      <c r="AY653" s="138"/>
      <c r="AZ653" s="138"/>
      <c r="BA653" s="138"/>
      <c r="BB653" s="138"/>
      <c r="BC653" s="138"/>
      <c r="BD653" s="138"/>
      <c r="BE653" s="138"/>
      <c r="BF653" s="138"/>
      <c r="BG653" s="138"/>
      <c r="BH653" s="138"/>
      <c r="BI653" s="138"/>
      <c r="BJ653" s="138"/>
      <c r="BK653" s="138"/>
      <c r="BL653" s="138"/>
      <c r="BM653" s="138"/>
      <c r="BN653" s="138"/>
      <c r="BO653" s="138"/>
      <c r="BP653" s="138"/>
      <c r="BQ653" s="138"/>
      <c r="BR653" s="138"/>
      <c r="BS653" s="138"/>
      <c r="BT653" s="138"/>
      <c r="BU653" s="138"/>
      <c r="BV653" s="138"/>
      <c r="BW653" s="138"/>
      <c r="BX653" s="138"/>
      <c r="BY653" s="138"/>
      <c r="BZ653" s="138"/>
      <c r="CA653" s="138"/>
      <c r="CB653" s="138"/>
      <c r="CC653" s="138"/>
      <c r="CD653" s="138"/>
      <c r="CE653" s="138"/>
      <c r="CF653" s="138"/>
      <c r="CG653" s="138"/>
      <c r="CH653" s="138"/>
      <c r="CI653" s="138"/>
      <c r="CJ653" s="138"/>
      <c r="CK653" s="138"/>
      <c r="CL653" s="138"/>
      <c r="CM653" s="138"/>
      <c r="CN653" s="138"/>
      <c r="CO653" s="138"/>
      <c r="CP653" s="138"/>
      <c r="CQ653" s="138"/>
      <c r="CR653" s="138"/>
      <c r="CS653" s="138"/>
      <c r="CT653" s="138"/>
      <c r="CU653" s="138"/>
      <c r="CV653" s="138"/>
      <c r="CW653" s="138"/>
    </row>
    <row r="654" spans="1:101" x14ac:dyDescent="0.3">
      <c r="A654">
        <v>322</v>
      </c>
      <c r="C654" t="s">
        <v>224</v>
      </c>
      <c r="D654" t="s">
        <v>497</v>
      </c>
      <c r="G654" t="s">
        <v>498</v>
      </c>
      <c r="I654">
        <v>100</v>
      </c>
      <c r="J654" s="131">
        <v>11.900000000000006</v>
      </c>
      <c r="K654" s="131">
        <v>51.974499999999978</v>
      </c>
      <c r="L654" s="131">
        <v>5</v>
      </c>
      <c r="M654" s="131">
        <v>10</v>
      </c>
      <c r="N654" s="131">
        <v>5.0000000000000001E-3</v>
      </c>
      <c r="O654" s="131">
        <v>0.5</v>
      </c>
      <c r="P654" s="131">
        <v>5.0000000000000001E-4</v>
      </c>
      <c r="Q654" s="131">
        <v>1</v>
      </c>
      <c r="R654" s="131"/>
      <c r="S654" s="131"/>
      <c r="T654" s="131">
        <v>2E-3</v>
      </c>
      <c r="U654" s="131">
        <v>0.1</v>
      </c>
      <c r="V654" s="131"/>
      <c r="W654" s="131"/>
      <c r="X654" s="131"/>
      <c r="Y654" s="131"/>
      <c r="Z654" s="131"/>
      <c r="AA654" s="131"/>
      <c r="AB654" s="131"/>
      <c r="AC654" s="131"/>
      <c r="AD654" s="131"/>
      <c r="AE654" s="131"/>
      <c r="AF654" s="131">
        <v>35</v>
      </c>
      <c r="AG654" s="131">
        <v>40</v>
      </c>
      <c r="AH654" s="131"/>
      <c r="AI654" s="131"/>
      <c r="AJ654" s="131">
        <v>0.01</v>
      </c>
      <c r="AK654" s="131">
        <v>0.5</v>
      </c>
      <c r="AL654" s="131"/>
      <c r="AM654" s="131"/>
      <c r="AN654" s="131">
        <v>5.0000000000000001E-4</v>
      </c>
      <c r="AO654" s="131">
        <v>1</v>
      </c>
      <c r="AP654" s="131"/>
      <c r="AQ654" s="131"/>
      <c r="AR654" s="131"/>
      <c r="AS654" s="131"/>
      <c r="AT654" s="131">
        <v>3.0000000000000001E-3</v>
      </c>
      <c r="AU654" s="131">
        <v>1</v>
      </c>
      <c r="AV654" s="131">
        <v>5.0000000000000001E-4</v>
      </c>
      <c r="AW654" s="131">
        <v>1</v>
      </c>
      <c r="AX654" s="131"/>
      <c r="AY654" s="131"/>
      <c r="AZ654" s="131"/>
      <c r="BA654" s="131"/>
      <c r="BB654" s="131">
        <v>5.0000000000000001E-4</v>
      </c>
      <c r="BC654" s="131">
        <v>1</v>
      </c>
      <c r="BD654" s="131">
        <v>5.0000000000000001E-4</v>
      </c>
      <c r="BE654" s="131">
        <v>1</v>
      </c>
      <c r="BF654" s="131">
        <v>5.0000000000000001E-4</v>
      </c>
      <c r="BG654" s="131">
        <v>1</v>
      </c>
      <c r="BH654" s="131"/>
      <c r="BI654" s="131"/>
      <c r="BJ654" s="131"/>
      <c r="BK654" s="131"/>
      <c r="BL654" s="131"/>
      <c r="BM654" s="131"/>
      <c r="BN654" s="131">
        <v>5.0000000000000001E-4</v>
      </c>
      <c r="BO654" s="131">
        <v>1</v>
      </c>
      <c r="BP654" s="131"/>
      <c r="BQ654" s="131"/>
      <c r="BR654" s="131"/>
      <c r="BS654" s="131"/>
      <c r="BT654" s="131">
        <v>5.0000000000000001E-4</v>
      </c>
      <c r="BU654" s="131">
        <v>1</v>
      </c>
      <c r="BV654" s="131">
        <v>5.0000000000000001E-4</v>
      </c>
      <c r="BW654" s="131">
        <v>1</v>
      </c>
      <c r="BX654" s="131"/>
      <c r="BY654" s="131"/>
      <c r="BZ654" s="131"/>
      <c r="CA654" s="131"/>
      <c r="CB654" s="131"/>
      <c r="CC654" s="131"/>
      <c r="CD654" s="131">
        <v>5.0000000000000001E-4</v>
      </c>
      <c r="CE654" s="131">
        <v>1</v>
      </c>
      <c r="CF654" s="131"/>
      <c r="CG654" s="131"/>
      <c r="CH654" s="131"/>
      <c r="CI654" s="131"/>
      <c r="CJ654" s="131"/>
      <c r="CK654" s="131"/>
      <c r="CL654" s="131"/>
      <c r="CM654" s="131"/>
      <c r="CN654" s="131"/>
      <c r="CO654" s="131"/>
      <c r="CP654" s="131">
        <v>5.0000000000000001E-4</v>
      </c>
      <c r="CQ654" s="131">
        <v>1</v>
      </c>
      <c r="CR654" s="131"/>
      <c r="CS654" s="131"/>
      <c r="CT654" s="131"/>
      <c r="CU654" s="131"/>
      <c r="CV654" s="131"/>
      <c r="CW654" s="131"/>
    </row>
    <row r="655" spans="1:101" x14ac:dyDescent="0.3">
      <c r="J655" s="138"/>
      <c r="K655" s="138"/>
      <c r="L655" s="138"/>
      <c r="M655" s="138"/>
      <c r="N655" s="138"/>
      <c r="O655" s="138"/>
      <c r="P655" s="138"/>
      <c r="Q655" s="138"/>
      <c r="R655" s="138"/>
      <c r="S655" s="138"/>
      <c r="T655" s="138"/>
      <c r="U655" s="138"/>
      <c r="V655" s="138"/>
      <c r="W655" s="138"/>
      <c r="X655" s="138"/>
      <c r="Y655" s="138"/>
      <c r="Z655" s="138"/>
      <c r="AA655" s="138"/>
      <c r="AB655" s="138"/>
      <c r="AC655" s="138"/>
      <c r="AD655" s="138"/>
      <c r="AE655" s="138"/>
      <c r="AF655" s="138"/>
      <c r="AG655" s="138"/>
      <c r="AH655" s="138"/>
      <c r="AI655" s="138"/>
      <c r="AJ655" s="138"/>
      <c r="AK655" s="138"/>
      <c r="AL655" s="138"/>
      <c r="AM655" s="138"/>
      <c r="AN655" s="138"/>
      <c r="AO655" s="138"/>
      <c r="AP655" s="138"/>
      <c r="AQ655" s="138"/>
      <c r="AR655" s="138"/>
      <c r="AS655" s="138"/>
      <c r="AT655" s="138"/>
      <c r="AU655" s="138"/>
      <c r="AV655" s="138"/>
      <c r="AW655" s="138"/>
      <c r="AX655" s="138"/>
      <c r="AY655" s="138"/>
      <c r="AZ655" s="138"/>
      <c r="BA655" s="138"/>
      <c r="BB655" s="138"/>
      <c r="BC655" s="138"/>
      <c r="BD655" s="138"/>
      <c r="BE655" s="138"/>
      <c r="BF655" s="138"/>
      <c r="BG655" s="138"/>
      <c r="BH655" s="138"/>
      <c r="BI655" s="138"/>
      <c r="BJ655" s="138"/>
      <c r="BK655" s="138"/>
      <c r="BL655" s="138"/>
      <c r="BM655" s="138"/>
      <c r="BN655" s="138"/>
      <c r="BO655" s="138"/>
      <c r="BP655" s="138"/>
      <c r="BQ655" s="138"/>
      <c r="BR655" s="138"/>
      <c r="BS655" s="138"/>
      <c r="BT655" s="138"/>
      <c r="BU655" s="138"/>
      <c r="BV655" s="138"/>
      <c r="BW655" s="138"/>
      <c r="BX655" s="138"/>
      <c r="BY655" s="138"/>
      <c r="BZ655" s="138"/>
      <c r="CA655" s="138"/>
      <c r="CB655" s="138"/>
      <c r="CC655" s="138"/>
      <c r="CD655" s="138"/>
      <c r="CE655" s="138"/>
      <c r="CF655" s="138"/>
      <c r="CG655" s="138"/>
      <c r="CH655" s="138"/>
      <c r="CI655" s="138"/>
      <c r="CJ655" s="138"/>
      <c r="CK655" s="138"/>
      <c r="CL655" s="138"/>
      <c r="CM655" s="138"/>
      <c r="CN655" s="138"/>
      <c r="CO655" s="138"/>
      <c r="CP655" s="138"/>
      <c r="CQ655" s="138"/>
      <c r="CR655" s="138"/>
      <c r="CS655" s="138"/>
      <c r="CT655" s="138"/>
      <c r="CU655" s="138"/>
      <c r="CV655" s="138"/>
      <c r="CW655" s="138"/>
    </row>
    <row r="656" spans="1:101" x14ac:dyDescent="0.3">
      <c r="A656">
        <v>323</v>
      </c>
      <c r="C656" t="s">
        <v>224</v>
      </c>
      <c r="D656" t="s">
        <v>497</v>
      </c>
      <c r="G656" t="s">
        <v>498</v>
      </c>
      <c r="I656">
        <v>100</v>
      </c>
      <c r="J656" s="131">
        <v>21.400000000000006</v>
      </c>
      <c r="K656" s="131">
        <v>51.974499999999999</v>
      </c>
      <c r="L656" s="131">
        <v>5</v>
      </c>
      <c r="M656" s="131">
        <v>10</v>
      </c>
      <c r="N656" s="131">
        <v>5.0000000000000001E-3</v>
      </c>
      <c r="O656" s="131">
        <v>0.5</v>
      </c>
      <c r="P656" s="131"/>
      <c r="Q656" s="131"/>
      <c r="R656" s="131"/>
      <c r="S656" s="131"/>
      <c r="T656" s="131"/>
      <c r="U656" s="131"/>
      <c r="V656" s="131"/>
      <c r="W656" s="131"/>
      <c r="X656" s="131"/>
      <c r="Y656" s="131"/>
      <c r="Z656" s="131"/>
      <c r="AA656" s="131"/>
      <c r="AB656" s="131">
        <v>2E-3</v>
      </c>
      <c r="AC656" s="131">
        <v>0.1</v>
      </c>
      <c r="AD656" s="131">
        <v>5.0000000000000001E-3</v>
      </c>
      <c r="AE656" s="131">
        <v>0.5</v>
      </c>
      <c r="AF656" s="131">
        <v>35</v>
      </c>
      <c r="AG656" s="131">
        <v>40</v>
      </c>
      <c r="AH656" s="131"/>
      <c r="AI656" s="131"/>
      <c r="AJ656" s="131">
        <v>0.01</v>
      </c>
      <c r="AK656" s="131">
        <v>0.5</v>
      </c>
      <c r="AL656" s="131"/>
      <c r="AM656" s="131"/>
      <c r="AN656" s="131"/>
      <c r="AO656" s="131"/>
      <c r="AP656" s="131"/>
      <c r="AQ656" s="131"/>
      <c r="AR656" s="131"/>
      <c r="AS656" s="131"/>
      <c r="AT656" s="131">
        <v>3.0000000000000001E-3</v>
      </c>
      <c r="AU656" s="131">
        <v>1</v>
      </c>
      <c r="AV656" s="131"/>
      <c r="AW656" s="131"/>
      <c r="AX656" s="131"/>
      <c r="AY656" s="131"/>
      <c r="AZ656" s="131"/>
      <c r="BA656" s="131"/>
      <c r="BB656" s="131"/>
      <c r="BC656" s="131"/>
      <c r="BD656" s="131"/>
      <c r="BE656" s="131"/>
      <c r="BF656" s="131"/>
      <c r="BG656" s="131"/>
      <c r="BH656" s="131"/>
      <c r="BI656" s="131"/>
      <c r="BJ656" s="131"/>
      <c r="BK656" s="131"/>
      <c r="BL656" s="131"/>
      <c r="BM656" s="131"/>
      <c r="BN656" s="131"/>
      <c r="BO656" s="131"/>
      <c r="BP656" s="131"/>
      <c r="BQ656" s="131"/>
      <c r="BR656" s="131"/>
      <c r="BS656" s="131"/>
      <c r="BT656" s="131"/>
      <c r="BU656" s="131"/>
      <c r="BV656" s="131">
        <v>5.0000000000000001E-4</v>
      </c>
      <c r="BW656" s="131">
        <v>1</v>
      </c>
      <c r="BX656" s="131"/>
      <c r="BY656" s="131"/>
      <c r="BZ656" s="131"/>
      <c r="CA656" s="131"/>
      <c r="CB656" s="131"/>
      <c r="CC656" s="131"/>
      <c r="CD656" s="131"/>
      <c r="CE656" s="131"/>
      <c r="CF656" s="131"/>
      <c r="CG656" s="131"/>
      <c r="CH656" s="131"/>
      <c r="CI656" s="131"/>
      <c r="CJ656" s="131"/>
      <c r="CK656" s="131"/>
      <c r="CL656" s="131"/>
      <c r="CM656" s="131"/>
      <c r="CN656" s="131"/>
      <c r="CO656" s="131"/>
      <c r="CP656" s="131"/>
      <c r="CQ656" s="131"/>
      <c r="CR656" s="131"/>
      <c r="CS656" s="131"/>
      <c r="CT656" s="131"/>
      <c r="CU656" s="131"/>
      <c r="CV656" s="131"/>
      <c r="CW656" s="131"/>
    </row>
    <row r="657" spans="1:101" x14ac:dyDescent="0.3">
      <c r="J657" s="138"/>
      <c r="K657" s="138"/>
      <c r="L657" s="138"/>
      <c r="M657" s="138"/>
      <c r="N657" s="138"/>
      <c r="O657" s="138"/>
      <c r="P657" s="138"/>
      <c r="Q657" s="138"/>
      <c r="R657" s="138"/>
      <c r="S657" s="138"/>
      <c r="T657" s="138"/>
      <c r="U657" s="138"/>
      <c r="V657" s="138"/>
      <c r="W657" s="138"/>
      <c r="X657" s="138"/>
      <c r="Y657" s="138"/>
      <c r="Z657" s="138"/>
      <c r="AA657" s="138"/>
      <c r="AB657" s="138"/>
      <c r="AC657" s="138"/>
      <c r="AD657" s="138"/>
      <c r="AE657" s="138"/>
      <c r="AF657" s="138"/>
      <c r="AG657" s="138"/>
      <c r="AH657" s="138"/>
      <c r="AI657" s="138"/>
      <c r="AJ657" s="138"/>
      <c r="AK657" s="138"/>
      <c r="AL657" s="138"/>
      <c r="AM657" s="138"/>
      <c r="AN657" s="138"/>
      <c r="AO657" s="138"/>
      <c r="AP657" s="138"/>
      <c r="AQ657" s="138"/>
      <c r="AR657" s="138"/>
      <c r="AS657" s="138"/>
      <c r="AT657" s="138"/>
      <c r="AU657" s="138"/>
      <c r="AV657" s="138"/>
      <c r="AW657" s="138"/>
      <c r="AX657" s="138"/>
      <c r="AY657" s="138"/>
      <c r="AZ657" s="138"/>
      <c r="BA657" s="138"/>
      <c r="BB657" s="138"/>
      <c r="BC657" s="138"/>
      <c r="BD657" s="138"/>
      <c r="BE657" s="138"/>
      <c r="BF657" s="138"/>
      <c r="BG657" s="138"/>
      <c r="BH657" s="138"/>
      <c r="BI657" s="138"/>
      <c r="BJ657" s="138"/>
      <c r="BK657" s="138"/>
      <c r="BL657" s="138"/>
      <c r="BM657" s="138"/>
      <c r="BN657" s="138"/>
      <c r="BO657" s="138"/>
      <c r="BP657" s="138"/>
      <c r="BQ657" s="138"/>
      <c r="BR657" s="138"/>
      <c r="BS657" s="138"/>
      <c r="BT657" s="138"/>
      <c r="BU657" s="138"/>
      <c r="BV657" s="138"/>
      <c r="BW657" s="138"/>
      <c r="BX657" s="138"/>
      <c r="BY657" s="138"/>
      <c r="BZ657" s="138"/>
      <c r="CA657" s="138"/>
      <c r="CB657" s="138"/>
      <c r="CC657" s="138"/>
      <c r="CD657" s="138"/>
      <c r="CE657" s="138"/>
      <c r="CF657" s="138"/>
      <c r="CG657" s="138"/>
      <c r="CH657" s="138"/>
      <c r="CI657" s="138"/>
      <c r="CJ657" s="138"/>
      <c r="CK657" s="138"/>
      <c r="CL657" s="138"/>
      <c r="CM657" s="138"/>
      <c r="CN657" s="138"/>
      <c r="CO657" s="138"/>
      <c r="CP657" s="138"/>
      <c r="CQ657" s="138"/>
      <c r="CR657" s="138"/>
      <c r="CS657" s="138"/>
      <c r="CT657" s="138"/>
      <c r="CU657" s="138"/>
      <c r="CV657" s="138"/>
      <c r="CW657" s="138"/>
    </row>
    <row r="658" spans="1:101" x14ac:dyDescent="0.3">
      <c r="A658">
        <v>324</v>
      </c>
      <c r="C658" t="s">
        <v>224</v>
      </c>
      <c r="D658" t="s">
        <v>497</v>
      </c>
      <c r="G658" t="s">
        <v>498</v>
      </c>
      <c r="I658">
        <v>100</v>
      </c>
      <c r="J658" s="131">
        <v>21.900000000000006</v>
      </c>
      <c r="K658" s="131">
        <v>51.979499999999994</v>
      </c>
      <c r="L658" s="131">
        <v>5</v>
      </c>
      <c r="M658" s="131">
        <v>10</v>
      </c>
      <c r="N658" s="131">
        <v>5.0000000000000001E-3</v>
      </c>
      <c r="O658" s="131">
        <v>0.5</v>
      </c>
      <c r="P658" s="131"/>
      <c r="Q658" s="131"/>
      <c r="R658" s="131"/>
      <c r="S658" s="131"/>
      <c r="T658" s="131"/>
      <c r="U658" s="131"/>
      <c r="V658" s="131"/>
      <c r="W658" s="131"/>
      <c r="X658" s="131"/>
      <c r="Y658" s="131"/>
      <c r="Z658" s="131"/>
      <c r="AA658" s="131"/>
      <c r="AB658" s="131">
        <v>2E-3</v>
      </c>
      <c r="AC658" s="131">
        <v>0.1</v>
      </c>
      <c r="AD658" s="131"/>
      <c r="AE658" s="131"/>
      <c r="AF658" s="131">
        <v>35</v>
      </c>
      <c r="AG658" s="131">
        <v>40</v>
      </c>
      <c r="AH658" s="131"/>
      <c r="AI658" s="131"/>
      <c r="AJ658" s="131">
        <v>0.01</v>
      </c>
      <c r="AK658" s="131">
        <v>0.5</v>
      </c>
      <c r="AL658" s="131"/>
      <c r="AM658" s="131"/>
      <c r="AN658" s="131"/>
      <c r="AO658" s="131"/>
      <c r="AP658" s="131"/>
      <c r="AQ658" s="131"/>
      <c r="AR658" s="131"/>
      <c r="AS658" s="131"/>
      <c r="AT658" s="131">
        <v>3.0000000000000001E-3</v>
      </c>
      <c r="AU658" s="131">
        <v>1</v>
      </c>
      <c r="AV658" s="131"/>
      <c r="AW658" s="131"/>
      <c r="AX658" s="131"/>
      <c r="AY658" s="131"/>
      <c r="AZ658" s="131"/>
      <c r="BA658" s="131"/>
      <c r="BB658" s="131"/>
      <c r="BC658" s="131"/>
      <c r="BD658" s="131"/>
      <c r="BE658" s="131"/>
      <c r="BF658" s="131"/>
      <c r="BG658" s="131"/>
      <c r="BH658" s="131"/>
      <c r="BI658" s="131"/>
      <c r="BJ658" s="131"/>
      <c r="BK658" s="131"/>
      <c r="BL658" s="131"/>
      <c r="BM658" s="131"/>
      <c r="BN658" s="131"/>
      <c r="BO658" s="131"/>
      <c r="BP658" s="131"/>
      <c r="BQ658" s="131"/>
      <c r="BR658" s="131"/>
      <c r="BS658" s="131"/>
      <c r="BT658" s="131"/>
      <c r="BU658" s="131"/>
      <c r="BV658" s="131">
        <v>5.0000000000000001E-4</v>
      </c>
      <c r="BW658" s="131">
        <v>1</v>
      </c>
      <c r="BX658" s="131"/>
      <c r="BY658" s="131"/>
      <c r="BZ658" s="131"/>
      <c r="CA658" s="131"/>
      <c r="CB658" s="131"/>
      <c r="CC658" s="131"/>
      <c r="CD658" s="131"/>
      <c r="CE658" s="131"/>
      <c r="CF658" s="131"/>
      <c r="CG658" s="131"/>
      <c r="CH658" s="131"/>
      <c r="CI658" s="131"/>
      <c r="CJ658" s="131"/>
      <c r="CK658" s="131"/>
      <c r="CL658" s="131"/>
      <c r="CM658" s="131"/>
      <c r="CN658" s="131"/>
      <c r="CO658" s="131"/>
      <c r="CP658" s="131"/>
      <c r="CQ658" s="131"/>
      <c r="CR658" s="131"/>
      <c r="CS658" s="131"/>
      <c r="CT658" s="131"/>
      <c r="CU658" s="131"/>
      <c r="CV658" s="131"/>
      <c r="CW658" s="131"/>
    </row>
    <row r="659" spans="1:101" x14ac:dyDescent="0.3">
      <c r="J659" s="138"/>
      <c r="K659" s="138"/>
      <c r="L659" s="138"/>
      <c r="M659" s="138"/>
      <c r="N659" s="138"/>
      <c r="O659" s="138"/>
      <c r="P659" s="138"/>
      <c r="Q659" s="138"/>
      <c r="R659" s="138"/>
      <c r="S659" s="138"/>
      <c r="T659" s="138"/>
      <c r="U659" s="138"/>
      <c r="V659" s="138"/>
      <c r="W659" s="138"/>
      <c r="X659" s="138"/>
      <c r="Y659" s="138"/>
      <c r="Z659" s="138"/>
      <c r="AA659" s="138"/>
      <c r="AB659" s="138"/>
      <c r="AC659" s="138"/>
      <c r="AD659" s="138"/>
      <c r="AE659" s="138"/>
      <c r="AF659" s="138"/>
      <c r="AG659" s="138"/>
      <c r="AH659" s="138"/>
      <c r="AI659" s="138"/>
      <c r="AJ659" s="138"/>
      <c r="AK659" s="138"/>
      <c r="AL659" s="138"/>
      <c r="AM659" s="138"/>
      <c r="AN659" s="138"/>
      <c r="AO659" s="138"/>
      <c r="AP659" s="138"/>
      <c r="AQ659" s="138"/>
      <c r="AR659" s="138"/>
      <c r="AS659" s="138"/>
      <c r="AT659" s="138"/>
      <c r="AU659" s="138"/>
      <c r="AV659" s="138"/>
      <c r="AW659" s="138"/>
      <c r="AX659" s="138"/>
      <c r="AY659" s="138"/>
      <c r="AZ659" s="138"/>
      <c r="BA659" s="138"/>
      <c r="BB659" s="138"/>
      <c r="BC659" s="138"/>
      <c r="BD659" s="138"/>
      <c r="BE659" s="138"/>
      <c r="BF659" s="138"/>
      <c r="BG659" s="138"/>
      <c r="BH659" s="138"/>
      <c r="BI659" s="138"/>
      <c r="BJ659" s="138"/>
      <c r="BK659" s="138"/>
      <c r="BL659" s="138"/>
      <c r="BM659" s="138"/>
      <c r="BN659" s="138"/>
      <c r="BO659" s="138"/>
      <c r="BP659" s="138"/>
      <c r="BQ659" s="138"/>
      <c r="BR659" s="138"/>
      <c r="BS659" s="138"/>
      <c r="BT659" s="138"/>
      <c r="BU659" s="138"/>
      <c r="BV659" s="138"/>
      <c r="BW659" s="138"/>
      <c r="BX659" s="138"/>
      <c r="BY659" s="138"/>
      <c r="BZ659" s="138"/>
      <c r="CA659" s="138"/>
      <c r="CB659" s="138"/>
      <c r="CC659" s="138"/>
      <c r="CD659" s="138"/>
      <c r="CE659" s="138"/>
      <c r="CF659" s="138"/>
      <c r="CG659" s="138"/>
      <c r="CH659" s="138"/>
      <c r="CI659" s="138"/>
      <c r="CJ659" s="138"/>
      <c r="CK659" s="138"/>
      <c r="CL659" s="138"/>
      <c r="CM659" s="138"/>
      <c r="CN659" s="138"/>
      <c r="CO659" s="138"/>
      <c r="CP659" s="138"/>
      <c r="CQ659" s="138"/>
      <c r="CR659" s="138"/>
      <c r="CS659" s="138"/>
      <c r="CT659" s="138"/>
      <c r="CU659" s="138"/>
      <c r="CV659" s="138"/>
      <c r="CW659" s="138"/>
    </row>
    <row r="660" spans="1:101" x14ac:dyDescent="0.3">
      <c r="A660">
        <v>325</v>
      </c>
      <c r="C660" t="s">
        <v>224</v>
      </c>
      <c r="D660" t="s">
        <v>497</v>
      </c>
      <c r="G660" t="s">
        <v>498</v>
      </c>
      <c r="I660">
        <v>100</v>
      </c>
      <c r="J660" s="131">
        <v>22.200000000000003</v>
      </c>
      <c r="K660" s="131">
        <v>51.967499999999994</v>
      </c>
      <c r="L660" s="131">
        <v>5</v>
      </c>
      <c r="M660" s="131">
        <v>10</v>
      </c>
      <c r="N660" s="131">
        <v>5.0000000000000001E-3</v>
      </c>
      <c r="O660" s="131">
        <v>0.5</v>
      </c>
      <c r="P660" s="131"/>
      <c r="Q660" s="131"/>
      <c r="R660" s="131">
        <v>0.01</v>
      </c>
      <c r="S660" s="131">
        <v>0.5</v>
      </c>
      <c r="T660" s="131">
        <v>2E-3</v>
      </c>
      <c r="U660" s="131">
        <v>0.1</v>
      </c>
      <c r="V660" s="131"/>
      <c r="W660" s="131"/>
      <c r="X660" s="131"/>
      <c r="Y660" s="131"/>
      <c r="Z660" s="131"/>
      <c r="AA660" s="131"/>
      <c r="AB660" s="131"/>
      <c r="AC660" s="131"/>
      <c r="AD660" s="131">
        <v>5.0000000000000001E-3</v>
      </c>
      <c r="AE660" s="131">
        <v>0.5</v>
      </c>
      <c r="AF660" s="131">
        <v>35</v>
      </c>
      <c r="AG660" s="131">
        <v>40</v>
      </c>
      <c r="AH660" s="131">
        <v>0.01</v>
      </c>
      <c r="AI660" s="131">
        <v>0.2</v>
      </c>
      <c r="AJ660" s="131"/>
      <c r="AK660" s="131"/>
      <c r="AL660" s="131"/>
      <c r="AM660" s="131"/>
      <c r="AN660" s="131"/>
      <c r="AO660" s="131"/>
      <c r="AP660" s="131"/>
      <c r="AQ660" s="131"/>
      <c r="AR660" s="131"/>
      <c r="AS660" s="131"/>
      <c r="AT660" s="131"/>
      <c r="AU660" s="131"/>
      <c r="AV660" s="131"/>
      <c r="AW660" s="131"/>
      <c r="AX660" s="131"/>
      <c r="AY660" s="131"/>
      <c r="AZ660" s="131"/>
      <c r="BA660" s="131"/>
      <c r="BB660" s="131"/>
      <c r="BC660" s="131"/>
      <c r="BD660" s="131"/>
      <c r="BE660" s="131"/>
      <c r="BF660" s="131"/>
      <c r="BG660" s="131"/>
      <c r="BH660" s="131"/>
      <c r="BI660" s="131"/>
      <c r="BJ660" s="131"/>
      <c r="BK660" s="131"/>
      <c r="BL660" s="131"/>
      <c r="BM660" s="131"/>
      <c r="BN660" s="131"/>
      <c r="BO660" s="131"/>
      <c r="BP660" s="131"/>
      <c r="BQ660" s="131"/>
      <c r="BR660" s="131"/>
      <c r="BS660" s="131"/>
      <c r="BT660" s="131"/>
      <c r="BU660" s="131"/>
      <c r="BV660" s="131"/>
      <c r="BW660" s="131"/>
      <c r="BX660" s="131"/>
      <c r="BY660" s="131"/>
      <c r="BZ660" s="131"/>
      <c r="CA660" s="131"/>
      <c r="CB660" s="131"/>
      <c r="CC660" s="131"/>
      <c r="CD660" s="131"/>
      <c r="CE660" s="131"/>
      <c r="CF660" s="131"/>
      <c r="CG660" s="131"/>
      <c r="CH660" s="131"/>
      <c r="CI660" s="131"/>
      <c r="CJ660" s="131"/>
      <c r="CK660" s="131"/>
      <c r="CL660" s="131"/>
      <c r="CM660" s="131"/>
      <c r="CN660" s="131"/>
      <c r="CO660" s="131"/>
      <c r="CP660" s="131">
        <v>5.0000000000000001E-4</v>
      </c>
      <c r="CQ660" s="131">
        <v>1</v>
      </c>
      <c r="CR660" s="131"/>
      <c r="CS660" s="131"/>
      <c r="CT660" s="131"/>
      <c r="CU660" s="131"/>
      <c r="CV660" s="131"/>
      <c r="CW660" s="131"/>
    </row>
    <row r="661" spans="1:101" x14ac:dyDescent="0.3">
      <c r="J661" s="138"/>
      <c r="K661" s="138"/>
      <c r="L661" s="138"/>
      <c r="M661" s="138"/>
      <c r="N661" s="138"/>
      <c r="O661" s="138"/>
      <c r="P661" s="138"/>
      <c r="Q661" s="138"/>
      <c r="R661" s="138"/>
      <c r="S661" s="138"/>
      <c r="T661" s="138"/>
      <c r="U661" s="138"/>
      <c r="V661" s="138"/>
      <c r="W661" s="138"/>
      <c r="X661" s="138"/>
      <c r="Y661" s="138"/>
      <c r="Z661" s="138"/>
      <c r="AA661" s="138"/>
      <c r="AB661" s="138"/>
      <c r="AC661" s="138"/>
      <c r="AD661" s="138"/>
      <c r="AE661" s="138"/>
      <c r="AF661" s="138"/>
      <c r="AG661" s="138"/>
      <c r="AH661" s="138"/>
      <c r="AI661" s="138"/>
      <c r="AJ661" s="138"/>
      <c r="AK661" s="138"/>
      <c r="AL661" s="138"/>
      <c r="AM661" s="138"/>
      <c r="AN661" s="138"/>
      <c r="AO661" s="138"/>
      <c r="AP661" s="138"/>
      <c r="AQ661" s="138"/>
      <c r="AR661" s="138"/>
      <c r="AS661" s="138"/>
      <c r="AT661" s="138"/>
      <c r="AU661" s="138"/>
      <c r="AV661" s="138"/>
      <c r="AW661" s="138"/>
      <c r="AX661" s="138"/>
      <c r="AY661" s="138"/>
      <c r="AZ661" s="138"/>
      <c r="BA661" s="138"/>
      <c r="BB661" s="138"/>
      <c r="BC661" s="138"/>
      <c r="BD661" s="138"/>
      <c r="BE661" s="138"/>
      <c r="BF661" s="138"/>
      <c r="BG661" s="138"/>
      <c r="BH661" s="138"/>
      <c r="BI661" s="138"/>
      <c r="BJ661" s="138"/>
      <c r="BK661" s="138"/>
      <c r="BL661" s="138"/>
      <c r="BM661" s="138"/>
      <c r="BN661" s="138"/>
      <c r="BO661" s="138"/>
      <c r="BP661" s="138"/>
      <c r="BQ661" s="138"/>
      <c r="BR661" s="138"/>
      <c r="BS661" s="138"/>
      <c r="BT661" s="138"/>
      <c r="BU661" s="138"/>
      <c r="BV661" s="138"/>
      <c r="BW661" s="138"/>
      <c r="BX661" s="138"/>
      <c r="BY661" s="138"/>
      <c r="BZ661" s="138"/>
      <c r="CA661" s="138"/>
      <c r="CB661" s="138"/>
      <c r="CC661" s="138"/>
      <c r="CD661" s="138"/>
      <c r="CE661" s="138"/>
      <c r="CF661" s="138"/>
      <c r="CG661" s="138"/>
      <c r="CH661" s="138"/>
      <c r="CI661" s="138"/>
      <c r="CJ661" s="138"/>
      <c r="CK661" s="138"/>
      <c r="CL661" s="138"/>
      <c r="CM661" s="138"/>
      <c r="CN661" s="138"/>
      <c r="CO661" s="138"/>
      <c r="CP661" s="138"/>
      <c r="CQ661" s="138"/>
      <c r="CR661" s="138"/>
      <c r="CS661" s="138"/>
      <c r="CT661" s="138"/>
      <c r="CU661" s="138"/>
      <c r="CV661" s="138"/>
      <c r="CW661" s="138"/>
    </row>
    <row r="662" spans="1:101" x14ac:dyDescent="0.3">
      <c r="A662">
        <v>326</v>
      </c>
      <c r="C662" t="s">
        <v>224</v>
      </c>
      <c r="D662" t="s">
        <v>497</v>
      </c>
      <c r="G662" t="s">
        <v>498</v>
      </c>
      <c r="I662">
        <v>100</v>
      </c>
      <c r="J662" s="131">
        <v>12.700000000000003</v>
      </c>
      <c r="K662" s="131">
        <v>51.96749999999998</v>
      </c>
      <c r="L662" s="131">
        <v>5</v>
      </c>
      <c r="M662" s="131">
        <v>10</v>
      </c>
      <c r="N662" s="131">
        <v>5.0000000000000001E-3</v>
      </c>
      <c r="O662" s="131">
        <v>0.5</v>
      </c>
      <c r="P662" s="131">
        <v>5.0000000000000001E-4</v>
      </c>
      <c r="Q662" s="131">
        <v>1</v>
      </c>
      <c r="R662" s="131">
        <v>0.01</v>
      </c>
      <c r="S662" s="131">
        <v>0.5</v>
      </c>
      <c r="T662" s="131">
        <v>2E-3</v>
      </c>
      <c r="U662" s="131">
        <v>0.1</v>
      </c>
      <c r="V662" s="131"/>
      <c r="W662" s="131"/>
      <c r="X662" s="131"/>
      <c r="Y662" s="131"/>
      <c r="Z662" s="131"/>
      <c r="AA662" s="131"/>
      <c r="AB662" s="131"/>
      <c r="AC662" s="131"/>
      <c r="AD662" s="131"/>
      <c r="AE662" s="131"/>
      <c r="AF662" s="131">
        <v>35</v>
      </c>
      <c r="AG662" s="131">
        <v>40</v>
      </c>
      <c r="AH662" s="131">
        <v>0.01</v>
      </c>
      <c r="AI662" s="131">
        <v>0.2</v>
      </c>
      <c r="AJ662" s="131"/>
      <c r="AK662" s="131"/>
      <c r="AL662" s="131"/>
      <c r="AM662" s="131"/>
      <c r="AN662" s="131">
        <v>5.0000000000000001E-4</v>
      </c>
      <c r="AO662" s="131">
        <v>1</v>
      </c>
      <c r="AP662" s="131"/>
      <c r="AQ662" s="131"/>
      <c r="AR662" s="131"/>
      <c r="AS662" s="131"/>
      <c r="AT662" s="131"/>
      <c r="AU662" s="131"/>
      <c r="AV662" s="131">
        <v>5.0000000000000001E-4</v>
      </c>
      <c r="AW662" s="131">
        <v>1</v>
      </c>
      <c r="AX662" s="131"/>
      <c r="AY662" s="131"/>
      <c r="AZ662" s="131"/>
      <c r="BA662" s="131"/>
      <c r="BB662" s="131">
        <v>5.0000000000000001E-4</v>
      </c>
      <c r="BC662" s="131">
        <v>1</v>
      </c>
      <c r="BD662" s="131">
        <v>5.0000000000000001E-4</v>
      </c>
      <c r="BE662" s="131">
        <v>1</v>
      </c>
      <c r="BF662" s="131">
        <v>5.0000000000000001E-4</v>
      </c>
      <c r="BG662" s="131">
        <v>1</v>
      </c>
      <c r="BH662" s="131"/>
      <c r="BI662" s="131"/>
      <c r="BJ662" s="131"/>
      <c r="BK662" s="131"/>
      <c r="BL662" s="131"/>
      <c r="BM662" s="131"/>
      <c r="BN662" s="131">
        <v>5.0000000000000001E-4</v>
      </c>
      <c r="BO662" s="131">
        <v>1</v>
      </c>
      <c r="BP662" s="131"/>
      <c r="BQ662" s="131"/>
      <c r="BR662" s="131"/>
      <c r="BS662" s="131"/>
      <c r="BT662" s="131">
        <v>5.0000000000000001E-4</v>
      </c>
      <c r="BU662" s="131">
        <v>1</v>
      </c>
      <c r="BV662" s="131">
        <v>5.0000000000000001E-4</v>
      </c>
      <c r="BW662" s="131">
        <v>1</v>
      </c>
      <c r="BX662" s="131"/>
      <c r="BY662" s="131"/>
      <c r="BZ662" s="131"/>
      <c r="CA662" s="131"/>
      <c r="CB662" s="131"/>
      <c r="CC662" s="131"/>
      <c r="CD662" s="131">
        <v>5.0000000000000001E-4</v>
      </c>
      <c r="CE662" s="131">
        <v>1</v>
      </c>
      <c r="CF662" s="131"/>
      <c r="CG662" s="131"/>
      <c r="CH662" s="131"/>
      <c r="CI662" s="131"/>
      <c r="CJ662" s="131"/>
      <c r="CK662" s="131"/>
      <c r="CL662" s="131"/>
      <c r="CM662" s="131"/>
      <c r="CN662" s="131"/>
      <c r="CO662" s="131"/>
      <c r="CP662" s="131">
        <v>5.0000000000000001E-4</v>
      </c>
      <c r="CQ662" s="131">
        <v>1</v>
      </c>
      <c r="CR662" s="131"/>
      <c r="CS662" s="131"/>
      <c r="CT662" s="131"/>
      <c r="CU662" s="131"/>
      <c r="CV662" s="131"/>
      <c r="CW662" s="131"/>
    </row>
    <row r="663" spans="1:101" x14ac:dyDescent="0.3">
      <c r="J663" s="138"/>
      <c r="K663" s="138"/>
      <c r="L663" s="138"/>
      <c r="M663" s="138"/>
      <c r="N663" s="138"/>
      <c r="O663" s="138"/>
      <c r="P663" s="138"/>
      <c r="Q663" s="138"/>
      <c r="R663" s="138"/>
      <c r="S663" s="138"/>
      <c r="T663" s="138"/>
      <c r="U663" s="138"/>
      <c r="V663" s="138"/>
      <c r="W663" s="138"/>
      <c r="X663" s="138"/>
      <c r="Y663" s="138"/>
      <c r="Z663" s="138"/>
      <c r="AA663" s="138"/>
      <c r="AB663" s="138"/>
      <c r="AC663" s="138"/>
      <c r="AD663" s="138"/>
      <c r="AE663" s="138"/>
      <c r="AF663" s="138"/>
      <c r="AG663" s="138"/>
      <c r="AH663" s="138"/>
      <c r="AI663" s="138"/>
      <c r="AJ663" s="138"/>
      <c r="AK663" s="138"/>
      <c r="AL663" s="138"/>
      <c r="AM663" s="138"/>
      <c r="AN663" s="138"/>
      <c r="AO663" s="138"/>
      <c r="AP663" s="138"/>
      <c r="AQ663" s="138"/>
      <c r="AR663" s="138"/>
      <c r="AS663" s="138"/>
      <c r="AT663" s="138"/>
      <c r="AU663" s="138"/>
      <c r="AV663" s="138"/>
      <c r="AW663" s="138"/>
      <c r="AX663" s="138"/>
      <c r="AY663" s="138"/>
      <c r="AZ663" s="138"/>
      <c r="BA663" s="138"/>
      <c r="BB663" s="138"/>
      <c r="BC663" s="138"/>
      <c r="BD663" s="138"/>
      <c r="BE663" s="138"/>
      <c r="BF663" s="138"/>
      <c r="BG663" s="138"/>
      <c r="BH663" s="138"/>
      <c r="BI663" s="138"/>
      <c r="BJ663" s="138"/>
      <c r="BK663" s="138"/>
      <c r="BL663" s="138"/>
      <c r="BM663" s="138"/>
      <c r="BN663" s="138"/>
      <c r="BO663" s="138"/>
      <c r="BP663" s="138"/>
      <c r="BQ663" s="138"/>
      <c r="BR663" s="138"/>
      <c r="BS663" s="138"/>
      <c r="BT663" s="138"/>
      <c r="BU663" s="138"/>
      <c r="BV663" s="138"/>
      <c r="BW663" s="138"/>
      <c r="BX663" s="138"/>
      <c r="BY663" s="138"/>
      <c r="BZ663" s="138"/>
      <c r="CA663" s="138"/>
      <c r="CB663" s="138"/>
      <c r="CC663" s="138"/>
      <c r="CD663" s="138"/>
      <c r="CE663" s="138"/>
      <c r="CF663" s="138"/>
      <c r="CG663" s="138"/>
      <c r="CH663" s="138"/>
      <c r="CI663" s="138"/>
      <c r="CJ663" s="138"/>
      <c r="CK663" s="138"/>
      <c r="CL663" s="138"/>
      <c r="CM663" s="138"/>
      <c r="CN663" s="138"/>
      <c r="CO663" s="138"/>
      <c r="CP663" s="138"/>
      <c r="CQ663" s="138"/>
      <c r="CR663" s="138"/>
      <c r="CS663" s="138"/>
      <c r="CT663" s="138"/>
      <c r="CU663" s="138"/>
      <c r="CV663" s="138"/>
      <c r="CW663" s="138"/>
    </row>
    <row r="664" spans="1:101" x14ac:dyDescent="0.3">
      <c r="A664">
        <v>327</v>
      </c>
      <c r="C664" t="s">
        <v>224</v>
      </c>
      <c r="D664" t="s">
        <v>497</v>
      </c>
      <c r="G664" t="s">
        <v>498</v>
      </c>
      <c r="I664">
        <v>100</v>
      </c>
      <c r="J664" s="131">
        <v>22.200000000000003</v>
      </c>
      <c r="K664" s="131">
        <v>51.967499999999994</v>
      </c>
      <c r="L664" s="131">
        <v>5</v>
      </c>
      <c r="M664" s="131">
        <v>10</v>
      </c>
      <c r="N664" s="131">
        <v>5.0000000000000001E-3</v>
      </c>
      <c r="O664" s="131">
        <v>0.5</v>
      </c>
      <c r="P664" s="131"/>
      <c r="Q664" s="131"/>
      <c r="R664" s="131">
        <v>0.01</v>
      </c>
      <c r="S664" s="131">
        <v>0.5</v>
      </c>
      <c r="T664" s="131"/>
      <c r="U664" s="131"/>
      <c r="V664" s="131"/>
      <c r="W664" s="131"/>
      <c r="X664" s="131"/>
      <c r="Y664" s="131"/>
      <c r="Z664" s="131"/>
      <c r="AA664" s="131"/>
      <c r="AB664" s="131">
        <v>2E-3</v>
      </c>
      <c r="AC664" s="131">
        <v>0.1</v>
      </c>
      <c r="AD664" s="131">
        <v>5.0000000000000001E-3</v>
      </c>
      <c r="AE664" s="131">
        <v>0.5</v>
      </c>
      <c r="AF664" s="131">
        <v>35</v>
      </c>
      <c r="AG664" s="131">
        <v>40</v>
      </c>
      <c r="AH664" s="131">
        <v>0.01</v>
      </c>
      <c r="AI664" s="131">
        <v>0.2</v>
      </c>
      <c r="AJ664" s="131"/>
      <c r="AK664" s="131"/>
      <c r="AL664" s="131"/>
      <c r="AM664" s="131"/>
      <c r="AN664" s="131"/>
      <c r="AO664" s="131"/>
      <c r="AP664" s="131"/>
      <c r="AQ664" s="131"/>
      <c r="AR664" s="131"/>
      <c r="AS664" s="131"/>
      <c r="AT664" s="131"/>
      <c r="AU664" s="131"/>
      <c r="AV664" s="131"/>
      <c r="AW664" s="131"/>
      <c r="AX664" s="131"/>
      <c r="AY664" s="131"/>
      <c r="AZ664" s="131"/>
      <c r="BA664" s="131"/>
      <c r="BB664" s="131"/>
      <c r="BC664" s="131"/>
      <c r="BD664" s="131"/>
      <c r="BE664" s="131"/>
      <c r="BF664" s="131"/>
      <c r="BG664" s="131"/>
      <c r="BH664" s="131"/>
      <c r="BI664" s="131"/>
      <c r="BJ664" s="131"/>
      <c r="BK664" s="131"/>
      <c r="BL664" s="131"/>
      <c r="BM664" s="131"/>
      <c r="BN664" s="131"/>
      <c r="BO664" s="131"/>
      <c r="BP664" s="131"/>
      <c r="BQ664" s="131"/>
      <c r="BR664" s="131"/>
      <c r="BS664" s="131"/>
      <c r="BT664" s="131"/>
      <c r="BU664" s="131"/>
      <c r="BV664" s="131"/>
      <c r="BW664" s="131"/>
      <c r="BX664" s="131"/>
      <c r="BY664" s="131"/>
      <c r="BZ664" s="131"/>
      <c r="CA664" s="131"/>
      <c r="CB664" s="131"/>
      <c r="CC664" s="131"/>
      <c r="CD664" s="131">
        <v>5.0000000000000001E-4</v>
      </c>
      <c r="CE664" s="131">
        <v>1</v>
      </c>
      <c r="CF664" s="131"/>
      <c r="CG664" s="131"/>
      <c r="CH664" s="131"/>
      <c r="CI664" s="131"/>
      <c r="CJ664" s="131"/>
      <c r="CK664" s="131"/>
      <c r="CL664" s="131"/>
      <c r="CM664" s="131"/>
      <c r="CN664" s="131"/>
      <c r="CO664" s="131"/>
      <c r="CP664" s="131"/>
      <c r="CQ664" s="131"/>
      <c r="CR664" s="131"/>
      <c r="CS664" s="131"/>
      <c r="CT664" s="131"/>
      <c r="CU664" s="131"/>
      <c r="CV664" s="131"/>
      <c r="CW664" s="131"/>
    </row>
    <row r="665" spans="1:101" x14ac:dyDescent="0.3">
      <c r="J665" s="138"/>
      <c r="K665" s="138"/>
      <c r="L665" s="138"/>
      <c r="M665" s="138"/>
      <c r="N665" s="138"/>
      <c r="O665" s="138"/>
      <c r="P665" s="138"/>
      <c r="Q665" s="138"/>
      <c r="R665" s="138"/>
      <c r="S665" s="138"/>
      <c r="T665" s="138"/>
      <c r="U665" s="138"/>
      <c r="V665" s="138"/>
      <c r="W665" s="138"/>
      <c r="X665" s="138"/>
      <c r="Y665" s="138"/>
      <c r="Z665" s="138"/>
      <c r="AA665" s="138"/>
      <c r="AB665" s="138"/>
      <c r="AC665" s="138"/>
      <c r="AD665" s="138"/>
      <c r="AE665" s="138"/>
      <c r="AF665" s="138"/>
      <c r="AG665" s="138"/>
      <c r="AH665" s="138"/>
      <c r="AI665" s="138"/>
      <c r="AJ665" s="138"/>
      <c r="AK665" s="138"/>
      <c r="AL665" s="138"/>
      <c r="AM665" s="138"/>
      <c r="AN665" s="138"/>
      <c r="AO665" s="138"/>
      <c r="AP665" s="138"/>
      <c r="AQ665" s="138"/>
      <c r="AR665" s="138"/>
      <c r="AS665" s="138"/>
      <c r="AT665" s="138"/>
      <c r="AU665" s="138"/>
      <c r="AV665" s="138"/>
      <c r="AW665" s="138"/>
      <c r="AX665" s="138"/>
      <c r="AY665" s="138"/>
      <c r="AZ665" s="138"/>
      <c r="BA665" s="138"/>
      <c r="BB665" s="138"/>
      <c r="BC665" s="138"/>
      <c r="BD665" s="138"/>
      <c r="BE665" s="138"/>
      <c r="BF665" s="138"/>
      <c r="BG665" s="138"/>
      <c r="BH665" s="138"/>
      <c r="BI665" s="138"/>
      <c r="BJ665" s="138"/>
      <c r="BK665" s="138"/>
      <c r="BL665" s="138"/>
      <c r="BM665" s="138"/>
      <c r="BN665" s="138"/>
      <c r="BO665" s="138"/>
      <c r="BP665" s="138"/>
      <c r="BQ665" s="138"/>
      <c r="BR665" s="138"/>
      <c r="BS665" s="138"/>
      <c r="BT665" s="138"/>
      <c r="BU665" s="138"/>
      <c r="BV665" s="138"/>
      <c r="BW665" s="138"/>
      <c r="BX665" s="138"/>
      <c r="BY665" s="138"/>
      <c r="BZ665" s="138"/>
      <c r="CA665" s="138"/>
      <c r="CB665" s="138"/>
      <c r="CC665" s="138"/>
      <c r="CD665" s="138"/>
      <c r="CE665" s="138"/>
      <c r="CF665" s="138"/>
      <c r="CG665" s="138"/>
      <c r="CH665" s="138"/>
      <c r="CI665" s="138"/>
      <c r="CJ665" s="138"/>
      <c r="CK665" s="138"/>
      <c r="CL665" s="138"/>
      <c r="CM665" s="138"/>
      <c r="CN665" s="138"/>
      <c r="CO665" s="138"/>
      <c r="CP665" s="138"/>
      <c r="CQ665" s="138"/>
      <c r="CR665" s="138"/>
      <c r="CS665" s="138"/>
      <c r="CT665" s="138"/>
      <c r="CU665" s="138"/>
      <c r="CV665" s="138"/>
      <c r="CW665" s="138"/>
    </row>
    <row r="666" spans="1:101" x14ac:dyDescent="0.3">
      <c r="A666">
        <v>328</v>
      </c>
      <c r="C666" t="s">
        <v>224</v>
      </c>
      <c r="D666" t="s">
        <v>497</v>
      </c>
      <c r="G666" t="s">
        <v>498</v>
      </c>
      <c r="I666">
        <v>100</v>
      </c>
      <c r="J666" s="131">
        <v>22.700000000000003</v>
      </c>
      <c r="K666" s="131">
        <v>51.972499999999997</v>
      </c>
      <c r="L666" s="131">
        <v>5</v>
      </c>
      <c r="M666" s="131">
        <v>10</v>
      </c>
      <c r="N666" s="131">
        <v>5.0000000000000001E-3</v>
      </c>
      <c r="O666" s="131">
        <v>0.5</v>
      </c>
      <c r="P666" s="131"/>
      <c r="Q666" s="131"/>
      <c r="R666" s="131">
        <v>0.01</v>
      </c>
      <c r="S666" s="131">
        <v>0.5</v>
      </c>
      <c r="T666" s="131"/>
      <c r="U666" s="131"/>
      <c r="V666" s="131"/>
      <c r="W666" s="131"/>
      <c r="X666" s="131"/>
      <c r="Y666" s="131"/>
      <c r="Z666" s="131"/>
      <c r="AA666" s="131"/>
      <c r="AB666" s="131">
        <v>2E-3</v>
      </c>
      <c r="AC666" s="131">
        <v>0.1</v>
      </c>
      <c r="AD666" s="131"/>
      <c r="AE666" s="131"/>
      <c r="AF666" s="131">
        <v>35</v>
      </c>
      <c r="AG666" s="131">
        <v>40</v>
      </c>
      <c r="AH666" s="131">
        <v>0.01</v>
      </c>
      <c r="AI666" s="131">
        <v>0.2</v>
      </c>
      <c r="AJ666" s="131"/>
      <c r="AK666" s="131"/>
      <c r="AL666" s="131"/>
      <c r="AM666" s="131"/>
      <c r="AN666" s="131"/>
      <c r="AO666" s="131"/>
      <c r="AP666" s="131"/>
      <c r="AQ666" s="131"/>
      <c r="AR666" s="131"/>
      <c r="AS666" s="131"/>
      <c r="AT666" s="131"/>
      <c r="AU666" s="131"/>
      <c r="AV666" s="131"/>
      <c r="AW666" s="131"/>
      <c r="AX666" s="131"/>
      <c r="AY666" s="131"/>
      <c r="AZ666" s="131"/>
      <c r="BA666" s="131"/>
      <c r="BB666" s="131"/>
      <c r="BC666" s="131"/>
      <c r="BD666" s="131"/>
      <c r="BE666" s="131"/>
      <c r="BF666" s="131"/>
      <c r="BG666" s="131"/>
      <c r="BH666" s="131"/>
      <c r="BI666" s="131"/>
      <c r="BJ666" s="131"/>
      <c r="BK666" s="131"/>
      <c r="BL666" s="131"/>
      <c r="BM666" s="131"/>
      <c r="BN666" s="131"/>
      <c r="BO666" s="131"/>
      <c r="BP666" s="131"/>
      <c r="BQ666" s="131"/>
      <c r="BR666" s="131"/>
      <c r="BS666" s="131"/>
      <c r="BT666" s="131"/>
      <c r="BU666" s="131"/>
      <c r="BV666" s="131"/>
      <c r="BW666" s="131"/>
      <c r="BX666" s="131"/>
      <c r="BY666" s="131"/>
      <c r="BZ666" s="131"/>
      <c r="CA666" s="131"/>
      <c r="CB666" s="131"/>
      <c r="CC666" s="131"/>
      <c r="CD666" s="131">
        <v>5.0000000000000001E-4</v>
      </c>
      <c r="CE666" s="131">
        <v>1</v>
      </c>
      <c r="CF666" s="131"/>
      <c r="CG666" s="131"/>
      <c r="CH666" s="131"/>
      <c r="CI666" s="131"/>
      <c r="CJ666" s="131"/>
      <c r="CK666" s="131"/>
      <c r="CL666" s="131"/>
      <c r="CM666" s="131"/>
      <c r="CN666" s="131"/>
      <c r="CO666" s="131"/>
      <c r="CP666" s="131"/>
      <c r="CQ666" s="131"/>
      <c r="CR666" s="131"/>
      <c r="CS666" s="131"/>
      <c r="CT666" s="131"/>
      <c r="CU666" s="131"/>
      <c r="CV666" s="131"/>
      <c r="CW666" s="131"/>
    </row>
    <row r="667" spans="1:101" x14ac:dyDescent="0.3">
      <c r="J667" s="138"/>
      <c r="K667" s="138"/>
      <c r="L667" s="138"/>
      <c r="M667" s="138"/>
      <c r="N667" s="138"/>
      <c r="O667" s="138"/>
      <c r="P667" s="138"/>
      <c r="Q667" s="138"/>
      <c r="R667" s="138"/>
      <c r="S667" s="138"/>
      <c r="T667" s="138"/>
      <c r="U667" s="138"/>
      <c r="V667" s="138"/>
      <c r="W667" s="138"/>
      <c r="X667" s="138"/>
      <c r="Y667" s="138"/>
      <c r="Z667" s="138"/>
      <c r="AA667" s="138"/>
      <c r="AB667" s="138"/>
      <c r="AC667" s="138"/>
      <c r="AD667" s="138"/>
      <c r="AE667" s="138"/>
      <c r="AF667" s="138"/>
      <c r="AG667" s="138"/>
      <c r="AH667" s="138"/>
      <c r="AI667" s="138"/>
      <c r="AJ667" s="138"/>
      <c r="AK667" s="138"/>
      <c r="AL667" s="138"/>
      <c r="AM667" s="138"/>
      <c r="AN667" s="138"/>
      <c r="AO667" s="138"/>
      <c r="AP667" s="138"/>
      <c r="AQ667" s="138"/>
      <c r="AR667" s="138"/>
      <c r="AS667" s="138"/>
      <c r="AT667" s="138"/>
      <c r="AU667" s="138"/>
      <c r="AV667" s="138"/>
      <c r="AW667" s="138"/>
      <c r="AX667" s="138"/>
      <c r="AY667" s="138"/>
      <c r="AZ667" s="138"/>
      <c r="BA667" s="138"/>
      <c r="BB667" s="138"/>
      <c r="BC667" s="138"/>
      <c r="BD667" s="138"/>
      <c r="BE667" s="138"/>
      <c r="BF667" s="138"/>
      <c r="BG667" s="138"/>
      <c r="BH667" s="138"/>
      <c r="BI667" s="138"/>
      <c r="BJ667" s="138"/>
      <c r="BK667" s="138"/>
      <c r="BL667" s="138"/>
      <c r="BM667" s="138"/>
      <c r="BN667" s="138"/>
      <c r="BO667" s="138"/>
      <c r="BP667" s="138"/>
      <c r="BQ667" s="138"/>
      <c r="BR667" s="138"/>
      <c r="BS667" s="138"/>
      <c r="BT667" s="138"/>
      <c r="BU667" s="138"/>
      <c r="BV667" s="138"/>
      <c r="BW667" s="138"/>
      <c r="BX667" s="138"/>
      <c r="BY667" s="138"/>
      <c r="BZ667" s="138"/>
      <c r="CA667" s="138"/>
      <c r="CB667" s="138"/>
      <c r="CC667" s="138"/>
      <c r="CD667" s="138"/>
      <c r="CE667" s="138"/>
      <c r="CF667" s="138"/>
      <c r="CG667" s="138"/>
      <c r="CH667" s="138"/>
      <c r="CI667" s="138"/>
      <c r="CJ667" s="138"/>
      <c r="CK667" s="138"/>
      <c r="CL667" s="138"/>
      <c r="CM667" s="138"/>
      <c r="CN667" s="138"/>
      <c r="CO667" s="138"/>
      <c r="CP667" s="138"/>
      <c r="CQ667" s="138"/>
      <c r="CR667" s="138"/>
      <c r="CS667" s="138"/>
      <c r="CT667" s="138"/>
      <c r="CU667" s="138"/>
      <c r="CV667" s="138"/>
      <c r="CW667" s="138"/>
    </row>
    <row r="668" spans="1:101" x14ac:dyDescent="0.3">
      <c r="A668">
        <v>329</v>
      </c>
      <c r="C668" t="s">
        <v>224</v>
      </c>
      <c r="D668" t="s">
        <v>497</v>
      </c>
      <c r="G668" t="s">
        <v>498</v>
      </c>
      <c r="I668">
        <v>100</v>
      </c>
      <c r="J668" s="131">
        <v>22.200000000000003</v>
      </c>
      <c r="K668" s="131">
        <v>51.967499999999994</v>
      </c>
      <c r="L668" s="131">
        <v>5</v>
      </c>
      <c r="M668" s="131">
        <v>10</v>
      </c>
      <c r="N668" s="131">
        <v>5.0000000000000001E-3</v>
      </c>
      <c r="O668" s="131">
        <v>0.5</v>
      </c>
      <c r="P668" s="131"/>
      <c r="Q668" s="131"/>
      <c r="R668" s="131"/>
      <c r="S668" s="131"/>
      <c r="T668" s="131">
        <v>2E-3</v>
      </c>
      <c r="U668" s="131">
        <v>0.1</v>
      </c>
      <c r="V668" s="131">
        <v>0.01</v>
      </c>
      <c r="W668" s="131">
        <v>0.5</v>
      </c>
      <c r="X668" s="131"/>
      <c r="Y668" s="131"/>
      <c r="Z668" s="131"/>
      <c r="AA668" s="131"/>
      <c r="AB668" s="131"/>
      <c r="AC668" s="131"/>
      <c r="AD668" s="131">
        <v>5.0000000000000001E-3</v>
      </c>
      <c r="AE668" s="131">
        <v>0.5</v>
      </c>
      <c r="AF668" s="131">
        <v>35</v>
      </c>
      <c r="AG668" s="131">
        <v>40</v>
      </c>
      <c r="AH668" s="131">
        <v>0.01</v>
      </c>
      <c r="AI668" s="131">
        <v>0.2</v>
      </c>
      <c r="AJ668" s="131"/>
      <c r="AK668" s="131"/>
      <c r="AL668" s="131"/>
      <c r="AM668" s="131"/>
      <c r="AN668" s="131"/>
      <c r="AO668" s="131"/>
      <c r="AP668" s="131"/>
      <c r="AQ668" s="131"/>
      <c r="AR668" s="131"/>
      <c r="AS668" s="131"/>
      <c r="AT668" s="131"/>
      <c r="AU668" s="131"/>
      <c r="AV668" s="131"/>
      <c r="AW668" s="131"/>
      <c r="AX668" s="131"/>
      <c r="AY668" s="131"/>
      <c r="AZ668" s="131"/>
      <c r="BA668" s="131"/>
      <c r="BB668" s="131"/>
      <c r="BC668" s="131"/>
      <c r="BD668" s="131"/>
      <c r="BE668" s="131"/>
      <c r="BF668" s="131"/>
      <c r="BG668" s="131"/>
      <c r="BH668" s="131"/>
      <c r="BI668" s="131"/>
      <c r="BJ668" s="131"/>
      <c r="BK668" s="131"/>
      <c r="BL668" s="131"/>
      <c r="BM668" s="131"/>
      <c r="BN668" s="131"/>
      <c r="BO668" s="131"/>
      <c r="BP668" s="131"/>
      <c r="BQ668" s="131"/>
      <c r="BR668" s="131"/>
      <c r="BS668" s="131"/>
      <c r="BT668" s="131"/>
      <c r="BU668" s="131"/>
      <c r="BV668" s="131"/>
      <c r="BW668" s="131"/>
      <c r="BX668" s="131"/>
      <c r="BY668" s="131"/>
      <c r="BZ668" s="131"/>
      <c r="CA668" s="131"/>
      <c r="CB668" s="131"/>
      <c r="CC668" s="131"/>
      <c r="CD668" s="131">
        <v>5.0000000000000001E-4</v>
      </c>
      <c r="CE668" s="131">
        <v>1</v>
      </c>
      <c r="CF668" s="131"/>
      <c r="CG668" s="131"/>
      <c r="CH668" s="131"/>
      <c r="CI668" s="131"/>
      <c r="CJ668" s="131"/>
      <c r="CK668" s="131"/>
      <c r="CL668" s="131"/>
      <c r="CM668" s="131"/>
      <c r="CN668" s="131"/>
      <c r="CO668" s="131"/>
      <c r="CP668" s="131"/>
      <c r="CQ668" s="131"/>
      <c r="CR668" s="131"/>
      <c r="CS668" s="131"/>
      <c r="CT668" s="131"/>
      <c r="CU668" s="131"/>
      <c r="CV668" s="131"/>
      <c r="CW668" s="131"/>
    </row>
    <row r="669" spans="1:101" x14ac:dyDescent="0.3">
      <c r="J669" s="138"/>
      <c r="K669" s="138"/>
      <c r="L669" s="138"/>
      <c r="M669" s="138"/>
      <c r="N669" s="138"/>
      <c r="O669" s="138"/>
      <c r="P669" s="138"/>
      <c r="Q669" s="138"/>
      <c r="R669" s="138"/>
      <c r="S669" s="138"/>
      <c r="T669" s="138"/>
      <c r="U669" s="138"/>
      <c r="V669" s="138"/>
      <c r="W669" s="138"/>
      <c r="X669" s="138"/>
      <c r="Y669" s="138"/>
      <c r="Z669" s="138"/>
      <c r="AA669" s="138"/>
      <c r="AB669" s="138"/>
      <c r="AC669" s="138"/>
      <c r="AD669" s="138"/>
      <c r="AE669" s="138"/>
      <c r="AF669" s="138"/>
      <c r="AG669" s="138"/>
      <c r="AH669" s="138"/>
      <c r="AI669" s="138"/>
      <c r="AJ669" s="138"/>
      <c r="AK669" s="138"/>
      <c r="AL669" s="138"/>
      <c r="AM669" s="138"/>
      <c r="AN669" s="138"/>
      <c r="AO669" s="138"/>
      <c r="AP669" s="138"/>
      <c r="AQ669" s="138"/>
      <c r="AR669" s="138"/>
      <c r="AS669" s="138"/>
      <c r="AT669" s="138"/>
      <c r="AU669" s="138"/>
      <c r="AV669" s="138"/>
      <c r="AW669" s="138"/>
      <c r="AX669" s="138"/>
      <c r="AY669" s="138"/>
      <c r="AZ669" s="138"/>
      <c r="BA669" s="138"/>
      <c r="BB669" s="138"/>
      <c r="BC669" s="138"/>
      <c r="BD669" s="138"/>
      <c r="BE669" s="138"/>
      <c r="BF669" s="138"/>
      <c r="BG669" s="138"/>
      <c r="BH669" s="138"/>
      <c r="BI669" s="138"/>
      <c r="BJ669" s="138"/>
      <c r="BK669" s="138"/>
      <c r="BL669" s="138"/>
      <c r="BM669" s="138"/>
      <c r="BN669" s="138"/>
      <c r="BO669" s="138"/>
      <c r="BP669" s="138"/>
      <c r="BQ669" s="138"/>
      <c r="BR669" s="138"/>
      <c r="BS669" s="138"/>
      <c r="BT669" s="138"/>
      <c r="BU669" s="138"/>
      <c r="BV669" s="138"/>
      <c r="BW669" s="138"/>
      <c r="BX669" s="138"/>
      <c r="BY669" s="138"/>
      <c r="BZ669" s="138"/>
      <c r="CA669" s="138"/>
      <c r="CB669" s="138"/>
      <c r="CC669" s="138"/>
      <c r="CD669" s="138"/>
      <c r="CE669" s="138"/>
      <c r="CF669" s="138"/>
      <c r="CG669" s="138"/>
      <c r="CH669" s="138"/>
      <c r="CI669" s="138"/>
      <c r="CJ669" s="138"/>
      <c r="CK669" s="138"/>
      <c r="CL669" s="138"/>
      <c r="CM669" s="138"/>
      <c r="CN669" s="138"/>
      <c r="CO669" s="138"/>
      <c r="CP669" s="138"/>
      <c r="CQ669" s="138"/>
      <c r="CR669" s="138"/>
      <c r="CS669" s="138"/>
      <c r="CT669" s="138"/>
      <c r="CU669" s="138"/>
      <c r="CV669" s="138"/>
      <c r="CW669" s="138"/>
    </row>
    <row r="670" spans="1:101" x14ac:dyDescent="0.3">
      <c r="A670">
        <v>330</v>
      </c>
      <c r="C670" t="s">
        <v>224</v>
      </c>
      <c r="D670" t="s">
        <v>497</v>
      </c>
      <c r="G670" t="s">
        <v>498</v>
      </c>
      <c r="I670">
        <v>100</v>
      </c>
      <c r="J670" s="131">
        <v>12.700000000000003</v>
      </c>
      <c r="K670" s="131">
        <v>51.96749999999998</v>
      </c>
      <c r="L670" s="131">
        <v>5</v>
      </c>
      <c r="M670" s="131">
        <v>10</v>
      </c>
      <c r="N670" s="131">
        <v>5.0000000000000001E-3</v>
      </c>
      <c r="O670" s="131">
        <v>0.5</v>
      </c>
      <c r="P670" s="131">
        <v>5.0000000000000001E-4</v>
      </c>
      <c r="Q670" s="131">
        <v>1</v>
      </c>
      <c r="R670" s="131"/>
      <c r="S670" s="131"/>
      <c r="T670" s="131">
        <v>2E-3</v>
      </c>
      <c r="U670" s="131">
        <v>0.1</v>
      </c>
      <c r="V670" s="131">
        <v>0.01</v>
      </c>
      <c r="W670" s="131">
        <v>0.5</v>
      </c>
      <c r="X670" s="131"/>
      <c r="Y670" s="131"/>
      <c r="Z670" s="131"/>
      <c r="AA670" s="131"/>
      <c r="AB670" s="131"/>
      <c r="AC670" s="131"/>
      <c r="AD670" s="131"/>
      <c r="AE670" s="131"/>
      <c r="AF670" s="131">
        <v>35</v>
      </c>
      <c r="AG670" s="131">
        <v>40</v>
      </c>
      <c r="AH670" s="131">
        <v>0.01</v>
      </c>
      <c r="AI670" s="131">
        <v>0.2</v>
      </c>
      <c r="AJ670" s="131"/>
      <c r="AK670" s="131"/>
      <c r="AL670" s="131"/>
      <c r="AM670" s="131"/>
      <c r="AN670" s="131">
        <v>5.0000000000000001E-4</v>
      </c>
      <c r="AO670" s="131">
        <v>1</v>
      </c>
      <c r="AP670" s="131"/>
      <c r="AQ670" s="131"/>
      <c r="AR670" s="131"/>
      <c r="AS670" s="131"/>
      <c r="AT670" s="131"/>
      <c r="AU670" s="131"/>
      <c r="AV670" s="131">
        <v>5.0000000000000001E-4</v>
      </c>
      <c r="AW670" s="131">
        <v>1</v>
      </c>
      <c r="AX670" s="131"/>
      <c r="AY670" s="131"/>
      <c r="AZ670" s="131"/>
      <c r="BA670" s="131"/>
      <c r="BB670" s="131">
        <v>5.0000000000000001E-4</v>
      </c>
      <c r="BC670" s="131">
        <v>1</v>
      </c>
      <c r="BD670" s="131">
        <v>5.0000000000000001E-4</v>
      </c>
      <c r="BE670" s="131">
        <v>1</v>
      </c>
      <c r="BF670" s="131">
        <v>5.0000000000000001E-4</v>
      </c>
      <c r="BG670" s="131">
        <v>1</v>
      </c>
      <c r="BH670" s="131"/>
      <c r="BI670" s="131"/>
      <c r="BJ670" s="131"/>
      <c r="BK670" s="131"/>
      <c r="BL670" s="131"/>
      <c r="BM670" s="131"/>
      <c r="BN670" s="131">
        <v>5.0000000000000001E-4</v>
      </c>
      <c r="BO670" s="131">
        <v>1</v>
      </c>
      <c r="BP670" s="131"/>
      <c r="BQ670" s="131"/>
      <c r="BR670" s="131"/>
      <c r="BS670" s="131"/>
      <c r="BT670" s="131">
        <v>5.0000000000000001E-4</v>
      </c>
      <c r="BU670" s="131">
        <v>1</v>
      </c>
      <c r="BV670" s="131">
        <v>5.0000000000000001E-4</v>
      </c>
      <c r="BW670" s="131">
        <v>1</v>
      </c>
      <c r="BX670" s="131"/>
      <c r="BY670" s="131"/>
      <c r="BZ670" s="131"/>
      <c r="CA670" s="131"/>
      <c r="CB670" s="131"/>
      <c r="CC670" s="131"/>
      <c r="CD670" s="131">
        <v>5.0000000000000001E-4</v>
      </c>
      <c r="CE670" s="131">
        <v>1</v>
      </c>
      <c r="CF670" s="131"/>
      <c r="CG670" s="131"/>
      <c r="CH670" s="131"/>
      <c r="CI670" s="131"/>
      <c r="CJ670" s="131"/>
      <c r="CK670" s="131"/>
      <c r="CL670" s="131"/>
      <c r="CM670" s="131"/>
      <c r="CN670" s="131"/>
      <c r="CO670" s="131"/>
      <c r="CP670" s="131">
        <v>5.0000000000000001E-4</v>
      </c>
      <c r="CQ670" s="131">
        <v>1</v>
      </c>
      <c r="CR670" s="131"/>
      <c r="CS670" s="131"/>
      <c r="CT670" s="131"/>
      <c r="CU670" s="131"/>
      <c r="CV670" s="131"/>
      <c r="CW670" s="131"/>
    </row>
    <row r="671" spans="1:101" x14ac:dyDescent="0.3">
      <c r="J671" s="138"/>
      <c r="K671" s="138"/>
      <c r="L671" s="138"/>
      <c r="M671" s="138"/>
      <c r="N671" s="138"/>
      <c r="O671" s="138"/>
      <c r="P671" s="138"/>
      <c r="Q671" s="138"/>
      <c r="R671" s="138"/>
      <c r="S671" s="138"/>
      <c r="T671" s="138"/>
      <c r="U671" s="138"/>
      <c r="V671" s="138"/>
      <c r="W671" s="138"/>
      <c r="X671" s="138"/>
      <c r="Y671" s="138"/>
      <c r="Z671" s="138"/>
      <c r="AA671" s="138"/>
      <c r="AB671" s="138"/>
      <c r="AC671" s="138"/>
      <c r="AD671" s="138"/>
      <c r="AE671" s="138"/>
      <c r="AF671" s="138"/>
      <c r="AG671" s="138"/>
      <c r="AH671" s="138"/>
      <c r="AI671" s="138"/>
      <c r="AJ671" s="138"/>
      <c r="AK671" s="138"/>
      <c r="AL671" s="138"/>
      <c r="AM671" s="138"/>
      <c r="AN671" s="138"/>
      <c r="AO671" s="138"/>
      <c r="AP671" s="138"/>
      <c r="AQ671" s="138"/>
      <c r="AR671" s="138"/>
      <c r="AS671" s="138"/>
      <c r="AT671" s="138"/>
      <c r="AU671" s="138"/>
      <c r="AV671" s="138"/>
      <c r="AW671" s="138"/>
      <c r="AX671" s="138"/>
      <c r="AY671" s="138"/>
      <c r="AZ671" s="138"/>
      <c r="BA671" s="138"/>
      <c r="BB671" s="138"/>
      <c r="BC671" s="138"/>
      <c r="BD671" s="138"/>
      <c r="BE671" s="138"/>
      <c r="BF671" s="138"/>
      <c r="BG671" s="138"/>
      <c r="BH671" s="138"/>
      <c r="BI671" s="138"/>
      <c r="BJ671" s="138"/>
      <c r="BK671" s="138"/>
      <c r="BL671" s="138"/>
      <c r="BM671" s="138"/>
      <c r="BN671" s="138"/>
      <c r="BO671" s="138"/>
      <c r="BP671" s="138"/>
      <c r="BQ671" s="138"/>
      <c r="BR671" s="138"/>
      <c r="BS671" s="138"/>
      <c r="BT671" s="138"/>
      <c r="BU671" s="138"/>
      <c r="BV671" s="138"/>
      <c r="BW671" s="138"/>
      <c r="BX671" s="138"/>
      <c r="BY671" s="138"/>
      <c r="BZ671" s="138"/>
      <c r="CA671" s="138"/>
      <c r="CB671" s="138"/>
      <c r="CC671" s="138"/>
      <c r="CD671" s="138"/>
      <c r="CE671" s="138"/>
      <c r="CF671" s="138"/>
      <c r="CG671" s="138"/>
      <c r="CH671" s="138"/>
      <c r="CI671" s="138"/>
      <c r="CJ671" s="138"/>
      <c r="CK671" s="138"/>
      <c r="CL671" s="138"/>
      <c r="CM671" s="138"/>
      <c r="CN671" s="138"/>
      <c r="CO671" s="138"/>
      <c r="CP671" s="138"/>
      <c r="CQ671" s="138"/>
      <c r="CR671" s="138"/>
      <c r="CS671" s="138"/>
      <c r="CT671" s="138"/>
      <c r="CU671" s="138"/>
      <c r="CV671" s="138"/>
      <c r="CW671" s="138"/>
    </row>
    <row r="672" spans="1:101" x14ac:dyDescent="0.3">
      <c r="A672">
        <v>331</v>
      </c>
      <c r="C672" t="s">
        <v>224</v>
      </c>
      <c r="D672" t="s">
        <v>497</v>
      </c>
      <c r="G672" t="s">
        <v>498</v>
      </c>
      <c r="I672">
        <v>100</v>
      </c>
      <c r="J672" s="131">
        <v>22.200000000000003</v>
      </c>
      <c r="K672" s="131">
        <v>51.967499999999994</v>
      </c>
      <c r="L672" s="131">
        <v>5</v>
      </c>
      <c r="M672" s="131">
        <v>10</v>
      </c>
      <c r="N672" s="131">
        <v>5.0000000000000001E-3</v>
      </c>
      <c r="O672" s="131">
        <v>0.5</v>
      </c>
      <c r="P672" s="131"/>
      <c r="Q672" s="131"/>
      <c r="R672" s="131"/>
      <c r="S672" s="131"/>
      <c r="T672" s="131"/>
      <c r="U672" s="131"/>
      <c r="V672" s="131">
        <v>0.01</v>
      </c>
      <c r="W672" s="131">
        <v>0.5</v>
      </c>
      <c r="X672" s="131"/>
      <c r="Y672" s="131"/>
      <c r="Z672" s="131"/>
      <c r="AA672" s="131"/>
      <c r="AB672" s="131">
        <v>2E-3</v>
      </c>
      <c r="AC672" s="131">
        <v>0.1</v>
      </c>
      <c r="AD672" s="131">
        <v>5.0000000000000001E-3</v>
      </c>
      <c r="AE672" s="131">
        <v>0.5</v>
      </c>
      <c r="AF672" s="131">
        <v>35</v>
      </c>
      <c r="AG672" s="131">
        <v>40</v>
      </c>
      <c r="AH672" s="131">
        <v>0.01</v>
      </c>
      <c r="AI672" s="131">
        <v>0.2</v>
      </c>
      <c r="AJ672" s="131"/>
      <c r="AK672" s="131"/>
      <c r="AL672" s="131"/>
      <c r="AM672" s="131"/>
      <c r="AN672" s="131"/>
      <c r="AO672" s="131"/>
      <c r="AP672" s="131"/>
      <c r="AQ672" s="131"/>
      <c r="AR672" s="131"/>
      <c r="AS672" s="131"/>
      <c r="AT672" s="131"/>
      <c r="AU672" s="131"/>
      <c r="AV672" s="131"/>
      <c r="AW672" s="131"/>
      <c r="AX672" s="131"/>
      <c r="AY672" s="131"/>
      <c r="AZ672" s="131"/>
      <c r="BA672" s="131"/>
      <c r="BB672" s="131"/>
      <c r="BC672" s="131"/>
      <c r="BD672" s="131"/>
      <c r="BE672" s="131"/>
      <c r="BF672" s="131"/>
      <c r="BG672" s="131"/>
      <c r="BH672" s="131"/>
      <c r="BI672" s="131"/>
      <c r="BJ672" s="131"/>
      <c r="BK672" s="131"/>
      <c r="BL672" s="131"/>
      <c r="BM672" s="131"/>
      <c r="BN672" s="131"/>
      <c r="BO672" s="131"/>
      <c r="BP672" s="131"/>
      <c r="BQ672" s="131"/>
      <c r="BR672" s="131"/>
      <c r="BS672" s="131"/>
      <c r="BT672" s="131"/>
      <c r="BU672" s="131"/>
      <c r="BV672" s="131"/>
      <c r="BW672" s="131"/>
      <c r="BX672" s="131"/>
      <c r="BY672" s="131"/>
      <c r="BZ672" s="131"/>
      <c r="CA672" s="131"/>
      <c r="CB672" s="131"/>
      <c r="CC672" s="131"/>
      <c r="CD672" s="131">
        <v>5.0000000000000001E-4</v>
      </c>
      <c r="CE672" s="131">
        <v>1</v>
      </c>
      <c r="CF672" s="131"/>
      <c r="CG672" s="131"/>
      <c r="CH672" s="131"/>
      <c r="CI672" s="131"/>
      <c r="CJ672" s="131"/>
      <c r="CK672" s="131"/>
      <c r="CL672" s="131"/>
      <c r="CM672" s="131"/>
      <c r="CN672" s="131"/>
      <c r="CO672" s="131"/>
      <c r="CP672" s="131"/>
      <c r="CQ672" s="131"/>
      <c r="CR672" s="131"/>
      <c r="CS672" s="131"/>
      <c r="CT672" s="131"/>
      <c r="CU672" s="131"/>
      <c r="CV672" s="131"/>
      <c r="CW672" s="131"/>
    </row>
    <row r="673" spans="1:101" x14ac:dyDescent="0.3">
      <c r="J673" s="138"/>
      <c r="K673" s="138"/>
      <c r="L673" s="138"/>
      <c r="M673" s="138"/>
      <c r="N673" s="138"/>
      <c r="O673" s="138"/>
      <c r="P673" s="138"/>
      <c r="Q673" s="138"/>
      <c r="R673" s="138"/>
      <c r="S673" s="138"/>
      <c r="T673" s="138"/>
      <c r="U673" s="138"/>
      <c r="V673" s="138"/>
      <c r="W673" s="138"/>
      <c r="X673" s="138"/>
      <c r="Y673" s="138"/>
      <c r="Z673" s="138"/>
      <c r="AA673" s="138"/>
      <c r="AB673" s="138"/>
      <c r="AC673" s="138"/>
      <c r="AD673" s="138"/>
      <c r="AE673" s="138"/>
      <c r="AF673" s="138"/>
      <c r="AG673" s="138"/>
      <c r="AH673" s="138"/>
      <c r="AI673" s="138"/>
      <c r="AJ673" s="138"/>
      <c r="AK673" s="138"/>
      <c r="AL673" s="138"/>
      <c r="AM673" s="138"/>
      <c r="AN673" s="138"/>
      <c r="AO673" s="138"/>
      <c r="AP673" s="138"/>
      <c r="AQ673" s="138"/>
      <c r="AR673" s="138"/>
      <c r="AS673" s="138"/>
      <c r="AT673" s="138"/>
      <c r="AU673" s="138"/>
      <c r="AV673" s="138"/>
      <c r="AW673" s="138"/>
      <c r="AX673" s="138"/>
      <c r="AY673" s="138"/>
      <c r="AZ673" s="138"/>
      <c r="BA673" s="138"/>
      <c r="BB673" s="138"/>
      <c r="BC673" s="138"/>
      <c r="BD673" s="138"/>
      <c r="BE673" s="138"/>
      <c r="BF673" s="138"/>
      <c r="BG673" s="138"/>
      <c r="BH673" s="138"/>
      <c r="BI673" s="138"/>
      <c r="BJ673" s="138"/>
      <c r="BK673" s="138"/>
      <c r="BL673" s="138"/>
      <c r="BM673" s="138"/>
      <c r="BN673" s="138"/>
      <c r="BO673" s="138"/>
      <c r="BP673" s="138"/>
      <c r="BQ673" s="138"/>
      <c r="BR673" s="138"/>
      <c r="BS673" s="138"/>
      <c r="BT673" s="138"/>
      <c r="BU673" s="138"/>
      <c r="BV673" s="138"/>
      <c r="BW673" s="138"/>
      <c r="BX673" s="138"/>
      <c r="BY673" s="138"/>
      <c r="BZ673" s="138"/>
      <c r="CA673" s="138"/>
      <c r="CB673" s="138"/>
      <c r="CC673" s="138"/>
      <c r="CD673" s="138"/>
      <c r="CE673" s="138"/>
      <c r="CF673" s="138"/>
      <c r="CG673" s="138"/>
      <c r="CH673" s="138"/>
      <c r="CI673" s="138"/>
      <c r="CJ673" s="138"/>
      <c r="CK673" s="138"/>
      <c r="CL673" s="138"/>
      <c r="CM673" s="138"/>
      <c r="CN673" s="138"/>
      <c r="CO673" s="138"/>
      <c r="CP673" s="138"/>
      <c r="CQ673" s="138"/>
      <c r="CR673" s="138"/>
      <c r="CS673" s="138"/>
      <c r="CT673" s="138"/>
      <c r="CU673" s="138"/>
      <c r="CV673" s="138"/>
      <c r="CW673" s="138"/>
    </row>
    <row r="674" spans="1:101" x14ac:dyDescent="0.3">
      <c r="A674">
        <v>332</v>
      </c>
      <c r="C674" t="s">
        <v>224</v>
      </c>
      <c r="D674" t="s">
        <v>497</v>
      </c>
      <c r="G674" t="s">
        <v>498</v>
      </c>
      <c r="I674">
        <v>100</v>
      </c>
      <c r="J674" s="131">
        <v>22.700000000000003</v>
      </c>
      <c r="K674" s="131">
        <v>51.972499999999997</v>
      </c>
      <c r="L674" s="131">
        <v>5</v>
      </c>
      <c r="M674" s="131">
        <v>10</v>
      </c>
      <c r="N674" s="131">
        <v>5.0000000000000001E-3</v>
      </c>
      <c r="O674" s="131">
        <v>0.5</v>
      </c>
      <c r="P674" s="131"/>
      <c r="Q674" s="131"/>
      <c r="R674" s="131"/>
      <c r="S674" s="131"/>
      <c r="T674" s="131"/>
      <c r="U674" s="131"/>
      <c r="V674" s="131">
        <v>0.01</v>
      </c>
      <c r="W674" s="131">
        <v>0.5</v>
      </c>
      <c r="X674" s="131"/>
      <c r="Y674" s="131"/>
      <c r="Z674" s="131"/>
      <c r="AA674" s="131"/>
      <c r="AB674" s="131">
        <v>2E-3</v>
      </c>
      <c r="AC674" s="131">
        <v>0.1</v>
      </c>
      <c r="AD674" s="131"/>
      <c r="AE674" s="131"/>
      <c r="AF674" s="131">
        <v>35</v>
      </c>
      <c r="AG674" s="131">
        <v>40</v>
      </c>
      <c r="AH674" s="131">
        <v>0.01</v>
      </c>
      <c r="AI674" s="131">
        <v>0.2</v>
      </c>
      <c r="AJ674" s="131"/>
      <c r="AK674" s="131"/>
      <c r="AL674" s="131"/>
      <c r="AM674" s="131"/>
      <c r="AN674" s="131"/>
      <c r="AO674" s="131"/>
      <c r="AP674" s="131"/>
      <c r="AQ674" s="131"/>
      <c r="AR674" s="131"/>
      <c r="AS674" s="131"/>
      <c r="AT674" s="131"/>
      <c r="AU674" s="131"/>
      <c r="AV674" s="131"/>
      <c r="AW674" s="131"/>
      <c r="AX674" s="131"/>
      <c r="AY674" s="131"/>
      <c r="AZ674" s="131"/>
      <c r="BA674" s="131"/>
      <c r="BB674" s="131"/>
      <c r="BC674" s="131"/>
      <c r="BD674" s="131"/>
      <c r="BE674" s="131"/>
      <c r="BF674" s="131"/>
      <c r="BG674" s="131"/>
      <c r="BH674" s="131"/>
      <c r="BI674" s="131"/>
      <c r="BJ674" s="131"/>
      <c r="BK674" s="131"/>
      <c r="BL674" s="131"/>
      <c r="BM674" s="131"/>
      <c r="BN674" s="131"/>
      <c r="BO674" s="131"/>
      <c r="BP674" s="131"/>
      <c r="BQ674" s="131"/>
      <c r="BR674" s="131"/>
      <c r="BS674" s="131"/>
      <c r="BT674" s="131"/>
      <c r="BU674" s="131"/>
      <c r="BV674" s="131"/>
      <c r="BW674" s="131"/>
      <c r="BX674" s="131"/>
      <c r="BY674" s="131"/>
      <c r="BZ674" s="131"/>
      <c r="CA674" s="131"/>
      <c r="CB674" s="131"/>
      <c r="CC674" s="131"/>
      <c r="CD674" s="131">
        <v>5.0000000000000001E-4</v>
      </c>
      <c r="CE674" s="131">
        <v>1</v>
      </c>
      <c r="CF674" s="131"/>
      <c r="CG674" s="131"/>
      <c r="CH674" s="131"/>
      <c r="CI674" s="131"/>
      <c r="CJ674" s="131"/>
      <c r="CK674" s="131"/>
      <c r="CL674" s="131"/>
      <c r="CM674" s="131"/>
      <c r="CN674" s="131"/>
      <c r="CO674" s="131"/>
      <c r="CP674" s="131"/>
      <c r="CQ674" s="131"/>
      <c r="CR674" s="131"/>
      <c r="CS674" s="131"/>
      <c r="CT674" s="131"/>
      <c r="CU674" s="131"/>
      <c r="CV674" s="131"/>
      <c r="CW674" s="131"/>
    </row>
    <row r="675" spans="1:101" x14ac:dyDescent="0.3">
      <c r="J675" s="138"/>
      <c r="K675" s="138"/>
      <c r="L675" s="138"/>
      <c r="M675" s="138"/>
      <c r="N675" s="138"/>
      <c r="O675" s="138"/>
      <c r="P675" s="138"/>
      <c r="Q675" s="138"/>
      <c r="R675" s="138"/>
      <c r="S675" s="138"/>
      <c r="T675" s="138"/>
      <c r="U675" s="138"/>
      <c r="V675" s="138"/>
      <c r="W675" s="138"/>
      <c r="X675" s="138"/>
      <c r="Y675" s="138"/>
      <c r="Z675" s="138"/>
      <c r="AA675" s="138"/>
      <c r="AB675" s="138"/>
      <c r="AC675" s="138"/>
      <c r="AD675" s="138"/>
      <c r="AE675" s="138"/>
      <c r="AF675" s="138"/>
      <c r="AG675" s="138"/>
      <c r="AH675" s="138"/>
      <c r="AI675" s="138"/>
      <c r="AJ675" s="138"/>
      <c r="AK675" s="138"/>
      <c r="AL675" s="138"/>
      <c r="AM675" s="138"/>
      <c r="AN675" s="138"/>
      <c r="AO675" s="138"/>
      <c r="AP675" s="138"/>
      <c r="AQ675" s="138"/>
      <c r="AR675" s="138"/>
      <c r="AS675" s="138"/>
      <c r="AT675" s="138"/>
      <c r="AU675" s="138"/>
      <c r="AV675" s="138"/>
      <c r="AW675" s="138"/>
      <c r="AX675" s="138"/>
      <c r="AY675" s="138"/>
      <c r="AZ675" s="138"/>
      <c r="BA675" s="138"/>
      <c r="BB675" s="138"/>
      <c r="BC675" s="138"/>
      <c r="BD675" s="138"/>
      <c r="BE675" s="138"/>
      <c r="BF675" s="138"/>
      <c r="BG675" s="138"/>
      <c r="BH675" s="138"/>
      <c r="BI675" s="138"/>
      <c r="BJ675" s="138"/>
      <c r="BK675" s="138"/>
      <c r="BL675" s="138"/>
      <c r="BM675" s="138"/>
      <c r="BN675" s="138"/>
      <c r="BO675" s="138"/>
      <c r="BP675" s="138"/>
      <c r="BQ675" s="138"/>
      <c r="BR675" s="138"/>
      <c r="BS675" s="138"/>
      <c r="BT675" s="138"/>
      <c r="BU675" s="138"/>
      <c r="BV675" s="138"/>
      <c r="BW675" s="138"/>
      <c r="BX675" s="138"/>
      <c r="BY675" s="138"/>
      <c r="BZ675" s="138"/>
      <c r="CA675" s="138"/>
      <c r="CB675" s="138"/>
      <c r="CC675" s="138"/>
      <c r="CD675" s="138"/>
      <c r="CE675" s="138"/>
      <c r="CF675" s="138"/>
      <c r="CG675" s="138"/>
      <c r="CH675" s="138"/>
      <c r="CI675" s="138"/>
      <c r="CJ675" s="138"/>
      <c r="CK675" s="138"/>
      <c r="CL675" s="138"/>
      <c r="CM675" s="138"/>
      <c r="CN675" s="138"/>
      <c r="CO675" s="138"/>
      <c r="CP675" s="138"/>
      <c r="CQ675" s="138"/>
      <c r="CR675" s="138"/>
      <c r="CS675" s="138"/>
      <c r="CT675" s="138"/>
      <c r="CU675" s="138"/>
      <c r="CV675" s="138"/>
      <c r="CW675" s="138"/>
    </row>
    <row r="676" spans="1:101" x14ac:dyDescent="0.3">
      <c r="A676">
        <v>333</v>
      </c>
      <c r="C676" t="s">
        <v>224</v>
      </c>
      <c r="D676" t="s">
        <v>497</v>
      </c>
      <c r="G676" t="s">
        <v>498</v>
      </c>
      <c r="I676">
        <v>100</v>
      </c>
      <c r="J676" s="131">
        <v>22.200000000000003</v>
      </c>
      <c r="K676" s="131">
        <v>51.967500000000001</v>
      </c>
      <c r="L676" s="131">
        <v>5</v>
      </c>
      <c r="M676" s="131">
        <v>10</v>
      </c>
      <c r="N676" s="131">
        <v>5.0000000000000001E-3</v>
      </c>
      <c r="O676" s="131">
        <v>0.5</v>
      </c>
      <c r="P676" s="131"/>
      <c r="Q676" s="131"/>
      <c r="R676" s="131"/>
      <c r="S676" s="131"/>
      <c r="T676" s="131">
        <v>2E-3</v>
      </c>
      <c r="U676" s="131">
        <v>0.1</v>
      </c>
      <c r="V676" s="131"/>
      <c r="W676" s="131"/>
      <c r="X676" s="131"/>
      <c r="Y676" s="131"/>
      <c r="Z676" s="131"/>
      <c r="AA676" s="131"/>
      <c r="AB676" s="131"/>
      <c r="AC676" s="131"/>
      <c r="AD676" s="131">
        <v>5.0000000000000001E-3</v>
      </c>
      <c r="AE676" s="131">
        <v>0.5</v>
      </c>
      <c r="AF676" s="131">
        <v>35</v>
      </c>
      <c r="AG676" s="131">
        <v>40</v>
      </c>
      <c r="AH676" s="131">
        <v>0.01</v>
      </c>
      <c r="AI676" s="131">
        <v>0.2</v>
      </c>
      <c r="AJ676" s="131">
        <v>0.01</v>
      </c>
      <c r="AK676" s="131">
        <v>0.5</v>
      </c>
      <c r="AL676" s="131"/>
      <c r="AM676" s="131"/>
      <c r="AN676" s="131"/>
      <c r="AO676" s="131"/>
      <c r="AP676" s="131"/>
      <c r="AQ676" s="131"/>
      <c r="AR676" s="131"/>
      <c r="AS676" s="131"/>
      <c r="AT676" s="131"/>
      <c r="AU676" s="131"/>
      <c r="AV676" s="131"/>
      <c r="AW676" s="131"/>
      <c r="AX676" s="131"/>
      <c r="AY676" s="131"/>
      <c r="AZ676" s="131"/>
      <c r="BA676" s="131"/>
      <c r="BB676" s="131"/>
      <c r="BC676" s="131"/>
      <c r="BD676" s="131"/>
      <c r="BE676" s="131"/>
      <c r="BF676" s="131"/>
      <c r="BG676" s="131"/>
      <c r="BH676" s="131"/>
      <c r="BI676" s="131"/>
      <c r="BJ676" s="131"/>
      <c r="BK676" s="131"/>
      <c r="BL676" s="131"/>
      <c r="BM676" s="131"/>
      <c r="BN676" s="131"/>
      <c r="BO676" s="131"/>
      <c r="BP676" s="131"/>
      <c r="BQ676" s="131"/>
      <c r="BR676" s="131"/>
      <c r="BS676" s="131"/>
      <c r="BT676" s="131"/>
      <c r="BU676" s="131"/>
      <c r="BV676" s="131"/>
      <c r="BW676" s="131"/>
      <c r="BX676" s="131"/>
      <c r="BY676" s="131"/>
      <c r="BZ676" s="131"/>
      <c r="CA676" s="131"/>
      <c r="CB676" s="131"/>
      <c r="CC676" s="131"/>
      <c r="CD676" s="131">
        <v>5.0000000000000001E-4</v>
      </c>
      <c r="CE676" s="131">
        <v>1</v>
      </c>
      <c r="CF676" s="131"/>
      <c r="CG676" s="131"/>
      <c r="CH676" s="131"/>
      <c r="CI676" s="131"/>
      <c r="CJ676" s="131"/>
      <c r="CK676" s="131"/>
      <c r="CL676" s="131"/>
      <c r="CM676" s="131"/>
      <c r="CN676" s="131"/>
      <c r="CO676" s="131"/>
      <c r="CP676" s="131"/>
      <c r="CQ676" s="131"/>
      <c r="CR676" s="131"/>
      <c r="CS676" s="131"/>
      <c r="CT676" s="131"/>
      <c r="CU676" s="131"/>
      <c r="CV676" s="131"/>
      <c r="CW676" s="131"/>
    </row>
    <row r="677" spans="1:101" x14ac:dyDescent="0.3">
      <c r="J677" s="138"/>
      <c r="K677" s="138"/>
      <c r="L677" s="138"/>
      <c r="M677" s="138"/>
      <c r="N677" s="138"/>
      <c r="O677" s="138"/>
      <c r="P677" s="138"/>
      <c r="Q677" s="138"/>
      <c r="R677" s="138"/>
      <c r="S677" s="138"/>
      <c r="T677" s="138"/>
      <c r="U677" s="138"/>
      <c r="V677" s="138"/>
      <c r="W677" s="138"/>
      <c r="X677" s="138"/>
      <c r="Y677" s="138"/>
      <c r="Z677" s="138"/>
      <c r="AA677" s="138"/>
      <c r="AB677" s="138"/>
      <c r="AC677" s="138"/>
      <c r="AD677" s="138"/>
      <c r="AE677" s="138"/>
      <c r="AF677" s="138"/>
      <c r="AG677" s="138"/>
      <c r="AH677" s="138"/>
      <c r="AI677" s="138"/>
      <c r="AJ677" s="138"/>
      <c r="AK677" s="138"/>
      <c r="AL677" s="138"/>
      <c r="AM677" s="138"/>
      <c r="AN677" s="138"/>
      <c r="AO677" s="138"/>
      <c r="AP677" s="138"/>
      <c r="AQ677" s="138"/>
      <c r="AR677" s="138"/>
      <c r="AS677" s="138"/>
      <c r="AT677" s="138"/>
      <c r="AU677" s="138"/>
      <c r="AV677" s="138"/>
      <c r="AW677" s="138"/>
      <c r="AX677" s="138"/>
      <c r="AY677" s="138"/>
      <c r="AZ677" s="138"/>
      <c r="BA677" s="138"/>
      <c r="BB677" s="138"/>
      <c r="BC677" s="138"/>
      <c r="BD677" s="138"/>
      <c r="BE677" s="138"/>
      <c r="BF677" s="138"/>
      <c r="BG677" s="138"/>
      <c r="BH677" s="138"/>
      <c r="BI677" s="138"/>
      <c r="BJ677" s="138"/>
      <c r="BK677" s="138"/>
      <c r="BL677" s="138"/>
      <c r="BM677" s="138"/>
      <c r="BN677" s="138"/>
      <c r="BO677" s="138"/>
      <c r="BP677" s="138"/>
      <c r="BQ677" s="138"/>
      <c r="BR677" s="138"/>
      <c r="BS677" s="138"/>
      <c r="BT677" s="138"/>
      <c r="BU677" s="138"/>
      <c r="BV677" s="138"/>
      <c r="BW677" s="138"/>
      <c r="BX677" s="138"/>
      <c r="BY677" s="138"/>
      <c r="BZ677" s="138"/>
      <c r="CA677" s="138"/>
      <c r="CB677" s="138"/>
      <c r="CC677" s="138"/>
      <c r="CD677" s="138"/>
      <c r="CE677" s="138"/>
      <c r="CF677" s="138"/>
      <c r="CG677" s="138"/>
      <c r="CH677" s="138"/>
      <c r="CI677" s="138"/>
      <c r="CJ677" s="138"/>
      <c r="CK677" s="138"/>
      <c r="CL677" s="138"/>
      <c r="CM677" s="138"/>
      <c r="CN677" s="138"/>
      <c r="CO677" s="138"/>
      <c r="CP677" s="138"/>
      <c r="CQ677" s="138"/>
      <c r="CR677" s="138"/>
      <c r="CS677" s="138"/>
      <c r="CT677" s="138"/>
      <c r="CU677" s="138"/>
      <c r="CV677" s="138"/>
      <c r="CW677" s="138"/>
    </row>
    <row r="678" spans="1:101" x14ac:dyDescent="0.3">
      <c r="A678">
        <v>334</v>
      </c>
      <c r="C678" t="s">
        <v>224</v>
      </c>
      <c r="D678" t="s">
        <v>497</v>
      </c>
      <c r="G678" t="s">
        <v>498</v>
      </c>
      <c r="I678">
        <v>100</v>
      </c>
      <c r="J678" s="131">
        <v>12.700000000000003</v>
      </c>
      <c r="K678" s="131">
        <v>51.96749999999998</v>
      </c>
      <c r="L678" s="131">
        <v>5</v>
      </c>
      <c r="M678" s="131">
        <v>10</v>
      </c>
      <c r="N678" s="131">
        <v>5.0000000000000001E-3</v>
      </c>
      <c r="O678" s="131">
        <v>0.5</v>
      </c>
      <c r="P678" s="131">
        <v>5.0000000000000001E-4</v>
      </c>
      <c r="Q678" s="131">
        <v>1</v>
      </c>
      <c r="R678" s="131"/>
      <c r="S678" s="131"/>
      <c r="T678" s="131">
        <v>2E-3</v>
      </c>
      <c r="U678" s="131">
        <v>0.1</v>
      </c>
      <c r="V678" s="131"/>
      <c r="W678" s="131"/>
      <c r="X678" s="131"/>
      <c r="Y678" s="131"/>
      <c r="Z678" s="131"/>
      <c r="AA678" s="131"/>
      <c r="AB678" s="131"/>
      <c r="AC678" s="131"/>
      <c r="AD678" s="131"/>
      <c r="AE678" s="131"/>
      <c r="AF678" s="131">
        <v>35</v>
      </c>
      <c r="AG678" s="131">
        <v>40</v>
      </c>
      <c r="AH678" s="131">
        <v>0.01</v>
      </c>
      <c r="AI678" s="131">
        <v>0.2</v>
      </c>
      <c r="AJ678" s="131">
        <v>0.01</v>
      </c>
      <c r="AK678" s="131">
        <v>0.5</v>
      </c>
      <c r="AL678" s="131"/>
      <c r="AM678" s="131"/>
      <c r="AN678" s="131">
        <v>5.0000000000000001E-4</v>
      </c>
      <c r="AO678" s="131">
        <v>1</v>
      </c>
      <c r="AP678" s="131"/>
      <c r="AQ678" s="131"/>
      <c r="AR678" s="131"/>
      <c r="AS678" s="131"/>
      <c r="AT678" s="131"/>
      <c r="AU678" s="131"/>
      <c r="AV678" s="131">
        <v>5.0000000000000001E-4</v>
      </c>
      <c r="AW678" s="131">
        <v>1</v>
      </c>
      <c r="AX678" s="131"/>
      <c r="AY678" s="131"/>
      <c r="AZ678" s="131"/>
      <c r="BA678" s="131"/>
      <c r="BB678" s="131">
        <v>5.0000000000000001E-4</v>
      </c>
      <c r="BC678" s="131">
        <v>1</v>
      </c>
      <c r="BD678" s="131">
        <v>5.0000000000000001E-4</v>
      </c>
      <c r="BE678" s="131">
        <v>1</v>
      </c>
      <c r="BF678" s="131">
        <v>5.0000000000000001E-4</v>
      </c>
      <c r="BG678" s="131">
        <v>1</v>
      </c>
      <c r="BH678" s="131"/>
      <c r="BI678" s="131"/>
      <c r="BJ678" s="131"/>
      <c r="BK678" s="131"/>
      <c r="BL678" s="131"/>
      <c r="BM678" s="131"/>
      <c r="BN678" s="131">
        <v>5.0000000000000001E-4</v>
      </c>
      <c r="BO678" s="131">
        <v>1</v>
      </c>
      <c r="BP678" s="131"/>
      <c r="BQ678" s="131"/>
      <c r="BR678" s="131"/>
      <c r="BS678" s="131"/>
      <c r="BT678" s="131">
        <v>5.0000000000000001E-4</v>
      </c>
      <c r="BU678" s="131">
        <v>1</v>
      </c>
      <c r="BV678" s="131">
        <v>5.0000000000000001E-4</v>
      </c>
      <c r="BW678" s="131">
        <v>1</v>
      </c>
      <c r="BX678" s="131"/>
      <c r="BY678" s="131"/>
      <c r="BZ678" s="131"/>
      <c r="CA678" s="131"/>
      <c r="CB678" s="131"/>
      <c r="CC678" s="131"/>
      <c r="CD678" s="131">
        <v>5.0000000000000001E-4</v>
      </c>
      <c r="CE678" s="131">
        <v>1</v>
      </c>
      <c r="CF678" s="131"/>
      <c r="CG678" s="131"/>
      <c r="CH678" s="131"/>
      <c r="CI678" s="131"/>
      <c r="CJ678" s="131"/>
      <c r="CK678" s="131"/>
      <c r="CL678" s="131"/>
      <c r="CM678" s="131"/>
      <c r="CN678" s="131"/>
      <c r="CO678" s="131"/>
      <c r="CP678" s="131">
        <v>5.0000000000000001E-4</v>
      </c>
      <c r="CQ678" s="131">
        <v>1</v>
      </c>
      <c r="CR678" s="131"/>
      <c r="CS678" s="131"/>
      <c r="CT678" s="131"/>
      <c r="CU678" s="131"/>
      <c r="CV678" s="131"/>
      <c r="CW678" s="131"/>
    </row>
    <row r="679" spans="1:101" x14ac:dyDescent="0.3">
      <c r="J679" s="138"/>
      <c r="K679" s="138"/>
      <c r="L679" s="138"/>
      <c r="M679" s="138"/>
      <c r="N679" s="138"/>
      <c r="O679" s="138"/>
      <c r="P679" s="138"/>
      <c r="Q679" s="138"/>
      <c r="R679" s="138"/>
      <c r="S679" s="138"/>
      <c r="T679" s="138"/>
      <c r="U679" s="138"/>
      <c r="V679" s="138"/>
      <c r="W679" s="138"/>
      <c r="X679" s="138"/>
      <c r="Y679" s="138"/>
      <c r="Z679" s="138"/>
      <c r="AA679" s="138"/>
      <c r="AB679" s="138"/>
      <c r="AC679" s="138"/>
      <c r="AD679" s="138"/>
      <c r="AE679" s="138"/>
      <c r="AF679" s="138"/>
      <c r="AG679" s="138"/>
      <c r="AH679" s="138"/>
      <c r="AI679" s="138"/>
      <c r="AJ679" s="138"/>
      <c r="AK679" s="138"/>
      <c r="AL679" s="138"/>
      <c r="AM679" s="138"/>
      <c r="AN679" s="138"/>
      <c r="AO679" s="138"/>
      <c r="AP679" s="138"/>
      <c r="AQ679" s="138"/>
      <c r="AR679" s="138"/>
      <c r="AS679" s="138"/>
      <c r="AT679" s="138"/>
      <c r="AU679" s="138"/>
      <c r="AV679" s="138"/>
      <c r="AW679" s="138"/>
      <c r="AX679" s="138"/>
      <c r="AY679" s="138"/>
      <c r="AZ679" s="138"/>
      <c r="BA679" s="138"/>
      <c r="BB679" s="138"/>
      <c r="BC679" s="138"/>
      <c r="BD679" s="138"/>
      <c r="BE679" s="138"/>
      <c r="BF679" s="138"/>
      <c r="BG679" s="138"/>
      <c r="BH679" s="138"/>
      <c r="BI679" s="138"/>
      <c r="BJ679" s="138"/>
      <c r="BK679" s="138"/>
      <c r="BL679" s="138"/>
      <c r="BM679" s="138"/>
      <c r="BN679" s="138"/>
      <c r="BO679" s="138"/>
      <c r="BP679" s="138"/>
      <c r="BQ679" s="138"/>
      <c r="BR679" s="138"/>
      <c r="BS679" s="138"/>
      <c r="BT679" s="138"/>
      <c r="BU679" s="138"/>
      <c r="BV679" s="138"/>
      <c r="BW679" s="138"/>
      <c r="BX679" s="138"/>
      <c r="BY679" s="138"/>
      <c r="BZ679" s="138"/>
      <c r="CA679" s="138"/>
      <c r="CB679" s="138"/>
      <c r="CC679" s="138"/>
      <c r="CD679" s="138"/>
      <c r="CE679" s="138"/>
      <c r="CF679" s="138"/>
      <c r="CG679" s="138"/>
      <c r="CH679" s="138"/>
      <c r="CI679" s="138"/>
      <c r="CJ679" s="138"/>
      <c r="CK679" s="138"/>
      <c r="CL679" s="138"/>
      <c r="CM679" s="138"/>
      <c r="CN679" s="138"/>
      <c r="CO679" s="138"/>
      <c r="CP679" s="138"/>
      <c r="CQ679" s="138"/>
      <c r="CR679" s="138"/>
      <c r="CS679" s="138"/>
      <c r="CT679" s="138"/>
      <c r="CU679" s="138"/>
      <c r="CV679" s="138"/>
      <c r="CW679" s="138"/>
    </row>
    <row r="680" spans="1:101" x14ac:dyDescent="0.3">
      <c r="A680">
        <v>335</v>
      </c>
      <c r="C680" t="s">
        <v>224</v>
      </c>
      <c r="D680" t="s">
        <v>497</v>
      </c>
      <c r="G680" t="s">
        <v>498</v>
      </c>
      <c r="I680">
        <v>100</v>
      </c>
      <c r="J680" s="131">
        <v>22.200000000000003</v>
      </c>
      <c r="K680" s="131">
        <v>51.967500000000001</v>
      </c>
      <c r="L680" s="131">
        <v>5</v>
      </c>
      <c r="M680" s="131">
        <v>10</v>
      </c>
      <c r="N680" s="131">
        <v>5.0000000000000001E-3</v>
      </c>
      <c r="O680" s="131">
        <v>0.5</v>
      </c>
      <c r="P680" s="131"/>
      <c r="Q680" s="131"/>
      <c r="R680" s="131"/>
      <c r="S680" s="131"/>
      <c r="T680" s="131"/>
      <c r="U680" s="131"/>
      <c r="V680" s="131"/>
      <c r="W680" s="131"/>
      <c r="X680" s="131"/>
      <c r="Y680" s="131"/>
      <c r="Z680" s="131"/>
      <c r="AA680" s="131"/>
      <c r="AB680" s="131">
        <v>2E-3</v>
      </c>
      <c r="AC680" s="131">
        <v>0.1</v>
      </c>
      <c r="AD680" s="131">
        <v>5.0000000000000001E-3</v>
      </c>
      <c r="AE680" s="131">
        <v>0.5</v>
      </c>
      <c r="AF680" s="131">
        <v>35</v>
      </c>
      <c r="AG680" s="131">
        <v>40</v>
      </c>
      <c r="AH680" s="131">
        <v>0.01</v>
      </c>
      <c r="AI680" s="131">
        <v>0.2</v>
      </c>
      <c r="AJ680" s="131">
        <v>0.01</v>
      </c>
      <c r="AK680" s="131">
        <v>0.5</v>
      </c>
      <c r="AL680" s="131"/>
      <c r="AM680" s="131"/>
      <c r="AN680" s="131"/>
      <c r="AO680" s="131"/>
      <c r="AP680" s="131"/>
      <c r="AQ680" s="131"/>
      <c r="AR680" s="131"/>
      <c r="AS680" s="131"/>
      <c r="AT680" s="131"/>
      <c r="AU680" s="131"/>
      <c r="AV680" s="131"/>
      <c r="AW680" s="131"/>
      <c r="AX680" s="131"/>
      <c r="AY680" s="131"/>
      <c r="AZ680" s="131"/>
      <c r="BA680" s="131"/>
      <c r="BB680" s="131"/>
      <c r="BC680" s="131"/>
      <c r="BD680" s="131"/>
      <c r="BE680" s="131"/>
      <c r="BF680" s="131"/>
      <c r="BG680" s="131"/>
      <c r="BH680" s="131"/>
      <c r="BI680" s="131"/>
      <c r="BJ680" s="131"/>
      <c r="BK680" s="131"/>
      <c r="BL680" s="131"/>
      <c r="BM680" s="131"/>
      <c r="BN680" s="131"/>
      <c r="BO680" s="131"/>
      <c r="BP680" s="131"/>
      <c r="BQ680" s="131"/>
      <c r="BR680" s="131"/>
      <c r="BS680" s="131"/>
      <c r="BT680" s="131"/>
      <c r="BU680" s="131"/>
      <c r="BV680" s="131"/>
      <c r="BW680" s="131"/>
      <c r="BX680" s="131"/>
      <c r="BY680" s="131"/>
      <c r="BZ680" s="131"/>
      <c r="CA680" s="131"/>
      <c r="CB680" s="131"/>
      <c r="CC680" s="131"/>
      <c r="CD680" s="131">
        <v>5.0000000000000001E-4</v>
      </c>
      <c r="CE680" s="131">
        <v>1</v>
      </c>
      <c r="CF680" s="131"/>
      <c r="CG680" s="131"/>
      <c r="CH680" s="131"/>
      <c r="CI680" s="131"/>
      <c r="CJ680" s="131"/>
      <c r="CK680" s="131"/>
      <c r="CL680" s="131"/>
      <c r="CM680" s="131"/>
      <c r="CN680" s="131"/>
      <c r="CO680" s="131"/>
      <c r="CP680" s="131"/>
      <c r="CQ680" s="131"/>
      <c r="CR680" s="131"/>
      <c r="CS680" s="131"/>
      <c r="CT680" s="131"/>
      <c r="CU680" s="131"/>
      <c r="CV680" s="131"/>
      <c r="CW680" s="131"/>
    </row>
    <row r="681" spans="1:101" x14ac:dyDescent="0.3">
      <c r="J681" s="138"/>
      <c r="K681" s="138"/>
      <c r="L681" s="138"/>
      <c r="M681" s="138"/>
      <c r="N681" s="138"/>
      <c r="O681" s="138"/>
      <c r="P681" s="138"/>
      <c r="Q681" s="138"/>
      <c r="R681" s="138"/>
      <c r="S681" s="138"/>
      <c r="T681" s="138"/>
      <c r="U681" s="138"/>
      <c r="V681" s="138"/>
      <c r="W681" s="138"/>
      <c r="X681" s="138"/>
      <c r="Y681" s="138"/>
      <c r="Z681" s="138"/>
      <c r="AA681" s="138"/>
      <c r="AB681" s="138"/>
      <c r="AC681" s="138"/>
      <c r="AD681" s="138"/>
      <c r="AE681" s="138"/>
      <c r="AF681" s="138"/>
      <c r="AG681" s="138"/>
      <c r="AH681" s="138"/>
      <c r="AI681" s="138"/>
      <c r="AJ681" s="138"/>
      <c r="AK681" s="138"/>
      <c r="AL681" s="138"/>
      <c r="AM681" s="138"/>
      <c r="AN681" s="138"/>
      <c r="AO681" s="138"/>
      <c r="AP681" s="138"/>
      <c r="AQ681" s="138"/>
      <c r="AR681" s="138"/>
      <c r="AS681" s="138"/>
      <c r="AT681" s="138"/>
      <c r="AU681" s="138"/>
      <c r="AV681" s="138"/>
      <c r="AW681" s="138"/>
      <c r="AX681" s="138"/>
      <c r="AY681" s="138"/>
      <c r="AZ681" s="138"/>
      <c r="BA681" s="138"/>
      <c r="BB681" s="138"/>
      <c r="BC681" s="138"/>
      <c r="BD681" s="138"/>
      <c r="BE681" s="138"/>
      <c r="BF681" s="138"/>
      <c r="BG681" s="138"/>
      <c r="BH681" s="138"/>
      <c r="BI681" s="138"/>
      <c r="BJ681" s="138"/>
      <c r="BK681" s="138"/>
      <c r="BL681" s="138"/>
      <c r="BM681" s="138"/>
      <c r="BN681" s="138"/>
      <c r="BO681" s="138"/>
      <c r="BP681" s="138"/>
      <c r="BQ681" s="138"/>
      <c r="BR681" s="138"/>
      <c r="BS681" s="138"/>
      <c r="BT681" s="138"/>
      <c r="BU681" s="138"/>
      <c r="BV681" s="138"/>
      <c r="BW681" s="138"/>
      <c r="BX681" s="138"/>
      <c r="BY681" s="138"/>
      <c r="BZ681" s="138"/>
      <c r="CA681" s="138"/>
      <c r="CB681" s="138"/>
      <c r="CC681" s="138"/>
      <c r="CD681" s="138"/>
      <c r="CE681" s="138"/>
      <c r="CF681" s="138"/>
      <c r="CG681" s="138"/>
      <c r="CH681" s="138"/>
      <c r="CI681" s="138"/>
      <c r="CJ681" s="138"/>
      <c r="CK681" s="138"/>
      <c r="CL681" s="138"/>
      <c r="CM681" s="138"/>
      <c r="CN681" s="138"/>
      <c r="CO681" s="138"/>
      <c r="CP681" s="138"/>
      <c r="CQ681" s="138"/>
      <c r="CR681" s="138"/>
      <c r="CS681" s="138"/>
      <c r="CT681" s="138"/>
      <c r="CU681" s="138"/>
      <c r="CV681" s="138"/>
      <c r="CW681" s="138"/>
    </row>
    <row r="682" spans="1:101" x14ac:dyDescent="0.3">
      <c r="A682">
        <v>336</v>
      </c>
      <c r="C682" t="s">
        <v>224</v>
      </c>
      <c r="D682" t="s">
        <v>497</v>
      </c>
      <c r="G682" t="s">
        <v>498</v>
      </c>
      <c r="I682">
        <v>100</v>
      </c>
      <c r="J682" s="131">
        <v>22.700000000000003</v>
      </c>
      <c r="K682" s="131">
        <v>51.972499999999997</v>
      </c>
      <c r="L682" s="131">
        <v>5</v>
      </c>
      <c r="M682" s="131">
        <v>10</v>
      </c>
      <c r="N682" s="131">
        <v>5.0000000000000001E-3</v>
      </c>
      <c r="O682" s="131">
        <v>0.5</v>
      </c>
      <c r="P682" s="131"/>
      <c r="Q682" s="131"/>
      <c r="R682" s="131"/>
      <c r="S682" s="131"/>
      <c r="T682" s="131"/>
      <c r="U682" s="131"/>
      <c r="V682" s="131"/>
      <c r="W682" s="131"/>
      <c r="X682" s="131"/>
      <c r="Y682" s="131"/>
      <c r="Z682" s="131"/>
      <c r="AA682" s="131"/>
      <c r="AB682" s="131">
        <v>2E-3</v>
      </c>
      <c r="AC682" s="131">
        <v>0.1</v>
      </c>
      <c r="AD682" s="131"/>
      <c r="AE682" s="131"/>
      <c r="AF682" s="131">
        <v>35</v>
      </c>
      <c r="AG682" s="131">
        <v>40</v>
      </c>
      <c r="AH682" s="131">
        <v>0.01</v>
      </c>
      <c r="AI682" s="131">
        <v>0.2</v>
      </c>
      <c r="AJ682" s="131">
        <v>0.01</v>
      </c>
      <c r="AK682" s="131">
        <v>0.5</v>
      </c>
      <c r="AL682" s="131"/>
      <c r="AM682" s="131"/>
      <c r="AN682" s="131"/>
      <c r="AO682" s="131"/>
      <c r="AP682" s="131"/>
      <c r="AQ682" s="131"/>
      <c r="AR682" s="131"/>
      <c r="AS682" s="131"/>
      <c r="AT682" s="131"/>
      <c r="AU682" s="131"/>
      <c r="AV682" s="131"/>
      <c r="AW682" s="131"/>
      <c r="AX682" s="131"/>
      <c r="AY682" s="131"/>
      <c r="AZ682" s="131"/>
      <c r="BA682" s="131"/>
      <c r="BB682" s="131"/>
      <c r="BC682" s="131"/>
      <c r="BD682" s="131"/>
      <c r="BE682" s="131"/>
      <c r="BF682" s="131"/>
      <c r="BG682" s="131"/>
      <c r="BH682" s="131"/>
      <c r="BI682" s="131"/>
      <c r="BJ682" s="131"/>
      <c r="BK682" s="131"/>
      <c r="BL682" s="131"/>
      <c r="BM682" s="131"/>
      <c r="BN682" s="131"/>
      <c r="BO682" s="131"/>
      <c r="BP682" s="131"/>
      <c r="BQ682" s="131"/>
      <c r="BR682" s="131"/>
      <c r="BS682" s="131"/>
      <c r="BT682" s="131"/>
      <c r="BU682" s="131"/>
      <c r="BV682" s="131"/>
      <c r="BW682" s="131"/>
      <c r="BX682" s="131"/>
      <c r="BY682" s="131"/>
      <c r="BZ682" s="131"/>
      <c r="CA682" s="131"/>
      <c r="CB682" s="131"/>
      <c r="CC682" s="131"/>
      <c r="CD682" s="131">
        <v>5.0000000000000001E-4</v>
      </c>
      <c r="CE682" s="131">
        <v>1</v>
      </c>
      <c r="CF682" s="131"/>
      <c r="CG682" s="131"/>
      <c r="CH682" s="131"/>
      <c r="CI682" s="131"/>
      <c r="CJ682" s="131"/>
      <c r="CK682" s="131"/>
      <c r="CL682" s="131"/>
      <c r="CM682" s="131"/>
      <c r="CN682" s="131"/>
      <c r="CO682" s="131"/>
      <c r="CP682" s="131"/>
      <c r="CQ682" s="131"/>
      <c r="CR682" s="131"/>
      <c r="CS682" s="131"/>
      <c r="CT682" s="131"/>
      <c r="CU682" s="131"/>
      <c r="CV682" s="131"/>
      <c r="CW682" s="131"/>
    </row>
    <row r="683" spans="1:101" x14ac:dyDescent="0.3">
      <c r="J683" s="138"/>
      <c r="K683" s="138"/>
      <c r="L683" s="138"/>
      <c r="M683" s="138"/>
      <c r="N683" s="138"/>
      <c r="O683" s="138"/>
      <c r="P683" s="138"/>
      <c r="Q683" s="138"/>
      <c r="R683" s="138"/>
      <c r="S683" s="138"/>
      <c r="T683" s="138"/>
      <c r="U683" s="138"/>
      <c r="V683" s="138"/>
      <c r="W683" s="138"/>
      <c r="X683" s="138"/>
      <c r="Y683" s="138"/>
      <c r="Z683" s="138"/>
      <c r="AA683" s="138"/>
      <c r="AB683" s="138"/>
      <c r="AC683" s="138"/>
      <c r="AD683" s="138"/>
      <c r="AE683" s="138"/>
      <c r="AF683" s="138"/>
      <c r="AG683" s="138"/>
      <c r="AH683" s="138"/>
      <c r="AI683" s="138"/>
      <c r="AJ683" s="138"/>
      <c r="AK683" s="138"/>
      <c r="AL683" s="138"/>
      <c r="AM683" s="138"/>
      <c r="AN683" s="138"/>
      <c r="AO683" s="138"/>
      <c r="AP683" s="138"/>
      <c r="AQ683" s="138"/>
      <c r="AR683" s="138"/>
      <c r="AS683" s="138"/>
      <c r="AT683" s="138"/>
      <c r="AU683" s="138"/>
      <c r="AV683" s="138"/>
      <c r="AW683" s="138"/>
      <c r="AX683" s="138"/>
      <c r="AY683" s="138"/>
      <c r="AZ683" s="138"/>
      <c r="BA683" s="138"/>
      <c r="BB683" s="138"/>
      <c r="BC683" s="138"/>
      <c r="BD683" s="138"/>
      <c r="BE683" s="138"/>
      <c r="BF683" s="138"/>
      <c r="BG683" s="138"/>
      <c r="BH683" s="138"/>
      <c r="BI683" s="138"/>
      <c r="BJ683" s="138"/>
      <c r="BK683" s="138"/>
      <c r="BL683" s="138"/>
      <c r="BM683" s="138"/>
      <c r="BN683" s="138"/>
      <c r="BO683" s="138"/>
      <c r="BP683" s="138"/>
      <c r="BQ683" s="138"/>
      <c r="BR683" s="138"/>
      <c r="BS683" s="138"/>
      <c r="BT683" s="138"/>
      <c r="BU683" s="138"/>
      <c r="BV683" s="138"/>
      <c r="BW683" s="138"/>
      <c r="BX683" s="138"/>
      <c r="BY683" s="138"/>
      <c r="BZ683" s="138"/>
      <c r="CA683" s="138"/>
      <c r="CB683" s="138"/>
      <c r="CC683" s="138"/>
      <c r="CD683" s="138"/>
      <c r="CE683" s="138"/>
      <c r="CF683" s="138"/>
      <c r="CG683" s="138"/>
      <c r="CH683" s="138"/>
      <c r="CI683" s="138"/>
      <c r="CJ683" s="138"/>
      <c r="CK683" s="138"/>
      <c r="CL683" s="138"/>
      <c r="CM683" s="138"/>
      <c r="CN683" s="138"/>
      <c r="CO683" s="138"/>
      <c r="CP683" s="138"/>
      <c r="CQ683" s="138"/>
      <c r="CR683" s="138"/>
      <c r="CS683" s="138"/>
      <c r="CT683" s="138"/>
      <c r="CU683" s="138"/>
      <c r="CV683" s="138"/>
      <c r="CW683" s="138"/>
    </row>
    <row r="684" spans="1:101" x14ac:dyDescent="0.3">
      <c r="A684">
        <v>337</v>
      </c>
      <c r="C684" t="s">
        <v>224</v>
      </c>
      <c r="D684" t="s">
        <v>497</v>
      </c>
      <c r="G684" t="s">
        <v>498</v>
      </c>
      <c r="I684">
        <v>100</v>
      </c>
      <c r="J684" s="131">
        <v>22</v>
      </c>
      <c r="K684" s="131">
        <v>51.972499999999989</v>
      </c>
      <c r="L684" s="131">
        <v>5</v>
      </c>
      <c r="M684" s="131">
        <v>10</v>
      </c>
      <c r="N684" s="131">
        <v>5.0000000000000001E-3</v>
      </c>
      <c r="O684" s="131">
        <v>0.5</v>
      </c>
      <c r="P684" s="131"/>
      <c r="Q684" s="131"/>
      <c r="R684" s="131">
        <v>0.01</v>
      </c>
      <c r="S684" s="131">
        <v>0.5</v>
      </c>
      <c r="T684" s="131">
        <v>2E-3</v>
      </c>
      <c r="U684" s="131">
        <v>0.1</v>
      </c>
      <c r="V684" s="131"/>
      <c r="W684" s="131"/>
      <c r="X684" s="131"/>
      <c r="Y684" s="131"/>
      <c r="Z684" s="131"/>
      <c r="AA684" s="131"/>
      <c r="AB684" s="131"/>
      <c r="AC684" s="131"/>
      <c r="AD684" s="131">
        <v>5.0000000000000001E-3</v>
      </c>
      <c r="AE684" s="131">
        <v>0.5</v>
      </c>
      <c r="AF684" s="131">
        <v>35</v>
      </c>
      <c r="AG684" s="131">
        <v>40</v>
      </c>
      <c r="AH684" s="131"/>
      <c r="AI684" s="131"/>
      <c r="AJ684" s="131"/>
      <c r="AK684" s="131"/>
      <c r="AL684" s="131"/>
      <c r="AM684" s="131"/>
      <c r="AN684" s="131"/>
      <c r="AO684" s="131"/>
      <c r="AP684" s="131"/>
      <c r="AQ684" s="131"/>
      <c r="AR684" s="131">
        <v>5.0000000000000001E-3</v>
      </c>
      <c r="AS684" s="131">
        <v>0.4</v>
      </c>
      <c r="AT684" s="131"/>
      <c r="AU684" s="131"/>
      <c r="AV684" s="131"/>
      <c r="AW684" s="131"/>
      <c r="AX684" s="131"/>
      <c r="AY684" s="131"/>
      <c r="AZ684" s="131"/>
      <c r="BA684" s="131"/>
      <c r="BB684" s="131"/>
      <c r="BC684" s="131"/>
      <c r="BD684" s="131"/>
      <c r="BE684" s="131"/>
      <c r="BF684" s="131"/>
      <c r="BG684" s="131"/>
      <c r="BH684" s="131"/>
      <c r="BI684" s="131"/>
      <c r="BJ684" s="131"/>
      <c r="BK684" s="131"/>
      <c r="BL684" s="131"/>
      <c r="BM684" s="131"/>
      <c r="BN684" s="131"/>
      <c r="BO684" s="131"/>
      <c r="BP684" s="131"/>
      <c r="BQ684" s="131"/>
      <c r="BR684" s="131"/>
      <c r="BS684" s="131"/>
      <c r="BT684" s="131"/>
      <c r="BU684" s="131"/>
      <c r="BV684" s="131"/>
      <c r="BW684" s="131"/>
      <c r="BX684" s="131"/>
      <c r="BY684" s="131"/>
      <c r="BZ684" s="131"/>
      <c r="CA684" s="131"/>
      <c r="CB684" s="131"/>
      <c r="CC684" s="131"/>
      <c r="CD684" s="131">
        <v>5.0000000000000001E-4</v>
      </c>
      <c r="CE684" s="131">
        <v>1</v>
      </c>
      <c r="CF684" s="131"/>
      <c r="CG684" s="131"/>
      <c r="CH684" s="131"/>
      <c r="CI684" s="131"/>
      <c r="CJ684" s="131"/>
      <c r="CK684" s="131"/>
      <c r="CL684" s="131"/>
      <c r="CM684" s="131"/>
      <c r="CN684" s="131"/>
      <c r="CO684" s="131"/>
      <c r="CP684" s="131"/>
      <c r="CQ684" s="131"/>
      <c r="CR684" s="131"/>
      <c r="CS684" s="131"/>
      <c r="CT684" s="131"/>
      <c r="CU684" s="131"/>
      <c r="CV684" s="131"/>
      <c r="CW684" s="131"/>
    </row>
    <row r="685" spans="1:101" x14ac:dyDescent="0.3">
      <c r="J685" s="138"/>
      <c r="K685" s="138"/>
      <c r="L685" s="138"/>
      <c r="M685" s="138"/>
      <c r="N685" s="138"/>
      <c r="O685" s="138"/>
      <c r="P685" s="138"/>
      <c r="Q685" s="138"/>
      <c r="R685" s="138"/>
      <c r="S685" s="138"/>
      <c r="T685" s="138"/>
      <c r="U685" s="138"/>
      <c r="V685" s="138"/>
      <c r="W685" s="138"/>
      <c r="X685" s="138"/>
      <c r="Y685" s="138"/>
      <c r="Z685" s="138"/>
      <c r="AA685" s="138"/>
      <c r="AB685" s="138"/>
      <c r="AC685" s="138"/>
      <c r="AD685" s="138"/>
      <c r="AE685" s="138"/>
      <c r="AF685" s="138"/>
      <c r="AG685" s="138"/>
      <c r="AH685" s="138"/>
      <c r="AI685" s="138"/>
      <c r="AJ685" s="138"/>
      <c r="AK685" s="138"/>
      <c r="AL685" s="138"/>
      <c r="AM685" s="138"/>
      <c r="AN685" s="138"/>
      <c r="AO685" s="138"/>
      <c r="AP685" s="138"/>
      <c r="AQ685" s="138"/>
      <c r="AR685" s="138"/>
      <c r="AS685" s="138"/>
      <c r="AT685" s="138"/>
      <c r="AU685" s="138"/>
      <c r="AV685" s="138"/>
      <c r="AW685" s="138"/>
      <c r="AX685" s="138"/>
      <c r="AY685" s="138"/>
      <c r="AZ685" s="138"/>
      <c r="BA685" s="138"/>
      <c r="BB685" s="138"/>
      <c r="BC685" s="138"/>
      <c r="BD685" s="138"/>
      <c r="BE685" s="138"/>
      <c r="BF685" s="138"/>
      <c r="BG685" s="138"/>
      <c r="BH685" s="138"/>
      <c r="BI685" s="138"/>
      <c r="BJ685" s="138"/>
      <c r="BK685" s="138"/>
      <c r="BL685" s="138"/>
      <c r="BM685" s="138"/>
      <c r="BN685" s="138"/>
      <c r="BO685" s="138"/>
      <c r="BP685" s="138"/>
      <c r="BQ685" s="138"/>
      <c r="BR685" s="138"/>
      <c r="BS685" s="138"/>
      <c r="BT685" s="138"/>
      <c r="BU685" s="138"/>
      <c r="BV685" s="138"/>
      <c r="BW685" s="138"/>
      <c r="BX685" s="138"/>
      <c r="BY685" s="138"/>
      <c r="BZ685" s="138"/>
      <c r="CA685" s="138"/>
      <c r="CB685" s="138"/>
      <c r="CC685" s="138"/>
      <c r="CD685" s="138"/>
      <c r="CE685" s="138"/>
      <c r="CF685" s="138"/>
      <c r="CG685" s="138"/>
      <c r="CH685" s="138"/>
      <c r="CI685" s="138"/>
      <c r="CJ685" s="138"/>
      <c r="CK685" s="138"/>
      <c r="CL685" s="138"/>
      <c r="CM685" s="138"/>
      <c r="CN685" s="138"/>
      <c r="CO685" s="138"/>
      <c r="CP685" s="138"/>
      <c r="CQ685" s="138"/>
      <c r="CR685" s="138"/>
      <c r="CS685" s="138"/>
      <c r="CT685" s="138"/>
      <c r="CU685" s="138"/>
      <c r="CV685" s="138"/>
      <c r="CW685" s="138"/>
    </row>
    <row r="686" spans="1:101" x14ac:dyDescent="0.3">
      <c r="A686">
        <v>338</v>
      </c>
      <c r="C686" t="s">
        <v>224</v>
      </c>
      <c r="D686" t="s">
        <v>497</v>
      </c>
      <c r="G686" t="s">
        <v>498</v>
      </c>
      <c r="I686">
        <v>100</v>
      </c>
      <c r="J686" s="131">
        <v>12.5</v>
      </c>
      <c r="K686" s="131">
        <v>51.972499999999975</v>
      </c>
      <c r="L686" s="131">
        <v>5</v>
      </c>
      <c r="M686" s="131">
        <v>10</v>
      </c>
      <c r="N686" s="131">
        <v>5.0000000000000001E-3</v>
      </c>
      <c r="O686" s="131">
        <v>0.5</v>
      </c>
      <c r="P686" s="131">
        <v>5.0000000000000001E-4</v>
      </c>
      <c r="Q686" s="131">
        <v>1</v>
      </c>
      <c r="R686" s="131">
        <v>0.01</v>
      </c>
      <c r="S686" s="131">
        <v>0.5</v>
      </c>
      <c r="T686" s="131">
        <v>2E-3</v>
      </c>
      <c r="U686" s="131">
        <v>0.1</v>
      </c>
      <c r="V686" s="131"/>
      <c r="W686" s="131"/>
      <c r="X686" s="131"/>
      <c r="Y686" s="131"/>
      <c r="Z686" s="131"/>
      <c r="AA686" s="131"/>
      <c r="AB686" s="131"/>
      <c r="AC686" s="131"/>
      <c r="AD686" s="131"/>
      <c r="AE686" s="131"/>
      <c r="AF686" s="131">
        <v>35</v>
      </c>
      <c r="AG686" s="131">
        <v>40</v>
      </c>
      <c r="AH686" s="131"/>
      <c r="AI686" s="131"/>
      <c r="AJ686" s="131"/>
      <c r="AK686" s="131"/>
      <c r="AL686" s="131"/>
      <c r="AM686" s="131"/>
      <c r="AN686" s="131">
        <v>5.0000000000000001E-4</v>
      </c>
      <c r="AO686" s="131">
        <v>1</v>
      </c>
      <c r="AP686" s="131"/>
      <c r="AQ686" s="131"/>
      <c r="AR686" s="131">
        <v>5.0000000000000001E-3</v>
      </c>
      <c r="AS686" s="131">
        <v>0.4</v>
      </c>
      <c r="AT686" s="131"/>
      <c r="AU686" s="131"/>
      <c r="AV686" s="131">
        <v>5.0000000000000001E-4</v>
      </c>
      <c r="AW686" s="131">
        <v>1</v>
      </c>
      <c r="AX686" s="131"/>
      <c r="AY686" s="131"/>
      <c r="AZ686" s="131"/>
      <c r="BA686" s="131"/>
      <c r="BB686" s="131">
        <v>5.0000000000000001E-4</v>
      </c>
      <c r="BC686" s="131">
        <v>1</v>
      </c>
      <c r="BD686" s="131">
        <v>5.0000000000000001E-4</v>
      </c>
      <c r="BE686" s="131">
        <v>1</v>
      </c>
      <c r="BF686" s="131">
        <v>5.0000000000000001E-4</v>
      </c>
      <c r="BG686" s="131">
        <v>1</v>
      </c>
      <c r="BH686" s="131"/>
      <c r="BI686" s="131"/>
      <c r="BJ686" s="131"/>
      <c r="BK686" s="131"/>
      <c r="BL686" s="131"/>
      <c r="BM686" s="131"/>
      <c r="BN686" s="131">
        <v>5.0000000000000001E-4</v>
      </c>
      <c r="BO686" s="131">
        <v>1</v>
      </c>
      <c r="BP686" s="131"/>
      <c r="BQ686" s="131"/>
      <c r="BR686" s="131"/>
      <c r="BS686" s="131"/>
      <c r="BT686" s="131">
        <v>5.0000000000000001E-4</v>
      </c>
      <c r="BU686" s="131">
        <v>1</v>
      </c>
      <c r="BV686" s="131">
        <v>5.0000000000000001E-4</v>
      </c>
      <c r="BW686" s="131">
        <v>1</v>
      </c>
      <c r="BX686" s="131"/>
      <c r="BY686" s="131"/>
      <c r="BZ686" s="131"/>
      <c r="CA686" s="131"/>
      <c r="CB686" s="131"/>
      <c r="CC686" s="131"/>
      <c r="CD686" s="131">
        <v>5.0000000000000001E-4</v>
      </c>
      <c r="CE686" s="131">
        <v>1</v>
      </c>
      <c r="CF686" s="131"/>
      <c r="CG686" s="131"/>
      <c r="CH686" s="131"/>
      <c r="CI686" s="131"/>
      <c r="CJ686" s="131"/>
      <c r="CK686" s="131"/>
      <c r="CL686" s="131"/>
      <c r="CM686" s="131"/>
      <c r="CN686" s="131"/>
      <c r="CO686" s="131"/>
      <c r="CP686" s="131">
        <v>5.0000000000000001E-4</v>
      </c>
      <c r="CQ686" s="131">
        <v>1</v>
      </c>
      <c r="CR686" s="131"/>
      <c r="CS686" s="131"/>
      <c r="CT686" s="131"/>
      <c r="CU686" s="131"/>
      <c r="CV686" s="131"/>
      <c r="CW686" s="131"/>
    </row>
    <row r="687" spans="1:101" x14ac:dyDescent="0.3">
      <c r="J687" s="138"/>
      <c r="K687" s="138"/>
      <c r="L687" s="138"/>
      <c r="M687" s="138"/>
      <c r="N687" s="138"/>
      <c r="O687" s="138"/>
      <c r="P687" s="138"/>
      <c r="Q687" s="138"/>
      <c r="R687" s="138"/>
      <c r="S687" s="138"/>
      <c r="T687" s="138"/>
      <c r="U687" s="138"/>
      <c r="V687" s="138"/>
      <c r="W687" s="138"/>
      <c r="X687" s="138"/>
      <c r="Y687" s="138"/>
      <c r="Z687" s="138"/>
      <c r="AA687" s="138"/>
      <c r="AB687" s="138"/>
      <c r="AC687" s="138"/>
      <c r="AD687" s="138"/>
      <c r="AE687" s="138"/>
      <c r="AF687" s="138"/>
      <c r="AG687" s="138"/>
      <c r="AH687" s="138"/>
      <c r="AI687" s="138"/>
      <c r="AJ687" s="138"/>
      <c r="AK687" s="138"/>
      <c r="AL687" s="138"/>
      <c r="AM687" s="138"/>
      <c r="AN687" s="138"/>
      <c r="AO687" s="138"/>
      <c r="AP687" s="138"/>
      <c r="AQ687" s="138"/>
      <c r="AR687" s="138"/>
      <c r="AS687" s="138"/>
      <c r="AT687" s="138"/>
      <c r="AU687" s="138"/>
      <c r="AV687" s="138"/>
      <c r="AW687" s="138"/>
      <c r="AX687" s="138"/>
      <c r="AY687" s="138"/>
      <c r="AZ687" s="138"/>
      <c r="BA687" s="138"/>
      <c r="BB687" s="138"/>
      <c r="BC687" s="138"/>
      <c r="BD687" s="138"/>
      <c r="BE687" s="138"/>
      <c r="BF687" s="138"/>
      <c r="BG687" s="138"/>
      <c r="BH687" s="138"/>
      <c r="BI687" s="138"/>
      <c r="BJ687" s="138"/>
      <c r="BK687" s="138"/>
      <c r="BL687" s="138"/>
      <c r="BM687" s="138"/>
      <c r="BN687" s="138"/>
      <c r="BO687" s="138"/>
      <c r="BP687" s="138"/>
      <c r="BQ687" s="138"/>
      <c r="BR687" s="138"/>
      <c r="BS687" s="138"/>
      <c r="BT687" s="138"/>
      <c r="BU687" s="138"/>
      <c r="BV687" s="138"/>
      <c r="BW687" s="138"/>
      <c r="BX687" s="138"/>
      <c r="BY687" s="138"/>
      <c r="BZ687" s="138"/>
      <c r="CA687" s="138"/>
      <c r="CB687" s="138"/>
      <c r="CC687" s="138"/>
      <c r="CD687" s="138"/>
      <c r="CE687" s="138"/>
      <c r="CF687" s="138"/>
      <c r="CG687" s="138"/>
      <c r="CH687" s="138"/>
      <c r="CI687" s="138"/>
      <c r="CJ687" s="138"/>
      <c r="CK687" s="138"/>
      <c r="CL687" s="138"/>
      <c r="CM687" s="138"/>
      <c r="CN687" s="138"/>
      <c r="CO687" s="138"/>
      <c r="CP687" s="138"/>
      <c r="CQ687" s="138"/>
      <c r="CR687" s="138"/>
      <c r="CS687" s="138"/>
      <c r="CT687" s="138"/>
      <c r="CU687" s="138"/>
      <c r="CV687" s="138"/>
      <c r="CW687" s="138"/>
    </row>
    <row r="688" spans="1:101" x14ac:dyDescent="0.3">
      <c r="A688">
        <v>339</v>
      </c>
      <c r="C688" t="s">
        <v>224</v>
      </c>
      <c r="D688" t="s">
        <v>497</v>
      </c>
      <c r="G688" t="s">
        <v>498</v>
      </c>
      <c r="I688">
        <v>100</v>
      </c>
      <c r="J688" s="131">
        <v>22</v>
      </c>
      <c r="K688" s="131">
        <v>51.972499999999989</v>
      </c>
      <c r="L688" s="131">
        <v>5</v>
      </c>
      <c r="M688" s="131">
        <v>10</v>
      </c>
      <c r="N688" s="131">
        <v>5.0000000000000001E-3</v>
      </c>
      <c r="O688" s="131">
        <v>0.5</v>
      </c>
      <c r="P688" s="131"/>
      <c r="Q688" s="131"/>
      <c r="R688" s="131">
        <v>0.01</v>
      </c>
      <c r="S688" s="131">
        <v>0.5</v>
      </c>
      <c r="T688" s="131"/>
      <c r="U688" s="131"/>
      <c r="V688" s="131"/>
      <c r="W688" s="131"/>
      <c r="X688" s="131"/>
      <c r="Y688" s="131"/>
      <c r="Z688" s="131"/>
      <c r="AA688" s="131"/>
      <c r="AB688" s="131">
        <v>2E-3</v>
      </c>
      <c r="AC688" s="131">
        <v>0.1</v>
      </c>
      <c r="AD688" s="131">
        <v>5.0000000000000001E-3</v>
      </c>
      <c r="AE688" s="131">
        <v>0.5</v>
      </c>
      <c r="AF688" s="131">
        <v>35</v>
      </c>
      <c r="AG688" s="131">
        <v>40</v>
      </c>
      <c r="AH688" s="131"/>
      <c r="AI688" s="131"/>
      <c r="AJ688" s="131"/>
      <c r="AK688" s="131"/>
      <c r="AL688" s="131"/>
      <c r="AM688" s="131"/>
      <c r="AN688" s="131"/>
      <c r="AO688" s="131"/>
      <c r="AP688" s="131"/>
      <c r="AQ688" s="131"/>
      <c r="AR688" s="131">
        <v>5.0000000000000001E-3</v>
      </c>
      <c r="AS688" s="131">
        <v>0.4</v>
      </c>
      <c r="AT688" s="131"/>
      <c r="AU688" s="131"/>
      <c r="AV688" s="131"/>
      <c r="AW688" s="131"/>
      <c r="AX688" s="131"/>
      <c r="AY688" s="131"/>
      <c r="AZ688" s="131"/>
      <c r="BA688" s="131"/>
      <c r="BB688" s="131"/>
      <c r="BC688" s="131"/>
      <c r="BD688" s="131"/>
      <c r="BE688" s="131"/>
      <c r="BF688" s="131"/>
      <c r="BG688" s="131"/>
      <c r="BH688" s="131"/>
      <c r="BI688" s="131"/>
      <c r="BJ688" s="131"/>
      <c r="BK688" s="131"/>
      <c r="BL688" s="131"/>
      <c r="BM688" s="131"/>
      <c r="BN688" s="131"/>
      <c r="BO688" s="131"/>
      <c r="BP688" s="131"/>
      <c r="BQ688" s="131"/>
      <c r="BR688" s="131"/>
      <c r="BS688" s="131"/>
      <c r="BT688" s="131"/>
      <c r="BU688" s="131"/>
      <c r="BV688" s="131"/>
      <c r="BW688" s="131"/>
      <c r="BX688" s="131"/>
      <c r="BY688" s="131"/>
      <c r="BZ688" s="131"/>
      <c r="CA688" s="131"/>
      <c r="CB688" s="131"/>
      <c r="CC688" s="131"/>
      <c r="CD688" s="131">
        <v>5.0000000000000001E-4</v>
      </c>
      <c r="CE688" s="131">
        <v>1</v>
      </c>
      <c r="CF688" s="131"/>
      <c r="CG688" s="131"/>
      <c r="CH688" s="131"/>
      <c r="CI688" s="131"/>
      <c r="CJ688" s="131"/>
      <c r="CK688" s="131"/>
      <c r="CL688" s="131"/>
      <c r="CM688" s="131"/>
      <c r="CN688" s="131"/>
      <c r="CO688" s="131"/>
      <c r="CP688" s="131"/>
      <c r="CQ688" s="131"/>
      <c r="CR688" s="131"/>
      <c r="CS688" s="131"/>
      <c r="CT688" s="131"/>
      <c r="CU688" s="131"/>
      <c r="CV688" s="131"/>
      <c r="CW688" s="131"/>
    </row>
    <row r="689" spans="1:101" x14ac:dyDescent="0.3">
      <c r="J689" s="138"/>
      <c r="K689" s="138"/>
      <c r="L689" s="138"/>
      <c r="M689" s="138"/>
      <c r="N689" s="138"/>
      <c r="O689" s="138"/>
      <c r="P689" s="138"/>
      <c r="Q689" s="138"/>
      <c r="R689" s="138"/>
      <c r="S689" s="138"/>
      <c r="T689" s="138"/>
      <c r="U689" s="138"/>
      <c r="V689" s="138"/>
      <c r="W689" s="138"/>
      <c r="X689" s="138"/>
      <c r="Y689" s="138"/>
      <c r="Z689" s="138"/>
      <c r="AA689" s="138"/>
      <c r="AB689" s="138"/>
      <c r="AC689" s="138"/>
      <c r="AD689" s="138"/>
      <c r="AE689" s="138"/>
      <c r="AF689" s="138"/>
      <c r="AG689" s="138"/>
      <c r="AH689" s="138"/>
      <c r="AI689" s="138"/>
      <c r="AJ689" s="138"/>
      <c r="AK689" s="138"/>
      <c r="AL689" s="138"/>
      <c r="AM689" s="138"/>
      <c r="AN689" s="138"/>
      <c r="AO689" s="138"/>
      <c r="AP689" s="138"/>
      <c r="AQ689" s="138"/>
      <c r="AR689" s="138"/>
      <c r="AS689" s="138"/>
      <c r="AT689" s="138"/>
      <c r="AU689" s="138"/>
      <c r="AV689" s="138"/>
      <c r="AW689" s="138"/>
      <c r="AX689" s="138"/>
      <c r="AY689" s="138"/>
      <c r="AZ689" s="138"/>
      <c r="BA689" s="138"/>
      <c r="BB689" s="138"/>
      <c r="BC689" s="138"/>
      <c r="BD689" s="138"/>
      <c r="BE689" s="138"/>
      <c r="BF689" s="138"/>
      <c r="BG689" s="138"/>
      <c r="BH689" s="138"/>
      <c r="BI689" s="138"/>
      <c r="BJ689" s="138"/>
      <c r="BK689" s="138"/>
      <c r="BL689" s="138"/>
      <c r="BM689" s="138"/>
      <c r="BN689" s="138"/>
      <c r="BO689" s="138"/>
      <c r="BP689" s="138"/>
      <c r="BQ689" s="138"/>
      <c r="BR689" s="138"/>
      <c r="BS689" s="138"/>
      <c r="BT689" s="138"/>
      <c r="BU689" s="138"/>
      <c r="BV689" s="138"/>
      <c r="BW689" s="138"/>
      <c r="BX689" s="138"/>
      <c r="BY689" s="138"/>
      <c r="BZ689" s="138"/>
      <c r="CA689" s="138"/>
      <c r="CB689" s="138"/>
      <c r="CC689" s="138"/>
      <c r="CD689" s="138"/>
      <c r="CE689" s="138"/>
      <c r="CF689" s="138"/>
      <c r="CG689" s="138"/>
      <c r="CH689" s="138"/>
      <c r="CI689" s="138"/>
      <c r="CJ689" s="138"/>
      <c r="CK689" s="138"/>
      <c r="CL689" s="138"/>
      <c r="CM689" s="138"/>
      <c r="CN689" s="138"/>
      <c r="CO689" s="138"/>
      <c r="CP689" s="138"/>
      <c r="CQ689" s="138"/>
      <c r="CR689" s="138"/>
      <c r="CS689" s="138"/>
      <c r="CT689" s="138"/>
      <c r="CU689" s="138"/>
      <c r="CV689" s="138"/>
      <c r="CW689" s="138"/>
    </row>
    <row r="690" spans="1:101" x14ac:dyDescent="0.3">
      <c r="A690">
        <v>340</v>
      </c>
      <c r="C690" t="s">
        <v>224</v>
      </c>
      <c r="D690" t="s">
        <v>497</v>
      </c>
      <c r="G690" t="s">
        <v>498</v>
      </c>
      <c r="I690">
        <v>100</v>
      </c>
      <c r="J690" s="131">
        <v>22</v>
      </c>
      <c r="K690" s="131">
        <v>51.972499999999989</v>
      </c>
      <c r="L690" s="131">
        <v>5</v>
      </c>
      <c r="M690" s="131">
        <v>10</v>
      </c>
      <c r="N690" s="131">
        <v>5.0000000000000001E-3</v>
      </c>
      <c r="O690" s="131">
        <v>0.5</v>
      </c>
      <c r="P690" s="131"/>
      <c r="Q690" s="131"/>
      <c r="R690" s="131"/>
      <c r="S690" s="131"/>
      <c r="T690" s="131">
        <v>2E-3</v>
      </c>
      <c r="U690" s="131">
        <v>0.1</v>
      </c>
      <c r="V690" s="131">
        <v>0.01</v>
      </c>
      <c r="W690" s="131">
        <v>0.5</v>
      </c>
      <c r="X690" s="131"/>
      <c r="Y690" s="131"/>
      <c r="Z690" s="131"/>
      <c r="AA690" s="131"/>
      <c r="AB690" s="131"/>
      <c r="AC690" s="131"/>
      <c r="AD690" s="131">
        <v>5.0000000000000001E-3</v>
      </c>
      <c r="AE690" s="131">
        <v>0.5</v>
      </c>
      <c r="AF690" s="131">
        <v>35</v>
      </c>
      <c r="AG690" s="131">
        <v>40</v>
      </c>
      <c r="AH690" s="131"/>
      <c r="AI690" s="131"/>
      <c r="AJ690" s="131"/>
      <c r="AK690" s="131"/>
      <c r="AL690" s="131"/>
      <c r="AM690" s="131"/>
      <c r="AN690" s="131"/>
      <c r="AO690" s="131"/>
      <c r="AP690" s="131"/>
      <c r="AQ690" s="131"/>
      <c r="AR690" s="131">
        <v>5.0000000000000001E-3</v>
      </c>
      <c r="AS690" s="131">
        <v>0.4</v>
      </c>
      <c r="AT690" s="131"/>
      <c r="AU690" s="131"/>
      <c r="AV690" s="131"/>
      <c r="AW690" s="131"/>
      <c r="AX690" s="131"/>
      <c r="AY690" s="131"/>
      <c r="AZ690" s="131"/>
      <c r="BA690" s="131"/>
      <c r="BB690" s="131"/>
      <c r="BC690" s="131"/>
      <c r="BD690" s="131"/>
      <c r="BE690" s="131"/>
      <c r="BF690" s="131"/>
      <c r="BG690" s="131"/>
      <c r="BH690" s="131"/>
      <c r="BI690" s="131"/>
      <c r="BJ690" s="131"/>
      <c r="BK690" s="131"/>
      <c r="BL690" s="131"/>
      <c r="BM690" s="131"/>
      <c r="BN690" s="131"/>
      <c r="BO690" s="131"/>
      <c r="BP690" s="131"/>
      <c r="BQ690" s="131"/>
      <c r="BR690" s="131"/>
      <c r="BS690" s="131"/>
      <c r="BT690" s="131"/>
      <c r="BU690" s="131"/>
      <c r="BV690" s="131"/>
      <c r="BW690" s="131"/>
      <c r="BX690" s="131"/>
      <c r="BY690" s="131"/>
      <c r="BZ690" s="131"/>
      <c r="CA690" s="131"/>
      <c r="CB690" s="131"/>
      <c r="CC690" s="131"/>
      <c r="CD690" s="131">
        <v>5.0000000000000001E-4</v>
      </c>
      <c r="CE690" s="131">
        <v>1</v>
      </c>
      <c r="CF690" s="131"/>
      <c r="CG690" s="131"/>
      <c r="CH690" s="131"/>
      <c r="CI690" s="131"/>
      <c r="CJ690" s="131"/>
      <c r="CK690" s="131"/>
      <c r="CL690" s="131"/>
      <c r="CM690" s="131"/>
      <c r="CN690" s="131"/>
      <c r="CO690" s="131"/>
      <c r="CP690" s="131"/>
      <c r="CQ690" s="131"/>
      <c r="CR690" s="131"/>
      <c r="CS690" s="131"/>
      <c r="CT690" s="131"/>
      <c r="CU690" s="131"/>
      <c r="CV690" s="131"/>
      <c r="CW690" s="131"/>
    </row>
    <row r="691" spans="1:101" x14ac:dyDescent="0.3">
      <c r="J691" s="138"/>
      <c r="K691" s="138"/>
      <c r="L691" s="138"/>
      <c r="M691" s="138"/>
      <c r="N691" s="138"/>
      <c r="O691" s="138"/>
      <c r="P691" s="138"/>
      <c r="Q691" s="138"/>
      <c r="R691" s="138"/>
      <c r="S691" s="138"/>
      <c r="T691" s="138"/>
      <c r="U691" s="138"/>
      <c r="V691" s="138"/>
      <c r="W691" s="138"/>
      <c r="X691" s="138"/>
      <c r="Y691" s="138"/>
      <c r="Z691" s="138"/>
      <c r="AA691" s="138"/>
      <c r="AB691" s="138"/>
      <c r="AC691" s="138"/>
      <c r="AD691" s="138"/>
      <c r="AE691" s="138"/>
      <c r="AF691" s="138"/>
      <c r="AG691" s="138"/>
      <c r="AH691" s="138"/>
      <c r="AI691" s="138"/>
      <c r="AJ691" s="138"/>
      <c r="AK691" s="138"/>
      <c r="AL691" s="138"/>
      <c r="AM691" s="138"/>
      <c r="AN691" s="138"/>
      <c r="AO691" s="138"/>
      <c r="AP691" s="138"/>
      <c r="AQ691" s="138"/>
      <c r="AR691" s="138"/>
      <c r="AS691" s="138"/>
      <c r="AT691" s="138"/>
      <c r="AU691" s="138"/>
      <c r="AV691" s="138"/>
      <c r="AW691" s="138"/>
      <c r="AX691" s="138"/>
      <c r="AY691" s="138"/>
      <c r="AZ691" s="138"/>
      <c r="BA691" s="138"/>
      <c r="BB691" s="138"/>
      <c r="BC691" s="138"/>
      <c r="BD691" s="138"/>
      <c r="BE691" s="138"/>
      <c r="BF691" s="138"/>
      <c r="BG691" s="138"/>
      <c r="BH691" s="138"/>
      <c r="BI691" s="138"/>
      <c r="BJ691" s="138"/>
      <c r="BK691" s="138"/>
      <c r="BL691" s="138"/>
      <c r="BM691" s="138"/>
      <c r="BN691" s="138"/>
      <c r="BO691" s="138"/>
      <c r="BP691" s="138"/>
      <c r="BQ691" s="138"/>
      <c r="BR691" s="138"/>
      <c r="BS691" s="138"/>
      <c r="BT691" s="138"/>
      <c r="BU691" s="138"/>
      <c r="BV691" s="138"/>
      <c r="BW691" s="138"/>
      <c r="BX691" s="138"/>
      <c r="BY691" s="138"/>
      <c r="BZ691" s="138"/>
      <c r="CA691" s="138"/>
      <c r="CB691" s="138"/>
      <c r="CC691" s="138"/>
      <c r="CD691" s="138"/>
      <c r="CE691" s="138"/>
      <c r="CF691" s="138"/>
      <c r="CG691" s="138"/>
      <c r="CH691" s="138"/>
      <c r="CI691" s="138"/>
      <c r="CJ691" s="138"/>
      <c r="CK691" s="138"/>
      <c r="CL691" s="138"/>
      <c r="CM691" s="138"/>
      <c r="CN691" s="138"/>
      <c r="CO691" s="138"/>
      <c r="CP691" s="138"/>
      <c r="CQ691" s="138"/>
      <c r="CR691" s="138"/>
      <c r="CS691" s="138"/>
      <c r="CT691" s="138"/>
      <c r="CU691" s="138"/>
      <c r="CV691" s="138"/>
      <c r="CW691" s="138"/>
    </row>
    <row r="692" spans="1:101" x14ac:dyDescent="0.3">
      <c r="A692">
        <v>341</v>
      </c>
      <c r="C692" t="s">
        <v>224</v>
      </c>
      <c r="D692" t="s">
        <v>497</v>
      </c>
      <c r="G692" t="s">
        <v>498</v>
      </c>
      <c r="I692">
        <v>100</v>
      </c>
      <c r="J692" s="131">
        <v>22</v>
      </c>
      <c r="K692" s="131">
        <v>51.972499999999989</v>
      </c>
      <c r="L692" s="131">
        <v>5</v>
      </c>
      <c r="M692" s="131">
        <v>10</v>
      </c>
      <c r="N692" s="131">
        <v>5.0000000000000001E-3</v>
      </c>
      <c r="O692" s="131">
        <v>0.5</v>
      </c>
      <c r="P692" s="131"/>
      <c r="Q692" s="131"/>
      <c r="R692" s="131"/>
      <c r="S692" s="131"/>
      <c r="T692" s="131"/>
      <c r="U692" s="131"/>
      <c r="V692" s="131">
        <v>0.01</v>
      </c>
      <c r="W692" s="131">
        <v>0.5</v>
      </c>
      <c r="X692" s="131"/>
      <c r="Y692" s="131"/>
      <c r="Z692" s="131"/>
      <c r="AA692" s="131"/>
      <c r="AB692" s="131">
        <v>2E-3</v>
      </c>
      <c r="AC692" s="131">
        <v>0.1</v>
      </c>
      <c r="AD692" s="131">
        <v>5.0000000000000001E-3</v>
      </c>
      <c r="AE692" s="131">
        <v>0.5</v>
      </c>
      <c r="AF692" s="131">
        <v>35</v>
      </c>
      <c r="AG692" s="131">
        <v>40</v>
      </c>
      <c r="AH692" s="131"/>
      <c r="AI692" s="131"/>
      <c r="AJ692" s="131"/>
      <c r="AK692" s="131"/>
      <c r="AL692" s="131"/>
      <c r="AM692" s="131"/>
      <c r="AN692" s="131"/>
      <c r="AO692" s="131"/>
      <c r="AP692" s="131"/>
      <c r="AQ692" s="131"/>
      <c r="AR692" s="131">
        <v>5.0000000000000001E-3</v>
      </c>
      <c r="AS692" s="131">
        <v>0.4</v>
      </c>
      <c r="AT692" s="131"/>
      <c r="AU692" s="131"/>
      <c r="AV692" s="131"/>
      <c r="AW692" s="131"/>
      <c r="AX692" s="131"/>
      <c r="AY692" s="131"/>
      <c r="AZ692" s="131"/>
      <c r="BA692" s="131"/>
      <c r="BB692" s="131"/>
      <c r="BC692" s="131"/>
      <c r="BD692" s="131"/>
      <c r="BE692" s="131"/>
      <c r="BF692" s="131"/>
      <c r="BG692" s="131"/>
      <c r="BH692" s="131"/>
      <c r="BI692" s="131"/>
      <c r="BJ692" s="131"/>
      <c r="BK692" s="131"/>
      <c r="BL692" s="131"/>
      <c r="BM692" s="131"/>
      <c r="BN692" s="131"/>
      <c r="BO692" s="131"/>
      <c r="BP692" s="131"/>
      <c r="BQ692" s="131"/>
      <c r="BR692" s="131"/>
      <c r="BS692" s="131"/>
      <c r="BT692" s="131"/>
      <c r="BU692" s="131"/>
      <c r="BV692" s="131"/>
      <c r="BW692" s="131"/>
      <c r="BX692" s="131"/>
      <c r="BY692" s="131"/>
      <c r="BZ692" s="131"/>
      <c r="CA692" s="131"/>
      <c r="CB692" s="131"/>
      <c r="CC692" s="131"/>
      <c r="CD692" s="131">
        <v>5.0000000000000001E-4</v>
      </c>
      <c r="CE692" s="131">
        <v>1</v>
      </c>
      <c r="CF692" s="131"/>
      <c r="CG692" s="131"/>
      <c r="CH692" s="131"/>
      <c r="CI692" s="131"/>
      <c r="CJ692" s="131"/>
      <c r="CK692" s="131"/>
      <c r="CL692" s="131"/>
      <c r="CM692" s="131"/>
      <c r="CN692" s="131"/>
      <c r="CO692" s="131"/>
      <c r="CP692" s="131"/>
      <c r="CQ692" s="131"/>
      <c r="CR692" s="131"/>
      <c r="CS692" s="131"/>
      <c r="CT692" s="131"/>
      <c r="CU692" s="131"/>
      <c r="CV692" s="131"/>
      <c r="CW692" s="131"/>
    </row>
    <row r="693" spans="1:101" x14ac:dyDescent="0.3">
      <c r="J693" s="138"/>
      <c r="K693" s="138"/>
      <c r="L693" s="138"/>
      <c r="M693" s="138"/>
      <c r="N693" s="138"/>
      <c r="O693" s="138"/>
      <c r="P693" s="138"/>
      <c r="Q693" s="138"/>
      <c r="R693" s="138"/>
      <c r="S693" s="138"/>
      <c r="T693" s="138"/>
      <c r="U693" s="138"/>
      <c r="V693" s="138"/>
      <c r="W693" s="138"/>
      <c r="X693" s="138"/>
      <c r="Y693" s="138"/>
      <c r="Z693" s="138"/>
      <c r="AA693" s="138"/>
      <c r="AB693" s="138"/>
      <c r="AC693" s="138"/>
      <c r="AD693" s="138"/>
      <c r="AE693" s="138"/>
      <c r="AF693" s="138"/>
      <c r="AG693" s="138"/>
      <c r="AH693" s="138"/>
      <c r="AI693" s="138"/>
      <c r="AJ693" s="138"/>
      <c r="AK693" s="138"/>
      <c r="AL693" s="138"/>
      <c r="AM693" s="138"/>
      <c r="AN693" s="138"/>
      <c r="AO693" s="138"/>
      <c r="AP693" s="138"/>
      <c r="AQ693" s="138"/>
      <c r="AR693" s="138"/>
      <c r="AS693" s="138"/>
      <c r="AT693" s="138"/>
      <c r="AU693" s="138"/>
      <c r="AV693" s="138"/>
      <c r="AW693" s="138"/>
      <c r="AX693" s="138"/>
      <c r="AY693" s="138"/>
      <c r="AZ693" s="138"/>
      <c r="BA693" s="138"/>
      <c r="BB693" s="138"/>
      <c r="BC693" s="138"/>
      <c r="BD693" s="138"/>
      <c r="BE693" s="138"/>
      <c r="BF693" s="138"/>
      <c r="BG693" s="138"/>
      <c r="BH693" s="138"/>
      <c r="BI693" s="138"/>
      <c r="BJ693" s="138"/>
      <c r="BK693" s="138"/>
      <c r="BL693" s="138"/>
      <c r="BM693" s="138"/>
      <c r="BN693" s="138"/>
      <c r="BO693" s="138"/>
      <c r="BP693" s="138"/>
      <c r="BQ693" s="138"/>
      <c r="BR693" s="138"/>
      <c r="BS693" s="138"/>
      <c r="BT693" s="138"/>
      <c r="BU693" s="138"/>
      <c r="BV693" s="138"/>
      <c r="BW693" s="138"/>
      <c r="BX693" s="138"/>
      <c r="BY693" s="138"/>
      <c r="BZ693" s="138"/>
      <c r="CA693" s="138"/>
      <c r="CB693" s="138"/>
      <c r="CC693" s="138"/>
      <c r="CD693" s="138"/>
      <c r="CE693" s="138"/>
      <c r="CF693" s="138"/>
      <c r="CG693" s="138"/>
      <c r="CH693" s="138"/>
      <c r="CI693" s="138"/>
      <c r="CJ693" s="138"/>
      <c r="CK693" s="138"/>
      <c r="CL693" s="138"/>
      <c r="CM693" s="138"/>
      <c r="CN693" s="138"/>
      <c r="CO693" s="138"/>
      <c r="CP693" s="138"/>
      <c r="CQ693" s="138"/>
      <c r="CR693" s="138"/>
      <c r="CS693" s="138"/>
      <c r="CT693" s="138"/>
      <c r="CU693" s="138"/>
      <c r="CV693" s="138"/>
      <c r="CW693" s="138"/>
    </row>
    <row r="694" spans="1:101" x14ac:dyDescent="0.3">
      <c r="A694">
        <v>342</v>
      </c>
      <c r="C694" t="s">
        <v>224</v>
      </c>
      <c r="D694" t="s">
        <v>497</v>
      </c>
      <c r="G694" t="s">
        <v>498</v>
      </c>
      <c r="I694">
        <v>100</v>
      </c>
      <c r="J694" s="131">
        <v>22.5</v>
      </c>
      <c r="K694" s="131">
        <v>51.977499999999992</v>
      </c>
      <c r="L694" s="131">
        <v>5</v>
      </c>
      <c r="M694" s="131">
        <v>10</v>
      </c>
      <c r="N694" s="131">
        <v>5.0000000000000001E-3</v>
      </c>
      <c r="O694" s="131">
        <v>0.5</v>
      </c>
      <c r="P694" s="131"/>
      <c r="Q694" s="131"/>
      <c r="R694" s="131">
        <v>0.01</v>
      </c>
      <c r="S694" s="131">
        <v>0.5</v>
      </c>
      <c r="T694" s="131"/>
      <c r="U694" s="131"/>
      <c r="V694" s="131"/>
      <c r="W694" s="131"/>
      <c r="X694" s="131"/>
      <c r="Y694" s="131"/>
      <c r="Z694" s="131"/>
      <c r="AA694" s="131"/>
      <c r="AB694" s="131">
        <v>2E-3</v>
      </c>
      <c r="AC694" s="131">
        <v>0.1</v>
      </c>
      <c r="AD694" s="131"/>
      <c r="AE694" s="131"/>
      <c r="AF694" s="131">
        <v>35</v>
      </c>
      <c r="AG694" s="131">
        <v>40</v>
      </c>
      <c r="AH694" s="131"/>
      <c r="AI694" s="131"/>
      <c r="AJ694" s="131"/>
      <c r="AK694" s="131"/>
      <c r="AL694" s="131"/>
      <c r="AM694" s="131"/>
      <c r="AN694" s="131"/>
      <c r="AO694" s="131"/>
      <c r="AP694" s="131"/>
      <c r="AQ694" s="131"/>
      <c r="AR694" s="131">
        <v>5.0000000000000001E-3</v>
      </c>
      <c r="AS694" s="131">
        <v>0.4</v>
      </c>
      <c r="AT694" s="131"/>
      <c r="AU694" s="131"/>
      <c r="AV694" s="131"/>
      <c r="AW694" s="131"/>
      <c r="AX694" s="131"/>
      <c r="AY694" s="131"/>
      <c r="AZ694" s="131"/>
      <c r="BA694" s="131"/>
      <c r="BB694" s="131"/>
      <c r="BC694" s="131"/>
      <c r="BD694" s="131"/>
      <c r="BE694" s="131"/>
      <c r="BF694" s="131"/>
      <c r="BG694" s="131"/>
      <c r="BH694" s="131"/>
      <c r="BI694" s="131"/>
      <c r="BJ694" s="131"/>
      <c r="BK694" s="131"/>
      <c r="BL694" s="131"/>
      <c r="BM694" s="131"/>
      <c r="BN694" s="131"/>
      <c r="BO694" s="131"/>
      <c r="BP694" s="131"/>
      <c r="BQ694" s="131"/>
      <c r="BR694" s="131"/>
      <c r="BS694" s="131"/>
      <c r="BT694" s="131"/>
      <c r="BU694" s="131"/>
      <c r="BV694" s="131"/>
      <c r="BW694" s="131"/>
      <c r="BX694" s="131"/>
      <c r="BY694" s="131"/>
      <c r="BZ694" s="131"/>
      <c r="CA694" s="131"/>
      <c r="CB694" s="131"/>
      <c r="CC694" s="131"/>
      <c r="CD694" s="131">
        <v>5.0000000000000001E-4</v>
      </c>
      <c r="CE694" s="131">
        <v>1</v>
      </c>
      <c r="CF694" s="131"/>
      <c r="CG694" s="131"/>
      <c r="CH694" s="131"/>
      <c r="CI694" s="131"/>
      <c r="CJ694" s="131"/>
      <c r="CK694" s="131"/>
      <c r="CL694" s="131"/>
      <c r="CM694" s="131"/>
      <c r="CN694" s="131"/>
      <c r="CO694" s="131"/>
      <c r="CP694" s="131"/>
      <c r="CQ694" s="131"/>
      <c r="CR694" s="131"/>
      <c r="CS694" s="131"/>
      <c r="CT694" s="131"/>
      <c r="CU694" s="131"/>
      <c r="CV694" s="131"/>
      <c r="CW694" s="131"/>
    </row>
    <row r="695" spans="1:101" x14ac:dyDescent="0.3">
      <c r="J695" s="138"/>
      <c r="K695" s="138"/>
      <c r="L695" s="138"/>
      <c r="M695" s="138"/>
      <c r="N695" s="138"/>
      <c r="O695" s="138"/>
      <c r="P695" s="138"/>
      <c r="Q695" s="138"/>
      <c r="R695" s="138"/>
      <c r="S695" s="138"/>
      <c r="T695" s="138"/>
      <c r="U695" s="138"/>
      <c r="V695" s="138"/>
      <c r="W695" s="138"/>
      <c r="X695" s="138"/>
      <c r="Y695" s="138"/>
      <c r="Z695" s="138"/>
      <c r="AA695" s="138"/>
      <c r="AB695" s="138"/>
      <c r="AC695" s="138"/>
      <c r="AD695" s="138"/>
      <c r="AE695" s="138"/>
      <c r="AF695" s="138"/>
      <c r="AG695" s="138"/>
      <c r="AH695" s="138"/>
      <c r="AI695" s="138"/>
      <c r="AJ695" s="138"/>
      <c r="AK695" s="138"/>
      <c r="AL695" s="138"/>
      <c r="AM695" s="138"/>
      <c r="AN695" s="138"/>
      <c r="AO695" s="138"/>
      <c r="AP695" s="138"/>
      <c r="AQ695" s="138"/>
      <c r="AR695" s="138"/>
      <c r="AS695" s="138"/>
      <c r="AT695" s="138"/>
      <c r="AU695" s="138"/>
      <c r="AV695" s="138"/>
      <c r="AW695" s="138"/>
      <c r="AX695" s="138"/>
      <c r="AY695" s="138"/>
      <c r="AZ695" s="138"/>
      <c r="BA695" s="138"/>
      <c r="BB695" s="138"/>
      <c r="BC695" s="138"/>
      <c r="BD695" s="138"/>
      <c r="BE695" s="138"/>
      <c r="BF695" s="138"/>
      <c r="BG695" s="138"/>
      <c r="BH695" s="138"/>
      <c r="BI695" s="138"/>
      <c r="BJ695" s="138"/>
      <c r="BK695" s="138"/>
      <c r="BL695" s="138"/>
      <c r="BM695" s="138"/>
      <c r="BN695" s="138"/>
      <c r="BO695" s="138"/>
      <c r="BP695" s="138"/>
      <c r="BQ695" s="138"/>
      <c r="BR695" s="138"/>
      <c r="BS695" s="138"/>
      <c r="BT695" s="138"/>
      <c r="BU695" s="138"/>
      <c r="BV695" s="138"/>
      <c r="BW695" s="138"/>
      <c r="BX695" s="138"/>
      <c r="BY695" s="138"/>
      <c r="BZ695" s="138"/>
      <c r="CA695" s="138"/>
      <c r="CB695" s="138"/>
      <c r="CC695" s="138"/>
      <c r="CD695" s="138"/>
      <c r="CE695" s="138"/>
      <c r="CF695" s="138"/>
      <c r="CG695" s="138"/>
      <c r="CH695" s="138"/>
      <c r="CI695" s="138"/>
      <c r="CJ695" s="138"/>
      <c r="CK695" s="138"/>
      <c r="CL695" s="138"/>
      <c r="CM695" s="138"/>
      <c r="CN695" s="138"/>
      <c r="CO695" s="138"/>
      <c r="CP695" s="138"/>
      <c r="CQ695" s="138"/>
      <c r="CR695" s="138"/>
      <c r="CS695" s="138"/>
      <c r="CT695" s="138"/>
      <c r="CU695" s="138"/>
      <c r="CV695" s="138"/>
      <c r="CW695" s="138"/>
    </row>
    <row r="696" spans="1:101" x14ac:dyDescent="0.3">
      <c r="A696">
        <v>343</v>
      </c>
      <c r="C696" t="s">
        <v>224</v>
      </c>
      <c r="D696" t="s">
        <v>497</v>
      </c>
      <c r="G696" t="s">
        <v>498</v>
      </c>
      <c r="I696">
        <v>100</v>
      </c>
      <c r="J696" s="131">
        <v>22</v>
      </c>
      <c r="K696" s="131">
        <v>51.972499999999997</v>
      </c>
      <c r="L696" s="131">
        <v>5</v>
      </c>
      <c r="M696" s="131">
        <v>10</v>
      </c>
      <c r="N696" s="131">
        <v>5.0000000000000001E-3</v>
      </c>
      <c r="O696" s="131">
        <v>0.5</v>
      </c>
      <c r="P696" s="131"/>
      <c r="Q696" s="131"/>
      <c r="R696" s="131"/>
      <c r="S696" s="131"/>
      <c r="T696" s="131">
        <v>2E-3</v>
      </c>
      <c r="U696" s="131">
        <v>0.1</v>
      </c>
      <c r="V696" s="131"/>
      <c r="W696" s="131"/>
      <c r="X696" s="131"/>
      <c r="Y696" s="131"/>
      <c r="Z696" s="131"/>
      <c r="AA696" s="131"/>
      <c r="AB696" s="131"/>
      <c r="AC696" s="131"/>
      <c r="AD696" s="131">
        <v>5.0000000000000001E-3</v>
      </c>
      <c r="AE696" s="131">
        <v>0.5</v>
      </c>
      <c r="AF696" s="131">
        <v>35</v>
      </c>
      <c r="AG696" s="131">
        <v>40</v>
      </c>
      <c r="AH696" s="131"/>
      <c r="AI696" s="131"/>
      <c r="AJ696" s="131">
        <v>0.01</v>
      </c>
      <c r="AK696" s="131">
        <v>0.5</v>
      </c>
      <c r="AL696" s="131"/>
      <c r="AM696" s="131"/>
      <c r="AN696" s="131"/>
      <c r="AO696" s="131"/>
      <c r="AP696" s="131"/>
      <c r="AQ696" s="131"/>
      <c r="AR696" s="131">
        <v>5.0000000000000001E-3</v>
      </c>
      <c r="AS696" s="131">
        <v>0.4</v>
      </c>
      <c r="AT696" s="131"/>
      <c r="AU696" s="131"/>
      <c r="AV696" s="131"/>
      <c r="AW696" s="131"/>
      <c r="AX696" s="131"/>
      <c r="AY696" s="131"/>
      <c r="AZ696" s="131"/>
      <c r="BA696" s="131"/>
      <c r="BB696" s="131"/>
      <c r="BC696" s="131"/>
      <c r="BD696" s="131"/>
      <c r="BE696" s="131"/>
      <c r="BF696" s="131"/>
      <c r="BG696" s="131"/>
      <c r="BH696" s="131"/>
      <c r="BI696" s="131"/>
      <c r="BJ696" s="131"/>
      <c r="BK696" s="131"/>
      <c r="BL696" s="131"/>
      <c r="BM696" s="131"/>
      <c r="BN696" s="131"/>
      <c r="BO696" s="131"/>
      <c r="BP696" s="131"/>
      <c r="BQ696" s="131"/>
      <c r="BR696" s="131"/>
      <c r="BS696" s="131"/>
      <c r="BT696" s="131"/>
      <c r="BU696" s="131"/>
      <c r="BV696" s="131"/>
      <c r="BW696" s="131"/>
      <c r="BX696" s="131"/>
      <c r="BY696" s="131"/>
      <c r="BZ696" s="131"/>
      <c r="CA696" s="131"/>
      <c r="CB696" s="131"/>
      <c r="CC696" s="131"/>
      <c r="CD696" s="131">
        <v>5.0000000000000001E-4</v>
      </c>
      <c r="CE696" s="131">
        <v>1</v>
      </c>
      <c r="CF696" s="131"/>
      <c r="CG696" s="131"/>
      <c r="CH696" s="131"/>
      <c r="CI696" s="131"/>
      <c r="CJ696" s="131"/>
      <c r="CK696" s="131"/>
      <c r="CL696" s="131"/>
      <c r="CM696" s="131"/>
      <c r="CN696" s="131"/>
      <c r="CO696" s="131"/>
      <c r="CP696" s="131"/>
      <c r="CQ696" s="131"/>
      <c r="CR696" s="131"/>
      <c r="CS696" s="131"/>
      <c r="CT696" s="131"/>
      <c r="CU696" s="131"/>
      <c r="CV696" s="131"/>
      <c r="CW696" s="131"/>
    </row>
    <row r="697" spans="1:101" x14ac:dyDescent="0.3">
      <c r="J697" s="138"/>
      <c r="K697" s="138"/>
      <c r="L697" s="138"/>
      <c r="M697" s="138"/>
      <c r="N697" s="138"/>
      <c r="O697" s="138"/>
      <c r="P697" s="138"/>
      <c r="Q697" s="138"/>
      <c r="R697" s="138"/>
      <c r="S697" s="138"/>
      <c r="T697" s="138"/>
      <c r="U697" s="138"/>
      <c r="V697" s="138"/>
      <c r="W697" s="138"/>
      <c r="X697" s="138"/>
      <c r="Y697" s="138"/>
      <c r="Z697" s="138"/>
      <c r="AA697" s="138"/>
      <c r="AB697" s="138"/>
      <c r="AC697" s="138"/>
      <c r="AD697" s="138"/>
      <c r="AE697" s="138"/>
      <c r="AF697" s="138"/>
      <c r="AG697" s="138"/>
      <c r="AH697" s="138"/>
      <c r="AI697" s="138"/>
      <c r="AJ697" s="138"/>
      <c r="AK697" s="138"/>
      <c r="AL697" s="138"/>
      <c r="AM697" s="138"/>
      <c r="AN697" s="138"/>
      <c r="AO697" s="138"/>
      <c r="AP697" s="138"/>
      <c r="AQ697" s="138"/>
      <c r="AR697" s="138"/>
      <c r="AS697" s="138"/>
      <c r="AT697" s="138"/>
      <c r="AU697" s="138"/>
      <c r="AV697" s="138"/>
      <c r="AW697" s="138"/>
      <c r="AX697" s="138"/>
      <c r="AY697" s="138"/>
      <c r="AZ697" s="138"/>
      <c r="BA697" s="138"/>
      <c r="BB697" s="138"/>
      <c r="BC697" s="138"/>
      <c r="BD697" s="138"/>
      <c r="BE697" s="138"/>
      <c r="BF697" s="138"/>
      <c r="BG697" s="138"/>
      <c r="BH697" s="138"/>
      <c r="BI697" s="138"/>
      <c r="BJ697" s="138"/>
      <c r="BK697" s="138"/>
      <c r="BL697" s="138"/>
      <c r="BM697" s="138"/>
      <c r="BN697" s="138"/>
      <c r="BO697" s="138"/>
      <c r="BP697" s="138"/>
      <c r="BQ697" s="138"/>
      <c r="BR697" s="138"/>
      <c r="BS697" s="138"/>
      <c r="BT697" s="138"/>
      <c r="BU697" s="138"/>
      <c r="BV697" s="138"/>
      <c r="BW697" s="138"/>
      <c r="BX697" s="138"/>
      <c r="BY697" s="138"/>
      <c r="BZ697" s="138"/>
      <c r="CA697" s="138"/>
      <c r="CB697" s="138"/>
      <c r="CC697" s="138"/>
      <c r="CD697" s="138"/>
      <c r="CE697" s="138"/>
      <c r="CF697" s="138"/>
      <c r="CG697" s="138"/>
      <c r="CH697" s="138"/>
      <c r="CI697" s="138"/>
      <c r="CJ697" s="138"/>
      <c r="CK697" s="138"/>
      <c r="CL697" s="138"/>
      <c r="CM697" s="138"/>
      <c r="CN697" s="138"/>
      <c r="CO697" s="138"/>
      <c r="CP697" s="138"/>
      <c r="CQ697" s="138"/>
      <c r="CR697" s="138"/>
      <c r="CS697" s="138"/>
      <c r="CT697" s="138"/>
      <c r="CU697" s="138"/>
      <c r="CV697" s="138"/>
      <c r="CW697" s="138"/>
    </row>
    <row r="698" spans="1:101" x14ac:dyDescent="0.3">
      <c r="A698">
        <v>344</v>
      </c>
      <c r="C698" t="s">
        <v>224</v>
      </c>
      <c r="D698" t="s">
        <v>497</v>
      </c>
      <c r="G698" t="s">
        <v>498</v>
      </c>
      <c r="I698">
        <v>100</v>
      </c>
      <c r="J698" s="131">
        <v>12.5</v>
      </c>
      <c r="K698" s="131">
        <v>51.972499999999975</v>
      </c>
      <c r="L698" s="131">
        <v>5</v>
      </c>
      <c r="M698" s="131">
        <v>10</v>
      </c>
      <c r="N698" s="131">
        <v>5.0000000000000001E-3</v>
      </c>
      <c r="O698" s="131">
        <v>0.5</v>
      </c>
      <c r="P698" s="131">
        <v>5.0000000000000001E-4</v>
      </c>
      <c r="Q698" s="131">
        <v>1</v>
      </c>
      <c r="R698" s="131"/>
      <c r="S698" s="131"/>
      <c r="T698" s="131">
        <v>2E-3</v>
      </c>
      <c r="U698" s="131">
        <v>0.1</v>
      </c>
      <c r="V698" s="131">
        <v>0.01</v>
      </c>
      <c r="W698" s="131">
        <v>0.5</v>
      </c>
      <c r="X698" s="131"/>
      <c r="Y698" s="131"/>
      <c r="Z698" s="131"/>
      <c r="AA698" s="131"/>
      <c r="AB698" s="131"/>
      <c r="AC698" s="131"/>
      <c r="AD698" s="131"/>
      <c r="AE698" s="131"/>
      <c r="AF698" s="131">
        <v>35</v>
      </c>
      <c r="AG698" s="131">
        <v>40</v>
      </c>
      <c r="AH698" s="131"/>
      <c r="AI698" s="131"/>
      <c r="AJ698" s="131"/>
      <c r="AK698" s="131"/>
      <c r="AL698" s="131"/>
      <c r="AM698" s="131"/>
      <c r="AN698" s="131">
        <v>5.0000000000000001E-4</v>
      </c>
      <c r="AO698" s="131">
        <v>1</v>
      </c>
      <c r="AP698" s="131"/>
      <c r="AQ698" s="131"/>
      <c r="AR698" s="131">
        <v>5.0000000000000001E-3</v>
      </c>
      <c r="AS698" s="131">
        <v>0.4</v>
      </c>
      <c r="AT698" s="131"/>
      <c r="AU698" s="131"/>
      <c r="AV698" s="131">
        <v>5.0000000000000001E-4</v>
      </c>
      <c r="AW698" s="131">
        <v>1</v>
      </c>
      <c r="AX698" s="131"/>
      <c r="AY698" s="131"/>
      <c r="AZ698" s="131"/>
      <c r="BA698" s="131"/>
      <c r="BB698" s="131">
        <v>5.0000000000000001E-4</v>
      </c>
      <c r="BC698" s="131">
        <v>1</v>
      </c>
      <c r="BD698" s="131">
        <v>5.0000000000000001E-4</v>
      </c>
      <c r="BE698" s="131">
        <v>1</v>
      </c>
      <c r="BF698" s="131">
        <v>5.0000000000000001E-4</v>
      </c>
      <c r="BG698" s="131">
        <v>1</v>
      </c>
      <c r="BH698" s="131"/>
      <c r="BI698" s="131"/>
      <c r="BJ698" s="131"/>
      <c r="BK698" s="131"/>
      <c r="BL698" s="131"/>
      <c r="BM698" s="131"/>
      <c r="BN698" s="131">
        <v>5.0000000000000001E-4</v>
      </c>
      <c r="BO698" s="131">
        <v>1</v>
      </c>
      <c r="BP698" s="131"/>
      <c r="BQ698" s="131"/>
      <c r="BR698" s="131"/>
      <c r="BS698" s="131"/>
      <c r="BT698" s="131">
        <v>5.0000000000000001E-4</v>
      </c>
      <c r="BU698" s="131">
        <v>1</v>
      </c>
      <c r="BV698" s="131">
        <v>5.0000000000000001E-4</v>
      </c>
      <c r="BW698" s="131">
        <v>1</v>
      </c>
      <c r="BX698" s="131"/>
      <c r="BY698" s="131"/>
      <c r="BZ698" s="131"/>
      <c r="CA698" s="131"/>
      <c r="CB698" s="131"/>
      <c r="CC698" s="131"/>
      <c r="CD698" s="131">
        <v>5.0000000000000001E-4</v>
      </c>
      <c r="CE698" s="131">
        <v>1</v>
      </c>
      <c r="CF698" s="131"/>
      <c r="CG698" s="131"/>
      <c r="CH698" s="131"/>
      <c r="CI698" s="131"/>
      <c r="CJ698" s="131"/>
      <c r="CK698" s="131"/>
      <c r="CL698" s="131"/>
      <c r="CM698" s="131"/>
      <c r="CN698" s="131"/>
      <c r="CO698" s="131"/>
      <c r="CP698" s="131">
        <v>5.0000000000000001E-4</v>
      </c>
      <c r="CQ698" s="131">
        <v>1</v>
      </c>
      <c r="CR698" s="131"/>
      <c r="CS698" s="131"/>
      <c r="CT698" s="131"/>
      <c r="CU698" s="131"/>
      <c r="CV698" s="131"/>
      <c r="CW698" s="131"/>
    </row>
    <row r="699" spans="1:101" x14ac:dyDescent="0.3">
      <c r="J699" s="138"/>
      <c r="K699" s="138"/>
      <c r="L699" s="138"/>
      <c r="M699" s="138"/>
      <c r="N699" s="138"/>
      <c r="O699" s="138"/>
      <c r="P699" s="138"/>
      <c r="Q699" s="138"/>
      <c r="R699" s="138"/>
      <c r="S699" s="138"/>
      <c r="T699" s="138"/>
      <c r="U699" s="138"/>
      <c r="V699" s="138"/>
      <c r="W699" s="138"/>
      <c r="X699" s="138"/>
      <c r="Y699" s="138"/>
      <c r="Z699" s="138"/>
      <c r="AA699" s="138"/>
      <c r="AB699" s="138"/>
      <c r="AC699" s="138"/>
      <c r="AD699" s="138"/>
      <c r="AE699" s="138"/>
      <c r="AF699" s="138"/>
      <c r="AG699" s="138"/>
      <c r="AH699" s="138"/>
      <c r="AI699" s="138"/>
      <c r="AJ699" s="138"/>
      <c r="AK699" s="138"/>
      <c r="AL699" s="138"/>
      <c r="AM699" s="138"/>
      <c r="AN699" s="138"/>
      <c r="AO699" s="138"/>
      <c r="AP699" s="138"/>
      <c r="AQ699" s="138"/>
      <c r="AR699" s="138"/>
      <c r="AS699" s="138"/>
      <c r="AT699" s="138"/>
      <c r="AU699" s="138"/>
      <c r="AV699" s="138"/>
      <c r="AW699" s="138"/>
      <c r="AX699" s="138"/>
      <c r="AY699" s="138"/>
      <c r="AZ699" s="138"/>
      <c r="BA699" s="138"/>
      <c r="BB699" s="138"/>
      <c r="BC699" s="138"/>
      <c r="BD699" s="138"/>
      <c r="BE699" s="138"/>
      <c r="BF699" s="138"/>
      <c r="BG699" s="138"/>
      <c r="BH699" s="138"/>
      <c r="BI699" s="138"/>
      <c r="BJ699" s="138"/>
      <c r="BK699" s="138"/>
      <c r="BL699" s="138"/>
      <c r="BM699" s="138"/>
      <c r="BN699" s="138"/>
      <c r="BO699" s="138"/>
      <c r="BP699" s="138"/>
      <c r="BQ699" s="138"/>
      <c r="BR699" s="138"/>
      <c r="BS699" s="138"/>
      <c r="BT699" s="138"/>
      <c r="BU699" s="138"/>
      <c r="BV699" s="138"/>
      <c r="BW699" s="138"/>
      <c r="BX699" s="138"/>
      <c r="BY699" s="138"/>
      <c r="BZ699" s="138"/>
      <c r="CA699" s="138"/>
      <c r="CB699" s="138"/>
      <c r="CC699" s="138"/>
      <c r="CD699" s="138"/>
      <c r="CE699" s="138"/>
      <c r="CF699" s="138"/>
      <c r="CG699" s="138"/>
      <c r="CH699" s="138"/>
      <c r="CI699" s="138"/>
      <c r="CJ699" s="138"/>
      <c r="CK699" s="138"/>
      <c r="CL699" s="138"/>
      <c r="CM699" s="138"/>
      <c r="CN699" s="138"/>
      <c r="CO699" s="138"/>
      <c r="CP699" s="138"/>
      <c r="CQ699" s="138"/>
      <c r="CR699" s="138"/>
      <c r="CS699" s="138"/>
      <c r="CT699" s="138"/>
      <c r="CU699" s="138"/>
      <c r="CV699" s="138"/>
      <c r="CW699" s="138"/>
    </row>
    <row r="700" spans="1:101" x14ac:dyDescent="0.3">
      <c r="A700">
        <v>345</v>
      </c>
      <c r="C700" t="s">
        <v>224</v>
      </c>
      <c r="D700" t="s">
        <v>497</v>
      </c>
      <c r="G700" t="s">
        <v>498</v>
      </c>
      <c r="I700">
        <v>100</v>
      </c>
      <c r="J700" s="131">
        <v>22</v>
      </c>
      <c r="K700" s="131">
        <v>51.972499999999997</v>
      </c>
      <c r="L700" s="131">
        <v>5</v>
      </c>
      <c r="M700" s="131">
        <v>10</v>
      </c>
      <c r="N700" s="131">
        <v>5.0000000000000001E-3</v>
      </c>
      <c r="O700" s="131">
        <v>0.5</v>
      </c>
      <c r="P700" s="131"/>
      <c r="Q700" s="131"/>
      <c r="R700" s="131"/>
      <c r="S700" s="131"/>
      <c r="T700" s="131"/>
      <c r="U700" s="131"/>
      <c r="V700" s="131"/>
      <c r="W700" s="131"/>
      <c r="X700" s="131"/>
      <c r="Y700" s="131"/>
      <c r="Z700" s="131"/>
      <c r="AA700" s="131"/>
      <c r="AB700" s="131">
        <v>2E-3</v>
      </c>
      <c r="AC700" s="131">
        <v>0.1</v>
      </c>
      <c r="AD700" s="131">
        <v>5.0000000000000001E-3</v>
      </c>
      <c r="AE700" s="131">
        <v>0.5</v>
      </c>
      <c r="AF700" s="131">
        <v>35</v>
      </c>
      <c r="AG700" s="131">
        <v>40</v>
      </c>
      <c r="AH700" s="131"/>
      <c r="AI700" s="131"/>
      <c r="AJ700" s="131">
        <v>0.01</v>
      </c>
      <c r="AK700" s="131">
        <v>0.5</v>
      </c>
      <c r="AL700" s="131"/>
      <c r="AM700" s="131"/>
      <c r="AN700" s="131"/>
      <c r="AO700" s="131"/>
      <c r="AP700" s="131"/>
      <c r="AQ700" s="131"/>
      <c r="AR700" s="131">
        <v>5.0000000000000001E-3</v>
      </c>
      <c r="AS700" s="131">
        <v>0.4</v>
      </c>
      <c r="AT700" s="131"/>
      <c r="AU700" s="131"/>
      <c r="AV700" s="131"/>
      <c r="AW700" s="131"/>
      <c r="AX700" s="131"/>
      <c r="AY700" s="131"/>
      <c r="AZ700" s="131"/>
      <c r="BA700" s="131"/>
      <c r="BB700" s="131"/>
      <c r="BC700" s="131"/>
      <c r="BD700" s="131"/>
      <c r="BE700" s="131"/>
      <c r="BF700" s="131"/>
      <c r="BG700" s="131"/>
      <c r="BH700" s="131"/>
      <c r="BI700" s="131"/>
      <c r="BJ700" s="131"/>
      <c r="BK700" s="131"/>
      <c r="BL700" s="131"/>
      <c r="BM700" s="131"/>
      <c r="BN700" s="131"/>
      <c r="BO700" s="131"/>
      <c r="BP700" s="131"/>
      <c r="BQ700" s="131"/>
      <c r="BR700" s="131"/>
      <c r="BS700" s="131"/>
      <c r="BT700" s="131"/>
      <c r="BU700" s="131"/>
      <c r="BV700" s="131"/>
      <c r="BW700" s="131"/>
      <c r="BX700" s="131"/>
      <c r="BY700" s="131"/>
      <c r="BZ700" s="131"/>
      <c r="CA700" s="131"/>
      <c r="CB700" s="131"/>
      <c r="CC700" s="131"/>
      <c r="CD700" s="131">
        <v>5.0000000000000001E-4</v>
      </c>
      <c r="CE700" s="131">
        <v>1</v>
      </c>
      <c r="CF700" s="131"/>
      <c r="CG700" s="131"/>
      <c r="CH700" s="131"/>
      <c r="CI700" s="131"/>
      <c r="CJ700" s="131"/>
      <c r="CK700" s="131"/>
      <c r="CL700" s="131"/>
      <c r="CM700" s="131"/>
      <c r="CN700" s="131"/>
      <c r="CO700" s="131"/>
      <c r="CP700" s="131"/>
      <c r="CQ700" s="131"/>
      <c r="CR700" s="131"/>
      <c r="CS700" s="131"/>
      <c r="CT700" s="131"/>
      <c r="CU700" s="131"/>
      <c r="CV700" s="131"/>
      <c r="CW700" s="131"/>
    </row>
    <row r="701" spans="1:101" x14ac:dyDescent="0.3">
      <c r="J701" s="138"/>
      <c r="K701" s="138"/>
      <c r="L701" s="138"/>
      <c r="M701" s="138"/>
      <c r="N701" s="138"/>
      <c r="O701" s="138"/>
      <c r="P701" s="138"/>
      <c r="Q701" s="138"/>
      <c r="R701" s="138"/>
      <c r="S701" s="138"/>
      <c r="T701" s="138"/>
      <c r="U701" s="138"/>
      <c r="V701" s="138"/>
      <c r="W701" s="138"/>
      <c r="X701" s="138"/>
      <c r="Y701" s="138"/>
      <c r="Z701" s="138"/>
      <c r="AA701" s="138"/>
      <c r="AB701" s="138"/>
      <c r="AC701" s="138"/>
      <c r="AD701" s="138"/>
      <c r="AE701" s="138"/>
      <c r="AF701" s="138"/>
      <c r="AG701" s="138"/>
      <c r="AH701" s="138"/>
      <c r="AI701" s="138"/>
      <c r="AJ701" s="138"/>
      <c r="AK701" s="138"/>
      <c r="AL701" s="138"/>
      <c r="AM701" s="138"/>
      <c r="AN701" s="138"/>
      <c r="AO701" s="138"/>
      <c r="AP701" s="138"/>
      <c r="AQ701" s="138"/>
      <c r="AR701" s="138"/>
      <c r="AS701" s="138"/>
      <c r="AT701" s="138"/>
      <c r="AU701" s="138"/>
      <c r="AV701" s="138"/>
      <c r="AW701" s="138"/>
      <c r="AX701" s="138"/>
      <c r="AY701" s="138"/>
      <c r="AZ701" s="138"/>
      <c r="BA701" s="138"/>
      <c r="BB701" s="138"/>
      <c r="BC701" s="138"/>
      <c r="BD701" s="138"/>
      <c r="BE701" s="138"/>
      <c r="BF701" s="138"/>
      <c r="BG701" s="138"/>
      <c r="BH701" s="138"/>
      <c r="BI701" s="138"/>
      <c r="BJ701" s="138"/>
      <c r="BK701" s="138"/>
      <c r="BL701" s="138"/>
      <c r="BM701" s="138"/>
      <c r="BN701" s="138"/>
      <c r="BO701" s="138"/>
      <c r="BP701" s="138"/>
      <c r="BQ701" s="138"/>
      <c r="BR701" s="138"/>
      <c r="BS701" s="138"/>
      <c r="BT701" s="138"/>
      <c r="BU701" s="138"/>
      <c r="BV701" s="138"/>
      <c r="BW701" s="138"/>
      <c r="BX701" s="138"/>
      <c r="BY701" s="138"/>
      <c r="BZ701" s="138"/>
      <c r="CA701" s="138"/>
      <c r="CB701" s="138"/>
      <c r="CC701" s="138"/>
      <c r="CD701" s="138"/>
      <c r="CE701" s="138"/>
      <c r="CF701" s="138"/>
      <c r="CG701" s="138"/>
      <c r="CH701" s="138"/>
      <c r="CI701" s="138"/>
      <c r="CJ701" s="138"/>
      <c r="CK701" s="138"/>
      <c r="CL701" s="138"/>
      <c r="CM701" s="138"/>
      <c r="CN701" s="138"/>
      <c r="CO701" s="138"/>
      <c r="CP701" s="138"/>
      <c r="CQ701" s="138"/>
      <c r="CR701" s="138"/>
      <c r="CS701" s="138"/>
      <c r="CT701" s="138"/>
      <c r="CU701" s="138"/>
      <c r="CV701" s="138"/>
      <c r="CW701" s="138"/>
    </row>
    <row r="702" spans="1:101" x14ac:dyDescent="0.3">
      <c r="A702">
        <v>346</v>
      </c>
      <c r="C702" t="s">
        <v>224</v>
      </c>
      <c r="D702" t="s">
        <v>497</v>
      </c>
      <c r="G702" t="s">
        <v>498</v>
      </c>
      <c r="I702">
        <v>100</v>
      </c>
      <c r="J702" s="131">
        <v>22.5</v>
      </c>
      <c r="K702" s="131">
        <v>51.977499999999992</v>
      </c>
      <c r="L702" s="131">
        <v>5</v>
      </c>
      <c r="M702" s="131">
        <v>10</v>
      </c>
      <c r="N702" s="131">
        <v>5.0000000000000001E-3</v>
      </c>
      <c r="O702" s="131">
        <v>0.5</v>
      </c>
      <c r="P702" s="131"/>
      <c r="Q702" s="131"/>
      <c r="R702" s="131"/>
      <c r="S702" s="131"/>
      <c r="T702" s="131"/>
      <c r="U702" s="131"/>
      <c r="V702" s="131">
        <v>0.01</v>
      </c>
      <c r="W702" s="131">
        <v>0.5</v>
      </c>
      <c r="X702" s="131"/>
      <c r="Y702" s="131"/>
      <c r="Z702" s="131"/>
      <c r="AA702" s="131"/>
      <c r="AB702" s="131">
        <v>2E-3</v>
      </c>
      <c r="AC702" s="131">
        <v>0.1</v>
      </c>
      <c r="AD702" s="131"/>
      <c r="AE702" s="131"/>
      <c r="AF702" s="131">
        <v>35</v>
      </c>
      <c r="AG702" s="131">
        <v>40</v>
      </c>
      <c r="AH702" s="131"/>
      <c r="AI702" s="131"/>
      <c r="AJ702" s="131"/>
      <c r="AK702" s="131"/>
      <c r="AL702" s="131"/>
      <c r="AM702" s="131"/>
      <c r="AN702" s="131"/>
      <c r="AO702" s="131"/>
      <c r="AP702" s="131"/>
      <c r="AQ702" s="131"/>
      <c r="AR702" s="131">
        <v>5.0000000000000001E-3</v>
      </c>
      <c r="AS702" s="131">
        <v>0.4</v>
      </c>
      <c r="AT702" s="131"/>
      <c r="AU702" s="131"/>
      <c r="AV702" s="131"/>
      <c r="AW702" s="131"/>
      <c r="AX702" s="131"/>
      <c r="AY702" s="131"/>
      <c r="AZ702" s="131"/>
      <c r="BA702" s="131"/>
      <c r="BB702" s="131"/>
      <c r="BC702" s="131"/>
      <c r="BD702" s="131"/>
      <c r="BE702" s="131"/>
      <c r="BF702" s="131"/>
      <c r="BG702" s="131"/>
      <c r="BH702" s="131"/>
      <c r="BI702" s="131"/>
      <c r="BJ702" s="131"/>
      <c r="BK702" s="131"/>
      <c r="BL702" s="131"/>
      <c r="BM702" s="131"/>
      <c r="BN702" s="131"/>
      <c r="BO702" s="131"/>
      <c r="BP702" s="131"/>
      <c r="BQ702" s="131"/>
      <c r="BR702" s="131"/>
      <c r="BS702" s="131"/>
      <c r="BT702" s="131"/>
      <c r="BU702" s="131"/>
      <c r="BV702" s="131"/>
      <c r="BW702" s="131"/>
      <c r="BX702" s="131"/>
      <c r="BY702" s="131"/>
      <c r="BZ702" s="131"/>
      <c r="CA702" s="131"/>
      <c r="CB702" s="131"/>
      <c r="CC702" s="131"/>
      <c r="CD702" s="131">
        <v>5.0000000000000001E-4</v>
      </c>
      <c r="CE702" s="131">
        <v>1</v>
      </c>
      <c r="CF702" s="131"/>
      <c r="CG702" s="131"/>
      <c r="CH702" s="131"/>
      <c r="CI702" s="131"/>
      <c r="CJ702" s="131"/>
      <c r="CK702" s="131"/>
      <c r="CL702" s="131"/>
      <c r="CM702" s="131"/>
      <c r="CN702" s="131"/>
      <c r="CO702" s="131"/>
      <c r="CP702" s="131"/>
      <c r="CQ702" s="131"/>
      <c r="CR702" s="131"/>
      <c r="CS702" s="131"/>
      <c r="CT702" s="131"/>
      <c r="CU702" s="131"/>
      <c r="CV702" s="131"/>
      <c r="CW702" s="131"/>
    </row>
    <row r="703" spans="1:101" x14ac:dyDescent="0.3">
      <c r="J703" s="138"/>
      <c r="K703" s="138"/>
      <c r="L703" s="138"/>
      <c r="M703" s="138"/>
      <c r="N703" s="138"/>
      <c r="O703" s="138"/>
      <c r="P703" s="138"/>
      <c r="Q703" s="138"/>
      <c r="R703" s="138"/>
      <c r="S703" s="138"/>
      <c r="T703" s="138"/>
      <c r="U703" s="138"/>
      <c r="V703" s="138"/>
      <c r="W703" s="138"/>
      <c r="X703" s="138"/>
      <c r="Y703" s="138"/>
      <c r="Z703" s="138"/>
      <c r="AA703" s="138"/>
      <c r="AB703" s="138"/>
      <c r="AC703" s="138"/>
      <c r="AD703" s="138"/>
      <c r="AE703" s="138"/>
      <c r="AF703" s="138"/>
      <c r="AG703" s="138"/>
      <c r="AH703" s="138"/>
      <c r="AI703" s="138"/>
      <c r="AJ703" s="138"/>
      <c r="AK703" s="138"/>
      <c r="AL703" s="138"/>
      <c r="AM703" s="138"/>
      <c r="AN703" s="138"/>
      <c r="AO703" s="138"/>
      <c r="AP703" s="138"/>
      <c r="AQ703" s="138"/>
      <c r="AR703" s="138"/>
      <c r="AS703" s="138"/>
      <c r="AT703" s="138"/>
      <c r="AU703" s="138"/>
      <c r="AV703" s="138"/>
      <c r="AW703" s="138"/>
      <c r="AX703" s="138"/>
      <c r="AY703" s="138"/>
      <c r="AZ703" s="138"/>
      <c r="BA703" s="138"/>
      <c r="BB703" s="138"/>
      <c r="BC703" s="138"/>
      <c r="BD703" s="138"/>
      <c r="BE703" s="138"/>
      <c r="BF703" s="138"/>
      <c r="BG703" s="138"/>
      <c r="BH703" s="138"/>
      <c r="BI703" s="138"/>
      <c r="BJ703" s="138"/>
      <c r="BK703" s="138"/>
      <c r="BL703" s="138"/>
      <c r="BM703" s="138"/>
      <c r="BN703" s="138"/>
      <c r="BO703" s="138"/>
      <c r="BP703" s="138"/>
      <c r="BQ703" s="138"/>
      <c r="BR703" s="138"/>
      <c r="BS703" s="138"/>
      <c r="BT703" s="138"/>
      <c r="BU703" s="138"/>
      <c r="BV703" s="138"/>
      <c r="BW703" s="138"/>
      <c r="BX703" s="138"/>
      <c r="BY703" s="138"/>
      <c r="BZ703" s="138"/>
      <c r="CA703" s="138"/>
      <c r="CB703" s="138"/>
      <c r="CC703" s="138"/>
      <c r="CD703" s="138"/>
      <c r="CE703" s="138"/>
      <c r="CF703" s="138"/>
      <c r="CG703" s="138"/>
      <c r="CH703" s="138"/>
      <c r="CI703" s="138"/>
      <c r="CJ703" s="138"/>
      <c r="CK703" s="138"/>
      <c r="CL703" s="138"/>
      <c r="CM703" s="138"/>
      <c r="CN703" s="138"/>
      <c r="CO703" s="138"/>
      <c r="CP703" s="138"/>
      <c r="CQ703" s="138"/>
      <c r="CR703" s="138"/>
      <c r="CS703" s="138"/>
      <c r="CT703" s="138"/>
      <c r="CU703" s="138"/>
      <c r="CV703" s="138"/>
      <c r="CW703" s="138"/>
    </row>
    <row r="704" spans="1:101" x14ac:dyDescent="0.3">
      <c r="A704">
        <v>347</v>
      </c>
      <c r="C704" t="s">
        <v>224</v>
      </c>
      <c r="D704" t="s">
        <v>497</v>
      </c>
      <c r="G704" t="s">
        <v>498</v>
      </c>
      <c r="I704">
        <v>100</v>
      </c>
      <c r="J704" s="131">
        <v>21.400000000000006</v>
      </c>
      <c r="K704" s="131">
        <v>51.974499999999992</v>
      </c>
      <c r="L704" s="131">
        <v>5</v>
      </c>
      <c r="M704" s="131">
        <v>10</v>
      </c>
      <c r="N704" s="131">
        <v>5.0000000000000001E-3</v>
      </c>
      <c r="O704" s="131">
        <v>0.5</v>
      </c>
      <c r="P704" s="131"/>
      <c r="Q704" s="131"/>
      <c r="R704" s="131">
        <v>0.01</v>
      </c>
      <c r="S704" s="131">
        <v>0.5</v>
      </c>
      <c r="T704" s="131">
        <v>2E-3</v>
      </c>
      <c r="U704" s="131">
        <v>0.1</v>
      </c>
      <c r="V704" s="131"/>
      <c r="W704" s="131"/>
      <c r="X704" s="131"/>
      <c r="Y704" s="131"/>
      <c r="Z704" s="131"/>
      <c r="AA704" s="131"/>
      <c r="AB704" s="131"/>
      <c r="AC704" s="131"/>
      <c r="AD704" s="131">
        <v>5.0000000000000001E-3</v>
      </c>
      <c r="AE704" s="131">
        <v>0.5</v>
      </c>
      <c r="AF704" s="131">
        <v>35</v>
      </c>
      <c r="AG704" s="131">
        <v>40</v>
      </c>
      <c r="AH704" s="131"/>
      <c r="AI704" s="131"/>
      <c r="AJ704" s="131"/>
      <c r="AK704" s="131"/>
      <c r="AL704" s="131"/>
      <c r="AM704" s="131"/>
      <c r="AN704" s="131"/>
      <c r="AO704" s="131"/>
      <c r="AP704" s="131"/>
      <c r="AQ704" s="131"/>
      <c r="AR704" s="131"/>
      <c r="AS704" s="131"/>
      <c r="AT704" s="131">
        <v>3.0000000000000001E-3</v>
      </c>
      <c r="AU704" s="131">
        <v>1</v>
      </c>
      <c r="AV704" s="131"/>
      <c r="AW704" s="131"/>
      <c r="AX704" s="131"/>
      <c r="AY704" s="131"/>
      <c r="AZ704" s="131"/>
      <c r="BA704" s="131"/>
      <c r="BB704" s="131"/>
      <c r="BC704" s="131"/>
      <c r="BD704" s="131"/>
      <c r="BE704" s="131"/>
      <c r="BF704" s="131"/>
      <c r="BG704" s="131"/>
      <c r="BH704" s="131"/>
      <c r="BI704" s="131"/>
      <c r="BJ704" s="131"/>
      <c r="BK704" s="131"/>
      <c r="BL704" s="131"/>
      <c r="BM704" s="131"/>
      <c r="BN704" s="131"/>
      <c r="BO704" s="131"/>
      <c r="BP704" s="131"/>
      <c r="BQ704" s="131"/>
      <c r="BR704" s="131"/>
      <c r="BS704" s="131"/>
      <c r="BT704" s="131"/>
      <c r="BU704" s="131"/>
      <c r="BV704" s="131"/>
      <c r="BW704" s="131"/>
      <c r="BX704" s="131"/>
      <c r="BY704" s="131"/>
      <c r="BZ704" s="131"/>
      <c r="CA704" s="131"/>
      <c r="CB704" s="131"/>
      <c r="CC704" s="131"/>
      <c r="CD704" s="131">
        <v>5.0000000000000001E-4</v>
      </c>
      <c r="CE704" s="131">
        <v>1</v>
      </c>
      <c r="CF704" s="131"/>
      <c r="CG704" s="131"/>
      <c r="CH704" s="131"/>
      <c r="CI704" s="131"/>
      <c r="CJ704" s="131"/>
      <c r="CK704" s="131"/>
      <c r="CL704" s="131"/>
      <c r="CM704" s="131"/>
      <c r="CN704" s="131"/>
      <c r="CO704" s="131"/>
      <c r="CP704" s="131"/>
      <c r="CQ704" s="131"/>
      <c r="CR704" s="131"/>
      <c r="CS704" s="131"/>
      <c r="CT704" s="131"/>
      <c r="CU704" s="131"/>
      <c r="CV704" s="131"/>
      <c r="CW704" s="131"/>
    </row>
    <row r="705" spans="1:101" x14ac:dyDescent="0.3">
      <c r="J705" s="138"/>
      <c r="K705" s="138"/>
      <c r="L705" s="138"/>
      <c r="M705" s="138"/>
      <c r="N705" s="138"/>
      <c r="O705" s="138"/>
      <c r="P705" s="138"/>
      <c r="Q705" s="138"/>
      <c r="R705" s="138"/>
      <c r="S705" s="138"/>
      <c r="T705" s="138"/>
      <c r="U705" s="138"/>
      <c r="V705" s="138"/>
      <c r="W705" s="138"/>
      <c r="X705" s="138"/>
      <c r="Y705" s="138"/>
      <c r="Z705" s="138"/>
      <c r="AA705" s="138"/>
      <c r="AB705" s="138"/>
      <c r="AC705" s="138"/>
      <c r="AD705" s="138"/>
      <c r="AE705" s="138"/>
      <c r="AF705" s="138"/>
      <c r="AG705" s="138"/>
      <c r="AH705" s="138"/>
      <c r="AI705" s="138"/>
      <c r="AJ705" s="138"/>
      <c r="AK705" s="138"/>
      <c r="AL705" s="138"/>
      <c r="AM705" s="138"/>
      <c r="AN705" s="138"/>
      <c r="AO705" s="138"/>
      <c r="AP705" s="138"/>
      <c r="AQ705" s="138"/>
      <c r="AR705" s="138"/>
      <c r="AS705" s="138"/>
      <c r="AT705" s="138"/>
      <c r="AU705" s="138"/>
      <c r="AV705" s="138"/>
      <c r="AW705" s="138"/>
      <c r="AX705" s="138"/>
      <c r="AY705" s="138"/>
      <c r="AZ705" s="138"/>
      <c r="BA705" s="138"/>
      <c r="BB705" s="138"/>
      <c r="BC705" s="138"/>
      <c r="BD705" s="138"/>
      <c r="BE705" s="138"/>
      <c r="BF705" s="138"/>
      <c r="BG705" s="138"/>
      <c r="BH705" s="138"/>
      <c r="BI705" s="138"/>
      <c r="BJ705" s="138"/>
      <c r="BK705" s="138"/>
      <c r="BL705" s="138"/>
      <c r="BM705" s="138"/>
      <c r="BN705" s="138"/>
      <c r="BO705" s="138"/>
      <c r="BP705" s="138"/>
      <c r="BQ705" s="138"/>
      <c r="BR705" s="138"/>
      <c r="BS705" s="138"/>
      <c r="BT705" s="138"/>
      <c r="BU705" s="138"/>
      <c r="BV705" s="138"/>
      <c r="BW705" s="138"/>
      <c r="BX705" s="138"/>
      <c r="BY705" s="138"/>
      <c r="BZ705" s="138"/>
      <c r="CA705" s="138"/>
      <c r="CB705" s="138"/>
      <c r="CC705" s="138"/>
      <c r="CD705" s="138"/>
      <c r="CE705" s="138"/>
      <c r="CF705" s="138"/>
      <c r="CG705" s="138"/>
      <c r="CH705" s="138"/>
      <c r="CI705" s="138"/>
      <c r="CJ705" s="138"/>
      <c r="CK705" s="138"/>
      <c r="CL705" s="138"/>
      <c r="CM705" s="138"/>
      <c r="CN705" s="138"/>
      <c r="CO705" s="138"/>
      <c r="CP705" s="138"/>
      <c r="CQ705" s="138"/>
      <c r="CR705" s="138"/>
      <c r="CS705" s="138"/>
      <c r="CT705" s="138"/>
      <c r="CU705" s="138"/>
      <c r="CV705" s="138"/>
      <c r="CW705" s="138"/>
    </row>
    <row r="706" spans="1:101" x14ac:dyDescent="0.3">
      <c r="A706">
        <v>348</v>
      </c>
      <c r="C706" t="s">
        <v>224</v>
      </c>
      <c r="D706" t="s">
        <v>497</v>
      </c>
      <c r="G706" t="s">
        <v>498</v>
      </c>
      <c r="I706">
        <v>100</v>
      </c>
      <c r="J706" s="131">
        <v>12.5</v>
      </c>
      <c r="K706" s="131">
        <v>51.972499999999975</v>
      </c>
      <c r="L706" s="131">
        <v>5</v>
      </c>
      <c r="M706" s="131">
        <v>10</v>
      </c>
      <c r="N706" s="131">
        <v>5.0000000000000001E-3</v>
      </c>
      <c r="O706" s="131">
        <v>0.5</v>
      </c>
      <c r="P706" s="131">
        <v>5.0000000000000001E-4</v>
      </c>
      <c r="Q706" s="131">
        <v>1</v>
      </c>
      <c r="R706" s="131"/>
      <c r="S706" s="131"/>
      <c r="T706" s="131">
        <v>2E-3</v>
      </c>
      <c r="U706" s="131">
        <v>0.1</v>
      </c>
      <c r="V706" s="131"/>
      <c r="W706" s="131"/>
      <c r="X706" s="131"/>
      <c r="Y706" s="131"/>
      <c r="Z706" s="131"/>
      <c r="AA706" s="131"/>
      <c r="AB706" s="131"/>
      <c r="AC706" s="131"/>
      <c r="AD706" s="131"/>
      <c r="AE706" s="131"/>
      <c r="AF706" s="131">
        <v>35</v>
      </c>
      <c r="AG706" s="131">
        <v>40</v>
      </c>
      <c r="AH706" s="131"/>
      <c r="AI706" s="131"/>
      <c r="AJ706" s="131">
        <v>0.01</v>
      </c>
      <c r="AK706" s="131">
        <v>0.5</v>
      </c>
      <c r="AL706" s="131"/>
      <c r="AM706" s="131"/>
      <c r="AN706" s="131">
        <v>5.0000000000000001E-4</v>
      </c>
      <c r="AO706" s="131">
        <v>1</v>
      </c>
      <c r="AP706" s="131"/>
      <c r="AQ706" s="131"/>
      <c r="AR706" s="131">
        <v>5.0000000000000001E-3</v>
      </c>
      <c r="AS706" s="131">
        <v>0.4</v>
      </c>
      <c r="AT706" s="131"/>
      <c r="AU706" s="131"/>
      <c r="AV706" s="131">
        <v>5.0000000000000001E-4</v>
      </c>
      <c r="AW706" s="131">
        <v>1</v>
      </c>
      <c r="AX706" s="131"/>
      <c r="AY706" s="131"/>
      <c r="AZ706" s="131"/>
      <c r="BA706" s="131"/>
      <c r="BB706" s="131">
        <v>5.0000000000000001E-4</v>
      </c>
      <c r="BC706" s="131">
        <v>1</v>
      </c>
      <c r="BD706" s="131">
        <v>5.0000000000000001E-4</v>
      </c>
      <c r="BE706" s="131">
        <v>1</v>
      </c>
      <c r="BF706" s="131">
        <v>5.0000000000000001E-4</v>
      </c>
      <c r="BG706" s="131">
        <v>1</v>
      </c>
      <c r="BH706" s="131"/>
      <c r="BI706" s="131"/>
      <c r="BJ706" s="131"/>
      <c r="BK706" s="131"/>
      <c r="BL706" s="131"/>
      <c r="BM706" s="131"/>
      <c r="BN706" s="131">
        <v>5.0000000000000001E-4</v>
      </c>
      <c r="BO706" s="131">
        <v>1</v>
      </c>
      <c r="BP706" s="131"/>
      <c r="BQ706" s="131"/>
      <c r="BR706" s="131"/>
      <c r="BS706" s="131"/>
      <c r="BT706" s="131">
        <v>5.0000000000000001E-4</v>
      </c>
      <c r="BU706" s="131">
        <v>1</v>
      </c>
      <c r="BV706" s="131">
        <v>5.0000000000000001E-4</v>
      </c>
      <c r="BW706" s="131">
        <v>1</v>
      </c>
      <c r="BX706" s="131"/>
      <c r="BY706" s="131"/>
      <c r="BZ706" s="131"/>
      <c r="CA706" s="131"/>
      <c r="CB706" s="131"/>
      <c r="CC706" s="131"/>
      <c r="CD706" s="131">
        <v>5.0000000000000001E-4</v>
      </c>
      <c r="CE706" s="131">
        <v>1</v>
      </c>
      <c r="CF706" s="131"/>
      <c r="CG706" s="131"/>
      <c r="CH706" s="131"/>
      <c r="CI706" s="131"/>
      <c r="CJ706" s="131"/>
      <c r="CK706" s="131"/>
      <c r="CL706" s="131"/>
      <c r="CM706" s="131"/>
      <c r="CN706" s="131"/>
      <c r="CO706" s="131"/>
      <c r="CP706" s="131">
        <v>5.0000000000000001E-4</v>
      </c>
      <c r="CQ706" s="131">
        <v>1</v>
      </c>
      <c r="CR706" s="131"/>
      <c r="CS706" s="131"/>
      <c r="CT706" s="131"/>
      <c r="CU706" s="131"/>
      <c r="CV706" s="131"/>
      <c r="CW706" s="131"/>
    </row>
    <row r="707" spans="1:101" x14ac:dyDescent="0.3">
      <c r="J707" s="138"/>
      <c r="K707" s="138"/>
      <c r="L707" s="138"/>
      <c r="M707" s="138"/>
      <c r="N707" s="138"/>
      <c r="O707" s="138"/>
      <c r="P707" s="138"/>
      <c r="Q707" s="138"/>
      <c r="R707" s="138"/>
      <c r="S707" s="138"/>
      <c r="T707" s="138"/>
      <c r="U707" s="138"/>
      <c r="V707" s="138"/>
      <c r="W707" s="138"/>
      <c r="X707" s="138"/>
      <c r="Y707" s="138"/>
      <c r="Z707" s="138"/>
      <c r="AA707" s="138"/>
      <c r="AB707" s="138"/>
      <c r="AC707" s="138"/>
      <c r="AD707" s="138"/>
      <c r="AE707" s="138"/>
      <c r="AF707" s="138"/>
      <c r="AG707" s="138"/>
      <c r="AH707" s="138"/>
      <c r="AI707" s="138"/>
      <c r="AJ707" s="138"/>
      <c r="AK707" s="138"/>
      <c r="AL707" s="138"/>
      <c r="AM707" s="138"/>
      <c r="AN707" s="138"/>
      <c r="AO707" s="138"/>
      <c r="AP707" s="138"/>
      <c r="AQ707" s="138"/>
      <c r="AR707" s="138"/>
      <c r="AS707" s="138"/>
      <c r="AT707" s="138"/>
      <c r="AU707" s="138"/>
      <c r="AV707" s="138"/>
      <c r="AW707" s="138"/>
      <c r="AX707" s="138"/>
      <c r="AY707" s="138"/>
      <c r="AZ707" s="138"/>
      <c r="BA707" s="138"/>
      <c r="BB707" s="138"/>
      <c r="BC707" s="138"/>
      <c r="BD707" s="138"/>
      <c r="BE707" s="138"/>
      <c r="BF707" s="138"/>
      <c r="BG707" s="138"/>
      <c r="BH707" s="138"/>
      <c r="BI707" s="138"/>
      <c r="BJ707" s="138"/>
      <c r="BK707" s="138"/>
      <c r="BL707" s="138"/>
      <c r="BM707" s="138"/>
      <c r="BN707" s="138"/>
      <c r="BO707" s="138"/>
      <c r="BP707" s="138"/>
      <c r="BQ707" s="138"/>
      <c r="BR707" s="138"/>
      <c r="BS707" s="138"/>
      <c r="BT707" s="138"/>
      <c r="BU707" s="138"/>
      <c r="BV707" s="138"/>
      <c r="BW707" s="138"/>
      <c r="BX707" s="138"/>
      <c r="BY707" s="138"/>
      <c r="BZ707" s="138"/>
      <c r="CA707" s="138"/>
      <c r="CB707" s="138"/>
      <c r="CC707" s="138"/>
      <c r="CD707" s="138"/>
      <c r="CE707" s="138"/>
      <c r="CF707" s="138"/>
      <c r="CG707" s="138"/>
      <c r="CH707" s="138"/>
      <c r="CI707" s="138"/>
      <c r="CJ707" s="138"/>
      <c r="CK707" s="138"/>
      <c r="CL707" s="138"/>
      <c r="CM707" s="138"/>
      <c r="CN707" s="138"/>
      <c r="CO707" s="138"/>
      <c r="CP707" s="138"/>
      <c r="CQ707" s="138"/>
      <c r="CR707" s="138"/>
      <c r="CS707" s="138"/>
      <c r="CT707" s="138"/>
      <c r="CU707" s="138"/>
      <c r="CV707" s="138"/>
      <c r="CW707" s="138"/>
    </row>
    <row r="708" spans="1:101" x14ac:dyDescent="0.3">
      <c r="A708">
        <v>349</v>
      </c>
      <c r="C708" t="s">
        <v>224</v>
      </c>
      <c r="D708" t="s">
        <v>497</v>
      </c>
      <c r="G708" t="s">
        <v>498</v>
      </c>
      <c r="I708">
        <v>100</v>
      </c>
      <c r="J708" s="131">
        <v>21.400000000000006</v>
      </c>
      <c r="K708" s="131">
        <v>51.974499999999992</v>
      </c>
      <c r="L708" s="131">
        <v>5</v>
      </c>
      <c r="M708" s="131">
        <v>10</v>
      </c>
      <c r="N708" s="131">
        <v>5.0000000000000001E-3</v>
      </c>
      <c r="O708" s="131">
        <v>0.5</v>
      </c>
      <c r="P708" s="131"/>
      <c r="Q708" s="131"/>
      <c r="R708" s="131">
        <v>0.01</v>
      </c>
      <c r="S708" s="131">
        <v>0.5</v>
      </c>
      <c r="T708" s="131"/>
      <c r="U708" s="131"/>
      <c r="V708" s="131"/>
      <c r="W708" s="131"/>
      <c r="X708" s="131"/>
      <c r="Y708" s="131"/>
      <c r="Z708" s="131"/>
      <c r="AA708" s="131"/>
      <c r="AB708" s="131">
        <v>2E-3</v>
      </c>
      <c r="AC708" s="131">
        <v>0.1</v>
      </c>
      <c r="AD708" s="131">
        <v>5.0000000000000001E-3</v>
      </c>
      <c r="AE708" s="131">
        <v>0.5</v>
      </c>
      <c r="AF708" s="131">
        <v>35</v>
      </c>
      <c r="AG708" s="131">
        <v>40</v>
      </c>
      <c r="AH708" s="131"/>
      <c r="AI708" s="131"/>
      <c r="AJ708" s="131"/>
      <c r="AK708" s="131"/>
      <c r="AL708" s="131"/>
      <c r="AM708" s="131"/>
      <c r="AN708" s="131"/>
      <c r="AO708" s="131"/>
      <c r="AP708" s="131"/>
      <c r="AQ708" s="131"/>
      <c r="AR708" s="131"/>
      <c r="AS708" s="131"/>
      <c r="AT708" s="131">
        <v>3.0000000000000001E-3</v>
      </c>
      <c r="AU708" s="131">
        <v>1</v>
      </c>
      <c r="AV708" s="131"/>
      <c r="AW708" s="131"/>
      <c r="AX708" s="131"/>
      <c r="AY708" s="131"/>
      <c r="AZ708" s="131"/>
      <c r="BA708" s="131"/>
      <c r="BB708" s="131"/>
      <c r="BC708" s="131"/>
      <c r="BD708" s="131"/>
      <c r="BE708" s="131"/>
      <c r="BF708" s="131"/>
      <c r="BG708" s="131"/>
      <c r="BH708" s="131"/>
      <c r="BI708" s="131"/>
      <c r="BJ708" s="131"/>
      <c r="BK708" s="131"/>
      <c r="BL708" s="131"/>
      <c r="BM708" s="131"/>
      <c r="BN708" s="131"/>
      <c r="BO708" s="131"/>
      <c r="BP708" s="131"/>
      <c r="BQ708" s="131"/>
      <c r="BR708" s="131"/>
      <c r="BS708" s="131"/>
      <c r="BT708" s="131"/>
      <c r="BU708" s="131"/>
      <c r="BV708" s="131"/>
      <c r="BW708" s="131"/>
      <c r="BX708" s="131"/>
      <c r="BY708" s="131"/>
      <c r="BZ708" s="131"/>
      <c r="CA708" s="131"/>
      <c r="CB708" s="131"/>
      <c r="CC708" s="131"/>
      <c r="CD708" s="131">
        <v>5.0000000000000001E-4</v>
      </c>
      <c r="CE708" s="131">
        <v>1</v>
      </c>
      <c r="CF708" s="131"/>
      <c r="CG708" s="131"/>
      <c r="CH708" s="131"/>
      <c r="CI708" s="131"/>
      <c r="CJ708" s="131"/>
      <c r="CK708" s="131"/>
      <c r="CL708" s="131"/>
      <c r="CM708" s="131"/>
      <c r="CN708" s="131"/>
      <c r="CO708" s="131"/>
      <c r="CP708" s="131"/>
      <c r="CQ708" s="131"/>
      <c r="CR708" s="131"/>
      <c r="CS708" s="131"/>
      <c r="CT708" s="131"/>
      <c r="CU708" s="131"/>
      <c r="CV708" s="131"/>
      <c r="CW708" s="131"/>
    </row>
    <row r="709" spans="1:101" x14ac:dyDescent="0.3">
      <c r="J709" s="138"/>
      <c r="K709" s="138"/>
      <c r="L709" s="138"/>
      <c r="M709" s="138"/>
      <c r="N709" s="138"/>
      <c r="O709" s="138"/>
      <c r="P709" s="138"/>
      <c r="Q709" s="138"/>
      <c r="R709" s="138"/>
      <c r="S709" s="138"/>
      <c r="T709" s="138"/>
      <c r="U709" s="138"/>
      <c r="V709" s="138"/>
      <c r="W709" s="138"/>
      <c r="X709" s="138"/>
      <c r="Y709" s="138"/>
      <c r="Z709" s="138"/>
      <c r="AA709" s="138"/>
      <c r="AB709" s="138"/>
      <c r="AC709" s="138"/>
      <c r="AD709" s="138"/>
      <c r="AE709" s="138"/>
      <c r="AF709" s="138"/>
      <c r="AG709" s="138"/>
      <c r="AH709" s="138"/>
      <c r="AI709" s="138"/>
      <c r="AJ709" s="138"/>
      <c r="AK709" s="138"/>
      <c r="AL709" s="138"/>
      <c r="AM709" s="138"/>
      <c r="AN709" s="138"/>
      <c r="AO709" s="138"/>
      <c r="AP709" s="138"/>
      <c r="AQ709" s="138"/>
      <c r="AR709" s="138"/>
      <c r="AS709" s="138"/>
      <c r="AT709" s="138"/>
      <c r="AU709" s="138"/>
      <c r="AV709" s="138"/>
      <c r="AW709" s="138"/>
      <c r="AX709" s="138"/>
      <c r="AY709" s="138"/>
      <c r="AZ709" s="138"/>
      <c r="BA709" s="138"/>
      <c r="BB709" s="138"/>
      <c r="BC709" s="138"/>
      <c r="BD709" s="138"/>
      <c r="BE709" s="138"/>
      <c r="BF709" s="138"/>
      <c r="BG709" s="138"/>
      <c r="BH709" s="138"/>
      <c r="BI709" s="138"/>
      <c r="BJ709" s="138"/>
      <c r="BK709" s="138"/>
      <c r="BL709" s="138"/>
      <c r="BM709" s="138"/>
      <c r="BN709" s="138"/>
      <c r="BO709" s="138"/>
      <c r="BP709" s="138"/>
      <c r="BQ709" s="138"/>
      <c r="BR709" s="138"/>
      <c r="BS709" s="138"/>
      <c r="BT709" s="138"/>
      <c r="BU709" s="138"/>
      <c r="BV709" s="138"/>
      <c r="BW709" s="138"/>
      <c r="BX709" s="138"/>
      <c r="BY709" s="138"/>
      <c r="BZ709" s="138"/>
      <c r="CA709" s="138"/>
      <c r="CB709" s="138"/>
      <c r="CC709" s="138"/>
      <c r="CD709" s="138"/>
      <c r="CE709" s="138"/>
      <c r="CF709" s="138"/>
      <c r="CG709" s="138"/>
      <c r="CH709" s="138"/>
      <c r="CI709" s="138"/>
      <c r="CJ709" s="138"/>
      <c r="CK709" s="138"/>
      <c r="CL709" s="138"/>
      <c r="CM709" s="138"/>
      <c r="CN709" s="138"/>
      <c r="CO709" s="138"/>
      <c r="CP709" s="138"/>
      <c r="CQ709" s="138"/>
      <c r="CR709" s="138"/>
      <c r="CS709" s="138"/>
      <c r="CT709" s="138"/>
      <c r="CU709" s="138"/>
      <c r="CV709" s="138"/>
      <c r="CW709" s="138"/>
    </row>
    <row r="710" spans="1:101" x14ac:dyDescent="0.3">
      <c r="A710">
        <v>350</v>
      </c>
      <c r="C710" t="s">
        <v>224</v>
      </c>
      <c r="D710" t="s">
        <v>497</v>
      </c>
      <c r="G710" t="s">
        <v>498</v>
      </c>
      <c r="I710">
        <v>100</v>
      </c>
      <c r="J710" s="131">
        <v>22.5</v>
      </c>
      <c r="K710" s="131">
        <v>51.977499999999992</v>
      </c>
      <c r="L710" s="131">
        <v>5</v>
      </c>
      <c r="M710" s="131">
        <v>10</v>
      </c>
      <c r="N710" s="131">
        <v>5.0000000000000001E-3</v>
      </c>
      <c r="O710" s="131">
        <v>0.5</v>
      </c>
      <c r="P710" s="131"/>
      <c r="Q710" s="131"/>
      <c r="R710" s="131"/>
      <c r="S710" s="131"/>
      <c r="T710" s="131"/>
      <c r="U710" s="131"/>
      <c r="V710" s="131"/>
      <c r="W710" s="131"/>
      <c r="X710" s="131"/>
      <c r="Y710" s="131"/>
      <c r="Z710" s="131"/>
      <c r="AA710" s="131"/>
      <c r="AB710" s="131">
        <v>2E-3</v>
      </c>
      <c r="AC710" s="131">
        <v>0.1</v>
      </c>
      <c r="AD710" s="131"/>
      <c r="AE710" s="131"/>
      <c r="AF710" s="131">
        <v>35</v>
      </c>
      <c r="AG710" s="131">
        <v>40</v>
      </c>
      <c r="AH710" s="131"/>
      <c r="AI710" s="131"/>
      <c r="AJ710" s="131">
        <v>0.01</v>
      </c>
      <c r="AK710" s="131">
        <v>0.5</v>
      </c>
      <c r="AL710" s="131"/>
      <c r="AM710" s="131"/>
      <c r="AN710" s="131"/>
      <c r="AO710" s="131"/>
      <c r="AP710" s="131"/>
      <c r="AQ710" s="131"/>
      <c r="AR710" s="131">
        <v>5.0000000000000001E-3</v>
      </c>
      <c r="AS710" s="131">
        <v>0.4</v>
      </c>
      <c r="AT710" s="131"/>
      <c r="AU710" s="131"/>
      <c r="AV710" s="131"/>
      <c r="AW710" s="131"/>
      <c r="AX710" s="131"/>
      <c r="AY710" s="131"/>
      <c r="AZ710" s="131"/>
      <c r="BA710" s="131"/>
      <c r="BB710" s="131"/>
      <c r="BC710" s="131"/>
      <c r="BD710" s="131"/>
      <c r="BE710" s="131"/>
      <c r="BF710" s="131"/>
      <c r="BG710" s="131"/>
      <c r="BH710" s="131"/>
      <c r="BI710" s="131"/>
      <c r="BJ710" s="131"/>
      <c r="BK710" s="131"/>
      <c r="BL710" s="131"/>
      <c r="BM710" s="131"/>
      <c r="BN710" s="131"/>
      <c r="BO710" s="131"/>
      <c r="BP710" s="131"/>
      <c r="BQ710" s="131"/>
      <c r="BR710" s="131"/>
      <c r="BS710" s="131"/>
      <c r="BT710" s="131"/>
      <c r="BU710" s="131"/>
      <c r="BV710" s="131"/>
      <c r="BW710" s="131"/>
      <c r="BX710" s="131"/>
      <c r="BY710" s="131"/>
      <c r="BZ710" s="131"/>
      <c r="CA710" s="131"/>
      <c r="CB710" s="131"/>
      <c r="CC710" s="131"/>
      <c r="CD710" s="131">
        <v>5.0000000000000001E-4</v>
      </c>
      <c r="CE710" s="131">
        <v>1</v>
      </c>
      <c r="CF710" s="131"/>
      <c r="CG710" s="131"/>
      <c r="CH710" s="131"/>
      <c r="CI710" s="131"/>
      <c r="CJ710" s="131"/>
      <c r="CK710" s="131"/>
      <c r="CL710" s="131"/>
      <c r="CM710" s="131"/>
      <c r="CN710" s="131"/>
      <c r="CO710" s="131"/>
      <c r="CP710" s="131"/>
      <c r="CQ710" s="131"/>
      <c r="CR710" s="131"/>
      <c r="CS710" s="131"/>
      <c r="CT710" s="131"/>
      <c r="CU710" s="131"/>
      <c r="CV710" s="131"/>
      <c r="CW710" s="131"/>
    </row>
    <row r="711" spans="1:101" x14ac:dyDescent="0.3">
      <c r="J711" s="138"/>
      <c r="K711" s="138"/>
      <c r="L711" s="138"/>
      <c r="M711" s="138"/>
      <c r="N711" s="138"/>
      <c r="O711" s="138"/>
      <c r="P711" s="138"/>
      <c r="Q711" s="138"/>
      <c r="R711" s="138"/>
      <c r="S711" s="138"/>
      <c r="T711" s="138"/>
      <c r="U711" s="138"/>
      <c r="V711" s="138"/>
      <c r="W711" s="138"/>
      <c r="X711" s="138"/>
      <c r="Y711" s="138"/>
      <c r="Z711" s="138"/>
      <c r="AA711" s="138"/>
      <c r="AB711" s="138"/>
      <c r="AC711" s="138"/>
      <c r="AD711" s="138"/>
      <c r="AE711" s="138"/>
      <c r="AF711" s="138"/>
      <c r="AG711" s="138"/>
      <c r="AH711" s="138"/>
      <c r="AI711" s="138"/>
      <c r="AJ711" s="138"/>
      <c r="AK711" s="138"/>
      <c r="AL711" s="138"/>
      <c r="AM711" s="138"/>
      <c r="AN711" s="138"/>
      <c r="AO711" s="138"/>
      <c r="AP711" s="138"/>
      <c r="AQ711" s="138"/>
      <c r="AR711" s="138"/>
      <c r="AS711" s="138"/>
      <c r="AT711" s="138"/>
      <c r="AU711" s="138"/>
      <c r="AV711" s="138"/>
      <c r="AW711" s="138"/>
      <c r="AX711" s="138"/>
      <c r="AY711" s="138"/>
      <c r="AZ711" s="138"/>
      <c r="BA711" s="138"/>
      <c r="BB711" s="138"/>
      <c r="BC711" s="138"/>
      <c r="BD711" s="138"/>
      <c r="BE711" s="138"/>
      <c r="BF711" s="138"/>
      <c r="BG711" s="138"/>
      <c r="BH711" s="138"/>
      <c r="BI711" s="138"/>
      <c r="BJ711" s="138"/>
      <c r="BK711" s="138"/>
      <c r="BL711" s="138"/>
      <c r="BM711" s="138"/>
      <c r="BN711" s="138"/>
      <c r="BO711" s="138"/>
      <c r="BP711" s="138"/>
      <c r="BQ711" s="138"/>
      <c r="BR711" s="138"/>
      <c r="BS711" s="138"/>
      <c r="BT711" s="138"/>
      <c r="BU711" s="138"/>
      <c r="BV711" s="138"/>
      <c r="BW711" s="138"/>
      <c r="BX711" s="138"/>
      <c r="BY711" s="138"/>
      <c r="BZ711" s="138"/>
      <c r="CA711" s="138"/>
      <c r="CB711" s="138"/>
      <c r="CC711" s="138"/>
      <c r="CD711" s="138"/>
      <c r="CE711" s="138"/>
      <c r="CF711" s="138"/>
      <c r="CG711" s="138"/>
      <c r="CH711" s="138"/>
      <c r="CI711" s="138"/>
      <c r="CJ711" s="138"/>
      <c r="CK711" s="138"/>
      <c r="CL711" s="138"/>
      <c r="CM711" s="138"/>
      <c r="CN711" s="138"/>
      <c r="CO711" s="138"/>
      <c r="CP711" s="138"/>
      <c r="CQ711" s="138"/>
      <c r="CR711" s="138"/>
      <c r="CS711" s="138"/>
      <c r="CT711" s="138"/>
      <c r="CU711" s="138"/>
      <c r="CV711" s="138"/>
      <c r="CW711" s="138"/>
    </row>
    <row r="712" spans="1:101" x14ac:dyDescent="0.3">
      <c r="A712">
        <v>351</v>
      </c>
      <c r="C712" t="s">
        <v>224</v>
      </c>
      <c r="D712" t="s">
        <v>497</v>
      </c>
      <c r="G712" t="s">
        <v>498</v>
      </c>
      <c r="I712">
        <v>100</v>
      </c>
      <c r="J712" s="131">
        <v>21.400000000000006</v>
      </c>
      <c r="K712" s="131">
        <v>51.974499999999992</v>
      </c>
      <c r="L712" s="131">
        <v>5</v>
      </c>
      <c r="M712" s="131">
        <v>10</v>
      </c>
      <c r="N712" s="131">
        <v>5.0000000000000001E-3</v>
      </c>
      <c r="O712" s="131">
        <v>0.5</v>
      </c>
      <c r="P712" s="131"/>
      <c r="Q712" s="131"/>
      <c r="R712" s="131"/>
      <c r="S712" s="131"/>
      <c r="T712" s="131">
        <v>2E-3</v>
      </c>
      <c r="U712" s="131">
        <v>0.1</v>
      </c>
      <c r="V712" s="131">
        <v>0.01</v>
      </c>
      <c r="W712" s="131">
        <v>0.5</v>
      </c>
      <c r="X712" s="131"/>
      <c r="Y712" s="131"/>
      <c r="Z712" s="131"/>
      <c r="AA712" s="131"/>
      <c r="AB712" s="131"/>
      <c r="AC712" s="131"/>
      <c r="AD712" s="131">
        <v>5.0000000000000001E-3</v>
      </c>
      <c r="AE712" s="131">
        <v>0.5</v>
      </c>
      <c r="AF712" s="131">
        <v>35</v>
      </c>
      <c r="AG712" s="131">
        <v>40</v>
      </c>
      <c r="AH712" s="131"/>
      <c r="AI712" s="131"/>
      <c r="AJ712" s="131"/>
      <c r="AK712" s="131"/>
      <c r="AL712" s="131"/>
      <c r="AM712" s="131"/>
      <c r="AN712" s="131"/>
      <c r="AO712" s="131"/>
      <c r="AP712" s="131"/>
      <c r="AQ712" s="131"/>
      <c r="AR712" s="131"/>
      <c r="AS712" s="131"/>
      <c r="AT712" s="131">
        <v>3.0000000000000001E-3</v>
      </c>
      <c r="AU712" s="131">
        <v>1</v>
      </c>
      <c r="AV712" s="131"/>
      <c r="AW712" s="131"/>
      <c r="AX712" s="131"/>
      <c r="AY712" s="131"/>
      <c r="AZ712" s="131"/>
      <c r="BA712" s="131"/>
      <c r="BB712" s="131"/>
      <c r="BC712" s="131"/>
      <c r="BD712" s="131"/>
      <c r="BE712" s="131"/>
      <c r="BF712" s="131"/>
      <c r="BG712" s="131"/>
      <c r="BH712" s="131"/>
      <c r="BI712" s="131"/>
      <c r="BJ712" s="131"/>
      <c r="BK712" s="131"/>
      <c r="BL712" s="131"/>
      <c r="BM712" s="131"/>
      <c r="BN712" s="131"/>
      <c r="BO712" s="131"/>
      <c r="BP712" s="131"/>
      <c r="BQ712" s="131"/>
      <c r="BR712" s="131"/>
      <c r="BS712" s="131"/>
      <c r="BT712" s="131"/>
      <c r="BU712" s="131"/>
      <c r="BV712" s="131"/>
      <c r="BW712" s="131"/>
      <c r="BX712" s="131"/>
      <c r="BY712" s="131"/>
      <c r="BZ712" s="131"/>
      <c r="CA712" s="131"/>
      <c r="CB712" s="131"/>
      <c r="CC712" s="131"/>
      <c r="CD712" s="131">
        <v>5.0000000000000001E-4</v>
      </c>
      <c r="CE712" s="131">
        <v>1</v>
      </c>
      <c r="CF712" s="131"/>
      <c r="CG712" s="131"/>
      <c r="CH712" s="131"/>
      <c r="CI712" s="131"/>
      <c r="CJ712" s="131"/>
      <c r="CK712" s="131"/>
      <c r="CL712" s="131"/>
      <c r="CM712" s="131"/>
      <c r="CN712" s="131"/>
      <c r="CO712" s="131"/>
      <c r="CP712" s="131"/>
      <c r="CQ712" s="131"/>
      <c r="CR712" s="131"/>
      <c r="CS712" s="131"/>
      <c r="CT712" s="131"/>
      <c r="CU712" s="131"/>
      <c r="CV712" s="131"/>
      <c r="CW712" s="131"/>
    </row>
    <row r="713" spans="1:101" x14ac:dyDescent="0.3">
      <c r="J713" s="138"/>
      <c r="K713" s="138"/>
      <c r="L713" s="138"/>
      <c r="M713" s="138"/>
      <c r="N713" s="138"/>
      <c r="O713" s="138"/>
      <c r="P713" s="138"/>
      <c r="Q713" s="138"/>
      <c r="R713" s="138"/>
      <c r="S713" s="138"/>
      <c r="T713" s="138"/>
      <c r="U713" s="138"/>
      <c r="V713" s="138"/>
      <c r="W713" s="138"/>
      <c r="X713" s="138"/>
      <c r="Y713" s="138"/>
      <c r="Z713" s="138"/>
      <c r="AA713" s="138"/>
      <c r="AB713" s="138"/>
      <c r="AC713" s="138"/>
      <c r="AD713" s="138"/>
      <c r="AE713" s="138"/>
      <c r="AF713" s="138"/>
      <c r="AG713" s="138"/>
      <c r="AH713" s="138"/>
      <c r="AI713" s="138"/>
      <c r="AJ713" s="138"/>
      <c r="AK713" s="138"/>
      <c r="AL713" s="138"/>
      <c r="AM713" s="138"/>
      <c r="AN713" s="138"/>
      <c r="AO713" s="138"/>
      <c r="AP713" s="138"/>
      <c r="AQ713" s="138"/>
      <c r="AR713" s="138"/>
      <c r="AS713" s="138"/>
      <c r="AT713" s="138"/>
      <c r="AU713" s="138"/>
      <c r="AV713" s="138"/>
      <c r="AW713" s="138"/>
      <c r="AX713" s="138"/>
      <c r="AY713" s="138"/>
      <c r="AZ713" s="138"/>
      <c r="BA713" s="138"/>
      <c r="BB713" s="138"/>
      <c r="BC713" s="138"/>
      <c r="BD713" s="138"/>
      <c r="BE713" s="138"/>
      <c r="BF713" s="138"/>
      <c r="BG713" s="138"/>
      <c r="BH713" s="138"/>
      <c r="BI713" s="138"/>
      <c r="BJ713" s="138"/>
      <c r="BK713" s="138"/>
      <c r="BL713" s="138"/>
      <c r="BM713" s="138"/>
      <c r="BN713" s="138"/>
      <c r="BO713" s="138"/>
      <c r="BP713" s="138"/>
      <c r="BQ713" s="138"/>
      <c r="BR713" s="138"/>
      <c r="BS713" s="138"/>
      <c r="BT713" s="138"/>
      <c r="BU713" s="138"/>
      <c r="BV713" s="138"/>
      <c r="BW713" s="138"/>
      <c r="BX713" s="138"/>
      <c r="BY713" s="138"/>
      <c r="BZ713" s="138"/>
      <c r="CA713" s="138"/>
      <c r="CB713" s="138"/>
      <c r="CC713" s="138"/>
      <c r="CD713" s="138"/>
      <c r="CE713" s="138"/>
      <c r="CF713" s="138"/>
      <c r="CG713" s="138"/>
      <c r="CH713" s="138"/>
      <c r="CI713" s="138"/>
      <c r="CJ713" s="138"/>
      <c r="CK713" s="138"/>
      <c r="CL713" s="138"/>
      <c r="CM713" s="138"/>
      <c r="CN713" s="138"/>
      <c r="CO713" s="138"/>
      <c r="CP713" s="138"/>
      <c r="CQ713" s="138"/>
      <c r="CR713" s="138"/>
      <c r="CS713" s="138"/>
      <c r="CT713" s="138"/>
      <c r="CU713" s="138"/>
      <c r="CV713" s="138"/>
      <c r="CW713" s="138"/>
    </row>
    <row r="714" spans="1:101" x14ac:dyDescent="0.3">
      <c r="A714">
        <v>352</v>
      </c>
      <c r="C714" t="s">
        <v>224</v>
      </c>
      <c r="D714" t="s">
        <v>497</v>
      </c>
      <c r="G714" t="s">
        <v>498</v>
      </c>
      <c r="I714">
        <v>100</v>
      </c>
      <c r="J714" s="131">
        <v>11.900000000000006</v>
      </c>
      <c r="K714" s="131">
        <v>51.974499999999978</v>
      </c>
      <c r="L714" s="131">
        <v>5</v>
      </c>
      <c r="M714" s="131">
        <v>10</v>
      </c>
      <c r="N714" s="131">
        <v>5.0000000000000001E-3</v>
      </c>
      <c r="O714" s="131">
        <v>0.5</v>
      </c>
      <c r="P714" s="131">
        <v>5.0000000000000001E-4</v>
      </c>
      <c r="Q714" s="131">
        <v>1</v>
      </c>
      <c r="R714" s="131">
        <v>0.01</v>
      </c>
      <c r="S714" s="131">
        <v>0.5</v>
      </c>
      <c r="T714" s="131">
        <v>2E-3</v>
      </c>
      <c r="U714" s="131">
        <v>0.1</v>
      </c>
      <c r="V714" s="131"/>
      <c r="W714" s="131"/>
      <c r="X714" s="131"/>
      <c r="Y714" s="131"/>
      <c r="Z714" s="131"/>
      <c r="AA714" s="131"/>
      <c r="AB714" s="131"/>
      <c r="AC714" s="131"/>
      <c r="AD714" s="131"/>
      <c r="AE714" s="131"/>
      <c r="AF714" s="131">
        <v>35</v>
      </c>
      <c r="AG714" s="131">
        <v>40</v>
      </c>
      <c r="AH714" s="131"/>
      <c r="AI714" s="131"/>
      <c r="AJ714" s="131"/>
      <c r="AK714" s="131"/>
      <c r="AL714" s="131"/>
      <c r="AM714" s="131"/>
      <c r="AN714" s="131">
        <v>5.0000000000000001E-4</v>
      </c>
      <c r="AO714" s="131">
        <v>1</v>
      </c>
      <c r="AP714" s="131"/>
      <c r="AQ714" s="131"/>
      <c r="AR714" s="131"/>
      <c r="AS714" s="131"/>
      <c r="AT714" s="131">
        <v>3.0000000000000001E-3</v>
      </c>
      <c r="AU714" s="131">
        <v>1</v>
      </c>
      <c r="AV714" s="131">
        <v>5.0000000000000001E-4</v>
      </c>
      <c r="AW714" s="131">
        <v>1</v>
      </c>
      <c r="AX714" s="131"/>
      <c r="AY714" s="131"/>
      <c r="AZ714" s="131"/>
      <c r="BA714" s="131"/>
      <c r="BB714" s="131">
        <v>5.0000000000000001E-4</v>
      </c>
      <c r="BC714" s="131">
        <v>1</v>
      </c>
      <c r="BD714" s="131">
        <v>5.0000000000000001E-4</v>
      </c>
      <c r="BE714" s="131">
        <v>1</v>
      </c>
      <c r="BF714" s="131">
        <v>5.0000000000000001E-4</v>
      </c>
      <c r="BG714" s="131">
        <v>1</v>
      </c>
      <c r="BH714" s="131"/>
      <c r="BI714" s="131"/>
      <c r="BJ714" s="131"/>
      <c r="BK714" s="131"/>
      <c r="BL714" s="131"/>
      <c r="BM714" s="131"/>
      <c r="BN714" s="131">
        <v>5.0000000000000001E-4</v>
      </c>
      <c r="BO714" s="131">
        <v>1</v>
      </c>
      <c r="BP714" s="131"/>
      <c r="BQ714" s="131"/>
      <c r="BR714" s="131"/>
      <c r="BS714" s="131"/>
      <c r="BT714" s="131">
        <v>5.0000000000000001E-4</v>
      </c>
      <c r="BU714" s="131">
        <v>1</v>
      </c>
      <c r="BV714" s="131">
        <v>5.0000000000000001E-4</v>
      </c>
      <c r="BW714" s="131">
        <v>1</v>
      </c>
      <c r="BX714" s="131"/>
      <c r="BY714" s="131"/>
      <c r="BZ714" s="131"/>
      <c r="CA714" s="131"/>
      <c r="CB714" s="131"/>
      <c r="CC714" s="131"/>
      <c r="CD714" s="131">
        <v>5.0000000000000001E-4</v>
      </c>
      <c r="CE714" s="131">
        <v>1</v>
      </c>
      <c r="CF714" s="131"/>
      <c r="CG714" s="131"/>
      <c r="CH714" s="131"/>
      <c r="CI714" s="131"/>
      <c r="CJ714" s="131"/>
      <c r="CK714" s="131"/>
      <c r="CL714" s="131"/>
      <c r="CM714" s="131"/>
      <c r="CN714" s="131"/>
      <c r="CO714" s="131"/>
      <c r="CP714" s="131">
        <v>5.0000000000000001E-4</v>
      </c>
      <c r="CQ714" s="131">
        <v>1</v>
      </c>
      <c r="CR714" s="131"/>
      <c r="CS714" s="131"/>
      <c r="CT714" s="131"/>
      <c r="CU714" s="131"/>
      <c r="CV714" s="131"/>
      <c r="CW714" s="131"/>
    </row>
    <row r="715" spans="1:101" x14ac:dyDescent="0.3">
      <c r="J715" s="138"/>
      <c r="K715" s="138"/>
      <c r="L715" s="138"/>
      <c r="M715" s="138"/>
      <c r="N715" s="138"/>
      <c r="O715" s="138"/>
      <c r="P715" s="138"/>
      <c r="Q715" s="138"/>
      <c r="R715" s="138"/>
      <c r="S715" s="138"/>
      <c r="T715" s="138"/>
      <c r="U715" s="138"/>
      <c r="V715" s="138"/>
      <c r="W715" s="138"/>
      <c r="X715" s="138"/>
      <c r="Y715" s="138"/>
      <c r="Z715" s="138"/>
      <c r="AA715" s="138"/>
      <c r="AB715" s="138"/>
      <c r="AC715" s="138"/>
      <c r="AD715" s="138"/>
      <c r="AE715" s="138"/>
      <c r="AF715" s="138"/>
      <c r="AG715" s="138"/>
      <c r="AH715" s="138"/>
      <c r="AI715" s="138"/>
      <c r="AJ715" s="138"/>
      <c r="AK715" s="138"/>
      <c r="AL715" s="138"/>
      <c r="AM715" s="138"/>
      <c r="AN715" s="138"/>
      <c r="AO715" s="138"/>
      <c r="AP715" s="138"/>
      <c r="AQ715" s="138"/>
      <c r="AR715" s="138"/>
      <c r="AS715" s="138"/>
      <c r="AT715" s="138"/>
      <c r="AU715" s="138"/>
      <c r="AV715" s="138"/>
      <c r="AW715" s="138"/>
      <c r="AX715" s="138"/>
      <c r="AY715" s="138"/>
      <c r="AZ715" s="138"/>
      <c r="BA715" s="138"/>
      <c r="BB715" s="138"/>
      <c r="BC715" s="138"/>
      <c r="BD715" s="138"/>
      <c r="BE715" s="138"/>
      <c r="BF715" s="138"/>
      <c r="BG715" s="138"/>
      <c r="BH715" s="138"/>
      <c r="BI715" s="138"/>
      <c r="BJ715" s="138"/>
      <c r="BK715" s="138"/>
      <c r="BL715" s="138"/>
      <c r="BM715" s="138"/>
      <c r="BN715" s="138"/>
      <c r="BO715" s="138"/>
      <c r="BP715" s="138"/>
      <c r="BQ715" s="138"/>
      <c r="BR715" s="138"/>
      <c r="BS715" s="138"/>
      <c r="BT715" s="138"/>
      <c r="BU715" s="138"/>
      <c r="BV715" s="138"/>
      <c r="BW715" s="138"/>
      <c r="BX715" s="138"/>
      <c r="BY715" s="138"/>
      <c r="BZ715" s="138"/>
      <c r="CA715" s="138"/>
      <c r="CB715" s="138"/>
      <c r="CC715" s="138"/>
      <c r="CD715" s="138"/>
      <c r="CE715" s="138"/>
      <c r="CF715" s="138"/>
      <c r="CG715" s="138"/>
      <c r="CH715" s="138"/>
      <c r="CI715" s="138"/>
      <c r="CJ715" s="138"/>
      <c r="CK715" s="138"/>
      <c r="CL715" s="138"/>
      <c r="CM715" s="138"/>
      <c r="CN715" s="138"/>
      <c r="CO715" s="138"/>
      <c r="CP715" s="138"/>
      <c r="CQ715" s="138"/>
      <c r="CR715" s="138"/>
      <c r="CS715" s="138"/>
      <c r="CT715" s="138"/>
      <c r="CU715" s="138"/>
      <c r="CV715" s="138"/>
      <c r="CW715" s="138"/>
    </row>
    <row r="716" spans="1:101" x14ac:dyDescent="0.3">
      <c r="A716">
        <v>353</v>
      </c>
      <c r="C716" t="s">
        <v>224</v>
      </c>
      <c r="D716" t="s">
        <v>497</v>
      </c>
      <c r="G716" t="s">
        <v>498</v>
      </c>
      <c r="I716">
        <v>100</v>
      </c>
      <c r="J716" s="131">
        <v>21.400000000000006</v>
      </c>
      <c r="K716" s="131">
        <v>51.974499999999992</v>
      </c>
      <c r="L716" s="131">
        <v>5</v>
      </c>
      <c r="M716" s="131">
        <v>10</v>
      </c>
      <c r="N716" s="131">
        <v>5.0000000000000001E-3</v>
      </c>
      <c r="O716" s="131">
        <v>0.5</v>
      </c>
      <c r="P716" s="131"/>
      <c r="Q716" s="131"/>
      <c r="R716" s="131"/>
      <c r="S716" s="131"/>
      <c r="T716" s="131"/>
      <c r="U716" s="131"/>
      <c r="V716" s="131">
        <v>0.01</v>
      </c>
      <c r="W716" s="131">
        <v>0.5</v>
      </c>
      <c r="X716" s="131"/>
      <c r="Y716" s="131"/>
      <c r="Z716" s="131"/>
      <c r="AA716" s="131"/>
      <c r="AB716" s="131">
        <v>2E-3</v>
      </c>
      <c r="AC716" s="131">
        <v>0.1</v>
      </c>
      <c r="AD716" s="131">
        <v>5.0000000000000001E-3</v>
      </c>
      <c r="AE716" s="131">
        <v>0.5</v>
      </c>
      <c r="AF716" s="131">
        <v>35</v>
      </c>
      <c r="AG716" s="131">
        <v>40</v>
      </c>
      <c r="AH716" s="131"/>
      <c r="AI716" s="131"/>
      <c r="AJ716" s="131"/>
      <c r="AK716" s="131"/>
      <c r="AL716" s="131"/>
      <c r="AM716" s="131"/>
      <c r="AN716" s="131"/>
      <c r="AO716" s="131"/>
      <c r="AP716" s="131"/>
      <c r="AQ716" s="131"/>
      <c r="AR716" s="131"/>
      <c r="AS716" s="131"/>
      <c r="AT716" s="131">
        <v>3.0000000000000001E-3</v>
      </c>
      <c r="AU716" s="131">
        <v>1</v>
      </c>
      <c r="AV716" s="131"/>
      <c r="AW716" s="131"/>
      <c r="AX716" s="131"/>
      <c r="AY716" s="131"/>
      <c r="AZ716" s="131"/>
      <c r="BA716" s="131"/>
      <c r="BB716" s="131"/>
      <c r="BC716" s="131"/>
      <c r="BD716" s="131"/>
      <c r="BE716" s="131"/>
      <c r="BF716" s="131"/>
      <c r="BG716" s="131"/>
      <c r="BH716" s="131"/>
      <c r="BI716" s="131"/>
      <c r="BJ716" s="131"/>
      <c r="BK716" s="131"/>
      <c r="BL716" s="131"/>
      <c r="BM716" s="131"/>
      <c r="BN716" s="131"/>
      <c r="BO716" s="131"/>
      <c r="BP716" s="131"/>
      <c r="BQ716" s="131"/>
      <c r="BR716" s="131"/>
      <c r="BS716" s="131"/>
      <c r="BT716" s="131"/>
      <c r="BU716" s="131"/>
      <c r="BV716" s="131"/>
      <c r="BW716" s="131"/>
      <c r="BX716" s="131"/>
      <c r="BY716" s="131"/>
      <c r="BZ716" s="131"/>
      <c r="CA716" s="131"/>
      <c r="CB716" s="131"/>
      <c r="CC716" s="131"/>
      <c r="CD716" s="131">
        <v>5.0000000000000001E-4</v>
      </c>
      <c r="CE716" s="131">
        <v>1</v>
      </c>
      <c r="CF716" s="131"/>
      <c r="CG716" s="131"/>
      <c r="CH716" s="131"/>
      <c r="CI716" s="131"/>
      <c r="CJ716" s="131"/>
      <c r="CK716" s="131"/>
      <c r="CL716" s="131"/>
      <c r="CM716" s="131"/>
      <c r="CN716" s="131"/>
      <c r="CO716" s="131"/>
      <c r="CP716" s="131"/>
      <c r="CQ716" s="131"/>
      <c r="CR716" s="131"/>
      <c r="CS716" s="131"/>
      <c r="CT716" s="131"/>
      <c r="CU716" s="131"/>
      <c r="CV716" s="131"/>
      <c r="CW716" s="131"/>
    </row>
    <row r="717" spans="1:101" x14ac:dyDescent="0.3">
      <c r="J717" s="138"/>
      <c r="K717" s="138"/>
      <c r="L717" s="138"/>
      <c r="M717" s="138"/>
      <c r="N717" s="138"/>
      <c r="O717" s="138"/>
      <c r="P717" s="138"/>
      <c r="Q717" s="138"/>
      <c r="R717" s="138"/>
      <c r="S717" s="138"/>
      <c r="T717" s="138"/>
      <c r="U717" s="138"/>
      <c r="V717" s="138"/>
      <c r="W717" s="138"/>
      <c r="X717" s="138"/>
      <c r="Y717" s="138"/>
      <c r="Z717" s="138"/>
      <c r="AA717" s="138"/>
      <c r="AB717" s="138"/>
      <c r="AC717" s="138"/>
      <c r="AD717" s="138"/>
      <c r="AE717" s="138"/>
      <c r="AF717" s="138"/>
      <c r="AG717" s="138"/>
      <c r="AH717" s="138"/>
      <c r="AI717" s="138"/>
      <c r="AJ717" s="138"/>
      <c r="AK717" s="138"/>
      <c r="AL717" s="138"/>
      <c r="AM717" s="138"/>
      <c r="AN717" s="138"/>
      <c r="AO717" s="138"/>
      <c r="AP717" s="138"/>
      <c r="AQ717" s="138"/>
      <c r="AR717" s="138"/>
      <c r="AS717" s="138"/>
      <c r="AT717" s="138"/>
      <c r="AU717" s="138"/>
      <c r="AV717" s="138"/>
      <c r="AW717" s="138"/>
      <c r="AX717" s="138"/>
      <c r="AY717" s="138"/>
      <c r="AZ717" s="138"/>
      <c r="BA717" s="138"/>
      <c r="BB717" s="138"/>
      <c r="BC717" s="138"/>
      <c r="BD717" s="138"/>
      <c r="BE717" s="138"/>
      <c r="BF717" s="138"/>
      <c r="BG717" s="138"/>
      <c r="BH717" s="138"/>
      <c r="BI717" s="138"/>
      <c r="BJ717" s="138"/>
      <c r="BK717" s="138"/>
      <c r="BL717" s="138"/>
      <c r="BM717" s="138"/>
      <c r="BN717" s="138"/>
      <c r="BO717" s="138"/>
      <c r="BP717" s="138"/>
      <c r="BQ717" s="138"/>
      <c r="BR717" s="138"/>
      <c r="BS717" s="138"/>
      <c r="BT717" s="138"/>
      <c r="BU717" s="138"/>
      <c r="BV717" s="138"/>
      <c r="BW717" s="138"/>
      <c r="BX717" s="138"/>
      <c r="BY717" s="138"/>
      <c r="BZ717" s="138"/>
      <c r="CA717" s="138"/>
      <c r="CB717" s="138"/>
      <c r="CC717" s="138"/>
      <c r="CD717" s="138"/>
      <c r="CE717" s="138"/>
      <c r="CF717" s="138"/>
      <c r="CG717" s="138"/>
      <c r="CH717" s="138"/>
      <c r="CI717" s="138"/>
      <c r="CJ717" s="138"/>
      <c r="CK717" s="138"/>
      <c r="CL717" s="138"/>
      <c r="CM717" s="138"/>
      <c r="CN717" s="138"/>
      <c r="CO717" s="138"/>
      <c r="CP717" s="138"/>
      <c r="CQ717" s="138"/>
      <c r="CR717" s="138"/>
      <c r="CS717" s="138"/>
      <c r="CT717" s="138"/>
      <c r="CU717" s="138"/>
      <c r="CV717" s="138"/>
      <c r="CW717" s="138"/>
    </row>
    <row r="718" spans="1:101" x14ac:dyDescent="0.3">
      <c r="A718">
        <v>354</v>
      </c>
      <c r="C718" t="s">
        <v>224</v>
      </c>
      <c r="D718" t="s">
        <v>497</v>
      </c>
      <c r="G718" t="s">
        <v>498</v>
      </c>
      <c r="I718">
        <v>100</v>
      </c>
      <c r="J718" s="131">
        <v>21.900000000000006</v>
      </c>
      <c r="K718" s="131">
        <v>51.979499999999994</v>
      </c>
      <c r="L718" s="131">
        <v>5</v>
      </c>
      <c r="M718" s="131">
        <v>10</v>
      </c>
      <c r="N718" s="131">
        <v>5.0000000000000001E-3</v>
      </c>
      <c r="O718" s="131">
        <v>0.5</v>
      </c>
      <c r="P718" s="131"/>
      <c r="Q718" s="131"/>
      <c r="R718" s="131">
        <v>0.01</v>
      </c>
      <c r="S718" s="131">
        <v>0.5</v>
      </c>
      <c r="T718" s="131"/>
      <c r="U718" s="131"/>
      <c r="V718" s="131"/>
      <c r="W718" s="131"/>
      <c r="X718" s="131"/>
      <c r="Y718" s="131"/>
      <c r="Z718" s="131"/>
      <c r="AA718" s="131"/>
      <c r="AB718" s="131">
        <v>2E-3</v>
      </c>
      <c r="AC718" s="131">
        <v>0.1</v>
      </c>
      <c r="AD718" s="131"/>
      <c r="AE718" s="131"/>
      <c r="AF718" s="131">
        <v>35</v>
      </c>
      <c r="AG718" s="131">
        <v>40</v>
      </c>
      <c r="AH718" s="131"/>
      <c r="AI718" s="131"/>
      <c r="AJ718" s="131"/>
      <c r="AK718" s="131"/>
      <c r="AL718" s="131"/>
      <c r="AM718" s="131"/>
      <c r="AN718" s="131"/>
      <c r="AO718" s="131"/>
      <c r="AP718" s="131"/>
      <c r="AQ718" s="131"/>
      <c r="AR718" s="131"/>
      <c r="AS718" s="131"/>
      <c r="AT718" s="131">
        <v>3.0000000000000001E-3</v>
      </c>
      <c r="AU718" s="131">
        <v>1</v>
      </c>
      <c r="AV718" s="131"/>
      <c r="AW718" s="131"/>
      <c r="AX718" s="131"/>
      <c r="AY718" s="131"/>
      <c r="AZ718" s="131"/>
      <c r="BA718" s="131"/>
      <c r="BB718" s="131"/>
      <c r="BC718" s="131"/>
      <c r="BD718" s="131"/>
      <c r="BE718" s="131"/>
      <c r="BF718" s="131"/>
      <c r="BG718" s="131"/>
      <c r="BH718" s="131"/>
      <c r="BI718" s="131"/>
      <c r="BJ718" s="131"/>
      <c r="BK718" s="131"/>
      <c r="BL718" s="131"/>
      <c r="BM718" s="131"/>
      <c r="BN718" s="131"/>
      <c r="BO718" s="131"/>
      <c r="BP718" s="131"/>
      <c r="BQ718" s="131"/>
      <c r="BR718" s="131"/>
      <c r="BS718" s="131"/>
      <c r="BT718" s="131"/>
      <c r="BU718" s="131"/>
      <c r="BV718" s="131"/>
      <c r="BW718" s="131"/>
      <c r="BX718" s="131"/>
      <c r="BY718" s="131"/>
      <c r="BZ718" s="131"/>
      <c r="CA718" s="131"/>
      <c r="CB718" s="131"/>
      <c r="CC718" s="131"/>
      <c r="CD718" s="131">
        <v>5.0000000000000001E-4</v>
      </c>
      <c r="CE718" s="131">
        <v>1</v>
      </c>
      <c r="CF718" s="131"/>
      <c r="CG718" s="131"/>
      <c r="CH718" s="131"/>
      <c r="CI718" s="131"/>
      <c r="CJ718" s="131"/>
      <c r="CK718" s="131"/>
      <c r="CL718" s="131"/>
      <c r="CM718" s="131"/>
      <c r="CN718" s="131"/>
      <c r="CO718" s="131"/>
      <c r="CP718" s="131"/>
      <c r="CQ718" s="131"/>
      <c r="CR718" s="131"/>
      <c r="CS718" s="131"/>
      <c r="CT718" s="131"/>
      <c r="CU718" s="131"/>
      <c r="CV718" s="131"/>
      <c r="CW718" s="131"/>
    </row>
    <row r="719" spans="1:101" x14ac:dyDescent="0.3">
      <c r="J719" s="138"/>
      <c r="K719" s="138"/>
      <c r="L719" s="138"/>
      <c r="M719" s="138"/>
      <c r="N719" s="138"/>
      <c r="O719" s="138"/>
      <c r="P719" s="138"/>
      <c r="Q719" s="138"/>
      <c r="R719" s="138"/>
      <c r="S719" s="138"/>
      <c r="T719" s="138"/>
      <c r="U719" s="138"/>
      <c r="V719" s="138"/>
      <c r="W719" s="138"/>
      <c r="X719" s="138"/>
      <c r="Y719" s="138"/>
      <c r="Z719" s="138"/>
      <c r="AA719" s="138"/>
      <c r="AB719" s="138"/>
      <c r="AC719" s="138"/>
      <c r="AD719" s="138"/>
      <c r="AE719" s="138"/>
      <c r="AF719" s="138"/>
      <c r="AG719" s="138"/>
      <c r="AH719" s="138"/>
      <c r="AI719" s="138"/>
      <c r="AJ719" s="138"/>
      <c r="AK719" s="138"/>
      <c r="AL719" s="138"/>
      <c r="AM719" s="138"/>
      <c r="AN719" s="138"/>
      <c r="AO719" s="138"/>
      <c r="AP719" s="138"/>
      <c r="AQ719" s="138"/>
      <c r="AR719" s="138"/>
      <c r="AS719" s="138"/>
      <c r="AT719" s="138"/>
      <c r="AU719" s="138"/>
      <c r="AV719" s="138"/>
      <c r="AW719" s="138"/>
      <c r="AX719" s="138"/>
      <c r="AY719" s="138"/>
      <c r="AZ719" s="138"/>
      <c r="BA719" s="138"/>
      <c r="BB719" s="138"/>
      <c r="BC719" s="138"/>
      <c r="BD719" s="138"/>
      <c r="BE719" s="138"/>
      <c r="BF719" s="138"/>
      <c r="BG719" s="138"/>
      <c r="BH719" s="138"/>
      <c r="BI719" s="138"/>
      <c r="BJ719" s="138"/>
      <c r="BK719" s="138"/>
      <c r="BL719" s="138"/>
      <c r="BM719" s="138"/>
      <c r="BN719" s="138"/>
      <c r="BO719" s="138"/>
      <c r="BP719" s="138"/>
      <c r="BQ719" s="138"/>
      <c r="BR719" s="138"/>
      <c r="BS719" s="138"/>
      <c r="BT719" s="138"/>
      <c r="BU719" s="138"/>
      <c r="BV719" s="138"/>
      <c r="BW719" s="138"/>
      <c r="BX719" s="138"/>
      <c r="BY719" s="138"/>
      <c r="BZ719" s="138"/>
      <c r="CA719" s="138"/>
      <c r="CB719" s="138"/>
      <c r="CC719" s="138"/>
      <c r="CD719" s="138"/>
      <c r="CE719" s="138"/>
      <c r="CF719" s="138"/>
      <c r="CG719" s="138"/>
      <c r="CH719" s="138"/>
      <c r="CI719" s="138"/>
      <c r="CJ719" s="138"/>
      <c r="CK719" s="138"/>
      <c r="CL719" s="138"/>
      <c r="CM719" s="138"/>
      <c r="CN719" s="138"/>
      <c r="CO719" s="138"/>
      <c r="CP719" s="138"/>
      <c r="CQ719" s="138"/>
      <c r="CR719" s="138"/>
      <c r="CS719" s="138"/>
      <c r="CT719" s="138"/>
      <c r="CU719" s="138"/>
      <c r="CV719" s="138"/>
      <c r="CW719" s="138"/>
    </row>
    <row r="720" spans="1:101" x14ac:dyDescent="0.3">
      <c r="A720">
        <v>355</v>
      </c>
      <c r="C720" t="s">
        <v>224</v>
      </c>
      <c r="D720" t="s">
        <v>497</v>
      </c>
      <c r="G720" t="s">
        <v>498</v>
      </c>
      <c r="I720">
        <v>100</v>
      </c>
      <c r="J720" s="131">
        <v>21.400000000000006</v>
      </c>
      <c r="K720" s="131">
        <v>51.974499999999999</v>
      </c>
      <c r="L720" s="131">
        <v>5</v>
      </c>
      <c r="M720" s="131">
        <v>10</v>
      </c>
      <c r="N720" s="131">
        <v>5.0000000000000001E-3</v>
      </c>
      <c r="O720" s="131">
        <v>0.5</v>
      </c>
      <c r="P720" s="131"/>
      <c r="Q720" s="131"/>
      <c r="R720" s="131"/>
      <c r="S720" s="131"/>
      <c r="T720" s="131">
        <v>2E-3</v>
      </c>
      <c r="U720" s="131">
        <v>0.1</v>
      </c>
      <c r="V720" s="131"/>
      <c r="W720" s="131"/>
      <c r="X720" s="131"/>
      <c r="Y720" s="131"/>
      <c r="Z720" s="131"/>
      <c r="AA720" s="131"/>
      <c r="AB720" s="131"/>
      <c r="AC720" s="131"/>
      <c r="AD720" s="131">
        <v>5.0000000000000001E-3</v>
      </c>
      <c r="AE720" s="131">
        <v>0.5</v>
      </c>
      <c r="AF720" s="131">
        <v>35</v>
      </c>
      <c r="AG720" s="131">
        <v>40</v>
      </c>
      <c r="AH720" s="131"/>
      <c r="AI720" s="131"/>
      <c r="AJ720" s="131">
        <v>0.01</v>
      </c>
      <c r="AK720" s="131">
        <v>0.5</v>
      </c>
      <c r="AL720" s="131"/>
      <c r="AM720" s="131"/>
      <c r="AN720" s="131"/>
      <c r="AO720" s="131"/>
      <c r="AP720" s="131"/>
      <c r="AQ720" s="131"/>
      <c r="AR720" s="131"/>
      <c r="AS720" s="131"/>
      <c r="AT720" s="131">
        <v>3.0000000000000001E-3</v>
      </c>
      <c r="AU720" s="131">
        <v>1</v>
      </c>
      <c r="AV720" s="131"/>
      <c r="AW720" s="131"/>
      <c r="AX720" s="131"/>
      <c r="AY720" s="131"/>
      <c r="AZ720" s="131"/>
      <c r="BA720" s="131"/>
      <c r="BB720" s="131"/>
      <c r="BC720" s="131"/>
      <c r="BD720" s="131"/>
      <c r="BE720" s="131"/>
      <c r="BF720" s="131"/>
      <c r="BG720" s="131"/>
      <c r="BH720" s="131"/>
      <c r="BI720" s="131"/>
      <c r="BJ720" s="131"/>
      <c r="BK720" s="131"/>
      <c r="BL720" s="131"/>
      <c r="BM720" s="131"/>
      <c r="BN720" s="131"/>
      <c r="BO720" s="131"/>
      <c r="BP720" s="131"/>
      <c r="BQ720" s="131"/>
      <c r="BR720" s="131"/>
      <c r="BS720" s="131"/>
      <c r="BT720" s="131"/>
      <c r="BU720" s="131"/>
      <c r="BV720" s="131"/>
      <c r="BW720" s="131"/>
      <c r="BX720" s="131"/>
      <c r="BY720" s="131"/>
      <c r="BZ720" s="131"/>
      <c r="CA720" s="131"/>
      <c r="CB720" s="131"/>
      <c r="CC720" s="131"/>
      <c r="CD720" s="131">
        <v>5.0000000000000001E-4</v>
      </c>
      <c r="CE720" s="131">
        <v>1</v>
      </c>
      <c r="CF720" s="131"/>
      <c r="CG720" s="131"/>
      <c r="CH720" s="131"/>
      <c r="CI720" s="131"/>
      <c r="CJ720" s="131"/>
      <c r="CK720" s="131"/>
      <c r="CL720" s="131"/>
      <c r="CM720" s="131"/>
      <c r="CN720" s="131"/>
      <c r="CO720" s="131"/>
      <c r="CP720" s="131"/>
      <c r="CQ720" s="131"/>
      <c r="CR720" s="131"/>
      <c r="CS720" s="131"/>
      <c r="CT720" s="131"/>
      <c r="CU720" s="131"/>
      <c r="CV720" s="131"/>
      <c r="CW720" s="131"/>
    </row>
    <row r="721" spans="1:101" x14ac:dyDescent="0.3">
      <c r="J721" s="138"/>
      <c r="K721" s="138"/>
      <c r="L721" s="138"/>
      <c r="M721" s="138"/>
      <c r="N721" s="138"/>
      <c r="O721" s="138"/>
      <c r="P721" s="138"/>
      <c r="Q721" s="138"/>
      <c r="R721" s="138"/>
      <c r="S721" s="138"/>
      <c r="T721" s="138"/>
      <c r="U721" s="138"/>
      <c r="V721" s="138"/>
      <c r="W721" s="138"/>
      <c r="X721" s="138"/>
      <c r="Y721" s="138"/>
      <c r="Z721" s="138"/>
      <c r="AA721" s="138"/>
      <c r="AB721" s="138"/>
      <c r="AC721" s="138"/>
      <c r="AD721" s="138"/>
      <c r="AE721" s="138"/>
      <c r="AF721" s="138"/>
      <c r="AG721" s="138"/>
      <c r="AH721" s="138"/>
      <c r="AI721" s="138"/>
      <c r="AJ721" s="138"/>
      <c r="AK721" s="138"/>
      <c r="AL721" s="138"/>
      <c r="AM721" s="138"/>
      <c r="AN721" s="138"/>
      <c r="AO721" s="138"/>
      <c r="AP721" s="138"/>
      <c r="AQ721" s="138"/>
      <c r="AR721" s="138"/>
      <c r="AS721" s="138"/>
      <c r="AT721" s="138"/>
      <c r="AU721" s="138"/>
      <c r="AV721" s="138"/>
      <c r="AW721" s="138"/>
      <c r="AX721" s="138"/>
      <c r="AY721" s="138"/>
      <c r="AZ721" s="138"/>
      <c r="BA721" s="138"/>
      <c r="BB721" s="138"/>
      <c r="BC721" s="138"/>
      <c r="BD721" s="138"/>
      <c r="BE721" s="138"/>
      <c r="BF721" s="138"/>
      <c r="BG721" s="138"/>
      <c r="BH721" s="138"/>
      <c r="BI721" s="138"/>
      <c r="BJ721" s="138"/>
      <c r="BK721" s="138"/>
      <c r="BL721" s="138"/>
      <c r="BM721" s="138"/>
      <c r="BN721" s="138"/>
      <c r="BO721" s="138"/>
      <c r="BP721" s="138"/>
      <c r="BQ721" s="138"/>
      <c r="BR721" s="138"/>
      <c r="BS721" s="138"/>
      <c r="BT721" s="138"/>
      <c r="BU721" s="138"/>
      <c r="BV721" s="138"/>
      <c r="BW721" s="138"/>
      <c r="BX721" s="138"/>
      <c r="BY721" s="138"/>
      <c r="BZ721" s="138"/>
      <c r="CA721" s="138"/>
      <c r="CB721" s="138"/>
      <c r="CC721" s="138"/>
      <c r="CD721" s="138"/>
      <c r="CE721" s="138"/>
      <c r="CF721" s="138"/>
      <c r="CG721" s="138"/>
      <c r="CH721" s="138"/>
      <c r="CI721" s="138"/>
      <c r="CJ721" s="138"/>
      <c r="CK721" s="138"/>
      <c r="CL721" s="138"/>
      <c r="CM721" s="138"/>
      <c r="CN721" s="138"/>
      <c r="CO721" s="138"/>
      <c r="CP721" s="138"/>
      <c r="CQ721" s="138"/>
      <c r="CR721" s="138"/>
      <c r="CS721" s="138"/>
      <c r="CT721" s="138"/>
      <c r="CU721" s="138"/>
      <c r="CV721" s="138"/>
      <c r="CW721" s="138"/>
    </row>
    <row r="722" spans="1:101" x14ac:dyDescent="0.3">
      <c r="A722">
        <v>356</v>
      </c>
      <c r="C722" t="s">
        <v>224</v>
      </c>
      <c r="D722" t="s">
        <v>497</v>
      </c>
      <c r="G722" t="s">
        <v>498</v>
      </c>
      <c r="I722">
        <v>100</v>
      </c>
      <c r="J722" s="131">
        <v>11.900000000000006</v>
      </c>
      <c r="K722" s="131">
        <v>51.974499999999978</v>
      </c>
      <c r="L722" s="131">
        <v>5</v>
      </c>
      <c r="M722" s="131">
        <v>10</v>
      </c>
      <c r="N722" s="131">
        <v>5.0000000000000001E-3</v>
      </c>
      <c r="O722" s="131">
        <v>0.5</v>
      </c>
      <c r="P722" s="131">
        <v>5.0000000000000001E-4</v>
      </c>
      <c r="Q722" s="131">
        <v>1</v>
      </c>
      <c r="R722" s="131"/>
      <c r="S722" s="131"/>
      <c r="T722" s="131">
        <v>2E-3</v>
      </c>
      <c r="U722" s="131">
        <v>0.1</v>
      </c>
      <c r="V722" s="131">
        <v>0.01</v>
      </c>
      <c r="W722" s="131">
        <v>0.5</v>
      </c>
      <c r="X722" s="131"/>
      <c r="Y722" s="131"/>
      <c r="Z722" s="131"/>
      <c r="AA722" s="131"/>
      <c r="AB722" s="131"/>
      <c r="AC722" s="131"/>
      <c r="AD722" s="131"/>
      <c r="AE722" s="131"/>
      <c r="AF722" s="131">
        <v>35</v>
      </c>
      <c r="AG722" s="131">
        <v>40</v>
      </c>
      <c r="AH722" s="131"/>
      <c r="AI722" s="131"/>
      <c r="AJ722" s="131"/>
      <c r="AK722" s="131"/>
      <c r="AL722" s="131"/>
      <c r="AM722" s="131"/>
      <c r="AN722" s="131">
        <v>5.0000000000000001E-4</v>
      </c>
      <c r="AO722" s="131">
        <v>1</v>
      </c>
      <c r="AP722" s="131"/>
      <c r="AQ722" s="131"/>
      <c r="AR722" s="131"/>
      <c r="AS722" s="131"/>
      <c r="AT722" s="131">
        <v>3.0000000000000001E-3</v>
      </c>
      <c r="AU722" s="131">
        <v>1</v>
      </c>
      <c r="AV722" s="131">
        <v>5.0000000000000001E-4</v>
      </c>
      <c r="AW722" s="131">
        <v>1</v>
      </c>
      <c r="AX722" s="131"/>
      <c r="AY722" s="131"/>
      <c r="AZ722" s="131"/>
      <c r="BA722" s="131"/>
      <c r="BB722" s="131">
        <v>5.0000000000000001E-4</v>
      </c>
      <c r="BC722" s="131">
        <v>1</v>
      </c>
      <c r="BD722" s="131">
        <v>5.0000000000000001E-4</v>
      </c>
      <c r="BE722" s="131">
        <v>1</v>
      </c>
      <c r="BF722" s="131">
        <v>5.0000000000000001E-4</v>
      </c>
      <c r="BG722" s="131">
        <v>1</v>
      </c>
      <c r="BH722" s="131"/>
      <c r="BI722" s="131"/>
      <c r="BJ722" s="131"/>
      <c r="BK722" s="131"/>
      <c r="BL722" s="131"/>
      <c r="BM722" s="131"/>
      <c r="BN722" s="131">
        <v>5.0000000000000001E-4</v>
      </c>
      <c r="BO722" s="131">
        <v>1</v>
      </c>
      <c r="BP722" s="131"/>
      <c r="BQ722" s="131"/>
      <c r="BR722" s="131"/>
      <c r="BS722" s="131"/>
      <c r="BT722" s="131">
        <v>5.0000000000000001E-4</v>
      </c>
      <c r="BU722" s="131">
        <v>1</v>
      </c>
      <c r="BV722" s="131">
        <v>5.0000000000000001E-4</v>
      </c>
      <c r="BW722" s="131">
        <v>1</v>
      </c>
      <c r="BX722" s="131"/>
      <c r="BY722" s="131"/>
      <c r="BZ722" s="131"/>
      <c r="CA722" s="131"/>
      <c r="CB722" s="131"/>
      <c r="CC722" s="131"/>
      <c r="CD722" s="131">
        <v>5.0000000000000001E-4</v>
      </c>
      <c r="CE722" s="131">
        <v>1</v>
      </c>
      <c r="CF722" s="131"/>
      <c r="CG722" s="131"/>
      <c r="CH722" s="131"/>
      <c r="CI722" s="131"/>
      <c r="CJ722" s="131"/>
      <c r="CK722" s="131"/>
      <c r="CL722" s="131"/>
      <c r="CM722" s="131"/>
      <c r="CN722" s="131"/>
      <c r="CO722" s="131"/>
      <c r="CP722" s="131">
        <v>5.0000000000000001E-4</v>
      </c>
      <c r="CQ722" s="131">
        <v>1</v>
      </c>
      <c r="CR722" s="131"/>
      <c r="CS722" s="131"/>
      <c r="CT722" s="131"/>
      <c r="CU722" s="131"/>
      <c r="CV722" s="131"/>
      <c r="CW722" s="131"/>
    </row>
    <row r="723" spans="1:101" x14ac:dyDescent="0.3">
      <c r="J723" s="138"/>
      <c r="K723" s="138"/>
      <c r="L723" s="138"/>
      <c r="M723" s="138"/>
      <c r="N723" s="138"/>
      <c r="O723" s="138"/>
      <c r="P723" s="138"/>
      <c r="Q723" s="138"/>
      <c r="R723" s="138"/>
      <c r="S723" s="138"/>
      <c r="T723" s="138"/>
      <c r="U723" s="138"/>
      <c r="V723" s="138"/>
      <c r="W723" s="138"/>
      <c r="X723" s="138"/>
      <c r="Y723" s="138"/>
      <c r="Z723" s="138"/>
      <c r="AA723" s="138"/>
      <c r="AB723" s="138"/>
      <c r="AC723" s="138"/>
      <c r="AD723" s="138"/>
      <c r="AE723" s="138"/>
      <c r="AF723" s="138"/>
      <c r="AG723" s="138"/>
      <c r="AH723" s="138"/>
      <c r="AI723" s="138"/>
      <c r="AJ723" s="138"/>
      <c r="AK723" s="138"/>
      <c r="AL723" s="138"/>
      <c r="AM723" s="138"/>
      <c r="AN723" s="138"/>
      <c r="AO723" s="138"/>
      <c r="AP723" s="138"/>
      <c r="AQ723" s="138"/>
      <c r="AR723" s="138"/>
      <c r="AS723" s="138"/>
      <c r="AT723" s="138"/>
      <c r="AU723" s="138"/>
      <c r="AV723" s="138"/>
      <c r="AW723" s="138"/>
      <c r="AX723" s="138"/>
      <c r="AY723" s="138"/>
      <c r="AZ723" s="138"/>
      <c r="BA723" s="138"/>
      <c r="BB723" s="138"/>
      <c r="BC723" s="138"/>
      <c r="BD723" s="138"/>
      <c r="BE723" s="138"/>
      <c r="BF723" s="138"/>
      <c r="BG723" s="138"/>
      <c r="BH723" s="138"/>
      <c r="BI723" s="138"/>
      <c r="BJ723" s="138"/>
      <c r="BK723" s="138"/>
      <c r="BL723" s="138"/>
      <c r="BM723" s="138"/>
      <c r="BN723" s="138"/>
      <c r="BO723" s="138"/>
      <c r="BP723" s="138"/>
      <c r="BQ723" s="138"/>
      <c r="BR723" s="138"/>
      <c r="BS723" s="138"/>
      <c r="BT723" s="138"/>
      <c r="BU723" s="138"/>
      <c r="BV723" s="138"/>
      <c r="BW723" s="138"/>
      <c r="BX723" s="138"/>
      <c r="BY723" s="138"/>
      <c r="BZ723" s="138"/>
      <c r="CA723" s="138"/>
      <c r="CB723" s="138"/>
      <c r="CC723" s="138"/>
      <c r="CD723" s="138"/>
      <c r="CE723" s="138"/>
      <c r="CF723" s="138"/>
      <c r="CG723" s="138"/>
      <c r="CH723" s="138"/>
      <c r="CI723" s="138"/>
      <c r="CJ723" s="138"/>
      <c r="CK723" s="138"/>
      <c r="CL723" s="138"/>
      <c r="CM723" s="138"/>
      <c r="CN723" s="138"/>
      <c r="CO723" s="138"/>
      <c r="CP723" s="138"/>
      <c r="CQ723" s="138"/>
      <c r="CR723" s="138"/>
      <c r="CS723" s="138"/>
      <c r="CT723" s="138"/>
      <c r="CU723" s="138"/>
      <c r="CV723" s="138"/>
      <c r="CW723" s="138"/>
    </row>
    <row r="724" spans="1:101" x14ac:dyDescent="0.3">
      <c r="A724">
        <v>357</v>
      </c>
      <c r="C724" t="s">
        <v>224</v>
      </c>
      <c r="D724" t="s">
        <v>497</v>
      </c>
      <c r="G724" t="s">
        <v>498</v>
      </c>
      <c r="I724">
        <v>100</v>
      </c>
      <c r="J724" s="131">
        <v>21.400000000000006</v>
      </c>
      <c r="K724" s="131">
        <v>51.974499999999999</v>
      </c>
      <c r="L724" s="131">
        <v>5</v>
      </c>
      <c r="M724" s="131">
        <v>10</v>
      </c>
      <c r="N724" s="131">
        <v>5.0000000000000001E-3</v>
      </c>
      <c r="O724" s="131">
        <v>0.5</v>
      </c>
      <c r="P724" s="131"/>
      <c r="Q724" s="131"/>
      <c r="R724" s="131"/>
      <c r="S724" s="131"/>
      <c r="T724" s="131"/>
      <c r="U724" s="131"/>
      <c r="V724" s="131"/>
      <c r="W724" s="131"/>
      <c r="X724" s="131"/>
      <c r="Y724" s="131"/>
      <c r="Z724" s="131"/>
      <c r="AA724" s="131"/>
      <c r="AB724" s="131">
        <v>2E-3</v>
      </c>
      <c r="AC724" s="131">
        <v>0.1</v>
      </c>
      <c r="AD724" s="131">
        <v>5.0000000000000001E-3</v>
      </c>
      <c r="AE724" s="131">
        <v>0.5</v>
      </c>
      <c r="AF724" s="131">
        <v>35</v>
      </c>
      <c r="AG724" s="131">
        <v>40</v>
      </c>
      <c r="AH724" s="131"/>
      <c r="AI724" s="131"/>
      <c r="AJ724" s="131">
        <v>0.01</v>
      </c>
      <c r="AK724" s="131">
        <v>0.5</v>
      </c>
      <c r="AL724" s="131"/>
      <c r="AM724" s="131"/>
      <c r="AN724" s="131"/>
      <c r="AO724" s="131"/>
      <c r="AP724" s="131"/>
      <c r="AQ724" s="131"/>
      <c r="AR724" s="131"/>
      <c r="AS724" s="131"/>
      <c r="AT724" s="131">
        <v>3.0000000000000001E-3</v>
      </c>
      <c r="AU724" s="131">
        <v>1</v>
      </c>
      <c r="AV724" s="131"/>
      <c r="AW724" s="131"/>
      <c r="AX724" s="131"/>
      <c r="AY724" s="131"/>
      <c r="AZ724" s="131"/>
      <c r="BA724" s="131"/>
      <c r="BB724" s="131"/>
      <c r="BC724" s="131"/>
      <c r="BD724" s="131"/>
      <c r="BE724" s="131"/>
      <c r="BF724" s="131"/>
      <c r="BG724" s="131"/>
      <c r="BH724" s="131"/>
      <c r="BI724" s="131"/>
      <c r="BJ724" s="131"/>
      <c r="BK724" s="131"/>
      <c r="BL724" s="131"/>
      <c r="BM724" s="131"/>
      <c r="BN724" s="131"/>
      <c r="BO724" s="131"/>
      <c r="BP724" s="131"/>
      <c r="BQ724" s="131"/>
      <c r="BR724" s="131"/>
      <c r="BS724" s="131"/>
      <c r="BT724" s="131"/>
      <c r="BU724" s="131"/>
      <c r="BV724" s="131"/>
      <c r="BW724" s="131"/>
      <c r="BX724" s="131"/>
      <c r="BY724" s="131"/>
      <c r="BZ724" s="131"/>
      <c r="CA724" s="131"/>
      <c r="CB724" s="131"/>
      <c r="CC724" s="131"/>
      <c r="CD724" s="131">
        <v>5.0000000000000001E-4</v>
      </c>
      <c r="CE724" s="131">
        <v>1</v>
      </c>
      <c r="CF724" s="131"/>
      <c r="CG724" s="131"/>
      <c r="CH724" s="131"/>
      <c r="CI724" s="131"/>
      <c r="CJ724" s="131"/>
      <c r="CK724" s="131"/>
      <c r="CL724" s="131"/>
      <c r="CM724" s="131"/>
      <c r="CN724" s="131"/>
      <c r="CO724" s="131"/>
      <c r="CP724" s="131"/>
      <c r="CQ724" s="131"/>
      <c r="CR724" s="131"/>
      <c r="CS724" s="131"/>
      <c r="CT724" s="131"/>
      <c r="CU724" s="131"/>
      <c r="CV724" s="131"/>
      <c r="CW724" s="131"/>
    </row>
    <row r="725" spans="1:101" x14ac:dyDescent="0.3">
      <c r="J725" s="138"/>
      <c r="K725" s="138"/>
      <c r="L725" s="138"/>
      <c r="M725" s="138"/>
      <c r="N725" s="138"/>
      <c r="O725" s="138"/>
      <c r="P725" s="138"/>
      <c r="Q725" s="138"/>
      <c r="R725" s="138"/>
      <c r="S725" s="138"/>
      <c r="T725" s="138"/>
      <c r="U725" s="138"/>
      <c r="V725" s="138"/>
      <c r="W725" s="138"/>
      <c r="X725" s="138"/>
      <c r="Y725" s="138"/>
      <c r="Z725" s="138"/>
      <c r="AA725" s="138"/>
      <c r="AB725" s="138"/>
      <c r="AC725" s="138"/>
      <c r="AD725" s="138"/>
      <c r="AE725" s="138"/>
      <c r="AF725" s="138"/>
      <c r="AG725" s="138"/>
      <c r="AH725" s="138"/>
      <c r="AI725" s="138"/>
      <c r="AJ725" s="138"/>
      <c r="AK725" s="138"/>
      <c r="AL725" s="138"/>
      <c r="AM725" s="138"/>
      <c r="AN725" s="138"/>
      <c r="AO725" s="138"/>
      <c r="AP725" s="138"/>
      <c r="AQ725" s="138"/>
      <c r="AR725" s="138"/>
      <c r="AS725" s="138"/>
      <c r="AT725" s="138"/>
      <c r="AU725" s="138"/>
      <c r="AV725" s="138"/>
      <c r="AW725" s="138"/>
      <c r="AX725" s="138"/>
      <c r="AY725" s="138"/>
      <c r="AZ725" s="138"/>
      <c r="BA725" s="138"/>
      <c r="BB725" s="138"/>
      <c r="BC725" s="138"/>
      <c r="BD725" s="138"/>
      <c r="BE725" s="138"/>
      <c r="BF725" s="138"/>
      <c r="BG725" s="138"/>
      <c r="BH725" s="138"/>
      <c r="BI725" s="138"/>
      <c r="BJ725" s="138"/>
      <c r="BK725" s="138"/>
      <c r="BL725" s="138"/>
      <c r="BM725" s="138"/>
      <c r="BN725" s="138"/>
      <c r="BO725" s="138"/>
      <c r="BP725" s="138"/>
      <c r="BQ725" s="138"/>
      <c r="BR725" s="138"/>
      <c r="BS725" s="138"/>
      <c r="BT725" s="138"/>
      <c r="BU725" s="138"/>
      <c r="BV725" s="138"/>
      <c r="BW725" s="138"/>
      <c r="BX725" s="138"/>
      <c r="BY725" s="138"/>
      <c r="BZ725" s="138"/>
      <c r="CA725" s="138"/>
      <c r="CB725" s="138"/>
      <c r="CC725" s="138"/>
      <c r="CD725" s="138"/>
      <c r="CE725" s="138"/>
      <c r="CF725" s="138"/>
      <c r="CG725" s="138"/>
      <c r="CH725" s="138"/>
      <c r="CI725" s="138"/>
      <c r="CJ725" s="138"/>
      <c r="CK725" s="138"/>
      <c r="CL725" s="138"/>
      <c r="CM725" s="138"/>
      <c r="CN725" s="138"/>
      <c r="CO725" s="138"/>
      <c r="CP725" s="138"/>
      <c r="CQ725" s="138"/>
      <c r="CR725" s="138"/>
      <c r="CS725" s="138"/>
      <c r="CT725" s="138"/>
      <c r="CU725" s="138"/>
      <c r="CV725" s="138"/>
      <c r="CW725" s="138"/>
    </row>
    <row r="726" spans="1:101" x14ac:dyDescent="0.3">
      <c r="A726">
        <v>358</v>
      </c>
      <c r="C726" t="s">
        <v>224</v>
      </c>
      <c r="D726" t="s">
        <v>497</v>
      </c>
      <c r="G726" t="s">
        <v>498</v>
      </c>
      <c r="I726">
        <v>100</v>
      </c>
      <c r="J726" s="131">
        <v>21.900000000000006</v>
      </c>
      <c r="K726" s="131">
        <v>51.979499999999994</v>
      </c>
      <c r="L726" s="131">
        <v>5</v>
      </c>
      <c r="M726" s="131">
        <v>10</v>
      </c>
      <c r="N726" s="131">
        <v>5.0000000000000001E-3</v>
      </c>
      <c r="O726" s="131">
        <v>0.5</v>
      </c>
      <c r="P726" s="131"/>
      <c r="Q726" s="131"/>
      <c r="R726" s="131"/>
      <c r="S726" s="131"/>
      <c r="T726" s="131"/>
      <c r="U726" s="131"/>
      <c r="V726" s="131">
        <v>0.01</v>
      </c>
      <c r="W726" s="131">
        <v>0.5</v>
      </c>
      <c r="X726" s="131"/>
      <c r="Y726" s="131"/>
      <c r="Z726" s="131"/>
      <c r="AA726" s="131"/>
      <c r="AB726" s="131">
        <v>2E-3</v>
      </c>
      <c r="AC726" s="131">
        <v>0.1</v>
      </c>
      <c r="AD726" s="131"/>
      <c r="AE726" s="131"/>
      <c r="AF726" s="131">
        <v>35</v>
      </c>
      <c r="AG726" s="131">
        <v>40</v>
      </c>
      <c r="AH726" s="131"/>
      <c r="AI726" s="131"/>
      <c r="AJ726" s="131"/>
      <c r="AK726" s="131"/>
      <c r="AL726" s="131"/>
      <c r="AM726" s="131"/>
      <c r="AN726" s="131"/>
      <c r="AO726" s="131"/>
      <c r="AP726" s="131"/>
      <c r="AQ726" s="131"/>
      <c r="AR726" s="131"/>
      <c r="AS726" s="131"/>
      <c r="AT726" s="131">
        <v>3.0000000000000001E-3</v>
      </c>
      <c r="AU726" s="131">
        <v>1</v>
      </c>
      <c r="AV726" s="131"/>
      <c r="AW726" s="131"/>
      <c r="AX726" s="131"/>
      <c r="AY726" s="131"/>
      <c r="AZ726" s="131"/>
      <c r="BA726" s="131"/>
      <c r="BB726" s="131"/>
      <c r="BC726" s="131"/>
      <c r="BD726" s="131"/>
      <c r="BE726" s="131"/>
      <c r="BF726" s="131"/>
      <c r="BG726" s="131"/>
      <c r="BH726" s="131"/>
      <c r="BI726" s="131"/>
      <c r="BJ726" s="131"/>
      <c r="BK726" s="131"/>
      <c r="BL726" s="131"/>
      <c r="BM726" s="131"/>
      <c r="BN726" s="131"/>
      <c r="BO726" s="131"/>
      <c r="BP726" s="131"/>
      <c r="BQ726" s="131"/>
      <c r="BR726" s="131"/>
      <c r="BS726" s="131"/>
      <c r="BT726" s="131"/>
      <c r="BU726" s="131"/>
      <c r="BV726" s="131"/>
      <c r="BW726" s="131"/>
      <c r="BX726" s="131"/>
      <c r="BY726" s="131"/>
      <c r="BZ726" s="131"/>
      <c r="CA726" s="131"/>
      <c r="CB726" s="131"/>
      <c r="CC726" s="131"/>
      <c r="CD726" s="131">
        <v>5.0000000000000001E-4</v>
      </c>
      <c r="CE726" s="131">
        <v>1</v>
      </c>
      <c r="CF726" s="131"/>
      <c r="CG726" s="131"/>
      <c r="CH726" s="131"/>
      <c r="CI726" s="131"/>
      <c r="CJ726" s="131"/>
      <c r="CK726" s="131"/>
      <c r="CL726" s="131"/>
      <c r="CM726" s="131"/>
      <c r="CN726" s="131"/>
      <c r="CO726" s="131"/>
      <c r="CP726" s="131"/>
      <c r="CQ726" s="131"/>
      <c r="CR726" s="131"/>
      <c r="CS726" s="131"/>
      <c r="CT726" s="131"/>
      <c r="CU726" s="131"/>
      <c r="CV726" s="131"/>
      <c r="CW726" s="131"/>
    </row>
    <row r="727" spans="1:101" x14ac:dyDescent="0.3">
      <c r="J727" s="138"/>
      <c r="K727" s="138"/>
      <c r="L727" s="138"/>
      <c r="M727" s="138"/>
      <c r="N727" s="138"/>
      <c r="O727" s="138"/>
      <c r="P727" s="138"/>
      <c r="Q727" s="138"/>
      <c r="R727" s="138"/>
      <c r="S727" s="138"/>
      <c r="T727" s="138"/>
      <c r="U727" s="138"/>
      <c r="V727" s="138"/>
      <c r="W727" s="138"/>
      <c r="X727" s="138"/>
      <c r="Y727" s="138"/>
      <c r="Z727" s="138"/>
      <c r="AA727" s="138"/>
      <c r="AB727" s="138"/>
      <c r="AC727" s="138"/>
      <c r="AD727" s="138"/>
      <c r="AE727" s="138"/>
      <c r="AF727" s="138"/>
      <c r="AG727" s="138"/>
      <c r="AH727" s="138"/>
      <c r="AI727" s="138"/>
      <c r="AJ727" s="138"/>
      <c r="AK727" s="138"/>
      <c r="AL727" s="138"/>
      <c r="AM727" s="138"/>
      <c r="AN727" s="138"/>
      <c r="AO727" s="138"/>
      <c r="AP727" s="138"/>
      <c r="AQ727" s="138"/>
      <c r="AR727" s="138"/>
      <c r="AS727" s="138"/>
      <c r="AT727" s="138"/>
      <c r="AU727" s="138"/>
      <c r="AV727" s="138"/>
      <c r="AW727" s="138"/>
      <c r="AX727" s="138"/>
      <c r="AY727" s="138"/>
      <c r="AZ727" s="138"/>
      <c r="BA727" s="138"/>
      <c r="BB727" s="138"/>
      <c r="BC727" s="138"/>
      <c r="BD727" s="138"/>
      <c r="BE727" s="138"/>
      <c r="BF727" s="138"/>
      <c r="BG727" s="138"/>
      <c r="BH727" s="138"/>
      <c r="BI727" s="138"/>
      <c r="BJ727" s="138"/>
      <c r="BK727" s="138"/>
      <c r="BL727" s="138"/>
      <c r="BM727" s="138"/>
      <c r="BN727" s="138"/>
      <c r="BO727" s="138"/>
      <c r="BP727" s="138"/>
      <c r="BQ727" s="138"/>
      <c r="BR727" s="138"/>
      <c r="BS727" s="138"/>
      <c r="BT727" s="138"/>
      <c r="BU727" s="138"/>
      <c r="BV727" s="138"/>
      <c r="BW727" s="138"/>
      <c r="BX727" s="138"/>
      <c r="BY727" s="138"/>
      <c r="BZ727" s="138"/>
      <c r="CA727" s="138"/>
      <c r="CB727" s="138"/>
      <c r="CC727" s="138"/>
      <c r="CD727" s="138"/>
      <c r="CE727" s="138"/>
      <c r="CF727" s="138"/>
      <c r="CG727" s="138"/>
      <c r="CH727" s="138"/>
      <c r="CI727" s="138"/>
      <c r="CJ727" s="138"/>
      <c r="CK727" s="138"/>
      <c r="CL727" s="138"/>
      <c r="CM727" s="138"/>
      <c r="CN727" s="138"/>
      <c r="CO727" s="138"/>
      <c r="CP727" s="138"/>
      <c r="CQ727" s="138"/>
      <c r="CR727" s="138"/>
      <c r="CS727" s="138"/>
      <c r="CT727" s="138"/>
      <c r="CU727" s="138"/>
      <c r="CV727" s="138"/>
      <c r="CW727" s="138"/>
    </row>
    <row r="728" spans="1:101" x14ac:dyDescent="0.3">
      <c r="A728">
        <v>359</v>
      </c>
      <c r="C728" t="s">
        <v>224</v>
      </c>
      <c r="D728" t="s">
        <v>497</v>
      </c>
      <c r="G728" t="s">
        <v>498</v>
      </c>
      <c r="I728">
        <v>100</v>
      </c>
      <c r="J728" s="131">
        <v>22.200000000000003</v>
      </c>
      <c r="K728" s="131">
        <v>51.967499999999994</v>
      </c>
      <c r="L728" s="131">
        <v>5</v>
      </c>
      <c r="M728" s="131">
        <v>10</v>
      </c>
      <c r="N728" s="131">
        <v>5.0000000000000001E-3</v>
      </c>
      <c r="O728" s="131">
        <v>0.5</v>
      </c>
      <c r="P728" s="131"/>
      <c r="Q728" s="131"/>
      <c r="R728" s="131">
        <v>0.01</v>
      </c>
      <c r="S728" s="131">
        <v>0.5</v>
      </c>
      <c r="T728" s="131">
        <v>2E-3</v>
      </c>
      <c r="U728" s="131">
        <v>0.1</v>
      </c>
      <c r="V728" s="131"/>
      <c r="W728" s="131"/>
      <c r="X728" s="131"/>
      <c r="Y728" s="131"/>
      <c r="Z728" s="131"/>
      <c r="AA728" s="131"/>
      <c r="AB728" s="131"/>
      <c r="AC728" s="131"/>
      <c r="AD728" s="131">
        <v>5.0000000000000001E-3</v>
      </c>
      <c r="AE728" s="131">
        <v>0.5</v>
      </c>
      <c r="AF728" s="131">
        <v>35</v>
      </c>
      <c r="AG728" s="131">
        <v>40</v>
      </c>
      <c r="AH728" s="131">
        <v>0.01</v>
      </c>
      <c r="AI728" s="131">
        <v>0.2</v>
      </c>
      <c r="AJ728" s="131"/>
      <c r="AK728" s="131"/>
      <c r="AL728" s="131"/>
      <c r="AM728" s="131"/>
      <c r="AN728" s="131"/>
      <c r="AO728" s="131"/>
      <c r="AP728" s="131"/>
      <c r="AQ728" s="131"/>
      <c r="AR728" s="131"/>
      <c r="AS728" s="131"/>
      <c r="AT728" s="131"/>
      <c r="AU728" s="131"/>
      <c r="AV728" s="131"/>
      <c r="AW728" s="131"/>
      <c r="AX728" s="131"/>
      <c r="AY728" s="131"/>
      <c r="AZ728" s="131"/>
      <c r="BA728" s="131"/>
      <c r="BB728" s="131">
        <v>5.0000000000000001E-4</v>
      </c>
      <c r="BC728" s="131">
        <v>1</v>
      </c>
      <c r="BD728" s="131"/>
      <c r="BE728" s="131"/>
      <c r="BF728" s="131"/>
      <c r="BG728" s="131"/>
      <c r="BH728" s="131"/>
      <c r="BI728" s="131"/>
      <c r="BJ728" s="131"/>
      <c r="BK728" s="131"/>
      <c r="BL728" s="131"/>
      <c r="BM728" s="131"/>
      <c r="BN728" s="131"/>
      <c r="BO728" s="131"/>
      <c r="BP728" s="131"/>
      <c r="BQ728" s="131"/>
      <c r="BR728" s="131"/>
      <c r="BS728" s="131"/>
      <c r="BT728" s="131"/>
      <c r="BU728" s="131"/>
      <c r="BV728" s="131"/>
      <c r="BW728" s="131"/>
      <c r="BX728" s="131"/>
      <c r="BY728" s="131"/>
      <c r="BZ728" s="131"/>
      <c r="CA728" s="131"/>
      <c r="CB728" s="131"/>
      <c r="CC728" s="131"/>
      <c r="CD728" s="131"/>
      <c r="CE728" s="131"/>
      <c r="CF728" s="131"/>
      <c r="CG728" s="131"/>
      <c r="CH728" s="131"/>
      <c r="CI728" s="131"/>
      <c r="CJ728" s="131"/>
      <c r="CK728" s="131"/>
      <c r="CL728" s="131"/>
      <c r="CM728" s="131"/>
      <c r="CN728" s="131"/>
      <c r="CO728" s="131"/>
      <c r="CP728" s="131"/>
      <c r="CQ728" s="131"/>
      <c r="CR728" s="131"/>
      <c r="CS728" s="131"/>
      <c r="CT728" s="131"/>
      <c r="CU728" s="131"/>
      <c r="CV728" s="131"/>
      <c r="CW728" s="131"/>
    </row>
    <row r="729" spans="1:101" x14ac:dyDescent="0.3">
      <c r="J729" s="138"/>
      <c r="K729" s="138"/>
      <c r="L729" s="138"/>
      <c r="M729" s="138"/>
      <c r="N729" s="138"/>
      <c r="O729" s="138"/>
      <c r="P729" s="138"/>
      <c r="Q729" s="138"/>
      <c r="R729" s="138"/>
      <c r="S729" s="138"/>
      <c r="T729" s="138"/>
      <c r="U729" s="138"/>
      <c r="V729" s="138"/>
      <c r="W729" s="138"/>
      <c r="X729" s="138"/>
      <c r="Y729" s="138"/>
      <c r="Z729" s="138"/>
      <c r="AA729" s="138"/>
      <c r="AB729" s="138"/>
      <c r="AC729" s="138"/>
      <c r="AD729" s="138"/>
      <c r="AE729" s="138"/>
      <c r="AF729" s="138"/>
      <c r="AG729" s="138"/>
      <c r="AH729" s="138"/>
      <c r="AI729" s="138"/>
      <c r="AJ729" s="138"/>
      <c r="AK729" s="138"/>
      <c r="AL729" s="138"/>
      <c r="AM729" s="138"/>
      <c r="AN729" s="138"/>
      <c r="AO729" s="138"/>
      <c r="AP729" s="138"/>
      <c r="AQ729" s="138"/>
      <c r="AR729" s="138"/>
      <c r="AS729" s="138"/>
      <c r="AT729" s="138"/>
      <c r="AU729" s="138"/>
      <c r="AV729" s="138"/>
      <c r="AW729" s="138"/>
      <c r="AX729" s="138"/>
      <c r="AY729" s="138"/>
      <c r="AZ729" s="138"/>
      <c r="BA729" s="138"/>
      <c r="BB729" s="138"/>
      <c r="BC729" s="138"/>
      <c r="BD729" s="138"/>
      <c r="BE729" s="138"/>
      <c r="BF729" s="138"/>
      <c r="BG729" s="138"/>
      <c r="BH729" s="138"/>
      <c r="BI729" s="138"/>
      <c r="BJ729" s="138"/>
      <c r="BK729" s="138"/>
      <c r="BL729" s="138"/>
      <c r="BM729" s="138"/>
      <c r="BN729" s="138"/>
      <c r="BO729" s="138"/>
      <c r="BP729" s="138"/>
      <c r="BQ729" s="138"/>
      <c r="BR729" s="138"/>
      <c r="BS729" s="138"/>
      <c r="BT729" s="138"/>
      <c r="BU729" s="138"/>
      <c r="BV729" s="138"/>
      <c r="BW729" s="138"/>
      <c r="BX729" s="138"/>
      <c r="BY729" s="138"/>
      <c r="BZ729" s="138"/>
      <c r="CA729" s="138"/>
      <c r="CB729" s="138"/>
      <c r="CC729" s="138"/>
      <c r="CD729" s="138"/>
      <c r="CE729" s="138"/>
      <c r="CF729" s="138"/>
      <c r="CG729" s="138"/>
      <c r="CH729" s="138"/>
      <c r="CI729" s="138"/>
      <c r="CJ729" s="138"/>
      <c r="CK729" s="138"/>
      <c r="CL729" s="138"/>
      <c r="CM729" s="138"/>
      <c r="CN729" s="138"/>
      <c r="CO729" s="138"/>
      <c r="CP729" s="138"/>
      <c r="CQ729" s="138"/>
      <c r="CR729" s="138"/>
      <c r="CS729" s="138"/>
      <c r="CT729" s="138"/>
      <c r="CU729" s="138"/>
      <c r="CV729" s="138"/>
      <c r="CW729" s="138"/>
    </row>
    <row r="730" spans="1:101" x14ac:dyDescent="0.3">
      <c r="A730">
        <v>360</v>
      </c>
      <c r="C730" t="s">
        <v>224</v>
      </c>
      <c r="D730" t="s">
        <v>497</v>
      </c>
      <c r="G730" t="s">
        <v>498</v>
      </c>
      <c r="I730">
        <v>100</v>
      </c>
      <c r="J730" s="131">
        <v>11.900000000000006</v>
      </c>
      <c r="K730" s="131">
        <v>51.974499999999978</v>
      </c>
      <c r="L730" s="131">
        <v>5</v>
      </c>
      <c r="M730" s="131">
        <v>10</v>
      </c>
      <c r="N730" s="131">
        <v>5.0000000000000001E-3</v>
      </c>
      <c r="O730" s="131">
        <v>0.5</v>
      </c>
      <c r="P730" s="131">
        <v>5.0000000000000001E-4</v>
      </c>
      <c r="Q730" s="131">
        <v>1</v>
      </c>
      <c r="R730" s="131"/>
      <c r="S730" s="131"/>
      <c r="T730" s="131">
        <v>2E-3</v>
      </c>
      <c r="U730" s="131">
        <v>0.1</v>
      </c>
      <c r="V730" s="131"/>
      <c r="W730" s="131"/>
      <c r="X730" s="131"/>
      <c r="Y730" s="131"/>
      <c r="Z730" s="131"/>
      <c r="AA730" s="131"/>
      <c r="AB730" s="131"/>
      <c r="AC730" s="131"/>
      <c r="AD730" s="131"/>
      <c r="AE730" s="131"/>
      <c r="AF730" s="131">
        <v>35</v>
      </c>
      <c r="AG730" s="131">
        <v>40</v>
      </c>
      <c r="AH730" s="131"/>
      <c r="AI730" s="131"/>
      <c r="AJ730" s="131">
        <v>0.01</v>
      </c>
      <c r="AK730" s="131">
        <v>0.5</v>
      </c>
      <c r="AL730" s="131"/>
      <c r="AM730" s="131"/>
      <c r="AN730" s="131">
        <v>5.0000000000000001E-4</v>
      </c>
      <c r="AO730" s="131">
        <v>1</v>
      </c>
      <c r="AP730" s="131"/>
      <c r="AQ730" s="131"/>
      <c r="AR730" s="131"/>
      <c r="AS730" s="131"/>
      <c r="AT730" s="131">
        <v>3.0000000000000001E-3</v>
      </c>
      <c r="AU730" s="131">
        <v>1</v>
      </c>
      <c r="AV730" s="131">
        <v>5.0000000000000001E-4</v>
      </c>
      <c r="AW730" s="131">
        <v>1</v>
      </c>
      <c r="AX730" s="131"/>
      <c r="AY730" s="131"/>
      <c r="AZ730" s="131"/>
      <c r="BA730" s="131"/>
      <c r="BB730" s="131">
        <v>5.0000000000000001E-4</v>
      </c>
      <c r="BC730" s="131">
        <v>1</v>
      </c>
      <c r="BD730" s="131">
        <v>5.0000000000000001E-4</v>
      </c>
      <c r="BE730" s="131">
        <v>1</v>
      </c>
      <c r="BF730" s="131">
        <v>5.0000000000000001E-4</v>
      </c>
      <c r="BG730" s="131">
        <v>1</v>
      </c>
      <c r="BH730" s="131"/>
      <c r="BI730" s="131"/>
      <c r="BJ730" s="131"/>
      <c r="BK730" s="131"/>
      <c r="BL730" s="131"/>
      <c r="BM730" s="131"/>
      <c r="BN730" s="131">
        <v>5.0000000000000001E-4</v>
      </c>
      <c r="BO730" s="131">
        <v>1</v>
      </c>
      <c r="BP730" s="131"/>
      <c r="BQ730" s="131"/>
      <c r="BR730" s="131"/>
      <c r="BS730" s="131"/>
      <c r="BT730" s="131">
        <v>5.0000000000000001E-4</v>
      </c>
      <c r="BU730" s="131">
        <v>1</v>
      </c>
      <c r="BV730" s="131">
        <v>5.0000000000000001E-4</v>
      </c>
      <c r="BW730" s="131">
        <v>1</v>
      </c>
      <c r="BX730" s="131"/>
      <c r="BY730" s="131"/>
      <c r="BZ730" s="131"/>
      <c r="CA730" s="131"/>
      <c r="CB730" s="131"/>
      <c r="CC730" s="131"/>
      <c r="CD730" s="131">
        <v>5.0000000000000001E-4</v>
      </c>
      <c r="CE730" s="131">
        <v>1</v>
      </c>
      <c r="CF730" s="131"/>
      <c r="CG730" s="131"/>
      <c r="CH730" s="131"/>
      <c r="CI730" s="131"/>
      <c r="CJ730" s="131"/>
      <c r="CK730" s="131"/>
      <c r="CL730" s="131"/>
      <c r="CM730" s="131"/>
      <c r="CN730" s="131"/>
      <c r="CO730" s="131"/>
      <c r="CP730" s="131">
        <v>5.0000000000000001E-4</v>
      </c>
      <c r="CQ730" s="131">
        <v>1</v>
      </c>
      <c r="CR730" s="131"/>
      <c r="CS730" s="131"/>
      <c r="CT730" s="131"/>
      <c r="CU730" s="131"/>
      <c r="CV730" s="131"/>
      <c r="CW730" s="131"/>
    </row>
    <row r="731" spans="1:101" x14ac:dyDescent="0.3">
      <c r="J731" s="138"/>
      <c r="K731" s="138"/>
      <c r="L731" s="138"/>
      <c r="M731" s="138"/>
      <c r="N731" s="138"/>
      <c r="O731" s="138"/>
      <c r="P731" s="138"/>
      <c r="Q731" s="138"/>
      <c r="R731" s="138"/>
      <c r="S731" s="138"/>
      <c r="T731" s="138"/>
      <c r="U731" s="138"/>
      <c r="V731" s="138"/>
      <c r="W731" s="138"/>
      <c r="X731" s="138"/>
      <c r="Y731" s="138"/>
      <c r="Z731" s="138"/>
      <c r="AA731" s="138"/>
      <c r="AB731" s="138"/>
      <c r="AC731" s="138"/>
      <c r="AD731" s="138"/>
      <c r="AE731" s="138"/>
      <c r="AF731" s="138"/>
      <c r="AG731" s="138"/>
      <c r="AH731" s="138"/>
      <c r="AI731" s="138"/>
      <c r="AJ731" s="138"/>
      <c r="AK731" s="138"/>
      <c r="AL731" s="138"/>
      <c r="AM731" s="138"/>
      <c r="AN731" s="138"/>
      <c r="AO731" s="138"/>
      <c r="AP731" s="138"/>
      <c r="AQ731" s="138"/>
      <c r="AR731" s="138"/>
      <c r="AS731" s="138"/>
      <c r="AT731" s="138"/>
      <c r="AU731" s="138"/>
      <c r="AV731" s="138"/>
      <c r="AW731" s="138"/>
      <c r="AX731" s="138"/>
      <c r="AY731" s="138"/>
      <c r="AZ731" s="138"/>
      <c r="BA731" s="138"/>
      <c r="BB731" s="138"/>
      <c r="BC731" s="138"/>
      <c r="BD731" s="138"/>
      <c r="BE731" s="138"/>
      <c r="BF731" s="138"/>
      <c r="BG731" s="138"/>
      <c r="BH731" s="138"/>
      <c r="BI731" s="138"/>
      <c r="BJ731" s="138"/>
      <c r="BK731" s="138"/>
      <c r="BL731" s="138"/>
      <c r="BM731" s="138"/>
      <c r="BN731" s="138"/>
      <c r="BO731" s="138"/>
      <c r="BP731" s="138"/>
      <c r="BQ731" s="138"/>
      <c r="BR731" s="138"/>
      <c r="BS731" s="138"/>
      <c r="BT731" s="138"/>
      <c r="BU731" s="138"/>
      <c r="BV731" s="138"/>
      <c r="BW731" s="138"/>
      <c r="BX731" s="138"/>
      <c r="BY731" s="138"/>
      <c r="BZ731" s="138"/>
      <c r="CA731" s="138"/>
      <c r="CB731" s="138"/>
      <c r="CC731" s="138"/>
      <c r="CD731" s="138"/>
      <c r="CE731" s="138"/>
      <c r="CF731" s="138"/>
      <c r="CG731" s="138"/>
      <c r="CH731" s="138"/>
      <c r="CI731" s="138"/>
      <c r="CJ731" s="138"/>
      <c r="CK731" s="138"/>
      <c r="CL731" s="138"/>
      <c r="CM731" s="138"/>
      <c r="CN731" s="138"/>
      <c r="CO731" s="138"/>
      <c r="CP731" s="138"/>
      <c r="CQ731" s="138"/>
      <c r="CR731" s="138"/>
      <c r="CS731" s="138"/>
      <c r="CT731" s="138"/>
      <c r="CU731" s="138"/>
      <c r="CV731" s="138"/>
      <c r="CW731" s="138"/>
    </row>
    <row r="732" spans="1:101" x14ac:dyDescent="0.3">
      <c r="A732">
        <v>361</v>
      </c>
      <c r="C732" t="s">
        <v>224</v>
      </c>
      <c r="D732" t="s">
        <v>497</v>
      </c>
      <c r="G732" t="s">
        <v>498</v>
      </c>
      <c r="I732">
        <v>100</v>
      </c>
      <c r="J732" s="131">
        <v>22.200000000000003</v>
      </c>
      <c r="K732" s="131">
        <v>51.967499999999994</v>
      </c>
      <c r="L732" s="131">
        <v>5</v>
      </c>
      <c r="M732" s="131">
        <v>10</v>
      </c>
      <c r="N732" s="131">
        <v>5.0000000000000001E-3</v>
      </c>
      <c r="O732" s="131">
        <v>0.5</v>
      </c>
      <c r="P732" s="131"/>
      <c r="Q732" s="131"/>
      <c r="R732" s="131">
        <v>0.01</v>
      </c>
      <c r="S732" s="131">
        <v>0.5</v>
      </c>
      <c r="T732" s="131"/>
      <c r="U732" s="131"/>
      <c r="V732" s="131"/>
      <c r="W732" s="131"/>
      <c r="X732" s="131"/>
      <c r="Y732" s="131"/>
      <c r="Z732" s="131"/>
      <c r="AA732" s="131"/>
      <c r="AB732" s="131">
        <v>2E-3</v>
      </c>
      <c r="AC732" s="131">
        <v>0.1</v>
      </c>
      <c r="AD732" s="131">
        <v>5.0000000000000001E-3</v>
      </c>
      <c r="AE732" s="131">
        <v>0.5</v>
      </c>
      <c r="AF732" s="131">
        <v>35</v>
      </c>
      <c r="AG732" s="131">
        <v>40</v>
      </c>
      <c r="AH732" s="131">
        <v>0.01</v>
      </c>
      <c r="AI732" s="131">
        <v>0.2</v>
      </c>
      <c r="AJ732" s="131"/>
      <c r="AK732" s="131"/>
      <c r="AL732" s="131"/>
      <c r="AM732" s="131"/>
      <c r="AN732" s="131"/>
      <c r="AO732" s="131"/>
      <c r="AP732" s="131"/>
      <c r="AQ732" s="131"/>
      <c r="AR732" s="131"/>
      <c r="AS732" s="131"/>
      <c r="AT732" s="131"/>
      <c r="AU732" s="131"/>
      <c r="AV732" s="131"/>
      <c r="AW732" s="131"/>
      <c r="AX732" s="131"/>
      <c r="AY732" s="131"/>
      <c r="AZ732" s="131"/>
      <c r="BA732" s="131"/>
      <c r="BB732" s="131"/>
      <c r="BC732" s="131"/>
      <c r="BD732" s="131"/>
      <c r="BE732" s="131"/>
      <c r="BF732" s="131"/>
      <c r="BG732" s="131"/>
      <c r="BH732" s="131"/>
      <c r="BI732" s="131"/>
      <c r="BJ732" s="131"/>
      <c r="BK732" s="131"/>
      <c r="BL732" s="131"/>
      <c r="BM732" s="131"/>
      <c r="BN732" s="131"/>
      <c r="BO732" s="131"/>
      <c r="BP732" s="131"/>
      <c r="BQ732" s="131"/>
      <c r="BR732" s="131"/>
      <c r="BS732" s="131"/>
      <c r="BT732" s="131"/>
      <c r="BU732" s="131"/>
      <c r="BV732" s="131"/>
      <c r="BW732" s="131"/>
      <c r="BX732" s="131"/>
      <c r="BY732" s="131"/>
      <c r="BZ732" s="131"/>
      <c r="CA732" s="131"/>
      <c r="CB732" s="131"/>
      <c r="CC732" s="131"/>
      <c r="CD732" s="131"/>
      <c r="CE732" s="131"/>
      <c r="CF732" s="131"/>
      <c r="CG732" s="131"/>
      <c r="CH732" s="131"/>
      <c r="CI732" s="131"/>
      <c r="CJ732" s="131"/>
      <c r="CK732" s="131"/>
      <c r="CL732" s="131"/>
      <c r="CM732" s="131"/>
      <c r="CN732" s="131"/>
      <c r="CO732" s="131"/>
      <c r="CP732" s="131">
        <v>5.0000000000000001E-4</v>
      </c>
      <c r="CQ732" s="131">
        <v>1</v>
      </c>
      <c r="CR732" s="131"/>
      <c r="CS732" s="131"/>
      <c r="CT732" s="131"/>
      <c r="CU732" s="131"/>
      <c r="CV732" s="131"/>
      <c r="CW732" s="131"/>
    </row>
    <row r="733" spans="1:101" x14ac:dyDescent="0.3">
      <c r="J733" s="138"/>
      <c r="K733" s="138"/>
      <c r="L733" s="138"/>
      <c r="M733" s="138"/>
      <c r="N733" s="138"/>
      <c r="O733" s="138"/>
      <c r="P733" s="138"/>
      <c r="Q733" s="138"/>
      <c r="R733" s="138"/>
      <c r="S733" s="138"/>
      <c r="T733" s="138"/>
      <c r="U733" s="138"/>
      <c r="V733" s="138"/>
      <c r="W733" s="138"/>
      <c r="X733" s="138"/>
      <c r="Y733" s="138"/>
      <c r="Z733" s="138"/>
      <c r="AA733" s="138"/>
      <c r="AB733" s="138"/>
      <c r="AC733" s="138"/>
      <c r="AD733" s="138"/>
      <c r="AE733" s="138"/>
      <c r="AF733" s="138"/>
      <c r="AG733" s="138"/>
      <c r="AH733" s="138"/>
      <c r="AI733" s="138"/>
      <c r="AJ733" s="138"/>
      <c r="AK733" s="138"/>
      <c r="AL733" s="138"/>
      <c r="AM733" s="138"/>
      <c r="AN733" s="138"/>
      <c r="AO733" s="138"/>
      <c r="AP733" s="138"/>
      <c r="AQ733" s="138"/>
      <c r="AR733" s="138"/>
      <c r="AS733" s="138"/>
      <c r="AT733" s="138"/>
      <c r="AU733" s="138"/>
      <c r="AV733" s="138"/>
      <c r="AW733" s="138"/>
      <c r="AX733" s="138"/>
      <c r="AY733" s="138"/>
      <c r="AZ733" s="138"/>
      <c r="BA733" s="138"/>
      <c r="BB733" s="138"/>
      <c r="BC733" s="138"/>
      <c r="BD733" s="138"/>
      <c r="BE733" s="138"/>
      <c r="BF733" s="138"/>
      <c r="BG733" s="138"/>
      <c r="BH733" s="138"/>
      <c r="BI733" s="138"/>
      <c r="BJ733" s="138"/>
      <c r="BK733" s="138"/>
      <c r="BL733" s="138"/>
      <c r="BM733" s="138"/>
      <c r="BN733" s="138"/>
      <c r="BO733" s="138"/>
      <c r="BP733" s="138"/>
      <c r="BQ733" s="138"/>
      <c r="BR733" s="138"/>
      <c r="BS733" s="138"/>
      <c r="BT733" s="138"/>
      <c r="BU733" s="138"/>
      <c r="BV733" s="138"/>
      <c r="BW733" s="138"/>
      <c r="BX733" s="138"/>
      <c r="BY733" s="138"/>
      <c r="BZ733" s="138"/>
      <c r="CA733" s="138"/>
      <c r="CB733" s="138"/>
      <c r="CC733" s="138"/>
      <c r="CD733" s="138"/>
      <c r="CE733" s="138"/>
      <c r="CF733" s="138"/>
      <c r="CG733" s="138"/>
      <c r="CH733" s="138"/>
      <c r="CI733" s="138"/>
      <c r="CJ733" s="138"/>
      <c r="CK733" s="138"/>
      <c r="CL733" s="138"/>
      <c r="CM733" s="138"/>
      <c r="CN733" s="138"/>
      <c r="CO733" s="138"/>
      <c r="CP733" s="138"/>
      <c r="CQ733" s="138"/>
      <c r="CR733" s="138"/>
      <c r="CS733" s="138"/>
      <c r="CT733" s="138"/>
      <c r="CU733" s="138"/>
      <c r="CV733" s="138"/>
      <c r="CW733" s="138"/>
    </row>
    <row r="734" spans="1:101" x14ac:dyDescent="0.3">
      <c r="A734">
        <v>362</v>
      </c>
      <c r="C734" t="s">
        <v>224</v>
      </c>
      <c r="D734" t="s">
        <v>497</v>
      </c>
      <c r="G734" t="s">
        <v>498</v>
      </c>
      <c r="I734">
        <v>100</v>
      </c>
      <c r="J734" s="131">
        <v>21.900000000000006</v>
      </c>
      <c r="K734" s="131">
        <v>51.979499999999994</v>
      </c>
      <c r="L734" s="131">
        <v>5</v>
      </c>
      <c r="M734" s="131">
        <v>10</v>
      </c>
      <c r="N734" s="131">
        <v>5.0000000000000001E-3</v>
      </c>
      <c r="O734" s="131">
        <v>0.5</v>
      </c>
      <c r="P734" s="131"/>
      <c r="Q734" s="131"/>
      <c r="R734" s="131"/>
      <c r="S734" s="131"/>
      <c r="T734" s="131"/>
      <c r="U734" s="131"/>
      <c r="V734" s="131"/>
      <c r="W734" s="131"/>
      <c r="X734" s="131"/>
      <c r="Y734" s="131"/>
      <c r="Z734" s="131"/>
      <c r="AA734" s="131"/>
      <c r="AB734" s="131">
        <v>2E-3</v>
      </c>
      <c r="AC734" s="131">
        <v>0.1</v>
      </c>
      <c r="AD734" s="131"/>
      <c r="AE734" s="131"/>
      <c r="AF734" s="131">
        <v>35</v>
      </c>
      <c r="AG734" s="131">
        <v>40</v>
      </c>
      <c r="AH734" s="131"/>
      <c r="AI734" s="131"/>
      <c r="AJ734" s="131">
        <v>0.01</v>
      </c>
      <c r="AK734" s="131">
        <v>0.5</v>
      </c>
      <c r="AL734" s="131"/>
      <c r="AM734" s="131"/>
      <c r="AN734" s="131"/>
      <c r="AO734" s="131"/>
      <c r="AP734" s="131"/>
      <c r="AQ734" s="131"/>
      <c r="AR734" s="131"/>
      <c r="AS734" s="131"/>
      <c r="AT734" s="131">
        <v>3.0000000000000001E-3</v>
      </c>
      <c r="AU734" s="131">
        <v>1</v>
      </c>
      <c r="AV734" s="131"/>
      <c r="AW734" s="131"/>
      <c r="AX734" s="131"/>
      <c r="AY734" s="131"/>
      <c r="AZ734" s="131"/>
      <c r="BA734" s="131"/>
      <c r="BB734" s="131"/>
      <c r="BC734" s="131"/>
      <c r="BD734" s="131"/>
      <c r="BE734" s="131"/>
      <c r="BF734" s="131"/>
      <c r="BG734" s="131"/>
      <c r="BH734" s="131"/>
      <c r="BI734" s="131"/>
      <c r="BJ734" s="131"/>
      <c r="BK734" s="131"/>
      <c r="BL734" s="131"/>
      <c r="BM734" s="131"/>
      <c r="BN734" s="131"/>
      <c r="BO734" s="131"/>
      <c r="BP734" s="131"/>
      <c r="BQ734" s="131"/>
      <c r="BR734" s="131"/>
      <c r="BS734" s="131"/>
      <c r="BT734" s="131"/>
      <c r="BU734" s="131"/>
      <c r="BV734" s="131"/>
      <c r="BW734" s="131"/>
      <c r="BX734" s="131"/>
      <c r="BY734" s="131"/>
      <c r="BZ734" s="131"/>
      <c r="CA734" s="131"/>
      <c r="CB734" s="131"/>
      <c r="CC734" s="131"/>
      <c r="CD734" s="131">
        <v>5.0000000000000001E-4</v>
      </c>
      <c r="CE734" s="131">
        <v>1</v>
      </c>
      <c r="CF734" s="131"/>
      <c r="CG734" s="131"/>
      <c r="CH734" s="131"/>
      <c r="CI734" s="131"/>
      <c r="CJ734" s="131"/>
      <c r="CK734" s="131"/>
      <c r="CL734" s="131"/>
      <c r="CM734" s="131"/>
      <c r="CN734" s="131"/>
      <c r="CO734" s="131"/>
      <c r="CP734" s="131"/>
      <c r="CQ734" s="131"/>
      <c r="CR734" s="131"/>
      <c r="CS734" s="131"/>
      <c r="CT734" s="131"/>
      <c r="CU734" s="131"/>
      <c r="CV734" s="131"/>
      <c r="CW734" s="131"/>
    </row>
    <row r="735" spans="1:101" x14ac:dyDescent="0.3">
      <c r="J735" s="138"/>
      <c r="K735" s="138"/>
      <c r="L735" s="138"/>
      <c r="M735" s="138"/>
      <c r="N735" s="138"/>
      <c r="O735" s="138"/>
      <c r="P735" s="138"/>
      <c r="Q735" s="138"/>
      <c r="R735" s="138"/>
      <c r="S735" s="138"/>
      <c r="T735" s="138"/>
      <c r="U735" s="138"/>
      <c r="V735" s="138"/>
      <c r="W735" s="138"/>
      <c r="X735" s="138"/>
      <c r="Y735" s="138"/>
      <c r="Z735" s="138"/>
      <c r="AA735" s="138"/>
      <c r="AB735" s="138"/>
      <c r="AC735" s="138"/>
      <c r="AD735" s="138"/>
      <c r="AE735" s="138"/>
      <c r="AF735" s="138"/>
      <c r="AG735" s="138"/>
      <c r="AH735" s="138"/>
      <c r="AI735" s="138"/>
      <c r="AJ735" s="138"/>
      <c r="AK735" s="138"/>
      <c r="AL735" s="138"/>
      <c r="AM735" s="138"/>
      <c r="AN735" s="138"/>
      <c r="AO735" s="138"/>
      <c r="AP735" s="138"/>
      <c r="AQ735" s="138"/>
      <c r="AR735" s="138"/>
      <c r="AS735" s="138"/>
      <c r="AT735" s="138"/>
      <c r="AU735" s="138"/>
      <c r="AV735" s="138"/>
      <c r="AW735" s="138"/>
      <c r="AX735" s="138"/>
      <c r="AY735" s="138"/>
      <c r="AZ735" s="138"/>
      <c r="BA735" s="138"/>
      <c r="BB735" s="138"/>
      <c r="BC735" s="138"/>
      <c r="BD735" s="138"/>
      <c r="BE735" s="138"/>
      <c r="BF735" s="138"/>
      <c r="BG735" s="138"/>
      <c r="BH735" s="138"/>
      <c r="BI735" s="138"/>
      <c r="BJ735" s="138"/>
      <c r="BK735" s="138"/>
      <c r="BL735" s="138"/>
      <c r="BM735" s="138"/>
      <c r="BN735" s="138"/>
      <c r="BO735" s="138"/>
      <c r="BP735" s="138"/>
      <c r="BQ735" s="138"/>
      <c r="BR735" s="138"/>
      <c r="BS735" s="138"/>
      <c r="BT735" s="138"/>
      <c r="BU735" s="138"/>
      <c r="BV735" s="138"/>
      <c r="BW735" s="138"/>
      <c r="BX735" s="138"/>
      <c r="BY735" s="138"/>
      <c r="BZ735" s="138"/>
      <c r="CA735" s="138"/>
      <c r="CB735" s="138"/>
      <c r="CC735" s="138"/>
      <c r="CD735" s="138"/>
      <c r="CE735" s="138"/>
      <c r="CF735" s="138"/>
      <c r="CG735" s="138"/>
      <c r="CH735" s="138"/>
      <c r="CI735" s="138"/>
      <c r="CJ735" s="138"/>
      <c r="CK735" s="138"/>
      <c r="CL735" s="138"/>
      <c r="CM735" s="138"/>
      <c r="CN735" s="138"/>
      <c r="CO735" s="138"/>
      <c r="CP735" s="138"/>
      <c r="CQ735" s="138"/>
      <c r="CR735" s="138"/>
      <c r="CS735" s="138"/>
      <c r="CT735" s="138"/>
      <c r="CU735" s="138"/>
      <c r="CV735" s="138"/>
      <c r="CW735" s="138"/>
    </row>
    <row r="736" spans="1:101" x14ac:dyDescent="0.3">
      <c r="A736">
        <v>363</v>
      </c>
      <c r="C736" t="s">
        <v>224</v>
      </c>
      <c r="D736" t="s">
        <v>497</v>
      </c>
      <c r="G736" t="s">
        <v>498</v>
      </c>
      <c r="I736">
        <v>100</v>
      </c>
      <c r="J736" s="131">
        <v>22.200000000000003</v>
      </c>
      <c r="K736" s="131">
        <v>51.967499999999994</v>
      </c>
      <c r="L736" s="131">
        <v>5</v>
      </c>
      <c r="M736" s="131">
        <v>10</v>
      </c>
      <c r="N736" s="131">
        <v>5.0000000000000001E-3</v>
      </c>
      <c r="O736" s="131">
        <v>0.5</v>
      </c>
      <c r="P736" s="131"/>
      <c r="Q736" s="131"/>
      <c r="R736" s="131"/>
      <c r="S736" s="131"/>
      <c r="T736" s="131">
        <v>2E-3</v>
      </c>
      <c r="U736" s="131">
        <v>0.1</v>
      </c>
      <c r="V736" s="131">
        <v>0.01</v>
      </c>
      <c r="W736" s="131">
        <v>0.5</v>
      </c>
      <c r="X736" s="131"/>
      <c r="Y736" s="131"/>
      <c r="Z736" s="131"/>
      <c r="AA736" s="131"/>
      <c r="AB736" s="131"/>
      <c r="AC736" s="131"/>
      <c r="AD736" s="131">
        <v>5.0000000000000001E-3</v>
      </c>
      <c r="AE736" s="131">
        <v>0.5</v>
      </c>
      <c r="AF736" s="131">
        <v>35</v>
      </c>
      <c r="AG736" s="131">
        <v>40</v>
      </c>
      <c r="AH736" s="131">
        <v>0.01</v>
      </c>
      <c r="AI736" s="131">
        <v>0.2</v>
      </c>
      <c r="AJ736" s="131"/>
      <c r="AK736" s="131"/>
      <c r="AL736" s="131"/>
      <c r="AM736" s="131"/>
      <c r="AN736" s="131"/>
      <c r="AO736" s="131"/>
      <c r="AP736" s="131"/>
      <c r="AQ736" s="131"/>
      <c r="AR736" s="131"/>
      <c r="AS736" s="131"/>
      <c r="AT736" s="131"/>
      <c r="AU736" s="131"/>
      <c r="AV736" s="131"/>
      <c r="AW736" s="131"/>
      <c r="AX736" s="131"/>
      <c r="AY736" s="131"/>
      <c r="AZ736" s="131"/>
      <c r="BA736" s="131"/>
      <c r="BB736" s="131"/>
      <c r="BC736" s="131"/>
      <c r="BD736" s="131"/>
      <c r="BE736" s="131"/>
      <c r="BF736" s="131"/>
      <c r="BG736" s="131"/>
      <c r="BH736" s="131"/>
      <c r="BI736" s="131"/>
      <c r="BJ736" s="131"/>
      <c r="BK736" s="131"/>
      <c r="BL736" s="131"/>
      <c r="BM736" s="131"/>
      <c r="BN736" s="131"/>
      <c r="BO736" s="131"/>
      <c r="BP736" s="131"/>
      <c r="BQ736" s="131"/>
      <c r="BR736" s="131"/>
      <c r="BS736" s="131"/>
      <c r="BT736" s="131"/>
      <c r="BU736" s="131"/>
      <c r="BV736" s="131"/>
      <c r="BW736" s="131"/>
      <c r="BX736" s="131"/>
      <c r="BY736" s="131"/>
      <c r="BZ736" s="131"/>
      <c r="CA736" s="131"/>
      <c r="CB736" s="131"/>
      <c r="CC736" s="131"/>
      <c r="CD736" s="131"/>
      <c r="CE736" s="131"/>
      <c r="CF736" s="131"/>
      <c r="CG736" s="131"/>
      <c r="CH736" s="131"/>
      <c r="CI736" s="131"/>
      <c r="CJ736" s="131"/>
      <c r="CK736" s="131"/>
      <c r="CL736" s="131"/>
      <c r="CM736" s="131"/>
      <c r="CN736" s="131"/>
      <c r="CO736" s="131"/>
      <c r="CP736" s="131">
        <v>5.0000000000000001E-4</v>
      </c>
      <c r="CQ736" s="131">
        <v>1</v>
      </c>
      <c r="CR736" s="131"/>
      <c r="CS736" s="131"/>
      <c r="CT736" s="131"/>
      <c r="CU736" s="131"/>
      <c r="CV736" s="131"/>
      <c r="CW736" s="131"/>
    </row>
    <row r="737" spans="1:101" x14ac:dyDescent="0.3">
      <c r="J737" s="138"/>
      <c r="K737" s="138"/>
      <c r="L737" s="138"/>
      <c r="M737" s="138"/>
      <c r="N737" s="138"/>
      <c r="O737" s="138"/>
      <c r="P737" s="138"/>
      <c r="Q737" s="138"/>
      <c r="R737" s="138"/>
      <c r="S737" s="138"/>
      <c r="T737" s="138"/>
      <c r="U737" s="138"/>
      <c r="V737" s="138"/>
      <c r="W737" s="138"/>
      <c r="X737" s="138"/>
      <c r="Y737" s="138"/>
      <c r="Z737" s="138"/>
      <c r="AA737" s="138"/>
      <c r="AB737" s="138"/>
      <c r="AC737" s="138"/>
      <c r="AD737" s="138"/>
      <c r="AE737" s="138"/>
      <c r="AF737" s="138"/>
      <c r="AG737" s="138"/>
      <c r="AH737" s="138"/>
      <c r="AI737" s="138"/>
      <c r="AJ737" s="138"/>
      <c r="AK737" s="138"/>
      <c r="AL737" s="138"/>
      <c r="AM737" s="138"/>
      <c r="AN737" s="138"/>
      <c r="AO737" s="138"/>
      <c r="AP737" s="138"/>
      <c r="AQ737" s="138"/>
      <c r="AR737" s="138"/>
      <c r="AS737" s="138"/>
      <c r="AT737" s="138"/>
      <c r="AU737" s="138"/>
      <c r="AV737" s="138"/>
      <c r="AW737" s="138"/>
      <c r="AX737" s="138"/>
      <c r="AY737" s="138"/>
      <c r="AZ737" s="138"/>
      <c r="BA737" s="138"/>
      <c r="BB737" s="138"/>
      <c r="BC737" s="138"/>
      <c r="BD737" s="138"/>
      <c r="BE737" s="138"/>
      <c r="BF737" s="138"/>
      <c r="BG737" s="138"/>
      <c r="BH737" s="138"/>
      <c r="BI737" s="138"/>
      <c r="BJ737" s="138"/>
      <c r="BK737" s="138"/>
      <c r="BL737" s="138"/>
      <c r="BM737" s="138"/>
      <c r="BN737" s="138"/>
      <c r="BO737" s="138"/>
      <c r="BP737" s="138"/>
      <c r="BQ737" s="138"/>
      <c r="BR737" s="138"/>
      <c r="BS737" s="138"/>
      <c r="BT737" s="138"/>
      <c r="BU737" s="138"/>
      <c r="BV737" s="138"/>
      <c r="BW737" s="138"/>
      <c r="BX737" s="138"/>
      <c r="BY737" s="138"/>
      <c r="BZ737" s="138"/>
      <c r="CA737" s="138"/>
      <c r="CB737" s="138"/>
      <c r="CC737" s="138"/>
      <c r="CD737" s="138"/>
      <c r="CE737" s="138"/>
      <c r="CF737" s="138"/>
      <c r="CG737" s="138"/>
      <c r="CH737" s="138"/>
      <c r="CI737" s="138"/>
      <c r="CJ737" s="138"/>
      <c r="CK737" s="138"/>
      <c r="CL737" s="138"/>
      <c r="CM737" s="138"/>
      <c r="CN737" s="138"/>
      <c r="CO737" s="138"/>
      <c r="CP737" s="138"/>
      <c r="CQ737" s="138"/>
      <c r="CR737" s="138"/>
      <c r="CS737" s="138"/>
      <c r="CT737" s="138"/>
      <c r="CU737" s="138"/>
      <c r="CV737" s="138"/>
      <c r="CW737" s="138"/>
    </row>
    <row r="738" spans="1:101" x14ac:dyDescent="0.3">
      <c r="A738">
        <v>364</v>
      </c>
      <c r="C738" t="s">
        <v>224</v>
      </c>
      <c r="D738" t="s">
        <v>497</v>
      </c>
      <c r="G738" t="s">
        <v>498</v>
      </c>
      <c r="I738">
        <v>100</v>
      </c>
      <c r="J738" s="131">
        <v>12.700000000000003</v>
      </c>
      <c r="K738" s="131">
        <v>51.96749999999998</v>
      </c>
      <c r="L738" s="131">
        <v>5</v>
      </c>
      <c r="M738" s="131">
        <v>10</v>
      </c>
      <c r="N738" s="131">
        <v>5.0000000000000001E-3</v>
      </c>
      <c r="O738" s="131">
        <v>0.5</v>
      </c>
      <c r="P738" s="131">
        <v>5.0000000000000001E-4</v>
      </c>
      <c r="Q738" s="131">
        <v>1</v>
      </c>
      <c r="R738" s="131">
        <v>0.01</v>
      </c>
      <c r="S738" s="131">
        <v>0.5</v>
      </c>
      <c r="T738" s="131">
        <v>2E-3</v>
      </c>
      <c r="U738" s="131">
        <v>0.1</v>
      </c>
      <c r="V738" s="131"/>
      <c r="W738" s="131"/>
      <c r="X738" s="131"/>
      <c r="Y738" s="131"/>
      <c r="Z738" s="131"/>
      <c r="AA738" s="131"/>
      <c r="AB738" s="131"/>
      <c r="AC738" s="131"/>
      <c r="AD738" s="131"/>
      <c r="AE738" s="131"/>
      <c r="AF738" s="131">
        <v>35</v>
      </c>
      <c r="AG738" s="131">
        <v>40</v>
      </c>
      <c r="AH738" s="131">
        <v>0.01</v>
      </c>
      <c r="AI738" s="131">
        <v>0.2</v>
      </c>
      <c r="AJ738" s="131"/>
      <c r="AK738" s="131"/>
      <c r="AL738" s="131"/>
      <c r="AM738" s="131"/>
      <c r="AN738" s="131">
        <v>5.0000000000000001E-4</v>
      </c>
      <c r="AO738" s="131">
        <v>1</v>
      </c>
      <c r="AP738" s="131"/>
      <c r="AQ738" s="131"/>
      <c r="AR738" s="131"/>
      <c r="AS738" s="131"/>
      <c r="AT738" s="131"/>
      <c r="AU738" s="131"/>
      <c r="AV738" s="131">
        <v>5.0000000000000001E-4</v>
      </c>
      <c r="AW738" s="131">
        <v>1</v>
      </c>
      <c r="AX738" s="131"/>
      <c r="AY738" s="131"/>
      <c r="AZ738" s="131"/>
      <c r="BA738" s="131"/>
      <c r="BB738" s="131">
        <v>5.0000000000000001E-4</v>
      </c>
      <c r="BC738" s="131">
        <v>1</v>
      </c>
      <c r="BD738" s="131">
        <v>5.0000000000000001E-4</v>
      </c>
      <c r="BE738" s="131">
        <v>1</v>
      </c>
      <c r="BF738" s="131">
        <v>5.0000000000000001E-4</v>
      </c>
      <c r="BG738" s="131">
        <v>1</v>
      </c>
      <c r="BH738" s="131"/>
      <c r="BI738" s="131"/>
      <c r="BJ738" s="131"/>
      <c r="BK738" s="131"/>
      <c r="BL738" s="131"/>
      <c r="BM738" s="131"/>
      <c r="BN738" s="131">
        <v>5.0000000000000001E-4</v>
      </c>
      <c r="BO738" s="131">
        <v>1</v>
      </c>
      <c r="BP738" s="131"/>
      <c r="BQ738" s="131"/>
      <c r="BR738" s="131"/>
      <c r="BS738" s="131"/>
      <c r="BT738" s="131">
        <v>5.0000000000000001E-4</v>
      </c>
      <c r="BU738" s="131">
        <v>1</v>
      </c>
      <c r="BV738" s="131">
        <v>5.0000000000000001E-4</v>
      </c>
      <c r="BW738" s="131">
        <v>1</v>
      </c>
      <c r="BX738" s="131"/>
      <c r="BY738" s="131"/>
      <c r="BZ738" s="131"/>
      <c r="CA738" s="131"/>
      <c r="CB738" s="131"/>
      <c r="CC738" s="131"/>
      <c r="CD738" s="131">
        <v>5.0000000000000001E-4</v>
      </c>
      <c r="CE738" s="131">
        <v>1</v>
      </c>
      <c r="CF738" s="131"/>
      <c r="CG738" s="131"/>
      <c r="CH738" s="131"/>
      <c r="CI738" s="131"/>
      <c r="CJ738" s="131"/>
      <c r="CK738" s="131"/>
      <c r="CL738" s="131"/>
      <c r="CM738" s="131"/>
      <c r="CN738" s="131"/>
      <c r="CO738" s="131"/>
      <c r="CP738" s="131">
        <v>5.0000000000000001E-4</v>
      </c>
      <c r="CQ738" s="131">
        <v>1</v>
      </c>
      <c r="CR738" s="131"/>
      <c r="CS738" s="131"/>
      <c r="CT738" s="131"/>
      <c r="CU738" s="131"/>
      <c r="CV738" s="131"/>
      <c r="CW738" s="131"/>
    </row>
    <row r="739" spans="1:101" x14ac:dyDescent="0.3">
      <c r="J739" s="138"/>
      <c r="K739" s="138"/>
      <c r="L739" s="138"/>
      <c r="M739" s="138"/>
      <c r="N739" s="138"/>
      <c r="O739" s="138"/>
      <c r="P739" s="138"/>
      <c r="Q739" s="138"/>
      <c r="R739" s="138"/>
      <c r="S739" s="138"/>
      <c r="T739" s="138"/>
      <c r="U739" s="138"/>
      <c r="V739" s="138"/>
      <c r="W739" s="138"/>
      <c r="X739" s="138"/>
      <c r="Y739" s="138"/>
      <c r="Z739" s="138"/>
      <c r="AA739" s="138"/>
      <c r="AB739" s="138"/>
      <c r="AC739" s="138"/>
      <c r="AD739" s="138"/>
      <c r="AE739" s="138"/>
      <c r="AF739" s="138"/>
      <c r="AG739" s="138"/>
      <c r="AH739" s="138"/>
      <c r="AI739" s="138"/>
      <c r="AJ739" s="138"/>
      <c r="AK739" s="138"/>
      <c r="AL739" s="138"/>
      <c r="AM739" s="138"/>
      <c r="AN739" s="138"/>
      <c r="AO739" s="138"/>
      <c r="AP739" s="138"/>
      <c r="AQ739" s="138"/>
      <c r="AR739" s="138"/>
      <c r="AS739" s="138"/>
      <c r="AT739" s="138"/>
      <c r="AU739" s="138"/>
      <c r="AV739" s="138"/>
      <c r="AW739" s="138"/>
      <c r="AX739" s="138"/>
      <c r="AY739" s="138"/>
      <c r="AZ739" s="138"/>
      <c r="BA739" s="138"/>
      <c r="BB739" s="138"/>
      <c r="BC739" s="138"/>
      <c r="BD739" s="138"/>
      <c r="BE739" s="138"/>
      <c r="BF739" s="138"/>
      <c r="BG739" s="138"/>
      <c r="BH739" s="138"/>
      <c r="BI739" s="138"/>
      <c r="BJ739" s="138"/>
      <c r="BK739" s="138"/>
      <c r="BL739" s="138"/>
      <c r="BM739" s="138"/>
      <c r="BN739" s="138"/>
      <c r="BO739" s="138"/>
      <c r="BP739" s="138"/>
      <c r="BQ739" s="138"/>
      <c r="BR739" s="138"/>
      <c r="BS739" s="138"/>
      <c r="BT739" s="138"/>
      <c r="BU739" s="138"/>
      <c r="BV739" s="138"/>
      <c r="BW739" s="138"/>
      <c r="BX739" s="138"/>
      <c r="BY739" s="138"/>
      <c r="BZ739" s="138"/>
      <c r="CA739" s="138"/>
      <c r="CB739" s="138"/>
      <c r="CC739" s="138"/>
      <c r="CD739" s="138"/>
      <c r="CE739" s="138"/>
      <c r="CF739" s="138"/>
      <c r="CG739" s="138"/>
      <c r="CH739" s="138"/>
      <c r="CI739" s="138"/>
      <c r="CJ739" s="138"/>
      <c r="CK739" s="138"/>
      <c r="CL739" s="138"/>
      <c r="CM739" s="138"/>
      <c r="CN739" s="138"/>
      <c r="CO739" s="138"/>
      <c r="CP739" s="138"/>
      <c r="CQ739" s="138"/>
      <c r="CR739" s="138"/>
      <c r="CS739" s="138"/>
      <c r="CT739" s="138"/>
      <c r="CU739" s="138"/>
      <c r="CV739" s="138"/>
      <c r="CW739" s="138"/>
    </row>
    <row r="740" spans="1:101" x14ac:dyDescent="0.3">
      <c r="A740">
        <v>365</v>
      </c>
      <c r="C740" t="s">
        <v>224</v>
      </c>
      <c r="D740" t="s">
        <v>497</v>
      </c>
      <c r="G740" t="s">
        <v>498</v>
      </c>
      <c r="I740">
        <v>100</v>
      </c>
      <c r="J740" s="131">
        <v>22.200000000000003</v>
      </c>
      <c r="K740" s="131">
        <v>51.967499999999994</v>
      </c>
      <c r="L740" s="131">
        <v>5</v>
      </c>
      <c r="M740" s="131">
        <v>10</v>
      </c>
      <c r="N740" s="131">
        <v>5.0000000000000001E-3</v>
      </c>
      <c r="O740" s="131">
        <v>0.5</v>
      </c>
      <c r="P740" s="131"/>
      <c r="Q740" s="131"/>
      <c r="R740" s="131"/>
      <c r="S740" s="131"/>
      <c r="T740" s="131"/>
      <c r="U740" s="131"/>
      <c r="V740" s="131">
        <v>0.01</v>
      </c>
      <c r="W740" s="131">
        <v>0.5</v>
      </c>
      <c r="X740" s="131"/>
      <c r="Y740" s="131"/>
      <c r="Z740" s="131"/>
      <c r="AA740" s="131"/>
      <c r="AB740" s="131">
        <v>2E-3</v>
      </c>
      <c r="AC740" s="131">
        <v>0.1</v>
      </c>
      <c r="AD740" s="131">
        <v>5.0000000000000001E-3</v>
      </c>
      <c r="AE740" s="131">
        <v>0.5</v>
      </c>
      <c r="AF740" s="131">
        <v>35</v>
      </c>
      <c r="AG740" s="131">
        <v>40</v>
      </c>
      <c r="AH740" s="131">
        <v>0.01</v>
      </c>
      <c r="AI740" s="131">
        <v>0.2</v>
      </c>
      <c r="AJ740" s="131"/>
      <c r="AK740" s="131"/>
      <c r="AL740" s="131"/>
      <c r="AM740" s="131"/>
      <c r="AN740" s="131"/>
      <c r="AO740" s="131"/>
      <c r="AP740" s="131"/>
      <c r="AQ740" s="131"/>
      <c r="AR740" s="131"/>
      <c r="AS740" s="131"/>
      <c r="AT740" s="131"/>
      <c r="AU740" s="131"/>
      <c r="AV740" s="131"/>
      <c r="AW740" s="131"/>
      <c r="AX740" s="131"/>
      <c r="AY740" s="131"/>
      <c r="AZ740" s="131"/>
      <c r="BA740" s="131"/>
      <c r="BB740" s="131"/>
      <c r="BC740" s="131"/>
      <c r="BD740" s="131"/>
      <c r="BE740" s="131"/>
      <c r="BF740" s="131"/>
      <c r="BG740" s="131"/>
      <c r="BH740" s="131"/>
      <c r="BI740" s="131"/>
      <c r="BJ740" s="131"/>
      <c r="BK740" s="131"/>
      <c r="BL740" s="131"/>
      <c r="BM740" s="131"/>
      <c r="BN740" s="131"/>
      <c r="BO740" s="131"/>
      <c r="BP740" s="131"/>
      <c r="BQ740" s="131"/>
      <c r="BR740" s="131"/>
      <c r="BS740" s="131"/>
      <c r="BT740" s="131"/>
      <c r="BU740" s="131"/>
      <c r="BV740" s="131"/>
      <c r="BW740" s="131"/>
      <c r="BX740" s="131"/>
      <c r="BY740" s="131"/>
      <c r="BZ740" s="131"/>
      <c r="CA740" s="131"/>
      <c r="CB740" s="131"/>
      <c r="CC740" s="131"/>
      <c r="CD740" s="131"/>
      <c r="CE740" s="131"/>
      <c r="CF740" s="131"/>
      <c r="CG740" s="131"/>
      <c r="CH740" s="131"/>
      <c r="CI740" s="131"/>
      <c r="CJ740" s="131"/>
      <c r="CK740" s="131"/>
      <c r="CL740" s="131"/>
      <c r="CM740" s="131"/>
      <c r="CN740" s="131"/>
      <c r="CO740" s="131"/>
      <c r="CP740" s="131">
        <v>5.0000000000000001E-4</v>
      </c>
      <c r="CQ740" s="131">
        <v>1</v>
      </c>
      <c r="CR740" s="131"/>
      <c r="CS740" s="131"/>
      <c r="CT740" s="131"/>
      <c r="CU740" s="131"/>
      <c r="CV740" s="131"/>
      <c r="CW740" s="131"/>
    </row>
    <row r="741" spans="1:101" x14ac:dyDescent="0.3">
      <c r="J741" s="138"/>
      <c r="K741" s="138"/>
      <c r="L741" s="138"/>
      <c r="M741" s="138"/>
      <c r="N741" s="138"/>
      <c r="O741" s="138"/>
      <c r="P741" s="138"/>
      <c r="Q741" s="138"/>
      <c r="R741" s="138"/>
      <c r="S741" s="138"/>
      <c r="T741" s="138"/>
      <c r="U741" s="138"/>
      <c r="V741" s="138"/>
      <c r="W741" s="138"/>
      <c r="X741" s="138"/>
      <c r="Y741" s="138"/>
      <c r="Z741" s="138"/>
      <c r="AA741" s="138"/>
      <c r="AB741" s="138"/>
      <c r="AC741" s="138"/>
      <c r="AD741" s="138"/>
      <c r="AE741" s="138"/>
      <c r="AF741" s="138"/>
      <c r="AG741" s="138"/>
      <c r="AH741" s="138"/>
      <c r="AI741" s="138"/>
      <c r="AJ741" s="138"/>
      <c r="AK741" s="138"/>
      <c r="AL741" s="138"/>
      <c r="AM741" s="138"/>
      <c r="AN741" s="138"/>
      <c r="AO741" s="138"/>
      <c r="AP741" s="138"/>
      <c r="AQ741" s="138"/>
      <c r="AR741" s="138"/>
      <c r="AS741" s="138"/>
      <c r="AT741" s="138"/>
      <c r="AU741" s="138"/>
      <c r="AV741" s="138"/>
      <c r="AW741" s="138"/>
      <c r="AX741" s="138"/>
      <c r="AY741" s="138"/>
      <c r="AZ741" s="138"/>
      <c r="BA741" s="138"/>
      <c r="BB741" s="138"/>
      <c r="BC741" s="138"/>
      <c r="BD741" s="138"/>
      <c r="BE741" s="138"/>
      <c r="BF741" s="138"/>
      <c r="BG741" s="138"/>
      <c r="BH741" s="138"/>
      <c r="BI741" s="138"/>
      <c r="BJ741" s="138"/>
      <c r="BK741" s="138"/>
      <c r="BL741" s="138"/>
      <c r="BM741" s="138"/>
      <c r="BN741" s="138"/>
      <c r="BO741" s="138"/>
      <c r="BP741" s="138"/>
      <c r="BQ741" s="138"/>
      <c r="BR741" s="138"/>
      <c r="BS741" s="138"/>
      <c r="BT741" s="138"/>
      <c r="BU741" s="138"/>
      <c r="BV741" s="138"/>
      <c r="BW741" s="138"/>
      <c r="BX741" s="138"/>
      <c r="BY741" s="138"/>
      <c r="BZ741" s="138"/>
      <c r="CA741" s="138"/>
      <c r="CB741" s="138"/>
      <c r="CC741" s="138"/>
      <c r="CD741" s="138"/>
      <c r="CE741" s="138"/>
      <c r="CF741" s="138"/>
      <c r="CG741" s="138"/>
      <c r="CH741" s="138"/>
      <c r="CI741" s="138"/>
      <c r="CJ741" s="138"/>
      <c r="CK741" s="138"/>
      <c r="CL741" s="138"/>
      <c r="CM741" s="138"/>
      <c r="CN741" s="138"/>
      <c r="CO741" s="138"/>
      <c r="CP741" s="138"/>
      <c r="CQ741" s="138"/>
      <c r="CR741" s="138"/>
      <c r="CS741" s="138"/>
      <c r="CT741" s="138"/>
      <c r="CU741" s="138"/>
      <c r="CV741" s="138"/>
      <c r="CW741" s="138"/>
    </row>
    <row r="742" spans="1:101" x14ac:dyDescent="0.3">
      <c r="A742">
        <v>366</v>
      </c>
      <c r="C742" t="s">
        <v>224</v>
      </c>
      <c r="D742" t="s">
        <v>497</v>
      </c>
      <c r="G742" t="s">
        <v>498</v>
      </c>
      <c r="I742">
        <v>100</v>
      </c>
      <c r="J742" s="131">
        <v>22.700000000000003</v>
      </c>
      <c r="K742" s="131">
        <v>51.972499999999997</v>
      </c>
      <c r="L742" s="131">
        <v>5</v>
      </c>
      <c r="M742" s="131">
        <v>10</v>
      </c>
      <c r="N742" s="131">
        <v>5.0000000000000001E-3</v>
      </c>
      <c r="O742" s="131">
        <v>0.5</v>
      </c>
      <c r="P742" s="131"/>
      <c r="Q742" s="131"/>
      <c r="R742" s="131">
        <v>0.01</v>
      </c>
      <c r="S742" s="131">
        <v>0.5</v>
      </c>
      <c r="T742" s="131"/>
      <c r="U742" s="131"/>
      <c r="V742" s="131"/>
      <c r="W742" s="131"/>
      <c r="X742" s="131"/>
      <c r="Y742" s="131"/>
      <c r="Z742" s="131"/>
      <c r="AA742" s="131"/>
      <c r="AB742" s="131">
        <v>2E-3</v>
      </c>
      <c r="AC742" s="131">
        <v>0.1</v>
      </c>
      <c r="AD742" s="131"/>
      <c r="AE742" s="131"/>
      <c r="AF742" s="131">
        <v>35</v>
      </c>
      <c r="AG742" s="131">
        <v>40</v>
      </c>
      <c r="AH742" s="131">
        <v>0.01</v>
      </c>
      <c r="AI742" s="131">
        <v>0.2</v>
      </c>
      <c r="AJ742" s="131"/>
      <c r="AK742" s="131"/>
      <c r="AL742" s="131"/>
      <c r="AM742" s="131"/>
      <c r="AN742" s="131"/>
      <c r="AO742" s="131"/>
      <c r="AP742" s="131"/>
      <c r="AQ742" s="131"/>
      <c r="AR742" s="131"/>
      <c r="AS742" s="131"/>
      <c r="AT742" s="131"/>
      <c r="AU742" s="131"/>
      <c r="AV742" s="131"/>
      <c r="AW742" s="131"/>
      <c r="AX742" s="131"/>
      <c r="AY742" s="131"/>
      <c r="AZ742" s="131"/>
      <c r="BA742" s="131"/>
      <c r="BB742" s="131"/>
      <c r="BC742" s="131"/>
      <c r="BD742" s="131"/>
      <c r="BE742" s="131"/>
      <c r="BF742" s="131"/>
      <c r="BG742" s="131"/>
      <c r="BH742" s="131"/>
      <c r="BI742" s="131"/>
      <c r="BJ742" s="131"/>
      <c r="BK742" s="131"/>
      <c r="BL742" s="131"/>
      <c r="BM742" s="131"/>
      <c r="BN742" s="131"/>
      <c r="BO742" s="131"/>
      <c r="BP742" s="131"/>
      <c r="BQ742" s="131"/>
      <c r="BR742" s="131"/>
      <c r="BS742" s="131"/>
      <c r="BT742" s="131"/>
      <c r="BU742" s="131"/>
      <c r="BV742" s="131"/>
      <c r="BW742" s="131"/>
      <c r="BX742" s="131"/>
      <c r="BY742" s="131"/>
      <c r="BZ742" s="131"/>
      <c r="CA742" s="131"/>
      <c r="CB742" s="131"/>
      <c r="CC742" s="131"/>
      <c r="CD742" s="131"/>
      <c r="CE742" s="131"/>
      <c r="CF742" s="131"/>
      <c r="CG742" s="131"/>
      <c r="CH742" s="131"/>
      <c r="CI742" s="131"/>
      <c r="CJ742" s="131"/>
      <c r="CK742" s="131"/>
      <c r="CL742" s="131"/>
      <c r="CM742" s="131"/>
      <c r="CN742" s="131"/>
      <c r="CO742" s="131"/>
      <c r="CP742" s="131">
        <v>5.0000000000000001E-4</v>
      </c>
      <c r="CQ742" s="131">
        <v>1</v>
      </c>
      <c r="CR742" s="131"/>
      <c r="CS742" s="131"/>
      <c r="CT742" s="131"/>
      <c r="CU742" s="131"/>
      <c r="CV742" s="131"/>
      <c r="CW742" s="131"/>
    </row>
    <row r="743" spans="1:101" x14ac:dyDescent="0.3">
      <c r="J743" s="138"/>
      <c r="K743" s="138"/>
      <c r="L743" s="138"/>
      <c r="M743" s="138"/>
      <c r="N743" s="138"/>
      <c r="O743" s="138"/>
      <c r="P743" s="138"/>
      <c r="Q743" s="138"/>
      <c r="R743" s="138"/>
      <c r="S743" s="138"/>
      <c r="T743" s="138"/>
      <c r="U743" s="138"/>
      <c r="V743" s="138"/>
      <c r="W743" s="138"/>
      <c r="X743" s="138"/>
      <c r="Y743" s="138"/>
      <c r="Z743" s="138"/>
      <c r="AA743" s="138"/>
      <c r="AB743" s="138"/>
      <c r="AC743" s="138"/>
      <c r="AD743" s="138"/>
      <c r="AE743" s="138"/>
      <c r="AF743" s="138"/>
      <c r="AG743" s="138"/>
      <c r="AH743" s="138"/>
      <c r="AI743" s="138"/>
      <c r="AJ743" s="138"/>
      <c r="AK743" s="138"/>
      <c r="AL743" s="138"/>
      <c r="AM743" s="138"/>
      <c r="AN743" s="138"/>
      <c r="AO743" s="138"/>
      <c r="AP743" s="138"/>
      <c r="AQ743" s="138"/>
      <c r="AR743" s="138"/>
      <c r="AS743" s="138"/>
      <c r="AT743" s="138"/>
      <c r="AU743" s="138"/>
      <c r="AV743" s="138"/>
      <c r="AW743" s="138"/>
      <c r="AX743" s="138"/>
      <c r="AY743" s="138"/>
      <c r="AZ743" s="138"/>
      <c r="BA743" s="138"/>
      <c r="BB743" s="138"/>
      <c r="BC743" s="138"/>
      <c r="BD743" s="138"/>
      <c r="BE743" s="138"/>
      <c r="BF743" s="138"/>
      <c r="BG743" s="138"/>
      <c r="BH743" s="138"/>
      <c r="BI743" s="138"/>
      <c r="BJ743" s="138"/>
      <c r="BK743" s="138"/>
      <c r="BL743" s="138"/>
      <c r="BM743" s="138"/>
      <c r="BN743" s="138"/>
      <c r="BO743" s="138"/>
      <c r="BP743" s="138"/>
      <c r="BQ743" s="138"/>
      <c r="BR743" s="138"/>
      <c r="BS743" s="138"/>
      <c r="BT743" s="138"/>
      <c r="BU743" s="138"/>
      <c r="BV743" s="138"/>
      <c r="BW743" s="138"/>
      <c r="BX743" s="138"/>
      <c r="BY743" s="138"/>
      <c r="BZ743" s="138"/>
      <c r="CA743" s="138"/>
      <c r="CB743" s="138"/>
      <c r="CC743" s="138"/>
      <c r="CD743" s="138"/>
      <c r="CE743" s="138"/>
      <c r="CF743" s="138"/>
      <c r="CG743" s="138"/>
      <c r="CH743" s="138"/>
      <c r="CI743" s="138"/>
      <c r="CJ743" s="138"/>
      <c r="CK743" s="138"/>
      <c r="CL743" s="138"/>
      <c r="CM743" s="138"/>
      <c r="CN743" s="138"/>
      <c r="CO743" s="138"/>
      <c r="CP743" s="138"/>
      <c r="CQ743" s="138"/>
      <c r="CR743" s="138"/>
      <c r="CS743" s="138"/>
      <c r="CT743" s="138"/>
      <c r="CU743" s="138"/>
      <c r="CV743" s="138"/>
      <c r="CW743" s="138"/>
    </row>
    <row r="744" spans="1:101" x14ac:dyDescent="0.3">
      <c r="A744">
        <v>367</v>
      </c>
      <c r="C744" t="s">
        <v>224</v>
      </c>
      <c r="D744" t="s">
        <v>497</v>
      </c>
      <c r="G744" t="s">
        <v>498</v>
      </c>
      <c r="I744">
        <v>100</v>
      </c>
      <c r="J744" s="131">
        <v>22.200000000000003</v>
      </c>
      <c r="K744" s="131">
        <v>51.967500000000001</v>
      </c>
      <c r="L744" s="131">
        <v>5</v>
      </c>
      <c r="M744" s="131">
        <v>10</v>
      </c>
      <c r="N744" s="131">
        <v>5.0000000000000001E-3</v>
      </c>
      <c r="O744" s="131">
        <v>0.5</v>
      </c>
      <c r="P744" s="131"/>
      <c r="Q744" s="131"/>
      <c r="R744" s="131"/>
      <c r="S744" s="131"/>
      <c r="T744" s="131">
        <v>2E-3</v>
      </c>
      <c r="U744" s="131">
        <v>0.1</v>
      </c>
      <c r="V744" s="131"/>
      <c r="W744" s="131"/>
      <c r="X744" s="131"/>
      <c r="Y744" s="131"/>
      <c r="Z744" s="131"/>
      <c r="AA744" s="131"/>
      <c r="AB744" s="131"/>
      <c r="AC744" s="131"/>
      <c r="AD744" s="131">
        <v>5.0000000000000001E-3</v>
      </c>
      <c r="AE744" s="131">
        <v>0.5</v>
      </c>
      <c r="AF744" s="131">
        <v>35</v>
      </c>
      <c r="AG744" s="131">
        <v>40</v>
      </c>
      <c r="AH744" s="131">
        <v>0.01</v>
      </c>
      <c r="AI744" s="131">
        <v>0.2</v>
      </c>
      <c r="AJ744" s="131">
        <v>0.01</v>
      </c>
      <c r="AK744" s="131">
        <v>0.5</v>
      </c>
      <c r="AL744" s="131"/>
      <c r="AM744" s="131"/>
      <c r="AN744" s="131"/>
      <c r="AO744" s="131"/>
      <c r="AP744" s="131"/>
      <c r="AQ744" s="131"/>
      <c r="AR744" s="131"/>
      <c r="AS744" s="131"/>
      <c r="AT744" s="131"/>
      <c r="AU744" s="131"/>
      <c r="AV744" s="131"/>
      <c r="AW744" s="131"/>
      <c r="AX744" s="131"/>
      <c r="AY744" s="131"/>
      <c r="AZ744" s="131"/>
      <c r="BA744" s="131"/>
      <c r="BB744" s="131"/>
      <c r="BC744" s="131"/>
      <c r="BD744" s="131"/>
      <c r="BE744" s="131"/>
      <c r="BF744" s="131"/>
      <c r="BG744" s="131"/>
      <c r="BH744" s="131"/>
      <c r="BI744" s="131"/>
      <c r="BJ744" s="131"/>
      <c r="BK744" s="131"/>
      <c r="BL744" s="131"/>
      <c r="BM744" s="131"/>
      <c r="BN744" s="131"/>
      <c r="BO744" s="131"/>
      <c r="BP744" s="131"/>
      <c r="BQ744" s="131"/>
      <c r="BR744" s="131"/>
      <c r="BS744" s="131"/>
      <c r="BT744" s="131"/>
      <c r="BU744" s="131"/>
      <c r="BV744" s="131"/>
      <c r="BW744" s="131"/>
      <c r="BX744" s="131"/>
      <c r="BY744" s="131"/>
      <c r="BZ744" s="131"/>
      <c r="CA744" s="131"/>
      <c r="CB744" s="131"/>
      <c r="CC744" s="131"/>
      <c r="CD744" s="131"/>
      <c r="CE744" s="131"/>
      <c r="CF744" s="131"/>
      <c r="CG744" s="131"/>
      <c r="CH744" s="131"/>
      <c r="CI744" s="131"/>
      <c r="CJ744" s="131"/>
      <c r="CK744" s="131"/>
      <c r="CL744" s="131"/>
      <c r="CM744" s="131"/>
      <c r="CN744" s="131"/>
      <c r="CO744" s="131"/>
      <c r="CP744" s="131">
        <v>5.0000000000000001E-4</v>
      </c>
      <c r="CQ744" s="131">
        <v>1</v>
      </c>
      <c r="CR744" s="131"/>
      <c r="CS744" s="131"/>
      <c r="CT744" s="131"/>
      <c r="CU744" s="131"/>
      <c r="CV744" s="131"/>
      <c r="CW744" s="131"/>
    </row>
    <row r="745" spans="1:101" x14ac:dyDescent="0.3">
      <c r="J745" s="138"/>
      <c r="K745" s="138"/>
      <c r="L745" s="138"/>
      <c r="M745" s="138"/>
      <c r="N745" s="138"/>
      <c r="O745" s="138"/>
      <c r="P745" s="138"/>
      <c r="Q745" s="138"/>
      <c r="R745" s="138"/>
      <c r="S745" s="138"/>
      <c r="T745" s="138"/>
      <c r="U745" s="138"/>
      <c r="V745" s="138"/>
      <c r="W745" s="138"/>
      <c r="X745" s="138"/>
      <c r="Y745" s="138"/>
      <c r="Z745" s="138"/>
      <c r="AA745" s="138"/>
      <c r="AB745" s="138"/>
      <c r="AC745" s="138"/>
      <c r="AD745" s="138"/>
      <c r="AE745" s="138"/>
      <c r="AF745" s="138"/>
      <c r="AG745" s="138"/>
      <c r="AH745" s="138"/>
      <c r="AI745" s="138"/>
      <c r="AJ745" s="138"/>
      <c r="AK745" s="138"/>
      <c r="AL745" s="138"/>
      <c r="AM745" s="138"/>
      <c r="AN745" s="138"/>
      <c r="AO745" s="138"/>
      <c r="AP745" s="138"/>
      <c r="AQ745" s="138"/>
      <c r="AR745" s="138"/>
      <c r="AS745" s="138"/>
      <c r="AT745" s="138"/>
      <c r="AU745" s="138"/>
      <c r="AV745" s="138"/>
      <c r="AW745" s="138"/>
      <c r="AX745" s="138"/>
      <c r="AY745" s="138"/>
      <c r="AZ745" s="138"/>
      <c r="BA745" s="138"/>
      <c r="BB745" s="138"/>
      <c r="BC745" s="138"/>
      <c r="BD745" s="138"/>
      <c r="BE745" s="138"/>
      <c r="BF745" s="138"/>
      <c r="BG745" s="138"/>
      <c r="BH745" s="138"/>
      <c r="BI745" s="138"/>
      <c r="BJ745" s="138"/>
      <c r="BK745" s="138"/>
      <c r="BL745" s="138"/>
      <c r="BM745" s="138"/>
      <c r="BN745" s="138"/>
      <c r="BO745" s="138"/>
      <c r="BP745" s="138"/>
      <c r="BQ745" s="138"/>
      <c r="BR745" s="138"/>
      <c r="BS745" s="138"/>
      <c r="BT745" s="138"/>
      <c r="BU745" s="138"/>
      <c r="BV745" s="138"/>
      <c r="BW745" s="138"/>
      <c r="BX745" s="138"/>
      <c r="BY745" s="138"/>
      <c r="BZ745" s="138"/>
      <c r="CA745" s="138"/>
      <c r="CB745" s="138"/>
      <c r="CC745" s="138"/>
      <c r="CD745" s="138"/>
      <c r="CE745" s="138"/>
      <c r="CF745" s="138"/>
      <c r="CG745" s="138"/>
      <c r="CH745" s="138"/>
      <c r="CI745" s="138"/>
      <c r="CJ745" s="138"/>
      <c r="CK745" s="138"/>
      <c r="CL745" s="138"/>
      <c r="CM745" s="138"/>
      <c r="CN745" s="138"/>
      <c r="CO745" s="138"/>
      <c r="CP745" s="138"/>
      <c r="CQ745" s="138"/>
      <c r="CR745" s="138"/>
      <c r="CS745" s="138"/>
      <c r="CT745" s="138"/>
      <c r="CU745" s="138"/>
      <c r="CV745" s="138"/>
      <c r="CW745" s="138"/>
    </row>
    <row r="746" spans="1:101" x14ac:dyDescent="0.3">
      <c r="A746">
        <v>368</v>
      </c>
      <c r="C746" t="s">
        <v>224</v>
      </c>
      <c r="D746" t="s">
        <v>497</v>
      </c>
      <c r="G746" t="s">
        <v>498</v>
      </c>
      <c r="I746">
        <v>100</v>
      </c>
      <c r="J746" s="131">
        <v>12.700000000000003</v>
      </c>
      <c r="K746" s="131">
        <v>51.96749999999998</v>
      </c>
      <c r="L746" s="131">
        <v>5</v>
      </c>
      <c r="M746" s="131">
        <v>10</v>
      </c>
      <c r="N746" s="131">
        <v>5.0000000000000001E-3</v>
      </c>
      <c r="O746" s="131">
        <v>0.5</v>
      </c>
      <c r="P746" s="131">
        <v>5.0000000000000001E-4</v>
      </c>
      <c r="Q746" s="131">
        <v>1</v>
      </c>
      <c r="R746" s="131"/>
      <c r="S746" s="131"/>
      <c r="T746" s="131">
        <v>2E-3</v>
      </c>
      <c r="U746" s="131">
        <v>0.1</v>
      </c>
      <c r="V746" s="131">
        <v>0.01</v>
      </c>
      <c r="W746" s="131">
        <v>0.5</v>
      </c>
      <c r="X746" s="131"/>
      <c r="Y746" s="131"/>
      <c r="Z746" s="131"/>
      <c r="AA746" s="131"/>
      <c r="AB746" s="131"/>
      <c r="AC746" s="131"/>
      <c r="AD746" s="131"/>
      <c r="AE746" s="131"/>
      <c r="AF746" s="131">
        <v>35</v>
      </c>
      <c r="AG746" s="131">
        <v>40</v>
      </c>
      <c r="AH746" s="131">
        <v>0.01</v>
      </c>
      <c r="AI746" s="131">
        <v>0.2</v>
      </c>
      <c r="AJ746" s="131"/>
      <c r="AK746" s="131"/>
      <c r="AL746" s="131"/>
      <c r="AM746" s="131"/>
      <c r="AN746" s="131">
        <v>5.0000000000000001E-4</v>
      </c>
      <c r="AO746" s="131">
        <v>1</v>
      </c>
      <c r="AP746" s="131"/>
      <c r="AQ746" s="131"/>
      <c r="AR746" s="131"/>
      <c r="AS746" s="131"/>
      <c r="AT746" s="131"/>
      <c r="AU746" s="131"/>
      <c r="AV746" s="131">
        <v>5.0000000000000001E-4</v>
      </c>
      <c r="AW746" s="131">
        <v>1</v>
      </c>
      <c r="AX746" s="131"/>
      <c r="AY746" s="131"/>
      <c r="AZ746" s="131"/>
      <c r="BA746" s="131"/>
      <c r="BB746" s="131">
        <v>5.0000000000000001E-4</v>
      </c>
      <c r="BC746" s="131">
        <v>1</v>
      </c>
      <c r="BD746" s="131">
        <v>5.0000000000000001E-4</v>
      </c>
      <c r="BE746" s="131">
        <v>1</v>
      </c>
      <c r="BF746" s="131">
        <v>5.0000000000000001E-4</v>
      </c>
      <c r="BG746" s="131">
        <v>1</v>
      </c>
      <c r="BH746" s="131"/>
      <c r="BI746" s="131"/>
      <c r="BJ746" s="131"/>
      <c r="BK746" s="131"/>
      <c r="BL746" s="131"/>
      <c r="BM746" s="131"/>
      <c r="BN746" s="131">
        <v>5.0000000000000001E-4</v>
      </c>
      <c r="BO746" s="131">
        <v>1</v>
      </c>
      <c r="BP746" s="131"/>
      <c r="BQ746" s="131"/>
      <c r="BR746" s="131"/>
      <c r="BS746" s="131"/>
      <c r="BT746" s="131">
        <v>5.0000000000000001E-4</v>
      </c>
      <c r="BU746" s="131">
        <v>1</v>
      </c>
      <c r="BV746" s="131">
        <v>5.0000000000000001E-4</v>
      </c>
      <c r="BW746" s="131">
        <v>1</v>
      </c>
      <c r="BX746" s="131"/>
      <c r="BY746" s="131"/>
      <c r="BZ746" s="131"/>
      <c r="CA746" s="131"/>
      <c r="CB746" s="131"/>
      <c r="CC746" s="131"/>
      <c r="CD746" s="131">
        <v>5.0000000000000001E-4</v>
      </c>
      <c r="CE746" s="131">
        <v>1</v>
      </c>
      <c r="CF746" s="131"/>
      <c r="CG746" s="131"/>
      <c r="CH746" s="131"/>
      <c r="CI746" s="131"/>
      <c r="CJ746" s="131"/>
      <c r="CK746" s="131"/>
      <c r="CL746" s="131"/>
      <c r="CM746" s="131"/>
      <c r="CN746" s="131"/>
      <c r="CO746" s="131"/>
      <c r="CP746" s="131">
        <v>5.0000000000000001E-4</v>
      </c>
      <c r="CQ746" s="131">
        <v>1</v>
      </c>
      <c r="CR746" s="131"/>
      <c r="CS746" s="131"/>
      <c r="CT746" s="131"/>
      <c r="CU746" s="131"/>
      <c r="CV746" s="131"/>
      <c r="CW746" s="131"/>
    </row>
    <row r="747" spans="1:101" x14ac:dyDescent="0.3">
      <c r="J747" s="138"/>
      <c r="K747" s="138"/>
      <c r="L747" s="138"/>
      <c r="M747" s="138"/>
      <c r="N747" s="138"/>
      <c r="O747" s="138"/>
      <c r="P747" s="138"/>
      <c r="Q747" s="138"/>
      <c r="R747" s="138"/>
      <c r="S747" s="138"/>
      <c r="T747" s="138"/>
      <c r="U747" s="138"/>
      <c r="V747" s="138"/>
      <c r="W747" s="138"/>
      <c r="X747" s="138"/>
      <c r="Y747" s="138"/>
      <c r="Z747" s="138"/>
      <c r="AA747" s="138"/>
      <c r="AB747" s="138"/>
      <c r="AC747" s="138"/>
      <c r="AD747" s="138"/>
      <c r="AE747" s="138"/>
      <c r="AF747" s="138"/>
      <c r="AG747" s="138"/>
      <c r="AH747" s="138"/>
      <c r="AI747" s="138"/>
      <c r="AJ747" s="138"/>
      <c r="AK747" s="138"/>
      <c r="AL747" s="138"/>
      <c r="AM747" s="138"/>
      <c r="AN747" s="138"/>
      <c r="AO747" s="138"/>
      <c r="AP747" s="138"/>
      <c r="AQ747" s="138"/>
      <c r="AR747" s="138"/>
      <c r="AS747" s="138"/>
      <c r="AT747" s="138"/>
      <c r="AU747" s="138"/>
      <c r="AV747" s="138"/>
      <c r="AW747" s="138"/>
      <c r="AX747" s="138"/>
      <c r="AY747" s="138"/>
      <c r="AZ747" s="138"/>
      <c r="BA747" s="138"/>
      <c r="BB747" s="138"/>
      <c r="BC747" s="138"/>
      <c r="BD747" s="138"/>
      <c r="BE747" s="138"/>
      <c r="BF747" s="138"/>
      <c r="BG747" s="138"/>
      <c r="BH747" s="138"/>
      <c r="BI747" s="138"/>
      <c r="BJ747" s="138"/>
      <c r="BK747" s="138"/>
      <c r="BL747" s="138"/>
      <c r="BM747" s="138"/>
      <c r="BN747" s="138"/>
      <c r="BO747" s="138"/>
      <c r="BP747" s="138"/>
      <c r="BQ747" s="138"/>
      <c r="BR747" s="138"/>
      <c r="BS747" s="138"/>
      <c r="BT747" s="138"/>
      <c r="BU747" s="138"/>
      <c r="BV747" s="138"/>
      <c r="BW747" s="138"/>
      <c r="BX747" s="138"/>
      <c r="BY747" s="138"/>
      <c r="BZ747" s="138"/>
      <c r="CA747" s="138"/>
      <c r="CB747" s="138"/>
      <c r="CC747" s="138"/>
      <c r="CD747" s="138"/>
      <c r="CE747" s="138"/>
      <c r="CF747" s="138"/>
      <c r="CG747" s="138"/>
      <c r="CH747" s="138"/>
      <c r="CI747" s="138"/>
      <c r="CJ747" s="138"/>
      <c r="CK747" s="138"/>
      <c r="CL747" s="138"/>
      <c r="CM747" s="138"/>
      <c r="CN747" s="138"/>
      <c r="CO747" s="138"/>
      <c r="CP747" s="138"/>
      <c r="CQ747" s="138"/>
      <c r="CR747" s="138"/>
      <c r="CS747" s="138"/>
      <c r="CT747" s="138"/>
      <c r="CU747" s="138"/>
      <c r="CV747" s="138"/>
      <c r="CW747" s="138"/>
    </row>
    <row r="748" spans="1:101" x14ac:dyDescent="0.3">
      <c r="A748">
        <v>369</v>
      </c>
      <c r="C748" t="s">
        <v>224</v>
      </c>
      <c r="D748" t="s">
        <v>497</v>
      </c>
      <c r="G748" t="s">
        <v>498</v>
      </c>
      <c r="I748">
        <v>100</v>
      </c>
      <c r="J748" s="131">
        <v>22.200000000000003</v>
      </c>
      <c r="K748" s="131">
        <v>51.967500000000001</v>
      </c>
      <c r="L748" s="131">
        <v>5</v>
      </c>
      <c r="M748" s="131">
        <v>10</v>
      </c>
      <c r="N748" s="131">
        <v>5.0000000000000001E-3</v>
      </c>
      <c r="O748" s="131">
        <v>0.5</v>
      </c>
      <c r="P748" s="131"/>
      <c r="Q748" s="131"/>
      <c r="R748" s="131"/>
      <c r="S748" s="131"/>
      <c r="T748" s="131"/>
      <c r="U748" s="131"/>
      <c r="V748" s="131"/>
      <c r="W748" s="131"/>
      <c r="X748" s="131"/>
      <c r="Y748" s="131"/>
      <c r="Z748" s="131"/>
      <c r="AA748" s="131"/>
      <c r="AB748" s="131">
        <v>2E-3</v>
      </c>
      <c r="AC748" s="131">
        <v>0.1</v>
      </c>
      <c r="AD748" s="131">
        <v>5.0000000000000001E-3</v>
      </c>
      <c r="AE748" s="131">
        <v>0.5</v>
      </c>
      <c r="AF748" s="131">
        <v>35</v>
      </c>
      <c r="AG748" s="131">
        <v>40</v>
      </c>
      <c r="AH748" s="131">
        <v>0.01</v>
      </c>
      <c r="AI748" s="131">
        <v>0.2</v>
      </c>
      <c r="AJ748" s="131">
        <v>0.01</v>
      </c>
      <c r="AK748" s="131">
        <v>0.5</v>
      </c>
      <c r="AL748" s="131"/>
      <c r="AM748" s="131"/>
      <c r="AN748" s="131"/>
      <c r="AO748" s="131"/>
      <c r="AP748" s="131"/>
      <c r="AQ748" s="131"/>
      <c r="AR748" s="131"/>
      <c r="AS748" s="131"/>
      <c r="AT748" s="131"/>
      <c r="AU748" s="131"/>
      <c r="AV748" s="131"/>
      <c r="AW748" s="131"/>
      <c r="AX748" s="131"/>
      <c r="AY748" s="131"/>
      <c r="AZ748" s="131"/>
      <c r="BA748" s="131"/>
      <c r="BB748" s="131"/>
      <c r="BC748" s="131"/>
      <c r="BD748" s="131"/>
      <c r="BE748" s="131"/>
      <c r="BF748" s="131"/>
      <c r="BG748" s="131"/>
      <c r="BH748" s="131"/>
      <c r="BI748" s="131"/>
      <c r="BJ748" s="131"/>
      <c r="BK748" s="131"/>
      <c r="BL748" s="131"/>
      <c r="BM748" s="131"/>
      <c r="BN748" s="131"/>
      <c r="BO748" s="131"/>
      <c r="BP748" s="131"/>
      <c r="BQ748" s="131"/>
      <c r="BR748" s="131"/>
      <c r="BS748" s="131"/>
      <c r="BT748" s="131"/>
      <c r="BU748" s="131"/>
      <c r="BV748" s="131"/>
      <c r="BW748" s="131"/>
      <c r="BX748" s="131"/>
      <c r="BY748" s="131"/>
      <c r="BZ748" s="131"/>
      <c r="CA748" s="131"/>
      <c r="CB748" s="131"/>
      <c r="CC748" s="131"/>
      <c r="CD748" s="131"/>
      <c r="CE748" s="131"/>
      <c r="CF748" s="131"/>
      <c r="CG748" s="131"/>
      <c r="CH748" s="131"/>
      <c r="CI748" s="131"/>
      <c r="CJ748" s="131"/>
      <c r="CK748" s="131"/>
      <c r="CL748" s="131"/>
      <c r="CM748" s="131"/>
      <c r="CN748" s="131"/>
      <c r="CO748" s="131"/>
      <c r="CP748" s="131">
        <v>5.0000000000000001E-4</v>
      </c>
      <c r="CQ748" s="131">
        <v>1</v>
      </c>
      <c r="CR748" s="131"/>
      <c r="CS748" s="131"/>
      <c r="CT748" s="131"/>
      <c r="CU748" s="131"/>
      <c r="CV748" s="131"/>
      <c r="CW748" s="131"/>
    </row>
    <row r="749" spans="1:101" x14ac:dyDescent="0.3">
      <c r="J749" s="138"/>
      <c r="K749" s="138"/>
      <c r="L749" s="138"/>
      <c r="M749" s="138"/>
      <c r="N749" s="138"/>
      <c r="O749" s="138"/>
      <c r="P749" s="138"/>
      <c r="Q749" s="138"/>
      <c r="R749" s="138"/>
      <c r="S749" s="138"/>
      <c r="T749" s="138"/>
      <c r="U749" s="138"/>
      <c r="V749" s="138"/>
      <c r="W749" s="138"/>
      <c r="X749" s="138"/>
      <c r="Y749" s="138"/>
      <c r="Z749" s="138"/>
      <c r="AA749" s="138"/>
      <c r="AB749" s="138"/>
      <c r="AC749" s="138"/>
      <c r="AD749" s="138"/>
      <c r="AE749" s="138"/>
      <c r="AF749" s="138"/>
      <c r="AG749" s="138"/>
      <c r="AH749" s="138"/>
      <c r="AI749" s="138"/>
      <c r="AJ749" s="138"/>
      <c r="AK749" s="138"/>
      <c r="AL749" s="138"/>
      <c r="AM749" s="138"/>
      <c r="AN749" s="138"/>
      <c r="AO749" s="138"/>
      <c r="AP749" s="138"/>
      <c r="AQ749" s="138"/>
      <c r="AR749" s="138"/>
      <c r="AS749" s="138"/>
      <c r="AT749" s="138"/>
      <c r="AU749" s="138"/>
      <c r="AV749" s="138"/>
      <c r="AW749" s="138"/>
      <c r="AX749" s="138"/>
      <c r="AY749" s="138"/>
      <c r="AZ749" s="138"/>
      <c r="BA749" s="138"/>
      <c r="BB749" s="138"/>
      <c r="BC749" s="138"/>
      <c r="BD749" s="138"/>
      <c r="BE749" s="138"/>
      <c r="BF749" s="138"/>
      <c r="BG749" s="138"/>
      <c r="BH749" s="138"/>
      <c r="BI749" s="138"/>
      <c r="BJ749" s="138"/>
      <c r="BK749" s="138"/>
      <c r="BL749" s="138"/>
      <c r="BM749" s="138"/>
      <c r="BN749" s="138"/>
      <c r="BO749" s="138"/>
      <c r="BP749" s="138"/>
      <c r="BQ749" s="138"/>
      <c r="BR749" s="138"/>
      <c r="BS749" s="138"/>
      <c r="BT749" s="138"/>
      <c r="BU749" s="138"/>
      <c r="BV749" s="138"/>
      <c r="BW749" s="138"/>
      <c r="BX749" s="138"/>
      <c r="BY749" s="138"/>
      <c r="BZ749" s="138"/>
      <c r="CA749" s="138"/>
      <c r="CB749" s="138"/>
      <c r="CC749" s="138"/>
      <c r="CD749" s="138"/>
      <c r="CE749" s="138"/>
      <c r="CF749" s="138"/>
      <c r="CG749" s="138"/>
      <c r="CH749" s="138"/>
      <c r="CI749" s="138"/>
      <c r="CJ749" s="138"/>
      <c r="CK749" s="138"/>
      <c r="CL749" s="138"/>
      <c r="CM749" s="138"/>
      <c r="CN749" s="138"/>
      <c r="CO749" s="138"/>
      <c r="CP749" s="138"/>
      <c r="CQ749" s="138"/>
      <c r="CR749" s="138"/>
      <c r="CS749" s="138"/>
      <c r="CT749" s="138"/>
      <c r="CU749" s="138"/>
      <c r="CV749" s="138"/>
      <c r="CW749" s="138"/>
    </row>
    <row r="750" spans="1:101" x14ac:dyDescent="0.3">
      <c r="A750">
        <v>370</v>
      </c>
      <c r="C750" t="s">
        <v>224</v>
      </c>
      <c r="D750" t="s">
        <v>497</v>
      </c>
      <c r="G750" t="s">
        <v>498</v>
      </c>
      <c r="I750">
        <v>100</v>
      </c>
      <c r="J750" s="131">
        <v>22.700000000000003</v>
      </c>
      <c r="K750" s="131">
        <v>51.972499999999997</v>
      </c>
      <c r="L750" s="131">
        <v>5</v>
      </c>
      <c r="M750" s="131">
        <v>10</v>
      </c>
      <c r="N750" s="131">
        <v>5.0000000000000001E-3</v>
      </c>
      <c r="O750" s="131">
        <v>0.5</v>
      </c>
      <c r="P750" s="131"/>
      <c r="Q750" s="131"/>
      <c r="R750" s="131"/>
      <c r="S750" s="131"/>
      <c r="T750" s="131"/>
      <c r="U750" s="131"/>
      <c r="V750" s="131">
        <v>0.01</v>
      </c>
      <c r="W750" s="131">
        <v>0.5</v>
      </c>
      <c r="X750" s="131"/>
      <c r="Y750" s="131"/>
      <c r="Z750" s="131"/>
      <c r="AA750" s="131"/>
      <c r="AB750" s="131">
        <v>2E-3</v>
      </c>
      <c r="AC750" s="131">
        <v>0.1</v>
      </c>
      <c r="AD750" s="131"/>
      <c r="AE750" s="131"/>
      <c r="AF750" s="131">
        <v>35</v>
      </c>
      <c r="AG750" s="131">
        <v>40</v>
      </c>
      <c r="AH750" s="131">
        <v>0.01</v>
      </c>
      <c r="AI750" s="131">
        <v>0.2</v>
      </c>
      <c r="AJ750" s="131"/>
      <c r="AK750" s="131"/>
      <c r="AL750" s="131"/>
      <c r="AM750" s="131"/>
      <c r="AN750" s="131"/>
      <c r="AO750" s="131"/>
      <c r="AP750" s="131"/>
      <c r="AQ750" s="131"/>
      <c r="AR750" s="131"/>
      <c r="AS750" s="131"/>
      <c r="AT750" s="131"/>
      <c r="AU750" s="131"/>
      <c r="AV750" s="131"/>
      <c r="AW750" s="131"/>
      <c r="AX750" s="131"/>
      <c r="AY750" s="131"/>
      <c r="AZ750" s="131"/>
      <c r="BA750" s="131"/>
      <c r="BB750" s="131"/>
      <c r="BC750" s="131"/>
      <c r="BD750" s="131"/>
      <c r="BE750" s="131"/>
      <c r="BF750" s="131"/>
      <c r="BG750" s="131"/>
      <c r="BH750" s="131"/>
      <c r="BI750" s="131"/>
      <c r="BJ750" s="131"/>
      <c r="BK750" s="131"/>
      <c r="BL750" s="131"/>
      <c r="BM750" s="131"/>
      <c r="BN750" s="131"/>
      <c r="BO750" s="131"/>
      <c r="BP750" s="131"/>
      <c r="BQ750" s="131"/>
      <c r="BR750" s="131"/>
      <c r="BS750" s="131"/>
      <c r="BT750" s="131"/>
      <c r="BU750" s="131"/>
      <c r="BV750" s="131"/>
      <c r="BW750" s="131"/>
      <c r="BX750" s="131"/>
      <c r="BY750" s="131"/>
      <c r="BZ750" s="131"/>
      <c r="CA750" s="131"/>
      <c r="CB750" s="131"/>
      <c r="CC750" s="131"/>
      <c r="CD750" s="131"/>
      <c r="CE750" s="131"/>
      <c r="CF750" s="131"/>
      <c r="CG750" s="131"/>
      <c r="CH750" s="131"/>
      <c r="CI750" s="131"/>
      <c r="CJ750" s="131"/>
      <c r="CK750" s="131"/>
      <c r="CL750" s="131"/>
      <c r="CM750" s="131"/>
      <c r="CN750" s="131"/>
      <c r="CO750" s="131"/>
      <c r="CP750" s="131">
        <v>5.0000000000000001E-4</v>
      </c>
      <c r="CQ750" s="131">
        <v>1</v>
      </c>
      <c r="CR750" s="131"/>
      <c r="CS750" s="131"/>
      <c r="CT750" s="131"/>
      <c r="CU750" s="131"/>
      <c r="CV750" s="131"/>
      <c r="CW750" s="131"/>
    </row>
    <row r="751" spans="1:101" x14ac:dyDescent="0.3">
      <c r="J751" s="138"/>
      <c r="K751" s="138"/>
      <c r="L751" s="138"/>
      <c r="M751" s="138"/>
      <c r="N751" s="138"/>
      <c r="O751" s="138"/>
      <c r="P751" s="138"/>
      <c r="Q751" s="138"/>
      <c r="R751" s="138"/>
      <c r="S751" s="138"/>
      <c r="T751" s="138"/>
      <c r="U751" s="138"/>
      <c r="V751" s="138"/>
      <c r="W751" s="138"/>
      <c r="X751" s="138"/>
      <c r="Y751" s="138"/>
      <c r="Z751" s="138"/>
      <c r="AA751" s="138"/>
      <c r="AB751" s="138"/>
      <c r="AC751" s="138"/>
      <c r="AD751" s="138"/>
      <c r="AE751" s="138"/>
      <c r="AF751" s="138"/>
      <c r="AG751" s="138"/>
      <c r="AH751" s="138"/>
      <c r="AI751" s="138"/>
      <c r="AJ751" s="138"/>
      <c r="AK751" s="138"/>
      <c r="AL751" s="138"/>
      <c r="AM751" s="138"/>
      <c r="AN751" s="138"/>
      <c r="AO751" s="138"/>
      <c r="AP751" s="138"/>
      <c r="AQ751" s="138"/>
      <c r="AR751" s="138"/>
      <c r="AS751" s="138"/>
      <c r="AT751" s="138"/>
      <c r="AU751" s="138"/>
      <c r="AV751" s="138"/>
      <c r="AW751" s="138"/>
      <c r="AX751" s="138"/>
      <c r="AY751" s="138"/>
      <c r="AZ751" s="138"/>
      <c r="BA751" s="138"/>
      <c r="BB751" s="138"/>
      <c r="BC751" s="138"/>
      <c r="BD751" s="138"/>
      <c r="BE751" s="138"/>
      <c r="BF751" s="138"/>
      <c r="BG751" s="138"/>
      <c r="BH751" s="138"/>
      <c r="BI751" s="138"/>
      <c r="BJ751" s="138"/>
      <c r="BK751" s="138"/>
      <c r="BL751" s="138"/>
      <c r="BM751" s="138"/>
      <c r="BN751" s="138"/>
      <c r="BO751" s="138"/>
      <c r="BP751" s="138"/>
      <c r="BQ751" s="138"/>
      <c r="BR751" s="138"/>
      <c r="BS751" s="138"/>
      <c r="BT751" s="138"/>
      <c r="BU751" s="138"/>
      <c r="BV751" s="138"/>
      <c r="BW751" s="138"/>
      <c r="BX751" s="138"/>
      <c r="BY751" s="138"/>
      <c r="BZ751" s="138"/>
      <c r="CA751" s="138"/>
      <c r="CB751" s="138"/>
      <c r="CC751" s="138"/>
      <c r="CD751" s="138"/>
      <c r="CE751" s="138"/>
      <c r="CF751" s="138"/>
      <c r="CG751" s="138"/>
      <c r="CH751" s="138"/>
      <c r="CI751" s="138"/>
      <c r="CJ751" s="138"/>
      <c r="CK751" s="138"/>
      <c r="CL751" s="138"/>
      <c r="CM751" s="138"/>
      <c r="CN751" s="138"/>
      <c r="CO751" s="138"/>
      <c r="CP751" s="138"/>
      <c r="CQ751" s="138"/>
      <c r="CR751" s="138"/>
      <c r="CS751" s="138"/>
      <c r="CT751" s="138"/>
      <c r="CU751" s="138"/>
      <c r="CV751" s="138"/>
      <c r="CW751" s="138"/>
    </row>
    <row r="752" spans="1:101" x14ac:dyDescent="0.3">
      <c r="A752">
        <v>371</v>
      </c>
      <c r="C752" t="s">
        <v>224</v>
      </c>
      <c r="D752" t="s">
        <v>497</v>
      </c>
      <c r="G752" t="s">
        <v>498</v>
      </c>
      <c r="I752">
        <v>100</v>
      </c>
      <c r="J752" s="131">
        <v>22</v>
      </c>
      <c r="K752" s="131">
        <v>51.972499999999989</v>
      </c>
      <c r="L752" s="131">
        <v>5</v>
      </c>
      <c r="M752" s="131">
        <v>10</v>
      </c>
      <c r="N752" s="131">
        <v>5.0000000000000001E-3</v>
      </c>
      <c r="O752" s="131">
        <v>0.5</v>
      </c>
      <c r="P752" s="131"/>
      <c r="Q752" s="131"/>
      <c r="R752" s="131">
        <v>0.01</v>
      </c>
      <c r="S752" s="131">
        <v>0.5</v>
      </c>
      <c r="T752" s="131">
        <v>2E-3</v>
      </c>
      <c r="U752" s="131">
        <v>0.1</v>
      </c>
      <c r="V752" s="131"/>
      <c r="W752" s="131"/>
      <c r="X752" s="131"/>
      <c r="Y752" s="131"/>
      <c r="Z752" s="131"/>
      <c r="AA752" s="131"/>
      <c r="AB752" s="131"/>
      <c r="AC752" s="131"/>
      <c r="AD752" s="131">
        <v>5.0000000000000001E-3</v>
      </c>
      <c r="AE752" s="131">
        <v>0.5</v>
      </c>
      <c r="AF752" s="131">
        <v>35</v>
      </c>
      <c r="AG752" s="131">
        <v>40</v>
      </c>
      <c r="AH752" s="131"/>
      <c r="AI752" s="131"/>
      <c r="AJ752" s="131"/>
      <c r="AK752" s="131"/>
      <c r="AL752" s="131"/>
      <c r="AM752" s="131"/>
      <c r="AN752" s="131"/>
      <c r="AO752" s="131"/>
      <c r="AP752" s="131"/>
      <c r="AQ752" s="131"/>
      <c r="AR752" s="131">
        <v>5.0000000000000001E-3</v>
      </c>
      <c r="AS752" s="131">
        <v>0.4</v>
      </c>
      <c r="AT752" s="131"/>
      <c r="AU752" s="131"/>
      <c r="AV752" s="131"/>
      <c r="AW752" s="131"/>
      <c r="AX752" s="131"/>
      <c r="AY752" s="131"/>
      <c r="AZ752" s="131"/>
      <c r="BA752" s="131"/>
      <c r="BB752" s="131"/>
      <c r="BC752" s="131"/>
      <c r="BD752" s="131"/>
      <c r="BE752" s="131"/>
      <c r="BF752" s="131"/>
      <c r="BG752" s="131"/>
      <c r="BH752" s="131"/>
      <c r="BI752" s="131"/>
      <c r="BJ752" s="131"/>
      <c r="BK752" s="131"/>
      <c r="BL752" s="131"/>
      <c r="BM752" s="131"/>
      <c r="BN752" s="131"/>
      <c r="BO752" s="131"/>
      <c r="BP752" s="131"/>
      <c r="BQ752" s="131"/>
      <c r="BR752" s="131"/>
      <c r="BS752" s="131"/>
      <c r="BT752" s="131"/>
      <c r="BU752" s="131"/>
      <c r="BV752" s="131"/>
      <c r="BW752" s="131"/>
      <c r="BX752" s="131"/>
      <c r="BY752" s="131"/>
      <c r="BZ752" s="131"/>
      <c r="CA752" s="131"/>
      <c r="CB752" s="131"/>
      <c r="CC752" s="131"/>
      <c r="CD752" s="131"/>
      <c r="CE752" s="131"/>
      <c r="CF752" s="131"/>
      <c r="CG752" s="131"/>
      <c r="CH752" s="131"/>
      <c r="CI752" s="131"/>
      <c r="CJ752" s="131"/>
      <c r="CK752" s="131"/>
      <c r="CL752" s="131"/>
      <c r="CM752" s="131"/>
      <c r="CN752" s="131"/>
      <c r="CO752" s="131"/>
      <c r="CP752" s="131">
        <v>5.0000000000000001E-4</v>
      </c>
      <c r="CQ752" s="131">
        <v>1</v>
      </c>
      <c r="CR752" s="131"/>
      <c r="CS752" s="131"/>
      <c r="CT752" s="131"/>
      <c r="CU752" s="131"/>
      <c r="CV752" s="131"/>
      <c r="CW752" s="131"/>
    </row>
    <row r="753" spans="1:101" x14ac:dyDescent="0.3">
      <c r="J753" s="138"/>
      <c r="K753" s="138"/>
      <c r="L753" s="138"/>
      <c r="M753" s="138"/>
      <c r="N753" s="138"/>
      <c r="O753" s="138"/>
      <c r="P753" s="138"/>
      <c r="Q753" s="138"/>
      <c r="R753" s="138"/>
      <c r="S753" s="138"/>
      <c r="T753" s="138"/>
      <c r="U753" s="138"/>
      <c r="V753" s="138"/>
      <c r="W753" s="138"/>
      <c r="X753" s="138"/>
      <c r="Y753" s="138"/>
      <c r="Z753" s="138"/>
      <c r="AA753" s="138"/>
      <c r="AB753" s="138"/>
      <c r="AC753" s="138"/>
      <c r="AD753" s="138"/>
      <c r="AE753" s="138"/>
      <c r="AF753" s="138"/>
      <c r="AG753" s="138"/>
      <c r="AH753" s="138"/>
      <c r="AI753" s="138"/>
      <c r="AJ753" s="138"/>
      <c r="AK753" s="138"/>
      <c r="AL753" s="138"/>
      <c r="AM753" s="138"/>
      <c r="AN753" s="138"/>
      <c r="AO753" s="138"/>
      <c r="AP753" s="138"/>
      <c r="AQ753" s="138"/>
      <c r="AR753" s="138"/>
      <c r="AS753" s="138"/>
      <c r="AT753" s="138"/>
      <c r="AU753" s="138"/>
      <c r="AV753" s="138"/>
      <c r="AW753" s="138"/>
      <c r="AX753" s="138"/>
      <c r="AY753" s="138"/>
      <c r="AZ753" s="138"/>
      <c r="BA753" s="138"/>
      <c r="BB753" s="138"/>
      <c r="BC753" s="138"/>
      <c r="BD753" s="138"/>
      <c r="BE753" s="138"/>
      <c r="BF753" s="138"/>
      <c r="BG753" s="138"/>
      <c r="BH753" s="138"/>
      <c r="BI753" s="138"/>
      <c r="BJ753" s="138"/>
      <c r="BK753" s="138"/>
      <c r="BL753" s="138"/>
      <c r="BM753" s="138"/>
      <c r="BN753" s="138"/>
      <c r="BO753" s="138"/>
      <c r="BP753" s="138"/>
      <c r="BQ753" s="138"/>
      <c r="BR753" s="138"/>
      <c r="BS753" s="138"/>
      <c r="BT753" s="138"/>
      <c r="BU753" s="138"/>
      <c r="BV753" s="138"/>
      <c r="BW753" s="138"/>
      <c r="BX753" s="138"/>
      <c r="BY753" s="138"/>
      <c r="BZ753" s="138"/>
      <c r="CA753" s="138"/>
      <c r="CB753" s="138"/>
      <c r="CC753" s="138"/>
      <c r="CD753" s="138"/>
      <c r="CE753" s="138"/>
      <c r="CF753" s="138"/>
      <c r="CG753" s="138"/>
      <c r="CH753" s="138"/>
      <c r="CI753" s="138"/>
      <c r="CJ753" s="138"/>
      <c r="CK753" s="138"/>
      <c r="CL753" s="138"/>
      <c r="CM753" s="138"/>
      <c r="CN753" s="138"/>
      <c r="CO753" s="138"/>
      <c r="CP753" s="138"/>
      <c r="CQ753" s="138"/>
      <c r="CR753" s="138"/>
      <c r="CS753" s="138"/>
      <c r="CT753" s="138"/>
      <c r="CU753" s="138"/>
      <c r="CV753" s="138"/>
      <c r="CW753" s="138"/>
    </row>
    <row r="754" spans="1:101" x14ac:dyDescent="0.3">
      <c r="A754">
        <v>372</v>
      </c>
      <c r="C754" t="s">
        <v>224</v>
      </c>
      <c r="D754" t="s">
        <v>497</v>
      </c>
      <c r="G754" t="s">
        <v>498</v>
      </c>
      <c r="I754">
        <v>100</v>
      </c>
      <c r="J754" s="131">
        <v>12.700000000000003</v>
      </c>
      <c r="K754" s="131">
        <v>51.96749999999998</v>
      </c>
      <c r="L754" s="131">
        <v>5</v>
      </c>
      <c r="M754" s="131">
        <v>10</v>
      </c>
      <c r="N754" s="131">
        <v>5.0000000000000001E-3</v>
      </c>
      <c r="O754" s="131">
        <v>0.5</v>
      </c>
      <c r="P754" s="131">
        <v>5.0000000000000001E-4</v>
      </c>
      <c r="Q754" s="131">
        <v>1</v>
      </c>
      <c r="R754" s="131"/>
      <c r="S754" s="131"/>
      <c r="T754" s="131">
        <v>2E-3</v>
      </c>
      <c r="U754" s="131">
        <v>0.1</v>
      </c>
      <c r="V754" s="131"/>
      <c r="W754" s="131"/>
      <c r="X754" s="131"/>
      <c r="Y754" s="131"/>
      <c r="Z754" s="131"/>
      <c r="AA754" s="131"/>
      <c r="AB754" s="131"/>
      <c r="AC754" s="131"/>
      <c r="AD754" s="131"/>
      <c r="AE754" s="131"/>
      <c r="AF754" s="131">
        <v>35</v>
      </c>
      <c r="AG754" s="131">
        <v>40</v>
      </c>
      <c r="AH754" s="131">
        <v>0.01</v>
      </c>
      <c r="AI754" s="131">
        <v>0.2</v>
      </c>
      <c r="AJ754" s="131">
        <v>0.01</v>
      </c>
      <c r="AK754" s="131">
        <v>0.5</v>
      </c>
      <c r="AL754" s="131"/>
      <c r="AM754" s="131"/>
      <c r="AN754" s="131">
        <v>5.0000000000000001E-4</v>
      </c>
      <c r="AO754" s="131">
        <v>1</v>
      </c>
      <c r="AP754" s="131"/>
      <c r="AQ754" s="131"/>
      <c r="AR754" s="131"/>
      <c r="AS754" s="131"/>
      <c r="AT754" s="131"/>
      <c r="AU754" s="131"/>
      <c r="AV754" s="131">
        <v>5.0000000000000001E-4</v>
      </c>
      <c r="AW754" s="131">
        <v>1</v>
      </c>
      <c r="AX754" s="131"/>
      <c r="AY754" s="131"/>
      <c r="AZ754" s="131"/>
      <c r="BA754" s="131"/>
      <c r="BB754" s="131">
        <v>5.0000000000000001E-4</v>
      </c>
      <c r="BC754" s="131">
        <v>1</v>
      </c>
      <c r="BD754" s="131">
        <v>5.0000000000000001E-4</v>
      </c>
      <c r="BE754" s="131">
        <v>1</v>
      </c>
      <c r="BF754" s="131">
        <v>5.0000000000000001E-4</v>
      </c>
      <c r="BG754" s="131">
        <v>1</v>
      </c>
      <c r="BH754" s="131"/>
      <c r="BI754" s="131"/>
      <c r="BJ754" s="131"/>
      <c r="BK754" s="131"/>
      <c r="BL754" s="131"/>
      <c r="BM754" s="131"/>
      <c r="BN754" s="131">
        <v>5.0000000000000001E-4</v>
      </c>
      <c r="BO754" s="131">
        <v>1</v>
      </c>
      <c r="BP754" s="131"/>
      <c r="BQ754" s="131"/>
      <c r="BR754" s="131"/>
      <c r="BS754" s="131"/>
      <c r="BT754" s="131">
        <v>5.0000000000000001E-4</v>
      </c>
      <c r="BU754" s="131">
        <v>1</v>
      </c>
      <c r="BV754" s="131">
        <v>5.0000000000000001E-4</v>
      </c>
      <c r="BW754" s="131">
        <v>1</v>
      </c>
      <c r="BX754" s="131"/>
      <c r="BY754" s="131"/>
      <c r="BZ754" s="131"/>
      <c r="CA754" s="131"/>
      <c r="CB754" s="131"/>
      <c r="CC754" s="131"/>
      <c r="CD754" s="131">
        <v>5.0000000000000001E-4</v>
      </c>
      <c r="CE754" s="131">
        <v>1</v>
      </c>
      <c r="CF754" s="131"/>
      <c r="CG754" s="131"/>
      <c r="CH754" s="131"/>
      <c r="CI754" s="131"/>
      <c r="CJ754" s="131"/>
      <c r="CK754" s="131"/>
      <c r="CL754" s="131"/>
      <c r="CM754" s="131"/>
      <c r="CN754" s="131"/>
      <c r="CO754" s="131"/>
      <c r="CP754" s="131">
        <v>5.0000000000000001E-4</v>
      </c>
      <c r="CQ754" s="131">
        <v>1</v>
      </c>
      <c r="CR754" s="131"/>
      <c r="CS754" s="131"/>
      <c r="CT754" s="131"/>
      <c r="CU754" s="131"/>
      <c r="CV754" s="131"/>
      <c r="CW754" s="131"/>
    </row>
    <row r="755" spans="1:101" x14ac:dyDescent="0.3">
      <c r="J755" s="138"/>
      <c r="K755" s="138"/>
      <c r="L755" s="138"/>
      <c r="M755" s="138"/>
      <c r="N755" s="138"/>
      <c r="O755" s="138"/>
      <c r="P755" s="138"/>
      <c r="Q755" s="138"/>
      <c r="R755" s="138"/>
      <c r="S755" s="138"/>
      <c r="T755" s="138"/>
      <c r="U755" s="138"/>
      <c r="V755" s="138"/>
      <c r="W755" s="138"/>
      <c r="X755" s="138"/>
      <c r="Y755" s="138"/>
      <c r="Z755" s="138"/>
      <c r="AA755" s="138"/>
      <c r="AB755" s="138"/>
      <c r="AC755" s="138"/>
      <c r="AD755" s="138"/>
      <c r="AE755" s="138"/>
      <c r="AF755" s="138"/>
      <c r="AG755" s="138"/>
      <c r="AH755" s="138"/>
      <c r="AI755" s="138"/>
      <c r="AJ755" s="138"/>
      <c r="AK755" s="138"/>
      <c r="AL755" s="138"/>
      <c r="AM755" s="138"/>
      <c r="AN755" s="138"/>
      <c r="AO755" s="138"/>
      <c r="AP755" s="138"/>
      <c r="AQ755" s="138"/>
      <c r="AR755" s="138"/>
      <c r="AS755" s="138"/>
      <c r="AT755" s="138"/>
      <c r="AU755" s="138"/>
      <c r="AV755" s="138"/>
      <c r="AW755" s="138"/>
      <c r="AX755" s="138"/>
      <c r="AY755" s="138"/>
      <c r="AZ755" s="138"/>
      <c r="BA755" s="138"/>
      <c r="BB755" s="138"/>
      <c r="BC755" s="138"/>
      <c r="BD755" s="138"/>
      <c r="BE755" s="138"/>
      <c r="BF755" s="138"/>
      <c r="BG755" s="138"/>
      <c r="BH755" s="138"/>
      <c r="BI755" s="138"/>
      <c r="BJ755" s="138"/>
      <c r="BK755" s="138"/>
      <c r="BL755" s="138"/>
      <c r="BM755" s="138"/>
      <c r="BN755" s="138"/>
      <c r="BO755" s="138"/>
      <c r="BP755" s="138"/>
      <c r="BQ755" s="138"/>
      <c r="BR755" s="138"/>
      <c r="BS755" s="138"/>
      <c r="BT755" s="138"/>
      <c r="BU755" s="138"/>
      <c r="BV755" s="138"/>
      <c r="BW755" s="138"/>
      <c r="BX755" s="138"/>
      <c r="BY755" s="138"/>
      <c r="BZ755" s="138"/>
      <c r="CA755" s="138"/>
      <c r="CB755" s="138"/>
      <c r="CC755" s="138"/>
      <c r="CD755" s="138"/>
      <c r="CE755" s="138"/>
      <c r="CF755" s="138"/>
      <c r="CG755" s="138"/>
      <c r="CH755" s="138"/>
      <c r="CI755" s="138"/>
      <c r="CJ755" s="138"/>
      <c r="CK755" s="138"/>
      <c r="CL755" s="138"/>
      <c r="CM755" s="138"/>
      <c r="CN755" s="138"/>
      <c r="CO755" s="138"/>
      <c r="CP755" s="138"/>
      <c r="CQ755" s="138"/>
      <c r="CR755" s="138"/>
      <c r="CS755" s="138"/>
      <c r="CT755" s="138"/>
      <c r="CU755" s="138"/>
      <c r="CV755" s="138"/>
      <c r="CW755" s="138"/>
    </row>
    <row r="756" spans="1:101" x14ac:dyDescent="0.3">
      <c r="A756">
        <v>373</v>
      </c>
      <c r="C756" t="s">
        <v>224</v>
      </c>
      <c r="D756" t="s">
        <v>497</v>
      </c>
      <c r="G756" t="s">
        <v>498</v>
      </c>
      <c r="I756">
        <v>100</v>
      </c>
      <c r="J756" s="131">
        <v>22</v>
      </c>
      <c r="K756" s="131">
        <v>51.972499999999989</v>
      </c>
      <c r="L756" s="131">
        <v>5</v>
      </c>
      <c r="M756" s="131">
        <v>10</v>
      </c>
      <c r="N756" s="131">
        <v>5.0000000000000001E-3</v>
      </c>
      <c r="O756" s="131">
        <v>0.5</v>
      </c>
      <c r="P756" s="131"/>
      <c r="Q756" s="131"/>
      <c r="R756" s="131">
        <v>0.01</v>
      </c>
      <c r="S756" s="131">
        <v>0.5</v>
      </c>
      <c r="T756" s="131"/>
      <c r="U756" s="131"/>
      <c r="V756" s="131"/>
      <c r="W756" s="131"/>
      <c r="X756" s="131"/>
      <c r="Y756" s="131"/>
      <c r="Z756" s="131"/>
      <c r="AA756" s="131"/>
      <c r="AB756" s="131">
        <v>2E-3</v>
      </c>
      <c r="AC756" s="131">
        <v>0.1</v>
      </c>
      <c r="AD756" s="131">
        <v>5.0000000000000001E-3</v>
      </c>
      <c r="AE756" s="131">
        <v>0.5</v>
      </c>
      <c r="AF756" s="131">
        <v>35</v>
      </c>
      <c r="AG756" s="131">
        <v>40</v>
      </c>
      <c r="AH756" s="131"/>
      <c r="AI756" s="131"/>
      <c r="AJ756" s="131"/>
      <c r="AK756" s="131"/>
      <c r="AL756" s="131"/>
      <c r="AM756" s="131"/>
      <c r="AN756" s="131"/>
      <c r="AO756" s="131"/>
      <c r="AP756" s="131"/>
      <c r="AQ756" s="131"/>
      <c r="AR756" s="131">
        <v>5.0000000000000001E-3</v>
      </c>
      <c r="AS756" s="131">
        <v>0.4</v>
      </c>
      <c r="AT756" s="131"/>
      <c r="AU756" s="131"/>
      <c r="AV756" s="131"/>
      <c r="AW756" s="131"/>
      <c r="AX756" s="131"/>
      <c r="AY756" s="131"/>
      <c r="AZ756" s="131"/>
      <c r="BA756" s="131"/>
      <c r="BB756" s="131"/>
      <c r="BC756" s="131"/>
      <c r="BD756" s="131"/>
      <c r="BE756" s="131"/>
      <c r="BF756" s="131"/>
      <c r="BG756" s="131"/>
      <c r="BH756" s="131"/>
      <c r="BI756" s="131"/>
      <c r="BJ756" s="131"/>
      <c r="BK756" s="131"/>
      <c r="BL756" s="131"/>
      <c r="BM756" s="131"/>
      <c r="BN756" s="131"/>
      <c r="BO756" s="131"/>
      <c r="BP756" s="131"/>
      <c r="BQ756" s="131"/>
      <c r="BR756" s="131"/>
      <c r="BS756" s="131"/>
      <c r="BT756" s="131"/>
      <c r="BU756" s="131"/>
      <c r="BV756" s="131"/>
      <c r="BW756" s="131"/>
      <c r="BX756" s="131"/>
      <c r="BY756" s="131"/>
      <c r="BZ756" s="131"/>
      <c r="CA756" s="131"/>
      <c r="CB756" s="131"/>
      <c r="CC756" s="131"/>
      <c r="CD756" s="131"/>
      <c r="CE756" s="131"/>
      <c r="CF756" s="131"/>
      <c r="CG756" s="131"/>
      <c r="CH756" s="131"/>
      <c r="CI756" s="131"/>
      <c r="CJ756" s="131"/>
      <c r="CK756" s="131"/>
      <c r="CL756" s="131"/>
      <c r="CM756" s="131"/>
      <c r="CN756" s="131"/>
      <c r="CO756" s="131"/>
      <c r="CP756" s="131">
        <v>5.0000000000000001E-4</v>
      </c>
      <c r="CQ756" s="131">
        <v>1</v>
      </c>
      <c r="CR756" s="131"/>
      <c r="CS756" s="131"/>
      <c r="CT756" s="131"/>
      <c r="CU756" s="131"/>
      <c r="CV756" s="131"/>
      <c r="CW756" s="131"/>
    </row>
    <row r="757" spans="1:101" x14ac:dyDescent="0.3">
      <c r="J757" s="138"/>
      <c r="K757" s="138"/>
      <c r="L757" s="138"/>
      <c r="M757" s="138"/>
      <c r="N757" s="138"/>
      <c r="O757" s="138"/>
      <c r="P757" s="138"/>
      <c r="Q757" s="138"/>
      <c r="R757" s="138"/>
      <c r="S757" s="138"/>
      <c r="T757" s="138"/>
      <c r="U757" s="138"/>
      <c r="V757" s="138"/>
      <c r="W757" s="138"/>
      <c r="X757" s="138"/>
      <c r="Y757" s="138"/>
      <c r="Z757" s="138"/>
      <c r="AA757" s="138"/>
      <c r="AB757" s="138"/>
      <c r="AC757" s="138"/>
      <c r="AD757" s="138"/>
      <c r="AE757" s="138"/>
      <c r="AF757" s="138"/>
      <c r="AG757" s="138"/>
      <c r="AH757" s="138"/>
      <c r="AI757" s="138"/>
      <c r="AJ757" s="138"/>
      <c r="AK757" s="138"/>
      <c r="AL757" s="138"/>
      <c r="AM757" s="138"/>
      <c r="AN757" s="138"/>
      <c r="AO757" s="138"/>
      <c r="AP757" s="138"/>
      <c r="AQ757" s="138"/>
      <c r="AR757" s="138"/>
      <c r="AS757" s="138"/>
      <c r="AT757" s="138"/>
      <c r="AU757" s="138"/>
      <c r="AV757" s="138"/>
      <c r="AW757" s="138"/>
      <c r="AX757" s="138"/>
      <c r="AY757" s="138"/>
      <c r="AZ757" s="138"/>
      <c r="BA757" s="138"/>
      <c r="BB757" s="138"/>
      <c r="BC757" s="138"/>
      <c r="BD757" s="138"/>
      <c r="BE757" s="138"/>
      <c r="BF757" s="138"/>
      <c r="BG757" s="138"/>
      <c r="BH757" s="138"/>
      <c r="BI757" s="138"/>
      <c r="BJ757" s="138"/>
      <c r="BK757" s="138"/>
      <c r="BL757" s="138"/>
      <c r="BM757" s="138"/>
      <c r="BN757" s="138"/>
      <c r="BO757" s="138"/>
      <c r="BP757" s="138"/>
      <c r="BQ757" s="138"/>
      <c r="BR757" s="138"/>
      <c r="BS757" s="138"/>
      <c r="BT757" s="138"/>
      <c r="BU757" s="138"/>
      <c r="BV757" s="138"/>
      <c r="BW757" s="138"/>
      <c r="BX757" s="138"/>
      <c r="BY757" s="138"/>
      <c r="BZ757" s="138"/>
      <c r="CA757" s="138"/>
      <c r="CB757" s="138"/>
      <c r="CC757" s="138"/>
      <c r="CD757" s="138"/>
      <c r="CE757" s="138"/>
      <c r="CF757" s="138"/>
      <c r="CG757" s="138"/>
      <c r="CH757" s="138"/>
      <c r="CI757" s="138"/>
      <c r="CJ757" s="138"/>
      <c r="CK757" s="138"/>
      <c r="CL757" s="138"/>
      <c r="CM757" s="138"/>
      <c r="CN757" s="138"/>
      <c r="CO757" s="138"/>
      <c r="CP757" s="138"/>
      <c r="CQ757" s="138"/>
      <c r="CR757" s="138"/>
      <c r="CS757" s="138"/>
      <c r="CT757" s="138"/>
      <c r="CU757" s="138"/>
      <c r="CV757" s="138"/>
      <c r="CW757" s="138"/>
    </row>
    <row r="758" spans="1:101" x14ac:dyDescent="0.3">
      <c r="A758">
        <v>374</v>
      </c>
      <c r="C758" t="s">
        <v>224</v>
      </c>
      <c r="D758" t="s">
        <v>497</v>
      </c>
      <c r="G758" t="s">
        <v>498</v>
      </c>
      <c r="I758">
        <v>100</v>
      </c>
      <c r="J758" s="131">
        <v>22.700000000000003</v>
      </c>
      <c r="K758" s="131">
        <v>51.972499999999997</v>
      </c>
      <c r="L758" s="131">
        <v>5</v>
      </c>
      <c r="M758" s="131">
        <v>10</v>
      </c>
      <c r="N758" s="131">
        <v>5.0000000000000001E-3</v>
      </c>
      <c r="O758" s="131">
        <v>0.5</v>
      </c>
      <c r="P758" s="131"/>
      <c r="Q758" s="131"/>
      <c r="R758" s="131"/>
      <c r="S758" s="131"/>
      <c r="T758" s="131"/>
      <c r="U758" s="131"/>
      <c r="V758" s="131"/>
      <c r="W758" s="131"/>
      <c r="X758" s="131"/>
      <c r="Y758" s="131"/>
      <c r="Z758" s="131"/>
      <c r="AA758" s="131"/>
      <c r="AB758" s="131">
        <v>2E-3</v>
      </c>
      <c r="AC758" s="131">
        <v>0.1</v>
      </c>
      <c r="AD758" s="131"/>
      <c r="AE758" s="131"/>
      <c r="AF758" s="131">
        <v>35</v>
      </c>
      <c r="AG758" s="131">
        <v>40</v>
      </c>
      <c r="AH758" s="131">
        <v>0.01</v>
      </c>
      <c r="AI758" s="131">
        <v>0.2</v>
      </c>
      <c r="AJ758" s="131">
        <v>0.01</v>
      </c>
      <c r="AK758" s="131">
        <v>0.5</v>
      </c>
      <c r="AL758" s="131"/>
      <c r="AM758" s="131"/>
      <c r="AN758" s="131"/>
      <c r="AO758" s="131"/>
      <c r="AP758" s="131"/>
      <c r="AQ758" s="131"/>
      <c r="AR758" s="131"/>
      <c r="AS758" s="131"/>
      <c r="AT758" s="131"/>
      <c r="AU758" s="131"/>
      <c r="AV758" s="131"/>
      <c r="AW758" s="131"/>
      <c r="AX758" s="131"/>
      <c r="AY758" s="131"/>
      <c r="AZ758" s="131"/>
      <c r="BA758" s="131"/>
      <c r="BB758" s="131"/>
      <c r="BC758" s="131"/>
      <c r="BD758" s="131"/>
      <c r="BE758" s="131"/>
      <c r="BF758" s="131"/>
      <c r="BG758" s="131"/>
      <c r="BH758" s="131"/>
      <c r="BI758" s="131"/>
      <c r="BJ758" s="131"/>
      <c r="BK758" s="131"/>
      <c r="BL758" s="131"/>
      <c r="BM758" s="131"/>
      <c r="BN758" s="131"/>
      <c r="BO758" s="131"/>
      <c r="BP758" s="131"/>
      <c r="BQ758" s="131"/>
      <c r="BR758" s="131"/>
      <c r="BS758" s="131"/>
      <c r="BT758" s="131"/>
      <c r="BU758" s="131"/>
      <c r="BV758" s="131"/>
      <c r="BW758" s="131"/>
      <c r="BX758" s="131"/>
      <c r="BY758" s="131"/>
      <c r="BZ758" s="131"/>
      <c r="CA758" s="131"/>
      <c r="CB758" s="131"/>
      <c r="CC758" s="131"/>
      <c r="CD758" s="131"/>
      <c r="CE758" s="131"/>
      <c r="CF758" s="131"/>
      <c r="CG758" s="131"/>
      <c r="CH758" s="131"/>
      <c r="CI758" s="131"/>
      <c r="CJ758" s="131"/>
      <c r="CK758" s="131"/>
      <c r="CL758" s="131"/>
      <c r="CM758" s="131"/>
      <c r="CN758" s="131"/>
      <c r="CO758" s="131"/>
      <c r="CP758" s="131">
        <v>5.0000000000000001E-4</v>
      </c>
      <c r="CQ758" s="131">
        <v>1</v>
      </c>
      <c r="CR758" s="131"/>
      <c r="CS758" s="131"/>
      <c r="CT758" s="131"/>
      <c r="CU758" s="131"/>
      <c r="CV758" s="131"/>
      <c r="CW758" s="131"/>
    </row>
    <row r="759" spans="1:101" x14ac:dyDescent="0.3">
      <c r="J759" s="138"/>
      <c r="K759" s="138"/>
      <c r="L759" s="138"/>
      <c r="M759" s="138"/>
      <c r="N759" s="138"/>
      <c r="O759" s="138"/>
      <c r="P759" s="138"/>
      <c r="Q759" s="138"/>
      <c r="R759" s="138"/>
      <c r="S759" s="138"/>
      <c r="T759" s="138"/>
      <c r="U759" s="138"/>
      <c r="V759" s="138"/>
      <c r="W759" s="138"/>
      <c r="X759" s="138"/>
      <c r="Y759" s="138"/>
      <c r="Z759" s="138"/>
      <c r="AA759" s="138"/>
      <c r="AB759" s="138"/>
      <c r="AC759" s="138"/>
      <c r="AD759" s="138"/>
      <c r="AE759" s="138"/>
      <c r="AF759" s="138"/>
      <c r="AG759" s="138"/>
      <c r="AH759" s="138"/>
      <c r="AI759" s="138"/>
      <c r="AJ759" s="138"/>
      <c r="AK759" s="138"/>
      <c r="AL759" s="138"/>
      <c r="AM759" s="138"/>
      <c r="AN759" s="138"/>
      <c r="AO759" s="138"/>
      <c r="AP759" s="138"/>
      <c r="AQ759" s="138"/>
      <c r="AR759" s="138"/>
      <c r="AS759" s="138"/>
      <c r="AT759" s="138"/>
      <c r="AU759" s="138"/>
      <c r="AV759" s="138"/>
      <c r="AW759" s="138"/>
      <c r="AX759" s="138"/>
      <c r="AY759" s="138"/>
      <c r="AZ759" s="138"/>
      <c r="BA759" s="138"/>
      <c r="BB759" s="138"/>
      <c r="BC759" s="138"/>
      <c r="BD759" s="138"/>
      <c r="BE759" s="138"/>
      <c r="BF759" s="138"/>
      <c r="BG759" s="138"/>
      <c r="BH759" s="138"/>
      <c r="BI759" s="138"/>
      <c r="BJ759" s="138"/>
      <c r="BK759" s="138"/>
      <c r="BL759" s="138"/>
      <c r="BM759" s="138"/>
      <c r="BN759" s="138"/>
      <c r="BO759" s="138"/>
      <c r="BP759" s="138"/>
      <c r="BQ759" s="138"/>
      <c r="BR759" s="138"/>
      <c r="BS759" s="138"/>
      <c r="BT759" s="138"/>
      <c r="BU759" s="138"/>
      <c r="BV759" s="138"/>
      <c r="BW759" s="138"/>
      <c r="BX759" s="138"/>
      <c r="BY759" s="138"/>
      <c r="BZ759" s="138"/>
      <c r="CA759" s="138"/>
      <c r="CB759" s="138"/>
      <c r="CC759" s="138"/>
      <c r="CD759" s="138"/>
      <c r="CE759" s="138"/>
      <c r="CF759" s="138"/>
      <c r="CG759" s="138"/>
      <c r="CH759" s="138"/>
      <c r="CI759" s="138"/>
      <c r="CJ759" s="138"/>
      <c r="CK759" s="138"/>
      <c r="CL759" s="138"/>
      <c r="CM759" s="138"/>
      <c r="CN759" s="138"/>
      <c r="CO759" s="138"/>
      <c r="CP759" s="138"/>
      <c r="CQ759" s="138"/>
      <c r="CR759" s="138"/>
      <c r="CS759" s="138"/>
      <c r="CT759" s="138"/>
      <c r="CU759" s="138"/>
      <c r="CV759" s="138"/>
      <c r="CW759" s="138"/>
    </row>
    <row r="760" spans="1:101" x14ac:dyDescent="0.3">
      <c r="A760">
        <v>375</v>
      </c>
      <c r="C760" t="s">
        <v>224</v>
      </c>
      <c r="D760" t="s">
        <v>497</v>
      </c>
      <c r="G760" t="s">
        <v>498</v>
      </c>
      <c r="I760">
        <v>100</v>
      </c>
      <c r="J760" s="131">
        <v>22</v>
      </c>
      <c r="K760" s="131">
        <v>51.972499999999989</v>
      </c>
      <c r="L760" s="131">
        <v>5</v>
      </c>
      <c r="M760" s="131">
        <v>10</v>
      </c>
      <c r="N760" s="131">
        <v>5.0000000000000001E-3</v>
      </c>
      <c r="O760" s="131">
        <v>0.5</v>
      </c>
      <c r="P760" s="131"/>
      <c r="Q760" s="131"/>
      <c r="R760" s="131"/>
      <c r="S760" s="131"/>
      <c r="T760" s="131">
        <v>2E-3</v>
      </c>
      <c r="U760" s="131">
        <v>0.1</v>
      </c>
      <c r="V760" s="131">
        <v>0.01</v>
      </c>
      <c r="W760" s="131">
        <v>0.5</v>
      </c>
      <c r="X760" s="131"/>
      <c r="Y760" s="131"/>
      <c r="Z760" s="131"/>
      <c r="AA760" s="131"/>
      <c r="AB760" s="131"/>
      <c r="AC760" s="131"/>
      <c r="AD760" s="131">
        <v>5.0000000000000001E-3</v>
      </c>
      <c r="AE760" s="131">
        <v>0.5</v>
      </c>
      <c r="AF760" s="131">
        <v>35</v>
      </c>
      <c r="AG760" s="131">
        <v>40</v>
      </c>
      <c r="AH760" s="131"/>
      <c r="AI760" s="131"/>
      <c r="AJ760" s="131"/>
      <c r="AK760" s="131"/>
      <c r="AL760" s="131"/>
      <c r="AM760" s="131"/>
      <c r="AN760" s="131"/>
      <c r="AO760" s="131"/>
      <c r="AP760" s="131"/>
      <c r="AQ760" s="131"/>
      <c r="AR760" s="131">
        <v>5.0000000000000001E-3</v>
      </c>
      <c r="AS760" s="131">
        <v>0.4</v>
      </c>
      <c r="AT760" s="131"/>
      <c r="AU760" s="131"/>
      <c r="AV760" s="131"/>
      <c r="AW760" s="131"/>
      <c r="AX760" s="131"/>
      <c r="AY760" s="131"/>
      <c r="AZ760" s="131"/>
      <c r="BA760" s="131"/>
      <c r="BB760" s="131"/>
      <c r="BC760" s="131"/>
      <c r="BD760" s="131"/>
      <c r="BE760" s="131"/>
      <c r="BF760" s="131"/>
      <c r="BG760" s="131"/>
      <c r="BH760" s="131"/>
      <c r="BI760" s="131"/>
      <c r="BJ760" s="131"/>
      <c r="BK760" s="131"/>
      <c r="BL760" s="131"/>
      <c r="BM760" s="131"/>
      <c r="BN760" s="131"/>
      <c r="BO760" s="131"/>
      <c r="BP760" s="131"/>
      <c r="BQ760" s="131"/>
      <c r="BR760" s="131"/>
      <c r="BS760" s="131"/>
      <c r="BT760" s="131"/>
      <c r="BU760" s="131"/>
      <c r="BV760" s="131"/>
      <c r="BW760" s="131"/>
      <c r="BX760" s="131"/>
      <c r="BY760" s="131"/>
      <c r="BZ760" s="131"/>
      <c r="CA760" s="131"/>
      <c r="CB760" s="131"/>
      <c r="CC760" s="131"/>
      <c r="CD760" s="131"/>
      <c r="CE760" s="131"/>
      <c r="CF760" s="131"/>
      <c r="CG760" s="131"/>
      <c r="CH760" s="131"/>
      <c r="CI760" s="131"/>
      <c r="CJ760" s="131"/>
      <c r="CK760" s="131"/>
      <c r="CL760" s="131"/>
      <c r="CM760" s="131"/>
      <c r="CN760" s="131"/>
      <c r="CO760" s="131"/>
      <c r="CP760" s="131">
        <v>5.0000000000000001E-4</v>
      </c>
      <c r="CQ760" s="131">
        <v>1</v>
      </c>
      <c r="CR760" s="131"/>
      <c r="CS760" s="131"/>
      <c r="CT760" s="131"/>
      <c r="CU760" s="131"/>
      <c r="CV760" s="131"/>
      <c r="CW760" s="131"/>
    </row>
    <row r="761" spans="1:101" x14ac:dyDescent="0.3">
      <c r="J761" s="138"/>
      <c r="K761" s="138"/>
      <c r="L761" s="138"/>
      <c r="M761" s="138"/>
      <c r="N761" s="138"/>
      <c r="O761" s="138"/>
      <c r="P761" s="138"/>
      <c r="Q761" s="138"/>
      <c r="R761" s="138"/>
      <c r="S761" s="138"/>
      <c r="T761" s="138"/>
      <c r="U761" s="138"/>
      <c r="V761" s="138"/>
      <c r="W761" s="138"/>
      <c r="X761" s="138"/>
      <c r="Y761" s="138"/>
      <c r="Z761" s="138"/>
      <c r="AA761" s="138"/>
      <c r="AB761" s="138"/>
      <c r="AC761" s="138"/>
      <c r="AD761" s="138"/>
      <c r="AE761" s="138"/>
      <c r="AF761" s="138"/>
      <c r="AG761" s="138"/>
      <c r="AH761" s="138"/>
      <c r="AI761" s="138"/>
      <c r="AJ761" s="138"/>
      <c r="AK761" s="138"/>
      <c r="AL761" s="138"/>
      <c r="AM761" s="138"/>
      <c r="AN761" s="138"/>
      <c r="AO761" s="138"/>
      <c r="AP761" s="138"/>
      <c r="AQ761" s="138"/>
      <c r="AR761" s="138"/>
      <c r="AS761" s="138"/>
      <c r="AT761" s="138"/>
      <c r="AU761" s="138"/>
      <c r="AV761" s="138"/>
      <c r="AW761" s="138"/>
      <c r="AX761" s="138"/>
      <c r="AY761" s="138"/>
      <c r="AZ761" s="138"/>
      <c r="BA761" s="138"/>
      <c r="BB761" s="138"/>
      <c r="BC761" s="138"/>
      <c r="BD761" s="138"/>
      <c r="BE761" s="138"/>
      <c r="BF761" s="138"/>
      <c r="BG761" s="138"/>
      <c r="BH761" s="138"/>
      <c r="BI761" s="138"/>
      <c r="BJ761" s="138"/>
      <c r="BK761" s="138"/>
      <c r="BL761" s="138"/>
      <c r="BM761" s="138"/>
      <c r="BN761" s="138"/>
      <c r="BO761" s="138"/>
      <c r="BP761" s="138"/>
      <c r="BQ761" s="138"/>
      <c r="BR761" s="138"/>
      <c r="BS761" s="138"/>
      <c r="BT761" s="138"/>
      <c r="BU761" s="138"/>
      <c r="BV761" s="138"/>
      <c r="BW761" s="138"/>
      <c r="BX761" s="138"/>
      <c r="BY761" s="138"/>
      <c r="BZ761" s="138"/>
      <c r="CA761" s="138"/>
      <c r="CB761" s="138"/>
      <c r="CC761" s="138"/>
      <c r="CD761" s="138"/>
      <c r="CE761" s="138"/>
      <c r="CF761" s="138"/>
      <c r="CG761" s="138"/>
      <c r="CH761" s="138"/>
      <c r="CI761" s="138"/>
      <c r="CJ761" s="138"/>
      <c r="CK761" s="138"/>
      <c r="CL761" s="138"/>
      <c r="CM761" s="138"/>
      <c r="CN761" s="138"/>
      <c r="CO761" s="138"/>
      <c r="CP761" s="138"/>
      <c r="CQ761" s="138"/>
      <c r="CR761" s="138"/>
      <c r="CS761" s="138"/>
      <c r="CT761" s="138"/>
      <c r="CU761" s="138"/>
      <c r="CV761" s="138"/>
      <c r="CW761" s="138"/>
    </row>
    <row r="762" spans="1:101" x14ac:dyDescent="0.3">
      <c r="A762">
        <v>376</v>
      </c>
      <c r="C762" t="s">
        <v>224</v>
      </c>
      <c r="D762" t="s">
        <v>497</v>
      </c>
      <c r="G762" t="s">
        <v>498</v>
      </c>
      <c r="I762">
        <v>100</v>
      </c>
      <c r="J762" s="131">
        <v>12.5</v>
      </c>
      <c r="K762" s="131">
        <v>51.972499999999975</v>
      </c>
      <c r="L762" s="131">
        <v>5</v>
      </c>
      <c r="M762" s="131">
        <v>10</v>
      </c>
      <c r="N762" s="131">
        <v>5.0000000000000001E-3</v>
      </c>
      <c r="O762" s="131">
        <v>0.5</v>
      </c>
      <c r="P762" s="131">
        <v>5.0000000000000001E-4</v>
      </c>
      <c r="Q762" s="131">
        <v>1</v>
      </c>
      <c r="R762" s="131">
        <v>0.01</v>
      </c>
      <c r="S762" s="131">
        <v>0.5</v>
      </c>
      <c r="T762" s="131">
        <v>2E-3</v>
      </c>
      <c r="U762" s="131">
        <v>0.1</v>
      </c>
      <c r="V762" s="131"/>
      <c r="W762" s="131"/>
      <c r="X762" s="131"/>
      <c r="Y762" s="131"/>
      <c r="Z762" s="131"/>
      <c r="AA762" s="131"/>
      <c r="AB762" s="131"/>
      <c r="AC762" s="131"/>
      <c r="AD762" s="131"/>
      <c r="AE762" s="131"/>
      <c r="AF762" s="131">
        <v>35</v>
      </c>
      <c r="AG762" s="131">
        <v>40</v>
      </c>
      <c r="AH762" s="131"/>
      <c r="AI762" s="131"/>
      <c r="AJ762" s="131"/>
      <c r="AK762" s="131"/>
      <c r="AL762" s="131"/>
      <c r="AM762" s="131"/>
      <c r="AN762" s="131">
        <v>5.0000000000000001E-4</v>
      </c>
      <c r="AO762" s="131">
        <v>1</v>
      </c>
      <c r="AP762" s="131"/>
      <c r="AQ762" s="131"/>
      <c r="AR762" s="131">
        <v>5.0000000000000001E-3</v>
      </c>
      <c r="AS762" s="131">
        <v>0.4</v>
      </c>
      <c r="AT762" s="131"/>
      <c r="AU762" s="131"/>
      <c r="AV762" s="131">
        <v>5.0000000000000001E-4</v>
      </c>
      <c r="AW762" s="131">
        <v>1</v>
      </c>
      <c r="AX762" s="131"/>
      <c r="AY762" s="131"/>
      <c r="AZ762" s="131"/>
      <c r="BA762" s="131"/>
      <c r="BB762" s="131">
        <v>5.0000000000000001E-4</v>
      </c>
      <c r="BC762" s="131">
        <v>1</v>
      </c>
      <c r="BD762" s="131">
        <v>5.0000000000000001E-4</v>
      </c>
      <c r="BE762" s="131">
        <v>1</v>
      </c>
      <c r="BF762" s="131">
        <v>5.0000000000000001E-4</v>
      </c>
      <c r="BG762" s="131">
        <v>1</v>
      </c>
      <c r="BH762" s="131"/>
      <c r="BI762" s="131"/>
      <c r="BJ762" s="131"/>
      <c r="BK762" s="131"/>
      <c r="BL762" s="131"/>
      <c r="BM762" s="131"/>
      <c r="BN762" s="131">
        <v>5.0000000000000001E-4</v>
      </c>
      <c r="BO762" s="131">
        <v>1</v>
      </c>
      <c r="BP762" s="131"/>
      <c r="BQ762" s="131"/>
      <c r="BR762" s="131"/>
      <c r="BS762" s="131"/>
      <c r="BT762" s="131">
        <v>5.0000000000000001E-4</v>
      </c>
      <c r="BU762" s="131">
        <v>1</v>
      </c>
      <c r="BV762" s="131">
        <v>5.0000000000000001E-4</v>
      </c>
      <c r="BW762" s="131">
        <v>1</v>
      </c>
      <c r="BX762" s="131"/>
      <c r="BY762" s="131"/>
      <c r="BZ762" s="131"/>
      <c r="CA762" s="131"/>
      <c r="CB762" s="131"/>
      <c r="CC762" s="131"/>
      <c r="CD762" s="131">
        <v>5.0000000000000001E-4</v>
      </c>
      <c r="CE762" s="131">
        <v>1</v>
      </c>
      <c r="CF762" s="131"/>
      <c r="CG762" s="131"/>
      <c r="CH762" s="131"/>
      <c r="CI762" s="131"/>
      <c r="CJ762" s="131"/>
      <c r="CK762" s="131"/>
      <c r="CL762" s="131"/>
      <c r="CM762" s="131"/>
      <c r="CN762" s="131"/>
      <c r="CO762" s="131"/>
      <c r="CP762" s="131">
        <v>5.0000000000000001E-4</v>
      </c>
      <c r="CQ762" s="131">
        <v>1</v>
      </c>
      <c r="CR762" s="131"/>
      <c r="CS762" s="131"/>
      <c r="CT762" s="131"/>
      <c r="CU762" s="131"/>
      <c r="CV762" s="131"/>
      <c r="CW762" s="131"/>
    </row>
    <row r="763" spans="1:101" x14ac:dyDescent="0.3">
      <c r="J763" s="138"/>
      <c r="K763" s="138"/>
      <c r="L763" s="138"/>
      <c r="M763" s="138"/>
      <c r="N763" s="138"/>
      <c r="O763" s="138"/>
      <c r="P763" s="138"/>
      <c r="Q763" s="138"/>
      <c r="R763" s="138"/>
      <c r="S763" s="138"/>
      <c r="T763" s="138"/>
      <c r="U763" s="138"/>
      <c r="V763" s="138"/>
      <c r="W763" s="138"/>
      <c r="X763" s="138"/>
      <c r="Y763" s="138"/>
      <c r="Z763" s="138"/>
      <c r="AA763" s="138"/>
      <c r="AB763" s="138"/>
      <c r="AC763" s="138"/>
      <c r="AD763" s="138"/>
      <c r="AE763" s="138"/>
      <c r="AF763" s="138"/>
      <c r="AG763" s="138"/>
      <c r="AH763" s="138"/>
      <c r="AI763" s="138"/>
      <c r="AJ763" s="138"/>
      <c r="AK763" s="138"/>
      <c r="AL763" s="138"/>
      <c r="AM763" s="138"/>
      <c r="AN763" s="138"/>
      <c r="AO763" s="138"/>
      <c r="AP763" s="138"/>
      <c r="AQ763" s="138"/>
      <c r="AR763" s="138"/>
      <c r="AS763" s="138"/>
      <c r="AT763" s="138"/>
      <c r="AU763" s="138"/>
      <c r="AV763" s="138"/>
      <c r="AW763" s="138"/>
      <c r="AX763" s="138"/>
      <c r="AY763" s="138"/>
      <c r="AZ763" s="138"/>
      <c r="BA763" s="138"/>
      <c r="BB763" s="138"/>
      <c r="BC763" s="138"/>
      <c r="BD763" s="138"/>
      <c r="BE763" s="138"/>
      <c r="BF763" s="138"/>
      <c r="BG763" s="138"/>
      <c r="BH763" s="138"/>
      <c r="BI763" s="138"/>
      <c r="BJ763" s="138"/>
      <c r="BK763" s="138"/>
      <c r="BL763" s="138"/>
      <c r="BM763" s="138"/>
      <c r="BN763" s="138"/>
      <c r="BO763" s="138"/>
      <c r="BP763" s="138"/>
      <c r="BQ763" s="138"/>
      <c r="BR763" s="138"/>
      <c r="BS763" s="138"/>
      <c r="BT763" s="138"/>
      <c r="BU763" s="138"/>
      <c r="BV763" s="138"/>
      <c r="BW763" s="138"/>
      <c r="BX763" s="138"/>
      <c r="BY763" s="138"/>
      <c r="BZ763" s="138"/>
      <c r="CA763" s="138"/>
      <c r="CB763" s="138"/>
      <c r="CC763" s="138"/>
      <c r="CD763" s="138"/>
      <c r="CE763" s="138"/>
      <c r="CF763" s="138"/>
      <c r="CG763" s="138"/>
      <c r="CH763" s="138"/>
      <c r="CI763" s="138"/>
      <c r="CJ763" s="138"/>
      <c r="CK763" s="138"/>
      <c r="CL763" s="138"/>
      <c r="CM763" s="138"/>
      <c r="CN763" s="138"/>
      <c r="CO763" s="138"/>
      <c r="CP763" s="138"/>
      <c r="CQ763" s="138"/>
      <c r="CR763" s="138"/>
      <c r="CS763" s="138"/>
      <c r="CT763" s="138"/>
      <c r="CU763" s="138"/>
      <c r="CV763" s="138"/>
      <c r="CW763" s="138"/>
    </row>
    <row r="764" spans="1:101" x14ac:dyDescent="0.3">
      <c r="A764">
        <v>377</v>
      </c>
      <c r="C764" t="s">
        <v>224</v>
      </c>
      <c r="D764" t="s">
        <v>497</v>
      </c>
      <c r="G764" t="s">
        <v>498</v>
      </c>
      <c r="I764">
        <v>100</v>
      </c>
      <c r="J764" s="131">
        <v>22</v>
      </c>
      <c r="K764" s="131">
        <v>51.972499999999989</v>
      </c>
      <c r="L764" s="131">
        <v>5</v>
      </c>
      <c r="M764" s="131">
        <v>10</v>
      </c>
      <c r="N764" s="131">
        <v>5.0000000000000001E-3</v>
      </c>
      <c r="O764" s="131">
        <v>0.5</v>
      </c>
      <c r="P764" s="131"/>
      <c r="Q764" s="131"/>
      <c r="R764" s="131"/>
      <c r="S764" s="131"/>
      <c r="T764" s="131"/>
      <c r="U764" s="131"/>
      <c r="V764" s="131">
        <v>0.01</v>
      </c>
      <c r="W764" s="131">
        <v>0.5</v>
      </c>
      <c r="X764" s="131"/>
      <c r="Y764" s="131"/>
      <c r="Z764" s="131"/>
      <c r="AA764" s="131"/>
      <c r="AB764" s="131">
        <v>2E-3</v>
      </c>
      <c r="AC764" s="131">
        <v>0.1</v>
      </c>
      <c r="AD764" s="131">
        <v>5.0000000000000001E-3</v>
      </c>
      <c r="AE764" s="131">
        <v>0.5</v>
      </c>
      <c r="AF764" s="131">
        <v>35</v>
      </c>
      <c r="AG764" s="131">
        <v>40</v>
      </c>
      <c r="AH764" s="131"/>
      <c r="AI764" s="131"/>
      <c r="AJ764" s="131"/>
      <c r="AK764" s="131"/>
      <c r="AL764" s="131"/>
      <c r="AM764" s="131"/>
      <c r="AN764" s="131"/>
      <c r="AO764" s="131"/>
      <c r="AP764" s="131"/>
      <c r="AQ764" s="131"/>
      <c r="AR764" s="131">
        <v>5.0000000000000001E-3</v>
      </c>
      <c r="AS764" s="131">
        <v>0.4</v>
      </c>
      <c r="AT764" s="131"/>
      <c r="AU764" s="131"/>
      <c r="AV764" s="131"/>
      <c r="AW764" s="131"/>
      <c r="AX764" s="131"/>
      <c r="AY764" s="131"/>
      <c r="AZ764" s="131"/>
      <c r="BA764" s="131"/>
      <c r="BB764" s="131"/>
      <c r="BC764" s="131"/>
      <c r="BD764" s="131"/>
      <c r="BE764" s="131"/>
      <c r="BF764" s="131"/>
      <c r="BG764" s="131"/>
      <c r="BH764" s="131"/>
      <c r="BI764" s="131"/>
      <c r="BJ764" s="131"/>
      <c r="BK764" s="131"/>
      <c r="BL764" s="131"/>
      <c r="BM764" s="131"/>
      <c r="BN764" s="131"/>
      <c r="BO764" s="131"/>
      <c r="BP764" s="131"/>
      <c r="BQ764" s="131"/>
      <c r="BR764" s="131"/>
      <c r="BS764" s="131"/>
      <c r="BT764" s="131"/>
      <c r="BU764" s="131"/>
      <c r="BV764" s="131"/>
      <c r="BW764" s="131"/>
      <c r="BX764" s="131"/>
      <c r="BY764" s="131"/>
      <c r="BZ764" s="131"/>
      <c r="CA764" s="131"/>
      <c r="CB764" s="131"/>
      <c r="CC764" s="131"/>
      <c r="CD764" s="131"/>
      <c r="CE764" s="131"/>
      <c r="CF764" s="131"/>
      <c r="CG764" s="131"/>
      <c r="CH764" s="131"/>
      <c r="CI764" s="131"/>
      <c r="CJ764" s="131"/>
      <c r="CK764" s="131"/>
      <c r="CL764" s="131"/>
      <c r="CM764" s="131"/>
      <c r="CN764" s="131"/>
      <c r="CO764" s="131"/>
      <c r="CP764" s="131">
        <v>5.0000000000000001E-4</v>
      </c>
      <c r="CQ764" s="131">
        <v>1</v>
      </c>
      <c r="CR764" s="131"/>
      <c r="CS764" s="131"/>
      <c r="CT764" s="131"/>
      <c r="CU764" s="131"/>
      <c r="CV764" s="131"/>
      <c r="CW764" s="131"/>
    </row>
    <row r="765" spans="1:101" x14ac:dyDescent="0.3">
      <c r="J765" s="138"/>
      <c r="K765" s="138"/>
      <c r="L765" s="138"/>
      <c r="M765" s="138"/>
      <c r="N765" s="138"/>
      <c r="O765" s="138"/>
      <c r="P765" s="138"/>
      <c r="Q765" s="138"/>
      <c r="R765" s="138"/>
      <c r="S765" s="138"/>
      <c r="T765" s="138"/>
      <c r="U765" s="138"/>
      <c r="V765" s="138"/>
      <c r="W765" s="138"/>
      <c r="X765" s="138"/>
      <c r="Y765" s="138"/>
      <c r="Z765" s="138"/>
      <c r="AA765" s="138"/>
      <c r="AB765" s="138"/>
      <c r="AC765" s="138"/>
      <c r="AD765" s="138"/>
      <c r="AE765" s="138"/>
      <c r="AF765" s="138"/>
      <c r="AG765" s="138"/>
      <c r="AH765" s="138"/>
      <c r="AI765" s="138"/>
      <c r="AJ765" s="138"/>
      <c r="AK765" s="138"/>
      <c r="AL765" s="138"/>
      <c r="AM765" s="138"/>
      <c r="AN765" s="138"/>
      <c r="AO765" s="138"/>
      <c r="AP765" s="138"/>
      <c r="AQ765" s="138"/>
      <c r="AR765" s="138"/>
      <c r="AS765" s="138"/>
      <c r="AT765" s="138"/>
      <c r="AU765" s="138"/>
      <c r="AV765" s="138"/>
      <c r="AW765" s="138"/>
      <c r="AX765" s="138"/>
      <c r="AY765" s="138"/>
      <c r="AZ765" s="138"/>
      <c r="BA765" s="138"/>
      <c r="BB765" s="138"/>
      <c r="BC765" s="138"/>
      <c r="BD765" s="138"/>
      <c r="BE765" s="138"/>
      <c r="BF765" s="138"/>
      <c r="BG765" s="138"/>
      <c r="BH765" s="138"/>
      <c r="BI765" s="138"/>
      <c r="BJ765" s="138"/>
      <c r="BK765" s="138"/>
      <c r="BL765" s="138"/>
      <c r="BM765" s="138"/>
      <c r="BN765" s="138"/>
      <c r="BO765" s="138"/>
      <c r="BP765" s="138"/>
      <c r="BQ765" s="138"/>
      <c r="BR765" s="138"/>
      <c r="BS765" s="138"/>
      <c r="BT765" s="138"/>
      <c r="BU765" s="138"/>
      <c r="BV765" s="138"/>
      <c r="BW765" s="138"/>
      <c r="BX765" s="138"/>
      <c r="BY765" s="138"/>
      <c r="BZ765" s="138"/>
      <c r="CA765" s="138"/>
      <c r="CB765" s="138"/>
      <c r="CC765" s="138"/>
      <c r="CD765" s="138"/>
      <c r="CE765" s="138"/>
      <c r="CF765" s="138"/>
      <c r="CG765" s="138"/>
      <c r="CH765" s="138"/>
      <c r="CI765" s="138"/>
      <c r="CJ765" s="138"/>
      <c r="CK765" s="138"/>
      <c r="CL765" s="138"/>
      <c r="CM765" s="138"/>
      <c r="CN765" s="138"/>
      <c r="CO765" s="138"/>
      <c r="CP765" s="138"/>
      <c r="CQ765" s="138"/>
      <c r="CR765" s="138"/>
      <c r="CS765" s="138"/>
      <c r="CT765" s="138"/>
      <c r="CU765" s="138"/>
      <c r="CV765" s="138"/>
      <c r="CW765" s="138"/>
    </row>
    <row r="766" spans="1:101" x14ac:dyDescent="0.3">
      <c r="A766">
        <v>378</v>
      </c>
      <c r="C766" t="s">
        <v>224</v>
      </c>
      <c r="D766" t="s">
        <v>497</v>
      </c>
      <c r="G766" t="s">
        <v>498</v>
      </c>
      <c r="I766">
        <v>100</v>
      </c>
      <c r="J766" s="131">
        <v>22.5</v>
      </c>
      <c r="K766" s="131">
        <v>51.977499999999992</v>
      </c>
      <c r="L766" s="131">
        <v>5</v>
      </c>
      <c r="M766" s="131">
        <v>10</v>
      </c>
      <c r="N766" s="131">
        <v>5.0000000000000001E-3</v>
      </c>
      <c r="O766" s="131">
        <v>0.5</v>
      </c>
      <c r="P766" s="131"/>
      <c r="Q766" s="131"/>
      <c r="R766" s="131">
        <v>0.01</v>
      </c>
      <c r="S766" s="131">
        <v>0.5</v>
      </c>
      <c r="T766" s="131"/>
      <c r="U766" s="131"/>
      <c r="V766" s="131"/>
      <c r="W766" s="131"/>
      <c r="X766" s="131"/>
      <c r="Y766" s="131"/>
      <c r="Z766" s="131"/>
      <c r="AA766" s="131"/>
      <c r="AB766" s="131">
        <v>2E-3</v>
      </c>
      <c r="AC766" s="131">
        <v>0.1</v>
      </c>
      <c r="AD766" s="131"/>
      <c r="AE766" s="131"/>
      <c r="AF766" s="131">
        <v>35</v>
      </c>
      <c r="AG766" s="131">
        <v>40</v>
      </c>
      <c r="AH766" s="131"/>
      <c r="AI766" s="131"/>
      <c r="AJ766" s="131"/>
      <c r="AK766" s="131"/>
      <c r="AL766" s="131"/>
      <c r="AM766" s="131"/>
      <c r="AN766" s="131"/>
      <c r="AO766" s="131"/>
      <c r="AP766" s="131"/>
      <c r="AQ766" s="131"/>
      <c r="AR766" s="131">
        <v>5.0000000000000001E-3</v>
      </c>
      <c r="AS766" s="131">
        <v>0.4</v>
      </c>
      <c r="AT766" s="131"/>
      <c r="AU766" s="131"/>
      <c r="AV766" s="131"/>
      <c r="AW766" s="131"/>
      <c r="AX766" s="131"/>
      <c r="AY766" s="131"/>
      <c r="AZ766" s="131"/>
      <c r="BA766" s="131"/>
      <c r="BB766" s="131"/>
      <c r="BC766" s="131"/>
      <c r="BD766" s="131"/>
      <c r="BE766" s="131"/>
      <c r="BF766" s="131"/>
      <c r="BG766" s="131"/>
      <c r="BH766" s="131"/>
      <c r="BI766" s="131"/>
      <c r="BJ766" s="131"/>
      <c r="BK766" s="131"/>
      <c r="BL766" s="131"/>
      <c r="BM766" s="131"/>
      <c r="BN766" s="131"/>
      <c r="BO766" s="131"/>
      <c r="BP766" s="131"/>
      <c r="BQ766" s="131"/>
      <c r="BR766" s="131"/>
      <c r="BS766" s="131"/>
      <c r="BT766" s="131"/>
      <c r="BU766" s="131"/>
      <c r="BV766" s="131"/>
      <c r="BW766" s="131"/>
      <c r="BX766" s="131"/>
      <c r="BY766" s="131"/>
      <c r="BZ766" s="131"/>
      <c r="CA766" s="131"/>
      <c r="CB766" s="131"/>
      <c r="CC766" s="131"/>
      <c r="CD766" s="131"/>
      <c r="CE766" s="131"/>
      <c r="CF766" s="131"/>
      <c r="CG766" s="131"/>
      <c r="CH766" s="131"/>
      <c r="CI766" s="131"/>
      <c r="CJ766" s="131"/>
      <c r="CK766" s="131"/>
      <c r="CL766" s="131"/>
      <c r="CM766" s="131"/>
      <c r="CN766" s="131"/>
      <c r="CO766" s="131"/>
      <c r="CP766" s="131">
        <v>5.0000000000000001E-4</v>
      </c>
      <c r="CQ766" s="131">
        <v>1</v>
      </c>
      <c r="CR766" s="131"/>
      <c r="CS766" s="131"/>
      <c r="CT766" s="131"/>
      <c r="CU766" s="131"/>
      <c r="CV766" s="131"/>
      <c r="CW766" s="131"/>
    </row>
    <row r="767" spans="1:101" x14ac:dyDescent="0.3">
      <c r="J767" s="138"/>
      <c r="K767" s="138"/>
      <c r="L767" s="138"/>
      <c r="M767" s="138"/>
      <c r="N767" s="138"/>
      <c r="O767" s="138"/>
      <c r="P767" s="138"/>
      <c r="Q767" s="138"/>
      <c r="R767" s="138"/>
      <c r="S767" s="138"/>
      <c r="T767" s="138"/>
      <c r="U767" s="138"/>
      <c r="V767" s="138"/>
      <c r="W767" s="138"/>
      <c r="X767" s="138"/>
      <c r="Y767" s="138"/>
      <c r="Z767" s="138"/>
      <c r="AA767" s="138"/>
      <c r="AB767" s="138"/>
      <c r="AC767" s="138"/>
      <c r="AD767" s="138"/>
      <c r="AE767" s="138"/>
      <c r="AF767" s="138"/>
      <c r="AG767" s="138"/>
      <c r="AH767" s="138"/>
      <c r="AI767" s="138"/>
      <c r="AJ767" s="138"/>
      <c r="AK767" s="138"/>
      <c r="AL767" s="138"/>
      <c r="AM767" s="138"/>
      <c r="AN767" s="138"/>
      <c r="AO767" s="138"/>
      <c r="AP767" s="138"/>
      <c r="AQ767" s="138"/>
      <c r="AR767" s="138"/>
      <c r="AS767" s="138"/>
      <c r="AT767" s="138"/>
      <c r="AU767" s="138"/>
      <c r="AV767" s="138"/>
      <c r="AW767" s="138"/>
      <c r="AX767" s="138"/>
      <c r="AY767" s="138"/>
      <c r="AZ767" s="138"/>
      <c r="BA767" s="138"/>
      <c r="BB767" s="138"/>
      <c r="BC767" s="138"/>
      <c r="BD767" s="138"/>
      <c r="BE767" s="138"/>
      <c r="BF767" s="138"/>
      <c r="BG767" s="138"/>
      <c r="BH767" s="138"/>
      <c r="BI767" s="138"/>
      <c r="BJ767" s="138"/>
      <c r="BK767" s="138"/>
      <c r="BL767" s="138"/>
      <c r="BM767" s="138"/>
      <c r="BN767" s="138"/>
      <c r="BO767" s="138"/>
      <c r="BP767" s="138"/>
      <c r="BQ767" s="138"/>
      <c r="BR767" s="138"/>
      <c r="BS767" s="138"/>
      <c r="BT767" s="138"/>
      <c r="BU767" s="138"/>
      <c r="BV767" s="138"/>
      <c r="BW767" s="138"/>
      <c r="BX767" s="138"/>
      <c r="BY767" s="138"/>
      <c r="BZ767" s="138"/>
      <c r="CA767" s="138"/>
      <c r="CB767" s="138"/>
      <c r="CC767" s="138"/>
      <c r="CD767" s="138"/>
      <c r="CE767" s="138"/>
      <c r="CF767" s="138"/>
      <c r="CG767" s="138"/>
      <c r="CH767" s="138"/>
      <c r="CI767" s="138"/>
      <c r="CJ767" s="138"/>
      <c r="CK767" s="138"/>
      <c r="CL767" s="138"/>
      <c r="CM767" s="138"/>
      <c r="CN767" s="138"/>
      <c r="CO767" s="138"/>
      <c r="CP767" s="138"/>
      <c r="CQ767" s="138"/>
      <c r="CR767" s="138"/>
      <c r="CS767" s="138"/>
      <c r="CT767" s="138"/>
      <c r="CU767" s="138"/>
      <c r="CV767" s="138"/>
      <c r="CW767" s="138"/>
    </row>
    <row r="768" spans="1:101" x14ac:dyDescent="0.3">
      <c r="A768">
        <v>379</v>
      </c>
      <c r="C768" t="s">
        <v>224</v>
      </c>
      <c r="D768" t="s">
        <v>497</v>
      </c>
      <c r="G768" t="s">
        <v>498</v>
      </c>
      <c r="I768">
        <v>100</v>
      </c>
      <c r="J768" s="131">
        <v>22</v>
      </c>
      <c r="K768" s="131">
        <v>51.972499999999997</v>
      </c>
      <c r="L768" s="131">
        <v>5</v>
      </c>
      <c r="M768" s="131">
        <v>10</v>
      </c>
      <c r="N768" s="131">
        <v>5.0000000000000001E-3</v>
      </c>
      <c r="O768" s="131">
        <v>0.5</v>
      </c>
      <c r="P768" s="131"/>
      <c r="Q768" s="131"/>
      <c r="R768" s="131"/>
      <c r="S768" s="131"/>
      <c r="T768" s="131">
        <v>2E-3</v>
      </c>
      <c r="U768" s="131">
        <v>0.1</v>
      </c>
      <c r="V768" s="131"/>
      <c r="W768" s="131"/>
      <c r="X768" s="131"/>
      <c r="Y768" s="131"/>
      <c r="Z768" s="131"/>
      <c r="AA768" s="131"/>
      <c r="AB768" s="131"/>
      <c r="AC768" s="131"/>
      <c r="AD768" s="131">
        <v>5.0000000000000001E-3</v>
      </c>
      <c r="AE768" s="131">
        <v>0.5</v>
      </c>
      <c r="AF768" s="131">
        <v>35</v>
      </c>
      <c r="AG768" s="131">
        <v>40</v>
      </c>
      <c r="AH768" s="131"/>
      <c r="AI768" s="131"/>
      <c r="AJ768" s="131">
        <v>0.01</v>
      </c>
      <c r="AK768" s="131">
        <v>0.5</v>
      </c>
      <c r="AL768" s="131"/>
      <c r="AM768" s="131"/>
      <c r="AN768" s="131"/>
      <c r="AO768" s="131"/>
      <c r="AP768" s="131"/>
      <c r="AQ768" s="131"/>
      <c r="AR768" s="131">
        <v>5.0000000000000001E-3</v>
      </c>
      <c r="AS768" s="131">
        <v>0.4</v>
      </c>
      <c r="AT768" s="131"/>
      <c r="AU768" s="131"/>
      <c r="AV768" s="131"/>
      <c r="AW768" s="131"/>
      <c r="AX768" s="131"/>
      <c r="AY768" s="131"/>
      <c r="AZ768" s="131"/>
      <c r="BA768" s="131"/>
      <c r="BB768" s="131"/>
      <c r="BC768" s="131"/>
      <c r="BD768" s="131"/>
      <c r="BE768" s="131"/>
      <c r="BF768" s="131"/>
      <c r="BG768" s="131"/>
      <c r="BH768" s="131"/>
      <c r="BI768" s="131"/>
      <c r="BJ768" s="131"/>
      <c r="BK768" s="131"/>
      <c r="BL768" s="131"/>
      <c r="BM768" s="131"/>
      <c r="BN768" s="131"/>
      <c r="BO768" s="131"/>
      <c r="BP768" s="131"/>
      <c r="BQ768" s="131"/>
      <c r="BR768" s="131"/>
      <c r="BS768" s="131"/>
      <c r="BT768" s="131"/>
      <c r="BU768" s="131"/>
      <c r="BV768" s="131"/>
      <c r="BW768" s="131"/>
      <c r="BX768" s="131"/>
      <c r="BY768" s="131"/>
      <c r="BZ768" s="131"/>
      <c r="CA768" s="131"/>
      <c r="CB768" s="131"/>
      <c r="CC768" s="131"/>
      <c r="CD768" s="131"/>
      <c r="CE768" s="131"/>
      <c r="CF768" s="131"/>
      <c r="CG768" s="131"/>
      <c r="CH768" s="131"/>
      <c r="CI768" s="131"/>
      <c r="CJ768" s="131"/>
      <c r="CK768" s="131"/>
      <c r="CL768" s="131"/>
      <c r="CM768" s="131"/>
      <c r="CN768" s="131"/>
      <c r="CO768" s="131"/>
      <c r="CP768" s="131">
        <v>5.0000000000000001E-4</v>
      </c>
      <c r="CQ768" s="131">
        <v>1</v>
      </c>
      <c r="CR768" s="131"/>
      <c r="CS768" s="131"/>
      <c r="CT768" s="131"/>
      <c r="CU768" s="131"/>
      <c r="CV768" s="131"/>
      <c r="CW768" s="131"/>
    </row>
    <row r="769" spans="1:101" x14ac:dyDescent="0.3">
      <c r="J769" s="138"/>
      <c r="K769" s="138"/>
      <c r="L769" s="138"/>
      <c r="M769" s="138"/>
      <c r="N769" s="138"/>
      <c r="O769" s="138"/>
      <c r="P769" s="138"/>
      <c r="Q769" s="138"/>
      <c r="R769" s="138"/>
      <c r="S769" s="138"/>
      <c r="T769" s="138"/>
      <c r="U769" s="138"/>
      <c r="V769" s="138"/>
      <c r="W769" s="138"/>
      <c r="X769" s="138"/>
      <c r="Y769" s="138"/>
      <c r="Z769" s="138"/>
      <c r="AA769" s="138"/>
      <c r="AB769" s="138"/>
      <c r="AC769" s="138"/>
      <c r="AD769" s="138"/>
      <c r="AE769" s="138"/>
      <c r="AF769" s="138"/>
      <c r="AG769" s="138"/>
      <c r="AH769" s="138"/>
      <c r="AI769" s="138"/>
      <c r="AJ769" s="138"/>
      <c r="AK769" s="138"/>
      <c r="AL769" s="138"/>
      <c r="AM769" s="138"/>
      <c r="AN769" s="138"/>
      <c r="AO769" s="138"/>
      <c r="AP769" s="138"/>
      <c r="AQ769" s="138"/>
      <c r="AR769" s="138"/>
      <c r="AS769" s="138"/>
      <c r="AT769" s="138"/>
      <c r="AU769" s="138"/>
      <c r="AV769" s="138"/>
      <c r="AW769" s="138"/>
      <c r="AX769" s="138"/>
      <c r="AY769" s="138"/>
      <c r="AZ769" s="138"/>
      <c r="BA769" s="138"/>
      <c r="BB769" s="138"/>
      <c r="BC769" s="138"/>
      <c r="BD769" s="138"/>
      <c r="BE769" s="138"/>
      <c r="BF769" s="138"/>
      <c r="BG769" s="138"/>
      <c r="BH769" s="138"/>
      <c r="BI769" s="138"/>
      <c r="BJ769" s="138"/>
      <c r="BK769" s="138"/>
      <c r="BL769" s="138"/>
      <c r="BM769" s="138"/>
      <c r="BN769" s="138"/>
      <c r="BO769" s="138"/>
      <c r="BP769" s="138"/>
      <c r="BQ769" s="138"/>
      <c r="BR769" s="138"/>
      <c r="BS769" s="138"/>
      <c r="BT769" s="138"/>
      <c r="BU769" s="138"/>
      <c r="BV769" s="138"/>
      <c r="BW769" s="138"/>
      <c r="BX769" s="138"/>
      <c r="BY769" s="138"/>
      <c r="BZ769" s="138"/>
      <c r="CA769" s="138"/>
      <c r="CB769" s="138"/>
      <c r="CC769" s="138"/>
      <c r="CD769" s="138"/>
      <c r="CE769" s="138"/>
      <c r="CF769" s="138"/>
      <c r="CG769" s="138"/>
      <c r="CH769" s="138"/>
      <c r="CI769" s="138"/>
      <c r="CJ769" s="138"/>
      <c r="CK769" s="138"/>
      <c r="CL769" s="138"/>
      <c r="CM769" s="138"/>
      <c r="CN769" s="138"/>
      <c r="CO769" s="138"/>
      <c r="CP769" s="138"/>
      <c r="CQ769" s="138"/>
      <c r="CR769" s="138"/>
      <c r="CS769" s="138"/>
      <c r="CT769" s="138"/>
      <c r="CU769" s="138"/>
      <c r="CV769" s="138"/>
      <c r="CW769" s="138"/>
    </row>
    <row r="770" spans="1:101" x14ac:dyDescent="0.3">
      <c r="A770">
        <v>380</v>
      </c>
      <c r="C770" t="s">
        <v>224</v>
      </c>
      <c r="D770" t="s">
        <v>497</v>
      </c>
      <c r="G770" t="s">
        <v>498</v>
      </c>
      <c r="I770">
        <v>100</v>
      </c>
      <c r="J770" s="131">
        <v>12.5</v>
      </c>
      <c r="K770" s="131">
        <v>51.972499999999975</v>
      </c>
      <c r="L770" s="131">
        <v>5</v>
      </c>
      <c r="M770" s="131">
        <v>10</v>
      </c>
      <c r="N770" s="131">
        <v>5.0000000000000001E-3</v>
      </c>
      <c r="O770" s="131">
        <v>0.5</v>
      </c>
      <c r="P770" s="131">
        <v>5.0000000000000001E-4</v>
      </c>
      <c r="Q770" s="131">
        <v>1</v>
      </c>
      <c r="R770" s="131"/>
      <c r="S770" s="131"/>
      <c r="T770" s="131">
        <v>2E-3</v>
      </c>
      <c r="U770" s="131">
        <v>0.1</v>
      </c>
      <c r="V770" s="131">
        <v>0.01</v>
      </c>
      <c r="W770" s="131">
        <v>0.5</v>
      </c>
      <c r="X770" s="131"/>
      <c r="Y770" s="131"/>
      <c r="Z770" s="131"/>
      <c r="AA770" s="131"/>
      <c r="AB770" s="131"/>
      <c r="AC770" s="131"/>
      <c r="AD770" s="131"/>
      <c r="AE770" s="131"/>
      <c r="AF770" s="131">
        <v>35</v>
      </c>
      <c r="AG770" s="131">
        <v>40</v>
      </c>
      <c r="AH770" s="131"/>
      <c r="AI770" s="131"/>
      <c r="AJ770" s="131"/>
      <c r="AK770" s="131"/>
      <c r="AL770" s="131"/>
      <c r="AM770" s="131"/>
      <c r="AN770" s="131">
        <v>5.0000000000000001E-4</v>
      </c>
      <c r="AO770" s="131">
        <v>1</v>
      </c>
      <c r="AP770" s="131"/>
      <c r="AQ770" s="131"/>
      <c r="AR770" s="131">
        <v>5.0000000000000001E-3</v>
      </c>
      <c r="AS770" s="131">
        <v>0.4</v>
      </c>
      <c r="AT770" s="131"/>
      <c r="AU770" s="131"/>
      <c r="AV770" s="131">
        <v>5.0000000000000001E-4</v>
      </c>
      <c r="AW770" s="131">
        <v>1</v>
      </c>
      <c r="AX770" s="131"/>
      <c r="AY770" s="131"/>
      <c r="AZ770" s="131"/>
      <c r="BA770" s="131"/>
      <c r="BB770" s="131">
        <v>5.0000000000000001E-4</v>
      </c>
      <c r="BC770" s="131">
        <v>1</v>
      </c>
      <c r="BD770" s="131">
        <v>5.0000000000000001E-4</v>
      </c>
      <c r="BE770" s="131">
        <v>1</v>
      </c>
      <c r="BF770" s="131">
        <v>5.0000000000000001E-4</v>
      </c>
      <c r="BG770" s="131">
        <v>1</v>
      </c>
      <c r="BH770" s="131"/>
      <c r="BI770" s="131"/>
      <c r="BJ770" s="131"/>
      <c r="BK770" s="131"/>
      <c r="BL770" s="131"/>
      <c r="BM770" s="131"/>
      <c r="BN770" s="131">
        <v>5.0000000000000001E-4</v>
      </c>
      <c r="BO770" s="131">
        <v>1</v>
      </c>
      <c r="BP770" s="131"/>
      <c r="BQ770" s="131"/>
      <c r="BR770" s="131"/>
      <c r="BS770" s="131"/>
      <c r="BT770" s="131">
        <v>5.0000000000000001E-4</v>
      </c>
      <c r="BU770" s="131">
        <v>1</v>
      </c>
      <c r="BV770" s="131">
        <v>5.0000000000000001E-4</v>
      </c>
      <c r="BW770" s="131">
        <v>1</v>
      </c>
      <c r="BX770" s="131"/>
      <c r="BY770" s="131"/>
      <c r="BZ770" s="131"/>
      <c r="CA770" s="131"/>
      <c r="CB770" s="131"/>
      <c r="CC770" s="131"/>
      <c r="CD770" s="131">
        <v>5.0000000000000001E-4</v>
      </c>
      <c r="CE770" s="131">
        <v>1</v>
      </c>
      <c r="CF770" s="131"/>
      <c r="CG770" s="131"/>
      <c r="CH770" s="131"/>
      <c r="CI770" s="131"/>
      <c r="CJ770" s="131"/>
      <c r="CK770" s="131"/>
      <c r="CL770" s="131"/>
      <c r="CM770" s="131"/>
      <c r="CN770" s="131"/>
      <c r="CO770" s="131"/>
      <c r="CP770" s="131">
        <v>5.0000000000000001E-4</v>
      </c>
      <c r="CQ770" s="131">
        <v>1</v>
      </c>
      <c r="CR770" s="131"/>
      <c r="CS770" s="131"/>
      <c r="CT770" s="131"/>
      <c r="CU770" s="131"/>
      <c r="CV770" s="131"/>
      <c r="CW770" s="131"/>
    </row>
    <row r="771" spans="1:101" x14ac:dyDescent="0.3">
      <c r="J771" s="138"/>
      <c r="K771" s="138"/>
      <c r="L771" s="138"/>
      <c r="M771" s="138"/>
      <c r="N771" s="138"/>
      <c r="O771" s="138"/>
      <c r="P771" s="138"/>
      <c r="Q771" s="138"/>
      <c r="R771" s="138"/>
      <c r="S771" s="138"/>
      <c r="T771" s="138"/>
      <c r="U771" s="138"/>
      <c r="V771" s="138"/>
      <c r="W771" s="138"/>
      <c r="X771" s="138"/>
      <c r="Y771" s="138"/>
      <c r="Z771" s="138"/>
      <c r="AA771" s="138"/>
      <c r="AB771" s="138"/>
      <c r="AC771" s="138"/>
      <c r="AD771" s="138"/>
      <c r="AE771" s="138"/>
      <c r="AF771" s="138"/>
      <c r="AG771" s="138"/>
      <c r="AH771" s="138"/>
      <c r="AI771" s="138"/>
      <c r="AJ771" s="138"/>
      <c r="AK771" s="138"/>
      <c r="AL771" s="138"/>
      <c r="AM771" s="138"/>
      <c r="AN771" s="138"/>
      <c r="AO771" s="138"/>
      <c r="AP771" s="138"/>
      <c r="AQ771" s="138"/>
      <c r="AR771" s="138"/>
      <c r="AS771" s="138"/>
      <c r="AT771" s="138"/>
      <c r="AU771" s="138"/>
      <c r="AV771" s="138"/>
      <c r="AW771" s="138"/>
      <c r="AX771" s="138"/>
      <c r="AY771" s="138"/>
      <c r="AZ771" s="138"/>
      <c r="BA771" s="138"/>
      <c r="BB771" s="138"/>
      <c r="BC771" s="138"/>
      <c r="BD771" s="138"/>
      <c r="BE771" s="138"/>
      <c r="BF771" s="138"/>
      <c r="BG771" s="138"/>
      <c r="BH771" s="138"/>
      <c r="BI771" s="138"/>
      <c r="BJ771" s="138"/>
      <c r="BK771" s="138"/>
      <c r="BL771" s="138"/>
      <c r="BM771" s="138"/>
      <c r="BN771" s="138"/>
      <c r="BO771" s="138"/>
      <c r="BP771" s="138"/>
      <c r="BQ771" s="138"/>
      <c r="BR771" s="138"/>
      <c r="BS771" s="138"/>
      <c r="BT771" s="138"/>
      <c r="BU771" s="138"/>
      <c r="BV771" s="138"/>
      <c r="BW771" s="138"/>
      <c r="BX771" s="138"/>
      <c r="BY771" s="138"/>
      <c r="BZ771" s="138"/>
      <c r="CA771" s="138"/>
      <c r="CB771" s="138"/>
      <c r="CC771" s="138"/>
      <c r="CD771" s="138"/>
      <c r="CE771" s="138"/>
      <c r="CF771" s="138"/>
      <c r="CG771" s="138"/>
      <c r="CH771" s="138"/>
      <c r="CI771" s="138"/>
      <c r="CJ771" s="138"/>
      <c r="CK771" s="138"/>
      <c r="CL771" s="138"/>
      <c r="CM771" s="138"/>
      <c r="CN771" s="138"/>
      <c r="CO771" s="138"/>
      <c r="CP771" s="138"/>
      <c r="CQ771" s="138"/>
      <c r="CR771" s="138"/>
      <c r="CS771" s="138"/>
      <c r="CT771" s="138"/>
      <c r="CU771" s="138"/>
      <c r="CV771" s="138"/>
      <c r="CW771" s="138"/>
    </row>
    <row r="772" spans="1:101" x14ac:dyDescent="0.3">
      <c r="A772">
        <v>381</v>
      </c>
      <c r="C772" t="s">
        <v>224</v>
      </c>
      <c r="D772" t="s">
        <v>497</v>
      </c>
      <c r="G772" t="s">
        <v>498</v>
      </c>
      <c r="I772">
        <v>100</v>
      </c>
      <c r="J772" s="131">
        <v>22</v>
      </c>
      <c r="K772" s="131">
        <v>51.972499999999997</v>
      </c>
      <c r="L772" s="131">
        <v>5</v>
      </c>
      <c r="M772" s="131">
        <v>10</v>
      </c>
      <c r="N772" s="131">
        <v>5.0000000000000001E-3</v>
      </c>
      <c r="O772" s="131">
        <v>0.5</v>
      </c>
      <c r="P772" s="131"/>
      <c r="Q772" s="131"/>
      <c r="R772" s="131"/>
      <c r="S772" s="131"/>
      <c r="T772" s="131"/>
      <c r="U772" s="131"/>
      <c r="V772" s="131"/>
      <c r="W772" s="131"/>
      <c r="X772" s="131"/>
      <c r="Y772" s="131"/>
      <c r="Z772" s="131"/>
      <c r="AA772" s="131"/>
      <c r="AB772" s="131">
        <v>2E-3</v>
      </c>
      <c r="AC772" s="131">
        <v>0.1</v>
      </c>
      <c r="AD772" s="131">
        <v>5.0000000000000001E-3</v>
      </c>
      <c r="AE772" s="131">
        <v>0.5</v>
      </c>
      <c r="AF772" s="131">
        <v>35</v>
      </c>
      <c r="AG772" s="131">
        <v>40</v>
      </c>
      <c r="AH772" s="131"/>
      <c r="AI772" s="131"/>
      <c r="AJ772" s="131">
        <v>0.01</v>
      </c>
      <c r="AK772" s="131">
        <v>0.5</v>
      </c>
      <c r="AL772" s="131"/>
      <c r="AM772" s="131"/>
      <c r="AN772" s="131"/>
      <c r="AO772" s="131"/>
      <c r="AP772" s="131"/>
      <c r="AQ772" s="131"/>
      <c r="AR772" s="131">
        <v>5.0000000000000001E-3</v>
      </c>
      <c r="AS772" s="131">
        <v>0.4</v>
      </c>
      <c r="AT772" s="131"/>
      <c r="AU772" s="131"/>
      <c r="AV772" s="131"/>
      <c r="AW772" s="131"/>
      <c r="AX772" s="131"/>
      <c r="AY772" s="131"/>
      <c r="AZ772" s="131"/>
      <c r="BA772" s="131"/>
      <c r="BB772" s="131"/>
      <c r="BC772" s="131"/>
      <c r="BD772" s="131"/>
      <c r="BE772" s="131"/>
      <c r="BF772" s="131"/>
      <c r="BG772" s="131"/>
      <c r="BH772" s="131"/>
      <c r="BI772" s="131"/>
      <c r="BJ772" s="131"/>
      <c r="BK772" s="131"/>
      <c r="BL772" s="131"/>
      <c r="BM772" s="131"/>
      <c r="BN772" s="131"/>
      <c r="BO772" s="131"/>
      <c r="BP772" s="131"/>
      <c r="BQ772" s="131"/>
      <c r="BR772" s="131"/>
      <c r="BS772" s="131"/>
      <c r="BT772" s="131"/>
      <c r="BU772" s="131"/>
      <c r="BV772" s="131"/>
      <c r="BW772" s="131"/>
      <c r="BX772" s="131"/>
      <c r="BY772" s="131"/>
      <c r="BZ772" s="131"/>
      <c r="CA772" s="131"/>
      <c r="CB772" s="131"/>
      <c r="CC772" s="131"/>
      <c r="CD772" s="131"/>
      <c r="CE772" s="131"/>
      <c r="CF772" s="131"/>
      <c r="CG772" s="131"/>
      <c r="CH772" s="131"/>
      <c r="CI772" s="131"/>
      <c r="CJ772" s="131"/>
      <c r="CK772" s="131"/>
      <c r="CL772" s="131"/>
      <c r="CM772" s="131"/>
      <c r="CN772" s="131"/>
      <c r="CO772" s="131"/>
      <c r="CP772" s="131">
        <v>5.0000000000000001E-4</v>
      </c>
      <c r="CQ772" s="131">
        <v>1</v>
      </c>
      <c r="CR772" s="131"/>
      <c r="CS772" s="131"/>
      <c r="CT772" s="131"/>
      <c r="CU772" s="131"/>
      <c r="CV772" s="131"/>
      <c r="CW772" s="131"/>
    </row>
    <row r="773" spans="1:101" x14ac:dyDescent="0.3">
      <c r="J773" s="138"/>
      <c r="K773" s="138"/>
      <c r="L773" s="138"/>
      <c r="M773" s="138"/>
      <c r="N773" s="138"/>
      <c r="O773" s="138"/>
      <c r="P773" s="138"/>
      <c r="Q773" s="138"/>
      <c r="R773" s="138"/>
      <c r="S773" s="138"/>
      <c r="T773" s="138"/>
      <c r="U773" s="138"/>
      <c r="V773" s="138"/>
      <c r="W773" s="138"/>
      <c r="X773" s="138"/>
      <c r="Y773" s="138"/>
      <c r="Z773" s="138"/>
      <c r="AA773" s="138"/>
      <c r="AB773" s="138"/>
      <c r="AC773" s="138"/>
      <c r="AD773" s="138"/>
      <c r="AE773" s="138"/>
      <c r="AF773" s="138"/>
      <c r="AG773" s="138"/>
      <c r="AH773" s="138"/>
      <c r="AI773" s="138"/>
      <c r="AJ773" s="138"/>
      <c r="AK773" s="138"/>
      <c r="AL773" s="138"/>
      <c r="AM773" s="138"/>
      <c r="AN773" s="138"/>
      <c r="AO773" s="138"/>
      <c r="AP773" s="138"/>
      <c r="AQ773" s="138"/>
      <c r="AR773" s="138"/>
      <c r="AS773" s="138"/>
      <c r="AT773" s="138"/>
      <c r="AU773" s="138"/>
      <c r="AV773" s="138"/>
      <c r="AW773" s="138"/>
      <c r="AX773" s="138"/>
      <c r="AY773" s="138"/>
      <c r="AZ773" s="138"/>
      <c r="BA773" s="138"/>
      <c r="BB773" s="138"/>
      <c r="BC773" s="138"/>
      <c r="BD773" s="138"/>
      <c r="BE773" s="138"/>
      <c r="BF773" s="138"/>
      <c r="BG773" s="138"/>
      <c r="BH773" s="138"/>
      <c r="BI773" s="138"/>
      <c r="BJ773" s="138"/>
      <c r="BK773" s="138"/>
      <c r="BL773" s="138"/>
      <c r="BM773" s="138"/>
      <c r="BN773" s="138"/>
      <c r="BO773" s="138"/>
      <c r="BP773" s="138"/>
      <c r="BQ773" s="138"/>
      <c r="BR773" s="138"/>
      <c r="BS773" s="138"/>
      <c r="BT773" s="138"/>
      <c r="BU773" s="138"/>
      <c r="BV773" s="138"/>
      <c r="BW773" s="138"/>
      <c r="BX773" s="138"/>
      <c r="BY773" s="138"/>
      <c r="BZ773" s="138"/>
      <c r="CA773" s="138"/>
      <c r="CB773" s="138"/>
      <c r="CC773" s="138"/>
      <c r="CD773" s="138"/>
      <c r="CE773" s="138"/>
      <c r="CF773" s="138"/>
      <c r="CG773" s="138"/>
      <c r="CH773" s="138"/>
      <c r="CI773" s="138"/>
      <c r="CJ773" s="138"/>
      <c r="CK773" s="138"/>
      <c r="CL773" s="138"/>
      <c r="CM773" s="138"/>
      <c r="CN773" s="138"/>
      <c r="CO773" s="138"/>
      <c r="CP773" s="138"/>
      <c r="CQ773" s="138"/>
      <c r="CR773" s="138"/>
      <c r="CS773" s="138"/>
      <c r="CT773" s="138"/>
      <c r="CU773" s="138"/>
      <c r="CV773" s="138"/>
      <c r="CW773" s="138"/>
    </row>
    <row r="774" spans="1:101" x14ac:dyDescent="0.3">
      <c r="A774">
        <v>382</v>
      </c>
      <c r="C774" t="s">
        <v>224</v>
      </c>
      <c r="D774" t="s">
        <v>497</v>
      </c>
      <c r="G774" t="s">
        <v>498</v>
      </c>
      <c r="I774">
        <v>100</v>
      </c>
      <c r="J774" s="131">
        <v>22.5</v>
      </c>
      <c r="K774" s="131">
        <v>51.977499999999992</v>
      </c>
      <c r="L774" s="131">
        <v>5</v>
      </c>
      <c r="M774" s="131">
        <v>10</v>
      </c>
      <c r="N774" s="131">
        <v>5.0000000000000001E-3</v>
      </c>
      <c r="O774" s="131">
        <v>0.5</v>
      </c>
      <c r="P774" s="131"/>
      <c r="Q774" s="131"/>
      <c r="R774" s="131"/>
      <c r="S774" s="131"/>
      <c r="T774" s="131"/>
      <c r="U774" s="131"/>
      <c r="V774" s="131">
        <v>0.01</v>
      </c>
      <c r="W774" s="131">
        <v>0.5</v>
      </c>
      <c r="X774" s="131"/>
      <c r="Y774" s="131"/>
      <c r="Z774" s="131"/>
      <c r="AA774" s="131"/>
      <c r="AB774" s="131">
        <v>2E-3</v>
      </c>
      <c r="AC774" s="131">
        <v>0.1</v>
      </c>
      <c r="AD774" s="131"/>
      <c r="AE774" s="131"/>
      <c r="AF774" s="131">
        <v>35</v>
      </c>
      <c r="AG774" s="131">
        <v>40</v>
      </c>
      <c r="AH774" s="131"/>
      <c r="AI774" s="131"/>
      <c r="AJ774" s="131"/>
      <c r="AK774" s="131"/>
      <c r="AL774" s="131"/>
      <c r="AM774" s="131"/>
      <c r="AN774" s="131"/>
      <c r="AO774" s="131"/>
      <c r="AP774" s="131"/>
      <c r="AQ774" s="131"/>
      <c r="AR774" s="131">
        <v>5.0000000000000001E-3</v>
      </c>
      <c r="AS774" s="131">
        <v>0.4</v>
      </c>
      <c r="AT774" s="131"/>
      <c r="AU774" s="131"/>
      <c r="AV774" s="131"/>
      <c r="AW774" s="131"/>
      <c r="AX774" s="131"/>
      <c r="AY774" s="131"/>
      <c r="AZ774" s="131"/>
      <c r="BA774" s="131"/>
      <c r="BB774" s="131"/>
      <c r="BC774" s="131"/>
      <c r="BD774" s="131"/>
      <c r="BE774" s="131"/>
      <c r="BF774" s="131"/>
      <c r="BG774" s="131"/>
      <c r="BH774" s="131"/>
      <c r="BI774" s="131"/>
      <c r="BJ774" s="131"/>
      <c r="BK774" s="131"/>
      <c r="BL774" s="131"/>
      <c r="BM774" s="131"/>
      <c r="BN774" s="131"/>
      <c r="BO774" s="131"/>
      <c r="BP774" s="131"/>
      <c r="BQ774" s="131"/>
      <c r="BR774" s="131"/>
      <c r="BS774" s="131"/>
      <c r="BT774" s="131"/>
      <c r="BU774" s="131"/>
      <c r="BV774" s="131"/>
      <c r="BW774" s="131"/>
      <c r="BX774" s="131"/>
      <c r="BY774" s="131"/>
      <c r="BZ774" s="131"/>
      <c r="CA774" s="131"/>
      <c r="CB774" s="131"/>
      <c r="CC774" s="131"/>
      <c r="CD774" s="131"/>
      <c r="CE774" s="131"/>
      <c r="CF774" s="131"/>
      <c r="CG774" s="131"/>
      <c r="CH774" s="131"/>
      <c r="CI774" s="131"/>
      <c r="CJ774" s="131"/>
      <c r="CK774" s="131"/>
      <c r="CL774" s="131"/>
      <c r="CM774" s="131"/>
      <c r="CN774" s="131"/>
      <c r="CO774" s="131"/>
      <c r="CP774" s="131">
        <v>5.0000000000000001E-4</v>
      </c>
      <c r="CQ774" s="131">
        <v>1</v>
      </c>
      <c r="CR774" s="131"/>
      <c r="CS774" s="131"/>
      <c r="CT774" s="131"/>
      <c r="CU774" s="131"/>
      <c r="CV774" s="131"/>
      <c r="CW774" s="131"/>
    </row>
    <row r="775" spans="1:101" x14ac:dyDescent="0.3">
      <c r="J775" s="138"/>
      <c r="K775" s="138"/>
      <c r="L775" s="138"/>
      <c r="M775" s="138"/>
      <c r="N775" s="138"/>
      <c r="O775" s="138"/>
      <c r="P775" s="138"/>
      <c r="Q775" s="138"/>
      <c r="R775" s="138"/>
      <c r="S775" s="138"/>
      <c r="T775" s="138"/>
      <c r="U775" s="138"/>
      <c r="V775" s="138"/>
      <c r="W775" s="138"/>
      <c r="X775" s="138"/>
      <c r="Y775" s="138"/>
      <c r="Z775" s="138"/>
      <c r="AA775" s="138"/>
      <c r="AB775" s="138"/>
      <c r="AC775" s="138"/>
      <c r="AD775" s="138"/>
      <c r="AE775" s="138"/>
      <c r="AF775" s="138"/>
      <c r="AG775" s="138"/>
      <c r="AH775" s="138"/>
      <c r="AI775" s="138"/>
      <c r="AJ775" s="138"/>
      <c r="AK775" s="138"/>
      <c r="AL775" s="138"/>
      <c r="AM775" s="138"/>
      <c r="AN775" s="138"/>
      <c r="AO775" s="138"/>
      <c r="AP775" s="138"/>
      <c r="AQ775" s="138"/>
      <c r="AR775" s="138"/>
      <c r="AS775" s="138"/>
      <c r="AT775" s="138"/>
      <c r="AU775" s="138"/>
      <c r="AV775" s="138"/>
      <c r="AW775" s="138"/>
      <c r="AX775" s="138"/>
      <c r="AY775" s="138"/>
      <c r="AZ775" s="138"/>
      <c r="BA775" s="138"/>
      <c r="BB775" s="138"/>
      <c r="BC775" s="138"/>
      <c r="BD775" s="138"/>
      <c r="BE775" s="138"/>
      <c r="BF775" s="138"/>
      <c r="BG775" s="138"/>
      <c r="BH775" s="138"/>
      <c r="BI775" s="138"/>
      <c r="BJ775" s="138"/>
      <c r="BK775" s="138"/>
      <c r="BL775" s="138"/>
      <c r="BM775" s="138"/>
      <c r="BN775" s="138"/>
      <c r="BO775" s="138"/>
      <c r="BP775" s="138"/>
      <c r="BQ775" s="138"/>
      <c r="BR775" s="138"/>
      <c r="BS775" s="138"/>
      <c r="BT775" s="138"/>
      <c r="BU775" s="138"/>
      <c r="BV775" s="138"/>
      <c r="BW775" s="138"/>
      <c r="BX775" s="138"/>
      <c r="BY775" s="138"/>
      <c r="BZ775" s="138"/>
      <c r="CA775" s="138"/>
      <c r="CB775" s="138"/>
      <c r="CC775" s="138"/>
      <c r="CD775" s="138"/>
      <c r="CE775" s="138"/>
      <c r="CF775" s="138"/>
      <c r="CG775" s="138"/>
      <c r="CH775" s="138"/>
      <c r="CI775" s="138"/>
      <c r="CJ775" s="138"/>
      <c r="CK775" s="138"/>
      <c r="CL775" s="138"/>
      <c r="CM775" s="138"/>
      <c r="CN775" s="138"/>
      <c r="CO775" s="138"/>
      <c r="CP775" s="138"/>
      <c r="CQ775" s="138"/>
      <c r="CR775" s="138"/>
      <c r="CS775" s="138"/>
      <c r="CT775" s="138"/>
      <c r="CU775" s="138"/>
      <c r="CV775" s="138"/>
      <c r="CW775" s="138"/>
    </row>
    <row r="776" spans="1:101" x14ac:dyDescent="0.3">
      <c r="A776">
        <v>383</v>
      </c>
      <c r="C776" t="s">
        <v>224</v>
      </c>
      <c r="D776" t="s">
        <v>497</v>
      </c>
      <c r="G776" t="s">
        <v>498</v>
      </c>
      <c r="I776">
        <v>100</v>
      </c>
      <c r="J776" s="131">
        <v>21.400000000000006</v>
      </c>
      <c r="K776" s="131">
        <v>51.974499999999992</v>
      </c>
      <c r="L776" s="131">
        <v>5</v>
      </c>
      <c r="M776" s="131">
        <v>10</v>
      </c>
      <c r="N776" s="131">
        <v>5.0000000000000001E-3</v>
      </c>
      <c r="O776" s="131">
        <v>0.5</v>
      </c>
      <c r="P776" s="131"/>
      <c r="Q776" s="131"/>
      <c r="R776" s="131">
        <v>0.01</v>
      </c>
      <c r="S776" s="131">
        <v>0.5</v>
      </c>
      <c r="T776" s="131">
        <v>2E-3</v>
      </c>
      <c r="U776" s="131">
        <v>0.1</v>
      </c>
      <c r="V776" s="131"/>
      <c r="W776" s="131"/>
      <c r="X776" s="131"/>
      <c r="Y776" s="131"/>
      <c r="Z776" s="131"/>
      <c r="AA776" s="131"/>
      <c r="AB776" s="131"/>
      <c r="AC776" s="131"/>
      <c r="AD776" s="131">
        <v>5.0000000000000001E-3</v>
      </c>
      <c r="AE776" s="131">
        <v>0.5</v>
      </c>
      <c r="AF776" s="131">
        <v>35</v>
      </c>
      <c r="AG776" s="131">
        <v>40</v>
      </c>
      <c r="AH776" s="131"/>
      <c r="AI776" s="131"/>
      <c r="AJ776" s="131"/>
      <c r="AK776" s="131"/>
      <c r="AL776" s="131"/>
      <c r="AM776" s="131"/>
      <c r="AN776" s="131"/>
      <c r="AO776" s="131"/>
      <c r="AP776" s="131"/>
      <c r="AQ776" s="131"/>
      <c r="AR776" s="131"/>
      <c r="AS776" s="131"/>
      <c r="AT776" s="131">
        <v>3.0000000000000001E-3</v>
      </c>
      <c r="AU776" s="131">
        <v>1</v>
      </c>
      <c r="AV776" s="131"/>
      <c r="AW776" s="131"/>
      <c r="AX776" s="131"/>
      <c r="AY776" s="131"/>
      <c r="AZ776" s="131"/>
      <c r="BA776" s="131"/>
      <c r="BB776" s="131"/>
      <c r="BC776" s="131"/>
      <c r="BD776" s="131"/>
      <c r="BE776" s="131"/>
      <c r="BF776" s="131"/>
      <c r="BG776" s="131"/>
      <c r="BH776" s="131"/>
      <c r="BI776" s="131"/>
      <c r="BJ776" s="131"/>
      <c r="BK776" s="131"/>
      <c r="BL776" s="131"/>
      <c r="BM776" s="131"/>
      <c r="BN776" s="131"/>
      <c r="BO776" s="131"/>
      <c r="BP776" s="131"/>
      <c r="BQ776" s="131"/>
      <c r="BR776" s="131"/>
      <c r="BS776" s="131"/>
      <c r="BT776" s="131"/>
      <c r="BU776" s="131"/>
      <c r="BV776" s="131"/>
      <c r="BW776" s="131"/>
      <c r="BX776" s="131"/>
      <c r="BY776" s="131"/>
      <c r="BZ776" s="131"/>
      <c r="CA776" s="131"/>
      <c r="CB776" s="131"/>
      <c r="CC776" s="131"/>
      <c r="CD776" s="131"/>
      <c r="CE776" s="131"/>
      <c r="CF776" s="131"/>
      <c r="CG776" s="131"/>
      <c r="CH776" s="131"/>
      <c r="CI776" s="131"/>
      <c r="CJ776" s="131"/>
      <c r="CK776" s="131"/>
      <c r="CL776" s="131"/>
      <c r="CM776" s="131"/>
      <c r="CN776" s="131"/>
      <c r="CO776" s="131"/>
      <c r="CP776" s="131">
        <v>5.0000000000000001E-4</v>
      </c>
      <c r="CQ776" s="131">
        <v>1</v>
      </c>
      <c r="CR776" s="131"/>
      <c r="CS776" s="131"/>
      <c r="CT776" s="131"/>
      <c r="CU776" s="131"/>
      <c r="CV776" s="131"/>
      <c r="CW776" s="131"/>
    </row>
    <row r="777" spans="1:101" x14ac:dyDescent="0.3">
      <c r="J777" s="138"/>
      <c r="K777" s="138"/>
      <c r="L777" s="138"/>
      <c r="M777" s="138"/>
      <c r="N777" s="138"/>
      <c r="O777" s="138"/>
      <c r="P777" s="138"/>
      <c r="Q777" s="138"/>
      <c r="R777" s="138"/>
      <c r="S777" s="138"/>
      <c r="T777" s="138"/>
      <c r="U777" s="138"/>
      <c r="V777" s="138"/>
      <c r="W777" s="138"/>
      <c r="X777" s="138"/>
      <c r="Y777" s="138"/>
      <c r="Z777" s="138"/>
      <c r="AA777" s="138"/>
      <c r="AB777" s="138"/>
      <c r="AC777" s="138"/>
      <c r="AD777" s="138"/>
      <c r="AE777" s="138"/>
      <c r="AF777" s="138"/>
      <c r="AG777" s="138"/>
      <c r="AH777" s="138"/>
      <c r="AI777" s="138"/>
      <c r="AJ777" s="138"/>
      <c r="AK777" s="138"/>
      <c r="AL777" s="138"/>
      <c r="AM777" s="138"/>
      <c r="AN777" s="138"/>
      <c r="AO777" s="138"/>
      <c r="AP777" s="138"/>
      <c r="AQ777" s="138"/>
      <c r="AR777" s="138"/>
      <c r="AS777" s="138"/>
      <c r="AT777" s="138"/>
      <c r="AU777" s="138"/>
      <c r="AV777" s="138"/>
      <c r="AW777" s="138"/>
      <c r="AX777" s="138"/>
      <c r="AY777" s="138"/>
      <c r="AZ777" s="138"/>
      <c r="BA777" s="138"/>
      <c r="BB777" s="138"/>
      <c r="BC777" s="138"/>
      <c r="BD777" s="138"/>
      <c r="BE777" s="138"/>
      <c r="BF777" s="138"/>
      <c r="BG777" s="138"/>
      <c r="BH777" s="138"/>
      <c r="BI777" s="138"/>
      <c r="BJ777" s="138"/>
      <c r="BK777" s="138"/>
      <c r="BL777" s="138"/>
      <c r="BM777" s="138"/>
      <c r="BN777" s="138"/>
      <c r="BO777" s="138"/>
      <c r="BP777" s="138"/>
      <c r="BQ777" s="138"/>
      <c r="BR777" s="138"/>
      <c r="BS777" s="138"/>
      <c r="BT777" s="138"/>
      <c r="BU777" s="138"/>
      <c r="BV777" s="138"/>
      <c r="BW777" s="138"/>
      <c r="BX777" s="138"/>
      <c r="BY777" s="138"/>
      <c r="BZ777" s="138"/>
      <c r="CA777" s="138"/>
      <c r="CB777" s="138"/>
      <c r="CC777" s="138"/>
      <c r="CD777" s="138"/>
      <c r="CE777" s="138"/>
      <c r="CF777" s="138"/>
      <c r="CG777" s="138"/>
      <c r="CH777" s="138"/>
      <c r="CI777" s="138"/>
      <c r="CJ777" s="138"/>
      <c r="CK777" s="138"/>
      <c r="CL777" s="138"/>
      <c r="CM777" s="138"/>
      <c r="CN777" s="138"/>
      <c r="CO777" s="138"/>
      <c r="CP777" s="138"/>
      <c r="CQ777" s="138"/>
      <c r="CR777" s="138"/>
      <c r="CS777" s="138"/>
      <c r="CT777" s="138"/>
      <c r="CU777" s="138"/>
      <c r="CV777" s="138"/>
      <c r="CW777" s="138"/>
    </row>
    <row r="778" spans="1:101" x14ac:dyDescent="0.3">
      <c r="A778">
        <v>384</v>
      </c>
      <c r="C778" t="s">
        <v>224</v>
      </c>
      <c r="D778" t="s">
        <v>497</v>
      </c>
      <c r="G778" t="s">
        <v>498</v>
      </c>
      <c r="I778">
        <v>100</v>
      </c>
      <c r="J778" s="131">
        <v>12.5</v>
      </c>
      <c r="K778" s="131">
        <v>51.972499999999975</v>
      </c>
      <c r="L778" s="131">
        <v>5</v>
      </c>
      <c r="M778" s="131">
        <v>10</v>
      </c>
      <c r="N778" s="131">
        <v>5.0000000000000001E-3</v>
      </c>
      <c r="O778" s="131">
        <v>0.5</v>
      </c>
      <c r="P778" s="131">
        <v>5.0000000000000001E-4</v>
      </c>
      <c r="Q778" s="131">
        <v>1</v>
      </c>
      <c r="R778" s="131"/>
      <c r="S778" s="131"/>
      <c r="T778" s="131">
        <v>2E-3</v>
      </c>
      <c r="U778" s="131">
        <v>0.1</v>
      </c>
      <c r="V778" s="131"/>
      <c r="W778" s="131"/>
      <c r="X778" s="131"/>
      <c r="Y778" s="131"/>
      <c r="Z778" s="131"/>
      <c r="AA778" s="131"/>
      <c r="AB778" s="131"/>
      <c r="AC778" s="131"/>
      <c r="AD778" s="131"/>
      <c r="AE778" s="131"/>
      <c r="AF778" s="131">
        <v>35</v>
      </c>
      <c r="AG778" s="131">
        <v>40</v>
      </c>
      <c r="AH778" s="131"/>
      <c r="AI778" s="131"/>
      <c r="AJ778" s="131">
        <v>0.01</v>
      </c>
      <c r="AK778" s="131">
        <v>0.5</v>
      </c>
      <c r="AL778" s="131"/>
      <c r="AM778" s="131"/>
      <c r="AN778" s="131">
        <v>5.0000000000000001E-4</v>
      </c>
      <c r="AO778" s="131">
        <v>1</v>
      </c>
      <c r="AP778" s="131"/>
      <c r="AQ778" s="131"/>
      <c r="AR778" s="131">
        <v>5.0000000000000001E-3</v>
      </c>
      <c r="AS778" s="131">
        <v>0.4</v>
      </c>
      <c r="AT778" s="131"/>
      <c r="AU778" s="131"/>
      <c r="AV778" s="131">
        <v>5.0000000000000001E-4</v>
      </c>
      <c r="AW778" s="131">
        <v>1</v>
      </c>
      <c r="AX778" s="131"/>
      <c r="AY778" s="131"/>
      <c r="AZ778" s="131"/>
      <c r="BA778" s="131"/>
      <c r="BB778" s="131">
        <v>5.0000000000000001E-4</v>
      </c>
      <c r="BC778" s="131">
        <v>1</v>
      </c>
      <c r="BD778" s="131">
        <v>5.0000000000000001E-4</v>
      </c>
      <c r="BE778" s="131">
        <v>1</v>
      </c>
      <c r="BF778" s="131">
        <v>5.0000000000000001E-4</v>
      </c>
      <c r="BG778" s="131">
        <v>1</v>
      </c>
      <c r="BH778" s="131"/>
      <c r="BI778" s="131"/>
      <c r="BJ778" s="131"/>
      <c r="BK778" s="131"/>
      <c r="BL778" s="131"/>
      <c r="BM778" s="131"/>
      <c r="BN778" s="131">
        <v>5.0000000000000001E-4</v>
      </c>
      <c r="BO778" s="131">
        <v>1</v>
      </c>
      <c r="BP778" s="131"/>
      <c r="BQ778" s="131"/>
      <c r="BR778" s="131"/>
      <c r="BS778" s="131"/>
      <c r="BT778" s="131">
        <v>5.0000000000000001E-4</v>
      </c>
      <c r="BU778" s="131">
        <v>1</v>
      </c>
      <c r="BV778" s="131">
        <v>5.0000000000000001E-4</v>
      </c>
      <c r="BW778" s="131">
        <v>1</v>
      </c>
      <c r="BX778" s="131"/>
      <c r="BY778" s="131"/>
      <c r="BZ778" s="131"/>
      <c r="CA778" s="131"/>
      <c r="CB778" s="131"/>
      <c r="CC778" s="131"/>
      <c r="CD778" s="131">
        <v>5.0000000000000001E-4</v>
      </c>
      <c r="CE778" s="131">
        <v>1</v>
      </c>
      <c r="CF778" s="131"/>
      <c r="CG778" s="131"/>
      <c r="CH778" s="131"/>
      <c r="CI778" s="131"/>
      <c r="CJ778" s="131"/>
      <c r="CK778" s="131"/>
      <c r="CL778" s="131"/>
      <c r="CM778" s="131"/>
      <c r="CN778" s="131"/>
      <c r="CO778" s="131"/>
      <c r="CP778" s="131">
        <v>5.0000000000000001E-4</v>
      </c>
      <c r="CQ778" s="131">
        <v>1</v>
      </c>
      <c r="CR778" s="131"/>
      <c r="CS778" s="131"/>
      <c r="CT778" s="131"/>
      <c r="CU778" s="131"/>
      <c r="CV778" s="131"/>
      <c r="CW778" s="131"/>
    </row>
    <row r="779" spans="1:101" x14ac:dyDescent="0.3">
      <c r="J779" s="138"/>
      <c r="K779" s="138"/>
      <c r="L779" s="138"/>
      <c r="M779" s="138"/>
      <c r="N779" s="138"/>
      <c r="O779" s="138"/>
      <c r="P779" s="138"/>
      <c r="Q779" s="138"/>
      <c r="R779" s="138"/>
      <c r="S779" s="138"/>
      <c r="T779" s="138"/>
      <c r="U779" s="138"/>
      <c r="V779" s="138"/>
      <c r="W779" s="138"/>
      <c r="X779" s="138"/>
      <c r="Y779" s="138"/>
      <c r="Z779" s="138"/>
      <c r="AA779" s="138"/>
      <c r="AB779" s="138"/>
      <c r="AC779" s="138"/>
      <c r="AD779" s="138"/>
      <c r="AE779" s="138"/>
      <c r="AF779" s="138"/>
      <c r="AG779" s="138"/>
      <c r="AH779" s="138"/>
      <c r="AI779" s="138"/>
      <c r="AJ779" s="138"/>
      <c r="AK779" s="138"/>
      <c r="AL779" s="138"/>
      <c r="AM779" s="138"/>
      <c r="AN779" s="138"/>
      <c r="AO779" s="138"/>
      <c r="AP779" s="138"/>
      <c r="AQ779" s="138"/>
      <c r="AR779" s="138"/>
      <c r="AS779" s="138"/>
      <c r="AT779" s="138"/>
      <c r="AU779" s="138"/>
      <c r="AV779" s="138"/>
      <c r="AW779" s="138"/>
      <c r="AX779" s="138"/>
      <c r="AY779" s="138"/>
      <c r="AZ779" s="138"/>
      <c r="BA779" s="138"/>
      <c r="BB779" s="138"/>
      <c r="BC779" s="138"/>
      <c r="BD779" s="138"/>
      <c r="BE779" s="138"/>
      <c r="BF779" s="138"/>
      <c r="BG779" s="138"/>
      <c r="BH779" s="138"/>
      <c r="BI779" s="138"/>
      <c r="BJ779" s="138"/>
      <c r="BK779" s="138"/>
      <c r="BL779" s="138"/>
      <c r="BM779" s="138"/>
      <c r="BN779" s="138"/>
      <c r="BO779" s="138"/>
      <c r="BP779" s="138"/>
      <c r="BQ779" s="138"/>
      <c r="BR779" s="138"/>
      <c r="BS779" s="138"/>
      <c r="BT779" s="138"/>
      <c r="BU779" s="138"/>
      <c r="BV779" s="138"/>
      <c r="BW779" s="138"/>
      <c r="BX779" s="138"/>
      <c r="BY779" s="138"/>
      <c r="BZ779" s="138"/>
      <c r="CA779" s="138"/>
      <c r="CB779" s="138"/>
      <c r="CC779" s="138"/>
      <c r="CD779" s="138"/>
      <c r="CE779" s="138"/>
      <c r="CF779" s="138"/>
      <c r="CG779" s="138"/>
      <c r="CH779" s="138"/>
      <c r="CI779" s="138"/>
      <c r="CJ779" s="138"/>
      <c r="CK779" s="138"/>
      <c r="CL779" s="138"/>
      <c r="CM779" s="138"/>
      <c r="CN779" s="138"/>
      <c r="CO779" s="138"/>
      <c r="CP779" s="138"/>
      <c r="CQ779" s="138"/>
      <c r="CR779" s="138"/>
      <c r="CS779" s="138"/>
      <c r="CT779" s="138"/>
      <c r="CU779" s="138"/>
      <c r="CV779" s="138"/>
      <c r="CW779" s="138"/>
    </row>
    <row r="780" spans="1:101" x14ac:dyDescent="0.3">
      <c r="A780">
        <v>385</v>
      </c>
      <c r="C780" t="s">
        <v>224</v>
      </c>
      <c r="D780" t="s">
        <v>497</v>
      </c>
      <c r="G780" t="s">
        <v>498</v>
      </c>
      <c r="I780">
        <v>100</v>
      </c>
      <c r="J780" s="131">
        <v>21.400000000000006</v>
      </c>
      <c r="K780" s="131">
        <v>51.974499999999992</v>
      </c>
      <c r="L780" s="131">
        <v>5</v>
      </c>
      <c r="M780" s="131">
        <v>10</v>
      </c>
      <c r="N780" s="131">
        <v>5.0000000000000001E-3</v>
      </c>
      <c r="O780" s="131">
        <v>0.5</v>
      </c>
      <c r="P780" s="131"/>
      <c r="Q780" s="131"/>
      <c r="R780" s="131">
        <v>0.01</v>
      </c>
      <c r="S780" s="131">
        <v>0.5</v>
      </c>
      <c r="T780" s="131"/>
      <c r="U780" s="131"/>
      <c r="V780" s="131"/>
      <c r="W780" s="131"/>
      <c r="X780" s="131"/>
      <c r="Y780" s="131"/>
      <c r="Z780" s="131"/>
      <c r="AA780" s="131"/>
      <c r="AB780" s="131">
        <v>2E-3</v>
      </c>
      <c r="AC780" s="131">
        <v>0.1</v>
      </c>
      <c r="AD780" s="131">
        <v>5.0000000000000001E-3</v>
      </c>
      <c r="AE780" s="131">
        <v>0.5</v>
      </c>
      <c r="AF780" s="131">
        <v>35</v>
      </c>
      <c r="AG780" s="131">
        <v>40</v>
      </c>
      <c r="AH780" s="131"/>
      <c r="AI780" s="131"/>
      <c r="AJ780" s="131"/>
      <c r="AK780" s="131"/>
      <c r="AL780" s="131"/>
      <c r="AM780" s="131"/>
      <c r="AN780" s="131"/>
      <c r="AO780" s="131"/>
      <c r="AP780" s="131"/>
      <c r="AQ780" s="131"/>
      <c r="AR780" s="131"/>
      <c r="AS780" s="131"/>
      <c r="AT780" s="131">
        <v>3.0000000000000001E-3</v>
      </c>
      <c r="AU780" s="131">
        <v>1</v>
      </c>
      <c r="AV780" s="131"/>
      <c r="AW780" s="131"/>
      <c r="AX780" s="131"/>
      <c r="AY780" s="131"/>
      <c r="AZ780" s="131"/>
      <c r="BA780" s="131"/>
      <c r="BB780" s="131"/>
      <c r="BC780" s="131"/>
      <c r="BD780" s="131"/>
      <c r="BE780" s="131"/>
      <c r="BF780" s="131"/>
      <c r="BG780" s="131"/>
      <c r="BH780" s="131"/>
      <c r="BI780" s="131"/>
      <c r="BJ780" s="131"/>
      <c r="BK780" s="131"/>
      <c r="BL780" s="131"/>
      <c r="BM780" s="131"/>
      <c r="BN780" s="131"/>
      <c r="BO780" s="131"/>
      <c r="BP780" s="131"/>
      <c r="BQ780" s="131"/>
      <c r="BR780" s="131"/>
      <c r="BS780" s="131"/>
      <c r="BT780" s="131"/>
      <c r="BU780" s="131"/>
      <c r="BV780" s="131"/>
      <c r="BW780" s="131"/>
      <c r="BX780" s="131"/>
      <c r="BY780" s="131"/>
      <c r="BZ780" s="131"/>
      <c r="CA780" s="131"/>
      <c r="CB780" s="131"/>
      <c r="CC780" s="131"/>
      <c r="CD780" s="131"/>
      <c r="CE780" s="131"/>
      <c r="CF780" s="131"/>
      <c r="CG780" s="131"/>
      <c r="CH780" s="131"/>
      <c r="CI780" s="131"/>
      <c r="CJ780" s="131"/>
      <c r="CK780" s="131"/>
      <c r="CL780" s="131"/>
      <c r="CM780" s="131"/>
      <c r="CN780" s="131"/>
      <c r="CO780" s="131"/>
      <c r="CP780" s="131">
        <v>5.0000000000000001E-4</v>
      </c>
      <c r="CQ780" s="131">
        <v>1</v>
      </c>
      <c r="CR780" s="131"/>
      <c r="CS780" s="131"/>
      <c r="CT780" s="131"/>
      <c r="CU780" s="131"/>
      <c r="CV780" s="131"/>
      <c r="CW780" s="131"/>
    </row>
    <row r="781" spans="1:101" x14ac:dyDescent="0.3">
      <c r="J781" s="138"/>
      <c r="K781" s="138"/>
      <c r="L781" s="138"/>
      <c r="M781" s="138"/>
      <c r="N781" s="138"/>
      <c r="O781" s="138"/>
      <c r="P781" s="138"/>
      <c r="Q781" s="138"/>
      <c r="R781" s="138"/>
      <c r="S781" s="138"/>
      <c r="T781" s="138"/>
      <c r="U781" s="138"/>
      <c r="V781" s="138"/>
      <c r="W781" s="138"/>
      <c r="X781" s="138"/>
      <c r="Y781" s="138"/>
      <c r="Z781" s="138"/>
      <c r="AA781" s="138"/>
      <c r="AB781" s="138"/>
      <c r="AC781" s="138"/>
      <c r="AD781" s="138"/>
      <c r="AE781" s="138"/>
      <c r="AF781" s="138"/>
      <c r="AG781" s="138"/>
      <c r="AH781" s="138"/>
      <c r="AI781" s="138"/>
      <c r="AJ781" s="138"/>
      <c r="AK781" s="138"/>
      <c r="AL781" s="138"/>
      <c r="AM781" s="138"/>
      <c r="AN781" s="138"/>
      <c r="AO781" s="138"/>
      <c r="AP781" s="138"/>
      <c r="AQ781" s="138"/>
      <c r="AR781" s="138"/>
      <c r="AS781" s="138"/>
      <c r="AT781" s="138"/>
      <c r="AU781" s="138"/>
      <c r="AV781" s="138"/>
      <c r="AW781" s="138"/>
      <c r="AX781" s="138"/>
      <c r="AY781" s="138"/>
      <c r="AZ781" s="138"/>
      <c r="BA781" s="138"/>
      <c r="BB781" s="138"/>
      <c r="BC781" s="138"/>
      <c r="BD781" s="138"/>
      <c r="BE781" s="138"/>
      <c r="BF781" s="138"/>
      <c r="BG781" s="138"/>
      <c r="BH781" s="138"/>
      <c r="BI781" s="138"/>
      <c r="BJ781" s="138"/>
      <c r="BK781" s="138"/>
      <c r="BL781" s="138"/>
      <c r="BM781" s="138"/>
      <c r="BN781" s="138"/>
      <c r="BO781" s="138"/>
      <c r="BP781" s="138"/>
      <c r="BQ781" s="138"/>
      <c r="BR781" s="138"/>
      <c r="BS781" s="138"/>
      <c r="BT781" s="138"/>
      <c r="BU781" s="138"/>
      <c r="BV781" s="138"/>
      <c r="BW781" s="138"/>
      <c r="BX781" s="138"/>
      <c r="BY781" s="138"/>
      <c r="BZ781" s="138"/>
      <c r="CA781" s="138"/>
      <c r="CB781" s="138"/>
      <c r="CC781" s="138"/>
      <c r="CD781" s="138"/>
      <c r="CE781" s="138"/>
      <c r="CF781" s="138"/>
      <c r="CG781" s="138"/>
      <c r="CH781" s="138"/>
      <c r="CI781" s="138"/>
      <c r="CJ781" s="138"/>
      <c r="CK781" s="138"/>
      <c r="CL781" s="138"/>
      <c r="CM781" s="138"/>
      <c r="CN781" s="138"/>
      <c r="CO781" s="138"/>
      <c r="CP781" s="138"/>
      <c r="CQ781" s="138"/>
      <c r="CR781" s="138"/>
      <c r="CS781" s="138"/>
      <c r="CT781" s="138"/>
      <c r="CU781" s="138"/>
      <c r="CV781" s="138"/>
      <c r="CW781" s="138"/>
    </row>
    <row r="782" spans="1:101" x14ac:dyDescent="0.3">
      <c r="A782">
        <v>386</v>
      </c>
      <c r="C782" t="s">
        <v>224</v>
      </c>
      <c r="D782" t="s">
        <v>497</v>
      </c>
      <c r="G782" t="s">
        <v>498</v>
      </c>
      <c r="I782">
        <v>100</v>
      </c>
      <c r="J782" s="131">
        <v>22.5</v>
      </c>
      <c r="K782" s="131">
        <v>51.977499999999992</v>
      </c>
      <c r="L782" s="131">
        <v>5</v>
      </c>
      <c r="M782" s="131">
        <v>10</v>
      </c>
      <c r="N782" s="131">
        <v>5.0000000000000001E-3</v>
      </c>
      <c r="O782" s="131">
        <v>0.5</v>
      </c>
      <c r="P782" s="131"/>
      <c r="Q782" s="131"/>
      <c r="R782" s="131"/>
      <c r="S782" s="131"/>
      <c r="T782" s="131"/>
      <c r="U782" s="131"/>
      <c r="V782" s="131"/>
      <c r="W782" s="131"/>
      <c r="X782" s="131"/>
      <c r="Y782" s="131"/>
      <c r="Z782" s="131"/>
      <c r="AA782" s="131"/>
      <c r="AB782" s="131">
        <v>2E-3</v>
      </c>
      <c r="AC782" s="131">
        <v>0.1</v>
      </c>
      <c r="AD782" s="131"/>
      <c r="AE782" s="131"/>
      <c r="AF782" s="131">
        <v>35</v>
      </c>
      <c r="AG782" s="131">
        <v>40</v>
      </c>
      <c r="AH782" s="131"/>
      <c r="AI782" s="131"/>
      <c r="AJ782" s="131">
        <v>0.01</v>
      </c>
      <c r="AK782" s="131">
        <v>0.5</v>
      </c>
      <c r="AL782" s="131"/>
      <c r="AM782" s="131"/>
      <c r="AN782" s="131"/>
      <c r="AO782" s="131"/>
      <c r="AP782" s="131"/>
      <c r="AQ782" s="131"/>
      <c r="AR782" s="131">
        <v>5.0000000000000001E-3</v>
      </c>
      <c r="AS782" s="131">
        <v>0.4</v>
      </c>
      <c r="AT782" s="131"/>
      <c r="AU782" s="131"/>
      <c r="AV782" s="131"/>
      <c r="AW782" s="131"/>
      <c r="AX782" s="131"/>
      <c r="AY782" s="131"/>
      <c r="AZ782" s="131"/>
      <c r="BA782" s="131"/>
      <c r="BB782" s="131"/>
      <c r="BC782" s="131"/>
      <c r="BD782" s="131"/>
      <c r="BE782" s="131"/>
      <c r="BF782" s="131"/>
      <c r="BG782" s="131"/>
      <c r="BH782" s="131"/>
      <c r="BI782" s="131"/>
      <c r="BJ782" s="131"/>
      <c r="BK782" s="131"/>
      <c r="BL782" s="131"/>
      <c r="BM782" s="131"/>
      <c r="BN782" s="131"/>
      <c r="BO782" s="131"/>
      <c r="BP782" s="131"/>
      <c r="BQ782" s="131"/>
      <c r="BR782" s="131"/>
      <c r="BS782" s="131"/>
      <c r="BT782" s="131"/>
      <c r="BU782" s="131"/>
      <c r="BV782" s="131"/>
      <c r="BW782" s="131"/>
      <c r="BX782" s="131"/>
      <c r="BY782" s="131"/>
      <c r="BZ782" s="131"/>
      <c r="CA782" s="131"/>
      <c r="CB782" s="131"/>
      <c r="CC782" s="131"/>
      <c r="CD782" s="131"/>
      <c r="CE782" s="131"/>
      <c r="CF782" s="131"/>
      <c r="CG782" s="131"/>
      <c r="CH782" s="131"/>
      <c r="CI782" s="131"/>
      <c r="CJ782" s="131"/>
      <c r="CK782" s="131"/>
      <c r="CL782" s="131"/>
      <c r="CM782" s="131"/>
      <c r="CN782" s="131"/>
      <c r="CO782" s="131"/>
      <c r="CP782" s="131">
        <v>5.0000000000000001E-4</v>
      </c>
      <c r="CQ782" s="131">
        <v>1</v>
      </c>
      <c r="CR782" s="131"/>
      <c r="CS782" s="131"/>
      <c r="CT782" s="131"/>
      <c r="CU782" s="131"/>
      <c r="CV782" s="131"/>
      <c r="CW782" s="131"/>
    </row>
    <row r="783" spans="1:101" x14ac:dyDescent="0.3">
      <c r="J783" s="138"/>
      <c r="K783" s="138"/>
      <c r="L783" s="138"/>
      <c r="M783" s="138"/>
      <c r="N783" s="138"/>
      <c r="O783" s="138"/>
      <c r="P783" s="138"/>
      <c r="Q783" s="138"/>
      <c r="R783" s="138"/>
      <c r="S783" s="138"/>
      <c r="T783" s="138"/>
      <c r="U783" s="138"/>
      <c r="V783" s="138"/>
      <c r="W783" s="138"/>
      <c r="X783" s="138"/>
      <c r="Y783" s="138"/>
      <c r="Z783" s="138"/>
      <c r="AA783" s="138"/>
      <c r="AB783" s="138"/>
      <c r="AC783" s="138"/>
      <c r="AD783" s="138"/>
      <c r="AE783" s="138"/>
      <c r="AF783" s="138"/>
      <c r="AG783" s="138"/>
      <c r="AH783" s="138"/>
      <c r="AI783" s="138"/>
      <c r="AJ783" s="138"/>
      <c r="AK783" s="138"/>
      <c r="AL783" s="138"/>
      <c r="AM783" s="138"/>
      <c r="AN783" s="138"/>
      <c r="AO783" s="138"/>
      <c r="AP783" s="138"/>
      <c r="AQ783" s="138"/>
      <c r="AR783" s="138"/>
      <c r="AS783" s="138"/>
      <c r="AT783" s="138"/>
      <c r="AU783" s="138"/>
      <c r="AV783" s="138"/>
      <c r="AW783" s="138"/>
      <c r="AX783" s="138"/>
      <c r="AY783" s="138"/>
      <c r="AZ783" s="138"/>
      <c r="BA783" s="138"/>
      <c r="BB783" s="138"/>
      <c r="BC783" s="138"/>
      <c r="BD783" s="138"/>
      <c r="BE783" s="138"/>
      <c r="BF783" s="138"/>
      <c r="BG783" s="138"/>
      <c r="BH783" s="138"/>
      <c r="BI783" s="138"/>
      <c r="BJ783" s="138"/>
      <c r="BK783" s="138"/>
      <c r="BL783" s="138"/>
      <c r="BM783" s="138"/>
      <c r="BN783" s="138"/>
      <c r="BO783" s="138"/>
      <c r="BP783" s="138"/>
      <c r="BQ783" s="138"/>
      <c r="BR783" s="138"/>
      <c r="BS783" s="138"/>
      <c r="BT783" s="138"/>
      <c r="BU783" s="138"/>
      <c r="BV783" s="138"/>
      <c r="BW783" s="138"/>
      <c r="BX783" s="138"/>
      <c r="BY783" s="138"/>
      <c r="BZ783" s="138"/>
      <c r="CA783" s="138"/>
      <c r="CB783" s="138"/>
      <c r="CC783" s="138"/>
      <c r="CD783" s="138"/>
      <c r="CE783" s="138"/>
      <c r="CF783" s="138"/>
      <c r="CG783" s="138"/>
      <c r="CH783" s="138"/>
      <c r="CI783" s="138"/>
      <c r="CJ783" s="138"/>
      <c r="CK783" s="138"/>
      <c r="CL783" s="138"/>
      <c r="CM783" s="138"/>
      <c r="CN783" s="138"/>
      <c r="CO783" s="138"/>
      <c r="CP783" s="138"/>
      <c r="CQ783" s="138"/>
      <c r="CR783" s="138"/>
      <c r="CS783" s="138"/>
      <c r="CT783" s="138"/>
      <c r="CU783" s="138"/>
      <c r="CV783" s="138"/>
      <c r="CW783" s="138"/>
    </row>
    <row r="784" spans="1:101" x14ac:dyDescent="0.3">
      <c r="A784">
        <v>387</v>
      </c>
      <c r="C784" t="s">
        <v>224</v>
      </c>
      <c r="D784" t="s">
        <v>497</v>
      </c>
      <c r="G784" t="s">
        <v>498</v>
      </c>
      <c r="I784">
        <v>100</v>
      </c>
      <c r="J784" s="131">
        <v>21.400000000000006</v>
      </c>
      <c r="K784" s="131">
        <v>51.974499999999992</v>
      </c>
      <c r="L784" s="131">
        <v>5</v>
      </c>
      <c r="M784" s="131">
        <v>10</v>
      </c>
      <c r="N784" s="131">
        <v>5.0000000000000001E-3</v>
      </c>
      <c r="O784" s="131">
        <v>0.5</v>
      </c>
      <c r="P784" s="131"/>
      <c r="Q784" s="131"/>
      <c r="R784" s="131"/>
      <c r="S784" s="131"/>
      <c r="T784" s="131">
        <v>2E-3</v>
      </c>
      <c r="U784" s="131">
        <v>0.1</v>
      </c>
      <c r="V784" s="131">
        <v>0.01</v>
      </c>
      <c r="W784" s="131">
        <v>0.5</v>
      </c>
      <c r="X784" s="131"/>
      <c r="Y784" s="131"/>
      <c r="Z784" s="131"/>
      <c r="AA784" s="131"/>
      <c r="AB784" s="131"/>
      <c r="AC784" s="131"/>
      <c r="AD784" s="131">
        <v>5.0000000000000001E-3</v>
      </c>
      <c r="AE784" s="131">
        <v>0.5</v>
      </c>
      <c r="AF784" s="131">
        <v>35</v>
      </c>
      <c r="AG784" s="131">
        <v>40</v>
      </c>
      <c r="AH784" s="131"/>
      <c r="AI784" s="131"/>
      <c r="AJ784" s="131"/>
      <c r="AK784" s="131"/>
      <c r="AL784" s="131"/>
      <c r="AM784" s="131"/>
      <c r="AN784" s="131"/>
      <c r="AO784" s="131"/>
      <c r="AP784" s="131"/>
      <c r="AQ784" s="131"/>
      <c r="AR784" s="131"/>
      <c r="AS784" s="131"/>
      <c r="AT784" s="131">
        <v>3.0000000000000001E-3</v>
      </c>
      <c r="AU784" s="131">
        <v>1</v>
      </c>
      <c r="AV784" s="131"/>
      <c r="AW784" s="131"/>
      <c r="AX784" s="131"/>
      <c r="AY784" s="131"/>
      <c r="AZ784" s="131"/>
      <c r="BA784" s="131"/>
      <c r="BB784" s="131"/>
      <c r="BC784" s="131"/>
      <c r="BD784" s="131"/>
      <c r="BE784" s="131"/>
      <c r="BF784" s="131"/>
      <c r="BG784" s="131"/>
      <c r="BH784" s="131"/>
      <c r="BI784" s="131"/>
      <c r="BJ784" s="131"/>
      <c r="BK784" s="131"/>
      <c r="BL784" s="131"/>
      <c r="BM784" s="131"/>
      <c r="BN784" s="131"/>
      <c r="BO784" s="131"/>
      <c r="BP784" s="131"/>
      <c r="BQ784" s="131"/>
      <c r="BR784" s="131"/>
      <c r="BS784" s="131"/>
      <c r="BT784" s="131"/>
      <c r="BU784" s="131"/>
      <c r="BV784" s="131"/>
      <c r="BW784" s="131"/>
      <c r="BX784" s="131"/>
      <c r="BY784" s="131"/>
      <c r="BZ784" s="131"/>
      <c r="CA784" s="131"/>
      <c r="CB784" s="131"/>
      <c r="CC784" s="131"/>
      <c r="CD784" s="131"/>
      <c r="CE784" s="131"/>
      <c r="CF784" s="131"/>
      <c r="CG784" s="131"/>
      <c r="CH784" s="131"/>
      <c r="CI784" s="131"/>
      <c r="CJ784" s="131"/>
      <c r="CK784" s="131"/>
      <c r="CL784" s="131"/>
      <c r="CM784" s="131"/>
      <c r="CN784" s="131"/>
      <c r="CO784" s="131"/>
      <c r="CP784" s="131">
        <v>5.0000000000000001E-4</v>
      </c>
      <c r="CQ784" s="131">
        <v>1</v>
      </c>
      <c r="CR784" s="131"/>
      <c r="CS784" s="131"/>
      <c r="CT784" s="131"/>
      <c r="CU784" s="131"/>
      <c r="CV784" s="131"/>
      <c r="CW784" s="131"/>
    </row>
    <row r="785" spans="1:101" x14ac:dyDescent="0.3">
      <c r="J785" s="138"/>
      <c r="K785" s="138"/>
      <c r="L785" s="138"/>
      <c r="M785" s="138"/>
      <c r="N785" s="138"/>
      <c r="O785" s="138"/>
      <c r="P785" s="138"/>
      <c r="Q785" s="138"/>
      <c r="R785" s="138"/>
      <c r="S785" s="138"/>
      <c r="T785" s="138"/>
      <c r="U785" s="138"/>
      <c r="V785" s="138"/>
      <c r="W785" s="138"/>
      <c r="X785" s="138"/>
      <c r="Y785" s="138"/>
      <c r="Z785" s="138"/>
      <c r="AA785" s="138"/>
      <c r="AB785" s="138"/>
      <c r="AC785" s="138"/>
      <c r="AD785" s="138"/>
      <c r="AE785" s="138"/>
      <c r="AF785" s="138"/>
      <c r="AG785" s="138"/>
      <c r="AH785" s="138"/>
      <c r="AI785" s="138"/>
      <c r="AJ785" s="138"/>
      <c r="AK785" s="138"/>
      <c r="AL785" s="138"/>
      <c r="AM785" s="138"/>
      <c r="AN785" s="138"/>
      <c r="AO785" s="138"/>
      <c r="AP785" s="138"/>
      <c r="AQ785" s="138"/>
      <c r="AR785" s="138"/>
      <c r="AS785" s="138"/>
      <c r="AT785" s="138"/>
      <c r="AU785" s="138"/>
      <c r="AV785" s="138"/>
      <c r="AW785" s="138"/>
      <c r="AX785" s="138"/>
      <c r="AY785" s="138"/>
      <c r="AZ785" s="138"/>
      <c r="BA785" s="138"/>
      <c r="BB785" s="138"/>
      <c r="BC785" s="138"/>
      <c r="BD785" s="138"/>
      <c r="BE785" s="138"/>
      <c r="BF785" s="138"/>
      <c r="BG785" s="138"/>
      <c r="BH785" s="138"/>
      <c r="BI785" s="138"/>
      <c r="BJ785" s="138"/>
      <c r="BK785" s="138"/>
      <c r="BL785" s="138"/>
      <c r="BM785" s="138"/>
      <c r="BN785" s="138"/>
      <c r="BO785" s="138"/>
      <c r="BP785" s="138"/>
      <c r="BQ785" s="138"/>
      <c r="BR785" s="138"/>
      <c r="BS785" s="138"/>
      <c r="BT785" s="138"/>
      <c r="BU785" s="138"/>
      <c r="BV785" s="138"/>
      <c r="BW785" s="138"/>
      <c r="BX785" s="138"/>
      <c r="BY785" s="138"/>
      <c r="BZ785" s="138"/>
      <c r="CA785" s="138"/>
      <c r="CB785" s="138"/>
      <c r="CC785" s="138"/>
      <c r="CD785" s="138"/>
      <c r="CE785" s="138"/>
      <c r="CF785" s="138"/>
      <c r="CG785" s="138"/>
      <c r="CH785" s="138"/>
      <c r="CI785" s="138"/>
      <c r="CJ785" s="138"/>
      <c r="CK785" s="138"/>
      <c r="CL785" s="138"/>
      <c r="CM785" s="138"/>
      <c r="CN785" s="138"/>
      <c r="CO785" s="138"/>
      <c r="CP785" s="138"/>
      <c r="CQ785" s="138"/>
      <c r="CR785" s="138"/>
      <c r="CS785" s="138"/>
      <c r="CT785" s="138"/>
      <c r="CU785" s="138"/>
      <c r="CV785" s="138"/>
      <c r="CW785" s="138"/>
    </row>
    <row r="786" spans="1:101" x14ac:dyDescent="0.3">
      <c r="A786">
        <v>388</v>
      </c>
      <c r="C786" t="s">
        <v>224</v>
      </c>
      <c r="D786" t="s">
        <v>497</v>
      </c>
      <c r="G786" t="s">
        <v>498</v>
      </c>
      <c r="I786">
        <v>100</v>
      </c>
      <c r="J786" s="131">
        <v>11.900000000000006</v>
      </c>
      <c r="K786" s="131">
        <v>51.974499999999978</v>
      </c>
      <c r="L786" s="131">
        <v>5</v>
      </c>
      <c r="M786" s="131">
        <v>10</v>
      </c>
      <c r="N786" s="131">
        <v>5.0000000000000001E-3</v>
      </c>
      <c r="O786" s="131">
        <v>0.5</v>
      </c>
      <c r="P786" s="131">
        <v>5.0000000000000001E-4</v>
      </c>
      <c r="Q786" s="131">
        <v>1</v>
      </c>
      <c r="R786" s="131">
        <v>0.01</v>
      </c>
      <c r="S786" s="131">
        <v>0.5</v>
      </c>
      <c r="T786" s="131">
        <v>2E-3</v>
      </c>
      <c r="U786" s="131">
        <v>0.1</v>
      </c>
      <c r="V786" s="131"/>
      <c r="W786" s="131"/>
      <c r="X786" s="131"/>
      <c r="Y786" s="131"/>
      <c r="Z786" s="131"/>
      <c r="AA786" s="131"/>
      <c r="AB786" s="131"/>
      <c r="AC786" s="131"/>
      <c r="AD786" s="131"/>
      <c r="AE786" s="131"/>
      <c r="AF786" s="131">
        <v>35</v>
      </c>
      <c r="AG786" s="131">
        <v>40</v>
      </c>
      <c r="AH786" s="131"/>
      <c r="AI786" s="131"/>
      <c r="AJ786" s="131"/>
      <c r="AK786" s="131"/>
      <c r="AL786" s="131"/>
      <c r="AM786" s="131"/>
      <c r="AN786" s="131">
        <v>5.0000000000000001E-4</v>
      </c>
      <c r="AO786" s="131">
        <v>1</v>
      </c>
      <c r="AP786" s="131"/>
      <c r="AQ786" s="131"/>
      <c r="AR786" s="131"/>
      <c r="AS786" s="131"/>
      <c r="AT786" s="131">
        <v>3.0000000000000001E-3</v>
      </c>
      <c r="AU786" s="131">
        <v>1</v>
      </c>
      <c r="AV786" s="131">
        <v>5.0000000000000001E-4</v>
      </c>
      <c r="AW786" s="131">
        <v>1</v>
      </c>
      <c r="AX786" s="131"/>
      <c r="AY786" s="131"/>
      <c r="AZ786" s="131"/>
      <c r="BA786" s="131"/>
      <c r="BB786" s="131">
        <v>5.0000000000000001E-4</v>
      </c>
      <c r="BC786" s="131">
        <v>1</v>
      </c>
      <c r="BD786" s="131">
        <v>5.0000000000000001E-4</v>
      </c>
      <c r="BE786" s="131">
        <v>1</v>
      </c>
      <c r="BF786" s="131">
        <v>5.0000000000000001E-4</v>
      </c>
      <c r="BG786" s="131">
        <v>1</v>
      </c>
      <c r="BH786" s="131"/>
      <c r="BI786" s="131"/>
      <c r="BJ786" s="131"/>
      <c r="BK786" s="131"/>
      <c r="BL786" s="131"/>
      <c r="BM786" s="131"/>
      <c r="BN786" s="131">
        <v>5.0000000000000001E-4</v>
      </c>
      <c r="BO786" s="131">
        <v>1</v>
      </c>
      <c r="BP786" s="131"/>
      <c r="BQ786" s="131"/>
      <c r="BR786" s="131"/>
      <c r="BS786" s="131"/>
      <c r="BT786" s="131">
        <v>5.0000000000000001E-4</v>
      </c>
      <c r="BU786" s="131">
        <v>1</v>
      </c>
      <c r="BV786" s="131">
        <v>5.0000000000000001E-4</v>
      </c>
      <c r="BW786" s="131">
        <v>1</v>
      </c>
      <c r="BX786" s="131"/>
      <c r="BY786" s="131"/>
      <c r="BZ786" s="131"/>
      <c r="CA786" s="131"/>
      <c r="CB786" s="131"/>
      <c r="CC786" s="131"/>
      <c r="CD786" s="131">
        <v>5.0000000000000001E-4</v>
      </c>
      <c r="CE786" s="131">
        <v>1</v>
      </c>
      <c r="CF786" s="131"/>
      <c r="CG786" s="131"/>
      <c r="CH786" s="131"/>
      <c r="CI786" s="131"/>
      <c r="CJ786" s="131"/>
      <c r="CK786" s="131"/>
      <c r="CL786" s="131"/>
      <c r="CM786" s="131"/>
      <c r="CN786" s="131"/>
      <c r="CO786" s="131"/>
      <c r="CP786" s="131">
        <v>5.0000000000000001E-4</v>
      </c>
      <c r="CQ786" s="131">
        <v>1</v>
      </c>
      <c r="CR786" s="131"/>
      <c r="CS786" s="131"/>
      <c r="CT786" s="131"/>
      <c r="CU786" s="131"/>
      <c r="CV786" s="131"/>
      <c r="CW786" s="131"/>
    </row>
    <row r="787" spans="1:101" x14ac:dyDescent="0.3">
      <c r="J787" s="138"/>
      <c r="K787" s="138"/>
      <c r="L787" s="138"/>
      <c r="M787" s="138"/>
      <c r="N787" s="138"/>
      <c r="O787" s="138"/>
      <c r="P787" s="138"/>
      <c r="Q787" s="138"/>
      <c r="R787" s="138"/>
      <c r="S787" s="138"/>
      <c r="T787" s="138"/>
      <c r="U787" s="138"/>
      <c r="V787" s="138"/>
      <c r="W787" s="138"/>
      <c r="X787" s="138"/>
      <c r="Y787" s="138"/>
      <c r="Z787" s="138"/>
      <c r="AA787" s="138"/>
      <c r="AB787" s="138"/>
      <c r="AC787" s="138"/>
      <c r="AD787" s="138"/>
      <c r="AE787" s="138"/>
      <c r="AF787" s="138"/>
      <c r="AG787" s="138"/>
      <c r="AH787" s="138"/>
      <c r="AI787" s="138"/>
      <c r="AJ787" s="138"/>
      <c r="AK787" s="138"/>
      <c r="AL787" s="138"/>
      <c r="AM787" s="138"/>
      <c r="AN787" s="138"/>
      <c r="AO787" s="138"/>
      <c r="AP787" s="138"/>
      <c r="AQ787" s="138"/>
      <c r="AR787" s="138"/>
      <c r="AS787" s="138"/>
      <c r="AT787" s="138"/>
      <c r="AU787" s="138"/>
      <c r="AV787" s="138"/>
      <c r="AW787" s="138"/>
      <c r="AX787" s="138"/>
      <c r="AY787" s="138"/>
      <c r="AZ787" s="138"/>
      <c r="BA787" s="138"/>
      <c r="BB787" s="138"/>
      <c r="BC787" s="138"/>
      <c r="BD787" s="138"/>
      <c r="BE787" s="138"/>
      <c r="BF787" s="138"/>
      <c r="BG787" s="138"/>
      <c r="BH787" s="138"/>
      <c r="BI787" s="138"/>
      <c r="BJ787" s="138"/>
      <c r="BK787" s="138"/>
      <c r="BL787" s="138"/>
      <c r="BM787" s="138"/>
      <c r="BN787" s="138"/>
      <c r="BO787" s="138"/>
      <c r="BP787" s="138"/>
      <c r="BQ787" s="138"/>
      <c r="BR787" s="138"/>
      <c r="BS787" s="138"/>
      <c r="BT787" s="138"/>
      <c r="BU787" s="138"/>
      <c r="BV787" s="138"/>
      <c r="BW787" s="138"/>
      <c r="BX787" s="138"/>
      <c r="BY787" s="138"/>
      <c r="BZ787" s="138"/>
      <c r="CA787" s="138"/>
      <c r="CB787" s="138"/>
      <c r="CC787" s="138"/>
      <c r="CD787" s="138"/>
      <c r="CE787" s="138"/>
      <c r="CF787" s="138"/>
      <c r="CG787" s="138"/>
      <c r="CH787" s="138"/>
      <c r="CI787" s="138"/>
      <c r="CJ787" s="138"/>
      <c r="CK787" s="138"/>
      <c r="CL787" s="138"/>
      <c r="CM787" s="138"/>
      <c r="CN787" s="138"/>
      <c r="CO787" s="138"/>
      <c r="CP787" s="138"/>
      <c r="CQ787" s="138"/>
      <c r="CR787" s="138"/>
      <c r="CS787" s="138"/>
      <c r="CT787" s="138"/>
      <c r="CU787" s="138"/>
      <c r="CV787" s="138"/>
      <c r="CW787" s="138"/>
    </row>
    <row r="788" spans="1:101" x14ac:dyDescent="0.3">
      <c r="A788">
        <v>389</v>
      </c>
      <c r="C788" t="s">
        <v>224</v>
      </c>
      <c r="D788" t="s">
        <v>497</v>
      </c>
      <c r="G788" t="s">
        <v>498</v>
      </c>
      <c r="I788">
        <v>100</v>
      </c>
      <c r="J788" s="131">
        <v>21.400000000000006</v>
      </c>
      <c r="K788" s="131">
        <v>51.974499999999992</v>
      </c>
      <c r="L788" s="131">
        <v>5</v>
      </c>
      <c r="M788" s="131">
        <v>10</v>
      </c>
      <c r="N788" s="131">
        <v>5.0000000000000001E-3</v>
      </c>
      <c r="O788" s="131">
        <v>0.5</v>
      </c>
      <c r="P788" s="131"/>
      <c r="Q788" s="131"/>
      <c r="R788" s="131"/>
      <c r="S788" s="131"/>
      <c r="T788" s="131"/>
      <c r="U788" s="131"/>
      <c r="V788" s="131">
        <v>0.01</v>
      </c>
      <c r="W788" s="131">
        <v>0.5</v>
      </c>
      <c r="X788" s="131"/>
      <c r="Y788" s="131"/>
      <c r="Z788" s="131"/>
      <c r="AA788" s="131"/>
      <c r="AB788" s="131">
        <v>2E-3</v>
      </c>
      <c r="AC788" s="131">
        <v>0.1</v>
      </c>
      <c r="AD788" s="131">
        <v>5.0000000000000001E-3</v>
      </c>
      <c r="AE788" s="131">
        <v>0.5</v>
      </c>
      <c r="AF788" s="131">
        <v>35</v>
      </c>
      <c r="AG788" s="131">
        <v>40</v>
      </c>
      <c r="AH788" s="131"/>
      <c r="AI788" s="131"/>
      <c r="AJ788" s="131"/>
      <c r="AK788" s="131"/>
      <c r="AL788" s="131"/>
      <c r="AM788" s="131"/>
      <c r="AN788" s="131"/>
      <c r="AO788" s="131"/>
      <c r="AP788" s="131"/>
      <c r="AQ788" s="131"/>
      <c r="AR788" s="131"/>
      <c r="AS788" s="131"/>
      <c r="AT788" s="131">
        <v>3.0000000000000001E-3</v>
      </c>
      <c r="AU788" s="131">
        <v>1</v>
      </c>
      <c r="AV788" s="131"/>
      <c r="AW788" s="131"/>
      <c r="AX788" s="131"/>
      <c r="AY788" s="131"/>
      <c r="AZ788" s="131"/>
      <c r="BA788" s="131"/>
      <c r="BB788" s="131"/>
      <c r="BC788" s="131"/>
      <c r="BD788" s="131"/>
      <c r="BE788" s="131"/>
      <c r="BF788" s="131"/>
      <c r="BG788" s="131"/>
      <c r="BH788" s="131"/>
      <c r="BI788" s="131"/>
      <c r="BJ788" s="131"/>
      <c r="BK788" s="131"/>
      <c r="BL788" s="131"/>
      <c r="BM788" s="131"/>
      <c r="BN788" s="131"/>
      <c r="BO788" s="131"/>
      <c r="BP788" s="131"/>
      <c r="BQ788" s="131"/>
      <c r="BR788" s="131"/>
      <c r="BS788" s="131"/>
      <c r="BT788" s="131"/>
      <c r="BU788" s="131"/>
      <c r="BV788" s="131"/>
      <c r="BW788" s="131"/>
      <c r="BX788" s="131"/>
      <c r="BY788" s="131"/>
      <c r="BZ788" s="131"/>
      <c r="CA788" s="131"/>
      <c r="CB788" s="131"/>
      <c r="CC788" s="131"/>
      <c r="CD788" s="131"/>
      <c r="CE788" s="131"/>
      <c r="CF788" s="131"/>
      <c r="CG788" s="131"/>
      <c r="CH788" s="131"/>
      <c r="CI788" s="131"/>
      <c r="CJ788" s="131"/>
      <c r="CK788" s="131"/>
      <c r="CL788" s="131"/>
      <c r="CM788" s="131"/>
      <c r="CN788" s="131"/>
      <c r="CO788" s="131"/>
      <c r="CP788" s="131">
        <v>5.0000000000000001E-4</v>
      </c>
      <c r="CQ788" s="131">
        <v>1</v>
      </c>
      <c r="CR788" s="131"/>
      <c r="CS788" s="131"/>
      <c r="CT788" s="131"/>
      <c r="CU788" s="131"/>
      <c r="CV788" s="131"/>
      <c r="CW788" s="131"/>
    </row>
    <row r="789" spans="1:101" x14ac:dyDescent="0.3">
      <c r="J789" s="138"/>
      <c r="K789" s="138"/>
      <c r="L789" s="138"/>
      <c r="M789" s="138"/>
      <c r="N789" s="138"/>
      <c r="O789" s="138"/>
      <c r="P789" s="138"/>
      <c r="Q789" s="138"/>
      <c r="R789" s="138"/>
      <c r="S789" s="138"/>
      <c r="T789" s="138"/>
      <c r="U789" s="138"/>
      <c r="V789" s="138"/>
      <c r="W789" s="138"/>
      <c r="X789" s="138"/>
      <c r="Y789" s="138"/>
      <c r="Z789" s="138"/>
      <c r="AA789" s="138"/>
      <c r="AB789" s="138"/>
      <c r="AC789" s="138"/>
      <c r="AD789" s="138"/>
      <c r="AE789" s="138"/>
      <c r="AF789" s="138"/>
      <c r="AG789" s="138"/>
      <c r="AH789" s="138"/>
      <c r="AI789" s="138"/>
      <c r="AJ789" s="138"/>
      <c r="AK789" s="138"/>
      <c r="AL789" s="138"/>
      <c r="AM789" s="138"/>
      <c r="AN789" s="138"/>
      <c r="AO789" s="138"/>
      <c r="AP789" s="138"/>
      <c r="AQ789" s="138"/>
      <c r="AR789" s="138"/>
      <c r="AS789" s="138"/>
      <c r="AT789" s="138"/>
      <c r="AU789" s="138"/>
      <c r="AV789" s="138"/>
      <c r="AW789" s="138"/>
      <c r="AX789" s="138"/>
      <c r="AY789" s="138"/>
      <c r="AZ789" s="138"/>
      <c r="BA789" s="138"/>
      <c r="BB789" s="138"/>
      <c r="BC789" s="138"/>
      <c r="BD789" s="138"/>
      <c r="BE789" s="138"/>
      <c r="BF789" s="138"/>
      <c r="BG789" s="138"/>
      <c r="BH789" s="138"/>
      <c r="BI789" s="138"/>
      <c r="BJ789" s="138"/>
      <c r="BK789" s="138"/>
      <c r="BL789" s="138"/>
      <c r="BM789" s="138"/>
      <c r="BN789" s="138"/>
      <c r="BO789" s="138"/>
      <c r="BP789" s="138"/>
      <c r="BQ789" s="138"/>
      <c r="BR789" s="138"/>
      <c r="BS789" s="138"/>
      <c r="BT789" s="138"/>
      <c r="BU789" s="138"/>
      <c r="BV789" s="138"/>
      <c r="BW789" s="138"/>
      <c r="BX789" s="138"/>
      <c r="BY789" s="138"/>
      <c r="BZ789" s="138"/>
      <c r="CA789" s="138"/>
      <c r="CB789" s="138"/>
      <c r="CC789" s="138"/>
      <c r="CD789" s="138"/>
      <c r="CE789" s="138"/>
      <c r="CF789" s="138"/>
      <c r="CG789" s="138"/>
      <c r="CH789" s="138"/>
      <c r="CI789" s="138"/>
      <c r="CJ789" s="138"/>
      <c r="CK789" s="138"/>
      <c r="CL789" s="138"/>
      <c r="CM789" s="138"/>
      <c r="CN789" s="138"/>
      <c r="CO789" s="138"/>
      <c r="CP789" s="138"/>
      <c r="CQ789" s="138"/>
      <c r="CR789" s="138"/>
      <c r="CS789" s="138"/>
      <c r="CT789" s="138"/>
      <c r="CU789" s="138"/>
      <c r="CV789" s="138"/>
      <c r="CW789" s="138"/>
    </row>
    <row r="790" spans="1:101" x14ac:dyDescent="0.3">
      <c r="A790">
        <v>390</v>
      </c>
      <c r="C790" t="s">
        <v>224</v>
      </c>
      <c r="D790" t="s">
        <v>497</v>
      </c>
      <c r="G790" t="s">
        <v>498</v>
      </c>
      <c r="I790">
        <v>100</v>
      </c>
      <c r="J790" s="131">
        <v>21.900000000000006</v>
      </c>
      <c r="K790" s="131">
        <v>51.979499999999994</v>
      </c>
      <c r="L790" s="131">
        <v>5</v>
      </c>
      <c r="M790" s="131">
        <v>10</v>
      </c>
      <c r="N790" s="131">
        <v>5.0000000000000001E-3</v>
      </c>
      <c r="O790" s="131">
        <v>0.5</v>
      </c>
      <c r="P790" s="131"/>
      <c r="Q790" s="131"/>
      <c r="R790" s="131">
        <v>0.01</v>
      </c>
      <c r="S790" s="131">
        <v>0.5</v>
      </c>
      <c r="T790" s="131"/>
      <c r="U790" s="131"/>
      <c r="V790" s="131"/>
      <c r="W790" s="131"/>
      <c r="X790" s="131"/>
      <c r="Y790" s="131"/>
      <c r="Z790" s="131"/>
      <c r="AA790" s="131"/>
      <c r="AB790" s="131">
        <v>2E-3</v>
      </c>
      <c r="AC790" s="131">
        <v>0.1</v>
      </c>
      <c r="AD790" s="131"/>
      <c r="AE790" s="131"/>
      <c r="AF790" s="131">
        <v>35</v>
      </c>
      <c r="AG790" s="131">
        <v>40</v>
      </c>
      <c r="AH790" s="131"/>
      <c r="AI790" s="131"/>
      <c r="AJ790" s="131"/>
      <c r="AK790" s="131"/>
      <c r="AL790" s="131"/>
      <c r="AM790" s="131"/>
      <c r="AN790" s="131"/>
      <c r="AO790" s="131"/>
      <c r="AP790" s="131"/>
      <c r="AQ790" s="131"/>
      <c r="AR790" s="131"/>
      <c r="AS790" s="131"/>
      <c r="AT790" s="131">
        <v>3.0000000000000001E-3</v>
      </c>
      <c r="AU790" s="131">
        <v>1</v>
      </c>
      <c r="AV790" s="131"/>
      <c r="AW790" s="131"/>
      <c r="AX790" s="131"/>
      <c r="AY790" s="131"/>
      <c r="AZ790" s="131"/>
      <c r="BA790" s="131"/>
      <c r="BB790" s="131"/>
      <c r="BC790" s="131"/>
      <c r="BD790" s="131"/>
      <c r="BE790" s="131"/>
      <c r="BF790" s="131"/>
      <c r="BG790" s="131"/>
      <c r="BH790" s="131"/>
      <c r="BI790" s="131"/>
      <c r="BJ790" s="131"/>
      <c r="BK790" s="131"/>
      <c r="BL790" s="131"/>
      <c r="BM790" s="131"/>
      <c r="BN790" s="131"/>
      <c r="BO790" s="131"/>
      <c r="BP790" s="131"/>
      <c r="BQ790" s="131"/>
      <c r="BR790" s="131"/>
      <c r="BS790" s="131"/>
      <c r="BT790" s="131"/>
      <c r="BU790" s="131"/>
      <c r="BV790" s="131"/>
      <c r="BW790" s="131"/>
      <c r="BX790" s="131"/>
      <c r="BY790" s="131"/>
      <c r="BZ790" s="131"/>
      <c r="CA790" s="131"/>
      <c r="CB790" s="131"/>
      <c r="CC790" s="131"/>
      <c r="CD790" s="131"/>
      <c r="CE790" s="131"/>
      <c r="CF790" s="131"/>
      <c r="CG790" s="131"/>
      <c r="CH790" s="131"/>
      <c r="CI790" s="131"/>
      <c r="CJ790" s="131"/>
      <c r="CK790" s="131"/>
      <c r="CL790" s="131"/>
      <c r="CM790" s="131"/>
      <c r="CN790" s="131"/>
      <c r="CO790" s="131"/>
      <c r="CP790" s="131">
        <v>5.0000000000000001E-4</v>
      </c>
      <c r="CQ790" s="131">
        <v>1</v>
      </c>
      <c r="CR790" s="131"/>
      <c r="CS790" s="131"/>
      <c r="CT790" s="131"/>
      <c r="CU790" s="131"/>
      <c r="CV790" s="131"/>
      <c r="CW790" s="131"/>
    </row>
    <row r="791" spans="1:101" x14ac:dyDescent="0.3">
      <c r="J791" s="138"/>
      <c r="K791" s="138"/>
      <c r="L791" s="138"/>
      <c r="M791" s="138"/>
      <c r="N791" s="138"/>
      <c r="O791" s="138"/>
      <c r="P791" s="138"/>
      <c r="Q791" s="138"/>
      <c r="R791" s="138"/>
      <c r="S791" s="138"/>
      <c r="T791" s="138"/>
      <c r="U791" s="138"/>
      <c r="V791" s="138"/>
      <c r="W791" s="138"/>
      <c r="X791" s="138"/>
      <c r="Y791" s="138"/>
      <c r="Z791" s="138"/>
      <c r="AA791" s="138"/>
      <c r="AB791" s="138"/>
      <c r="AC791" s="138"/>
      <c r="AD791" s="138"/>
      <c r="AE791" s="138"/>
      <c r="AF791" s="138"/>
      <c r="AG791" s="138"/>
      <c r="AH791" s="138"/>
      <c r="AI791" s="138"/>
      <c r="AJ791" s="138"/>
      <c r="AK791" s="138"/>
      <c r="AL791" s="138"/>
      <c r="AM791" s="138"/>
      <c r="AN791" s="138"/>
      <c r="AO791" s="138"/>
      <c r="AP791" s="138"/>
      <c r="AQ791" s="138"/>
      <c r="AR791" s="138"/>
      <c r="AS791" s="138"/>
      <c r="AT791" s="138"/>
      <c r="AU791" s="138"/>
      <c r="AV791" s="138"/>
      <c r="AW791" s="138"/>
      <c r="AX791" s="138"/>
      <c r="AY791" s="138"/>
      <c r="AZ791" s="138"/>
      <c r="BA791" s="138"/>
      <c r="BB791" s="138"/>
      <c r="BC791" s="138"/>
      <c r="BD791" s="138"/>
      <c r="BE791" s="138"/>
      <c r="BF791" s="138"/>
      <c r="BG791" s="138"/>
      <c r="BH791" s="138"/>
      <c r="BI791" s="138"/>
      <c r="BJ791" s="138"/>
      <c r="BK791" s="138"/>
      <c r="BL791" s="138"/>
      <c r="BM791" s="138"/>
      <c r="BN791" s="138"/>
      <c r="BO791" s="138"/>
      <c r="BP791" s="138"/>
      <c r="BQ791" s="138"/>
      <c r="BR791" s="138"/>
      <c r="BS791" s="138"/>
      <c r="BT791" s="138"/>
      <c r="BU791" s="138"/>
      <c r="BV791" s="138"/>
      <c r="BW791" s="138"/>
      <c r="BX791" s="138"/>
      <c r="BY791" s="138"/>
      <c r="BZ791" s="138"/>
      <c r="CA791" s="138"/>
      <c r="CB791" s="138"/>
      <c r="CC791" s="138"/>
      <c r="CD791" s="138"/>
      <c r="CE791" s="138"/>
      <c r="CF791" s="138"/>
      <c r="CG791" s="138"/>
      <c r="CH791" s="138"/>
      <c r="CI791" s="138"/>
      <c r="CJ791" s="138"/>
      <c r="CK791" s="138"/>
      <c r="CL791" s="138"/>
      <c r="CM791" s="138"/>
      <c r="CN791" s="138"/>
      <c r="CO791" s="138"/>
      <c r="CP791" s="138"/>
      <c r="CQ791" s="138"/>
      <c r="CR791" s="138"/>
      <c r="CS791" s="138"/>
      <c r="CT791" s="138"/>
      <c r="CU791" s="138"/>
      <c r="CV791" s="138"/>
      <c r="CW791" s="138"/>
    </row>
    <row r="792" spans="1:101" x14ac:dyDescent="0.3">
      <c r="A792">
        <v>391</v>
      </c>
      <c r="C792" t="s">
        <v>224</v>
      </c>
      <c r="D792" t="s">
        <v>497</v>
      </c>
      <c r="G792" t="s">
        <v>498</v>
      </c>
      <c r="I792">
        <v>100</v>
      </c>
      <c r="J792" s="131">
        <v>21.400000000000006</v>
      </c>
      <c r="K792" s="131">
        <v>51.974499999999999</v>
      </c>
      <c r="L792" s="131">
        <v>5</v>
      </c>
      <c r="M792" s="131">
        <v>10</v>
      </c>
      <c r="N792" s="131">
        <v>5.0000000000000001E-3</v>
      </c>
      <c r="O792" s="131">
        <v>0.5</v>
      </c>
      <c r="P792" s="131"/>
      <c r="Q792" s="131"/>
      <c r="R792" s="131"/>
      <c r="S792" s="131"/>
      <c r="T792" s="131">
        <v>2E-3</v>
      </c>
      <c r="U792" s="131">
        <v>0.1</v>
      </c>
      <c r="V792" s="131"/>
      <c r="W792" s="131"/>
      <c r="X792" s="131"/>
      <c r="Y792" s="131"/>
      <c r="Z792" s="131"/>
      <c r="AA792" s="131"/>
      <c r="AB792" s="131"/>
      <c r="AC792" s="131"/>
      <c r="AD792" s="131">
        <v>5.0000000000000001E-3</v>
      </c>
      <c r="AE792" s="131">
        <v>0.5</v>
      </c>
      <c r="AF792" s="131">
        <v>35</v>
      </c>
      <c r="AG792" s="131">
        <v>40</v>
      </c>
      <c r="AH792" s="131"/>
      <c r="AI792" s="131"/>
      <c r="AJ792" s="131">
        <v>0.01</v>
      </c>
      <c r="AK792" s="131">
        <v>0.5</v>
      </c>
      <c r="AL792" s="131"/>
      <c r="AM792" s="131"/>
      <c r="AN792" s="131"/>
      <c r="AO792" s="131"/>
      <c r="AP792" s="131"/>
      <c r="AQ792" s="131"/>
      <c r="AR792" s="131"/>
      <c r="AS792" s="131"/>
      <c r="AT792" s="131">
        <v>3.0000000000000001E-3</v>
      </c>
      <c r="AU792" s="131">
        <v>1</v>
      </c>
      <c r="AV792" s="131"/>
      <c r="AW792" s="131"/>
      <c r="AX792" s="131"/>
      <c r="AY792" s="131"/>
      <c r="AZ792" s="131"/>
      <c r="BA792" s="131"/>
      <c r="BB792" s="131"/>
      <c r="BC792" s="131"/>
      <c r="BD792" s="131"/>
      <c r="BE792" s="131"/>
      <c r="BF792" s="131"/>
      <c r="BG792" s="131"/>
      <c r="BH792" s="131"/>
      <c r="BI792" s="131"/>
      <c r="BJ792" s="131"/>
      <c r="BK792" s="131"/>
      <c r="BL792" s="131"/>
      <c r="BM792" s="131"/>
      <c r="BN792" s="131"/>
      <c r="BO792" s="131"/>
      <c r="BP792" s="131"/>
      <c r="BQ792" s="131"/>
      <c r="BR792" s="131"/>
      <c r="BS792" s="131"/>
      <c r="BT792" s="131"/>
      <c r="BU792" s="131"/>
      <c r="BV792" s="131"/>
      <c r="BW792" s="131"/>
      <c r="BX792" s="131"/>
      <c r="BY792" s="131"/>
      <c r="BZ792" s="131"/>
      <c r="CA792" s="131"/>
      <c r="CB792" s="131"/>
      <c r="CC792" s="131"/>
      <c r="CD792" s="131"/>
      <c r="CE792" s="131"/>
      <c r="CF792" s="131"/>
      <c r="CG792" s="131"/>
      <c r="CH792" s="131"/>
      <c r="CI792" s="131"/>
      <c r="CJ792" s="131"/>
      <c r="CK792" s="131"/>
      <c r="CL792" s="131"/>
      <c r="CM792" s="131"/>
      <c r="CN792" s="131"/>
      <c r="CO792" s="131"/>
      <c r="CP792" s="131">
        <v>5.0000000000000001E-4</v>
      </c>
      <c r="CQ792" s="131">
        <v>1</v>
      </c>
      <c r="CR792" s="131"/>
      <c r="CS792" s="131"/>
      <c r="CT792" s="131"/>
      <c r="CU792" s="131"/>
      <c r="CV792" s="131"/>
      <c r="CW792" s="131"/>
    </row>
    <row r="793" spans="1:101" x14ac:dyDescent="0.3">
      <c r="J793" s="138"/>
      <c r="K793" s="138"/>
      <c r="L793" s="138"/>
      <c r="M793" s="138"/>
      <c r="N793" s="138"/>
      <c r="O793" s="138"/>
      <c r="P793" s="138"/>
      <c r="Q793" s="138"/>
      <c r="R793" s="138"/>
      <c r="S793" s="138"/>
      <c r="T793" s="138"/>
      <c r="U793" s="138"/>
      <c r="V793" s="138"/>
      <c r="W793" s="138"/>
      <c r="X793" s="138"/>
      <c r="Y793" s="138"/>
      <c r="Z793" s="138"/>
      <c r="AA793" s="138"/>
      <c r="AB793" s="138"/>
      <c r="AC793" s="138"/>
      <c r="AD793" s="138"/>
      <c r="AE793" s="138"/>
      <c r="AF793" s="138"/>
      <c r="AG793" s="138"/>
      <c r="AH793" s="138"/>
      <c r="AI793" s="138"/>
      <c r="AJ793" s="138"/>
      <c r="AK793" s="138"/>
      <c r="AL793" s="138"/>
      <c r="AM793" s="138"/>
      <c r="AN793" s="138"/>
      <c r="AO793" s="138"/>
      <c r="AP793" s="138"/>
      <c r="AQ793" s="138"/>
      <c r="AR793" s="138"/>
      <c r="AS793" s="138"/>
      <c r="AT793" s="138"/>
      <c r="AU793" s="138"/>
      <c r="AV793" s="138"/>
      <c r="AW793" s="138"/>
      <c r="AX793" s="138"/>
      <c r="AY793" s="138"/>
      <c r="AZ793" s="138"/>
      <c r="BA793" s="138"/>
      <c r="BB793" s="138"/>
      <c r="BC793" s="138"/>
      <c r="BD793" s="138"/>
      <c r="BE793" s="138"/>
      <c r="BF793" s="138"/>
      <c r="BG793" s="138"/>
      <c r="BH793" s="138"/>
      <c r="BI793" s="138"/>
      <c r="BJ793" s="138"/>
      <c r="BK793" s="138"/>
      <c r="BL793" s="138"/>
      <c r="BM793" s="138"/>
      <c r="BN793" s="138"/>
      <c r="BO793" s="138"/>
      <c r="BP793" s="138"/>
      <c r="BQ793" s="138"/>
      <c r="BR793" s="138"/>
      <c r="BS793" s="138"/>
      <c r="BT793" s="138"/>
      <c r="BU793" s="138"/>
      <c r="BV793" s="138"/>
      <c r="BW793" s="138"/>
      <c r="BX793" s="138"/>
      <c r="BY793" s="138"/>
      <c r="BZ793" s="138"/>
      <c r="CA793" s="138"/>
      <c r="CB793" s="138"/>
      <c r="CC793" s="138"/>
      <c r="CD793" s="138"/>
      <c r="CE793" s="138"/>
      <c r="CF793" s="138"/>
      <c r="CG793" s="138"/>
      <c r="CH793" s="138"/>
      <c r="CI793" s="138"/>
      <c r="CJ793" s="138"/>
      <c r="CK793" s="138"/>
      <c r="CL793" s="138"/>
      <c r="CM793" s="138"/>
      <c r="CN793" s="138"/>
      <c r="CO793" s="138"/>
      <c r="CP793" s="138"/>
      <c r="CQ793" s="138"/>
      <c r="CR793" s="138"/>
      <c r="CS793" s="138"/>
      <c r="CT793" s="138"/>
      <c r="CU793" s="138"/>
      <c r="CV793" s="138"/>
      <c r="CW793" s="138"/>
    </row>
    <row r="794" spans="1:101" x14ac:dyDescent="0.3">
      <c r="A794">
        <v>392</v>
      </c>
      <c r="C794" t="s">
        <v>224</v>
      </c>
      <c r="D794" t="s">
        <v>497</v>
      </c>
      <c r="G794" t="s">
        <v>498</v>
      </c>
      <c r="I794">
        <v>100</v>
      </c>
      <c r="J794" s="131">
        <v>11.900000000000006</v>
      </c>
      <c r="K794" s="131">
        <v>51.974499999999978</v>
      </c>
      <c r="L794" s="131">
        <v>5</v>
      </c>
      <c r="M794" s="131">
        <v>10</v>
      </c>
      <c r="N794" s="131">
        <v>5.0000000000000001E-3</v>
      </c>
      <c r="O794" s="131">
        <v>0.5</v>
      </c>
      <c r="P794" s="131">
        <v>5.0000000000000001E-4</v>
      </c>
      <c r="Q794" s="131">
        <v>1</v>
      </c>
      <c r="R794" s="131"/>
      <c r="S794" s="131"/>
      <c r="T794" s="131">
        <v>2E-3</v>
      </c>
      <c r="U794" s="131">
        <v>0.1</v>
      </c>
      <c r="V794" s="131">
        <v>0.01</v>
      </c>
      <c r="W794" s="131">
        <v>0.5</v>
      </c>
      <c r="X794" s="131"/>
      <c r="Y794" s="131"/>
      <c r="Z794" s="131"/>
      <c r="AA794" s="131"/>
      <c r="AB794" s="131"/>
      <c r="AC794" s="131"/>
      <c r="AD794" s="131"/>
      <c r="AE794" s="131"/>
      <c r="AF794" s="131">
        <v>35</v>
      </c>
      <c r="AG794" s="131">
        <v>40</v>
      </c>
      <c r="AH794" s="131"/>
      <c r="AI794" s="131"/>
      <c r="AJ794" s="131"/>
      <c r="AK794" s="131"/>
      <c r="AL794" s="131"/>
      <c r="AM794" s="131"/>
      <c r="AN794" s="131">
        <v>5.0000000000000001E-4</v>
      </c>
      <c r="AO794" s="131">
        <v>1</v>
      </c>
      <c r="AP794" s="131"/>
      <c r="AQ794" s="131"/>
      <c r="AR794" s="131"/>
      <c r="AS794" s="131"/>
      <c r="AT794" s="131">
        <v>3.0000000000000001E-3</v>
      </c>
      <c r="AU794" s="131">
        <v>1</v>
      </c>
      <c r="AV794" s="131">
        <v>5.0000000000000001E-4</v>
      </c>
      <c r="AW794" s="131">
        <v>1</v>
      </c>
      <c r="AX794" s="131"/>
      <c r="AY794" s="131"/>
      <c r="AZ794" s="131"/>
      <c r="BA794" s="131"/>
      <c r="BB794" s="131">
        <v>5.0000000000000001E-4</v>
      </c>
      <c r="BC794" s="131">
        <v>1</v>
      </c>
      <c r="BD794" s="131">
        <v>5.0000000000000001E-4</v>
      </c>
      <c r="BE794" s="131">
        <v>1</v>
      </c>
      <c r="BF794" s="131">
        <v>5.0000000000000001E-4</v>
      </c>
      <c r="BG794" s="131">
        <v>1</v>
      </c>
      <c r="BH794" s="131"/>
      <c r="BI794" s="131"/>
      <c r="BJ794" s="131"/>
      <c r="BK794" s="131"/>
      <c r="BL794" s="131"/>
      <c r="BM794" s="131"/>
      <c r="BN794" s="131">
        <v>5.0000000000000001E-4</v>
      </c>
      <c r="BO794" s="131">
        <v>1</v>
      </c>
      <c r="BP794" s="131"/>
      <c r="BQ794" s="131"/>
      <c r="BR794" s="131"/>
      <c r="BS794" s="131"/>
      <c r="BT794" s="131">
        <v>5.0000000000000001E-4</v>
      </c>
      <c r="BU794" s="131">
        <v>1</v>
      </c>
      <c r="BV794" s="131">
        <v>5.0000000000000001E-4</v>
      </c>
      <c r="BW794" s="131">
        <v>1</v>
      </c>
      <c r="BX794" s="131"/>
      <c r="BY794" s="131"/>
      <c r="BZ794" s="131"/>
      <c r="CA794" s="131"/>
      <c r="CB794" s="131"/>
      <c r="CC794" s="131"/>
      <c r="CD794" s="131">
        <v>5.0000000000000001E-4</v>
      </c>
      <c r="CE794" s="131">
        <v>1</v>
      </c>
      <c r="CF794" s="131"/>
      <c r="CG794" s="131"/>
      <c r="CH794" s="131"/>
      <c r="CI794" s="131"/>
      <c r="CJ794" s="131"/>
      <c r="CK794" s="131"/>
      <c r="CL794" s="131"/>
      <c r="CM794" s="131"/>
      <c r="CN794" s="131"/>
      <c r="CO794" s="131"/>
      <c r="CP794" s="131">
        <v>5.0000000000000001E-4</v>
      </c>
      <c r="CQ794" s="131">
        <v>1</v>
      </c>
      <c r="CR794" s="131"/>
      <c r="CS794" s="131"/>
      <c r="CT794" s="131"/>
      <c r="CU794" s="131"/>
      <c r="CV794" s="131"/>
      <c r="CW794" s="131"/>
    </row>
    <row r="795" spans="1:101" x14ac:dyDescent="0.3">
      <c r="J795" s="138"/>
      <c r="K795" s="138"/>
      <c r="L795" s="138"/>
      <c r="M795" s="138"/>
      <c r="N795" s="138"/>
      <c r="O795" s="138"/>
      <c r="P795" s="138"/>
      <c r="Q795" s="138"/>
      <c r="R795" s="138"/>
      <c r="S795" s="138"/>
      <c r="T795" s="138"/>
      <c r="U795" s="138"/>
      <c r="V795" s="138"/>
      <c r="W795" s="138"/>
      <c r="X795" s="138"/>
      <c r="Y795" s="138"/>
      <c r="Z795" s="138"/>
      <c r="AA795" s="138"/>
      <c r="AB795" s="138"/>
      <c r="AC795" s="138"/>
      <c r="AD795" s="138"/>
      <c r="AE795" s="138"/>
      <c r="AF795" s="138"/>
      <c r="AG795" s="138"/>
      <c r="AH795" s="138"/>
      <c r="AI795" s="138"/>
      <c r="AJ795" s="138"/>
      <c r="AK795" s="138"/>
      <c r="AL795" s="138"/>
      <c r="AM795" s="138"/>
      <c r="AN795" s="138"/>
      <c r="AO795" s="138"/>
      <c r="AP795" s="138"/>
      <c r="AQ795" s="138"/>
      <c r="AR795" s="138"/>
      <c r="AS795" s="138"/>
      <c r="AT795" s="138"/>
      <c r="AU795" s="138"/>
      <c r="AV795" s="138"/>
      <c r="AW795" s="138"/>
      <c r="AX795" s="138"/>
      <c r="AY795" s="138"/>
      <c r="AZ795" s="138"/>
      <c r="BA795" s="138"/>
      <c r="BB795" s="138"/>
      <c r="BC795" s="138"/>
      <c r="BD795" s="138"/>
      <c r="BE795" s="138"/>
      <c r="BF795" s="138"/>
      <c r="BG795" s="138"/>
      <c r="BH795" s="138"/>
      <c r="BI795" s="138"/>
      <c r="BJ795" s="138"/>
      <c r="BK795" s="138"/>
      <c r="BL795" s="138"/>
      <c r="BM795" s="138"/>
      <c r="BN795" s="138"/>
      <c r="BO795" s="138"/>
      <c r="BP795" s="138"/>
      <c r="BQ795" s="138"/>
      <c r="BR795" s="138"/>
      <c r="BS795" s="138"/>
      <c r="BT795" s="138"/>
      <c r="BU795" s="138"/>
      <c r="BV795" s="138"/>
      <c r="BW795" s="138"/>
      <c r="BX795" s="138"/>
      <c r="BY795" s="138"/>
      <c r="BZ795" s="138"/>
      <c r="CA795" s="138"/>
      <c r="CB795" s="138"/>
      <c r="CC795" s="138"/>
      <c r="CD795" s="138"/>
      <c r="CE795" s="138"/>
      <c r="CF795" s="138"/>
      <c r="CG795" s="138"/>
      <c r="CH795" s="138"/>
      <c r="CI795" s="138"/>
      <c r="CJ795" s="138"/>
      <c r="CK795" s="138"/>
      <c r="CL795" s="138"/>
      <c r="CM795" s="138"/>
      <c r="CN795" s="138"/>
      <c r="CO795" s="138"/>
      <c r="CP795" s="138"/>
      <c r="CQ795" s="138"/>
      <c r="CR795" s="138"/>
      <c r="CS795" s="138"/>
      <c r="CT795" s="138"/>
      <c r="CU795" s="138"/>
      <c r="CV795" s="138"/>
      <c r="CW795" s="138"/>
    </row>
    <row r="796" spans="1:101" x14ac:dyDescent="0.3">
      <c r="A796">
        <v>393</v>
      </c>
      <c r="C796" t="s">
        <v>224</v>
      </c>
      <c r="D796" t="s">
        <v>497</v>
      </c>
      <c r="G796" t="s">
        <v>498</v>
      </c>
      <c r="I796">
        <v>100</v>
      </c>
      <c r="J796" s="131">
        <v>21.400000000000006</v>
      </c>
      <c r="K796" s="131">
        <v>51.974499999999999</v>
      </c>
      <c r="L796" s="131">
        <v>5</v>
      </c>
      <c r="M796" s="131">
        <v>10</v>
      </c>
      <c r="N796" s="131">
        <v>5.0000000000000001E-3</v>
      </c>
      <c r="O796" s="131">
        <v>0.5</v>
      </c>
      <c r="P796" s="131"/>
      <c r="Q796" s="131"/>
      <c r="R796" s="131"/>
      <c r="S796" s="131"/>
      <c r="T796" s="131"/>
      <c r="U796" s="131"/>
      <c r="V796" s="131"/>
      <c r="W796" s="131"/>
      <c r="X796" s="131"/>
      <c r="Y796" s="131"/>
      <c r="Z796" s="131"/>
      <c r="AA796" s="131"/>
      <c r="AB796" s="131">
        <v>2E-3</v>
      </c>
      <c r="AC796" s="131">
        <v>0.1</v>
      </c>
      <c r="AD796" s="131">
        <v>5.0000000000000001E-3</v>
      </c>
      <c r="AE796" s="131">
        <v>0.5</v>
      </c>
      <c r="AF796" s="131">
        <v>35</v>
      </c>
      <c r="AG796" s="131">
        <v>40</v>
      </c>
      <c r="AH796" s="131"/>
      <c r="AI796" s="131"/>
      <c r="AJ796" s="131">
        <v>0.01</v>
      </c>
      <c r="AK796" s="131">
        <v>0.5</v>
      </c>
      <c r="AL796" s="131"/>
      <c r="AM796" s="131"/>
      <c r="AN796" s="131"/>
      <c r="AO796" s="131"/>
      <c r="AP796" s="131"/>
      <c r="AQ796" s="131"/>
      <c r="AR796" s="131"/>
      <c r="AS796" s="131"/>
      <c r="AT796" s="131">
        <v>3.0000000000000001E-3</v>
      </c>
      <c r="AU796" s="131">
        <v>1</v>
      </c>
      <c r="AV796" s="131"/>
      <c r="AW796" s="131"/>
      <c r="AX796" s="131"/>
      <c r="AY796" s="131"/>
      <c r="AZ796" s="131"/>
      <c r="BA796" s="131"/>
      <c r="BB796" s="131"/>
      <c r="BC796" s="131"/>
      <c r="BD796" s="131"/>
      <c r="BE796" s="131"/>
      <c r="BF796" s="131"/>
      <c r="BG796" s="131"/>
      <c r="BH796" s="131"/>
      <c r="BI796" s="131"/>
      <c r="BJ796" s="131"/>
      <c r="BK796" s="131"/>
      <c r="BL796" s="131"/>
      <c r="BM796" s="131"/>
      <c r="BN796" s="131"/>
      <c r="BO796" s="131"/>
      <c r="BP796" s="131"/>
      <c r="BQ796" s="131"/>
      <c r="BR796" s="131"/>
      <c r="BS796" s="131"/>
      <c r="BT796" s="131"/>
      <c r="BU796" s="131"/>
      <c r="BV796" s="131"/>
      <c r="BW796" s="131"/>
      <c r="BX796" s="131"/>
      <c r="BY796" s="131"/>
      <c r="BZ796" s="131"/>
      <c r="CA796" s="131"/>
      <c r="CB796" s="131"/>
      <c r="CC796" s="131"/>
      <c r="CD796" s="131"/>
      <c r="CE796" s="131"/>
      <c r="CF796" s="131"/>
      <c r="CG796" s="131"/>
      <c r="CH796" s="131"/>
      <c r="CI796" s="131"/>
      <c r="CJ796" s="131"/>
      <c r="CK796" s="131"/>
      <c r="CL796" s="131"/>
      <c r="CM796" s="131"/>
      <c r="CN796" s="131"/>
      <c r="CO796" s="131"/>
      <c r="CP796" s="131">
        <v>5.0000000000000001E-4</v>
      </c>
      <c r="CQ796" s="131">
        <v>1</v>
      </c>
      <c r="CR796" s="131"/>
      <c r="CS796" s="131"/>
      <c r="CT796" s="131"/>
      <c r="CU796" s="131"/>
      <c r="CV796" s="131"/>
      <c r="CW796" s="131"/>
    </row>
    <row r="797" spans="1:101" x14ac:dyDescent="0.3">
      <c r="J797" s="138"/>
      <c r="K797" s="138"/>
      <c r="L797" s="138"/>
      <c r="M797" s="138"/>
      <c r="N797" s="138"/>
      <c r="O797" s="138"/>
      <c r="P797" s="138"/>
      <c r="Q797" s="138"/>
      <c r="R797" s="138"/>
      <c r="S797" s="138"/>
      <c r="T797" s="138"/>
      <c r="U797" s="138"/>
      <c r="V797" s="138"/>
      <c r="W797" s="138"/>
      <c r="X797" s="138"/>
      <c r="Y797" s="138"/>
      <c r="Z797" s="138"/>
      <c r="AA797" s="138"/>
      <c r="AB797" s="138"/>
      <c r="AC797" s="138"/>
      <c r="AD797" s="138"/>
      <c r="AE797" s="138"/>
      <c r="AF797" s="138"/>
      <c r="AG797" s="138"/>
      <c r="AH797" s="138"/>
      <c r="AI797" s="138"/>
      <c r="AJ797" s="138"/>
      <c r="AK797" s="138"/>
      <c r="AL797" s="138"/>
      <c r="AM797" s="138"/>
      <c r="AN797" s="138"/>
      <c r="AO797" s="138"/>
      <c r="AP797" s="138"/>
      <c r="AQ797" s="138"/>
      <c r="AR797" s="138"/>
      <c r="AS797" s="138"/>
      <c r="AT797" s="138"/>
      <c r="AU797" s="138"/>
      <c r="AV797" s="138"/>
      <c r="AW797" s="138"/>
      <c r="AX797" s="138"/>
      <c r="AY797" s="138"/>
      <c r="AZ797" s="138"/>
      <c r="BA797" s="138"/>
      <c r="BB797" s="138"/>
      <c r="BC797" s="138"/>
      <c r="BD797" s="138"/>
      <c r="BE797" s="138"/>
      <c r="BF797" s="138"/>
      <c r="BG797" s="138"/>
      <c r="BH797" s="138"/>
      <c r="BI797" s="138"/>
      <c r="BJ797" s="138"/>
      <c r="BK797" s="138"/>
      <c r="BL797" s="138"/>
      <c r="BM797" s="138"/>
      <c r="BN797" s="138"/>
      <c r="BO797" s="138"/>
      <c r="BP797" s="138"/>
      <c r="BQ797" s="138"/>
      <c r="BR797" s="138"/>
      <c r="BS797" s="138"/>
      <c r="BT797" s="138"/>
      <c r="BU797" s="138"/>
      <c r="BV797" s="138"/>
      <c r="BW797" s="138"/>
      <c r="BX797" s="138"/>
      <c r="BY797" s="138"/>
      <c r="BZ797" s="138"/>
      <c r="CA797" s="138"/>
      <c r="CB797" s="138"/>
      <c r="CC797" s="138"/>
      <c r="CD797" s="138"/>
      <c r="CE797" s="138"/>
      <c r="CF797" s="138"/>
      <c r="CG797" s="138"/>
      <c r="CH797" s="138"/>
      <c r="CI797" s="138"/>
      <c r="CJ797" s="138"/>
      <c r="CK797" s="138"/>
      <c r="CL797" s="138"/>
      <c r="CM797" s="138"/>
      <c r="CN797" s="138"/>
      <c r="CO797" s="138"/>
      <c r="CP797" s="138"/>
      <c r="CQ797" s="138"/>
      <c r="CR797" s="138"/>
      <c r="CS797" s="138"/>
      <c r="CT797" s="138"/>
      <c r="CU797" s="138"/>
      <c r="CV797" s="138"/>
      <c r="CW797" s="138"/>
    </row>
    <row r="798" spans="1:101" x14ac:dyDescent="0.3">
      <c r="A798">
        <v>394</v>
      </c>
      <c r="C798" t="s">
        <v>224</v>
      </c>
      <c r="D798" t="s">
        <v>497</v>
      </c>
      <c r="G798" t="s">
        <v>498</v>
      </c>
      <c r="I798">
        <v>100</v>
      </c>
      <c r="J798" s="131">
        <v>21.900000000000006</v>
      </c>
      <c r="K798" s="131">
        <v>51.979499999999994</v>
      </c>
      <c r="L798" s="131">
        <v>5</v>
      </c>
      <c r="M798" s="131">
        <v>10</v>
      </c>
      <c r="N798" s="131">
        <v>5.0000000000000001E-3</v>
      </c>
      <c r="O798" s="131">
        <v>0.5</v>
      </c>
      <c r="P798" s="131"/>
      <c r="Q798" s="131"/>
      <c r="R798" s="131"/>
      <c r="S798" s="131"/>
      <c r="T798" s="131"/>
      <c r="U798" s="131"/>
      <c r="V798" s="131">
        <v>0.01</v>
      </c>
      <c r="W798" s="131">
        <v>0.5</v>
      </c>
      <c r="X798" s="131"/>
      <c r="Y798" s="131"/>
      <c r="Z798" s="131"/>
      <c r="AA798" s="131"/>
      <c r="AB798" s="131">
        <v>2E-3</v>
      </c>
      <c r="AC798" s="131">
        <v>0.1</v>
      </c>
      <c r="AD798" s="131"/>
      <c r="AE798" s="131"/>
      <c r="AF798" s="131">
        <v>35</v>
      </c>
      <c r="AG798" s="131">
        <v>40</v>
      </c>
      <c r="AH798" s="131"/>
      <c r="AI798" s="131"/>
      <c r="AJ798" s="131"/>
      <c r="AK798" s="131"/>
      <c r="AL798" s="131"/>
      <c r="AM798" s="131"/>
      <c r="AN798" s="131"/>
      <c r="AO798" s="131"/>
      <c r="AP798" s="131"/>
      <c r="AQ798" s="131"/>
      <c r="AR798" s="131"/>
      <c r="AS798" s="131"/>
      <c r="AT798" s="131">
        <v>3.0000000000000001E-3</v>
      </c>
      <c r="AU798" s="131">
        <v>1</v>
      </c>
      <c r="AV798" s="131"/>
      <c r="AW798" s="131"/>
      <c r="AX798" s="131"/>
      <c r="AY798" s="131"/>
      <c r="AZ798" s="131"/>
      <c r="BA798" s="131"/>
      <c r="BB798" s="131"/>
      <c r="BC798" s="131"/>
      <c r="BD798" s="131"/>
      <c r="BE798" s="131"/>
      <c r="BF798" s="131"/>
      <c r="BG798" s="131"/>
      <c r="BH798" s="131"/>
      <c r="BI798" s="131"/>
      <c r="BJ798" s="131"/>
      <c r="BK798" s="131"/>
      <c r="BL798" s="131"/>
      <c r="BM798" s="131"/>
      <c r="BN798" s="131"/>
      <c r="BO798" s="131"/>
      <c r="BP798" s="131"/>
      <c r="BQ798" s="131"/>
      <c r="BR798" s="131"/>
      <c r="BS798" s="131"/>
      <c r="BT798" s="131"/>
      <c r="BU798" s="131"/>
      <c r="BV798" s="131"/>
      <c r="BW798" s="131"/>
      <c r="BX798" s="131"/>
      <c r="BY798" s="131"/>
      <c r="BZ798" s="131"/>
      <c r="CA798" s="131"/>
      <c r="CB798" s="131"/>
      <c r="CC798" s="131"/>
      <c r="CD798" s="131"/>
      <c r="CE798" s="131"/>
      <c r="CF798" s="131"/>
      <c r="CG798" s="131"/>
      <c r="CH798" s="131"/>
      <c r="CI798" s="131"/>
      <c r="CJ798" s="131"/>
      <c r="CK798" s="131"/>
      <c r="CL798" s="131"/>
      <c r="CM798" s="131"/>
      <c r="CN798" s="131"/>
      <c r="CO798" s="131"/>
      <c r="CP798" s="131">
        <v>5.0000000000000001E-4</v>
      </c>
      <c r="CQ798" s="131">
        <v>1</v>
      </c>
      <c r="CR798" s="131"/>
      <c r="CS798" s="131"/>
      <c r="CT798" s="131"/>
      <c r="CU798" s="131"/>
      <c r="CV798" s="131"/>
      <c r="CW798" s="131"/>
    </row>
    <row r="799" spans="1:101" x14ac:dyDescent="0.3">
      <c r="J799" s="138"/>
      <c r="K799" s="138"/>
      <c r="L799" s="138"/>
      <c r="M799" s="138"/>
      <c r="N799" s="138"/>
      <c r="O799" s="138"/>
      <c r="P799" s="138"/>
      <c r="Q799" s="138"/>
      <c r="R799" s="138"/>
      <c r="S799" s="138"/>
      <c r="T799" s="138"/>
      <c r="U799" s="138"/>
      <c r="V799" s="138"/>
      <c r="W799" s="138"/>
      <c r="X799" s="138"/>
      <c r="Y799" s="138"/>
      <c r="Z799" s="138"/>
      <c r="AA799" s="138"/>
      <c r="AB799" s="138"/>
      <c r="AC799" s="138"/>
      <c r="AD799" s="138"/>
      <c r="AE799" s="138"/>
      <c r="AF799" s="138"/>
      <c r="AG799" s="138"/>
      <c r="AH799" s="138"/>
      <c r="AI799" s="138"/>
      <c r="AJ799" s="138"/>
      <c r="AK799" s="138"/>
      <c r="AL799" s="138"/>
      <c r="AM799" s="138"/>
      <c r="AN799" s="138"/>
      <c r="AO799" s="138"/>
      <c r="AP799" s="138"/>
      <c r="AQ799" s="138"/>
      <c r="AR799" s="138"/>
      <c r="AS799" s="138"/>
      <c r="AT799" s="138"/>
      <c r="AU799" s="138"/>
      <c r="AV799" s="138"/>
      <c r="AW799" s="138"/>
      <c r="AX799" s="138"/>
      <c r="AY799" s="138"/>
      <c r="AZ799" s="138"/>
      <c r="BA799" s="138"/>
      <c r="BB799" s="138"/>
      <c r="BC799" s="138"/>
      <c r="BD799" s="138"/>
      <c r="BE799" s="138"/>
      <c r="BF799" s="138"/>
      <c r="BG799" s="138"/>
      <c r="BH799" s="138"/>
      <c r="BI799" s="138"/>
      <c r="BJ799" s="138"/>
      <c r="BK799" s="138"/>
      <c r="BL799" s="138"/>
      <c r="BM799" s="138"/>
      <c r="BN799" s="138"/>
      <c r="BO799" s="138"/>
      <c r="BP799" s="138"/>
      <c r="BQ799" s="138"/>
      <c r="BR799" s="138"/>
      <c r="BS799" s="138"/>
      <c r="BT799" s="138"/>
      <c r="BU799" s="138"/>
      <c r="BV799" s="138"/>
      <c r="BW799" s="138"/>
      <c r="BX799" s="138"/>
      <c r="BY799" s="138"/>
      <c r="BZ799" s="138"/>
      <c r="CA799" s="138"/>
      <c r="CB799" s="138"/>
      <c r="CC799" s="138"/>
      <c r="CD799" s="138"/>
      <c r="CE799" s="138"/>
      <c r="CF799" s="138"/>
      <c r="CG799" s="138"/>
      <c r="CH799" s="138"/>
      <c r="CI799" s="138"/>
      <c r="CJ799" s="138"/>
      <c r="CK799" s="138"/>
      <c r="CL799" s="138"/>
      <c r="CM799" s="138"/>
      <c r="CN799" s="138"/>
      <c r="CO799" s="138"/>
      <c r="CP799" s="138"/>
      <c r="CQ799" s="138"/>
      <c r="CR799" s="138"/>
      <c r="CS799" s="138"/>
      <c r="CT799" s="138"/>
      <c r="CU799" s="138"/>
      <c r="CV799" s="138"/>
      <c r="CW799" s="138"/>
    </row>
    <row r="800" spans="1:101" x14ac:dyDescent="0.3">
      <c r="A800">
        <v>395</v>
      </c>
      <c r="C800" t="s">
        <v>224</v>
      </c>
      <c r="D800" t="s">
        <v>497</v>
      </c>
      <c r="G800" t="s">
        <v>498</v>
      </c>
      <c r="I800">
        <v>100</v>
      </c>
      <c r="J800" s="131">
        <v>11.900000000000006</v>
      </c>
      <c r="K800" s="131">
        <v>51.974499999999978</v>
      </c>
      <c r="L800" s="131">
        <v>5</v>
      </c>
      <c r="M800" s="131">
        <v>10</v>
      </c>
      <c r="N800" s="131">
        <v>5.0000000000000001E-3</v>
      </c>
      <c r="O800" s="131">
        <v>0.5</v>
      </c>
      <c r="P800" s="131">
        <v>5.0000000000000001E-4</v>
      </c>
      <c r="Q800" s="131">
        <v>1</v>
      </c>
      <c r="R800" s="131"/>
      <c r="S800" s="131"/>
      <c r="T800" s="131">
        <v>2E-3</v>
      </c>
      <c r="U800" s="131">
        <v>0.1</v>
      </c>
      <c r="V800" s="131"/>
      <c r="W800" s="131"/>
      <c r="X800" s="131"/>
      <c r="Y800" s="131"/>
      <c r="Z800" s="131"/>
      <c r="AA800" s="131"/>
      <c r="AB800" s="131"/>
      <c r="AC800" s="131"/>
      <c r="AD800" s="131"/>
      <c r="AE800" s="131"/>
      <c r="AF800" s="131">
        <v>35</v>
      </c>
      <c r="AG800" s="131">
        <v>40</v>
      </c>
      <c r="AH800" s="131"/>
      <c r="AI800" s="131"/>
      <c r="AJ800" s="131">
        <v>0.01</v>
      </c>
      <c r="AK800" s="131">
        <v>0.5</v>
      </c>
      <c r="AL800" s="131"/>
      <c r="AM800" s="131"/>
      <c r="AN800" s="131">
        <v>5.0000000000000001E-4</v>
      </c>
      <c r="AO800" s="131">
        <v>1</v>
      </c>
      <c r="AP800" s="131"/>
      <c r="AQ800" s="131"/>
      <c r="AR800" s="131"/>
      <c r="AS800" s="131"/>
      <c r="AT800" s="131">
        <v>3.0000000000000001E-3</v>
      </c>
      <c r="AU800" s="131">
        <v>1</v>
      </c>
      <c r="AV800" s="131">
        <v>5.0000000000000001E-4</v>
      </c>
      <c r="AW800" s="131">
        <v>1</v>
      </c>
      <c r="AX800" s="131"/>
      <c r="AY800" s="131"/>
      <c r="AZ800" s="131"/>
      <c r="BA800" s="131"/>
      <c r="BB800" s="131">
        <v>5.0000000000000001E-4</v>
      </c>
      <c r="BC800" s="131">
        <v>1</v>
      </c>
      <c r="BD800" s="131">
        <v>5.0000000000000001E-4</v>
      </c>
      <c r="BE800" s="131">
        <v>1</v>
      </c>
      <c r="BF800" s="131">
        <v>5.0000000000000001E-4</v>
      </c>
      <c r="BG800" s="131">
        <v>1</v>
      </c>
      <c r="BH800" s="131"/>
      <c r="BI800" s="131"/>
      <c r="BJ800" s="131"/>
      <c r="BK800" s="131"/>
      <c r="BL800" s="131"/>
      <c r="BM800" s="131"/>
      <c r="BN800" s="131">
        <v>5.0000000000000001E-4</v>
      </c>
      <c r="BO800" s="131">
        <v>1</v>
      </c>
      <c r="BP800" s="131"/>
      <c r="BQ800" s="131"/>
      <c r="BR800" s="131"/>
      <c r="BS800" s="131"/>
      <c r="BT800" s="131">
        <v>5.0000000000000001E-4</v>
      </c>
      <c r="BU800" s="131">
        <v>1</v>
      </c>
      <c r="BV800" s="131">
        <v>5.0000000000000001E-4</v>
      </c>
      <c r="BW800" s="131">
        <v>1</v>
      </c>
      <c r="BX800" s="131"/>
      <c r="BY800" s="131"/>
      <c r="BZ800" s="131"/>
      <c r="CA800" s="131"/>
      <c r="CB800" s="131"/>
      <c r="CC800" s="131"/>
      <c r="CD800" s="131">
        <v>5.0000000000000001E-4</v>
      </c>
      <c r="CE800" s="131">
        <v>1</v>
      </c>
      <c r="CF800" s="131"/>
      <c r="CG800" s="131"/>
      <c r="CH800" s="131"/>
      <c r="CI800" s="131"/>
      <c r="CJ800" s="131"/>
      <c r="CK800" s="131"/>
      <c r="CL800" s="131"/>
      <c r="CM800" s="131"/>
      <c r="CN800" s="131"/>
      <c r="CO800" s="131"/>
      <c r="CP800" s="131">
        <v>5.0000000000000001E-4</v>
      </c>
      <c r="CQ800" s="131">
        <v>1</v>
      </c>
      <c r="CR800" s="131"/>
      <c r="CS800" s="131"/>
      <c r="CT800" s="131"/>
      <c r="CU800" s="131"/>
      <c r="CV800" s="131"/>
      <c r="CW800" s="131"/>
    </row>
    <row r="801" spans="1:101" x14ac:dyDescent="0.3">
      <c r="J801" s="138"/>
      <c r="K801" s="138"/>
      <c r="L801" s="138"/>
      <c r="M801" s="138"/>
      <c r="N801" s="138"/>
      <c r="O801" s="138"/>
      <c r="P801" s="138"/>
      <c r="Q801" s="138"/>
      <c r="R801" s="138"/>
      <c r="S801" s="138"/>
      <c r="T801" s="138"/>
      <c r="U801" s="138"/>
      <c r="V801" s="138"/>
      <c r="W801" s="138"/>
      <c r="X801" s="138"/>
      <c r="Y801" s="138"/>
      <c r="Z801" s="138"/>
      <c r="AA801" s="138"/>
      <c r="AB801" s="138"/>
      <c r="AC801" s="138"/>
      <c r="AD801" s="138"/>
      <c r="AE801" s="138"/>
      <c r="AF801" s="138"/>
      <c r="AG801" s="138"/>
      <c r="AH801" s="138"/>
      <c r="AI801" s="138"/>
      <c r="AJ801" s="138"/>
      <c r="AK801" s="138"/>
      <c r="AL801" s="138"/>
      <c r="AM801" s="138"/>
      <c r="AN801" s="138"/>
      <c r="AO801" s="138"/>
      <c r="AP801" s="138"/>
      <c r="AQ801" s="138"/>
      <c r="AR801" s="138"/>
      <c r="AS801" s="138"/>
      <c r="AT801" s="138"/>
      <c r="AU801" s="138"/>
      <c r="AV801" s="138"/>
      <c r="AW801" s="138"/>
      <c r="AX801" s="138"/>
      <c r="AY801" s="138"/>
      <c r="AZ801" s="138"/>
      <c r="BA801" s="138"/>
      <c r="BB801" s="138"/>
      <c r="BC801" s="138"/>
      <c r="BD801" s="138"/>
      <c r="BE801" s="138"/>
      <c r="BF801" s="138"/>
      <c r="BG801" s="138"/>
      <c r="BH801" s="138"/>
      <c r="BI801" s="138"/>
      <c r="BJ801" s="138"/>
      <c r="BK801" s="138"/>
      <c r="BL801" s="138"/>
      <c r="BM801" s="138"/>
      <c r="BN801" s="138"/>
      <c r="BO801" s="138"/>
      <c r="BP801" s="138"/>
      <c r="BQ801" s="138"/>
      <c r="BR801" s="138"/>
      <c r="BS801" s="138"/>
      <c r="BT801" s="138"/>
      <c r="BU801" s="138"/>
      <c r="BV801" s="138"/>
      <c r="BW801" s="138"/>
      <c r="BX801" s="138"/>
      <c r="BY801" s="138"/>
      <c r="BZ801" s="138"/>
      <c r="CA801" s="138"/>
      <c r="CB801" s="138"/>
      <c r="CC801" s="138"/>
      <c r="CD801" s="138"/>
      <c r="CE801" s="138"/>
      <c r="CF801" s="138"/>
      <c r="CG801" s="138"/>
      <c r="CH801" s="138"/>
      <c r="CI801" s="138"/>
      <c r="CJ801" s="138"/>
      <c r="CK801" s="138"/>
      <c r="CL801" s="138"/>
      <c r="CM801" s="138"/>
      <c r="CN801" s="138"/>
      <c r="CO801" s="138"/>
      <c r="CP801" s="138"/>
      <c r="CQ801" s="138"/>
      <c r="CR801" s="138"/>
      <c r="CS801" s="138"/>
      <c r="CT801" s="138"/>
      <c r="CU801" s="138"/>
      <c r="CV801" s="138"/>
      <c r="CW801" s="138"/>
    </row>
    <row r="802" spans="1:101" x14ac:dyDescent="0.3">
      <c r="A802">
        <v>396</v>
      </c>
      <c r="C802" t="s">
        <v>224</v>
      </c>
      <c r="D802" t="s">
        <v>497</v>
      </c>
      <c r="G802" t="s">
        <v>498</v>
      </c>
      <c r="I802">
        <v>100</v>
      </c>
      <c r="J802" s="131">
        <v>21.900000000000006</v>
      </c>
      <c r="K802" s="131">
        <v>51.979499999999994</v>
      </c>
      <c r="L802" s="131">
        <v>5</v>
      </c>
      <c r="M802" s="131">
        <v>10</v>
      </c>
      <c r="N802" s="131">
        <v>5.0000000000000001E-3</v>
      </c>
      <c r="O802" s="131">
        <v>0.5</v>
      </c>
      <c r="P802" s="131"/>
      <c r="Q802" s="131"/>
      <c r="R802" s="131"/>
      <c r="S802" s="131"/>
      <c r="T802" s="131"/>
      <c r="U802" s="131"/>
      <c r="V802" s="131"/>
      <c r="W802" s="131"/>
      <c r="X802" s="131"/>
      <c r="Y802" s="131"/>
      <c r="Z802" s="131"/>
      <c r="AA802" s="131"/>
      <c r="AB802" s="131">
        <v>2E-3</v>
      </c>
      <c r="AC802" s="131">
        <v>0.1</v>
      </c>
      <c r="AD802" s="131"/>
      <c r="AE802" s="131"/>
      <c r="AF802" s="131">
        <v>35</v>
      </c>
      <c r="AG802" s="131">
        <v>40</v>
      </c>
      <c r="AH802" s="131"/>
      <c r="AI802" s="131"/>
      <c r="AJ802" s="131">
        <v>0.01</v>
      </c>
      <c r="AK802" s="131">
        <v>0.5</v>
      </c>
      <c r="AL802" s="131"/>
      <c r="AM802" s="131"/>
      <c r="AN802" s="131"/>
      <c r="AO802" s="131"/>
      <c r="AP802" s="131"/>
      <c r="AQ802" s="131"/>
      <c r="AR802" s="131"/>
      <c r="AS802" s="131"/>
      <c r="AT802" s="131">
        <v>3.0000000000000001E-3</v>
      </c>
      <c r="AU802" s="131">
        <v>1</v>
      </c>
      <c r="AV802" s="131"/>
      <c r="AW802" s="131"/>
      <c r="AX802" s="131"/>
      <c r="AY802" s="131"/>
      <c r="AZ802" s="131"/>
      <c r="BA802" s="131"/>
      <c r="BB802" s="131"/>
      <c r="BC802" s="131"/>
      <c r="BD802" s="131"/>
      <c r="BE802" s="131"/>
      <c r="BF802" s="131"/>
      <c r="BG802" s="131"/>
      <c r="BH802" s="131"/>
      <c r="BI802" s="131"/>
      <c r="BJ802" s="131"/>
      <c r="BK802" s="131"/>
      <c r="BL802" s="131"/>
      <c r="BM802" s="131"/>
      <c r="BN802" s="131"/>
      <c r="BO802" s="131"/>
      <c r="BP802" s="131"/>
      <c r="BQ802" s="131"/>
      <c r="BR802" s="131"/>
      <c r="BS802" s="131"/>
      <c r="BT802" s="131"/>
      <c r="BU802" s="131"/>
      <c r="BV802" s="131"/>
      <c r="BW802" s="131"/>
      <c r="BX802" s="131"/>
      <c r="BY802" s="131"/>
      <c r="BZ802" s="131"/>
      <c r="CA802" s="131"/>
      <c r="CB802" s="131"/>
      <c r="CC802" s="131"/>
      <c r="CD802" s="131"/>
      <c r="CE802" s="131"/>
      <c r="CF802" s="131"/>
      <c r="CG802" s="131"/>
      <c r="CH802" s="131"/>
      <c r="CI802" s="131"/>
      <c r="CJ802" s="131"/>
      <c r="CK802" s="131"/>
      <c r="CL802" s="131"/>
      <c r="CM802" s="131"/>
      <c r="CN802" s="131"/>
      <c r="CO802" s="131"/>
      <c r="CP802" s="131">
        <v>5.0000000000000001E-4</v>
      </c>
      <c r="CQ802" s="131">
        <v>1</v>
      </c>
      <c r="CR802" s="131"/>
      <c r="CS802" s="131"/>
      <c r="CT802" s="131"/>
      <c r="CU802" s="131"/>
      <c r="CV802" s="131"/>
      <c r="CW802" s="131"/>
    </row>
    <row r="803" spans="1:101" x14ac:dyDescent="0.3">
      <c r="J803" s="138"/>
      <c r="K803" s="138"/>
      <c r="L803" s="138"/>
      <c r="M803" s="138"/>
      <c r="N803" s="138"/>
      <c r="O803" s="138"/>
      <c r="P803" s="138"/>
      <c r="Q803" s="138"/>
      <c r="R803" s="138"/>
      <c r="S803" s="138"/>
      <c r="T803" s="138"/>
      <c r="U803" s="138"/>
      <c r="V803" s="138"/>
      <c r="W803" s="138"/>
      <c r="X803" s="138"/>
      <c r="Y803" s="138"/>
      <c r="Z803" s="138"/>
      <c r="AA803" s="138"/>
      <c r="AB803" s="138"/>
      <c r="AC803" s="138"/>
      <c r="AD803" s="138"/>
      <c r="AE803" s="138"/>
      <c r="AF803" s="138"/>
      <c r="AG803" s="138"/>
      <c r="AH803" s="138"/>
      <c r="AI803" s="138"/>
      <c r="AJ803" s="138"/>
      <c r="AK803" s="138"/>
      <c r="AL803" s="138"/>
      <c r="AM803" s="138"/>
      <c r="AN803" s="138"/>
      <c r="AO803" s="138"/>
      <c r="AP803" s="138"/>
      <c r="AQ803" s="138"/>
      <c r="AR803" s="138"/>
      <c r="AS803" s="138"/>
      <c r="AT803" s="138"/>
      <c r="AU803" s="138"/>
      <c r="AV803" s="138"/>
      <c r="AW803" s="138"/>
      <c r="AX803" s="138"/>
      <c r="AY803" s="138"/>
      <c r="AZ803" s="138"/>
      <c r="BA803" s="138"/>
      <c r="BB803" s="138"/>
      <c r="BC803" s="138"/>
      <c r="BD803" s="138"/>
      <c r="BE803" s="138"/>
      <c r="BF803" s="138"/>
      <c r="BG803" s="138"/>
      <c r="BH803" s="138"/>
      <c r="BI803" s="138"/>
      <c r="BJ803" s="138"/>
      <c r="BK803" s="138"/>
      <c r="BL803" s="138"/>
      <c r="BM803" s="138"/>
      <c r="BN803" s="138"/>
      <c r="BO803" s="138"/>
      <c r="BP803" s="138"/>
      <c r="BQ803" s="138"/>
      <c r="BR803" s="138"/>
      <c r="BS803" s="138"/>
      <c r="BT803" s="138"/>
      <c r="BU803" s="138"/>
      <c r="BV803" s="138"/>
      <c r="BW803" s="138"/>
      <c r="BX803" s="138"/>
      <c r="BY803" s="138"/>
      <c r="BZ803" s="138"/>
      <c r="CA803" s="138"/>
      <c r="CB803" s="138"/>
      <c r="CC803" s="138"/>
      <c r="CD803" s="138"/>
      <c r="CE803" s="138"/>
      <c r="CF803" s="138"/>
      <c r="CG803" s="138"/>
      <c r="CH803" s="138"/>
      <c r="CI803" s="138"/>
      <c r="CJ803" s="138"/>
      <c r="CK803" s="138"/>
      <c r="CL803" s="138"/>
      <c r="CM803" s="138"/>
      <c r="CN803" s="138"/>
      <c r="CO803" s="138"/>
      <c r="CP803" s="138"/>
      <c r="CQ803" s="138"/>
      <c r="CR803" s="138"/>
      <c r="CS803" s="138"/>
      <c r="CT803" s="138"/>
      <c r="CU803" s="138"/>
      <c r="CV803" s="138"/>
      <c r="CW803" s="138"/>
    </row>
  </sheetData>
  <mergeCells count="4006">
    <mergeCell ref="P3:Q3"/>
    <mergeCell ref="R3:S3"/>
    <mergeCell ref="T3:U3"/>
    <mergeCell ref="V3:W3"/>
    <mergeCell ref="X3:Y3"/>
    <mergeCell ref="J3:K3"/>
    <mergeCell ref="L3:M3"/>
    <mergeCell ref="N3:O3"/>
    <mergeCell ref="J10:K10"/>
    <mergeCell ref="L10:M10"/>
    <mergeCell ref="N10:O10"/>
    <mergeCell ref="P10:Q10"/>
    <mergeCell ref="R10:S10"/>
    <mergeCell ref="T10:U10"/>
    <mergeCell ref="V10:W10"/>
    <mergeCell ref="X10:Y10"/>
    <mergeCell ref="AF10:AG10"/>
    <mergeCell ref="CZ10:DA10"/>
    <mergeCell ref="CH10:CI10"/>
    <mergeCell ref="CJ10:CK10"/>
    <mergeCell ref="CL10:CM10"/>
    <mergeCell ref="CN10:CO10"/>
    <mergeCell ref="CP10:CQ10"/>
    <mergeCell ref="BX10:BY10"/>
    <mergeCell ref="BZ10:CA10"/>
    <mergeCell ref="CB10:CC10"/>
    <mergeCell ref="CD10:CE10"/>
    <mergeCell ref="CF10:CG10"/>
    <mergeCell ref="AT3:AU3"/>
    <mergeCell ref="AV3:AW3"/>
    <mergeCell ref="AX3:AY3"/>
    <mergeCell ref="AZ3:BA3"/>
    <mergeCell ref="BB3:BC3"/>
    <mergeCell ref="AJ10:AK10"/>
    <mergeCell ref="AL10:AM10"/>
    <mergeCell ref="AN10:AO10"/>
    <mergeCell ref="AP10:AQ10"/>
    <mergeCell ref="AR10:AS10"/>
    <mergeCell ref="BN3:BO3"/>
    <mergeCell ref="BP3:BQ3"/>
    <mergeCell ref="BR3:BS3"/>
    <mergeCell ref="BT3:BU3"/>
    <mergeCell ref="BV3:BW3"/>
    <mergeCell ref="BD3:BE3"/>
    <mergeCell ref="BF3:BG3"/>
    <mergeCell ref="BH3:BI3"/>
    <mergeCell ref="BJ3:BK3"/>
    <mergeCell ref="BL3:BM3"/>
    <mergeCell ref="CZ3:DA3"/>
    <mergeCell ref="Z10:AA10"/>
    <mergeCell ref="AB10:AC10"/>
    <mergeCell ref="AD10:AE10"/>
    <mergeCell ref="CH3:CI3"/>
    <mergeCell ref="CJ3:CK3"/>
    <mergeCell ref="CL3:CM3"/>
    <mergeCell ref="CN3:CO3"/>
    <mergeCell ref="CP3:CQ3"/>
    <mergeCell ref="BX3:BY3"/>
    <mergeCell ref="BZ3:CA3"/>
    <mergeCell ref="CB3:CC3"/>
    <mergeCell ref="CD3:CE3"/>
    <mergeCell ref="CF3:CG3"/>
    <mergeCell ref="CR3:CS3"/>
    <mergeCell ref="CT3:CU3"/>
    <mergeCell ref="CV3:CW3"/>
    <mergeCell ref="CX3:CY3"/>
    <mergeCell ref="AJ3:AK3"/>
    <mergeCell ref="AL3:AM3"/>
    <mergeCell ref="AN3:AO3"/>
    <mergeCell ref="AP3:AQ3"/>
    <mergeCell ref="AR3:AS3"/>
    <mergeCell ref="Z3:AA3"/>
    <mergeCell ref="AB3:AC3"/>
    <mergeCell ref="AD3:AE3"/>
    <mergeCell ref="AF3:AG3"/>
    <mergeCell ref="AH3:AI3"/>
    <mergeCell ref="AH10:AI10"/>
    <mergeCell ref="CR10:CS10"/>
    <mergeCell ref="CT10:CU10"/>
    <mergeCell ref="CV10:CW10"/>
    <mergeCell ref="CX10:CY10"/>
    <mergeCell ref="BN10:BO10"/>
    <mergeCell ref="BP10:BQ10"/>
    <mergeCell ref="BR10:BS10"/>
    <mergeCell ref="BT10:BU10"/>
    <mergeCell ref="BV10:BW10"/>
    <mergeCell ref="BD10:BE10"/>
    <mergeCell ref="BF10:BG10"/>
    <mergeCell ref="BH10:BI10"/>
    <mergeCell ref="BJ10:BK10"/>
    <mergeCell ref="BL10:BM10"/>
    <mergeCell ref="AT10:AU10"/>
    <mergeCell ref="AV10:AW10"/>
    <mergeCell ref="AX10:AY10"/>
    <mergeCell ref="AZ10:BA10"/>
    <mergeCell ref="BB10:BC10"/>
    <mergeCell ref="CN637:CO637"/>
    <mergeCell ref="CP637:CQ637"/>
    <mergeCell ref="CR637:CS637"/>
    <mergeCell ref="CT637:CU637"/>
    <mergeCell ref="R635:S635"/>
    <mergeCell ref="T635:U635"/>
    <mergeCell ref="V635:W635"/>
    <mergeCell ref="X635:Y635"/>
    <mergeCell ref="Z635:AA635"/>
    <mergeCell ref="CV635:CW635"/>
    <mergeCell ref="J637:K637"/>
    <mergeCell ref="L637:M637"/>
    <mergeCell ref="N637:O637"/>
    <mergeCell ref="P637:Q637"/>
    <mergeCell ref="R637:S637"/>
    <mergeCell ref="T637:U637"/>
    <mergeCell ref="V637:W637"/>
    <mergeCell ref="X637:Y637"/>
    <mergeCell ref="Z637:AA637"/>
    <mergeCell ref="AB637:AC637"/>
    <mergeCell ref="AD637:AE637"/>
    <mergeCell ref="AF637:AG637"/>
    <mergeCell ref="AH637:AI637"/>
    <mergeCell ref="AJ637:AK637"/>
    <mergeCell ref="AL637:AM637"/>
    <mergeCell ref="AN637:AO637"/>
    <mergeCell ref="AP637:AQ637"/>
    <mergeCell ref="AR637:AS637"/>
    <mergeCell ref="AT637:AU637"/>
    <mergeCell ref="AV637:AW637"/>
    <mergeCell ref="AX637:AY637"/>
    <mergeCell ref="CD635:CE635"/>
    <mergeCell ref="CF635:CG635"/>
    <mergeCell ref="CH635:CI635"/>
    <mergeCell ref="CJ635:CK635"/>
    <mergeCell ref="CL635:CM635"/>
    <mergeCell ref="CN635:CO635"/>
    <mergeCell ref="CP635:CQ635"/>
    <mergeCell ref="CR635:CS635"/>
    <mergeCell ref="CT635:CU635"/>
    <mergeCell ref="BL635:BM635"/>
    <mergeCell ref="BN635:BO635"/>
    <mergeCell ref="BP635:BQ635"/>
    <mergeCell ref="BR635:BS635"/>
    <mergeCell ref="BT635:BU635"/>
    <mergeCell ref="BV635:BW635"/>
    <mergeCell ref="BX635:BY635"/>
    <mergeCell ref="BZ635:CA635"/>
    <mergeCell ref="CB635:CC635"/>
    <mergeCell ref="AT635:AU635"/>
    <mergeCell ref="AV635:AW635"/>
    <mergeCell ref="AX635:AY635"/>
    <mergeCell ref="AZ635:BA635"/>
    <mergeCell ref="BB635:BC635"/>
    <mergeCell ref="BD635:BE635"/>
    <mergeCell ref="BF635:BG635"/>
    <mergeCell ref="BH635:BI635"/>
    <mergeCell ref="BJ635:BK635"/>
    <mergeCell ref="AB635:AC635"/>
    <mergeCell ref="AD635:AE635"/>
    <mergeCell ref="AF635:AG635"/>
    <mergeCell ref="AH635:AI635"/>
    <mergeCell ref="AJ635:AK635"/>
    <mergeCell ref="AL635:AM635"/>
    <mergeCell ref="AN635:AO635"/>
    <mergeCell ref="AP635:AQ635"/>
    <mergeCell ref="AR635:AS635"/>
    <mergeCell ref="J635:K635"/>
    <mergeCell ref="L635:M635"/>
    <mergeCell ref="N635:O635"/>
    <mergeCell ref="P635:Q635"/>
    <mergeCell ref="J639:K639"/>
    <mergeCell ref="L639:M639"/>
    <mergeCell ref="N639:O639"/>
    <mergeCell ref="P639:Q639"/>
    <mergeCell ref="R639:S639"/>
    <mergeCell ref="T639:U639"/>
    <mergeCell ref="V639:W639"/>
    <mergeCell ref="X639:Y639"/>
    <mergeCell ref="Z639:AA639"/>
    <mergeCell ref="AB639:AC639"/>
    <mergeCell ref="AD639:AE639"/>
    <mergeCell ref="AF639:AG639"/>
    <mergeCell ref="AH639:AI639"/>
    <mergeCell ref="AL639:AM639"/>
    <mergeCell ref="AN639:AO639"/>
    <mergeCell ref="AP639:AQ639"/>
    <mergeCell ref="AR639:AS639"/>
    <mergeCell ref="AT639:AU639"/>
    <mergeCell ref="BV637:BW637"/>
    <mergeCell ref="BX637:BY637"/>
    <mergeCell ref="BZ637:CA637"/>
    <mergeCell ref="CB637:CC637"/>
    <mergeCell ref="CD637:CE637"/>
    <mergeCell ref="CF637:CG637"/>
    <mergeCell ref="CH637:CI637"/>
    <mergeCell ref="CJ637:CK637"/>
    <mergeCell ref="CL637:CM637"/>
    <mergeCell ref="BD637:BE637"/>
    <mergeCell ref="BF637:BG637"/>
    <mergeCell ref="BH637:BI637"/>
    <mergeCell ref="BJ637:BK637"/>
    <mergeCell ref="BL637:BM637"/>
    <mergeCell ref="BN637:BO637"/>
    <mergeCell ref="BP637:BQ637"/>
    <mergeCell ref="BR637:BS637"/>
    <mergeCell ref="BT637:BU637"/>
    <mergeCell ref="AZ637:BA637"/>
    <mergeCell ref="BB637:BC637"/>
    <mergeCell ref="T641:U641"/>
    <mergeCell ref="V641:W641"/>
    <mergeCell ref="X641:Y641"/>
    <mergeCell ref="Z641:AA641"/>
    <mergeCell ref="CF639:CG639"/>
    <mergeCell ref="CH639:CI639"/>
    <mergeCell ref="CJ639:CK639"/>
    <mergeCell ref="CL639:CM639"/>
    <mergeCell ref="CN639:CO639"/>
    <mergeCell ref="CP639:CQ639"/>
    <mergeCell ref="CR639:CS639"/>
    <mergeCell ref="CT639:CU639"/>
    <mergeCell ref="CV639:CW639"/>
    <mergeCell ref="BN639:BO639"/>
    <mergeCell ref="BP639:BQ639"/>
    <mergeCell ref="BR639:BS639"/>
    <mergeCell ref="BT639:BU639"/>
    <mergeCell ref="BV639:BW639"/>
    <mergeCell ref="BX639:BY639"/>
    <mergeCell ref="BZ639:CA639"/>
    <mergeCell ref="CB639:CC639"/>
    <mergeCell ref="CD639:CE639"/>
    <mergeCell ref="AV639:AW639"/>
    <mergeCell ref="AX639:AY639"/>
    <mergeCell ref="AZ639:BA639"/>
    <mergeCell ref="BB639:BC639"/>
    <mergeCell ref="BD639:BE639"/>
    <mergeCell ref="BF639:BG639"/>
    <mergeCell ref="BH639:BI639"/>
    <mergeCell ref="BJ639:BK639"/>
    <mergeCell ref="BL639:BM639"/>
    <mergeCell ref="AJ639:AK639"/>
    <mergeCell ref="CV637:CW637"/>
    <mergeCell ref="CV641:CW641"/>
    <mergeCell ref="J643:K643"/>
    <mergeCell ref="L643:M643"/>
    <mergeCell ref="N643:O643"/>
    <mergeCell ref="P643:Q643"/>
    <mergeCell ref="R643:S643"/>
    <mergeCell ref="T643:U643"/>
    <mergeCell ref="V643:W643"/>
    <mergeCell ref="X643:Y643"/>
    <mergeCell ref="Z643:AA643"/>
    <mergeCell ref="AB643:AC643"/>
    <mergeCell ref="AD643:AE643"/>
    <mergeCell ref="AF643:AG643"/>
    <mergeCell ref="AH643:AI643"/>
    <mergeCell ref="AJ643:AK643"/>
    <mergeCell ref="AL643:AM643"/>
    <mergeCell ref="AN643:AO643"/>
    <mergeCell ref="AP643:AQ643"/>
    <mergeCell ref="AR643:AS643"/>
    <mergeCell ref="AT643:AU643"/>
    <mergeCell ref="AV643:AW643"/>
    <mergeCell ref="AX643:AY643"/>
    <mergeCell ref="AZ643:BA643"/>
    <mergeCell ref="BB643:BC643"/>
    <mergeCell ref="CD641:CE641"/>
    <mergeCell ref="CF641:CG641"/>
    <mergeCell ref="CH641:CI641"/>
    <mergeCell ref="CJ641:CK641"/>
    <mergeCell ref="CL641:CM641"/>
    <mergeCell ref="CN641:CO641"/>
    <mergeCell ref="CP641:CQ641"/>
    <mergeCell ref="CR641:CS641"/>
    <mergeCell ref="CT641:CU641"/>
    <mergeCell ref="BL641:BM641"/>
    <mergeCell ref="BN641:BO641"/>
    <mergeCell ref="BP641:BQ641"/>
    <mergeCell ref="BR641:BS641"/>
    <mergeCell ref="BT641:BU641"/>
    <mergeCell ref="BV641:BW641"/>
    <mergeCell ref="BX641:BY641"/>
    <mergeCell ref="BZ641:CA641"/>
    <mergeCell ref="CB641:CC641"/>
    <mergeCell ref="AT641:AU641"/>
    <mergeCell ref="AV641:AW641"/>
    <mergeCell ref="AX641:AY641"/>
    <mergeCell ref="AZ641:BA641"/>
    <mergeCell ref="BB641:BC641"/>
    <mergeCell ref="BD641:BE641"/>
    <mergeCell ref="BF641:BG641"/>
    <mergeCell ref="BH641:BI641"/>
    <mergeCell ref="BJ641:BK641"/>
    <mergeCell ref="AB641:AC641"/>
    <mergeCell ref="AD641:AE641"/>
    <mergeCell ref="AF641:AG641"/>
    <mergeCell ref="AH641:AI641"/>
    <mergeCell ref="AJ641:AK641"/>
    <mergeCell ref="AL641:AM641"/>
    <mergeCell ref="AN641:AO641"/>
    <mergeCell ref="AP641:AQ641"/>
    <mergeCell ref="AR641:AS641"/>
    <mergeCell ref="J641:K641"/>
    <mergeCell ref="L641:M641"/>
    <mergeCell ref="N641:O641"/>
    <mergeCell ref="P641:Q641"/>
    <mergeCell ref="J645:K645"/>
    <mergeCell ref="L645:M645"/>
    <mergeCell ref="N645:O645"/>
    <mergeCell ref="P645:Q645"/>
    <mergeCell ref="R645:S645"/>
    <mergeCell ref="T645:U645"/>
    <mergeCell ref="V645:W645"/>
    <mergeCell ref="X645:Y645"/>
    <mergeCell ref="Z645:AA645"/>
    <mergeCell ref="AB645:AC645"/>
    <mergeCell ref="AD645:AE645"/>
    <mergeCell ref="AF645:AG645"/>
    <mergeCell ref="AH645:AI645"/>
    <mergeCell ref="AJ645:AK645"/>
    <mergeCell ref="AL645:AM645"/>
    <mergeCell ref="AN645:AO645"/>
    <mergeCell ref="AP645:AQ645"/>
    <mergeCell ref="AR645:AS645"/>
    <mergeCell ref="R641:S641"/>
    <mergeCell ref="BV643:BW643"/>
    <mergeCell ref="BX643:BY643"/>
    <mergeCell ref="BZ643:CA643"/>
    <mergeCell ref="CB643:CC643"/>
    <mergeCell ref="CD643:CE643"/>
    <mergeCell ref="CF643:CG643"/>
    <mergeCell ref="CH643:CI643"/>
    <mergeCell ref="CJ643:CK643"/>
    <mergeCell ref="CL643:CM643"/>
    <mergeCell ref="BD643:BE643"/>
    <mergeCell ref="BF643:BG643"/>
    <mergeCell ref="BH643:BI643"/>
    <mergeCell ref="BJ643:BK643"/>
    <mergeCell ref="BL643:BM643"/>
    <mergeCell ref="BN643:BO643"/>
    <mergeCell ref="BP643:BQ643"/>
    <mergeCell ref="BR643:BS643"/>
    <mergeCell ref="BT643:BU643"/>
    <mergeCell ref="T647:U647"/>
    <mergeCell ref="V647:W647"/>
    <mergeCell ref="X647:Y647"/>
    <mergeCell ref="Z647:AA647"/>
    <mergeCell ref="CF645:CG645"/>
    <mergeCell ref="CH645:CI645"/>
    <mergeCell ref="CJ645:CK645"/>
    <mergeCell ref="CL645:CM645"/>
    <mergeCell ref="CN645:CO645"/>
    <mergeCell ref="CP645:CQ645"/>
    <mergeCell ref="CR645:CS645"/>
    <mergeCell ref="CT645:CU645"/>
    <mergeCell ref="CV645:CW645"/>
    <mergeCell ref="BN645:BO645"/>
    <mergeCell ref="BP645:BQ645"/>
    <mergeCell ref="BR645:BS645"/>
    <mergeCell ref="BT645:BU645"/>
    <mergeCell ref="BV645:BW645"/>
    <mergeCell ref="BX645:BY645"/>
    <mergeCell ref="BZ645:CA645"/>
    <mergeCell ref="CB645:CC645"/>
    <mergeCell ref="CD645:CE645"/>
    <mergeCell ref="AV645:AW645"/>
    <mergeCell ref="AX645:AY645"/>
    <mergeCell ref="AZ645:BA645"/>
    <mergeCell ref="BB645:BC645"/>
    <mergeCell ref="BD645:BE645"/>
    <mergeCell ref="BF645:BG645"/>
    <mergeCell ref="BH645:BI645"/>
    <mergeCell ref="BJ645:BK645"/>
    <mergeCell ref="BL645:BM645"/>
    <mergeCell ref="AT645:AU645"/>
    <mergeCell ref="CN643:CO643"/>
    <mergeCell ref="CP643:CQ643"/>
    <mergeCell ref="CR643:CS643"/>
    <mergeCell ref="CT643:CU643"/>
    <mergeCell ref="CV643:CW643"/>
    <mergeCell ref="CV647:CW647"/>
    <mergeCell ref="J649:K649"/>
    <mergeCell ref="L649:M649"/>
    <mergeCell ref="N649:O649"/>
    <mergeCell ref="P649:Q649"/>
    <mergeCell ref="R649:S649"/>
    <mergeCell ref="T649:U649"/>
    <mergeCell ref="V649:W649"/>
    <mergeCell ref="X649:Y649"/>
    <mergeCell ref="Z649:AA649"/>
    <mergeCell ref="AB649:AC649"/>
    <mergeCell ref="AD649:AE649"/>
    <mergeCell ref="AF649:AG649"/>
    <mergeCell ref="AH649:AI649"/>
    <mergeCell ref="AJ649:AK649"/>
    <mergeCell ref="AL649:AM649"/>
    <mergeCell ref="AN649:AO649"/>
    <mergeCell ref="AP649:AQ649"/>
    <mergeCell ref="AR649:AS649"/>
    <mergeCell ref="AT649:AU649"/>
    <mergeCell ref="AV649:AW649"/>
    <mergeCell ref="AX649:AY649"/>
    <mergeCell ref="AZ649:BA649"/>
    <mergeCell ref="BB649:BC649"/>
    <mergeCell ref="CD647:CE647"/>
    <mergeCell ref="CF647:CG647"/>
    <mergeCell ref="CH647:CI647"/>
    <mergeCell ref="CJ647:CK647"/>
    <mergeCell ref="CL647:CM647"/>
    <mergeCell ref="CN647:CO647"/>
    <mergeCell ref="CP647:CQ647"/>
    <mergeCell ref="CR647:CS647"/>
    <mergeCell ref="CT647:CU647"/>
    <mergeCell ref="BL647:BM647"/>
    <mergeCell ref="BN647:BO647"/>
    <mergeCell ref="BP647:BQ647"/>
    <mergeCell ref="BR647:BS647"/>
    <mergeCell ref="BT647:BU647"/>
    <mergeCell ref="BV647:BW647"/>
    <mergeCell ref="BX647:BY647"/>
    <mergeCell ref="BZ647:CA647"/>
    <mergeCell ref="CB647:CC647"/>
    <mergeCell ref="AT647:AU647"/>
    <mergeCell ref="AV647:AW647"/>
    <mergeCell ref="AX647:AY647"/>
    <mergeCell ref="AZ647:BA647"/>
    <mergeCell ref="BB647:BC647"/>
    <mergeCell ref="BD647:BE647"/>
    <mergeCell ref="BF647:BG647"/>
    <mergeCell ref="BH647:BI647"/>
    <mergeCell ref="BJ647:BK647"/>
    <mergeCell ref="AB647:AC647"/>
    <mergeCell ref="AD647:AE647"/>
    <mergeCell ref="AF647:AG647"/>
    <mergeCell ref="AH647:AI647"/>
    <mergeCell ref="AJ647:AK647"/>
    <mergeCell ref="AL647:AM647"/>
    <mergeCell ref="AN647:AO647"/>
    <mergeCell ref="AP647:AQ647"/>
    <mergeCell ref="AR647:AS647"/>
    <mergeCell ref="J647:K647"/>
    <mergeCell ref="L647:M647"/>
    <mergeCell ref="N647:O647"/>
    <mergeCell ref="P647:Q647"/>
    <mergeCell ref="J651:K651"/>
    <mergeCell ref="L651:M651"/>
    <mergeCell ref="N651:O651"/>
    <mergeCell ref="P651:Q651"/>
    <mergeCell ref="R651:S651"/>
    <mergeCell ref="T651:U651"/>
    <mergeCell ref="V651:W651"/>
    <mergeCell ref="X651:Y651"/>
    <mergeCell ref="Z651:AA651"/>
    <mergeCell ref="AB651:AC651"/>
    <mergeCell ref="AD651:AE651"/>
    <mergeCell ref="AF651:AG651"/>
    <mergeCell ref="AH651:AI651"/>
    <mergeCell ref="AJ651:AK651"/>
    <mergeCell ref="AL651:AM651"/>
    <mergeCell ref="AN651:AO651"/>
    <mergeCell ref="AP651:AQ651"/>
    <mergeCell ref="AR651:AS651"/>
    <mergeCell ref="R647:S647"/>
    <mergeCell ref="BV649:BW649"/>
    <mergeCell ref="BX649:BY649"/>
    <mergeCell ref="BZ649:CA649"/>
    <mergeCell ref="CB649:CC649"/>
    <mergeCell ref="CD649:CE649"/>
    <mergeCell ref="CF649:CG649"/>
    <mergeCell ref="CH649:CI649"/>
    <mergeCell ref="CJ649:CK649"/>
    <mergeCell ref="CL649:CM649"/>
    <mergeCell ref="BD649:BE649"/>
    <mergeCell ref="BF649:BG649"/>
    <mergeCell ref="BH649:BI649"/>
    <mergeCell ref="BJ649:BK649"/>
    <mergeCell ref="BL649:BM649"/>
    <mergeCell ref="BN649:BO649"/>
    <mergeCell ref="BP649:BQ649"/>
    <mergeCell ref="BR649:BS649"/>
    <mergeCell ref="BT649:BU649"/>
    <mergeCell ref="T653:U653"/>
    <mergeCell ref="V653:W653"/>
    <mergeCell ref="X653:Y653"/>
    <mergeCell ref="Z653:AA653"/>
    <mergeCell ref="CF651:CG651"/>
    <mergeCell ref="CH651:CI651"/>
    <mergeCell ref="CJ651:CK651"/>
    <mergeCell ref="CL651:CM651"/>
    <mergeCell ref="CN651:CO651"/>
    <mergeCell ref="CP651:CQ651"/>
    <mergeCell ref="CR651:CS651"/>
    <mergeCell ref="CT651:CU651"/>
    <mergeCell ref="CV651:CW651"/>
    <mergeCell ref="BN651:BO651"/>
    <mergeCell ref="BP651:BQ651"/>
    <mergeCell ref="BR651:BS651"/>
    <mergeCell ref="BT651:BU651"/>
    <mergeCell ref="BV651:BW651"/>
    <mergeCell ref="BX651:BY651"/>
    <mergeCell ref="BZ651:CA651"/>
    <mergeCell ref="CB651:CC651"/>
    <mergeCell ref="CD651:CE651"/>
    <mergeCell ref="AV651:AW651"/>
    <mergeCell ref="AX651:AY651"/>
    <mergeCell ref="AZ651:BA651"/>
    <mergeCell ref="BB651:BC651"/>
    <mergeCell ref="BD651:BE651"/>
    <mergeCell ref="BF651:BG651"/>
    <mergeCell ref="BH651:BI651"/>
    <mergeCell ref="BJ651:BK651"/>
    <mergeCell ref="BL651:BM651"/>
    <mergeCell ref="AT651:AU651"/>
    <mergeCell ref="CN649:CO649"/>
    <mergeCell ref="CP649:CQ649"/>
    <mergeCell ref="CR649:CS649"/>
    <mergeCell ref="CT649:CU649"/>
    <mergeCell ref="CV649:CW649"/>
    <mergeCell ref="CV653:CW653"/>
    <mergeCell ref="J655:K655"/>
    <mergeCell ref="L655:M655"/>
    <mergeCell ref="N655:O655"/>
    <mergeCell ref="P655:Q655"/>
    <mergeCell ref="R655:S655"/>
    <mergeCell ref="T655:U655"/>
    <mergeCell ref="V655:W655"/>
    <mergeCell ref="X655:Y655"/>
    <mergeCell ref="Z655:AA655"/>
    <mergeCell ref="AB655:AC655"/>
    <mergeCell ref="AD655:AE655"/>
    <mergeCell ref="AF655:AG655"/>
    <mergeCell ref="AH655:AI655"/>
    <mergeCell ref="AJ655:AK655"/>
    <mergeCell ref="AL655:AM655"/>
    <mergeCell ref="AN655:AO655"/>
    <mergeCell ref="AP655:AQ655"/>
    <mergeCell ref="AR655:AS655"/>
    <mergeCell ref="AT655:AU655"/>
    <mergeCell ref="AV655:AW655"/>
    <mergeCell ref="AX655:AY655"/>
    <mergeCell ref="AZ655:BA655"/>
    <mergeCell ref="BB655:BC655"/>
    <mergeCell ref="CD653:CE653"/>
    <mergeCell ref="CF653:CG653"/>
    <mergeCell ref="CH653:CI653"/>
    <mergeCell ref="CJ653:CK653"/>
    <mergeCell ref="CL653:CM653"/>
    <mergeCell ref="CN653:CO653"/>
    <mergeCell ref="CP653:CQ653"/>
    <mergeCell ref="CR653:CS653"/>
    <mergeCell ref="CT653:CU653"/>
    <mergeCell ref="BL653:BM653"/>
    <mergeCell ref="BN653:BO653"/>
    <mergeCell ref="BP653:BQ653"/>
    <mergeCell ref="BR653:BS653"/>
    <mergeCell ref="BT653:BU653"/>
    <mergeCell ref="BV653:BW653"/>
    <mergeCell ref="BX653:BY653"/>
    <mergeCell ref="BZ653:CA653"/>
    <mergeCell ref="CB653:CC653"/>
    <mergeCell ref="AT653:AU653"/>
    <mergeCell ref="AV653:AW653"/>
    <mergeCell ref="AX653:AY653"/>
    <mergeCell ref="AZ653:BA653"/>
    <mergeCell ref="BB653:BC653"/>
    <mergeCell ref="BD653:BE653"/>
    <mergeCell ref="BF653:BG653"/>
    <mergeCell ref="BH653:BI653"/>
    <mergeCell ref="BJ653:BK653"/>
    <mergeCell ref="AB653:AC653"/>
    <mergeCell ref="AD653:AE653"/>
    <mergeCell ref="AF653:AG653"/>
    <mergeCell ref="AH653:AI653"/>
    <mergeCell ref="AJ653:AK653"/>
    <mergeCell ref="AL653:AM653"/>
    <mergeCell ref="AN653:AO653"/>
    <mergeCell ref="AP653:AQ653"/>
    <mergeCell ref="AR653:AS653"/>
    <mergeCell ref="J653:K653"/>
    <mergeCell ref="L653:M653"/>
    <mergeCell ref="N653:O653"/>
    <mergeCell ref="P653:Q653"/>
    <mergeCell ref="J657:K657"/>
    <mergeCell ref="L657:M657"/>
    <mergeCell ref="N657:O657"/>
    <mergeCell ref="P657:Q657"/>
    <mergeCell ref="R657:S657"/>
    <mergeCell ref="T657:U657"/>
    <mergeCell ref="V657:W657"/>
    <mergeCell ref="X657:Y657"/>
    <mergeCell ref="Z657:AA657"/>
    <mergeCell ref="AB657:AC657"/>
    <mergeCell ref="AD657:AE657"/>
    <mergeCell ref="AF657:AG657"/>
    <mergeCell ref="AH657:AI657"/>
    <mergeCell ref="AJ657:AK657"/>
    <mergeCell ref="AL657:AM657"/>
    <mergeCell ref="AN657:AO657"/>
    <mergeCell ref="AP657:AQ657"/>
    <mergeCell ref="AR657:AS657"/>
    <mergeCell ref="R653:S653"/>
    <mergeCell ref="BV655:BW655"/>
    <mergeCell ref="BX655:BY655"/>
    <mergeCell ref="BZ655:CA655"/>
    <mergeCell ref="CB655:CC655"/>
    <mergeCell ref="CD655:CE655"/>
    <mergeCell ref="CF655:CG655"/>
    <mergeCell ref="CH655:CI655"/>
    <mergeCell ref="CJ655:CK655"/>
    <mergeCell ref="CL655:CM655"/>
    <mergeCell ref="BD655:BE655"/>
    <mergeCell ref="BF655:BG655"/>
    <mergeCell ref="BH655:BI655"/>
    <mergeCell ref="BJ655:BK655"/>
    <mergeCell ref="BL655:BM655"/>
    <mergeCell ref="BN655:BO655"/>
    <mergeCell ref="BP655:BQ655"/>
    <mergeCell ref="BR655:BS655"/>
    <mergeCell ref="BT655:BU655"/>
    <mergeCell ref="T659:U659"/>
    <mergeCell ref="V659:W659"/>
    <mergeCell ref="X659:Y659"/>
    <mergeCell ref="Z659:AA659"/>
    <mergeCell ref="CF657:CG657"/>
    <mergeCell ref="CH657:CI657"/>
    <mergeCell ref="CJ657:CK657"/>
    <mergeCell ref="CL657:CM657"/>
    <mergeCell ref="CN657:CO657"/>
    <mergeCell ref="CP657:CQ657"/>
    <mergeCell ref="CR657:CS657"/>
    <mergeCell ref="CT657:CU657"/>
    <mergeCell ref="CV657:CW657"/>
    <mergeCell ref="BN657:BO657"/>
    <mergeCell ref="BP657:BQ657"/>
    <mergeCell ref="BR657:BS657"/>
    <mergeCell ref="BT657:BU657"/>
    <mergeCell ref="BV657:BW657"/>
    <mergeCell ref="BX657:BY657"/>
    <mergeCell ref="BZ657:CA657"/>
    <mergeCell ref="CB657:CC657"/>
    <mergeCell ref="CD657:CE657"/>
    <mergeCell ref="AV657:AW657"/>
    <mergeCell ref="AX657:AY657"/>
    <mergeCell ref="AZ657:BA657"/>
    <mergeCell ref="BB657:BC657"/>
    <mergeCell ref="BD657:BE657"/>
    <mergeCell ref="BF657:BG657"/>
    <mergeCell ref="BH657:BI657"/>
    <mergeCell ref="BJ657:BK657"/>
    <mergeCell ref="BL657:BM657"/>
    <mergeCell ref="AT657:AU657"/>
    <mergeCell ref="CN655:CO655"/>
    <mergeCell ref="CP655:CQ655"/>
    <mergeCell ref="CR655:CS655"/>
    <mergeCell ref="CT655:CU655"/>
    <mergeCell ref="CV655:CW655"/>
    <mergeCell ref="CV659:CW659"/>
    <mergeCell ref="J661:K661"/>
    <mergeCell ref="L661:M661"/>
    <mergeCell ref="N661:O661"/>
    <mergeCell ref="P661:Q661"/>
    <mergeCell ref="R661:S661"/>
    <mergeCell ref="T661:U661"/>
    <mergeCell ref="V661:W661"/>
    <mergeCell ref="X661:Y661"/>
    <mergeCell ref="Z661:AA661"/>
    <mergeCell ref="AB661:AC661"/>
    <mergeCell ref="AD661:AE661"/>
    <mergeCell ref="AF661:AG661"/>
    <mergeCell ref="AH661:AI661"/>
    <mergeCell ref="AJ661:AK661"/>
    <mergeCell ref="AL661:AM661"/>
    <mergeCell ref="AN661:AO661"/>
    <mergeCell ref="AP661:AQ661"/>
    <mergeCell ref="AR661:AS661"/>
    <mergeCell ref="AT661:AU661"/>
    <mergeCell ref="AV661:AW661"/>
    <mergeCell ref="AX661:AY661"/>
    <mergeCell ref="AZ661:BA661"/>
    <mergeCell ref="BB661:BC661"/>
    <mergeCell ref="CD659:CE659"/>
    <mergeCell ref="CF659:CG659"/>
    <mergeCell ref="CH659:CI659"/>
    <mergeCell ref="CJ659:CK659"/>
    <mergeCell ref="CL659:CM659"/>
    <mergeCell ref="CN659:CO659"/>
    <mergeCell ref="CP659:CQ659"/>
    <mergeCell ref="CR659:CS659"/>
    <mergeCell ref="CT659:CU659"/>
    <mergeCell ref="BL659:BM659"/>
    <mergeCell ref="BN659:BO659"/>
    <mergeCell ref="BP659:BQ659"/>
    <mergeCell ref="BR659:BS659"/>
    <mergeCell ref="BT659:BU659"/>
    <mergeCell ref="BV659:BW659"/>
    <mergeCell ref="BX659:BY659"/>
    <mergeCell ref="BZ659:CA659"/>
    <mergeCell ref="CB659:CC659"/>
    <mergeCell ref="AT659:AU659"/>
    <mergeCell ref="AV659:AW659"/>
    <mergeCell ref="AX659:AY659"/>
    <mergeCell ref="AZ659:BA659"/>
    <mergeCell ref="BB659:BC659"/>
    <mergeCell ref="BD659:BE659"/>
    <mergeCell ref="BF659:BG659"/>
    <mergeCell ref="BH659:BI659"/>
    <mergeCell ref="BJ659:BK659"/>
    <mergeCell ref="AB659:AC659"/>
    <mergeCell ref="AD659:AE659"/>
    <mergeCell ref="AF659:AG659"/>
    <mergeCell ref="AH659:AI659"/>
    <mergeCell ref="AJ659:AK659"/>
    <mergeCell ref="AL659:AM659"/>
    <mergeCell ref="AN659:AO659"/>
    <mergeCell ref="AP659:AQ659"/>
    <mergeCell ref="AR659:AS659"/>
    <mergeCell ref="J659:K659"/>
    <mergeCell ref="L659:M659"/>
    <mergeCell ref="N659:O659"/>
    <mergeCell ref="P659:Q659"/>
    <mergeCell ref="J663:K663"/>
    <mergeCell ref="L663:M663"/>
    <mergeCell ref="N663:O663"/>
    <mergeCell ref="P663:Q663"/>
    <mergeCell ref="R663:S663"/>
    <mergeCell ref="T663:U663"/>
    <mergeCell ref="V663:W663"/>
    <mergeCell ref="X663:Y663"/>
    <mergeCell ref="Z663:AA663"/>
    <mergeCell ref="AB663:AC663"/>
    <mergeCell ref="AD663:AE663"/>
    <mergeCell ref="AF663:AG663"/>
    <mergeCell ref="AH663:AI663"/>
    <mergeCell ref="AJ663:AK663"/>
    <mergeCell ref="AL663:AM663"/>
    <mergeCell ref="AN663:AO663"/>
    <mergeCell ref="AP663:AQ663"/>
    <mergeCell ref="AR663:AS663"/>
    <mergeCell ref="R659:S659"/>
    <mergeCell ref="BV661:BW661"/>
    <mergeCell ref="BX661:BY661"/>
    <mergeCell ref="BZ661:CA661"/>
    <mergeCell ref="CB661:CC661"/>
    <mergeCell ref="CD661:CE661"/>
    <mergeCell ref="CF661:CG661"/>
    <mergeCell ref="CH661:CI661"/>
    <mergeCell ref="CJ661:CK661"/>
    <mergeCell ref="CL661:CM661"/>
    <mergeCell ref="BD661:BE661"/>
    <mergeCell ref="BF661:BG661"/>
    <mergeCell ref="BH661:BI661"/>
    <mergeCell ref="BJ661:BK661"/>
    <mergeCell ref="BL661:BM661"/>
    <mergeCell ref="BN661:BO661"/>
    <mergeCell ref="BP661:BQ661"/>
    <mergeCell ref="BR661:BS661"/>
    <mergeCell ref="BT661:BU661"/>
    <mergeCell ref="T665:U665"/>
    <mergeCell ref="V665:W665"/>
    <mergeCell ref="X665:Y665"/>
    <mergeCell ref="Z665:AA665"/>
    <mergeCell ref="CF663:CG663"/>
    <mergeCell ref="CH663:CI663"/>
    <mergeCell ref="CJ663:CK663"/>
    <mergeCell ref="CL663:CM663"/>
    <mergeCell ref="CN663:CO663"/>
    <mergeCell ref="CP663:CQ663"/>
    <mergeCell ref="CR663:CS663"/>
    <mergeCell ref="CT663:CU663"/>
    <mergeCell ref="CV663:CW663"/>
    <mergeCell ref="BN663:BO663"/>
    <mergeCell ref="BP663:BQ663"/>
    <mergeCell ref="BR663:BS663"/>
    <mergeCell ref="BT663:BU663"/>
    <mergeCell ref="BV663:BW663"/>
    <mergeCell ref="BX663:BY663"/>
    <mergeCell ref="BZ663:CA663"/>
    <mergeCell ref="CB663:CC663"/>
    <mergeCell ref="CD663:CE663"/>
    <mergeCell ref="AV663:AW663"/>
    <mergeCell ref="AX663:AY663"/>
    <mergeCell ref="AZ663:BA663"/>
    <mergeCell ref="BB663:BC663"/>
    <mergeCell ref="BD663:BE663"/>
    <mergeCell ref="BF663:BG663"/>
    <mergeCell ref="BH663:BI663"/>
    <mergeCell ref="BJ663:BK663"/>
    <mergeCell ref="BL663:BM663"/>
    <mergeCell ref="AT663:AU663"/>
    <mergeCell ref="CN661:CO661"/>
    <mergeCell ref="CP661:CQ661"/>
    <mergeCell ref="CR661:CS661"/>
    <mergeCell ref="CT661:CU661"/>
    <mergeCell ref="CV661:CW661"/>
    <mergeCell ref="CV665:CW665"/>
    <mergeCell ref="J667:K667"/>
    <mergeCell ref="L667:M667"/>
    <mergeCell ref="N667:O667"/>
    <mergeCell ref="P667:Q667"/>
    <mergeCell ref="R667:S667"/>
    <mergeCell ref="T667:U667"/>
    <mergeCell ref="V667:W667"/>
    <mergeCell ref="X667:Y667"/>
    <mergeCell ref="Z667:AA667"/>
    <mergeCell ref="AB667:AC667"/>
    <mergeCell ref="AD667:AE667"/>
    <mergeCell ref="AF667:AG667"/>
    <mergeCell ref="AH667:AI667"/>
    <mergeCell ref="AJ667:AK667"/>
    <mergeCell ref="AL667:AM667"/>
    <mergeCell ref="AN667:AO667"/>
    <mergeCell ref="AP667:AQ667"/>
    <mergeCell ref="AR667:AS667"/>
    <mergeCell ref="AT667:AU667"/>
    <mergeCell ref="AV667:AW667"/>
    <mergeCell ref="AX667:AY667"/>
    <mergeCell ref="AZ667:BA667"/>
    <mergeCell ref="BB667:BC667"/>
    <mergeCell ref="CD665:CE665"/>
    <mergeCell ref="CF665:CG665"/>
    <mergeCell ref="CH665:CI665"/>
    <mergeCell ref="CJ665:CK665"/>
    <mergeCell ref="CL665:CM665"/>
    <mergeCell ref="CN665:CO665"/>
    <mergeCell ref="CP665:CQ665"/>
    <mergeCell ref="CR665:CS665"/>
    <mergeCell ref="CT665:CU665"/>
    <mergeCell ref="BL665:BM665"/>
    <mergeCell ref="BN665:BO665"/>
    <mergeCell ref="BP665:BQ665"/>
    <mergeCell ref="BR665:BS665"/>
    <mergeCell ref="BT665:BU665"/>
    <mergeCell ref="BV665:BW665"/>
    <mergeCell ref="BX665:BY665"/>
    <mergeCell ref="BZ665:CA665"/>
    <mergeCell ref="CB665:CC665"/>
    <mergeCell ref="AT665:AU665"/>
    <mergeCell ref="AV665:AW665"/>
    <mergeCell ref="AX665:AY665"/>
    <mergeCell ref="AZ665:BA665"/>
    <mergeCell ref="BB665:BC665"/>
    <mergeCell ref="BD665:BE665"/>
    <mergeCell ref="BF665:BG665"/>
    <mergeCell ref="BH665:BI665"/>
    <mergeCell ref="BJ665:BK665"/>
    <mergeCell ref="AB665:AC665"/>
    <mergeCell ref="AD665:AE665"/>
    <mergeCell ref="AF665:AG665"/>
    <mergeCell ref="AH665:AI665"/>
    <mergeCell ref="AJ665:AK665"/>
    <mergeCell ref="AL665:AM665"/>
    <mergeCell ref="AN665:AO665"/>
    <mergeCell ref="AP665:AQ665"/>
    <mergeCell ref="AR665:AS665"/>
    <mergeCell ref="J665:K665"/>
    <mergeCell ref="L665:M665"/>
    <mergeCell ref="N665:O665"/>
    <mergeCell ref="P665:Q665"/>
    <mergeCell ref="J669:K669"/>
    <mergeCell ref="L669:M669"/>
    <mergeCell ref="N669:O669"/>
    <mergeCell ref="P669:Q669"/>
    <mergeCell ref="R669:S669"/>
    <mergeCell ref="T669:U669"/>
    <mergeCell ref="V669:W669"/>
    <mergeCell ref="X669:Y669"/>
    <mergeCell ref="Z669:AA669"/>
    <mergeCell ref="AB669:AC669"/>
    <mergeCell ref="AD669:AE669"/>
    <mergeCell ref="AF669:AG669"/>
    <mergeCell ref="AH669:AI669"/>
    <mergeCell ref="AJ669:AK669"/>
    <mergeCell ref="AL669:AM669"/>
    <mergeCell ref="AN669:AO669"/>
    <mergeCell ref="AP669:AQ669"/>
    <mergeCell ref="AR669:AS669"/>
    <mergeCell ref="R665:S665"/>
    <mergeCell ref="BV667:BW667"/>
    <mergeCell ref="BX667:BY667"/>
    <mergeCell ref="BZ667:CA667"/>
    <mergeCell ref="CB667:CC667"/>
    <mergeCell ref="CD667:CE667"/>
    <mergeCell ref="CF667:CG667"/>
    <mergeCell ref="CH667:CI667"/>
    <mergeCell ref="CJ667:CK667"/>
    <mergeCell ref="CL667:CM667"/>
    <mergeCell ref="BD667:BE667"/>
    <mergeCell ref="BF667:BG667"/>
    <mergeCell ref="BH667:BI667"/>
    <mergeCell ref="BJ667:BK667"/>
    <mergeCell ref="BL667:BM667"/>
    <mergeCell ref="BN667:BO667"/>
    <mergeCell ref="BP667:BQ667"/>
    <mergeCell ref="BR667:BS667"/>
    <mergeCell ref="BT667:BU667"/>
    <mergeCell ref="T671:U671"/>
    <mergeCell ref="V671:W671"/>
    <mergeCell ref="X671:Y671"/>
    <mergeCell ref="Z671:AA671"/>
    <mergeCell ref="CF669:CG669"/>
    <mergeCell ref="CH669:CI669"/>
    <mergeCell ref="CJ669:CK669"/>
    <mergeCell ref="CL669:CM669"/>
    <mergeCell ref="CN669:CO669"/>
    <mergeCell ref="CP669:CQ669"/>
    <mergeCell ref="CR669:CS669"/>
    <mergeCell ref="CT669:CU669"/>
    <mergeCell ref="CV669:CW669"/>
    <mergeCell ref="BN669:BO669"/>
    <mergeCell ref="BP669:BQ669"/>
    <mergeCell ref="BR669:BS669"/>
    <mergeCell ref="BT669:BU669"/>
    <mergeCell ref="BV669:BW669"/>
    <mergeCell ref="BX669:BY669"/>
    <mergeCell ref="BZ669:CA669"/>
    <mergeCell ref="CB669:CC669"/>
    <mergeCell ref="CD669:CE669"/>
    <mergeCell ref="AV669:AW669"/>
    <mergeCell ref="AX669:AY669"/>
    <mergeCell ref="AZ669:BA669"/>
    <mergeCell ref="BB669:BC669"/>
    <mergeCell ref="BD669:BE669"/>
    <mergeCell ref="BF669:BG669"/>
    <mergeCell ref="BH669:BI669"/>
    <mergeCell ref="BJ669:BK669"/>
    <mergeCell ref="BL669:BM669"/>
    <mergeCell ref="AT669:AU669"/>
    <mergeCell ref="CN667:CO667"/>
    <mergeCell ref="CP667:CQ667"/>
    <mergeCell ref="CR667:CS667"/>
    <mergeCell ref="CT667:CU667"/>
    <mergeCell ref="CV667:CW667"/>
    <mergeCell ref="CV671:CW671"/>
    <mergeCell ref="J673:K673"/>
    <mergeCell ref="L673:M673"/>
    <mergeCell ref="N673:O673"/>
    <mergeCell ref="P673:Q673"/>
    <mergeCell ref="R673:S673"/>
    <mergeCell ref="T673:U673"/>
    <mergeCell ref="V673:W673"/>
    <mergeCell ref="X673:Y673"/>
    <mergeCell ref="Z673:AA673"/>
    <mergeCell ref="AB673:AC673"/>
    <mergeCell ref="AD673:AE673"/>
    <mergeCell ref="AF673:AG673"/>
    <mergeCell ref="AH673:AI673"/>
    <mergeCell ref="AJ673:AK673"/>
    <mergeCell ref="AL673:AM673"/>
    <mergeCell ref="AN673:AO673"/>
    <mergeCell ref="AP673:AQ673"/>
    <mergeCell ref="AR673:AS673"/>
    <mergeCell ref="AT673:AU673"/>
    <mergeCell ref="AV673:AW673"/>
    <mergeCell ref="AX673:AY673"/>
    <mergeCell ref="AZ673:BA673"/>
    <mergeCell ref="BB673:BC673"/>
    <mergeCell ref="CD671:CE671"/>
    <mergeCell ref="CF671:CG671"/>
    <mergeCell ref="CH671:CI671"/>
    <mergeCell ref="CJ671:CK671"/>
    <mergeCell ref="CL671:CM671"/>
    <mergeCell ref="CN671:CO671"/>
    <mergeCell ref="CP671:CQ671"/>
    <mergeCell ref="CR671:CS671"/>
    <mergeCell ref="CT671:CU671"/>
    <mergeCell ref="BL671:BM671"/>
    <mergeCell ref="BN671:BO671"/>
    <mergeCell ref="BP671:BQ671"/>
    <mergeCell ref="BR671:BS671"/>
    <mergeCell ref="BT671:BU671"/>
    <mergeCell ref="BV671:BW671"/>
    <mergeCell ref="BX671:BY671"/>
    <mergeCell ref="BZ671:CA671"/>
    <mergeCell ref="CB671:CC671"/>
    <mergeCell ref="AT671:AU671"/>
    <mergeCell ref="AV671:AW671"/>
    <mergeCell ref="AX671:AY671"/>
    <mergeCell ref="AZ671:BA671"/>
    <mergeCell ref="BB671:BC671"/>
    <mergeCell ref="BD671:BE671"/>
    <mergeCell ref="BF671:BG671"/>
    <mergeCell ref="BH671:BI671"/>
    <mergeCell ref="BJ671:BK671"/>
    <mergeCell ref="AB671:AC671"/>
    <mergeCell ref="AD671:AE671"/>
    <mergeCell ref="AF671:AG671"/>
    <mergeCell ref="AH671:AI671"/>
    <mergeCell ref="AJ671:AK671"/>
    <mergeCell ref="AL671:AM671"/>
    <mergeCell ref="AN671:AO671"/>
    <mergeCell ref="AP671:AQ671"/>
    <mergeCell ref="AR671:AS671"/>
    <mergeCell ref="J671:K671"/>
    <mergeCell ref="L671:M671"/>
    <mergeCell ref="N671:O671"/>
    <mergeCell ref="P671:Q671"/>
    <mergeCell ref="J675:K675"/>
    <mergeCell ref="L675:M675"/>
    <mergeCell ref="N675:O675"/>
    <mergeCell ref="P675:Q675"/>
    <mergeCell ref="R675:S675"/>
    <mergeCell ref="T675:U675"/>
    <mergeCell ref="V675:W675"/>
    <mergeCell ref="X675:Y675"/>
    <mergeCell ref="Z675:AA675"/>
    <mergeCell ref="AB675:AC675"/>
    <mergeCell ref="AD675:AE675"/>
    <mergeCell ref="AF675:AG675"/>
    <mergeCell ref="AH675:AI675"/>
    <mergeCell ref="AJ675:AK675"/>
    <mergeCell ref="AL675:AM675"/>
    <mergeCell ref="AN675:AO675"/>
    <mergeCell ref="AP675:AQ675"/>
    <mergeCell ref="AR675:AS675"/>
    <mergeCell ref="R671:S671"/>
    <mergeCell ref="BV673:BW673"/>
    <mergeCell ref="BX673:BY673"/>
    <mergeCell ref="BZ673:CA673"/>
    <mergeCell ref="CB673:CC673"/>
    <mergeCell ref="CD673:CE673"/>
    <mergeCell ref="CF673:CG673"/>
    <mergeCell ref="CH673:CI673"/>
    <mergeCell ref="CJ673:CK673"/>
    <mergeCell ref="CL673:CM673"/>
    <mergeCell ref="BD673:BE673"/>
    <mergeCell ref="BF673:BG673"/>
    <mergeCell ref="BH673:BI673"/>
    <mergeCell ref="BJ673:BK673"/>
    <mergeCell ref="BL673:BM673"/>
    <mergeCell ref="BN673:BO673"/>
    <mergeCell ref="BP673:BQ673"/>
    <mergeCell ref="BR673:BS673"/>
    <mergeCell ref="BT673:BU673"/>
    <mergeCell ref="T677:U677"/>
    <mergeCell ref="V677:W677"/>
    <mergeCell ref="X677:Y677"/>
    <mergeCell ref="Z677:AA677"/>
    <mergeCell ref="CF675:CG675"/>
    <mergeCell ref="CH675:CI675"/>
    <mergeCell ref="CJ675:CK675"/>
    <mergeCell ref="CL675:CM675"/>
    <mergeCell ref="CN675:CO675"/>
    <mergeCell ref="CP675:CQ675"/>
    <mergeCell ref="CR675:CS675"/>
    <mergeCell ref="CT675:CU675"/>
    <mergeCell ref="CV675:CW675"/>
    <mergeCell ref="BN675:BO675"/>
    <mergeCell ref="BP675:BQ675"/>
    <mergeCell ref="BR675:BS675"/>
    <mergeCell ref="BT675:BU675"/>
    <mergeCell ref="BV675:BW675"/>
    <mergeCell ref="BX675:BY675"/>
    <mergeCell ref="BZ675:CA675"/>
    <mergeCell ref="CB675:CC675"/>
    <mergeCell ref="CD675:CE675"/>
    <mergeCell ref="AV675:AW675"/>
    <mergeCell ref="AX675:AY675"/>
    <mergeCell ref="AZ675:BA675"/>
    <mergeCell ref="BB675:BC675"/>
    <mergeCell ref="BD675:BE675"/>
    <mergeCell ref="BF675:BG675"/>
    <mergeCell ref="BH675:BI675"/>
    <mergeCell ref="BJ675:BK675"/>
    <mergeCell ref="BL675:BM675"/>
    <mergeCell ref="AT675:AU675"/>
    <mergeCell ref="CN673:CO673"/>
    <mergeCell ref="CP673:CQ673"/>
    <mergeCell ref="CR673:CS673"/>
    <mergeCell ref="CT673:CU673"/>
    <mergeCell ref="CV673:CW673"/>
    <mergeCell ref="CV677:CW677"/>
    <mergeCell ref="J679:K679"/>
    <mergeCell ref="L679:M679"/>
    <mergeCell ref="N679:O679"/>
    <mergeCell ref="P679:Q679"/>
    <mergeCell ref="R679:S679"/>
    <mergeCell ref="T679:U679"/>
    <mergeCell ref="V679:W679"/>
    <mergeCell ref="X679:Y679"/>
    <mergeCell ref="Z679:AA679"/>
    <mergeCell ref="AB679:AC679"/>
    <mergeCell ref="AD679:AE679"/>
    <mergeCell ref="AF679:AG679"/>
    <mergeCell ref="AH679:AI679"/>
    <mergeCell ref="AJ679:AK679"/>
    <mergeCell ref="AL679:AM679"/>
    <mergeCell ref="AN679:AO679"/>
    <mergeCell ref="AP679:AQ679"/>
    <mergeCell ref="AR679:AS679"/>
    <mergeCell ref="AT679:AU679"/>
    <mergeCell ref="AV679:AW679"/>
    <mergeCell ref="AX679:AY679"/>
    <mergeCell ref="AZ679:BA679"/>
    <mergeCell ref="BB679:BC679"/>
    <mergeCell ref="CD677:CE677"/>
    <mergeCell ref="CF677:CG677"/>
    <mergeCell ref="CH677:CI677"/>
    <mergeCell ref="CJ677:CK677"/>
    <mergeCell ref="CL677:CM677"/>
    <mergeCell ref="CN677:CO677"/>
    <mergeCell ref="CP677:CQ677"/>
    <mergeCell ref="CR677:CS677"/>
    <mergeCell ref="CT677:CU677"/>
    <mergeCell ref="BL677:BM677"/>
    <mergeCell ref="BN677:BO677"/>
    <mergeCell ref="BP677:BQ677"/>
    <mergeCell ref="BR677:BS677"/>
    <mergeCell ref="BT677:BU677"/>
    <mergeCell ref="BV677:BW677"/>
    <mergeCell ref="BX677:BY677"/>
    <mergeCell ref="BZ677:CA677"/>
    <mergeCell ref="CB677:CC677"/>
    <mergeCell ref="AT677:AU677"/>
    <mergeCell ref="AV677:AW677"/>
    <mergeCell ref="AX677:AY677"/>
    <mergeCell ref="AZ677:BA677"/>
    <mergeCell ref="BB677:BC677"/>
    <mergeCell ref="BD677:BE677"/>
    <mergeCell ref="BF677:BG677"/>
    <mergeCell ref="BH677:BI677"/>
    <mergeCell ref="BJ677:BK677"/>
    <mergeCell ref="AB677:AC677"/>
    <mergeCell ref="AD677:AE677"/>
    <mergeCell ref="AF677:AG677"/>
    <mergeCell ref="AH677:AI677"/>
    <mergeCell ref="AJ677:AK677"/>
    <mergeCell ref="AL677:AM677"/>
    <mergeCell ref="AN677:AO677"/>
    <mergeCell ref="AP677:AQ677"/>
    <mergeCell ref="AR677:AS677"/>
    <mergeCell ref="J677:K677"/>
    <mergeCell ref="L677:M677"/>
    <mergeCell ref="N677:O677"/>
    <mergeCell ref="P677:Q677"/>
    <mergeCell ref="J681:K681"/>
    <mergeCell ref="L681:M681"/>
    <mergeCell ref="N681:O681"/>
    <mergeCell ref="P681:Q681"/>
    <mergeCell ref="R681:S681"/>
    <mergeCell ref="T681:U681"/>
    <mergeCell ref="V681:W681"/>
    <mergeCell ref="X681:Y681"/>
    <mergeCell ref="Z681:AA681"/>
    <mergeCell ref="AB681:AC681"/>
    <mergeCell ref="AD681:AE681"/>
    <mergeCell ref="AF681:AG681"/>
    <mergeCell ref="AH681:AI681"/>
    <mergeCell ref="AJ681:AK681"/>
    <mergeCell ref="AL681:AM681"/>
    <mergeCell ref="AN681:AO681"/>
    <mergeCell ref="AP681:AQ681"/>
    <mergeCell ref="AR681:AS681"/>
    <mergeCell ref="R677:S677"/>
    <mergeCell ref="BV679:BW679"/>
    <mergeCell ref="BX679:BY679"/>
    <mergeCell ref="BZ679:CA679"/>
    <mergeCell ref="CB679:CC679"/>
    <mergeCell ref="CD679:CE679"/>
    <mergeCell ref="CF679:CG679"/>
    <mergeCell ref="CH679:CI679"/>
    <mergeCell ref="CJ679:CK679"/>
    <mergeCell ref="CL679:CM679"/>
    <mergeCell ref="BD679:BE679"/>
    <mergeCell ref="BF679:BG679"/>
    <mergeCell ref="BH679:BI679"/>
    <mergeCell ref="BJ679:BK679"/>
    <mergeCell ref="BL679:BM679"/>
    <mergeCell ref="BN679:BO679"/>
    <mergeCell ref="BP679:BQ679"/>
    <mergeCell ref="BR679:BS679"/>
    <mergeCell ref="BT679:BU679"/>
    <mergeCell ref="T683:U683"/>
    <mergeCell ref="V683:W683"/>
    <mergeCell ref="X683:Y683"/>
    <mergeCell ref="Z683:AA683"/>
    <mergeCell ref="CF681:CG681"/>
    <mergeCell ref="CH681:CI681"/>
    <mergeCell ref="CJ681:CK681"/>
    <mergeCell ref="CL681:CM681"/>
    <mergeCell ref="CN681:CO681"/>
    <mergeCell ref="CP681:CQ681"/>
    <mergeCell ref="CR681:CS681"/>
    <mergeCell ref="CT681:CU681"/>
    <mergeCell ref="CV681:CW681"/>
    <mergeCell ref="BN681:BO681"/>
    <mergeCell ref="BP681:BQ681"/>
    <mergeCell ref="BR681:BS681"/>
    <mergeCell ref="BT681:BU681"/>
    <mergeCell ref="BV681:BW681"/>
    <mergeCell ref="BX681:BY681"/>
    <mergeCell ref="BZ681:CA681"/>
    <mergeCell ref="CB681:CC681"/>
    <mergeCell ref="CD681:CE681"/>
    <mergeCell ref="AV681:AW681"/>
    <mergeCell ref="AX681:AY681"/>
    <mergeCell ref="AZ681:BA681"/>
    <mergeCell ref="BB681:BC681"/>
    <mergeCell ref="BD681:BE681"/>
    <mergeCell ref="BF681:BG681"/>
    <mergeCell ref="BH681:BI681"/>
    <mergeCell ref="BJ681:BK681"/>
    <mergeCell ref="BL681:BM681"/>
    <mergeCell ref="AT681:AU681"/>
    <mergeCell ref="CN679:CO679"/>
    <mergeCell ref="CP679:CQ679"/>
    <mergeCell ref="CR679:CS679"/>
    <mergeCell ref="CT679:CU679"/>
    <mergeCell ref="CV679:CW679"/>
    <mergeCell ref="CV683:CW683"/>
    <mergeCell ref="J685:K685"/>
    <mergeCell ref="L685:M685"/>
    <mergeCell ref="N685:O685"/>
    <mergeCell ref="P685:Q685"/>
    <mergeCell ref="R685:S685"/>
    <mergeCell ref="T685:U685"/>
    <mergeCell ref="V685:W685"/>
    <mergeCell ref="X685:Y685"/>
    <mergeCell ref="Z685:AA685"/>
    <mergeCell ref="AB685:AC685"/>
    <mergeCell ref="AD685:AE685"/>
    <mergeCell ref="AF685:AG685"/>
    <mergeCell ref="AH685:AI685"/>
    <mergeCell ref="AJ685:AK685"/>
    <mergeCell ref="AL685:AM685"/>
    <mergeCell ref="AN685:AO685"/>
    <mergeCell ref="AP685:AQ685"/>
    <mergeCell ref="AR685:AS685"/>
    <mergeCell ref="AT685:AU685"/>
    <mergeCell ref="AV685:AW685"/>
    <mergeCell ref="AX685:AY685"/>
    <mergeCell ref="AZ685:BA685"/>
    <mergeCell ref="BB685:BC685"/>
    <mergeCell ref="CD683:CE683"/>
    <mergeCell ref="CF683:CG683"/>
    <mergeCell ref="CH683:CI683"/>
    <mergeCell ref="CJ683:CK683"/>
    <mergeCell ref="CL683:CM683"/>
    <mergeCell ref="CN683:CO683"/>
    <mergeCell ref="CP683:CQ683"/>
    <mergeCell ref="CR683:CS683"/>
    <mergeCell ref="CT683:CU683"/>
    <mergeCell ref="BL683:BM683"/>
    <mergeCell ref="BN683:BO683"/>
    <mergeCell ref="BP683:BQ683"/>
    <mergeCell ref="BR683:BS683"/>
    <mergeCell ref="BT683:BU683"/>
    <mergeCell ref="BV683:BW683"/>
    <mergeCell ref="BX683:BY683"/>
    <mergeCell ref="BZ683:CA683"/>
    <mergeCell ref="CB683:CC683"/>
    <mergeCell ref="AT683:AU683"/>
    <mergeCell ref="AV683:AW683"/>
    <mergeCell ref="AX683:AY683"/>
    <mergeCell ref="AZ683:BA683"/>
    <mergeCell ref="BB683:BC683"/>
    <mergeCell ref="BD683:BE683"/>
    <mergeCell ref="BF683:BG683"/>
    <mergeCell ref="BH683:BI683"/>
    <mergeCell ref="BJ683:BK683"/>
    <mergeCell ref="AB683:AC683"/>
    <mergeCell ref="AD683:AE683"/>
    <mergeCell ref="AF683:AG683"/>
    <mergeCell ref="AH683:AI683"/>
    <mergeCell ref="AJ683:AK683"/>
    <mergeCell ref="AL683:AM683"/>
    <mergeCell ref="AN683:AO683"/>
    <mergeCell ref="AP683:AQ683"/>
    <mergeCell ref="AR683:AS683"/>
    <mergeCell ref="J683:K683"/>
    <mergeCell ref="L683:M683"/>
    <mergeCell ref="N683:O683"/>
    <mergeCell ref="P683:Q683"/>
    <mergeCell ref="J687:K687"/>
    <mergeCell ref="L687:M687"/>
    <mergeCell ref="N687:O687"/>
    <mergeCell ref="P687:Q687"/>
    <mergeCell ref="R687:S687"/>
    <mergeCell ref="T687:U687"/>
    <mergeCell ref="V687:W687"/>
    <mergeCell ref="X687:Y687"/>
    <mergeCell ref="Z687:AA687"/>
    <mergeCell ref="AB687:AC687"/>
    <mergeCell ref="AD687:AE687"/>
    <mergeCell ref="AF687:AG687"/>
    <mergeCell ref="AH687:AI687"/>
    <mergeCell ref="AJ687:AK687"/>
    <mergeCell ref="AL687:AM687"/>
    <mergeCell ref="AN687:AO687"/>
    <mergeCell ref="AP687:AQ687"/>
    <mergeCell ref="AR687:AS687"/>
    <mergeCell ref="R683:S683"/>
    <mergeCell ref="BV685:BW685"/>
    <mergeCell ref="BX685:BY685"/>
    <mergeCell ref="BZ685:CA685"/>
    <mergeCell ref="CB685:CC685"/>
    <mergeCell ref="CD685:CE685"/>
    <mergeCell ref="CF685:CG685"/>
    <mergeCell ref="CH685:CI685"/>
    <mergeCell ref="CJ685:CK685"/>
    <mergeCell ref="CL685:CM685"/>
    <mergeCell ref="BD685:BE685"/>
    <mergeCell ref="BF685:BG685"/>
    <mergeCell ref="BH685:BI685"/>
    <mergeCell ref="BJ685:BK685"/>
    <mergeCell ref="BL685:BM685"/>
    <mergeCell ref="BN685:BO685"/>
    <mergeCell ref="BP685:BQ685"/>
    <mergeCell ref="BR685:BS685"/>
    <mergeCell ref="BT685:BU685"/>
    <mergeCell ref="T689:U689"/>
    <mergeCell ref="V689:W689"/>
    <mergeCell ref="X689:Y689"/>
    <mergeCell ref="Z689:AA689"/>
    <mergeCell ref="CF687:CG687"/>
    <mergeCell ref="CH687:CI687"/>
    <mergeCell ref="CJ687:CK687"/>
    <mergeCell ref="CL687:CM687"/>
    <mergeCell ref="CN687:CO687"/>
    <mergeCell ref="CP687:CQ687"/>
    <mergeCell ref="CR687:CS687"/>
    <mergeCell ref="CT687:CU687"/>
    <mergeCell ref="CV687:CW687"/>
    <mergeCell ref="BN687:BO687"/>
    <mergeCell ref="BP687:BQ687"/>
    <mergeCell ref="BR687:BS687"/>
    <mergeCell ref="BT687:BU687"/>
    <mergeCell ref="BV687:BW687"/>
    <mergeCell ref="BX687:BY687"/>
    <mergeCell ref="BZ687:CA687"/>
    <mergeCell ref="CB687:CC687"/>
    <mergeCell ref="CD687:CE687"/>
    <mergeCell ref="AV687:AW687"/>
    <mergeCell ref="AX687:AY687"/>
    <mergeCell ref="AZ687:BA687"/>
    <mergeCell ref="BB687:BC687"/>
    <mergeCell ref="BD687:BE687"/>
    <mergeCell ref="BF687:BG687"/>
    <mergeCell ref="BH687:BI687"/>
    <mergeCell ref="BJ687:BK687"/>
    <mergeCell ref="BL687:BM687"/>
    <mergeCell ref="AT687:AU687"/>
    <mergeCell ref="CN685:CO685"/>
    <mergeCell ref="CP685:CQ685"/>
    <mergeCell ref="CR685:CS685"/>
    <mergeCell ref="CT685:CU685"/>
    <mergeCell ref="CV685:CW685"/>
    <mergeCell ref="CV689:CW689"/>
    <mergeCell ref="J691:K691"/>
    <mergeCell ref="L691:M691"/>
    <mergeCell ref="N691:O691"/>
    <mergeCell ref="P691:Q691"/>
    <mergeCell ref="R691:S691"/>
    <mergeCell ref="T691:U691"/>
    <mergeCell ref="V691:W691"/>
    <mergeCell ref="X691:Y691"/>
    <mergeCell ref="Z691:AA691"/>
    <mergeCell ref="AB691:AC691"/>
    <mergeCell ref="AD691:AE691"/>
    <mergeCell ref="AF691:AG691"/>
    <mergeCell ref="AH691:AI691"/>
    <mergeCell ref="AJ691:AK691"/>
    <mergeCell ref="AL691:AM691"/>
    <mergeCell ref="AN691:AO691"/>
    <mergeCell ref="AP691:AQ691"/>
    <mergeCell ref="AR691:AS691"/>
    <mergeCell ref="AT691:AU691"/>
    <mergeCell ref="AV691:AW691"/>
    <mergeCell ref="AX691:AY691"/>
    <mergeCell ref="AZ691:BA691"/>
    <mergeCell ref="BB691:BC691"/>
    <mergeCell ref="CD689:CE689"/>
    <mergeCell ref="CF689:CG689"/>
    <mergeCell ref="CH689:CI689"/>
    <mergeCell ref="CJ689:CK689"/>
    <mergeCell ref="CL689:CM689"/>
    <mergeCell ref="CN689:CO689"/>
    <mergeCell ref="CP689:CQ689"/>
    <mergeCell ref="CR689:CS689"/>
    <mergeCell ref="CT689:CU689"/>
    <mergeCell ref="BL689:BM689"/>
    <mergeCell ref="BN689:BO689"/>
    <mergeCell ref="BP689:BQ689"/>
    <mergeCell ref="BR689:BS689"/>
    <mergeCell ref="BT689:BU689"/>
    <mergeCell ref="BV689:BW689"/>
    <mergeCell ref="BX689:BY689"/>
    <mergeCell ref="BZ689:CA689"/>
    <mergeCell ref="CB689:CC689"/>
    <mergeCell ref="AT689:AU689"/>
    <mergeCell ref="AV689:AW689"/>
    <mergeCell ref="AX689:AY689"/>
    <mergeCell ref="AZ689:BA689"/>
    <mergeCell ref="BB689:BC689"/>
    <mergeCell ref="BD689:BE689"/>
    <mergeCell ref="BF689:BG689"/>
    <mergeCell ref="BH689:BI689"/>
    <mergeCell ref="BJ689:BK689"/>
    <mergeCell ref="AB689:AC689"/>
    <mergeCell ref="AD689:AE689"/>
    <mergeCell ref="AF689:AG689"/>
    <mergeCell ref="AH689:AI689"/>
    <mergeCell ref="AJ689:AK689"/>
    <mergeCell ref="AL689:AM689"/>
    <mergeCell ref="AN689:AO689"/>
    <mergeCell ref="AP689:AQ689"/>
    <mergeCell ref="AR689:AS689"/>
    <mergeCell ref="J689:K689"/>
    <mergeCell ref="L689:M689"/>
    <mergeCell ref="N689:O689"/>
    <mergeCell ref="P689:Q689"/>
    <mergeCell ref="J693:K693"/>
    <mergeCell ref="L693:M693"/>
    <mergeCell ref="N693:O693"/>
    <mergeCell ref="P693:Q693"/>
    <mergeCell ref="R693:S693"/>
    <mergeCell ref="T693:U693"/>
    <mergeCell ref="V693:W693"/>
    <mergeCell ref="X693:Y693"/>
    <mergeCell ref="Z693:AA693"/>
    <mergeCell ref="AB693:AC693"/>
    <mergeCell ref="AD693:AE693"/>
    <mergeCell ref="AF693:AG693"/>
    <mergeCell ref="AH693:AI693"/>
    <mergeCell ref="AJ693:AK693"/>
    <mergeCell ref="AL693:AM693"/>
    <mergeCell ref="AN693:AO693"/>
    <mergeCell ref="AP693:AQ693"/>
    <mergeCell ref="AR693:AS693"/>
    <mergeCell ref="R689:S689"/>
    <mergeCell ref="BV691:BW691"/>
    <mergeCell ref="BX691:BY691"/>
    <mergeCell ref="BZ691:CA691"/>
    <mergeCell ref="CB691:CC691"/>
    <mergeCell ref="CD691:CE691"/>
    <mergeCell ref="CF691:CG691"/>
    <mergeCell ref="CH691:CI691"/>
    <mergeCell ref="CJ691:CK691"/>
    <mergeCell ref="CL691:CM691"/>
    <mergeCell ref="BD691:BE691"/>
    <mergeCell ref="BF691:BG691"/>
    <mergeCell ref="BH691:BI691"/>
    <mergeCell ref="BJ691:BK691"/>
    <mergeCell ref="BL691:BM691"/>
    <mergeCell ref="BN691:BO691"/>
    <mergeCell ref="BP691:BQ691"/>
    <mergeCell ref="BR691:BS691"/>
    <mergeCell ref="BT691:BU691"/>
    <mergeCell ref="T695:U695"/>
    <mergeCell ref="V695:W695"/>
    <mergeCell ref="X695:Y695"/>
    <mergeCell ref="Z695:AA695"/>
    <mergeCell ref="CF693:CG693"/>
    <mergeCell ref="CH693:CI693"/>
    <mergeCell ref="CJ693:CK693"/>
    <mergeCell ref="CL693:CM693"/>
    <mergeCell ref="CN693:CO693"/>
    <mergeCell ref="CP693:CQ693"/>
    <mergeCell ref="CR693:CS693"/>
    <mergeCell ref="CT693:CU693"/>
    <mergeCell ref="CV693:CW693"/>
    <mergeCell ref="BN693:BO693"/>
    <mergeCell ref="BP693:BQ693"/>
    <mergeCell ref="BR693:BS693"/>
    <mergeCell ref="BT693:BU693"/>
    <mergeCell ref="BV693:BW693"/>
    <mergeCell ref="BX693:BY693"/>
    <mergeCell ref="BZ693:CA693"/>
    <mergeCell ref="CB693:CC693"/>
    <mergeCell ref="CD693:CE693"/>
    <mergeCell ref="AV693:AW693"/>
    <mergeCell ref="AX693:AY693"/>
    <mergeCell ref="AZ693:BA693"/>
    <mergeCell ref="BB693:BC693"/>
    <mergeCell ref="BD693:BE693"/>
    <mergeCell ref="BF693:BG693"/>
    <mergeCell ref="BH693:BI693"/>
    <mergeCell ref="BJ693:BK693"/>
    <mergeCell ref="BL693:BM693"/>
    <mergeCell ref="AT693:AU693"/>
    <mergeCell ref="CN691:CO691"/>
    <mergeCell ref="CP691:CQ691"/>
    <mergeCell ref="CR691:CS691"/>
    <mergeCell ref="CT691:CU691"/>
    <mergeCell ref="CV691:CW691"/>
    <mergeCell ref="CV695:CW695"/>
    <mergeCell ref="J697:K697"/>
    <mergeCell ref="L697:M697"/>
    <mergeCell ref="N697:O697"/>
    <mergeCell ref="P697:Q697"/>
    <mergeCell ref="R697:S697"/>
    <mergeCell ref="T697:U697"/>
    <mergeCell ref="V697:W697"/>
    <mergeCell ref="X697:Y697"/>
    <mergeCell ref="Z697:AA697"/>
    <mergeCell ref="AB697:AC697"/>
    <mergeCell ref="AD697:AE697"/>
    <mergeCell ref="AF697:AG697"/>
    <mergeCell ref="AH697:AI697"/>
    <mergeCell ref="AJ697:AK697"/>
    <mergeCell ref="AL697:AM697"/>
    <mergeCell ref="AN697:AO697"/>
    <mergeCell ref="AP697:AQ697"/>
    <mergeCell ref="AR697:AS697"/>
    <mergeCell ref="AT697:AU697"/>
    <mergeCell ref="AV697:AW697"/>
    <mergeCell ref="AX697:AY697"/>
    <mergeCell ref="AZ697:BA697"/>
    <mergeCell ref="BB697:BC697"/>
    <mergeCell ref="CD695:CE695"/>
    <mergeCell ref="CF695:CG695"/>
    <mergeCell ref="CH695:CI695"/>
    <mergeCell ref="CJ695:CK695"/>
    <mergeCell ref="CL695:CM695"/>
    <mergeCell ref="CN695:CO695"/>
    <mergeCell ref="CP695:CQ695"/>
    <mergeCell ref="CR695:CS695"/>
    <mergeCell ref="CT695:CU695"/>
    <mergeCell ref="BL695:BM695"/>
    <mergeCell ref="BN695:BO695"/>
    <mergeCell ref="BP695:BQ695"/>
    <mergeCell ref="BR695:BS695"/>
    <mergeCell ref="BT695:BU695"/>
    <mergeCell ref="BV695:BW695"/>
    <mergeCell ref="BX695:BY695"/>
    <mergeCell ref="BZ695:CA695"/>
    <mergeCell ref="CB695:CC695"/>
    <mergeCell ref="AT695:AU695"/>
    <mergeCell ref="AV695:AW695"/>
    <mergeCell ref="AX695:AY695"/>
    <mergeCell ref="AZ695:BA695"/>
    <mergeCell ref="BB695:BC695"/>
    <mergeCell ref="BD695:BE695"/>
    <mergeCell ref="BF695:BG695"/>
    <mergeCell ref="BH695:BI695"/>
    <mergeCell ref="BJ695:BK695"/>
    <mergeCell ref="AB695:AC695"/>
    <mergeCell ref="AD695:AE695"/>
    <mergeCell ref="AF695:AG695"/>
    <mergeCell ref="AH695:AI695"/>
    <mergeCell ref="AJ695:AK695"/>
    <mergeCell ref="AL695:AM695"/>
    <mergeCell ref="AN695:AO695"/>
    <mergeCell ref="AP695:AQ695"/>
    <mergeCell ref="AR695:AS695"/>
    <mergeCell ref="J695:K695"/>
    <mergeCell ref="L695:M695"/>
    <mergeCell ref="N695:O695"/>
    <mergeCell ref="P695:Q695"/>
    <mergeCell ref="J699:K699"/>
    <mergeCell ref="L699:M699"/>
    <mergeCell ref="N699:O699"/>
    <mergeCell ref="P699:Q699"/>
    <mergeCell ref="R699:S699"/>
    <mergeCell ref="T699:U699"/>
    <mergeCell ref="V699:W699"/>
    <mergeCell ref="X699:Y699"/>
    <mergeCell ref="Z699:AA699"/>
    <mergeCell ref="AB699:AC699"/>
    <mergeCell ref="AD699:AE699"/>
    <mergeCell ref="AF699:AG699"/>
    <mergeCell ref="AH699:AI699"/>
    <mergeCell ref="AJ699:AK699"/>
    <mergeCell ref="AL699:AM699"/>
    <mergeCell ref="AN699:AO699"/>
    <mergeCell ref="AP699:AQ699"/>
    <mergeCell ref="AR699:AS699"/>
    <mergeCell ref="R695:S695"/>
    <mergeCell ref="BV697:BW697"/>
    <mergeCell ref="BX697:BY697"/>
    <mergeCell ref="BZ697:CA697"/>
    <mergeCell ref="CB697:CC697"/>
    <mergeCell ref="CD697:CE697"/>
    <mergeCell ref="CF697:CG697"/>
    <mergeCell ref="CH697:CI697"/>
    <mergeCell ref="CJ697:CK697"/>
    <mergeCell ref="CL697:CM697"/>
    <mergeCell ref="BD697:BE697"/>
    <mergeCell ref="BF697:BG697"/>
    <mergeCell ref="BH697:BI697"/>
    <mergeCell ref="BJ697:BK697"/>
    <mergeCell ref="BL697:BM697"/>
    <mergeCell ref="BN697:BO697"/>
    <mergeCell ref="BP697:BQ697"/>
    <mergeCell ref="BR697:BS697"/>
    <mergeCell ref="BT697:BU697"/>
    <mergeCell ref="T701:U701"/>
    <mergeCell ref="V701:W701"/>
    <mergeCell ref="X701:Y701"/>
    <mergeCell ref="Z701:AA701"/>
    <mergeCell ref="CF699:CG699"/>
    <mergeCell ref="CH699:CI699"/>
    <mergeCell ref="CJ699:CK699"/>
    <mergeCell ref="CL699:CM699"/>
    <mergeCell ref="CN699:CO699"/>
    <mergeCell ref="CP699:CQ699"/>
    <mergeCell ref="CR699:CS699"/>
    <mergeCell ref="CT699:CU699"/>
    <mergeCell ref="CV699:CW699"/>
    <mergeCell ref="BN699:BO699"/>
    <mergeCell ref="BP699:BQ699"/>
    <mergeCell ref="BR699:BS699"/>
    <mergeCell ref="BT699:BU699"/>
    <mergeCell ref="BV699:BW699"/>
    <mergeCell ref="BX699:BY699"/>
    <mergeCell ref="BZ699:CA699"/>
    <mergeCell ref="CB699:CC699"/>
    <mergeCell ref="CD699:CE699"/>
    <mergeCell ref="AV699:AW699"/>
    <mergeCell ref="AX699:AY699"/>
    <mergeCell ref="AZ699:BA699"/>
    <mergeCell ref="BB699:BC699"/>
    <mergeCell ref="BD699:BE699"/>
    <mergeCell ref="BF699:BG699"/>
    <mergeCell ref="BH699:BI699"/>
    <mergeCell ref="BJ699:BK699"/>
    <mergeCell ref="BL699:BM699"/>
    <mergeCell ref="AT699:AU699"/>
    <mergeCell ref="CN697:CO697"/>
    <mergeCell ref="CP697:CQ697"/>
    <mergeCell ref="CR697:CS697"/>
    <mergeCell ref="CT697:CU697"/>
    <mergeCell ref="CV697:CW697"/>
    <mergeCell ref="CV701:CW701"/>
    <mergeCell ref="J703:K703"/>
    <mergeCell ref="L703:M703"/>
    <mergeCell ref="N703:O703"/>
    <mergeCell ref="P703:Q703"/>
    <mergeCell ref="R703:S703"/>
    <mergeCell ref="T703:U703"/>
    <mergeCell ref="V703:W703"/>
    <mergeCell ref="X703:Y703"/>
    <mergeCell ref="Z703:AA703"/>
    <mergeCell ref="AB703:AC703"/>
    <mergeCell ref="AD703:AE703"/>
    <mergeCell ref="AF703:AG703"/>
    <mergeCell ref="AH703:AI703"/>
    <mergeCell ref="AJ703:AK703"/>
    <mergeCell ref="AL703:AM703"/>
    <mergeCell ref="AN703:AO703"/>
    <mergeCell ref="AP703:AQ703"/>
    <mergeCell ref="AR703:AS703"/>
    <mergeCell ref="AT703:AU703"/>
    <mergeCell ref="AV703:AW703"/>
    <mergeCell ref="AX703:AY703"/>
    <mergeCell ref="AZ703:BA703"/>
    <mergeCell ref="BB703:BC703"/>
    <mergeCell ref="CD701:CE701"/>
    <mergeCell ref="CF701:CG701"/>
    <mergeCell ref="CH701:CI701"/>
    <mergeCell ref="CJ701:CK701"/>
    <mergeCell ref="CL701:CM701"/>
    <mergeCell ref="CN701:CO701"/>
    <mergeCell ref="CP701:CQ701"/>
    <mergeCell ref="CR701:CS701"/>
    <mergeCell ref="CT701:CU701"/>
    <mergeCell ref="BL701:BM701"/>
    <mergeCell ref="BN701:BO701"/>
    <mergeCell ref="BP701:BQ701"/>
    <mergeCell ref="BR701:BS701"/>
    <mergeCell ref="BT701:BU701"/>
    <mergeCell ref="BV701:BW701"/>
    <mergeCell ref="BX701:BY701"/>
    <mergeCell ref="BZ701:CA701"/>
    <mergeCell ref="CB701:CC701"/>
    <mergeCell ref="AT701:AU701"/>
    <mergeCell ref="AV701:AW701"/>
    <mergeCell ref="AX701:AY701"/>
    <mergeCell ref="AZ701:BA701"/>
    <mergeCell ref="BB701:BC701"/>
    <mergeCell ref="BD701:BE701"/>
    <mergeCell ref="BF701:BG701"/>
    <mergeCell ref="BH701:BI701"/>
    <mergeCell ref="BJ701:BK701"/>
    <mergeCell ref="AB701:AC701"/>
    <mergeCell ref="AD701:AE701"/>
    <mergeCell ref="AF701:AG701"/>
    <mergeCell ref="AH701:AI701"/>
    <mergeCell ref="AJ701:AK701"/>
    <mergeCell ref="AL701:AM701"/>
    <mergeCell ref="AN701:AO701"/>
    <mergeCell ref="AP701:AQ701"/>
    <mergeCell ref="AR701:AS701"/>
    <mergeCell ref="J701:K701"/>
    <mergeCell ref="L701:M701"/>
    <mergeCell ref="N701:O701"/>
    <mergeCell ref="P701:Q701"/>
    <mergeCell ref="J705:K705"/>
    <mergeCell ref="L705:M705"/>
    <mergeCell ref="N705:O705"/>
    <mergeCell ref="P705:Q705"/>
    <mergeCell ref="R705:S705"/>
    <mergeCell ref="T705:U705"/>
    <mergeCell ref="V705:W705"/>
    <mergeCell ref="X705:Y705"/>
    <mergeCell ref="Z705:AA705"/>
    <mergeCell ref="AB705:AC705"/>
    <mergeCell ref="AD705:AE705"/>
    <mergeCell ref="AF705:AG705"/>
    <mergeCell ref="AH705:AI705"/>
    <mergeCell ref="AJ705:AK705"/>
    <mergeCell ref="AL705:AM705"/>
    <mergeCell ref="AN705:AO705"/>
    <mergeCell ref="AP705:AQ705"/>
    <mergeCell ref="AR705:AS705"/>
    <mergeCell ref="R701:S701"/>
    <mergeCell ref="BV703:BW703"/>
    <mergeCell ref="BX703:BY703"/>
    <mergeCell ref="BZ703:CA703"/>
    <mergeCell ref="CB703:CC703"/>
    <mergeCell ref="CD703:CE703"/>
    <mergeCell ref="CF703:CG703"/>
    <mergeCell ref="CH703:CI703"/>
    <mergeCell ref="CJ703:CK703"/>
    <mergeCell ref="CL703:CM703"/>
    <mergeCell ref="BD703:BE703"/>
    <mergeCell ref="BF703:BG703"/>
    <mergeCell ref="BH703:BI703"/>
    <mergeCell ref="BJ703:BK703"/>
    <mergeCell ref="BL703:BM703"/>
    <mergeCell ref="BN703:BO703"/>
    <mergeCell ref="BP703:BQ703"/>
    <mergeCell ref="BR703:BS703"/>
    <mergeCell ref="BT703:BU703"/>
    <mergeCell ref="T707:U707"/>
    <mergeCell ref="V707:W707"/>
    <mergeCell ref="X707:Y707"/>
    <mergeCell ref="Z707:AA707"/>
    <mergeCell ref="CF705:CG705"/>
    <mergeCell ref="CH705:CI705"/>
    <mergeCell ref="CJ705:CK705"/>
    <mergeCell ref="CL705:CM705"/>
    <mergeCell ref="CN705:CO705"/>
    <mergeCell ref="CP705:CQ705"/>
    <mergeCell ref="CR705:CS705"/>
    <mergeCell ref="CT705:CU705"/>
    <mergeCell ref="CV705:CW705"/>
    <mergeCell ref="BN705:BO705"/>
    <mergeCell ref="BP705:BQ705"/>
    <mergeCell ref="BR705:BS705"/>
    <mergeCell ref="BT705:BU705"/>
    <mergeCell ref="BV705:BW705"/>
    <mergeCell ref="BX705:BY705"/>
    <mergeCell ref="BZ705:CA705"/>
    <mergeCell ref="CB705:CC705"/>
    <mergeCell ref="CD705:CE705"/>
    <mergeCell ref="AV705:AW705"/>
    <mergeCell ref="AX705:AY705"/>
    <mergeCell ref="AZ705:BA705"/>
    <mergeCell ref="BB705:BC705"/>
    <mergeCell ref="BD705:BE705"/>
    <mergeCell ref="BF705:BG705"/>
    <mergeCell ref="BH705:BI705"/>
    <mergeCell ref="BJ705:BK705"/>
    <mergeCell ref="BL705:BM705"/>
    <mergeCell ref="AT705:AU705"/>
    <mergeCell ref="CN703:CO703"/>
    <mergeCell ref="CP703:CQ703"/>
    <mergeCell ref="CR703:CS703"/>
    <mergeCell ref="CT703:CU703"/>
    <mergeCell ref="CV703:CW703"/>
    <mergeCell ref="CV707:CW707"/>
    <mergeCell ref="J709:K709"/>
    <mergeCell ref="L709:M709"/>
    <mergeCell ref="N709:O709"/>
    <mergeCell ref="P709:Q709"/>
    <mergeCell ref="R709:S709"/>
    <mergeCell ref="T709:U709"/>
    <mergeCell ref="V709:W709"/>
    <mergeCell ref="X709:Y709"/>
    <mergeCell ref="Z709:AA709"/>
    <mergeCell ref="AB709:AC709"/>
    <mergeCell ref="AD709:AE709"/>
    <mergeCell ref="AF709:AG709"/>
    <mergeCell ref="AH709:AI709"/>
    <mergeCell ref="AJ709:AK709"/>
    <mergeCell ref="AL709:AM709"/>
    <mergeCell ref="AN709:AO709"/>
    <mergeCell ref="AP709:AQ709"/>
    <mergeCell ref="AR709:AS709"/>
    <mergeCell ref="AT709:AU709"/>
    <mergeCell ref="AV709:AW709"/>
    <mergeCell ref="AX709:AY709"/>
    <mergeCell ref="AZ709:BA709"/>
    <mergeCell ref="BB709:BC709"/>
    <mergeCell ref="CD707:CE707"/>
    <mergeCell ref="CF707:CG707"/>
    <mergeCell ref="CH707:CI707"/>
    <mergeCell ref="CJ707:CK707"/>
    <mergeCell ref="CL707:CM707"/>
    <mergeCell ref="CN707:CO707"/>
    <mergeCell ref="CP707:CQ707"/>
    <mergeCell ref="CR707:CS707"/>
    <mergeCell ref="CT707:CU707"/>
    <mergeCell ref="BL707:BM707"/>
    <mergeCell ref="BN707:BO707"/>
    <mergeCell ref="BP707:BQ707"/>
    <mergeCell ref="BR707:BS707"/>
    <mergeCell ref="BT707:BU707"/>
    <mergeCell ref="BV707:BW707"/>
    <mergeCell ref="BX707:BY707"/>
    <mergeCell ref="BZ707:CA707"/>
    <mergeCell ref="CB707:CC707"/>
    <mergeCell ref="AT707:AU707"/>
    <mergeCell ref="AV707:AW707"/>
    <mergeCell ref="AX707:AY707"/>
    <mergeCell ref="AZ707:BA707"/>
    <mergeCell ref="BB707:BC707"/>
    <mergeCell ref="BD707:BE707"/>
    <mergeCell ref="BF707:BG707"/>
    <mergeCell ref="BH707:BI707"/>
    <mergeCell ref="BJ707:BK707"/>
    <mergeCell ref="AB707:AC707"/>
    <mergeCell ref="AD707:AE707"/>
    <mergeCell ref="AF707:AG707"/>
    <mergeCell ref="AH707:AI707"/>
    <mergeCell ref="AJ707:AK707"/>
    <mergeCell ref="AL707:AM707"/>
    <mergeCell ref="AN707:AO707"/>
    <mergeCell ref="AP707:AQ707"/>
    <mergeCell ref="AR707:AS707"/>
    <mergeCell ref="J707:K707"/>
    <mergeCell ref="L707:M707"/>
    <mergeCell ref="N707:O707"/>
    <mergeCell ref="P707:Q707"/>
    <mergeCell ref="J711:K711"/>
    <mergeCell ref="L711:M711"/>
    <mergeCell ref="N711:O711"/>
    <mergeCell ref="P711:Q711"/>
    <mergeCell ref="R711:S711"/>
    <mergeCell ref="T711:U711"/>
    <mergeCell ref="V711:W711"/>
    <mergeCell ref="X711:Y711"/>
    <mergeCell ref="Z711:AA711"/>
    <mergeCell ref="AB711:AC711"/>
    <mergeCell ref="AD711:AE711"/>
    <mergeCell ref="AF711:AG711"/>
    <mergeCell ref="AH711:AI711"/>
    <mergeCell ref="AJ711:AK711"/>
    <mergeCell ref="AL711:AM711"/>
    <mergeCell ref="AN711:AO711"/>
    <mergeCell ref="AP711:AQ711"/>
    <mergeCell ref="AR711:AS711"/>
    <mergeCell ref="R707:S707"/>
    <mergeCell ref="BV709:BW709"/>
    <mergeCell ref="BX709:BY709"/>
    <mergeCell ref="BZ709:CA709"/>
    <mergeCell ref="CB709:CC709"/>
    <mergeCell ref="CD709:CE709"/>
    <mergeCell ref="CF709:CG709"/>
    <mergeCell ref="CH709:CI709"/>
    <mergeCell ref="CJ709:CK709"/>
    <mergeCell ref="CL709:CM709"/>
    <mergeCell ref="BD709:BE709"/>
    <mergeCell ref="BF709:BG709"/>
    <mergeCell ref="BH709:BI709"/>
    <mergeCell ref="BJ709:BK709"/>
    <mergeCell ref="BL709:BM709"/>
    <mergeCell ref="BN709:BO709"/>
    <mergeCell ref="BP709:BQ709"/>
    <mergeCell ref="BR709:BS709"/>
    <mergeCell ref="BT709:BU709"/>
    <mergeCell ref="T713:U713"/>
    <mergeCell ref="V713:W713"/>
    <mergeCell ref="X713:Y713"/>
    <mergeCell ref="Z713:AA713"/>
    <mergeCell ref="CF711:CG711"/>
    <mergeCell ref="CH711:CI711"/>
    <mergeCell ref="CJ711:CK711"/>
    <mergeCell ref="CL711:CM711"/>
    <mergeCell ref="CN711:CO711"/>
    <mergeCell ref="CP711:CQ711"/>
    <mergeCell ref="CR711:CS711"/>
    <mergeCell ref="CT711:CU711"/>
    <mergeCell ref="CV711:CW711"/>
    <mergeCell ref="BN711:BO711"/>
    <mergeCell ref="BP711:BQ711"/>
    <mergeCell ref="BR711:BS711"/>
    <mergeCell ref="BT711:BU711"/>
    <mergeCell ref="BV711:BW711"/>
    <mergeCell ref="BX711:BY711"/>
    <mergeCell ref="BZ711:CA711"/>
    <mergeCell ref="CB711:CC711"/>
    <mergeCell ref="CD711:CE711"/>
    <mergeCell ref="AV711:AW711"/>
    <mergeCell ref="AX711:AY711"/>
    <mergeCell ref="AZ711:BA711"/>
    <mergeCell ref="BB711:BC711"/>
    <mergeCell ref="BD711:BE711"/>
    <mergeCell ref="BF711:BG711"/>
    <mergeCell ref="BH711:BI711"/>
    <mergeCell ref="BJ711:BK711"/>
    <mergeCell ref="BL711:BM711"/>
    <mergeCell ref="AT711:AU711"/>
    <mergeCell ref="CN709:CO709"/>
    <mergeCell ref="CP709:CQ709"/>
    <mergeCell ref="CR709:CS709"/>
    <mergeCell ref="CT709:CU709"/>
    <mergeCell ref="CV709:CW709"/>
    <mergeCell ref="CV713:CW713"/>
    <mergeCell ref="J715:K715"/>
    <mergeCell ref="L715:M715"/>
    <mergeCell ref="N715:O715"/>
    <mergeCell ref="P715:Q715"/>
    <mergeCell ref="R715:S715"/>
    <mergeCell ref="T715:U715"/>
    <mergeCell ref="V715:W715"/>
    <mergeCell ref="X715:Y715"/>
    <mergeCell ref="Z715:AA715"/>
    <mergeCell ref="AB715:AC715"/>
    <mergeCell ref="AD715:AE715"/>
    <mergeCell ref="AF715:AG715"/>
    <mergeCell ref="AH715:AI715"/>
    <mergeCell ref="AJ715:AK715"/>
    <mergeCell ref="AL715:AM715"/>
    <mergeCell ref="AN715:AO715"/>
    <mergeCell ref="AP715:AQ715"/>
    <mergeCell ref="AR715:AS715"/>
    <mergeCell ref="AT715:AU715"/>
    <mergeCell ref="AV715:AW715"/>
    <mergeCell ref="AX715:AY715"/>
    <mergeCell ref="AZ715:BA715"/>
    <mergeCell ref="BB715:BC715"/>
    <mergeCell ref="CD713:CE713"/>
    <mergeCell ref="CF713:CG713"/>
    <mergeCell ref="CH713:CI713"/>
    <mergeCell ref="CJ713:CK713"/>
    <mergeCell ref="CL713:CM713"/>
    <mergeCell ref="CN713:CO713"/>
    <mergeCell ref="CP713:CQ713"/>
    <mergeCell ref="CR713:CS713"/>
    <mergeCell ref="CT713:CU713"/>
    <mergeCell ref="BL713:BM713"/>
    <mergeCell ref="BN713:BO713"/>
    <mergeCell ref="BP713:BQ713"/>
    <mergeCell ref="BR713:BS713"/>
    <mergeCell ref="BT713:BU713"/>
    <mergeCell ref="BV713:BW713"/>
    <mergeCell ref="BX713:BY713"/>
    <mergeCell ref="BZ713:CA713"/>
    <mergeCell ref="CB713:CC713"/>
    <mergeCell ref="AT713:AU713"/>
    <mergeCell ref="AV713:AW713"/>
    <mergeCell ref="AX713:AY713"/>
    <mergeCell ref="AZ713:BA713"/>
    <mergeCell ref="BB713:BC713"/>
    <mergeCell ref="BD713:BE713"/>
    <mergeCell ref="BF713:BG713"/>
    <mergeCell ref="BH713:BI713"/>
    <mergeCell ref="BJ713:BK713"/>
    <mergeCell ref="AB713:AC713"/>
    <mergeCell ref="AD713:AE713"/>
    <mergeCell ref="AF713:AG713"/>
    <mergeCell ref="AH713:AI713"/>
    <mergeCell ref="AJ713:AK713"/>
    <mergeCell ref="AL713:AM713"/>
    <mergeCell ref="AN713:AO713"/>
    <mergeCell ref="AP713:AQ713"/>
    <mergeCell ref="AR713:AS713"/>
    <mergeCell ref="J713:K713"/>
    <mergeCell ref="L713:M713"/>
    <mergeCell ref="N713:O713"/>
    <mergeCell ref="P713:Q713"/>
    <mergeCell ref="J717:K717"/>
    <mergeCell ref="L717:M717"/>
    <mergeCell ref="N717:O717"/>
    <mergeCell ref="P717:Q717"/>
    <mergeCell ref="R717:S717"/>
    <mergeCell ref="T717:U717"/>
    <mergeCell ref="V717:W717"/>
    <mergeCell ref="X717:Y717"/>
    <mergeCell ref="Z717:AA717"/>
    <mergeCell ref="AB717:AC717"/>
    <mergeCell ref="AD717:AE717"/>
    <mergeCell ref="AF717:AG717"/>
    <mergeCell ref="AH717:AI717"/>
    <mergeCell ref="AJ717:AK717"/>
    <mergeCell ref="AL717:AM717"/>
    <mergeCell ref="AN717:AO717"/>
    <mergeCell ref="AP717:AQ717"/>
    <mergeCell ref="AR717:AS717"/>
    <mergeCell ref="R713:S713"/>
    <mergeCell ref="BV715:BW715"/>
    <mergeCell ref="BX715:BY715"/>
    <mergeCell ref="BZ715:CA715"/>
    <mergeCell ref="CB715:CC715"/>
    <mergeCell ref="CD715:CE715"/>
    <mergeCell ref="CF715:CG715"/>
    <mergeCell ref="CH715:CI715"/>
    <mergeCell ref="CJ715:CK715"/>
    <mergeCell ref="CL715:CM715"/>
    <mergeCell ref="BD715:BE715"/>
    <mergeCell ref="BF715:BG715"/>
    <mergeCell ref="BH715:BI715"/>
    <mergeCell ref="BJ715:BK715"/>
    <mergeCell ref="BL715:BM715"/>
    <mergeCell ref="BN715:BO715"/>
    <mergeCell ref="BP715:BQ715"/>
    <mergeCell ref="BR715:BS715"/>
    <mergeCell ref="BT715:BU715"/>
    <mergeCell ref="T719:U719"/>
    <mergeCell ref="V719:W719"/>
    <mergeCell ref="X719:Y719"/>
    <mergeCell ref="Z719:AA719"/>
    <mergeCell ref="CF717:CG717"/>
    <mergeCell ref="CH717:CI717"/>
    <mergeCell ref="CJ717:CK717"/>
    <mergeCell ref="CL717:CM717"/>
    <mergeCell ref="CN717:CO717"/>
    <mergeCell ref="CP717:CQ717"/>
    <mergeCell ref="CR717:CS717"/>
    <mergeCell ref="CT717:CU717"/>
    <mergeCell ref="CV717:CW717"/>
    <mergeCell ref="BN717:BO717"/>
    <mergeCell ref="BP717:BQ717"/>
    <mergeCell ref="BR717:BS717"/>
    <mergeCell ref="BT717:BU717"/>
    <mergeCell ref="BV717:BW717"/>
    <mergeCell ref="BX717:BY717"/>
    <mergeCell ref="BZ717:CA717"/>
    <mergeCell ref="CB717:CC717"/>
    <mergeCell ref="CD717:CE717"/>
    <mergeCell ref="AV717:AW717"/>
    <mergeCell ref="AX717:AY717"/>
    <mergeCell ref="AZ717:BA717"/>
    <mergeCell ref="BB717:BC717"/>
    <mergeCell ref="BD717:BE717"/>
    <mergeCell ref="BF717:BG717"/>
    <mergeCell ref="BH717:BI717"/>
    <mergeCell ref="BJ717:BK717"/>
    <mergeCell ref="BL717:BM717"/>
    <mergeCell ref="AT717:AU717"/>
    <mergeCell ref="CN715:CO715"/>
    <mergeCell ref="CP715:CQ715"/>
    <mergeCell ref="CR715:CS715"/>
    <mergeCell ref="CT715:CU715"/>
    <mergeCell ref="CV715:CW715"/>
    <mergeCell ref="CV719:CW719"/>
    <mergeCell ref="J721:K721"/>
    <mergeCell ref="L721:M721"/>
    <mergeCell ref="N721:O721"/>
    <mergeCell ref="P721:Q721"/>
    <mergeCell ref="R721:S721"/>
    <mergeCell ref="T721:U721"/>
    <mergeCell ref="V721:W721"/>
    <mergeCell ref="X721:Y721"/>
    <mergeCell ref="Z721:AA721"/>
    <mergeCell ref="AB721:AC721"/>
    <mergeCell ref="AD721:AE721"/>
    <mergeCell ref="AF721:AG721"/>
    <mergeCell ref="AH721:AI721"/>
    <mergeCell ref="AJ721:AK721"/>
    <mergeCell ref="AL721:AM721"/>
    <mergeCell ref="AN721:AO721"/>
    <mergeCell ref="AP721:AQ721"/>
    <mergeCell ref="AR721:AS721"/>
    <mergeCell ref="AT721:AU721"/>
    <mergeCell ref="AV721:AW721"/>
    <mergeCell ref="AX721:AY721"/>
    <mergeCell ref="AZ721:BA721"/>
    <mergeCell ref="BB721:BC721"/>
    <mergeCell ref="CD719:CE719"/>
    <mergeCell ref="CF719:CG719"/>
    <mergeCell ref="CH719:CI719"/>
    <mergeCell ref="CJ719:CK719"/>
    <mergeCell ref="CL719:CM719"/>
    <mergeCell ref="CN719:CO719"/>
    <mergeCell ref="CP719:CQ719"/>
    <mergeCell ref="CR719:CS719"/>
    <mergeCell ref="CT719:CU719"/>
    <mergeCell ref="BL719:BM719"/>
    <mergeCell ref="BN719:BO719"/>
    <mergeCell ref="BP719:BQ719"/>
    <mergeCell ref="BR719:BS719"/>
    <mergeCell ref="BT719:BU719"/>
    <mergeCell ref="BV719:BW719"/>
    <mergeCell ref="BX719:BY719"/>
    <mergeCell ref="BZ719:CA719"/>
    <mergeCell ref="CB719:CC719"/>
    <mergeCell ref="AT719:AU719"/>
    <mergeCell ref="AV719:AW719"/>
    <mergeCell ref="AX719:AY719"/>
    <mergeCell ref="AZ719:BA719"/>
    <mergeCell ref="BB719:BC719"/>
    <mergeCell ref="BD719:BE719"/>
    <mergeCell ref="BF719:BG719"/>
    <mergeCell ref="BH719:BI719"/>
    <mergeCell ref="BJ719:BK719"/>
    <mergeCell ref="AB719:AC719"/>
    <mergeCell ref="AD719:AE719"/>
    <mergeCell ref="AF719:AG719"/>
    <mergeCell ref="AH719:AI719"/>
    <mergeCell ref="AJ719:AK719"/>
    <mergeCell ref="AL719:AM719"/>
    <mergeCell ref="AN719:AO719"/>
    <mergeCell ref="AP719:AQ719"/>
    <mergeCell ref="AR719:AS719"/>
    <mergeCell ref="J719:K719"/>
    <mergeCell ref="L719:M719"/>
    <mergeCell ref="N719:O719"/>
    <mergeCell ref="P719:Q719"/>
    <mergeCell ref="J723:K723"/>
    <mergeCell ref="L723:M723"/>
    <mergeCell ref="N723:O723"/>
    <mergeCell ref="P723:Q723"/>
    <mergeCell ref="R723:S723"/>
    <mergeCell ref="T723:U723"/>
    <mergeCell ref="V723:W723"/>
    <mergeCell ref="X723:Y723"/>
    <mergeCell ref="Z723:AA723"/>
    <mergeCell ref="AB723:AC723"/>
    <mergeCell ref="AD723:AE723"/>
    <mergeCell ref="AF723:AG723"/>
    <mergeCell ref="AH723:AI723"/>
    <mergeCell ref="AJ723:AK723"/>
    <mergeCell ref="AL723:AM723"/>
    <mergeCell ref="AN723:AO723"/>
    <mergeCell ref="AP723:AQ723"/>
    <mergeCell ref="AR723:AS723"/>
    <mergeCell ref="R719:S719"/>
    <mergeCell ref="BV721:BW721"/>
    <mergeCell ref="BX721:BY721"/>
    <mergeCell ref="BZ721:CA721"/>
    <mergeCell ref="CB721:CC721"/>
    <mergeCell ref="CD721:CE721"/>
    <mergeCell ref="CF721:CG721"/>
    <mergeCell ref="CH721:CI721"/>
    <mergeCell ref="CJ721:CK721"/>
    <mergeCell ref="CL721:CM721"/>
    <mergeCell ref="BD721:BE721"/>
    <mergeCell ref="BF721:BG721"/>
    <mergeCell ref="BH721:BI721"/>
    <mergeCell ref="BJ721:BK721"/>
    <mergeCell ref="BL721:BM721"/>
    <mergeCell ref="BN721:BO721"/>
    <mergeCell ref="BP721:BQ721"/>
    <mergeCell ref="BR721:BS721"/>
    <mergeCell ref="BT721:BU721"/>
    <mergeCell ref="T725:U725"/>
    <mergeCell ref="V725:W725"/>
    <mergeCell ref="X725:Y725"/>
    <mergeCell ref="Z725:AA725"/>
    <mergeCell ref="CF723:CG723"/>
    <mergeCell ref="CH723:CI723"/>
    <mergeCell ref="CJ723:CK723"/>
    <mergeCell ref="CL723:CM723"/>
    <mergeCell ref="CN723:CO723"/>
    <mergeCell ref="CP723:CQ723"/>
    <mergeCell ref="CR723:CS723"/>
    <mergeCell ref="CT723:CU723"/>
    <mergeCell ref="CV723:CW723"/>
    <mergeCell ref="BN723:BO723"/>
    <mergeCell ref="BP723:BQ723"/>
    <mergeCell ref="BR723:BS723"/>
    <mergeCell ref="BT723:BU723"/>
    <mergeCell ref="BV723:BW723"/>
    <mergeCell ref="BX723:BY723"/>
    <mergeCell ref="BZ723:CA723"/>
    <mergeCell ref="CB723:CC723"/>
    <mergeCell ref="CD723:CE723"/>
    <mergeCell ref="AV723:AW723"/>
    <mergeCell ref="AX723:AY723"/>
    <mergeCell ref="AZ723:BA723"/>
    <mergeCell ref="BB723:BC723"/>
    <mergeCell ref="BD723:BE723"/>
    <mergeCell ref="BF723:BG723"/>
    <mergeCell ref="BH723:BI723"/>
    <mergeCell ref="BJ723:BK723"/>
    <mergeCell ref="BL723:BM723"/>
    <mergeCell ref="AT723:AU723"/>
    <mergeCell ref="CN721:CO721"/>
    <mergeCell ref="CP721:CQ721"/>
    <mergeCell ref="CR721:CS721"/>
    <mergeCell ref="CT721:CU721"/>
    <mergeCell ref="CV721:CW721"/>
    <mergeCell ref="CV725:CW725"/>
    <mergeCell ref="J727:K727"/>
    <mergeCell ref="L727:M727"/>
    <mergeCell ref="N727:O727"/>
    <mergeCell ref="P727:Q727"/>
    <mergeCell ref="R727:S727"/>
    <mergeCell ref="T727:U727"/>
    <mergeCell ref="V727:W727"/>
    <mergeCell ref="X727:Y727"/>
    <mergeCell ref="Z727:AA727"/>
    <mergeCell ref="AB727:AC727"/>
    <mergeCell ref="AD727:AE727"/>
    <mergeCell ref="AF727:AG727"/>
    <mergeCell ref="AH727:AI727"/>
    <mergeCell ref="AJ727:AK727"/>
    <mergeCell ref="AL727:AM727"/>
    <mergeCell ref="AN727:AO727"/>
    <mergeCell ref="AP727:AQ727"/>
    <mergeCell ref="AR727:AS727"/>
    <mergeCell ref="AT727:AU727"/>
    <mergeCell ref="AV727:AW727"/>
    <mergeCell ref="AX727:AY727"/>
    <mergeCell ref="AZ727:BA727"/>
    <mergeCell ref="BB727:BC727"/>
    <mergeCell ref="CD725:CE725"/>
    <mergeCell ref="CF725:CG725"/>
    <mergeCell ref="CH725:CI725"/>
    <mergeCell ref="CJ725:CK725"/>
    <mergeCell ref="CL725:CM725"/>
    <mergeCell ref="CN725:CO725"/>
    <mergeCell ref="CP725:CQ725"/>
    <mergeCell ref="CR725:CS725"/>
    <mergeCell ref="CT725:CU725"/>
    <mergeCell ref="BL725:BM725"/>
    <mergeCell ref="BN725:BO725"/>
    <mergeCell ref="BP725:BQ725"/>
    <mergeCell ref="BR725:BS725"/>
    <mergeCell ref="BT725:BU725"/>
    <mergeCell ref="BV725:BW725"/>
    <mergeCell ref="BX725:BY725"/>
    <mergeCell ref="BZ725:CA725"/>
    <mergeCell ref="CB725:CC725"/>
    <mergeCell ref="AT725:AU725"/>
    <mergeCell ref="AV725:AW725"/>
    <mergeCell ref="AX725:AY725"/>
    <mergeCell ref="AZ725:BA725"/>
    <mergeCell ref="BB725:BC725"/>
    <mergeCell ref="BD725:BE725"/>
    <mergeCell ref="BF725:BG725"/>
    <mergeCell ref="BH725:BI725"/>
    <mergeCell ref="BJ725:BK725"/>
    <mergeCell ref="AB725:AC725"/>
    <mergeCell ref="AD725:AE725"/>
    <mergeCell ref="AF725:AG725"/>
    <mergeCell ref="AH725:AI725"/>
    <mergeCell ref="AJ725:AK725"/>
    <mergeCell ref="AL725:AM725"/>
    <mergeCell ref="AN725:AO725"/>
    <mergeCell ref="AP725:AQ725"/>
    <mergeCell ref="AR725:AS725"/>
    <mergeCell ref="J725:K725"/>
    <mergeCell ref="L725:M725"/>
    <mergeCell ref="N725:O725"/>
    <mergeCell ref="P725:Q725"/>
    <mergeCell ref="J729:K729"/>
    <mergeCell ref="L729:M729"/>
    <mergeCell ref="N729:O729"/>
    <mergeCell ref="P729:Q729"/>
    <mergeCell ref="R729:S729"/>
    <mergeCell ref="T729:U729"/>
    <mergeCell ref="V729:W729"/>
    <mergeCell ref="X729:Y729"/>
    <mergeCell ref="Z729:AA729"/>
    <mergeCell ref="AB729:AC729"/>
    <mergeCell ref="AD729:AE729"/>
    <mergeCell ref="AF729:AG729"/>
    <mergeCell ref="AH729:AI729"/>
    <mergeCell ref="AJ729:AK729"/>
    <mergeCell ref="AL729:AM729"/>
    <mergeCell ref="AN729:AO729"/>
    <mergeCell ref="AP729:AQ729"/>
    <mergeCell ref="AR729:AS729"/>
    <mergeCell ref="R725:S725"/>
    <mergeCell ref="BV727:BW727"/>
    <mergeCell ref="BX727:BY727"/>
    <mergeCell ref="BZ727:CA727"/>
    <mergeCell ref="CB727:CC727"/>
    <mergeCell ref="CD727:CE727"/>
    <mergeCell ref="CF727:CG727"/>
    <mergeCell ref="CH727:CI727"/>
    <mergeCell ref="CJ727:CK727"/>
    <mergeCell ref="CL727:CM727"/>
    <mergeCell ref="BD727:BE727"/>
    <mergeCell ref="BF727:BG727"/>
    <mergeCell ref="BH727:BI727"/>
    <mergeCell ref="BJ727:BK727"/>
    <mergeCell ref="BL727:BM727"/>
    <mergeCell ref="BN727:BO727"/>
    <mergeCell ref="BP727:BQ727"/>
    <mergeCell ref="BR727:BS727"/>
    <mergeCell ref="BT727:BU727"/>
    <mergeCell ref="T731:U731"/>
    <mergeCell ref="V731:W731"/>
    <mergeCell ref="X731:Y731"/>
    <mergeCell ref="Z731:AA731"/>
    <mergeCell ref="CF729:CG729"/>
    <mergeCell ref="CH729:CI729"/>
    <mergeCell ref="CJ729:CK729"/>
    <mergeCell ref="CL729:CM729"/>
    <mergeCell ref="CN729:CO729"/>
    <mergeCell ref="CP729:CQ729"/>
    <mergeCell ref="CR729:CS729"/>
    <mergeCell ref="CT729:CU729"/>
    <mergeCell ref="CV729:CW729"/>
    <mergeCell ref="BN729:BO729"/>
    <mergeCell ref="BP729:BQ729"/>
    <mergeCell ref="BR729:BS729"/>
    <mergeCell ref="BT729:BU729"/>
    <mergeCell ref="BV729:BW729"/>
    <mergeCell ref="BX729:BY729"/>
    <mergeCell ref="BZ729:CA729"/>
    <mergeCell ref="CB729:CC729"/>
    <mergeCell ref="CD729:CE729"/>
    <mergeCell ref="AV729:AW729"/>
    <mergeCell ref="AX729:AY729"/>
    <mergeCell ref="AZ729:BA729"/>
    <mergeCell ref="BB729:BC729"/>
    <mergeCell ref="BD729:BE729"/>
    <mergeCell ref="BF729:BG729"/>
    <mergeCell ref="BH729:BI729"/>
    <mergeCell ref="BJ729:BK729"/>
    <mergeCell ref="BL729:BM729"/>
    <mergeCell ref="AT729:AU729"/>
    <mergeCell ref="CN727:CO727"/>
    <mergeCell ref="CP727:CQ727"/>
    <mergeCell ref="CR727:CS727"/>
    <mergeCell ref="CT727:CU727"/>
    <mergeCell ref="CV727:CW727"/>
    <mergeCell ref="CV731:CW731"/>
    <mergeCell ref="J733:K733"/>
    <mergeCell ref="L733:M733"/>
    <mergeCell ref="N733:O733"/>
    <mergeCell ref="P733:Q733"/>
    <mergeCell ref="R733:S733"/>
    <mergeCell ref="T733:U733"/>
    <mergeCell ref="V733:W733"/>
    <mergeCell ref="X733:Y733"/>
    <mergeCell ref="Z733:AA733"/>
    <mergeCell ref="AB733:AC733"/>
    <mergeCell ref="AD733:AE733"/>
    <mergeCell ref="AF733:AG733"/>
    <mergeCell ref="AH733:AI733"/>
    <mergeCell ref="AJ733:AK733"/>
    <mergeCell ref="AL733:AM733"/>
    <mergeCell ref="AN733:AO733"/>
    <mergeCell ref="AP733:AQ733"/>
    <mergeCell ref="AR733:AS733"/>
    <mergeCell ref="AT733:AU733"/>
    <mergeCell ref="AV733:AW733"/>
    <mergeCell ref="AX733:AY733"/>
    <mergeCell ref="AZ733:BA733"/>
    <mergeCell ref="BB733:BC733"/>
    <mergeCell ref="CD731:CE731"/>
    <mergeCell ref="CF731:CG731"/>
    <mergeCell ref="CH731:CI731"/>
    <mergeCell ref="CJ731:CK731"/>
    <mergeCell ref="CL731:CM731"/>
    <mergeCell ref="CN731:CO731"/>
    <mergeCell ref="CP731:CQ731"/>
    <mergeCell ref="CR731:CS731"/>
    <mergeCell ref="CT731:CU731"/>
    <mergeCell ref="BL731:BM731"/>
    <mergeCell ref="BN731:BO731"/>
    <mergeCell ref="BP731:BQ731"/>
    <mergeCell ref="BR731:BS731"/>
    <mergeCell ref="BT731:BU731"/>
    <mergeCell ref="BV731:BW731"/>
    <mergeCell ref="BX731:BY731"/>
    <mergeCell ref="BZ731:CA731"/>
    <mergeCell ref="CB731:CC731"/>
    <mergeCell ref="AT731:AU731"/>
    <mergeCell ref="AV731:AW731"/>
    <mergeCell ref="AX731:AY731"/>
    <mergeCell ref="AZ731:BA731"/>
    <mergeCell ref="BB731:BC731"/>
    <mergeCell ref="BD731:BE731"/>
    <mergeCell ref="BF731:BG731"/>
    <mergeCell ref="BH731:BI731"/>
    <mergeCell ref="BJ731:BK731"/>
    <mergeCell ref="AB731:AC731"/>
    <mergeCell ref="AD731:AE731"/>
    <mergeCell ref="AF731:AG731"/>
    <mergeCell ref="AH731:AI731"/>
    <mergeCell ref="AJ731:AK731"/>
    <mergeCell ref="AL731:AM731"/>
    <mergeCell ref="AN731:AO731"/>
    <mergeCell ref="AP731:AQ731"/>
    <mergeCell ref="AR731:AS731"/>
    <mergeCell ref="J731:K731"/>
    <mergeCell ref="L731:M731"/>
    <mergeCell ref="N731:O731"/>
    <mergeCell ref="P731:Q731"/>
    <mergeCell ref="J735:K735"/>
    <mergeCell ref="L735:M735"/>
    <mergeCell ref="N735:O735"/>
    <mergeCell ref="P735:Q735"/>
    <mergeCell ref="R735:S735"/>
    <mergeCell ref="T735:U735"/>
    <mergeCell ref="V735:W735"/>
    <mergeCell ref="X735:Y735"/>
    <mergeCell ref="Z735:AA735"/>
    <mergeCell ref="AB735:AC735"/>
    <mergeCell ref="AD735:AE735"/>
    <mergeCell ref="AF735:AG735"/>
    <mergeCell ref="AH735:AI735"/>
    <mergeCell ref="AJ735:AK735"/>
    <mergeCell ref="AL735:AM735"/>
    <mergeCell ref="AN735:AO735"/>
    <mergeCell ref="AP735:AQ735"/>
    <mergeCell ref="AR735:AS735"/>
    <mergeCell ref="R731:S731"/>
    <mergeCell ref="BV733:BW733"/>
    <mergeCell ref="BX733:BY733"/>
    <mergeCell ref="BZ733:CA733"/>
    <mergeCell ref="CB733:CC733"/>
    <mergeCell ref="CD733:CE733"/>
    <mergeCell ref="CF733:CG733"/>
    <mergeCell ref="CH733:CI733"/>
    <mergeCell ref="CJ733:CK733"/>
    <mergeCell ref="CL733:CM733"/>
    <mergeCell ref="BD733:BE733"/>
    <mergeCell ref="BF733:BG733"/>
    <mergeCell ref="BH733:BI733"/>
    <mergeCell ref="BJ733:BK733"/>
    <mergeCell ref="BL733:BM733"/>
    <mergeCell ref="BN733:BO733"/>
    <mergeCell ref="BP733:BQ733"/>
    <mergeCell ref="BR733:BS733"/>
    <mergeCell ref="BT733:BU733"/>
    <mergeCell ref="T737:U737"/>
    <mergeCell ref="V737:W737"/>
    <mergeCell ref="X737:Y737"/>
    <mergeCell ref="Z737:AA737"/>
    <mergeCell ref="CF735:CG735"/>
    <mergeCell ref="CH735:CI735"/>
    <mergeCell ref="CJ735:CK735"/>
    <mergeCell ref="CL735:CM735"/>
    <mergeCell ref="CN735:CO735"/>
    <mergeCell ref="CP735:CQ735"/>
    <mergeCell ref="CR735:CS735"/>
    <mergeCell ref="CT735:CU735"/>
    <mergeCell ref="CV735:CW735"/>
    <mergeCell ref="BN735:BO735"/>
    <mergeCell ref="BP735:BQ735"/>
    <mergeCell ref="BR735:BS735"/>
    <mergeCell ref="BT735:BU735"/>
    <mergeCell ref="BV735:BW735"/>
    <mergeCell ref="BX735:BY735"/>
    <mergeCell ref="BZ735:CA735"/>
    <mergeCell ref="CB735:CC735"/>
    <mergeCell ref="CD735:CE735"/>
    <mergeCell ref="AV735:AW735"/>
    <mergeCell ref="AX735:AY735"/>
    <mergeCell ref="AZ735:BA735"/>
    <mergeCell ref="BB735:BC735"/>
    <mergeCell ref="BD735:BE735"/>
    <mergeCell ref="BF735:BG735"/>
    <mergeCell ref="BH735:BI735"/>
    <mergeCell ref="BJ735:BK735"/>
    <mergeCell ref="BL735:BM735"/>
    <mergeCell ref="AT735:AU735"/>
    <mergeCell ref="CN733:CO733"/>
    <mergeCell ref="CP733:CQ733"/>
    <mergeCell ref="CR733:CS733"/>
    <mergeCell ref="CT733:CU733"/>
    <mergeCell ref="CV733:CW733"/>
    <mergeCell ref="CV737:CW737"/>
    <mergeCell ref="J739:K739"/>
    <mergeCell ref="L739:M739"/>
    <mergeCell ref="N739:O739"/>
    <mergeCell ref="P739:Q739"/>
    <mergeCell ref="R739:S739"/>
    <mergeCell ref="T739:U739"/>
    <mergeCell ref="V739:W739"/>
    <mergeCell ref="X739:Y739"/>
    <mergeCell ref="Z739:AA739"/>
    <mergeCell ref="AB739:AC739"/>
    <mergeCell ref="AD739:AE739"/>
    <mergeCell ref="AF739:AG739"/>
    <mergeCell ref="AH739:AI739"/>
    <mergeCell ref="AJ739:AK739"/>
    <mergeCell ref="AL739:AM739"/>
    <mergeCell ref="AN739:AO739"/>
    <mergeCell ref="AP739:AQ739"/>
    <mergeCell ref="AR739:AS739"/>
    <mergeCell ref="AT739:AU739"/>
    <mergeCell ref="AV739:AW739"/>
    <mergeCell ref="AX739:AY739"/>
    <mergeCell ref="AZ739:BA739"/>
    <mergeCell ref="BB739:BC739"/>
    <mergeCell ref="CD737:CE737"/>
    <mergeCell ref="CF737:CG737"/>
    <mergeCell ref="CH737:CI737"/>
    <mergeCell ref="CJ737:CK737"/>
    <mergeCell ref="CL737:CM737"/>
    <mergeCell ref="CN737:CO737"/>
    <mergeCell ref="CP737:CQ737"/>
    <mergeCell ref="CR737:CS737"/>
    <mergeCell ref="CT737:CU737"/>
    <mergeCell ref="BL737:BM737"/>
    <mergeCell ref="BN737:BO737"/>
    <mergeCell ref="BP737:BQ737"/>
    <mergeCell ref="BR737:BS737"/>
    <mergeCell ref="BT737:BU737"/>
    <mergeCell ref="BV737:BW737"/>
    <mergeCell ref="BX737:BY737"/>
    <mergeCell ref="BZ737:CA737"/>
    <mergeCell ref="CB737:CC737"/>
    <mergeCell ref="AT737:AU737"/>
    <mergeCell ref="AV737:AW737"/>
    <mergeCell ref="AX737:AY737"/>
    <mergeCell ref="AZ737:BA737"/>
    <mergeCell ref="BB737:BC737"/>
    <mergeCell ref="BD737:BE737"/>
    <mergeCell ref="BF737:BG737"/>
    <mergeCell ref="BH737:BI737"/>
    <mergeCell ref="BJ737:BK737"/>
    <mergeCell ref="AB737:AC737"/>
    <mergeCell ref="AD737:AE737"/>
    <mergeCell ref="AF737:AG737"/>
    <mergeCell ref="AH737:AI737"/>
    <mergeCell ref="AJ737:AK737"/>
    <mergeCell ref="AL737:AM737"/>
    <mergeCell ref="AN737:AO737"/>
    <mergeCell ref="AP737:AQ737"/>
    <mergeCell ref="AR737:AS737"/>
    <mergeCell ref="J737:K737"/>
    <mergeCell ref="L737:M737"/>
    <mergeCell ref="N737:O737"/>
    <mergeCell ref="P737:Q737"/>
    <mergeCell ref="J741:K741"/>
    <mergeCell ref="L741:M741"/>
    <mergeCell ref="N741:O741"/>
    <mergeCell ref="P741:Q741"/>
    <mergeCell ref="R741:S741"/>
    <mergeCell ref="T741:U741"/>
    <mergeCell ref="V741:W741"/>
    <mergeCell ref="X741:Y741"/>
    <mergeCell ref="Z741:AA741"/>
    <mergeCell ref="AB741:AC741"/>
    <mergeCell ref="AD741:AE741"/>
    <mergeCell ref="AF741:AG741"/>
    <mergeCell ref="AH741:AI741"/>
    <mergeCell ref="AJ741:AK741"/>
    <mergeCell ref="AL741:AM741"/>
    <mergeCell ref="AN741:AO741"/>
    <mergeCell ref="AP741:AQ741"/>
    <mergeCell ref="AR741:AS741"/>
    <mergeCell ref="R737:S737"/>
    <mergeCell ref="BV739:BW739"/>
    <mergeCell ref="BX739:BY739"/>
    <mergeCell ref="BZ739:CA739"/>
    <mergeCell ref="CB739:CC739"/>
    <mergeCell ref="CD739:CE739"/>
    <mergeCell ref="CF739:CG739"/>
    <mergeCell ref="CH739:CI739"/>
    <mergeCell ref="CJ739:CK739"/>
    <mergeCell ref="CL739:CM739"/>
    <mergeCell ref="BD739:BE739"/>
    <mergeCell ref="BF739:BG739"/>
    <mergeCell ref="BH739:BI739"/>
    <mergeCell ref="BJ739:BK739"/>
    <mergeCell ref="BL739:BM739"/>
    <mergeCell ref="BN739:BO739"/>
    <mergeCell ref="BP739:BQ739"/>
    <mergeCell ref="BR739:BS739"/>
    <mergeCell ref="BT739:BU739"/>
    <mergeCell ref="T743:U743"/>
    <mergeCell ref="V743:W743"/>
    <mergeCell ref="X743:Y743"/>
    <mergeCell ref="Z743:AA743"/>
    <mergeCell ref="CF741:CG741"/>
    <mergeCell ref="CH741:CI741"/>
    <mergeCell ref="CJ741:CK741"/>
    <mergeCell ref="CL741:CM741"/>
    <mergeCell ref="CN741:CO741"/>
    <mergeCell ref="CP741:CQ741"/>
    <mergeCell ref="CR741:CS741"/>
    <mergeCell ref="CT741:CU741"/>
    <mergeCell ref="CV741:CW741"/>
    <mergeCell ref="BN741:BO741"/>
    <mergeCell ref="BP741:BQ741"/>
    <mergeCell ref="BR741:BS741"/>
    <mergeCell ref="BT741:BU741"/>
    <mergeCell ref="BV741:BW741"/>
    <mergeCell ref="BX741:BY741"/>
    <mergeCell ref="BZ741:CA741"/>
    <mergeCell ref="CB741:CC741"/>
    <mergeCell ref="CD741:CE741"/>
    <mergeCell ref="AV741:AW741"/>
    <mergeCell ref="AX741:AY741"/>
    <mergeCell ref="AZ741:BA741"/>
    <mergeCell ref="BB741:BC741"/>
    <mergeCell ref="BD741:BE741"/>
    <mergeCell ref="BF741:BG741"/>
    <mergeCell ref="BH741:BI741"/>
    <mergeCell ref="BJ741:BK741"/>
    <mergeCell ref="BL741:BM741"/>
    <mergeCell ref="AT741:AU741"/>
    <mergeCell ref="CN739:CO739"/>
    <mergeCell ref="CP739:CQ739"/>
    <mergeCell ref="CR739:CS739"/>
    <mergeCell ref="CT739:CU739"/>
    <mergeCell ref="CV739:CW739"/>
    <mergeCell ref="CV743:CW743"/>
    <mergeCell ref="J745:K745"/>
    <mergeCell ref="L745:M745"/>
    <mergeCell ref="N745:O745"/>
    <mergeCell ref="P745:Q745"/>
    <mergeCell ref="R745:S745"/>
    <mergeCell ref="T745:U745"/>
    <mergeCell ref="V745:W745"/>
    <mergeCell ref="X745:Y745"/>
    <mergeCell ref="Z745:AA745"/>
    <mergeCell ref="AB745:AC745"/>
    <mergeCell ref="AD745:AE745"/>
    <mergeCell ref="AF745:AG745"/>
    <mergeCell ref="AH745:AI745"/>
    <mergeCell ref="AJ745:AK745"/>
    <mergeCell ref="AL745:AM745"/>
    <mergeCell ref="AN745:AO745"/>
    <mergeCell ref="AP745:AQ745"/>
    <mergeCell ref="AR745:AS745"/>
    <mergeCell ref="AT745:AU745"/>
    <mergeCell ref="AV745:AW745"/>
    <mergeCell ref="AX745:AY745"/>
    <mergeCell ref="AZ745:BA745"/>
    <mergeCell ref="BB745:BC745"/>
    <mergeCell ref="CD743:CE743"/>
    <mergeCell ref="CF743:CG743"/>
    <mergeCell ref="CH743:CI743"/>
    <mergeCell ref="CJ743:CK743"/>
    <mergeCell ref="CL743:CM743"/>
    <mergeCell ref="CN743:CO743"/>
    <mergeCell ref="CP743:CQ743"/>
    <mergeCell ref="CR743:CS743"/>
    <mergeCell ref="CT743:CU743"/>
    <mergeCell ref="BL743:BM743"/>
    <mergeCell ref="BN743:BO743"/>
    <mergeCell ref="BP743:BQ743"/>
    <mergeCell ref="BR743:BS743"/>
    <mergeCell ref="BT743:BU743"/>
    <mergeCell ref="BV743:BW743"/>
    <mergeCell ref="BX743:BY743"/>
    <mergeCell ref="BZ743:CA743"/>
    <mergeCell ref="CB743:CC743"/>
    <mergeCell ref="AT743:AU743"/>
    <mergeCell ref="AV743:AW743"/>
    <mergeCell ref="AX743:AY743"/>
    <mergeCell ref="AZ743:BA743"/>
    <mergeCell ref="BB743:BC743"/>
    <mergeCell ref="BD743:BE743"/>
    <mergeCell ref="BF743:BG743"/>
    <mergeCell ref="BH743:BI743"/>
    <mergeCell ref="BJ743:BK743"/>
    <mergeCell ref="AB743:AC743"/>
    <mergeCell ref="AD743:AE743"/>
    <mergeCell ref="AF743:AG743"/>
    <mergeCell ref="AH743:AI743"/>
    <mergeCell ref="AJ743:AK743"/>
    <mergeCell ref="AL743:AM743"/>
    <mergeCell ref="AN743:AO743"/>
    <mergeCell ref="AP743:AQ743"/>
    <mergeCell ref="AR743:AS743"/>
    <mergeCell ref="J743:K743"/>
    <mergeCell ref="L743:M743"/>
    <mergeCell ref="N743:O743"/>
    <mergeCell ref="P743:Q743"/>
    <mergeCell ref="J747:K747"/>
    <mergeCell ref="L747:M747"/>
    <mergeCell ref="N747:O747"/>
    <mergeCell ref="P747:Q747"/>
    <mergeCell ref="R747:S747"/>
    <mergeCell ref="T747:U747"/>
    <mergeCell ref="V747:W747"/>
    <mergeCell ref="X747:Y747"/>
    <mergeCell ref="Z747:AA747"/>
    <mergeCell ref="AB747:AC747"/>
    <mergeCell ref="AD747:AE747"/>
    <mergeCell ref="AF747:AG747"/>
    <mergeCell ref="AH747:AI747"/>
    <mergeCell ref="AJ747:AK747"/>
    <mergeCell ref="AL747:AM747"/>
    <mergeCell ref="AN747:AO747"/>
    <mergeCell ref="AP747:AQ747"/>
    <mergeCell ref="AR747:AS747"/>
    <mergeCell ref="R743:S743"/>
    <mergeCell ref="BV745:BW745"/>
    <mergeCell ref="BX745:BY745"/>
    <mergeCell ref="BZ745:CA745"/>
    <mergeCell ref="CB745:CC745"/>
    <mergeCell ref="CD745:CE745"/>
    <mergeCell ref="CF745:CG745"/>
    <mergeCell ref="CH745:CI745"/>
    <mergeCell ref="CJ745:CK745"/>
    <mergeCell ref="CL745:CM745"/>
    <mergeCell ref="BD745:BE745"/>
    <mergeCell ref="BF745:BG745"/>
    <mergeCell ref="BH745:BI745"/>
    <mergeCell ref="BJ745:BK745"/>
    <mergeCell ref="BL745:BM745"/>
    <mergeCell ref="BN745:BO745"/>
    <mergeCell ref="BP745:BQ745"/>
    <mergeCell ref="BR745:BS745"/>
    <mergeCell ref="BT745:BU745"/>
    <mergeCell ref="T749:U749"/>
    <mergeCell ref="V749:W749"/>
    <mergeCell ref="X749:Y749"/>
    <mergeCell ref="Z749:AA749"/>
    <mergeCell ref="CF747:CG747"/>
    <mergeCell ref="CH747:CI747"/>
    <mergeCell ref="CJ747:CK747"/>
    <mergeCell ref="CL747:CM747"/>
    <mergeCell ref="CN747:CO747"/>
    <mergeCell ref="CP747:CQ747"/>
    <mergeCell ref="CR747:CS747"/>
    <mergeCell ref="CT747:CU747"/>
    <mergeCell ref="CV747:CW747"/>
    <mergeCell ref="BN747:BO747"/>
    <mergeCell ref="BP747:BQ747"/>
    <mergeCell ref="BR747:BS747"/>
    <mergeCell ref="BT747:BU747"/>
    <mergeCell ref="BV747:BW747"/>
    <mergeCell ref="BX747:BY747"/>
    <mergeCell ref="BZ747:CA747"/>
    <mergeCell ref="CB747:CC747"/>
    <mergeCell ref="CD747:CE747"/>
    <mergeCell ref="AV747:AW747"/>
    <mergeCell ref="AX747:AY747"/>
    <mergeCell ref="AZ747:BA747"/>
    <mergeCell ref="BB747:BC747"/>
    <mergeCell ref="BD747:BE747"/>
    <mergeCell ref="BF747:BG747"/>
    <mergeCell ref="BH747:BI747"/>
    <mergeCell ref="BJ747:BK747"/>
    <mergeCell ref="BL747:BM747"/>
    <mergeCell ref="AT747:AU747"/>
    <mergeCell ref="CN745:CO745"/>
    <mergeCell ref="CP745:CQ745"/>
    <mergeCell ref="CR745:CS745"/>
    <mergeCell ref="CT745:CU745"/>
    <mergeCell ref="CV745:CW745"/>
    <mergeCell ref="CV749:CW749"/>
    <mergeCell ref="J751:K751"/>
    <mergeCell ref="L751:M751"/>
    <mergeCell ref="N751:O751"/>
    <mergeCell ref="P751:Q751"/>
    <mergeCell ref="R751:S751"/>
    <mergeCell ref="T751:U751"/>
    <mergeCell ref="V751:W751"/>
    <mergeCell ref="X751:Y751"/>
    <mergeCell ref="Z751:AA751"/>
    <mergeCell ref="AB751:AC751"/>
    <mergeCell ref="AD751:AE751"/>
    <mergeCell ref="AF751:AG751"/>
    <mergeCell ref="AH751:AI751"/>
    <mergeCell ref="AJ751:AK751"/>
    <mergeCell ref="AL751:AM751"/>
    <mergeCell ref="AN751:AO751"/>
    <mergeCell ref="AP751:AQ751"/>
    <mergeCell ref="AR751:AS751"/>
    <mergeCell ref="AT751:AU751"/>
    <mergeCell ref="AV751:AW751"/>
    <mergeCell ref="AX751:AY751"/>
    <mergeCell ref="AZ751:BA751"/>
    <mergeCell ref="BB751:BC751"/>
    <mergeCell ref="CD749:CE749"/>
    <mergeCell ref="CF749:CG749"/>
    <mergeCell ref="CH749:CI749"/>
    <mergeCell ref="CJ749:CK749"/>
    <mergeCell ref="CL749:CM749"/>
    <mergeCell ref="CN749:CO749"/>
    <mergeCell ref="CP749:CQ749"/>
    <mergeCell ref="CR749:CS749"/>
    <mergeCell ref="CT749:CU749"/>
    <mergeCell ref="BL749:BM749"/>
    <mergeCell ref="BN749:BO749"/>
    <mergeCell ref="BP749:BQ749"/>
    <mergeCell ref="BR749:BS749"/>
    <mergeCell ref="BT749:BU749"/>
    <mergeCell ref="BV749:BW749"/>
    <mergeCell ref="BX749:BY749"/>
    <mergeCell ref="BZ749:CA749"/>
    <mergeCell ref="CB749:CC749"/>
    <mergeCell ref="AT749:AU749"/>
    <mergeCell ref="AV749:AW749"/>
    <mergeCell ref="AX749:AY749"/>
    <mergeCell ref="AZ749:BA749"/>
    <mergeCell ref="BB749:BC749"/>
    <mergeCell ref="BD749:BE749"/>
    <mergeCell ref="BF749:BG749"/>
    <mergeCell ref="BH749:BI749"/>
    <mergeCell ref="BJ749:BK749"/>
    <mergeCell ref="AB749:AC749"/>
    <mergeCell ref="AD749:AE749"/>
    <mergeCell ref="AF749:AG749"/>
    <mergeCell ref="AH749:AI749"/>
    <mergeCell ref="AJ749:AK749"/>
    <mergeCell ref="AL749:AM749"/>
    <mergeCell ref="AN749:AO749"/>
    <mergeCell ref="AP749:AQ749"/>
    <mergeCell ref="AR749:AS749"/>
    <mergeCell ref="J749:K749"/>
    <mergeCell ref="L749:M749"/>
    <mergeCell ref="N749:O749"/>
    <mergeCell ref="P749:Q749"/>
    <mergeCell ref="J753:K753"/>
    <mergeCell ref="L753:M753"/>
    <mergeCell ref="N753:O753"/>
    <mergeCell ref="P753:Q753"/>
    <mergeCell ref="R753:S753"/>
    <mergeCell ref="T753:U753"/>
    <mergeCell ref="V753:W753"/>
    <mergeCell ref="X753:Y753"/>
    <mergeCell ref="Z753:AA753"/>
    <mergeCell ref="AB753:AC753"/>
    <mergeCell ref="AD753:AE753"/>
    <mergeCell ref="AF753:AG753"/>
    <mergeCell ref="AH753:AI753"/>
    <mergeCell ref="AJ753:AK753"/>
    <mergeCell ref="AL753:AM753"/>
    <mergeCell ref="AN753:AO753"/>
    <mergeCell ref="AP753:AQ753"/>
    <mergeCell ref="AR753:AS753"/>
    <mergeCell ref="R749:S749"/>
    <mergeCell ref="BV751:BW751"/>
    <mergeCell ref="BX751:BY751"/>
    <mergeCell ref="BZ751:CA751"/>
    <mergeCell ref="CB751:CC751"/>
    <mergeCell ref="CD751:CE751"/>
    <mergeCell ref="CF751:CG751"/>
    <mergeCell ref="CH751:CI751"/>
    <mergeCell ref="CJ751:CK751"/>
    <mergeCell ref="CL751:CM751"/>
    <mergeCell ref="BD751:BE751"/>
    <mergeCell ref="BF751:BG751"/>
    <mergeCell ref="BH751:BI751"/>
    <mergeCell ref="BJ751:BK751"/>
    <mergeCell ref="BL751:BM751"/>
    <mergeCell ref="BN751:BO751"/>
    <mergeCell ref="BP751:BQ751"/>
    <mergeCell ref="BR751:BS751"/>
    <mergeCell ref="BT751:BU751"/>
    <mergeCell ref="T755:U755"/>
    <mergeCell ref="V755:W755"/>
    <mergeCell ref="X755:Y755"/>
    <mergeCell ref="Z755:AA755"/>
    <mergeCell ref="CF753:CG753"/>
    <mergeCell ref="CH753:CI753"/>
    <mergeCell ref="CJ753:CK753"/>
    <mergeCell ref="CL753:CM753"/>
    <mergeCell ref="CN753:CO753"/>
    <mergeCell ref="CP753:CQ753"/>
    <mergeCell ref="CR753:CS753"/>
    <mergeCell ref="CT753:CU753"/>
    <mergeCell ref="CV753:CW753"/>
    <mergeCell ref="BN753:BO753"/>
    <mergeCell ref="BP753:BQ753"/>
    <mergeCell ref="BR753:BS753"/>
    <mergeCell ref="BT753:BU753"/>
    <mergeCell ref="BV753:BW753"/>
    <mergeCell ref="BX753:BY753"/>
    <mergeCell ref="BZ753:CA753"/>
    <mergeCell ref="CB753:CC753"/>
    <mergeCell ref="CD753:CE753"/>
    <mergeCell ref="AV753:AW753"/>
    <mergeCell ref="AX753:AY753"/>
    <mergeCell ref="AZ753:BA753"/>
    <mergeCell ref="BB753:BC753"/>
    <mergeCell ref="BD753:BE753"/>
    <mergeCell ref="BF753:BG753"/>
    <mergeCell ref="BH753:BI753"/>
    <mergeCell ref="BJ753:BK753"/>
    <mergeCell ref="BL753:BM753"/>
    <mergeCell ref="AT753:AU753"/>
    <mergeCell ref="CN751:CO751"/>
    <mergeCell ref="CP751:CQ751"/>
    <mergeCell ref="CR751:CS751"/>
    <mergeCell ref="CT751:CU751"/>
    <mergeCell ref="CV751:CW751"/>
    <mergeCell ref="CV755:CW755"/>
    <mergeCell ref="J757:K757"/>
    <mergeCell ref="L757:M757"/>
    <mergeCell ref="N757:O757"/>
    <mergeCell ref="P757:Q757"/>
    <mergeCell ref="R757:S757"/>
    <mergeCell ref="T757:U757"/>
    <mergeCell ref="V757:W757"/>
    <mergeCell ref="X757:Y757"/>
    <mergeCell ref="Z757:AA757"/>
    <mergeCell ref="AB757:AC757"/>
    <mergeCell ref="AD757:AE757"/>
    <mergeCell ref="AF757:AG757"/>
    <mergeCell ref="AH757:AI757"/>
    <mergeCell ref="AJ757:AK757"/>
    <mergeCell ref="AL757:AM757"/>
    <mergeCell ref="AN757:AO757"/>
    <mergeCell ref="AP757:AQ757"/>
    <mergeCell ref="AR757:AS757"/>
    <mergeCell ref="AT757:AU757"/>
    <mergeCell ref="AV757:AW757"/>
    <mergeCell ref="AX757:AY757"/>
    <mergeCell ref="AZ757:BA757"/>
    <mergeCell ref="BB757:BC757"/>
    <mergeCell ref="CD755:CE755"/>
    <mergeCell ref="CF755:CG755"/>
    <mergeCell ref="CH755:CI755"/>
    <mergeCell ref="CJ755:CK755"/>
    <mergeCell ref="CL755:CM755"/>
    <mergeCell ref="CN755:CO755"/>
    <mergeCell ref="CP755:CQ755"/>
    <mergeCell ref="CR755:CS755"/>
    <mergeCell ref="CT755:CU755"/>
    <mergeCell ref="BL755:BM755"/>
    <mergeCell ref="BN755:BO755"/>
    <mergeCell ref="BP755:BQ755"/>
    <mergeCell ref="BR755:BS755"/>
    <mergeCell ref="BT755:BU755"/>
    <mergeCell ref="BV755:BW755"/>
    <mergeCell ref="BX755:BY755"/>
    <mergeCell ref="BZ755:CA755"/>
    <mergeCell ref="CB755:CC755"/>
    <mergeCell ref="AT755:AU755"/>
    <mergeCell ref="AV755:AW755"/>
    <mergeCell ref="AX755:AY755"/>
    <mergeCell ref="AZ755:BA755"/>
    <mergeCell ref="BB755:BC755"/>
    <mergeCell ref="BD755:BE755"/>
    <mergeCell ref="BF755:BG755"/>
    <mergeCell ref="BH755:BI755"/>
    <mergeCell ref="BJ755:BK755"/>
    <mergeCell ref="AB755:AC755"/>
    <mergeCell ref="AD755:AE755"/>
    <mergeCell ref="AF755:AG755"/>
    <mergeCell ref="AH755:AI755"/>
    <mergeCell ref="AJ755:AK755"/>
    <mergeCell ref="AL755:AM755"/>
    <mergeCell ref="AN755:AO755"/>
    <mergeCell ref="AP755:AQ755"/>
    <mergeCell ref="AR755:AS755"/>
    <mergeCell ref="J755:K755"/>
    <mergeCell ref="L755:M755"/>
    <mergeCell ref="N755:O755"/>
    <mergeCell ref="P755:Q755"/>
    <mergeCell ref="J759:K759"/>
    <mergeCell ref="L759:M759"/>
    <mergeCell ref="N759:O759"/>
    <mergeCell ref="P759:Q759"/>
    <mergeCell ref="R759:S759"/>
    <mergeCell ref="T759:U759"/>
    <mergeCell ref="V759:W759"/>
    <mergeCell ref="X759:Y759"/>
    <mergeCell ref="Z759:AA759"/>
    <mergeCell ref="AB759:AC759"/>
    <mergeCell ref="AD759:AE759"/>
    <mergeCell ref="AF759:AG759"/>
    <mergeCell ref="AH759:AI759"/>
    <mergeCell ref="AJ759:AK759"/>
    <mergeCell ref="AL759:AM759"/>
    <mergeCell ref="AN759:AO759"/>
    <mergeCell ref="AP759:AQ759"/>
    <mergeCell ref="AR759:AS759"/>
    <mergeCell ref="R755:S755"/>
    <mergeCell ref="BV757:BW757"/>
    <mergeCell ref="BX757:BY757"/>
    <mergeCell ref="BZ757:CA757"/>
    <mergeCell ref="CB757:CC757"/>
    <mergeCell ref="CD757:CE757"/>
    <mergeCell ref="CF757:CG757"/>
    <mergeCell ref="CH757:CI757"/>
    <mergeCell ref="CJ757:CK757"/>
    <mergeCell ref="CL757:CM757"/>
    <mergeCell ref="BD757:BE757"/>
    <mergeCell ref="BF757:BG757"/>
    <mergeCell ref="BH757:BI757"/>
    <mergeCell ref="BJ757:BK757"/>
    <mergeCell ref="BL757:BM757"/>
    <mergeCell ref="BN757:BO757"/>
    <mergeCell ref="BP757:BQ757"/>
    <mergeCell ref="BR757:BS757"/>
    <mergeCell ref="BT757:BU757"/>
    <mergeCell ref="T761:U761"/>
    <mergeCell ref="V761:W761"/>
    <mergeCell ref="X761:Y761"/>
    <mergeCell ref="Z761:AA761"/>
    <mergeCell ref="CF759:CG759"/>
    <mergeCell ref="CH759:CI759"/>
    <mergeCell ref="CJ759:CK759"/>
    <mergeCell ref="CL759:CM759"/>
    <mergeCell ref="CN759:CO759"/>
    <mergeCell ref="CP759:CQ759"/>
    <mergeCell ref="CR759:CS759"/>
    <mergeCell ref="CT759:CU759"/>
    <mergeCell ref="CV759:CW759"/>
    <mergeCell ref="BN759:BO759"/>
    <mergeCell ref="BP759:BQ759"/>
    <mergeCell ref="BR759:BS759"/>
    <mergeCell ref="BT759:BU759"/>
    <mergeCell ref="BV759:BW759"/>
    <mergeCell ref="BX759:BY759"/>
    <mergeCell ref="BZ759:CA759"/>
    <mergeCell ref="CB759:CC759"/>
    <mergeCell ref="CD759:CE759"/>
    <mergeCell ref="AV759:AW759"/>
    <mergeCell ref="AX759:AY759"/>
    <mergeCell ref="AZ759:BA759"/>
    <mergeCell ref="BB759:BC759"/>
    <mergeCell ref="BD759:BE759"/>
    <mergeCell ref="BF759:BG759"/>
    <mergeCell ref="BH759:BI759"/>
    <mergeCell ref="BJ759:BK759"/>
    <mergeCell ref="BL759:BM759"/>
    <mergeCell ref="AT759:AU759"/>
    <mergeCell ref="CN757:CO757"/>
    <mergeCell ref="CP757:CQ757"/>
    <mergeCell ref="CR757:CS757"/>
    <mergeCell ref="CT757:CU757"/>
    <mergeCell ref="CV757:CW757"/>
    <mergeCell ref="CV761:CW761"/>
    <mergeCell ref="J763:K763"/>
    <mergeCell ref="L763:M763"/>
    <mergeCell ref="N763:O763"/>
    <mergeCell ref="P763:Q763"/>
    <mergeCell ref="R763:S763"/>
    <mergeCell ref="T763:U763"/>
    <mergeCell ref="V763:W763"/>
    <mergeCell ref="X763:Y763"/>
    <mergeCell ref="Z763:AA763"/>
    <mergeCell ref="AB763:AC763"/>
    <mergeCell ref="AD763:AE763"/>
    <mergeCell ref="AF763:AG763"/>
    <mergeCell ref="AH763:AI763"/>
    <mergeCell ref="AJ763:AK763"/>
    <mergeCell ref="AL763:AM763"/>
    <mergeCell ref="AN763:AO763"/>
    <mergeCell ref="AP763:AQ763"/>
    <mergeCell ref="AR763:AS763"/>
    <mergeCell ref="AT763:AU763"/>
    <mergeCell ref="AV763:AW763"/>
    <mergeCell ref="AX763:AY763"/>
    <mergeCell ref="AZ763:BA763"/>
    <mergeCell ref="BB763:BC763"/>
    <mergeCell ref="CD761:CE761"/>
    <mergeCell ref="CF761:CG761"/>
    <mergeCell ref="CH761:CI761"/>
    <mergeCell ref="CJ761:CK761"/>
    <mergeCell ref="CL761:CM761"/>
    <mergeCell ref="CN761:CO761"/>
    <mergeCell ref="CP761:CQ761"/>
    <mergeCell ref="CR761:CS761"/>
    <mergeCell ref="CT761:CU761"/>
    <mergeCell ref="BL761:BM761"/>
    <mergeCell ref="BN761:BO761"/>
    <mergeCell ref="BP761:BQ761"/>
    <mergeCell ref="BR761:BS761"/>
    <mergeCell ref="BT761:BU761"/>
    <mergeCell ref="BV761:BW761"/>
    <mergeCell ref="BX761:BY761"/>
    <mergeCell ref="BZ761:CA761"/>
    <mergeCell ref="CB761:CC761"/>
    <mergeCell ref="AT761:AU761"/>
    <mergeCell ref="AV761:AW761"/>
    <mergeCell ref="AX761:AY761"/>
    <mergeCell ref="AZ761:BA761"/>
    <mergeCell ref="BB761:BC761"/>
    <mergeCell ref="BD761:BE761"/>
    <mergeCell ref="BF761:BG761"/>
    <mergeCell ref="BH761:BI761"/>
    <mergeCell ref="BJ761:BK761"/>
    <mergeCell ref="AB761:AC761"/>
    <mergeCell ref="AD761:AE761"/>
    <mergeCell ref="AF761:AG761"/>
    <mergeCell ref="AH761:AI761"/>
    <mergeCell ref="AJ761:AK761"/>
    <mergeCell ref="AL761:AM761"/>
    <mergeCell ref="AN761:AO761"/>
    <mergeCell ref="AP761:AQ761"/>
    <mergeCell ref="AR761:AS761"/>
    <mergeCell ref="J761:K761"/>
    <mergeCell ref="L761:M761"/>
    <mergeCell ref="N761:O761"/>
    <mergeCell ref="P761:Q761"/>
    <mergeCell ref="J765:K765"/>
    <mergeCell ref="L765:M765"/>
    <mergeCell ref="N765:O765"/>
    <mergeCell ref="P765:Q765"/>
    <mergeCell ref="R765:S765"/>
    <mergeCell ref="T765:U765"/>
    <mergeCell ref="V765:W765"/>
    <mergeCell ref="X765:Y765"/>
    <mergeCell ref="Z765:AA765"/>
    <mergeCell ref="AB765:AC765"/>
    <mergeCell ref="AD765:AE765"/>
    <mergeCell ref="AF765:AG765"/>
    <mergeCell ref="AH765:AI765"/>
    <mergeCell ref="AJ765:AK765"/>
    <mergeCell ref="AL765:AM765"/>
    <mergeCell ref="AN765:AO765"/>
    <mergeCell ref="AP765:AQ765"/>
    <mergeCell ref="AR765:AS765"/>
    <mergeCell ref="R761:S761"/>
    <mergeCell ref="BV763:BW763"/>
    <mergeCell ref="BX763:BY763"/>
    <mergeCell ref="BZ763:CA763"/>
    <mergeCell ref="CB763:CC763"/>
    <mergeCell ref="CD763:CE763"/>
    <mergeCell ref="CF763:CG763"/>
    <mergeCell ref="CH763:CI763"/>
    <mergeCell ref="CJ763:CK763"/>
    <mergeCell ref="CL763:CM763"/>
    <mergeCell ref="BD763:BE763"/>
    <mergeCell ref="BF763:BG763"/>
    <mergeCell ref="BH763:BI763"/>
    <mergeCell ref="BJ763:BK763"/>
    <mergeCell ref="BL763:BM763"/>
    <mergeCell ref="BN763:BO763"/>
    <mergeCell ref="BP763:BQ763"/>
    <mergeCell ref="BR763:BS763"/>
    <mergeCell ref="BT763:BU763"/>
    <mergeCell ref="T767:U767"/>
    <mergeCell ref="V767:W767"/>
    <mergeCell ref="X767:Y767"/>
    <mergeCell ref="Z767:AA767"/>
    <mergeCell ref="CF765:CG765"/>
    <mergeCell ref="CH765:CI765"/>
    <mergeCell ref="CJ765:CK765"/>
    <mergeCell ref="CL765:CM765"/>
    <mergeCell ref="CN765:CO765"/>
    <mergeCell ref="CP765:CQ765"/>
    <mergeCell ref="CR765:CS765"/>
    <mergeCell ref="CT765:CU765"/>
    <mergeCell ref="CV765:CW765"/>
    <mergeCell ref="BN765:BO765"/>
    <mergeCell ref="BP765:BQ765"/>
    <mergeCell ref="BR765:BS765"/>
    <mergeCell ref="BT765:BU765"/>
    <mergeCell ref="BV765:BW765"/>
    <mergeCell ref="BX765:BY765"/>
    <mergeCell ref="BZ765:CA765"/>
    <mergeCell ref="CB765:CC765"/>
    <mergeCell ref="CD765:CE765"/>
    <mergeCell ref="AV765:AW765"/>
    <mergeCell ref="AX765:AY765"/>
    <mergeCell ref="AZ765:BA765"/>
    <mergeCell ref="BB765:BC765"/>
    <mergeCell ref="BD765:BE765"/>
    <mergeCell ref="BF765:BG765"/>
    <mergeCell ref="BH765:BI765"/>
    <mergeCell ref="BJ765:BK765"/>
    <mergeCell ref="BL765:BM765"/>
    <mergeCell ref="AT765:AU765"/>
    <mergeCell ref="CN763:CO763"/>
    <mergeCell ref="CP763:CQ763"/>
    <mergeCell ref="CR763:CS763"/>
    <mergeCell ref="CT763:CU763"/>
    <mergeCell ref="CV763:CW763"/>
    <mergeCell ref="CV767:CW767"/>
    <mergeCell ref="J769:K769"/>
    <mergeCell ref="L769:M769"/>
    <mergeCell ref="N769:O769"/>
    <mergeCell ref="P769:Q769"/>
    <mergeCell ref="R769:S769"/>
    <mergeCell ref="T769:U769"/>
    <mergeCell ref="V769:W769"/>
    <mergeCell ref="X769:Y769"/>
    <mergeCell ref="Z769:AA769"/>
    <mergeCell ref="AB769:AC769"/>
    <mergeCell ref="AD769:AE769"/>
    <mergeCell ref="AF769:AG769"/>
    <mergeCell ref="AH769:AI769"/>
    <mergeCell ref="AJ769:AK769"/>
    <mergeCell ref="AL769:AM769"/>
    <mergeCell ref="AN769:AO769"/>
    <mergeCell ref="AP769:AQ769"/>
    <mergeCell ref="AR769:AS769"/>
    <mergeCell ref="AT769:AU769"/>
    <mergeCell ref="AV769:AW769"/>
    <mergeCell ref="AX769:AY769"/>
    <mergeCell ref="AZ769:BA769"/>
    <mergeCell ref="BB769:BC769"/>
    <mergeCell ref="CD767:CE767"/>
    <mergeCell ref="CF767:CG767"/>
    <mergeCell ref="CH767:CI767"/>
    <mergeCell ref="CJ767:CK767"/>
    <mergeCell ref="CL767:CM767"/>
    <mergeCell ref="CN767:CO767"/>
    <mergeCell ref="CP767:CQ767"/>
    <mergeCell ref="CR767:CS767"/>
    <mergeCell ref="CT767:CU767"/>
    <mergeCell ref="BL767:BM767"/>
    <mergeCell ref="BN767:BO767"/>
    <mergeCell ref="BP767:BQ767"/>
    <mergeCell ref="BR767:BS767"/>
    <mergeCell ref="BT767:BU767"/>
    <mergeCell ref="BV767:BW767"/>
    <mergeCell ref="BX767:BY767"/>
    <mergeCell ref="BZ767:CA767"/>
    <mergeCell ref="CB767:CC767"/>
    <mergeCell ref="AT767:AU767"/>
    <mergeCell ref="AV767:AW767"/>
    <mergeCell ref="AX767:AY767"/>
    <mergeCell ref="AZ767:BA767"/>
    <mergeCell ref="BB767:BC767"/>
    <mergeCell ref="BD767:BE767"/>
    <mergeCell ref="BF767:BG767"/>
    <mergeCell ref="BH767:BI767"/>
    <mergeCell ref="BJ767:BK767"/>
    <mergeCell ref="AB767:AC767"/>
    <mergeCell ref="AD767:AE767"/>
    <mergeCell ref="AF767:AG767"/>
    <mergeCell ref="AH767:AI767"/>
    <mergeCell ref="AJ767:AK767"/>
    <mergeCell ref="AL767:AM767"/>
    <mergeCell ref="AN767:AO767"/>
    <mergeCell ref="AP767:AQ767"/>
    <mergeCell ref="AR767:AS767"/>
    <mergeCell ref="J767:K767"/>
    <mergeCell ref="L767:M767"/>
    <mergeCell ref="N767:O767"/>
    <mergeCell ref="P767:Q767"/>
    <mergeCell ref="J771:K771"/>
    <mergeCell ref="L771:M771"/>
    <mergeCell ref="N771:O771"/>
    <mergeCell ref="P771:Q771"/>
    <mergeCell ref="R771:S771"/>
    <mergeCell ref="T771:U771"/>
    <mergeCell ref="V771:W771"/>
    <mergeCell ref="X771:Y771"/>
    <mergeCell ref="Z771:AA771"/>
    <mergeCell ref="AB771:AC771"/>
    <mergeCell ref="AD771:AE771"/>
    <mergeCell ref="AF771:AG771"/>
    <mergeCell ref="AH771:AI771"/>
    <mergeCell ref="AJ771:AK771"/>
    <mergeCell ref="AL771:AM771"/>
    <mergeCell ref="AN771:AO771"/>
    <mergeCell ref="AP771:AQ771"/>
    <mergeCell ref="AR771:AS771"/>
    <mergeCell ref="R767:S767"/>
    <mergeCell ref="BV769:BW769"/>
    <mergeCell ref="BX769:BY769"/>
    <mergeCell ref="BZ769:CA769"/>
    <mergeCell ref="CB769:CC769"/>
    <mergeCell ref="CD769:CE769"/>
    <mergeCell ref="CF769:CG769"/>
    <mergeCell ref="CH769:CI769"/>
    <mergeCell ref="CJ769:CK769"/>
    <mergeCell ref="CL769:CM769"/>
    <mergeCell ref="BD769:BE769"/>
    <mergeCell ref="BF769:BG769"/>
    <mergeCell ref="BH769:BI769"/>
    <mergeCell ref="BJ769:BK769"/>
    <mergeCell ref="BL769:BM769"/>
    <mergeCell ref="BN769:BO769"/>
    <mergeCell ref="BP769:BQ769"/>
    <mergeCell ref="BR769:BS769"/>
    <mergeCell ref="BT769:BU769"/>
    <mergeCell ref="T773:U773"/>
    <mergeCell ref="V773:W773"/>
    <mergeCell ref="X773:Y773"/>
    <mergeCell ref="Z773:AA773"/>
    <mergeCell ref="CF771:CG771"/>
    <mergeCell ref="CH771:CI771"/>
    <mergeCell ref="CJ771:CK771"/>
    <mergeCell ref="CL771:CM771"/>
    <mergeCell ref="CN771:CO771"/>
    <mergeCell ref="CP771:CQ771"/>
    <mergeCell ref="CR771:CS771"/>
    <mergeCell ref="CT771:CU771"/>
    <mergeCell ref="CV771:CW771"/>
    <mergeCell ref="BN771:BO771"/>
    <mergeCell ref="BP771:BQ771"/>
    <mergeCell ref="BR771:BS771"/>
    <mergeCell ref="BT771:BU771"/>
    <mergeCell ref="BV771:BW771"/>
    <mergeCell ref="BX771:BY771"/>
    <mergeCell ref="BZ771:CA771"/>
    <mergeCell ref="CB771:CC771"/>
    <mergeCell ref="CD771:CE771"/>
    <mergeCell ref="AV771:AW771"/>
    <mergeCell ref="AX771:AY771"/>
    <mergeCell ref="AZ771:BA771"/>
    <mergeCell ref="BB771:BC771"/>
    <mergeCell ref="BD771:BE771"/>
    <mergeCell ref="BF771:BG771"/>
    <mergeCell ref="BH771:BI771"/>
    <mergeCell ref="BJ771:BK771"/>
    <mergeCell ref="BL771:BM771"/>
    <mergeCell ref="AT771:AU771"/>
    <mergeCell ref="CN769:CO769"/>
    <mergeCell ref="CP769:CQ769"/>
    <mergeCell ref="CR769:CS769"/>
    <mergeCell ref="CT769:CU769"/>
    <mergeCell ref="CV769:CW769"/>
    <mergeCell ref="CV773:CW773"/>
    <mergeCell ref="J775:K775"/>
    <mergeCell ref="L775:M775"/>
    <mergeCell ref="N775:O775"/>
    <mergeCell ref="P775:Q775"/>
    <mergeCell ref="R775:S775"/>
    <mergeCell ref="T775:U775"/>
    <mergeCell ref="V775:W775"/>
    <mergeCell ref="X775:Y775"/>
    <mergeCell ref="Z775:AA775"/>
    <mergeCell ref="AB775:AC775"/>
    <mergeCell ref="AD775:AE775"/>
    <mergeCell ref="AF775:AG775"/>
    <mergeCell ref="AH775:AI775"/>
    <mergeCell ref="AJ775:AK775"/>
    <mergeCell ref="AL775:AM775"/>
    <mergeCell ref="AN775:AO775"/>
    <mergeCell ref="AP775:AQ775"/>
    <mergeCell ref="AR775:AS775"/>
    <mergeCell ref="AT775:AU775"/>
    <mergeCell ref="AV775:AW775"/>
    <mergeCell ref="AX775:AY775"/>
    <mergeCell ref="AZ775:BA775"/>
    <mergeCell ref="BB775:BC775"/>
    <mergeCell ref="CD773:CE773"/>
    <mergeCell ref="CF773:CG773"/>
    <mergeCell ref="CH773:CI773"/>
    <mergeCell ref="CJ773:CK773"/>
    <mergeCell ref="CL773:CM773"/>
    <mergeCell ref="CN773:CO773"/>
    <mergeCell ref="CP773:CQ773"/>
    <mergeCell ref="CR773:CS773"/>
    <mergeCell ref="CT773:CU773"/>
    <mergeCell ref="BL773:BM773"/>
    <mergeCell ref="BN773:BO773"/>
    <mergeCell ref="BP773:BQ773"/>
    <mergeCell ref="BR773:BS773"/>
    <mergeCell ref="BT773:BU773"/>
    <mergeCell ref="BV773:BW773"/>
    <mergeCell ref="BX773:BY773"/>
    <mergeCell ref="BZ773:CA773"/>
    <mergeCell ref="CB773:CC773"/>
    <mergeCell ref="AT773:AU773"/>
    <mergeCell ref="AV773:AW773"/>
    <mergeCell ref="AX773:AY773"/>
    <mergeCell ref="AZ773:BA773"/>
    <mergeCell ref="BB773:BC773"/>
    <mergeCell ref="BD773:BE773"/>
    <mergeCell ref="BF773:BG773"/>
    <mergeCell ref="BH773:BI773"/>
    <mergeCell ref="BJ773:BK773"/>
    <mergeCell ref="AB773:AC773"/>
    <mergeCell ref="AD773:AE773"/>
    <mergeCell ref="AF773:AG773"/>
    <mergeCell ref="AH773:AI773"/>
    <mergeCell ref="AJ773:AK773"/>
    <mergeCell ref="AL773:AM773"/>
    <mergeCell ref="AN773:AO773"/>
    <mergeCell ref="AP773:AQ773"/>
    <mergeCell ref="AR773:AS773"/>
    <mergeCell ref="J773:K773"/>
    <mergeCell ref="L773:M773"/>
    <mergeCell ref="N773:O773"/>
    <mergeCell ref="P773:Q773"/>
    <mergeCell ref="J777:K777"/>
    <mergeCell ref="L777:M777"/>
    <mergeCell ref="N777:O777"/>
    <mergeCell ref="P777:Q777"/>
    <mergeCell ref="R777:S777"/>
    <mergeCell ref="T777:U777"/>
    <mergeCell ref="V777:W777"/>
    <mergeCell ref="X777:Y777"/>
    <mergeCell ref="Z777:AA777"/>
    <mergeCell ref="AB777:AC777"/>
    <mergeCell ref="AD777:AE777"/>
    <mergeCell ref="AF777:AG777"/>
    <mergeCell ref="AH777:AI777"/>
    <mergeCell ref="AJ777:AK777"/>
    <mergeCell ref="AL777:AM777"/>
    <mergeCell ref="AN777:AO777"/>
    <mergeCell ref="AP777:AQ777"/>
    <mergeCell ref="AR777:AS777"/>
    <mergeCell ref="R773:S773"/>
    <mergeCell ref="BV775:BW775"/>
    <mergeCell ref="BX775:BY775"/>
    <mergeCell ref="BZ775:CA775"/>
    <mergeCell ref="CB775:CC775"/>
    <mergeCell ref="CD775:CE775"/>
    <mergeCell ref="CF775:CG775"/>
    <mergeCell ref="CH775:CI775"/>
    <mergeCell ref="CJ775:CK775"/>
    <mergeCell ref="CL775:CM775"/>
    <mergeCell ref="BD775:BE775"/>
    <mergeCell ref="BF775:BG775"/>
    <mergeCell ref="BH775:BI775"/>
    <mergeCell ref="BJ775:BK775"/>
    <mergeCell ref="BL775:BM775"/>
    <mergeCell ref="BN775:BO775"/>
    <mergeCell ref="BP775:BQ775"/>
    <mergeCell ref="BR775:BS775"/>
    <mergeCell ref="BT775:BU775"/>
    <mergeCell ref="T779:U779"/>
    <mergeCell ref="V779:W779"/>
    <mergeCell ref="X779:Y779"/>
    <mergeCell ref="Z779:AA779"/>
    <mergeCell ref="CF777:CG777"/>
    <mergeCell ref="CH777:CI777"/>
    <mergeCell ref="CJ777:CK777"/>
    <mergeCell ref="CL777:CM777"/>
    <mergeCell ref="CN777:CO777"/>
    <mergeCell ref="CP777:CQ777"/>
    <mergeCell ref="CR777:CS777"/>
    <mergeCell ref="CT777:CU777"/>
    <mergeCell ref="CV777:CW777"/>
    <mergeCell ref="BN777:BO777"/>
    <mergeCell ref="BP777:BQ777"/>
    <mergeCell ref="BR777:BS777"/>
    <mergeCell ref="BT777:BU777"/>
    <mergeCell ref="BV777:BW777"/>
    <mergeCell ref="BX777:BY777"/>
    <mergeCell ref="BZ777:CA777"/>
    <mergeCell ref="CB777:CC777"/>
    <mergeCell ref="CD777:CE777"/>
    <mergeCell ref="AV777:AW777"/>
    <mergeCell ref="AX777:AY777"/>
    <mergeCell ref="AZ777:BA777"/>
    <mergeCell ref="BB777:BC777"/>
    <mergeCell ref="BD777:BE777"/>
    <mergeCell ref="BF777:BG777"/>
    <mergeCell ref="BH777:BI777"/>
    <mergeCell ref="BJ777:BK777"/>
    <mergeCell ref="BL777:BM777"/>
    <mergeCell ref="AT777:AU777"/>
    <mergeCell ref="CN775:CO775"/>
    <mergeCell ref="CP775:CQ775"/>
    <mergeCell ref="CR775:CS775"/>
    <mergeCell ref="CT775:CU775"/>
    <mergeCell ref="CV775:CW775"/>
    <mergeCell ref="CV779:CW779"/>
    <mergeCell ref="J781:K781"/>
    <mergeCell ref="L781:M781"/>
    <mergeCell ref="N781:O781"/>
    <mergeCell ref="P781:Q781"/>
    <mergeCell ref="R781:S781"/>
    <mergeCell ref="T781:U781"/>
    <mergeCell ref="V781:W781"/>
    <mergeCell ref="X781:Y781"/>
    <mergeCell ref="Z781:AA781"/>
    <mergeCell ref="AB781:AC781"/>
    <mergeCell ref="AD781:AE781"/>
    <mergeCell ref="AF781:AG781"/>
    <mergeCell ref="AH781:AI781"/>
    <mergeCell ref="AJ781:AK781"/>
    <mergeCell ref="AL781:AM781"/>
    <mergeCell ref="AN781:AO781"/>
    <mergeCell ref="AP781:AQ781"/>
    <mergeCell ref="AR781:AS781"/>
    <mergeCell ref="AT781:AU781"/>
    <mergeCell ref="AV781:AW781"/>
    <mergeCell ref="AX781:AY781"/>
    <mergeCell ref="AZ781:BA781"/>
    <mergeCell ref="BB781:BC781"/>
    <mergeCell ref="CD779:CE779"/>
    <mergeCell ref="CF779:CG779"/>
    <mergeCell ref="CH779:CI779"/>
    <mergeCell ref="CJ779:CK779"/>
    <mergeCell ref="CL779:CM779"/>
    <mergeCell ref="CN779:CO779"/>
    <mergeCell ref="CP779:CQ779"/>
    <mergeCell ref="CR779:CS779"/>
    <mergeCell ref="CT779:CU779"/>
    <mergeCell ref="BL779:BM779"/>
    <mergeCell ref="BN779:BO779"/>
    <mergeCell ref="BP779:BQ779"/>
    <mergeCell ref="BR779:BS779"/>
    <mergeCell ref="BT779:BU779"/>
    <mergeCell ref="BV779:BW779"/>
    <mergeCell ref="BX779:BY779"/>
    <mergeCell ref="BZ779:CA779"/>
    <mergeCell ref="CB779:CC779"/>
    <mergeCell ref="AT779:AU779"/>
    <mergeCell ref="AV779:AW779"/>
    <mergeCell ref="AX779:AY779"/>
    <mergeCell ref="AZ779:BA779"/>
    <mergeCell ref="BB779:BC779"/>
    <mergeCell ref="BD779:BE779"/>
    <mergeCell ref="BF779:BG779"/>
    <mergeCell ref="BH779:BI779"/>
    <mergeCell ref="BJ779:BK779"/>
    <mergeCell ref="AB779:AC779"/>
    <mergeCell ref="AD779:AE779"/>
    <mergeCell ref="AF779:AG779"/>
    <mergeCell ref="AH779:AI779"/>
    <mergeCell ref="AJ779:AK779"/>
    <mergeCell ref="AL779:AM779"/>
    <mergeCell ref="AN779:AO779"/>
    <mergeCell ref="AP779:AQ779"/>
    <mergeCell ref="AR779:AS779"/>
    <mergeCell ref="J779:K779"/>
    <mergeCell ref="L779:M779"/>
    <mergeCell ref="N779:O779"/>
    <mergeCell ref="P779:Q779"/>
    <mergeCell ref="J783:K783"/>
    <mergeCell ref="L783:M783"/>
    <mergeCell ref="N783:O783"/>
    <mergeCell ref="P783:Q783"/>
    <mergeCell ref="R783:S783"/>
    <mergeCell ref="T783:U783"/>
    <mergeCell ref="V783:W783"/>
    <mergeCell ref="X783:Y783"/>
    <mergeCell ref="Z783:AA783"/>
    <mergeCell ref="AB783:AC783"/>
    <mergeCell ref="AD783:AE783"/>
    <mergeCell ref="AF783:AG783"/>
    <mergeCell ref="AH783:AI783"/>
    <mergeCell ref="AJ783:AK783"/>
    <mergeCell ref="AL783:AM783"/>
    <mergeCell ref="AN783:AO783"/>
    <mergeCell ref="AP783:AQ783"/>
    <mergeCell ref="AR783:AS783"/>
    <mergeCell ref="R779:S779"/>
    <mergeCell ref="BV781:BW781"/>
    <mergeCell ref="BX781:BY781"/>
    <mergeCell ref="BZ781:CA781"/>
    <mergeCell ref="CB781:CC781"/>
    <mergeCell ref="CD781:CE781"/>
    <mergeCell ref="CF781:CG781"/>
    <mergeCell ref="CH781:CI781"/>
    <mergeCell ref="CJ781:CK781"/>
    <mergeCell ref="CL781:CM781"/>
    <mergeCell ref="BD781:BE781"/>
    <mergeCell ref="BF781:BG781"/>
    <mergeCell ref="BH781:BI781"/>
    <mergeCell ref="BJ781:BK781"/>
    <mergeCell ref="BL781:BM781"/>
    <mergeCell ref="BN781:BO781"/>
    <mergeCell ref="BP781:BQ781"/>
    <mergeCell ref="BR781:BS781"/>
    <mergeCell ref="BT781:BU781"/>
    <mergeCell ref="T785:U785"/>
    <mergeCell ref="V785:W785"/>
    <mergeCell ref="X785:Y785"/>
    <mergeCell ref="Z785:AA785"/>
    <mergeCell ref="CF783:CG783"/>
    <mergeCell ref="CH783:CI783"/>
    <mergeCell ref="CJ783:CK783"/>
    <mergeCell ref="CL783:CM783"/>
    <mergeCell ref="CN783:CO783"/>
    <mergeCell ref="CP783:CQ783"/>
    <mergeCell ref="CR783:CS783"/>
    <mergeCell ref="CT783:CU783"/>
    <mergeCell ref="CV783:CW783"/>
    <mergeCell ref="BN783:BO783"/>
    <mergeCell ref="BP783:BQ783"/>
    <mergeCell ref="BR783:BS783"/>
    <mergeCell ref="BT783:BU783"/>
    <mergeCell ref="BV783:BW783"/>
    <mergeCell ref="BX783:BY783"/>
    <mergeCell ref="BZ783:CA783"/>
    <mergeCell ref="CB783:CC783"/>
    <mergeCell ref="CD783:CE783"/>
    <mergeCell ref="AV783:AW783"/>
    <mergeCell ref="AX783:AY783"/>
    <mergeCell ref="AZ783:BA783"/>
    <mergeCell ref="BB783:BC783"/>
    <mergeCell ref="BD783:BE783"/>
    <mergeCell ref="BF783:BG783"/>
    <mergeCell ref="BH783:BI783"/>
    <mergeCell ref="BJ783:BK783"/>
    <mergeCell ref="BL783:BM783"/>
    <mergeCell ref="AT783:AU783"/>
    <mergeCell ref="CN781:CO781"/>
    <mergeCell ref="CP781:CQ781"/>
    <mergeCell ref="CR781:CS781"/>
    <mergeCell ref="CT781:CU781"/>
    <mergeCell ref="CV781:CW781"/>
    <mergeCell ref="CV785:CW785"/>
    <mergeCell ref="J787:K787"/>
    <mergeCell ref="L787:M787"/>
    <mergeCell ref="N787:O787"/>
    <mergeCell ref="P787:Q787"/>
    <mergeCell ref="R787:S787"/>
    <mergeCell ref="T787:U787"/>
    <mergeCell ref="V787:W787"/>
    <mergeCell ref="X787:Y787"/>
    <mergeCell ref="Z787:AA787"/>
    <mergeCell ref="AB787:AC787"/>
    <mergeCell ref="AD787:AE787"/>
    <mergeCell ref="AF787:AG787"/>
    <mergeCell ref="AH787:AI787"/>
    <mergeCell ref="AJ787:AK787"/>
    <mergeCell ref="AL787:AM787"/>
    <mergeCell ref="AN787:AO787"/>
    <mergeCell ref="AP787:AQ787"/>
    <mergeCell ref="AR787:AS787"/>
    <mergeCell ref="AT787:AU787"/>
    <mergeCell ref="AV787:AW787"/>
    <mergeCell ref="AX787:AY787"/>
    <mergeCell ref="AZ787:BA787"/>
    <mergeCell ref="BB787:BC787"/>
    <mergeCell ref="CD785:CE785"/>
    <mergeCell ref="CF785:CG785"/>
    <mergeCell ref="CH785:CI785"/>
    <mergeCell ref="CJ785:CK785"/>
    <mergeCell ref="CL785:CM785"/>
    <mergeCell ref="CN785:CO785"/>
    <mergeCell ref="CP785:CQ785"/>
    <mergeCell ref="CR785:CS785"/>
    <mergeCell ref="CT785:CU785"/>
    <mergeCell ref="BL785:BM785"/>
    <mergeCell ref="BN785:BO785"/>
    <mergeCell ref="BP785:BQ785"/>
    <mergeCell ref="BR785:BS785"/>
    <mergeCell ref="BT785:BU785"/>
    <mergeCell ref="BV785:BW785"/>
    <mergeCell ref="BX785:BY785"/>
    <mergeCell ref="BZ785:CA785"/>
    <mergeCell ref="CB785:CC785"/>
    <mergeCell ref="AT785:AU785"/>
    <mergeCell ref="AV785:AW785"/>
    <mergeCell ref="AX785:AY785"/>
    <mergeCell ref="AZ785:BA785"/>
    <mergeCell ref="BB785:BC785"/>
    <mergeCell ref="BD785:BE785"/>
    <mergeCell ref="BF785:BG785"/>
    <mergeCell ref="BH785:BI785"/>
    <mergeCell ref="BJ785:BK785"/>
    <mergeCell ref="AB785:AC785"/>
    <mergeCell ref="AD785:AE785"/>
    <mergeCell ref="AF785:AG785"/>
    <mergeCell ref="AH785:AI785"/>
    <mergeCell ref="AJ785:AK785"/>
    <mergeCell ref="AL785:AM785"/>
    <mergeCell ref="AN785:AO785"/>
    <mergeCell ref="AP785:AQ785"/>
    <mergeCell ref="AR785:AS785"/>
    <mergeCell ref="J785:K785"/>
    <mergeCell ref="L785:M785"/>
    <mergeCell ref="N785:O785"/>
    <mergeCell ref="P785:Q785"/>
    <mergeCell ref="J789:K789"/>
    <mergeCell ref="L789:M789"/>
    <mergeCell ref="N789:O789"/>
    <mergeCell ref="P789:Q789"/>
    <mergeCell ref="R789:S789"/>
    <mergeCell ref="T789:U789"/>
    <mergeCell ref="V789:W789"/>
    <mergeCell ref="X789:Y789"/>
    <mergeCell ref="Z789:AA789"/>
    <mergeCell ref="AB789:AC789"/>
    <mergeCell ref="AD789:AE789"/>
    <mergeCell ref="AF789:AG789"/>
    <mergeCell ref="AH789:AI789"/>
    <mergeCell ref="AJ789:AK789"/>
    <mergeCell ref="AL789:AM789"/>
    <mergeCell ref="AN789:AO789"/>
    <mergeCell ref="AP789:AQ789"/>
    <mergeCell ref="AR789:AS789"/>
    <mergeCell ref="R785:S785"/>
    <mergeCell ref="AT789:AU789"/>
    <mergeCell ref="BV787:BW787"/>
    <mergeCell ref="BX787:BY787"/>
    <mergeCell ref="BZ787:CA787"/>
    <mergeCell ref="CB787:CC787"/>
    <mergeCell ref="CD787:CE787"/>
    <mergeCell ref="CF787:CG787"/>
    <mergeCell ref="CH787:CI787"/>
    <mergeCell ref="CJ787:CK787"/>
    <mergeCell ref="CL787:CM787"/>
    <mergeCell ref="BD787:BE787"/>
    <mergeCell ref="BF787:BG787"/>
    <mergeCell ref="BH787:BI787"/>
    <mergeCell ref="BJ787:BK787"/>
    <mergeCell ref="BL787:BM787"/>
    <mergeCell ref="BN787:BO787"/>
    <mergeCell ref="BP787:BQ787"/>
    <mergeCell ref="BR787:BS787"/>
    <mergeCell ref="BT787:BU787"/>
    <mergeCell ref="R791:S791"/>
    <mergeCell ref="T791:U791"/>
    <mergeCell ref="V791:W791"/>
    <mergeCell ref="X791:Y791"/>
    <mergeCell ref="Z791:AA791"/>
    <mergeCell ref="CF789:CG789"/>
    <mergeCell ref="CH789:CI789"/>
    <mergeCell ref="CJ789:CK789"/>
    <mergeCell ref="CL789:CM789"/>
    <mergeCell ref="CN789:CO789"/>
    <mergeCell ref="CP789:CQ789"/>
    <mergeCell ref="CR789:CS789"/>
    <mergeCell ref="CT789:CU789"/>
    <mergeCell ref="CV789:CW789"/>
    <mergeCell ref="BN789:BO789"/>
    <mergeCell ref="BP789:BQ789"/>
    <mergeCell ref="BR789:BS789"/>
    <mergeCell ref="BT789:BU789"/>
    <mergeCell ref="BV789:BW789"/>
    <mergeCell ref="BX789:BY789"/>
    <mergeCell ref="BZ789:CA789"/>
    <mergeCell ref="CB789:CC789"/>
    <mergeCell ref="CD789:CE789"/>
    <mergeCell ref="AV789:AW789"/>
    <mergeCell ref="AX789:AY789"/>
    <mergeCell ref="AZ789:BA789"/>
    <mergeCell ref="BB789:BC789"/>
    <mergeCell ref="BD789:BE789"/>
    <mergeCell ref="BF789:BG789"/>
    <mergeCell ref="BH789:BI789"/>
    <mergeCell ref="BJ789:BK789"/>
    <mergeCell ref="BL789:BM789"/>
    <mergeCell ref="CN787:CO787"/>
    <mergeCell ref="CP787:CQ787"/>
    <mergeCell ref="CR787:CS787"/>
    <mergeCell ref="CT787:CU787"/>
    <mergeCell ref="CV787:CW787"/>
    <mergeCell ref="CV791:CW791"/>
    <mergeCell ref="J793:K793"/>
    <mergeCell ref="L793:M793"/>
    <mergeCell ref="N793:O793"/>
    <mergeCell ref="P793:Q793"/>
    <mergeCell ref="R793:S793"/>
    <mergeCell ref="T793:U793"/>
    <mergeCell ref="V793:W793"/>
    <mergeCell ref="X793:Y793"/>
    <mergeCell ref="Z793:AA793"/>
    <mergeCell ref="AB793:AC793"/>
    <mergeCell ref="AD793:AE793"/>
    <mergeCell ref="AF793:AG793"/>
    <mergeCell ref="AH793:AI793"/>
    <mergeCell ref="AJ793:AK793"/>
    <mergeCell ref="AL793:AM793"/>
    <mergeCell ref="AN793:AO793"/>
    <mergeCell ref="AP793:AQ793"/>
    <mergeCell ref="AR793:AS793"/>
    <mergeCell ref="AT793:AU793"/>
    <mergeCell ref="AV793:AW793"/>
    <mergeCell ref="AX793:AY793"/>
    <mergeCell ref="AZ793:BA793"/>
    <mergeCell ref="BB793:BC793"/>
    <mergeCell ref="CD791:CE791"/>
    <mergeCell ref="CF791:CG791"/>
    <mergeCell ref="CH791:CI791"/>
    <mergeCell ref="AR795:AS795"/>
    <mergeCell ref="CJ791:CK791"/>
    <mergeCell ref="CL791:CM791"/>
    <mergeCell ref="CN791:CO791"/>
    <mergeCell ref="CP791:CQ791"/>
    <mergeCell ref="CR791:CS791"/>
    <mergeCell ref="CT791:CU791"/>
    <mergeCell ref="BL791:BM791"/>
    <mergeCell ref="BN791:BO791"/>
    <mergeCell ref="BP791:BQ791"/>
    <mergeCell ref="BR791:BS791"/>
    <mergeCell ref="BT791:BU791"/>
    <mergeCell ref="BV791:BW791"/>
    <mergeCell ref="BX791:BY791"/>
    <mergeCell ref="BZ791:CA791"/>
    <mergeCell ref="CB791:CC791"/>
    <mergeCell ref="AT791:AU791"/>
    <mergeCell ref="AV791:AW791"/>
    <mergeCell ref="AX791:AY791"/>
    <mergeCell ref="AZ791:BA791"/>
    <mergeCell ref="BB791:BC791"/>
    <mergeCell ref="BD791:BE791"/>
    <mergeCell ref="BF791:BG791"/>
    <mergeCell ref="BH791:BI791"/>
    <mergeCell ref="BJ791:BK791"/>
    <mergeCell ref="BP793:BQ793"/>
    <mergeCell ref="BR793:BS793"/>
    <mergeCell ref="BT793:BU793"/>
    <mergeCell ref="AB791:AC791"/>
    <mergeCell ref="AD791:AE791"/>
    <mergeCell ref="AF791:AG791"/>
    <mergeCell ref="AH791:AI791"/>
    <mergeCell ref="AJ791:AK791"/>
    <mergeCell ref="AL791:AM791"/>
    <mergeCell ref="AN791:AO791"/>
    <mergeCell ref="AP791:AQ791"/>
    <mergeCell ref="AR791:AS791"/>
    <mergeCell ref="J791:K791"/>
    <mergeCell ref="L791:M791"/>
    <mergeCell ref="N791:O791"/>
    <mergeCell ref="P791:Q791"/>
    <mergeCell ref="J795:K795"/>
    <mergeCell ref="L795:M795"/>
    <mergeCell ref="N795:O795"/>
    <mergeCell ref="P795:Q795"/>
    <mergeCell ref="R795:S795"/>
    <mergeCell ref="T795:U795"/>
    <mergeCell ref="V795:W795"/>
    <mergeCell ref="X795:Y795"/>
    <mergeCell ref="Z795:AA795"/>
    <mergeCell ref="AB795:AC795"/>
    <mergeCell ref="AD795:AE795"/>
    <mergeCell ref="AF795:AG795"/>
    <mergeCell ref="AH795:AI795"/>
    <mergeCell ref="AJ795:AK795"/>
    <mergeCell ref="AL795:AM795"/>
    <mergeCell ref="AN795:AO795"/>
    <mergeCell ref="V797:W797"/>
    <mergeCell ref="X797:Y797"/>
    <mergeCell ref="Z797:AA797"/>
    <mergeCell ref="CF795:CG795"/>
    <mergeCell ref="CH795:CI795"/>
    <mergeCell ref="CJ795:CK795"/>
    <mergeCell ref="CL795:CM795"/>
    <mergeCell ref="CN795:CO795"/>
    <mergeCell ref="CP795:CQ795"/>
    <mergeCell ref="CR795:CS795"/>
    <mergeCell ref="CT795:CU795"/>
    <mergeCell ref="CV795:CW795"/>
    <mergeCell ref="BN795:BO795"/>
    <mergeCell ref="BP795:BQ795"/>
    <mergeCell ref="BR795:BS795"/>
    <mergeCell ref="BT795:BU795"/>
    <mergeCell ref="BV795:BW795"/>
    <mergeCell ref="BX795:BY795"/>
    <mergeCell ref="BZ795:CA795"/>
    <mergeCell ref="CB795:CC795"/>
    <mergeCell ref="CD795:CE795"/>
    <mergeCell ref="AV795:AW795"/>
    <mergeCell ref="AX795:AY795"/>
    <mergeCell ref="AZ795:BA795"/>
    <mergeCell ref="BB795:BC795"/>
    <mergeCell ref="BD795:BE795"/>
    <mergeCell ref="BF795:BG795"/>
    <mergeCell ref="BH795:BI795"/>
    <mergeCell ref="BJ795:BK795"/>
    <mergeCell ref="BL795:BM795"/>
    <mergeCell ref="AT795:AU795"/>
    <mergeCell ref="AP795:AQ795"/>
    <mergeCell ref="CR793:CS793"/>
    <mergeCell ref="CT793:CU793"/>
    <mergeCell ref="CV793:CW793"/>
    <mergeCell ref="CV797:CW797"/>
    <mergeCell ref="J799:K799"/>
    <mergeCell ref="L799:M799"/>
    <mergeCell ref="N799:O799"/>
    <mergeCell ref="P799:Q799"/>
    <mergeCell ref="R799:S799"/>
    <mergeCell ref="T799:U799"/>
    <mergeCell ref="V799:W799"/>
    <mergeCell ref="X799:Y799"/>
    <mergeCell ref="Z799:AA799"/>
    <mergeCell ref="AB799:AC799"/>
    <mergeCell ref="AD799:AE799"/>
    <mergeCell ref="AF799:AG799"/>
    <mergeCell ref="AH799:AI799"/>
    <mergeCell ref="AJ799:AK799"/>
    <mergeCell ref="AL799:AM799"/>
    <mergeCell ref="AN799:AO799"/>
    <mergeCell ref="AP799:AQ799"/>
    <mergeCell ref="AR799:AS799"/>
    <mergeCell ref="AT799:AU799"/>
    <mergeCell ref="AV799:AW799"/>
    <mergeCell ref="AX799:AY799"/>
    <mergeCell ref="AZ799:BA799"/>
    <mergeCell ref="BB799:BC799"/>
    <mergeCell ref="CD797:CE797"/>
    <mergeCell ref="CF797:CG797"/>
    <mergeCell ref="CH797:CI797"/>
    <mergeCell ref="R797:S797"/>
    <mergeCell ref="T797:U797"/>
    <mergeCell ref="BR797:BS797"/>
    <mergeCell ref="BT797:BU797"/>
    <mergeCell ref="BV797:BW797"/>
    <mergeCell ref="BX797:BY797"/>
    <mergeCell ref="BZ797:CA797"/>
    <mergeCell ref="CB797:CC797"/>
    <mergeCell ref="AT797:AU797"/>
    <mergeCell ref="AV797:AW797"/>
    <mergeCell ref="AX797:AY797"/>
    <mergeCell ref="AZ797:BA797"/>
    <mergeCell ref="BB797:BC797"/>
    <mergeCell ref="BD797:BE797"/>
    <mergeCell ref="BF797:BG797"/>
    <mergeCell ref="BH797:BI797"/>
    <mergeCell ref="BJ797:BK797"/>
    <mergeCell ref="CN793:CO793"/>
    <mergeCell ref="CP793:CQ793"/>
    <mergeCell ref="BV793:BW793"/>
    <mergeCell ref="BX793:BY793"/>
    <mergeCell ref="BZ793:CA793"/>
    <mergeCell ref="CB793:CC793"/>
    <mergeCell ref="CD793:CE793"/>
    <mergeCell ref="CF793:CG793"/>
    <mergeCell ref="CH793:CI793"/>
    <mergeCell ref="CJ793:CK793"/>
    <mergeCell ref="CL793:CM793"/>
    <mergeCell ref="BD793:BE793"/>
    <mergeCell ref="BF793:BG793"/>
    <mergeCell ref="BH793:BI793"/>
    <mergeCell ref="BJ793:BK793"/>
    <mergeCell ref="BL793:BM793"/>
    <mergeCell ref="BN793:BO793"/>
    <mergeCell ref="AB797:AC797"/>
    <mergeCell ref="AD797:AE797"/>
    <mergeCell ref="AF797:AG797"/>
    <mergeCell ref="AH797:AI797"/>
    <mergeCell ref="AJ797:AK797"/>
    <mergeCell ref="AL797:AM797"/>
    <mergeCell ref="AN797:AO797"/>
    <mergeCell ref="AP797:AQ797"/>
    <mergeCell ref="AR797:AS797"/>
    <mergeCell ref="J797:K797"/>
    <mergeCell ref="L797:M797"/>
    <mergeCell ref="N797:O797"/>
    <mergeCell ref="P797:Q797"/>
    <mergeCell ref="CN799:CO799"/>
    <mergeCell ref="CP799:CQ799"/>
    <mergeCell ref="CR799:CS799"/>
    <mergeCell ref="CT799:CU799"/>
    <mergeCell ref="BJ799:BK799"/>
    <mergeCell ref="BL799:BM799"/>
    <mergeCell ref="BN799:BO799"/>
    <mergeCell ref="BP799:BQ799"/>
    <mergeCell ref="BR799:BS799"/>
    <mergeCell ref="BT799:BU799"/>
    <mergeCell ref="CJ797:CK797"/>
    <mergeCell ref="CL797:CM797"/>
    <mergeCell ref="CN797:CO797"/>
    <mergeCell ref="CP797:CQ797"/>
    <mergeCell ref="CR797:CS797"/>
    <mergeCell ref="CT797:CU797"/>
    <mergeCell ref="BL797:BM797"/>
    <mergeCell ref="BN797:BO797"/>
    <mergeCell ref="BP797:BQ797"/>
    <mergeCell ref="CV799:CW799"/>
    <mergeCell ref="J801:K801"/>
    <mergeCell ref="L801:M801"/>
    <mergeCell ref="N801:O801"/>
    <mergeCell ref="P801:Q801"/>
    <mergeCell ref="R801:S801"/>
    <mergeCell ref="T801:U801"/>
    <mergeCell ref="V801:W801"/>
    <mergeCell ref="X801:Y801"/>
    <mergeCell ref="Z801:AA801"/>
    <mergeCell ref="AB801:AC801"/>
    <mergeCell ref="AD801:AE801"/>
    <mergeCell ref="AF801:AG801"/>
    <mergeCell ref="AH801:AI801"/>
    <mergeCell ref="AJ801:AK801"/>
    <mergeCell ref="AL801:AM801"/>
    <mergeCell ref="AN801:AO801"/>
    <mergeCell ref="AP801:AQ801"/>
    <mergeCell ref="AR801:AS801"/>
    <mergeCell ref="AT801:AU801"/>
    <mergeCell ref="BV799:BW799"/>
    <mergeCell ref="BX799:BY799"/>
    <mergeCell ref="BZ799:CA799"/>
    <mergeCell ref="CB799:CC799"/>
    <mergeCell ref="CD799:CE799"/>
    <mergeCell ref="CF799:CG799"/>
    <mergeCell ref="CH799:CI799"/>
    <mergeCell ref="CJ799:CK799"/>
    <mergeCell ref="CL799:CM799"/>
    <mergeCell ref="BD799:BE799"/>
    <mergeCell ref="BF799:BG799"/>
    <mergeCell ref="BH799:BI799"/>
    <mergeCell ref="J803:K803"/>
    <mergeCell ref="L803:M803"/>
    <mergeCell ref="N803:O803"/>
    <mergeCell ref="P803:Q803"/>
    <mergeCell ref="R803:S803"/>
    <mergeCell ref="T803:U803"/>
    <mergeCell ref="V803:W803"/>
    <mergeCell ref="X803:Y803"/>
    <mergeCell ref="Z803:AA803"/>
    <mergeCell ref="CF801:CG801"/>
    <mergeCell ref="CH801:CI801"/>
    <mergeCell ref="CJ801:CK801"/>
    <mergeCell ref="CL801:CM801"/>
    <mergeCell ref="CN801:CO801"/>
    <mergeCell ref="CP801:CQ801"/>
    <mergeCell ref="CR801:CS801"/>
    <mergeCell ref="CT801:CU801"/>
    <mergeCell ref="AT803:AU803"/>
    <mergeCell ref="AV803:AW803"/>
    <mergeCell ref="AX803:AY803"/>
    <mergeCell ref="AZ803:BA803"/>
    <mergeCell ref="BB803:BC803"/>
    <mergeCell ref="BD803:BE803"/>
    <mergeCell ref="BF803:BG803"/>
    <mergeCell ref="BH803:BI803"/>
    <mergeCell ref="BJ803:BK803"/>
    <mergeCell ref="AB803:AC803"/>
    <mergeCell ref="AD803:AE803"/>
    <mergeCell ref="AF803:AG803"/>
    <mergeCell ref="AH803:AI803"/>
    <mergeCell ref="AJ803:AK803"/>
    <mergeCell ref="AL803:AM803"/>
    <mergeCell ref="CV801:CW801"/>
    <mergeCell ref="BN801:BO801"/>
    <mergeCell ref="BP801:BQ801"/>
    <mergeCell ref="BR801:BS801"/>
    <mergeCell ref="BT801:BU801"/>
    <mergeCell ref="BV801:BW801"/>
    <mergeCell ref="BX801:BY801"/>
    <mergeCell ref="BZ801:CA801"/>
    <mergeCell ref="CB801:CC801"/>
    <mergeCell ref="CD801:CE801"/>
    <mergeCell ref="AV801:AW801"/>
    <mergeCell ref="AX801:AY801"/>
    <mergeCell ref="AZ801:BA801"/>
    <mergeCell ref="BB801:BC801"/>
    <mergeCell ref="BD801:BE801"/>
    <mergeCell ref="BF801:BG801"/>
    <mergeCell ref="BH801:BI801"/>
    <mergeCell ref="BJ801:BK801"/>
    <mergeCell ref="BL801:BM801"/>
    <mergeCell ref="AN803:AO803"/>
    <mergeCell ref="AP803:AQ803"/>
    <mergeCell ref="AR803:AS803"/>
    <mergeCell ref="CV803:CW803"/>
    <mergeCell ref="CD803:CE803"/>
    <mergeCell ref="CF803:CG803"/>
    <mergeCell ref="CH803:CI803"/>
    <mergeCell ref="CJ803:CK803"/>
    <mergeCell ref="CL803:CM803"/>
    <mergeCell ref="CN803:CO803"/>
    <mergeCell ref="CP803:CQ803"/>
    <mergeCell ref="CR803:CS803"/>
    <mergeCell ref="CT803:CU803"/>
    <mergeCell ref="BL803:BM803"/>
    <mergeCell ref="BN803:BO803"/>
    <mergeCell ref="BP803:BQ803"/>
    <mergeCell ref="BR803:BS803"/>
    <mergeCell ref="BT803:BU803"/>
    <mergeCell ref="BV803:BW803"/>
    <mergeCell ref="BX803:BY803"/>
    <mergeCell ref="BZ803:CA803"/>
    <mergeCell ref="CB803:CC803"/>
  </mergeCells>
  <phoneticPr fontId="1" type="noConversion"/>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32" r:id="rId4" name="DeleteResultButton">
          <controlPr defaultSize="0" autoLine="0" r:id="rId5">
            <anchor moveWithCells="1">
              <from>
                <xdr:col>5</xdr:col>
                <xdr:colOff>0</xdr:colOff>
                <xdr:row>1</xdr:row>
                <xdr:rowOff>0</xdr:rowOff>
              </from>
              <to>
                <xdr:col>7</xdr:col>
                <xdr:colOff>0</xdr:colOff>
                <xdr:row>3</xdr:row>
                <xdr:rowOff>0</xdr:rowOff>
              </to>
            </anchor>
          </controlPr>
        </control>
      </mc:Choice>
      <mc:Fallback>
        <control shapeId="1032" r:id="rId4" name="DeleteResultButton"/>
      </mc:Fallback>
    </mc:AlternateContent>
    <mc:AlternateContent xmlns:mc="http://schemas.openxmlformats.org/markup-compatibility/2006">
      <mc:Choice Requires="x14">
        <control shapeId="1026" r:id="rId6" name="FilterButton">
          <controlPr defaultSize="0" autoLine="0" autoPict="0" r:id="rId7">
            <anchor moveWithCells="1">
              <from>
                <xdr:col>0</xdr:col>
                <xdr:colOff>685800</xdr:colOff>
                <xdr:row>1</xdr:row>
                <xdr:rowOff>0</xdr:rowOff>
              </from>
              <to>
                <xdr:col>4</xdr:col>
                <xdr:colOff>685800</xdr:colOff>
                <xdr:row>5</xdr:row>
                <xdr:rowOff>0</xdr:rowOff>
              </to>
            </anchor>
          </controlPr>
        </control>
      </mc:Choice>
      <mc:Fallback>
        <control shapeId="1026" r:id="rId6" name="FilterButton"/>
      </mc:Fallback>
    </mc:AlternateContent>
    <mc:AlternateContent xmlns:mc="http://schemas.openxmlformats.org/markup-compatibility/2006">
      <mc:Choice Requires="x14">
        <control shapeId="1034" r:id="rId8" name="VisualizationButton">
          <controlPr defaultSize="0" autoLine="0" autoPict="0" r:id="rId9">
            <anchor moveWithCells="1">
              <from>
                <xdr:col>0</xdr:col>
                <xdr:colOff>685800</xdr:colOff>
                <xdr:row>5</xdr:row>
                <xdr:rowOff>0</xdr:rowOff>
              </from>
              <to>
                <xdr:col>5</xdr:col>
                <xdr:colOff>0</xdr:colOff>
                <xdr:row>7</xdr:row>
                <xdr:rowOff>0</xdr:rowOff>
              </to>
            </anchor>
          </controlPr>
        </control>
      </mc:Choice>
      <mc:Fallback>
        <control shapeId="1034" r:id="rId8" name="VisualizationButton"/>
      </mc:Fallback>
    </mc:AlternateContent>
    <mc:AlternateContent xmlns:mc="http://schemas.openxmlformats.org/markup-compatibility/2006">
      <mc:Choice Requires="x14">
        <control shapeId="1035" r:id="rId10" name="SheetNameUpdateButton">
          <controlPr defaultSize="0" autoLine="0" r:id="rId11">
            <anchor moveWithCells="1">
              <from>
                <xdr:col>5</xdr:col>
                <xdr:colOff>0</xdr:colOff>
                <xdr:row>4</xdr:row>
                <xdr:rowOff>200025</xdr:rowOff>
              </from>
              <to>
                <xdr:col>7</xdr:col>
                <xdr:colOff>0</xdr:colOff>
                <xdr:row>6</xdr:row>
                <xdr:rowOff>200025</xdr:rowOff>
              </to>
            </anchor>
          </controlPr>
        </control>
      </mc:Choice>
      <mc:Fallback>
        <control shapeId="1035" r:id="rId10" name="SheetNameUpdateButton"/>
      </mc:Fallback>
    </mc:AlternateContent>
    <mc:AlternateContent xmlns:mc="http://schemas.openxmlformats.org/markup-compatibility/2006">
      <mc:Choice Requires="x14">
        <control shapeId="1027" r:id="rId12" name="Button 3">
          <controlPr defaultSize="0" print="0" autoFill="0" autoPict="0" macro="[0]!updateFilterExpression">
            <anchor moveWithCells="1" sizeWithCells="1">
              <from>
                <xdr:col>5</xdr:col>
                <xdr:colOff>0</xdr:colOff>
                <xdr:row>2</xdr:row>
                <xdr:rowOff>190500</xdr:rowOff>
              </from>
              <to>
                <xdr:col>7</xdr:col>
                <xdr:colOff>0</xdr:colOff>
                <xdr:row>4</xdr:row>
                <xdr:rowOff>190500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C516B-D4FA-40C0-9274-3EE7120C522F}">
  <sheetPr codeName="Sheet4">
    <tabColor theme="1"/>
  </sheetPr>
  <dimension ref="A1:CX620"/>
  <sheetViews>
    <sheetView workbookViewId="0">
      <selection activeCell="E2" sqref="E2"/>
    </sheetView>
  </sheetViews>
  <sheetFormatPr defaultRowHeight="16.5" x14ac:dyDescent="0.3"/>
  <cols>
    <col min="3" max="3" width="4.875" bestFit="1" customWidth="1"/>
    <col min="4" max="4" width="5.875" bestFit="1" customWidth="1"/>
    <col min="5" max="5" width="4.875" bestFit="1" customWidth="1"/>
    <col min="6" max="6" width="5.875" bestFit="1" customWidth="1"/>
    <col min="7" max="7" width="3.875" bestFit="1" customWidth="1"/>
    <col min="9" max="9" width="6.5" bestFit="1" customWidth="1"/>
    <col min="11" max="11" width="9.5" bestFit="1" customWidth="1"/>
    <col min="13" max="13" width="3.375" bestFit="1" customWidth="1"/>
    <col min="15" max="15" width="3.875" bestFit="1" customWidth="1"/>
    <col min="17" max="17" width="3.875" bestFit="1" customWidth="1"/>
    <col min="19" max="19" width="22.625" bestFit="1" customWidth="1"/>
    <col min="20" max="20" width="20.375" bestFit="1" customWidth="1"/>
    <col min="21" max="21" width="17.75" bestFit="1" customWidth="1"/>
    <col min="22" max="22" width="15.5" bestFit="1" customWidth="1"/>
  </cols>
  <sheetData>
    <row r="1" spans="1:102" x14ac:dyDescent="0.3">
      <c r="I1" t="s">
        <v>133</v>
      </c>
      <c r="J1" t="s">
        <v>28</v>
      </c>
      <c r="L1" t="s">
        <v>29</v>
      </c>
      <c r="N1" t="s">
        <v>30</v>
      </c>
      <c r="P1" t="s">
        <v>31</v>
      </c>
      <c r="R1" t="s">
        <v>32</v>
      </c>
      <c r="T1" t="s">
        <v>33</v>
      </c>
      <c r="V1" t="s">
        <v>34</v>
      </c>
      <c r="X1" t="s">
        <v>149</v>
      </c>
      <c r="Z1" t="s">
        <v>150</v>
      </c>
      <c r="AB1" t="s">
        <v>151</v>
      </c>
      <c r="AD1" t="s">
        <v>152</v>
      </c>
      <c r="AF1" t="s">
        <v>153</v>
      </c>
      <c r="AH1" t="s">
        <v>154</v>
      </c>
      <c r="AJ1" t="s">
        <v>155</v>
      </c>
      <c r="AL1" t="s">
        <v>156</v>
      </c>
      <c r="AN1" t="s">
        <v>157</v>
      </c>
      <c r="AP1" t="s">
        <v>158</v>
      </c>
      <c r="AR1" t="s">
        <v>159</v>
      </c>
      <c r="AT1" t="s">
        <v>160</v>
      </c>
      <c r="AV1" t="s">
        <v>161</v>
      </c>
      <c r="AX1" t="s">
        <v>162</v>
      </c>
      <c r="AZ1" t="s">
        <v>163</v>
      </c>
      <c r="BB1" t="s">
        <v>164</v>
      </c>
      <c r="BD1" t="s">
        <v>165</v>
      </c>
      <c r="BF1" t="s">
        <v>166</v>
      </c>
      <c r="BH1" t="s">
        <v>167</v>
      </c>
      <c r="BJ1" t="s">
        <v>168</v>
      </c>
      <c r="BL1" t="s">
        <v>169</v>
      </c>
      <c r="BN1" t="s">
        <v>170</v>
      </c>
      <c r="BP1" t="s">
        <v>171</v>
      </c>
      <c r="BR1" t="s">
        <v>172</v>
      </c>
      <c r="BT1" t="s">
        <v>173</v>
      </c>
      <c r="BV1" t="s">
        <v>174</v>
      </c>
      <c r="BX1" t="s">
        <v>175</v>
      </c>
      <c r="BZ1" t="s">
        <v>176</v>
      </c>
      <c r="CB1" t="s">
        <v>177</v>
      </c>
      <c r="CD1" t="s">
        <v>178</v>
      </c>
      <c r="CF1" t="s">
        <v>179</v>
      </c>
      <c r="CH1" t="s">
        <v>180</v>
      </c>
      <c r="CJ1" t="s">
        <v>181</v>
      </c>
      <c r="CL1" t="s">
        <v>182</v>
      </c>
      <c r="CN1" t="s">
        <v>183</v>
      </c>
      <c r="CP1" t="s">
        <v>2303</v>
      </c>
    </row>
    <row r="2" spans="1:102" x14ac:dyDescent="0.3">
      <c r="A2" t="s">
        <v>134</v>
      </c>
      <c r="B2" t="s">
        <v>135</v>
      </c>
      <c r="C2" t="s">
        <v>136</v>
      </c>
      <c r="D2" t="s">
        <v>137</v>
      </c>
      <c r="E2" t="s">
        <v>2304</v>
      </c>
      <c r="F2" t="s">
        <v>138</v>
      </c>
      <c r="G2" t="s">
        <v>35</v>
      </c>
      <c r="H2" t="s">
        <v>139</v>
      </c>
      <c r="I2" t="s">
        <v>140</v>
      </c>
      <c r="J2" t="s">
        <v>141</v>
      </c>
      <c r="K2" t="s">
        <v>142</v>
      </c>
      <c r="L2" t="s">
        <v>141</v>
      </c>
      <c r="M2" t="s">
        <v>142</v>
      </c>
      <c r="N2" t="s">
        <v>141</v>
      </c>
      <c r="O2" t="s">
        <v>142</v>
      </c>
      <c r="P2" t="s">
        <v>141</v>
      </c>
      <c r="Q2" t="s">
        <v>142</v>
      </c>
      <c r="R2" t="s">
        <v>141</v>
      </c>
      <c r="S2" t="s">
        <v>142</v>
      </c>
      <c r="T2" t="s">
        <v>141</v>
      </c>
      <c r="U2" t="s">
        <v>142</v>
      </c>
      <c r="V2" t="s">
        <v>141</v>
      </c>
      <c r="W2" t="s">
        <v>142</v>
      </c>
      <c r="X2" t="s">
        <v>141</v>
      </c>
      <c r="Y2" t="s">
        <v>142</v>
      </c>
      <c r="Z2" t="s">
        <v>141</v>
      </c>
      <c r="AA2" t="s">
        <v>142</v>
      </c>
      <c r="AB2" t="s">
        <v>141</v>
      </c>
      <c r="AC2" t="s">
        <v>142</v>
      </c>
      <c r="AD2" t="s">
        <v>141</v>
      </c>
      <c r="AE2" t="s">
        <v>142</v>
      </c>
      <c r="AF2" t="s">
        <v>141</v>
      </c>
      <c r="AG2" t="s">
        <v>142</v>
      </c>
      <c r="AH2" t="s">
        <v>141</v>
      </c>
      <c r="AI2" t="s">
        <v>142</v>
      </c>
      <c r="AJ2" t="s">
        <v>141</v>
      </c>
      <c r="AK2" t="s">
        <v>142</v>
      </c>
      <c r="AL2" t="s">
        <v>141</v>
      </c>
      <c r="AM2" t="s">
        <v>142</v>
      </c>
      <c r="AN2" t="s">
        <v>141</v>
      </c>
      <c r="AO2" t="s">
        <v>142</v>
      </c>
      <c r="AP2" t="s">
        <v>141</v>
      </c>
      <c r="AQ2" t="s">
        <v>142</v>
      </c>
      <c r="AR2" t="s">
        <v>141</v>
      </c>
      <c r="AS2" t="s">
        <v>142</v>
      </c>
      <c r="AT2" t="s">
        <v>141</v>
      </c>
      <c r="AU2" t="s">
        <v>142</v>
      </c>
      <c r="AV2" t="s">
        <v>141</v>
      </c>
      <c r="AW2" t="s">
        <v>142</v>
      </c>
      <c r="AX2" t="s">
        <v>141</v>
      </c>
      <c r="AY2" t="s">
        <v>142</v>
      </c>
      <c r="AZ2" t="s">
        <v>141</v>
      </c>
      <c r="BA2" t="s">
        <v>142</v>
      </c>
      <c r="BB2" t="s">
        <v>141</v>
      </c>
      <c r="BC2" t="s">
        <v>142</v>
      </c>
      <c r="BD2" t="s">
        <v>141</v>
      </c>
      <c r="BE2" t="s">
        <v>142</v>
      </c>
      <c r="BF2" t="s">
        <v>141</v>
      </c>
      <c r="BG2" t="s">
        <v>142</v>
      </c>
      <c r="BH2" t="s">
        <v>141</v>
      </c>
      <c r="BI2" t="s">
        <v>142</v>
      </c>
      <c r="BJ2" t="s">
        <v>141</v>
      </c>
      <c r="BK2" t="s">
        <v>142</v>
      </c>
      <c r="BL2" t="s">
        <v>141</v>
      </c>
      <c r="BM2" t="s">
        <v>142</v>
      </c>
      <c r="BN2" t="s">
        <v>141</v>
      </c>
      <c r="BO2" t="s">
        <v>142</v>
      </c>
      <c r="BP2" t="s">
        <v>141</v>
      </c>
      <c r="BQ2" t="s">
        <v>142</v>
      </c>
      <c r="BR2" t="s">
        <v>141</v>
      </c>
      <c r="BS2" t="s">
        <v>142</v>
      </c>
      <c r="BT2" t="s">
        <v>141</v>
      </c>
      <c r="BU2" t="s">
        <v>142</v>
      </c>
      <c r="BV2" t="s">
        <v>141</v>
      </c>
      <c r="BW2" t="s">
        <v>142</v>
      </c>
      <c r="BX2" t="s">
        <v>141</v>
      </c>
      <c r="BY2" t="s">
        <v>142</v>
      </c>
      <c r="BZ2" t="s">
        <v>141</v>
      </c>
      <c r="CA2" t="s">
        <v>142</v>
      </c>
      <c r="CB2" t="s">
        <v>141</v>
      </c>
      <c r="CC2" t="s">
        <v>142</v>
      </c>
      <c r="CD2" t="s">
        <v>141</v>
      </c>
      <c r="CE2" t="s">
        <v>142</v>
      </c>
      <c r="CF2" t="s">
        <v>141</v>
      </c>
      <c r="CG2" t="s">
        <v>142</v>
      </c>
      <c r="CH2" t="s">
        <v>141</v>
      </c>
      <c r="CI2" t="s">
        <v>142</v>
      </c>
      <c r="CJ2" t="s">
        <v>141</v>
      </c>
      <c r="CK2" t="s">
        <v>142</v>
      </c>
      <c r="CL2" t="s">
        <v>141</v>
      </c>
      <c r="CM2" t="s">
        <v>142</v>
      </c>
      <c r="CN2" t="s">
        <v>141</v>
      </c>
      <c r="CO2" t="s">
        <v>142</v>
      </c>
      <c r="CP2" t="s">
        <v>141</v>
      </c>
      <c r="CQ2" t="s">
        <v>142</v>
      </c>
      <c r="CR2" t="s">
        <v>141</v>
      </c>
      <c r="CS2" t="s">
        <v>142</v>
      </c>
    </row>
    <row r="3" spans="1:102" x14ac:dyDescent="0.3">
      <c r="A3">
        <v>2</v>
      </c>
      <c r="C3" t="s">
        <v>143</v>
      </c>
      <c r="D3" t="s">
        <v>101</v>
      </c>
      <c r="F3" t="s">
        <v>113</v>
      </c>
      <c r="G3" t="s">
        <v>103</v>
      </c>
      <c r="H3" t="s">
        <v>104</v>
      </c>
      <c r="I3">
        <v>100</v>
      </c>
      <c r="J3">
        <v>88.5</v>
      </c>
      <c r="K3">
        <v>93.844999999999999</v>
      </c>
      <c r="L3">
        <v>0.4</v>
      </c>
      <c r="M3">
        <v>1</v>
      </c>
      <c r="N3">
        <v>2.7</v>
      </c>
      <c r="O3">
        <v>4.5</v>
      </c>
      <c r="R3">
        <v>0.05</v>
      </c>
      <c r="S3">
        <v>0.5</v>
      </c>
      <c r="AR3">
        <v>5.0000000000000001E-3</v>
      </c>
      <c r="AS3">
        <v>1</v>
      </c>
      <c r="CX3" t="b">
        <v>1</v>
      </c>
    </row>
    <row r="4" spans="1:102" x14ac:dyDescent="0.3">
      <c r="A4">
        <v>3</v>
      </c>
      <c r="C4" t="s">
        <v>144</v>
      </c>
      <c r="D4" t="s">
        <v>106</v>
      </c>
      <c r="F4" t="s">
        <v>107</v>
      </c>
      <c r="G4" t="s">
        <v>108</v>
      </c>
      <c r="H4" t="s">
        <v>109</v>
      </c>
      <c r="I4">
        <v>100</v>
      </c>
      <c r="J4">
        <v>72.5</v>
      </c>
      <c r="K4">
        <v>92.79</v>
      </c>
      <c r="L4">
        <v>0.1</v>
      </c>
      <c r="M4">
        <v>3</v>
      </c>
      <c r="N4">
        <v>0</v>
      </c>
      <c r="O4">
        <v>6</v>
      </c>
      <c r="P4">
        <v>0</v>
      </c>
      <c r="Q4">
        <v>3</v>
      </c>
      <c r="R4">
        <v>0.01</v>
      </c>
      <c r="S4">
        <v>1</v>
      </c>
      <c r="AB4">
        <v>0</v>
      </c>
      <c r="AC4">
        <v>1</v>
      </c>
      <c r="AD4">
        <v>7</v>
      </c>
      <c r="AE4">
        <v>10</v>
      </c>
      <c r="CX4" t="b">
        <v>0</v>
      </c>
    </row>
    <row r="5" spans="1:102" x14ac:dyDescent="0.3">
      <c r="A5">
        <v>6</v>
      </c>
      <c r="B5" t="s">
        <v>145</v>
      </c>
      <c r="C5" t="s">
        <v>146</v>
      </c>
      <c r="D5" t="s">
        <v>112</v>
      </c>
      <c r="F5" t="s">
        <v>113</v>
      </c>
      <c r="G5" t="s">
        <v>114</v>
      </c>
      <c r="H5" t="s">
        <v>115</v>
      </c>
      <c r="I5">
        <v>100</v>
      </c>
      <c r="J5">
        <v>91.9</v>
      </c>
      <c r="K5">
        <v>97.97</v>
      </c>
      <c r="L5">
        <v>0.6</v>
      </c>
      <c r="M5">
        <v>0.9</v>
      </c>
      <c r="N5">
        <v>1.2</v>
      </c>
      <c r="O5">
        <v>3</v>
      </c>
      <c r="P5">
        <v>0.01</v>
      </c>
      <c r="Q5">
        <v>2</v>
      </c>
      <c r="AF5">
        <v>0.02</v>
      </c>
      <c r="AG5">
        <v>1</v>
      </c>
      <c r="CX5" t="b">
        <v>0</v>
      </c>
    </row>
    <row r="6" spans="1:102" x14ac:dyDescent="0.3">
      <c r="A6">
        <v>9</v>
      </c>
      <c r="C6" t="s">
        <v>146</v>
      </c>
      <c r="D6" t="s">
        <v>119</v>
      </c>
      <c r="F6" t="s">
        <v>113</v>
      </c>
      <c r="G6" t="s">
        <v>120</v>
      </c>
      <c r="H6" t="s">
        <v>121</v>
      </c>
      <c r="I6">
        <v>100</v>
      </c>
      <c r="J6">
        <v>88.75</v>
      </c>
      <c r="K6">
        <v>95.614999999999995</v>
      </c>
      <c r="L6">
        <v>0.08</v>
      </c>
      <c r="M6">
        <v>1.2</v>
      </c>
      <c r="N6">
        <v>1.5</v>
      </c>
      <c r="O6">
        <v>6</v>
      </c>
      <c r="R6">
        <v>5.0000000000000001E-3</v>
      </c>
      <c r="S6">
        <v>0.05</v>
      </c>
      <c r="CX6" t="b">
        <v>1</v>
      </c>
    </row>
    <row r="7" spans="1:102" x14ac:dyDescent="0.3">
      <c r="A7">
        <v>9</v>
      </c>
      <c r="C7" t="s">
        <v>146</v>
      </c>
      <c r="D7" t="s">
        <v>119</v>
      </c>
      <c r="F7" t="s">
        <v>113</v>
      </c>
      <c r="G7" t="s">
        <v>120</v>
      </c>
      <c r="H7" t="s">
        <v>121</v>
      </c>
      <c r="I7">
        <v>100</v>
      </c>
      <c r="J7">
        <v>88.75</v>
      </c>
      <c r="K7">
        <v>95.614999999999995</v>
      </c>
      <c r="L7">
        <v>0.08</v>
      </c>
      <c r="M7">
        <v>1.2</v>
      </c>
      <c r="N7">
        <v>1.5</v>
      </c>
      <c r="O7">
        <v>6</v>
      </c>
      <c r="V7">
        <v>5.0000000000000001E-3</v>
      </c>
      <c r="W7">
        <v>0.05</v>
      </c>
      <c r="CX7" t="b">
        <v>1</v>
      </c>
    </row>
    <row r="8" spans="1:102" x14ac:dyDescent="0.3">
      <c r="A8">
        <v>9</v>
      </c>
      <c r="C8" t="s">
        <v>146</v>
      </c>
      <c r="D8" t="s">
        <v>119</v>
      </c>
      <c r="F8" t="s">
        <v>113</v>
      </c>
      <c r="G8" t="s">
        <v>120</v>
      </c>
      <c r="H8" t="s">
        <v>121</v>
      </c>
      <c r="I8">
        <v>100</v>
      </c>
      <c r="J8">
        <v>88.75</v>
      </c>
      <c r="K8">
        <v>95.614999999999995</v>
      </c>
      <c r="L8">
        <v>0.08</v>
      </c>
      <c r="M8">
        <v>1.2</v>
      </c>
      <c r="N8">
        <v>1.5</v>
      </c>
      <c r="O8">
        <v>6</v>
      </c>
      <c r="AH8">
        <v>5.0000000000000001E-3</v>
      </c>
      <c r="AI8">
        <v>0.05</v>
      </c>
      <c r="CX8" t="b">
        <v>1</v>
      </c>
    </row>
    <row r="9" spans="1:102" x14ac:dyDescent="0.3">
      <c r="A9">
        <v>10</v>
      </c>
      <c r="C9" t="s">
        <v>146</v>
      </c>
      <c r="D9" t="s">
        <v>122</v>
      </c>
      <c r="F9" t="s">
        <v>113</v>
      </c>
      <c r="G9" t="s">
        <v>123</v>
      </c>
      <c r="H9" t="s">
        <v>124</v>
      </c>
      <c r="I9">
        <v>100</v>
      </c>
      <c r="J9">
        <v>88.5</v>
      </c>
      <c r="K9">
        <v>92.2</v>
      </c>
      <c r="L9">
        <v>0.5</v>
      </c>
      <c r="M9">
        <v>1</v>
      </c>
      <c r="N9">
        <v>1.5</v>
      </c>
      <c r="O9">
        <v>3</v>
      </c>
      <c r="P9">
        <v>3</v>
      </c>
      <c r="Q9">
        <v>4</v>
      </c>
      <c r="CX9" t="b">
        <v>0</v>
      </c>
    </row>
    <row r="10" spans="1:102" x14ac:dyDescent="0.3">
      <c r="A10">
        <v>11</v>
      </c>
      <c r="C10" t="s">
        <v>147</v>
      </c>
      <c r="D10" t="s">
        <v>126</v>
      </c>
      <c r="F10" t="s">
        <v>113</v>
      </c>
      <c r="G10" t="s">
        <v>127</v>
      </c>
      <c r="H10" t="s">
        <v>128</v>
      </c>
      <c r="I10">
        <v>100</v>
      </c>
      <c r="J10">
        <v>93</v>
      </c>
      <c r="K10">
        <v>99.611999999999995</v>
      </c>
      <c r="L10">
        <v>0.15</v>
      </c>
      <c r="M10">
        <v>1.5</v>
      </c>
      <c r="N10">
        <v>0.08</v>
      </c>
      <c r="O10">
        <v>1</v>
      </c>
      <c r="P10">
        <v>0</v>
      </c>
      <c r="Q10">
        <v>0.3</v>
      </c>
      <c r="R10">
        <v>0.02</v>
      </c>
      <c r="S10">
        <v>0.3</v>
      </c>
      <c r="T10">
        <v>0</v>
      </c>
      <c r="U10">
        <v>0.1</v>
      </c>
      <c r="V10">
        <v>0.01</v>
      </c>
      <c r="W10">
        <v>0.3</v>
      </c>
      <c r="AD10">
        <v>0</v>
      </c>
      <c r="AE10">
        <v>0.3</v>
      </c>
      <c r="AJ10">
        <v>0.01</v>
      </c>
      <c r="AK10">
        <v>0.3</v>
      </c>
      <c r="AL10">
        <v>0.01</v>
      </c>
      <c r="AM10">
        <v>0.3</v>
      </c>
      <c r="AT10">
        <v>0</v>
      </c>
      <c r="AU10">
        <v>0.3</v>
      </c>
      <c r="AV10">
        <v>0</v>
      </c>
      <c r="AW10">
        <v>0.3</v>
      </c>
      <c r="BH10">
        <v>0</v>
      </c>
      <c r="BI10">
        <v>0.3</v>
      </c>
      <c r="BL10">
        <v>0</v>
      </c>
      <c r="BM10">
        <v>0.3</v>
      </c>
      <c r="BT10">
        <v>0</v>
      </c>
      <c r="BU10">
        <v>0.3</v>
      </c>
      <c r="BV10">
        <v>8.0000000000000002E-3</v>
      </c>
      <c r="BW10">
        <v>0.1</v>
      </c>
      <c r="CX10" t="b">
        <v>0</v>
      </c>
    </row>
    <row r="11" spans="1:102" x14ac:dyDescent="0.3">
      <c r="A11">
        <v>11</v>
      </c>
      <c r="C11" t="s">
        <v>147</v>
      </c>
      <c r="D11" t="s">
        <v>126</v>
      </c>
      <c r="F11" t="s">
        <v>113</v>
      </c>
      <c r="G11" t="s">
        <v>127</v>
      </c>
      <c r="H11" t="s">
        <v>128</v>
      </c>
      <c r="I11">
        <v>100</v>
      </c>
      <c r="J11">
        <v>93</v>
      </c>
      <c r="K11">
        <v>99.611999999999995</v>
      </c>
      <c r="L11">
        <v>0.15</v>
      </c>
      <c r="M11">
        <v>1.5</v>
      </c>
      <c r="N11">
        <v>0.08</v>
      </c>
      <c r="O11">
        <v>1</v>
      </c>
      <c r="P11">
        <v>0</v>
      </c>
      <c r="Q11">
        <v>0.3</v>
      </c>
      <c r="T11">
        <v>0</v>
      </c>
      <c r="U11">
        <v>0.1</v>
      </c>
      <c r="V11">
        <v>0.01</v>
      </c>
      <c r="W11">
        <v>0.3</v>
      </c>
      <c r="AD11">
        <v>0</v>
      </c>
      <c r="AE11">
        <v>0.3</v>
      </c>
      <c r="AH11">
        <v>0.02</v>
      </c>
      <c r="AI11">
        <v>0.3</v>
      </c>
      <c r="AJ11">
        <v>0.01</v>
      </c>
      <c r="AK11">
        <v>0.3</v>
      </c>
      <c r="AL11">
        <v>0.01</v>
      </c>
      <c r="AM11">
        <v>0.3</v>
      </c>
      <c r="AT11">
        <v>0</v>
      </c>
      <c r="AU11">
        <v>0.3</v>
      </c>
      <c r="AV11">
        <v>0</v>
      </c>
      <c r="AW11">
        <v>0.3</v>
      </c>
      <c r="BH11">
        <v>0</v>
      </c>
      <c r="BI11">
        <v>0.3</v>
      </c>
      <c r="BL11">
        <v>0</v>
      </c>
      <c r="BM11">
        <v>0.3</v>
      </c>
      <c r="BT11">
        <v>0</v>
      </c>
      <c r="BU11">
        <v>0.3</v>
      </c>
      <c r="BV11">
        <v>8.0000000000000002E-3</v>
      </c>
      <c r="BW11">
        <v>0.1</v>
      </c>
      <c r="CX11" t="b">
        <v>0</v>
      </c>
    </row>
    <row r="12" spans="1:102" x14ac:dyDescent="0.3">
      <c r="A12">
        <v>11</v>
      </c>
      <c r="C12" t="s">
        <v>147</v>
      </c>
      <c r="D12" t="s">
        <v>126</v>
      </c>
      <c r="F12" t="s">
        <v>113</v>
      </c>
      <c r="G12" t="s">
        <v>127</v>
      </c>
      <c r="H12" t="s">
        <v>128</v>
      </c>
      <c r="I12">
        <v>100</v>
      </c>
      <c r="J12">
        <v>93</v>
      </c>
      <c r="K12">
        <v>99.611999999999995</v>
      </c>
      <c r="L12">
        <v>0.15</v>
      </c>
      <c r="M12">
        <v>1.5</v>
      </c>
      <c r="N12">
        <v>0.08</v>
      </c>
      <c r="O12">
        <v>1</v>
      </c>
      <c r="P12">
        <v>0</v>
      </c>
      <c r="Q12">
        <v>0.3</v>
      </c>
      <c r="R12">
        <v>0.02</v>
      </c>
      <c r="S12">
        <v>0.3</v>
      </c>
      <c r="V12">
        <v>0.01</v>
      </c>
      <c r="W12">
        <v>0.3</v>
      </c>
      <c r="AB12">
        <v>0</v>
      </c>
      <c r="AC12">
        <v>0.1</v>
      </c>
      <c r="AD12">
        <v>0</v>
      </c>
      <c r="AE12">
        <v>0.3</v>
      </c>
      <c r="AJ12">
        <v>0.01</v>
      </c>
      <c r="AK12">
        <v>0.3</v>
      </c>
      <c r="AL12">
        <v>0.01</v>
      </c>
      <c r="AM12">
        <v>0.3</v>
      </c>
      <c r="AT12">
        <v>0</v>
      </c>
      <c r="AU12">
        <v>0.3</v>
      </c>
      <c r="AV12">
        <v>0</v>
      </c>
      <c r="AW12">
        <v>0.3</v>
      </c>
      <c r="BH12">
        <v>0</v>
      </c>
      <c r="BI12">
        <v>0.3</v>
      </c>
      <c r="BL12">
        <v>0</v>
      </c>
      <c r="BM12">
        <v>0.3</v>
      </c>
      <c r="BT12">
        <v>0</v>
      </c>
      <c r="BU12">
        <v>0.3</v>
      </c>
      <c r="BV12">
        <v>8.0000000000000002E-3</v>
      </c>
      <c r="BW12">
        <v>0.1</v>
      </c>
      <c r="CX12" t="b">
        <v>0</v>
      </c>
    </row>
    <row r="13" spans="1:102" x14ac:dyDescent="0.3">
      <c r="A13">
        <v>11</v>
      </c>
      <c r="C13" t="s">
        <v>147</v>
      </c>
      <c r="D13" t="s">
        <v>126</v>
      </c>
      <c r="F13" t="s">
        <v>113</v>
      </c>
      <c r="G13" t="s">
        <v>127</v>
      </c>
      <c r="H13" t="s">
        <v>128</v>
      </c>
      <c r="I13">
        <v>100</v>
      </c>
      <c r="J13">
        <v>93</v>
      </c>
      <c r="K13">
        <v>99.611999999999995</v>
      </c>
      <c r="L13">
        <v>0.15</v>
      </c>
      <c r="M13">
        <v>1.5</v>
      </c>
      <c r="N13">
        <v>0.08</v>
      </c>
      <c r="O13">
        <v>1</v>
      </c>
      <c r="P13">
        <v>0</v>
      </c>
      <c r="Q13">
        <v>0.3</v>
      </c>
      <c r="V13">
        <v>0.01</v>
      </c>
      <c r="W13">
        <v>0.3</v>
      </c>
      <c r="AB13">
        <v>0</v>
      </c>
      <c r="AC13">
        <v>0.1</v>
      </c>
      <c r="AD13">
        <v>0</v>
      </c>
      <c r="AE13">
        <v>0.3</v>
      </c>
      <c r="AH13">
        <v>0.02</v>
      </c>
      <c r="AI13">
        <v>0.3</v>
      </c>
      <c r="AJ13">
        <v>0.01</v>
      </c>
      <c r="AK13">
        <v>0.3</v>
      </c>
      <c r="AL13">
        <v>0.01</v>
      </c>
      <c r="AM13">
        <v>0.3</v>
      </c>
      <c r="AT13">
        <v>0</v>
      </c>
      <c r="AU13">
        <v>0.3</v>
      </c>
      <c r="AV13">
        <v>0</v>
      </c>
      <c r="AW13">
        <v>0.3</v>
      </c>
      <c r="BH13">
        <v>0</v>
      </c>
      <c r="BI13">
        <v>0.3</v>
      </c>
      <c r="BL13">
        <v>0</v>
      </c>
      <c r="BM13">
        <v>0.3</v>
      </c>
      <c r="BT13">
        <v>0</v>
      </c>
      <c r="BU13">
        <v>0.3</v>
      </c>
      <c r="BV13">
        <v>8.0000000000000002E-3</v>
      </c>
      <c r="BW13">
        <v>0.1</v>
      </c>
      <c r="CX13" t="b">
        <v>0</v>
      </c>
    </row>
    <row r="14" spans="1:102" x14ac:dyDescent="0.3">
      <c r="A14">
        <v>11</v>
      </c>
      <c r="C14" t="s">
        <v>147</v>
      </c>
      <c r="D14" t="s">
        <v>126</v>
      </c>
      <c r="F14" t="s">
        <v>113</v>
      </c>
      <c r="G14" t="s">
        <v>127</v>
      </c>
      <c r="H14" t="s">
        <v>128</v>
      </c>
      <c r="I14">
        <v>100</v>
      </c>
      <c r="J14">
        <v>93</v>
      </c>
      <c r="K14">
        <v>99.611999999999995</v>
      </c>
      <c r="L14">
        <v>0.15</v>
      </c>
      <c r="M14">
        <v>1.5</v>
      </c>
      <c r="N14">
        <v>0.08</v>
      </c>
      <c r="O14">
        <v>1</v>
      </c>
      <c r="P14">
        <v>0</v>
      </c>
      <c r="Q14">
        <v>0.3</v>
      </c>
      <c r="R14">
        <v>0.02</v>
      </c>
      <c r="S14">
        <v>0.3</v>
      </c>
      <c r="V14">
        <v>0.01</v>
      </c>
      <c r="W14">
        <v>0.3</v>
      </c>
      <c r="AD14">
        <v>0</v>
      </c>
      <c r="AE14">
        <v>0.3</v>
      </c>
      <c r="AJ14">
        <v>0.01</v>
      </c>
      <c r="AK14">
        <v>0.3</v>
      </c>
      <c r="AL14">
        <v>0.01</v>
      </c>
      <c r="AM14">
        <v>0.3</v>
      </c>
      <c r="AP14">
        <v>0</v>
      </c>
      <c r="AQ14">
        <v>0.1</v>
      </c>
      <c r="AT14">
        <v>0</v>
      </c>
      <c r="AU14">
        <v>0.3</v>
      </c>
      <c r="AV14">
        <v>0</v>
      </c>
      <c r="AW14">
        <v>0.3</v>
      </c>
      <c r="BH14">
        <v>0</v>
      </c>
      <c r="BI14">
        <v>0.3</v>
      </c>
      <c r="BL14">
        <v>0</v>
      </c>
      <c r="BM14">
        <v>0.3</v>
      </c>
      <c r="BT14">
        <v>0</v>
      </c>
      <c r="BU14">
        <v>0.3</v>
      </c>
      <c r="BV14">
        <v>8.0000000000000002E-3</v>
      </c>
      <c r="BW14">
        <v>0.1</v>
      </c>
      <c r="CX14" t="b">
        <v>0</v>
      </c>
    </row>
    <row r="15" spans="1:102" x14ac:dyDescent="0.3">
      <c r="A15">
        <v>11</v>
      </c>
      <c r="C15" t="s">
        <v>147</v>
      </c>
      <c r="D15" t="s">
        <v>126</v>
      </c>
      <c r="F15" t="s">
        <v>113</v>
      </c>
      <c r="G15" t="s">
        <v>127</v>
      </c>
      <c r="H15" t="s">
        <v>128</v>
      </c>
      <c r="I15">
        <v>100</v>
      </c>
      <c r="J15">
        <v>93</v>
      </c>
      <c r="K15">
        <v>99.611999999999995</v>
      </c>
      <c r="L15">
        <v>0.15</v>
      </c>
      <c r="M15">
        <v>1.5</v>
      </c>
      <c r="N15">
        <v>0.08</v>
      </c>
      <c r="O15">
        <v>1</v>
      </c>
      <c r="P15">
        <v>0</v>
      </c>
      <c r="Q15">
        <v>0.3</v>
      </c>
      <c r="V15">
        <v>0.01</v>
      </c>
      <c r="W15">
        <v>0.3</v>
      </c>
      <c r="AD15">
        <v>0</v>
      </c>
      <c r="AE15">
        <v>0.3</v>
      </c>
      <c r="AH15">
        <v>0.02</v>
      </c>
      <c r="AI15">
        <v>0.3</v>
      </c>
      <c r="AJ15">
        <v>0.01</v>
      </c>
      <c r="AK15">
        <v>0.3</v>
      </c>
      <c r="AL15">
        <v>0.01</v>
      </c>
      <c r="AM15">
        <v>0.3</v>
      </c>
      <c r="AP15">
        <v>0</v>
      </c>
      <c r="AQ15">
        <v>0.1</v>
      </c>
      <c r="AT15">
        <v>0</v>
      </c>
      <c r="AU15">
        <v>0.3</v>
      </c>
      <c r="AV15">
        <v>0</v>
      </c>
      <c r="AW15">
        <v>0.3</v>
      </c>
      <c r="BH15">
        <v>0</v>
      </c>
      <c r="BI15">
        <v>0.3</v>
      </c>
      <c r="BL15">
        <v>0</v>
      </c>
      <c r="BM15">
        <v>0.3</v>
      </c>
      <c r="BT15">
        <v>0</v>
      </c>
      <c r="BU15">
        <v>0.3</v>
      </c>
      <c r="BV15">
        <v>8.0000000000000002E-3</v>
      </c>
      <c r="BW15">
        <v>0.1</v>
      </c>
      <c r="CX15" t="b">
        <v>0</v>
      </c>
    </row>
    <row r="16" spans="1:102" x14ac:dyDescent="0.3">
      <c r="A16">
        <v>11</v>
      </c>
      <c r="C16" t="s">
        <v>147</v>
      </c>
      <c r="D16" t="s">
        <v>126</v>
      </c>
      <c r="F16" t="s">
        <v>113</v>
      </c>
      <c r="G16" t="s">
        <v>127</v>
      </c>
      <c r="H16" t="s">
        <v>128</v>
      </c>
      <c r="I16">
        <v>100</v>
      </c>
      <c r="J16">
        <v>93</v>
      </c>
      <c r="K16">
        <v>99.611999999999995</v>
      </c>
      <c r="L16">
        <v>0.15</v>
      </c>
      <c r="M16">
        <v>1.5</v>
      </c>
      <c r="N16">
        <v>0.08</v>
      </c>
      <c r="O16">
        <v>1</v>
      </c>
      <c r="P16">
        <v>0</v>
      </c>
      <c r="Q16">
        <v>0.3</v>
      </c>
      <c r="R16">
        <v>0.02</v>
      </c>
      <c r="S16">
        <v>0.3</v>
      </c>
      <c r="T16">
        <v>0</v>
      </c>
      <c r="U16">
        <v>0.1</v>
      </c>
      <c r="V16">
        <v>0.01</v>
      </c>
      <c r="W16">
        <v>0.3</v>
      </c>
      <c r="AD16">
        <v>0</v>
      </c>
      <c r="AE16">
        <v>0.3</v>
      </c>
      <c r="AJ16">
        <v>0.01</v>
      </c>
      <c r="AK16">
        <v>0.3</v>
      </c>
      <c r="AL16">
        <v>0.01</v>
      </c>
      <c r="AM16">
        <v>0.3</v>
      </c>
      <c r="AT16">
        <v>0</v>
      </c>
      <c r="AU16">
        <v>0.3</v>
      </c>
      <c r="AV16">
        <v>0</v>
      </c>
      <c r="AW16">
        <v>0.3</v>
      </c>
      <c r="BH16">
        <v>0</v>
      </c>
      <c r="BI16">
        <v>0.3</v>
      </c>
      <c r="BN16">
        <v>0</v>
      </c>
      <c r="BO16">
        <v>0.3</v>
      </c>
      <c r="BT16">
        <v>0</v>
      </c>
      <c r="BU16">
        <v>0.3</v>
      </c>
      <c r="BV16">
        <v>8.0000000000000002E-3</v>
      </c>
      <c r="BW16">
        <v>0.1</v>
      </c>
      <c r="CX16" t="b">
        <v>0</v>
      </c>
    </row>
    <row r="17" spans="1:102" x14ac:dyDescent="0.3">
      <c r="A17">
        <v>11</v>
      </c>
      <c r="C17" t="s">
        <v>147</v>
      </c>
      <c r="D17" t="s">
        <v>126</v>
      </c>
      <c r="F17" t="s">
        <v>113</v>
      </c>
      <c r="G17" t="s">
        <v>127</v>
      </c>
      <c r="H17" t="s">
        <v>128</v>
      </c>
      <c r="I17">
        <v>100</v>
      </c>
      <c r="J17">
        <v>93</v>
      </c>
      <c r="K17">
        <v>99.611999999999995</v>
      </c>
      <c r="L17">
        <v>0.15</v>
      </c>
      <c r="M17">
        <v>1.5</v>
      </c>
      <c r="N17">
        <v>0.08</v>
      </c>
      <c r="O17">
        <v>1</v>
      </c>
      <c r="P17">
        <v>0</v>
      </c>
      <c r="Q17">
        <v>0.3</v>
      </c>
      <c r="T17">
        <v>0</v>
      </c>
      <c r="U17">
        <v>0.1</v>
      </c>
      <c r="V17">
        <v>0.01</v>
      </c>
      <c r="W17">
        <v>0.3</v>
      </c>
      <c r="AD17">
        <v>0</v>
      </c>
      <c r="AE17">
        <v>0.3</v>
      </c>
      <c r="AH17">
        <v>0.02</v>
      </c>
      <c r="AI17">
        <v>0.3</v>
      </c>
      <c r="AJ17">
        <v>0.01</v>
      </c>
      <c r="AK17">
        <v>0.3</v>
      </c>
      <c r="AL17">
        <v>0.01</v>
      </c>
      <c r="AM17">
        <v>0.3</v>
      </c>
      <c r="AT17">
        <v>0</v>
      </c>
      <c r="AU17">
        <v>0.3</v>
      </c>
      <c r="AV17">
        <v>0</v>
      </c>
      <c r="AW17">
        <v>0.3</v>
      </c>
      <c r="BH17">
        <v>0</v>
      </c>
      <c r="BI17">
        <v>0.3</v>
      </c>
      <c r="BN17">
        <v>0</v>
      </c>
      <c r="BO17">
        <v>0.3</v>
      </c>
      <c r="BT17">
        <v>0</v>
      </c>
      <c r="BU17">
        <v>0.3</v>
      </c>
      <c r="BV17">
        <v>8.0000000000000002E-3</v>
      </c>
      <c r="BW17">
        <v>0.1</v>
      </c>
      <c r="CX17" t="b">
        <v>0</v>
      </c>
    </row>
    <row r="18" spans="1:102" x14ac:dyDescent="0.3">
      <c r="A18">
        <v>11</v>
      </c>
      <c r="C18" t="s">
        <v>147</v>
      </c>
      <c r="D18" t="s">
        <v>126</v>
      </c>
      <c r="F18" t="s">
        <v>113</v>
      </c>
      <c r="G18" t="s">
        <v>127</v>
      </c>
      <c r="H18" t="s">
        <v>128</v>
      </c>
      <c r="I18">
        <v>100</v>
      </c>
      <c r="J18">
        <v>93</v>
      </c>
      <c r="K18">
        <v>99.611999999999995</v>
      </c>
      <c r="L18">
        <v>0.15</v>
      </c>
      <c r="M18">
        <v>1.5</v>
      </c>
      <c r="N18">
        <v>0.08</v>
      </c>
      <c r="O18">
        <v>1</v>
      </c>
      <c r="P18">
        <v>0</v>
      </c>
      <c r="Q18">
        <v>0.3</v>
      </c>
      <c r="R18">
        <v>0.02</v>
      </c>
      <c r="S18">
        <v>0.3</v>
      </c>
      <c r="V18">
        <v>0.01</v>
      </c>
      <c r="W18">
        <v>0.3</v>
      </c>
      <c r="AB18">
        <v>0</v>
      </c>
      <c r="AC18">
        <v>0.1</v>
      </c>
      <c r="AD18">
        <v>0</v>
      </c>
      <c r="AE18">
        <v>0.3</v>
      </c>
      <c r="AJ18">
        <v>0.01</v>
      </c>
      <c r="AK18">
        <v>0.3</v>
      </c>
      <c r="AL18">
        <v>0.01</v>
      </c>
      <c r="AM18">
        <v>0.3</v>
      </c>
      <c r="AT18">
        <v>0</v>
      </c>
      <c r="AU18">
        <v>0.3</v>
      </c>
      <c r="AV18">
        <v>0</v>
      </c>
      <c r="AW18">
        <v>0.3</v>
      </c>
      <c r="BH18">
        <v>0</v>
      </c>
      <c r="BI18">
        <v>0.3</v>
      </c>
      <c r="BN18">
        <v>0</v>
      </c>
      <c r="BO18">
        <v>0.3</v>
      </c>
      <c r="BT18">
        <v>0</v>
      </c>
      <c r="BU18">
        <v>0.3</v>
      </c>
      <c r="BV18">
        <v>8.0000000000000002E-3</v>
      </c>
      <c r="BW18">
        <v>0.1</v>
      </c>
      <c r="CX18" t="b">
        <v>0</v>
      </c>
    </row>
    <row r="19" spans="1:102" x14ac:dyDescent="0.3">
      <c r="A19">
        <v>11</v>
      </c>
      <c r="C19" t="s">
        <v>147</v>
      </c>
      <c r="D19" t="s">
        <v>126</v>
      </c>
      <c r="F19" t="s">
        <v>113</v>
      </c>
      <c r="G19" t="s">
        <v>127</v>
      </c>
      <c r="H19" t="s">
        <v>128</v>
      </c>
      <c r="I19">
        <v>100</v>
      </c>
      <c r="J19">
        <v>93</v>
      </c>
      <c r="K19">
        <v>99.611999999999995</v>
      </c>
      <c r="L19">
        <v>0.15</v>
      </c>
      <c r="M19">
        <v>1.5</v>
      </c>
      <c r="N19">
        <v>0.08</v>
      </c>
      <c r="O19">
        <v>1</v>
      </c>
      <c r="P19">
        <v>0</v>
      </c>
      <c r="Q19">
        <v>0.3</v>
      </c>
      <c r="V19">
        <v>0.01</v>
      </c>
      <c r="W19">
        <v>0.3</v>
      </c>
      <c r="AB19">
        <v>0</v>
      </c>
      <c r="AC19">
        <v>0.1</v>
      </c>
      <c r="AD19">
        <v>0</v>
      </c>
      <c r="AE19">
        <v>0.3</v>
      </c>
      <c r="AH19">
        <v>0.02</v>
      </c>
      <c r="AI19">
        <v>0.3</v>
      </c>
      <c r="AJ19">
        <v>0.01</v>
      </c>
      <c r="AK19">
        <v>0.3</v>
      </c>
      <c r="AL19">
        <v>0.01</v>
      </c>
      <c r="AM19">
        <v>0.3</v>
      </c>
      <c r="AT19">
        <v>0</v>
      </c>
      <c r="AU19">
        <v>0.3</v>
      </c>
      <c r="AV19">
        <v>0</v>
      </c>
      <c r="AW19">
        <v>0.3</v>
      </c>
      <c r="BH19">
        <v>0</v>
      </c>
      <c r="BI19">
        <v>0.3</v>
      </c>
      <c r="BN19">
        <v>0</v>
      </c>
      <c r="BO19">
        <v>0.3</v>
      </c>
      <c r="BT19">
        <v>0</v>
      </c>
      <c r="BU19">
        <v>0.3</v>
      </c>
      <c r="BV19">
        <v>8.0000000000000002E-3</v>
      </c>
      <c r="BW19">
        <v>0.1</v>
      </c>
      <c r="CX19" t="b">
        <v>0</v>
      </c>
    </row>
    <row r="20" spans="1:102" x14ac:dyDescent="0.3">
      <c r="A20">
        <v>11</v>
      </c>
      <c r="C20" t="s">
        <v>147</v>
      </c>
      <c r="D20" t="s">
        <v>126</v>
      </c>
      <c r="F20" t="s">
        <v>113</v>
      </c>
      <c r="G20" t="s">
        <v>127</v>
      </c>
      <c r="H20" t="s">
        <v>128</v>
      </c>
      <c r="I20">
        <v>100</v>
      </c>
      <c r="J20">
        <v>93</v>
      </c>
      <c r="K20">
        <v>99.611999999999995</v>
      </c>
      <c r="L20">
        <v>0.15</v>
      </c>
      <c r="M20">
        <v>1.5</v>
      </c>
      <c r="N20">
        <v>0.08</v>
      </c>
      <c r="O20">
        <v>1</v>
      </c>
      <c r="P20">
        <v>0</v>
      </c>
      <c r="Q20">
        <v>0.3</v>
      </c>
      <c r="R20">
        <v>0.02</v>
      </c>
      <c r="S20">
        <v>0.3</v>
      </c>
      <c r="V20">
        <v>0.01</v>
      </c>
      <c r="W20">
        <v>0.3</v>
      </c>
      <c r="AD20">
        <v>0</v>
      </c>
      <c r="AE20">
        <v>0.3</v>
      </c>
      <c r="AJ20">
        <v>0.01</v>
      </c>
      <c r="AK20">
        <v>0.3</v>
      </c>
      <c r="AL20">
        <v>0.01</v>
      </c>
      <c r="AM20">
        <v>0.3</v>
      </c>
      <c r="AP20">
        <v>0</v>
      </c>
      <c r="AQ20">
        <v>0.1</v>
      </c>
      <c r="AT20">
        <v>0</v>
      </c>
      <c r="AU20">
        <v>0.3</v>
      </c>
      <c r="AV20">
        <v>0</v>
      </c>
      <c r="AW20">
        <v>0.3</v>
      </c>
      <c r="BH20">
        <v>0</v>
      </c>
      <c r="BI20">
        <v>0.3</v>
      </c>
      <c r="BN20">
        <v>0</v>
      </c>
      <c r="BO20">
        <v>0.3</v>
      </c>
      <c r="BT20">
        <v>0</v>
      </c>
      <c r="BU20">
        <v>0.3</v>
      </c>
      <c r="BV20">
        <v>8.0000000000000002E-3</v>
      </c>
      <c r="BW20">
        <v>0.1</v>
      </c>
      <c r="CX20" t="b">
        <v>0</v>
      </c>
    </row>
    <row r="21" spans="1:102" x14ac:dyDescent="0.3">
      <c r="A21">
        <v>11</v>
      </c>
      <c r="C21" t="s">
        <v>147</v>
      </c>
      <c r="D21" t="s">
        <v>126</v>
      </c>
      <c r="F21" t="s">
        <v>113</v>
      </c>
      <c r="G21" t="s">
        <v>127</v>
      </c>
      <c r="H21" t="s">
        <v>128</v>
      </c>
      <c r="I21">
        <v>100</v>
      </c>
      <c r="J21">
        <v>93</v>
      </c>
      <c r="K21">
        <v>99.611999999999995</v>
      </c>
      <c r="L21">
        <v>0.15</v>
      </c>
      <c r="M21">
        <v>1.5</v>
      </c>
      <c r="N21">
        <v>0.08</v>
      </c>
      <c r="O21">
        <v>1</v>
      </c>
      <c r="P21">
        <v>0</v>
      </c>
      <c r="Q21">
        <v>0.3</v>
      </c>
      <c r="V21">
        <v>0.01</v>
      </c>
      <c r="W21">
        <v>0.3</v>
      </c>
      <c r="AD21">
        <v>0</v>
      </c>
      <c r="AE21">
        <v>0.3</v>
      </c>
      <c r="AH21">
        <v>0.02</v>
      </c>
      <c r="AI21">
        <v>0.3</v>
      </c>
      <c r="AJ21">
        <v>0.01</v>
      </c>
      <c r="AK21">
        <v>0.3</v>
      </c>
      <c r="AL21">
        <v>0.01</v>
      </c>
      <c r="AM21">
        <v>0.3</v>
      </c>
      <c r="AP21">
        <v>0</v>
      </c>
      <c r="AQ21">
        <v>0.1</v>
      </c>
      <c r="AT21">
        <v>0</v>
      </c>
      <c r="AU21">
        <v>0.3</v>
      </c>
      <c r="AV21">
        <v>0</v>
      </c>
      <c r="AW21">
        <v>0.3</v>
      </c>
      <c r="BH21">
        <v>0</v>
      </c>
      <c r="BI21">
        <v>0.3</v>
      </c>
      <c r="BN21">
        <v>0</v>
      </c>
      <c r="BO21">
        <v>0.3</v>
      </c>
      <c r="BT21">
        <v>0</v>
      </c>
      <c r="BU21">
        <v>0.3</v>
      </c>
      <c r="BV21">
        <v>8.0000000000000002E-3</v>
      </c>
      <c r="BW21">
        <v>0.1</v>
      </c>
      <c r="CX21" t="b">
        <v>0</v>
      </c>
    </row>
    <row r="22" spans="1:102" x14ac:dyDescent="0.3">
      <c r="A22">
        <v>11</v>
      </c>
      <c r="C22" t="s">
        <v>147</v>
      </c>
      <c r="D22" t="s">
        <v>126</v>
      </c>
      <c r="F22" t="s">
        <v>113</v>
      </c>
      <c r="G22" t="s">
        <v>127</v>
      </c>
      <c r="H22" t="s">
        <v>128</v>
      </c>
      <c r="I22">
        <v>100</v>
      </c>
      <c r="J22">
        <v>93</v>
      </c>
      <c r="K22">
        <v>99.611999999999995</v>
      </c>
      <c r="L22">
        <v>0.15</v>
      </c>
      <c r="M22">
        <v>1.5</v>
      </c>
      <c r="N22">
        <v>0.08</v>
      </c>
      <c r="O22">
        <v>1</v>
      </c>
      <c r="P22">
        <v>0</v>
      </c>
      <c r="Q22">
        <v>0.3</v>
      </c>
      <c r="R22">
        <v>0.02</v>
      </c>
      <c r="S22">
        <v>0.3</v>
      </c>
      <c r="T22">
        <v>0</v>
      </c>
      <c r="U22">
        <v>0.1</v>
      </c>
      <c r="V22">
        <v>0.01</v>
      </c>
      <c r="W22">
        <v>0.3</v>
      </c>
      <c r="AD22">
        <v>0</v>
      </c>
      <c r="AE22">
        <v>0.3</v>
      </c>
      <c r="AJ22">
        <v>0.01</v>
      </c>
      <c r="AK22">
        <v>0.3</v>
      </c>
      <c r="AL22">
        <v>0.01</v>
      </c>
      <c r="AM22">
        <v>0.3</v>
      </c>
      <c r="AT22">
        <v>0</v>
      </c>
      <c r="AU22">
        <v>0.3</v>
      </c>
      <c r="AV22">
        <v>0</v>
      </c>
      <c r="AW22">
        <v>0.3</v>
      </c>
      <c r="BH22">
        <v>0</v>
      </c>
      <c r="BI22">
        <v>0.3</v>
      </c>
      <c r="BP22">
        <v>0</v>
      </c>
      <c r="BQ22">
        <v>0.3</v>
      </c>
      <c r="BT22">
        <v>0</v>
      </c>
      <c r="BU22">
        <v>0.3</v>
      </c>
      <c r="BV22">
        <v>8.0000000000000002E-3</v>
      </c>
      <c r="BW22">
        <v>0.1</v>
      </c>
      <c r="CX22" t="b">
        <v>0</v>
      </c>
    </row>
    <row r="23" spans="1:102" x14ac:dyDescent="0.3">
      <c r="A23">
        <v>11</v>
      </c>
      <c r="C23" t="s">
        <v>147</v>
      </c>
      <c r="D23" t="s">
        <v>126</v>
      </c>
      <c r="F23" t="s">
        <v>113</v>
      </c>
      <c r="G23" t="s">
        <v>127</v>
      </c>
      <c r="H23" t="s">
        <v>128</v>
      </c>
      <c r="I23">
        <v>100</v>
      </c>
      <c r="J23">
        <v>93</v>
      </c>
      <c r="K23">
        <v>99.611999999999995</v>
      </c>
      <c r="L23">
        <v>0.15</v>
      </c>
      <c r="M23">
        <v>1.5</v>
      </c>
      <c r="N23">
        <v>0.08</v>
      </c>
      <c r="O23">
        <v>1</v>
      </c>
      <c r="P23">
        <v>0</v>
      </c>
      <c r="Q23">
        <v>0.3</v>
      </c>
      <c r="T23">
        <v>0</v>
      </c>
      <c r="U23">
        <v>0.1</v>
      </c>
      <c r="V23">
        <v>0.01</v>
      </c>
      <c r="W23">
        <v>0.3</v>
      </c>
      <c r="AD23">
        <v>0</v>
      </c>
      <c r="AE23">
        <v>0.3</v>
      </c>
      <c r="AH23">
        <v>0.02</v>
      </c>
      <c r="AI23">
        <v>0.3</v>
      </c>
      <c r="AJ23">
        <v>0.01</v>
      </c>
      <c r="AK23">
        <v>0.3</v>
      </c>
      <c r="AL23">
        <v>0.01</v>
      </c>
      <c r="AM23">
        <v>0.3</v>
      </c>
      <c r="AT23">
        <v>0</v>
      </c>
      <c r="AU23">
        <v>0.3</v>
      </c>
      <c r="AV23">
        <v>0</v>
      </c>
      <c r="AW23">
        <v>0.3</v>
      </c>
      <c r="BH23">
        <v>0</v>
      </c>
      <c r="BI23">
        <v>0.3</v>
      </c>
      <c r="BP23">
        <v>0</v>
      </c>
      <c r="BQ23">
        <v>0.3</v>
      </c>
      <c r="BT23">
        <v>0</v>
      </c>
      <c r="BU23">
        <v>0.3</v>
      </c>
      <c r="BV23">
        <v>8.0000000000000002E-3</v>
      </c>
      <c r="BW23">
        <v>0.1</v>
      </c>
      <c r="CX23" t="b">
        <v>0</v>
      </c>
    </row>
    <row r="24" spans="1:102" x14ac:dyDescent="0.3">
      <c r="A24">
        <v>11</v>
      </c>
      <c r="C24" t="s">
        <v>147</v>
      </c>
      <c r="D24" t="s">
        <v>126</v>
      </c>
      <c r="F24" t="s">
        <v>113</v>
      </c>
      <c r="G24" t="s">
        <v>127</v>
      </c>
      <c r="H24" t="s">
        <v>128</v>
      </c>
      <c r="I24">
        <v>100</v>
      </c>
      <c r="J24">
        <v>93</v>
      </c>
      <c r="K24">
        <v>99.611999999999995</v>
      </c>
      <c r="L24">
        <v>0.15</v>
      </c>
      <c r="M24">
        <v>1.5</v>
      </c>
      <c r="N24">
        <v>0.08</v>
      </c>
      <c r="O24">
        <v>1</v>
      </c>
      <c r="P24">
        <v>0</v>
      </c>
      <c r="Q24">
        <v>0.3</v>
      </c>
      <c r="R24">
        <v>0.02</v>
      </c>
      <c r="S24">
        <v>0.3</v>
      </c>
      <c r="V24">
        <v>0.01</v>
      </c>
      <c r="W24">
        <v>0.3</v>
      </c>
      <c r="AB24">
        <v>0</v>
      </c>
      <c r="AC24">
        <v>0.1</v>
      </c>
      <c r="AD24">
        <v>0</v>
      </c>
      <c r="AE24">
        <v>0.3</v>
      </c>
      <c r="AJ24">
        <v>0.01</v>
      </c>
      <c r="AK24">
        <v>0.3</v>
      </c>
      <c r="AL24">
        <v>0.01</v>
      </c>
      <c r="AM24">
        <v>0.3</v>
      </c>
      <c r="AT24">
        <v>0</v>
      </c>
      <c r="AU24">
        <v>0.3</v>
      </c>
      <c r="AV24">
        <v>0</v>
      </c>
      <c r="AW24">
        <v>0.3</v>
      </c>
      <c r="BH24">
        <v>0</v>
      </c>
      <c r="BI24">
        <v>0.3</v>
      </c>
      <c r="BP24">
        <v>0</v>
      </c>
      <c r="BQ24">
        <v>0.3</v>
      </c>
      <c r="BT24">
        <v>0</v>
      </c>
      <c r="BU24">
        <v>0.3</v>
      </c>
      <c r="BV24">
        <v>8.0000000000000002E-3</v>
      </c>
      <c r="BW24">
        <v>0.1</v>
      </c>
      <c r="CX24" t="b">
        <v>0</v>
      </c>
    </row>
    <row r="25" spans="1:102" x14ac:dyDescent="0.3">
      <c r="A25">
        <v>11</v>
      </c>
      <c r="C25" t="s">
        <v>147</v>
      </c>
      <c r="D25" t="s">
        <v>126</v>
      </c>
      <c r="F25" t="s">
        <v>113</v>
      </c>
      <c r="G25" t="s">
        <v>127</v>
      </c>
      <c r="H25" t="s">
        <v>128</v>
      </c>
      <c r="I25">
        <v>100</v>
      </c>
      <c r="J25">
        <v>93</v>
      </c>
      <c r="K25">
        <v>99.611999999999995</v>
      </c>
      <c r="L25">
        <v>0.15</v>
      </c>
      <c r="M25">
        <v>1.5</v>
      </c>
      <c r="N25">
        <v>0.08</v>
      </c>
      <c r="O25">
        <v>1</v>
      </c>
      <c r="P25">
        <v>0</v>
      </c>
      <c r="Q25">
        <v>0.3</v>
      </c>
      <c r="V25">
        <v>0.01</v>
      </c>
      <c r="W25">
        <v>0.3</v>
      </c>
      <c r="AB25">
        <v>0</v>
      </c>
      <c r="AC25">
        <v>0.1</v>
      </c>
      <c r="AD25">
        <v>0</v>
      </c>
      <c r="AE25">
        <v>0.3</v>
      </c>
      <c r="AH25">
        <v>0.02</v>
      </c>
      <c r="AI25">
        <v>0.3</v>
      </c>
      <c r="AJ25">
        <v>0.01</v>
      </c>
      <c r="AK25">
        <v>0.3</v>
      </c>
      <c r="AL25">
        <v>0.01</v>
      </c>
      <c r="AM25">
        <v>0.3</v>
      </c>
      <c r="AT25">
        <v>0</v>
      </c>
      <c r="AU25">
        <v>0.3</v>
      </c>
      <c r="AV25">
        <v>0</v>
      </c>
      <c r="AW25">
        <v>0.3</v>
      </c>
      <c r="BH25">
        <v>0</v>
      </c>
      <c r="BI25">
        <v>0.3</v>
      </c>
      <c r="BP25">
        <v>0</v>
      </c>
      <c r="BQ25">
        <v>0.3</v>
      </c>
      <c r="BT25">
        <v>0</v>
      </c>
      <c r="BU25">
        <v>0.3</v>
      </c>
      <c r="BV25">
        <v>8.0000000000000002E-3</v>
      </c>
      <c r="BW25">
        <v>0.1</v>
      </c>
      <c r="CX25" t="b">
        <v>0</v>
      </c>
    </row>
    <row r="26" spans="1:102" x14ac:dyDescent="0.3">
      <c r="A26">
        <v>11</v>
      </c>
      <c r="C26" t="s">
        <v>147</v>
      </c>
      <c r="D26" t="s">
        <v>126</v>
      </c>
      <c r="F26" t="s">
        <v>113</v>
      </c>
      <c r="G26" t="s">
        <v>127</v>
      </c>
      <c r="H26" t="s">
        <v>128</v>
      </c>
      <c r="I26">
        <v>100</v>
      </c>
      <c r="J26">
        <v>93</v>
      </c>
      <c r="K26">
        <v>99.611999999999995</v>
      </c>
      <c r="L26">
        <v>0.15</v>
      </c>
      <c r="M26">
        <v>1.5</v>
      </c>
      <c r="N26">
        <v>0.08</v>
      </c>
      <c r="O26">
        <v>1</v>
      </c>
      <c r="P26">
        <v>0</v>
      </c>
      <c r="Q26">
        <v>0.3</v>
      </c>
      <c r="R26">
        <v>0.02</v>
      </c>
      <c r="S26">
        <v>0.3</v>
      </c>
      <c r="V26">
        <v>0.01</v>
      </c>
      <c r="W26">
        <v>0.3</v>
      </c>
      <c r="AD26">
        <v>0</v>
      </c>
      <c r="AE26">
        <v>0.3</v>
      </c>
      <c r="AJ26">
        <v>0.01</v>
      </c>
      <c r="AK26">
        <v>0.3</v>
      </c>
      <c r="AL26">
        <v>0.01</v>
      </c>
      <c r="AM26">
        <v>0.3</v>
      </c>
      <c r="AP26">
        <v>0</v>
      </c>
      <c r="AQ26">
        <v>0.1</v>
      </c>
      <c r="AT26">
        <v>0</v>
      </c>
      <c r="AU26">
        <v>0.3</v>
      </c>
      <c r="AV26">
        <v>0</v>
      </c>
      <c r="AW26">
        <v>0.3</v>
      </c>
      <c r="BH26">
        <v>0</v>
      </c>
      <c r="BI26">
        <v>0.3</v>
      </c>
      <c r="BP26">
        <v>0</v>
      </c>
      <c r="BQ26">
        <v>0.3</v>
      </c>
      <c r="BT26">
        <v>0</v>
      </c>
      <c r="BU26">
        <v>0.3</v>
      </c>
      <c r="BV26">
        <v>8.0000000000000002E-3</v>
      </c>
      <c r="BW26">
        <v>0.1</v>
      </c>
      <c r="CX26" t="b">
        <v>0</v>
      </c>
    </row>
    <row r="27" spans="1:102" x14ac:dyDescent="0.3">
      <c r="A27">
        <v>11</v>
      </c>
      <c r="C27" t="s">
        <v>147</v>
      </c>
      <c r="D27" t="s">
        <v>126</v>
      </c>
      <c r="F27" t="s">
        <v>113</v>
      </c>
      <c r="G27" t="s">
        <v>127</v>
      </c>
      <c r="H27" t="s">
        <v>128</v>
      </c>
      <c r="I27">
        <v>100</v>
      </c>
      <c r="J27">
        <v>93</v>
      </c>
      <c r="K27">
        <v>99.611999999999995</v>
      </c>
      <c r="L27">
        <v>0.15</v>
      </c>
      <c r="M27">
        <v>1.5</v>
      </c>
      <c r="N27">
        <v>0.08</v>
      </c>
      <c r="O27">
        <v>1</v>
      </c>
      <c r="P27">
        <v>0</v>
      </c>
      <c r="Q27">
        <v>0.3</v>
      </c>
      <c r="V27">
        <v>0.01</v>
      </c>
      <c r="W27">
        <v>0.3</v>
      </c>
      <c r="AD27">
        <v>0</v>
      </c>
      <c r="AE27">
        <v>0.3</v>
      </c>
      <c r="AH27">
        <v>0.02</v>
      </c>
      <c r="AI27">
        <v>0.3</v>
      </c>
      <c r="AJ27">
        <v>0.01</v>
      </c>
      <c r="AK27">
        <v>0.3</v>
      </c>
      <c r="AL27">
        <v>0.01</v>
      </c>
      <c r="AM27">
        <v>0.3</v>
      </c>
      <c r="AP27">
        <v>0</v>
      </c>
      <c r="AQ27">
        <v>0.1</v>
      </c>
      <c r="AT27">
        <v>0</v>
      </c>
      <c r="AU27">
        <v>0.3</v>
      </c>
      <c r="AV27">
        <v>0</v>
      </c>
      <c r="AW27">
        <v>0.3</v>
      </c>
      <c r="BH27">
        <v>0</v>
      </c>
      <c r="BI27">
        <v>0.3</v>
      </c>
      <c r="BP27">
        <v>0</v>
      </c>
      <c r="BQ27">
        <v>0.3</v>
      </c>
      <c r="BT27">
        <v>0</v>
      </c>
      <c r="BU27">
        <v>0.3</v>
      </c>
      <c r="BV27">
        <v>8.0000000000000002E-3</v>
      </c>
      <c r="BW27">
        <v>0.1</v>
      </c>
      <c r="CX27" t="b">
        <v>0</v>
      </c>
    </row>
    <row r="28" spans="1:102" x14ac:dyDescent="0.3">
      <c r="A28">
        <v>11</v>
      </c>
      <c r="C28" t="s">
        <v>147</v>
      </c>
      <c r="D28" t="s">
        <v>126</v>
      </c>
      <c r="F28" t="s">
        <v>113</v>
      </c>
      <c r="G28" t="s">
        <v>127</v>
      </c>
      <c r="H28" t="s">
        <v>128</v>
      </c>
      <c r="I28">
        <v>100</v>
      </c>
      <c r="J28">
        <v>93</v>
      </c>
      <c r="K28">
        <v>99.611999999999995</v>
      </c>
      <c r="L28">
        <v>0.15</v>
      </c>
      <c r="M28">
        <v>1.5</v>
      </c>
      <c r="N28">
        <v>0.08</v>
      </c>
      <c r="O28">
        <v>1</v>
      </c>
      <c r="P28">
        <v>0</v>
      </c>
      <c r="Q28">
        <v>0.3</v>
      </c>
      <c r="R28">
        <v>0.02</v>
      </c>
      <c r="S28">
        <v>0.3</v>
      </c>
      <c r="T28">
        <v>0</v>
      </c>
      <c r="U28">
        <v>0.1</v>
      </c>
      <c r="V28">
        <v>0.01</v>
      </c>
      <c r="W28">
        <v>0.3</v>
      </c>
      <c r="AD28">
        <v>0</v>
      </c>
      <c r="AE28">
        <v>0.3</v>
      </c>
      <c r="AJ28">
        <v>0.01</v>
      </c>
      <c r="AK28">
        <v>0.3</v>
      </c>
      <c r="AL28">
        <v>0.01</v>
      </c>
      <c r="AM28">
        <v>0.3</v>
      </c>
      <c r="AT28">
        <v>0</v>
      </c>
      <c r="AU28">
        <v>0.3</v>
      </c>
      <c r="AV28">
        <v>0</v>
      </c>
      <c r="AW28">
        <v>0.3</v>
      </c>
      <c r="BH28">
        <v>0</v>
      </c>
      <c r="BI28">
        <v>0.3</v>
      </c>
      <c r="BR28">
        <v>0</v>
      </c>
      <c r="BS28">
        <v>0.3</v>
      </c>
      <c r="BT28">
        <v>0</v>
      </c>
      <c r="BU28">
        <v>0.3</v>
      </c>
      <c r="BV28">
        <v>8.0000000000000002E-3</v>
      </c>
      <c r="BW28">
        <v>0.1</v>
      </c>
      <c r="CX28" t="b">
        <v>0</v>
      </c>
    </row>
    <row r="29" spans="1:102" x14ac:dyDescent="0.3">
      <c r="A29">
        <v>11</v>
      </c>
      <c r="C29" t="s">
        <v>147</v>
      </c>
      <c r="D29" t="s">
        <v>126</v>
      </c>
      <c r="F29" t="s">
        <v>113</v>
      </c>
      <c r="G29" t="s">
        <v>127</v>
      </c>
      <c r="H29" t="s">
        <v>128</v>
      </c>
      <c r="I29">
        <v>100</v>
      </c>
      <c r="J29">
        <v>93</v>
      </c>
      <c r="K29">
        <v>99.611999999999995</v>
      </c>
      <c r="L29">
        <v>0.15</v>
      </c>
      <c r="M29">
        <v>1.5</v>
      </c>
      <c r="N29">
        <v>0.08</v>
      </c>
      <c r="O29">
        <v>1</v>
      </c>
      <c r="P29">
        <v>0</v>
      </c>
      <c r="Q29">
        <v>0.3</v>
      </c>
      <c r="T29">
        <v>0</v>
      </c>
      <c r="U29">
        <v>0.1</v>
      </c>
      <c r="V29">
        <v>0.01</v>
      </c>
      <c r="W29">
        <v>0.3</v>
      </c>
      <c r="AD29">
        <v>0</v>
      </c>
      <c r="AE29">
        <v>0.3</v>
      </c>
      <c r="AH29">
        <v>0.02</v>
      </c>
      <c r="AI29">
        <v>0.3</v>
      </c>
      <c r="AJ29">
        <v>0.01</v>
      </c>
      <c r="AK29">
        <v>0.3</v>
      </c>
      <c r="AL29">
        <v>0.01</v>
      </c>
      <c r="AM29">
        <v>0.3</v>
      </c>
      <c r="AT29">
        <v>0</v>
      </c>
      <c r="AU29">
        <v>0.3</v>
      </c>
      <c r="AV29">
        <v>0</v>
      </c>
      <c r="AW29">
        <v>0.3</v>
      </c>
      <c r="BH29">
        <v>0</v>
      </c>
      <c r="BI29">
        <v>0.3</v>
      </c>
      <c r="BR29">
        <v>0</v>
      </c>
      <c r="BS29">
        <v>0.3</v>
      </c>
      <c r="BT29">
        <v>0</v>
      </c>
      <c r="BU29">
        <v>0.3</v>
      </c>
      <c r="BV29">
        <v>8.0000000000000002E-3</v>
      </c>
      <c r="BW29">
        <v>0.1</v>
      </c>
      <c r="CX29" t="b">
        <v>0</v>
      </c>
    </row>
    <row r="30" spans="1:102" x14ac:dyDescent="0.3">
      <c r="A30">
        <v>11</v>
      </c>
      <c r="C30" t="s">
        <v>147</v>
      </c>
      <c r="D30" t="s">
        <v>126</v>
      </c>
      <c r="F30" t="s">
        <v>113</v>
      </c>
      <c r="G30" t="s">
        <v>127</v>
      </c>
      <c r="H30" t="s">
        <v>128</v>
      </c>
      <c r="I30">
        <v>100</v>
      </c>
      <c r="J30">
        <v>93</v>
      </c>
      <c r="K30">
        <v>99.611999999999995</v>
      </c>
      <c r="L30">
        <v>0.15</v>
      </c>
      <c r="M30">
        <v>1.5</v>
      </c>
      <c r="N30">
        <v>0.08</v>
      </c>
      <c r="O30">
        <v>1</v>
      </c>
      <c r="P30">
        <v>0</v>
      </c>
      <c r="Q30">
        <v>0.3</v>
      </c>
      <c r="R30">
        <v>0.02</v>
      </c>
      <c r="S30">
        <v>0.3</v>
      </c>
      <c r="V30">
        <v>0.01</v>
      </c>
      <c r="W30">
        <v>0.3</v>
      </c>
      <c r="AB30">
        <v>0</v>
      </c>
      <c r="AC30">
        <v>0.1</v>
      </c>
      <c r="AD30">
        <v>0</v>
      </c>
      <c r="AE30">
        <v>0.3</v>
      </c>
      <c r="AJ30">
        <v>0.01</v>
      </c>
      <c r="AK30">
        <v>0.3</v>
      </c>
      <c r="AL30">
        <v>0.01</v>
      </c>
      <c r="AM30">
        <v>0.3</v>
      </c>
      <c r="AT30">
        <v>0</v>
      </c>
      <c r="AU30">
        <v>0.3</v>
      </c>
      <c r="AV30">
        <v>0</v>
      </c>
      <c r="AW30">
        <v>0.3</v>
      </c>
      <c r="BH30">
        <v>0</v>
      </c>
      <c r="BI30">
        <v>0.3</v>
      </c>
      <c r="BR30">
        <v>0</v>
      </c>
      <c r="BS30">
        <v>0.3</v>
      </c>
      <c r="BT30">
        <v>0</v>
      </c>
      <c r="BU30">
        <v>0.3</v>
      </c>
      <c r="BV30">
        <v>8.0000000000000002E-3</v>
      </c>
      <c r="BW30">
        <v>0.1</v>
      </c>
      <c r="CX30" t="b">
        <v>0</v>
      </c>
    </row>
    <row r="31" spans="1:102" x14ac:dyDescent="0.3">
      <c r="A31">
        <v>11</v>
      </c>
      <c r="C31" t="s">
        <v>147</v>
      </c>
      <c r="D31" t="s">
        <v>126</v>
      </c>
      <c r="F31" t="s">
        <v>113</v>
      </c>
      <c r="G31" t="s">
        <v>127</v>
      </c>
      <c r="H31" t="s">
        <v>128</v>
      </c>
      <c r="I31">
        <v>100</v>
      </c>
      <c r="J31">
        <v>93</v>
      </c>
      <c r="K31">
        <v>99.611999999999995</v>
      </c>
      <c r="L31">
        <v>0.15</v>
      </c>
      <c r="M31">
        <v>1.5</v>
      </c>
      <c r="N31">
        <v>0.08</v>
      </c>
      <c r="O31">
        <v>1</v>
      </c>
      <c r="P31">
        <v>0</v>
      </c>
      <c r="Q31">
        <v>0.3</v>
      </c>
      <c r="V31">
        <v>0.01</v>
      </c>
      <c r="W31">
        <v>0.3</v>
      </c>
      <c r="AB31">
        <v>0</v>
      </c>
      <c r="AC31">
        <v>0.1</v>
      </c>
      <c r="AD31">
        <v>0</v>
      </c>
      <c r="AE31">
        <v>0.3</v>
      </c>
      <c r="AH31">
        <v>0.02</v>
      </c>
      <c r="AI31">
        <v>0.3</v>
      </c>
      <c r="AJ31">
        <v>0.01</v>
      </c>
      <c r="AK31">
        <v>0.3</v>
      </c>
      <c r="AL31">
        <v>0.01</v>
      </c>
      <c r="AM31">
        <v>0.3</v>
      </c>
      <c r="AT31">
        <v>0</v>
      </c>
      <c r="AU31">
        <v>0.3</v>
      </c>
      <c r="AV31">
        <v>0</v>
      </c>
      <c r="AW31">
        <v>0.3</v>
      </c>
      <c r="BH31">
        <v>0</v>
      </c>
      <c r="BI31">
        <v>0.3</v>
      </c>
      <c r="BR31">
        <v>0</v>
      </c>
      <c r="BS31">
        <v>0.3</v>
      </c>
      <c r="BT31">
        <v>0</v>
      </c>
      <c r="BU31">
        <v>0.3</v>
      </c>
      <c r="BV31">
        <v>8.0000000000000002E-3</v>
      </c>
      <c r="BW31">
        <v>0.1</v>
      </c>
      <c r="CX31" t="b">
        <v>0</v>
      </c>
    </row>
    <row r="32" spans="1:102" x14ac:dyDescent="0.3">
      <c r="A32">
        <v>11</v>
      </c>
      <c r="C32" t="s">
        <v>147</v>
      </c>
      <c r="D32" t="s">
        <v>126</v>
      </c>
      <c r="F32" t="s">
        <v>113</v>
      </c>
      <c r="G32" t="s">
        <v>127</v>
      </c>
      <c r="H32" t="s">
        <v>128</v>
      </c>
      <c r="I32">
        <v>100</v>
      </c>
      <c r="J32">
        <v>93</v>
      </c>
      <c r="K32">
        <v>99.611999999999995</v>
      </c>
      <c r="L32">
        <v>0.15</v>
      </c>
      <c r="M32">
        <v>1.5</v>
      </c>
      <c r="N32">
        <v>0.08</v>
      </c>
      <c r="O32">
        <v>1</v>
      </c>
      <c r="P32">
        <v>0</v>
      </c>
      <c r="Q32">
        <v>0.3</v>
      </c>
      <c r="R32">
        <v>0.02</v>
      </c>
      <c r="S32">
        <v>0.3</v>
      </c>
      <c r="V32">
        <v>0.01</v>
      </c>
      <c r="W32">
        <v>0.3</v>
      </c>
      <c r="AD32">
        <v>0</v>
      </c>
      <c r="AE32">
        <v>0.3</v>
      </c>
      <c r="AJ32">
        <v>0.01</v>
      </c>
      <c r="AK32">
        <v>0.3</v>
      </c>
      <c r="AL32">
        <v>0.01</v>
      </c>
      <c r="AM32">
        <v>0.3</v>
      </c>
      <c r="AP32">
        <v>0</v>
      </c>
      <c r="AQ32">
        <v>0.1</v>
      </c>
      <c r="AT32">
        <v>0</v>
      </c>
      <c r="AU32">
        <v>0.3</v>
      </c>
      <c r="AV32">
        <v>0</v>
      </c>
      <c r="AW32">
        <v>0.3</v>
      </c>
      <c r="BH32">
        <v>0</v>
      </c>
      <c r="BI32">
        <v>0.3</v>
      </c>
      <c r="BR32">
        <v>0</v>
      </c>
      <c r="BS32">
        <v>0.3</v>
      </c>
      <c r="BT32">
        <v>0</v>
      </c>
      <c r="BU32">
        <v>0.3</v>
      </c>
      <c r="BV32">
        <v>8.0000000000000002E-3</v>
      </c>
      <c r="BW32">
        <v>0.1</v>
      </c>
      <c r="CX32" t="b">
        <v>0</v>
      </c>
    </row>
    <row r="33" spans="1:102" x14ac:dyDescent="0.3">
      <c r="A33">
        <v>11</v>
      </c>
      <c r="C33" t="s">
        <v>147</v>
      </c>
      <c r="D33" t="s">
        <v>126</v>
      </c>
      <c r="F33" t="s">
        <v>113</v>
      </c>
      <c r="G33" t="s">
        <v>127</v>
      </c>
      <c r="H33" t="s">
        <v>128</v>
      </c>
      <c r="I33">
        <v>100</v>
      </c>
      <c r="J33">
        <v>93</v>
      </c>
      <c r="K33">
        <v>99.611999999999995</v>
      </c>
      <c r="L33">
        <v>0.15</v>
      </c>
      <c r="M33">
        <v>1.5</v>
      </c>
      <c r="N33">
        <v>0.08</v>
      </c>
      <c r="O33">
        <v>1</v>
      </c>
      <c r="P33">
        <v>0</v>
      </c>
      <c r="Q33">
        <v>0.3</v>
      </c>
      <c r="V33">
        <v>0.01</v>
      </c>
      <c r="W33">
        <v>0.3</v>
      </c>
      <c r="AD33">
        <v>0</v>
      </c>
      <c r="AE33">
        <v>0.3</v>
      </c>
      <c r="AH33">
        <v>0.02</v>
      </c>
      <c r="AI33">
        <v>0.3</v>
      </c>
      <c r="AJ33">
        <v>0.01</v>
      </c>
      <c r="AK33">
        <v>0.3</v>
      </c>
      <c r="AL33">
        <v>0.01</v>
      </c>
      <c r="AM33">
        <v>0.3</v>
      </c>
      <c r="AP33">
        <v>0</v>
      </c>
      <c r="AQ33">
        <v>0.1</v>
      </c>
      <c r="AT33">
        <v>0</v>
      </c>
      <c r="AU33">
        <v>0.3</v>
      </c>
      <c r="AV33">
        <v>0</v>
      </c>
      <c r="AW33">
        <v>0.3</v>
      </c>
      <c r="BH33">
        <v>0</v>
      </c>
      <c r="BI33">
        <v>0.3</v>
      </c>
      <c r="BR33">
        <v>0</v>
      </c>
      <c r="BS33">
        <v>0.3</v>
      </c>
      <c r="BT33">
        <v>0</v>
      </c>
      <c r="BU33">
        <v>0.3</v>
      </c>
      <c r="BV33">
        <v>8.0000000000000002E-3</v>
      </c>
      <c r="BW33">
        <v>0.1</v>
      </c>
      <c r="CX33" t="b">
        <v>0</v>
      </c>
    </row>
    <row r="34" spans="1:102" x14ac:dyDescent="0.3">
      <c r="A34">
        <v>15</v>
      </c>
      <c r="B34" t="s">
        <v>145</v>
      </c>
      <c r="C34" t="s">
        <v>148</v>
      </c>
      <c r="D34" t="s">
        <v>130</v>
      </c>
      <c r="F34" t="s">
        <v>113</v>
      </c>
      <c r="G34" t="s">
        <v>131</v>
      </c>
      <c r="H34" t="s">
        <v>132</v>
      </c>
      <c r="I34">
        <v>100</v>
      </c>
      <c r="J34">
        <v>1.5</v>
      </c>
      <c r="K34">
        <v>30</v>
      </c>
      <c r="N34">
        <v>70</v>
      </c>
      <c r="O34">
        <v>98</v>
      </c>
      <c r="CX34" t="b">
        <v>0</v>
      </c>
    </row>
    <row r="35" spans="1:102" x14ac:dyDescent="0.3">
      <c r="A35">
        <v>15</v>
      </c>
      <c r="B35" t="s">
        <v>145</v>
      </c>
      <c r="C35" t="s">
        <v>148</v>
      </c>
      <c r="D35" t="s">
        <v>130</v>
      </c>
      <c r="F35" t="s">
        <v>113</v>
      </c>
      <c r="G35" t="s">
        <v>131</v>
      </c>
      <c r="H35" t="s">
        <v>132</v>
      </c>
      <c r="I35">
        <v>100</v>
      </c>
      <c r="J35">
        <v>1.5</v>
      </c>
      <c r="K35">
        <v>30</v>
      </c>
      <c r="L35">
        <v>0</v>
      </c>
      <c r="M35">
        <v>0.5</v>
      </c>
      <c r="N35">
        <v>70</v>
      </c>
      <c r="O35">
        <v>98</v>
      </c>
      <c r="CX35" t="b">
        <v>0</v>
      </c>
    </row>
    <row r="36" spans="1:102" x14ac:dyDescent="0.3">
      <c r="A36">
        <v>15</v>
      </c>
      <c r="B36" t="s">
        <v>145</v>
      </c>
      <c r="C36" t="s">
        <v>148</v>
      </c>
      <c r="D36" t="s">
        <v>130</v>
      </c>
      <c r="F36" t="s">
        <v>113</v>
      </c>
      <c r="G36" t="s">
        <v>131</v>
      </c>
      <c r="H36" t="s">
        <v>132</v>
      </c>
      <c r="I36">
        <v>100</v>
      </c>
      <c r="J36">
        <v>1.5</v>
      </c>
      <c r="K36">
        <v>30</v>
      </c>
      <c r="N36">
        <v>70</v>
      </c>
      <c r="O36">
        <v>98</v>
      </c>
      <c r="P36">
        <v>0</v>
      </c>
      <c r="Q36">
        <v>0.5</v>
      </c>
      <c r="CX36" t="b">
        <v>0</v>
      </c>
    </row>
    <row r="37" spans="1:102" x14ac:dyDescent="0.3">
      <c r="A37">
        <v>15</v>
      </c>
      <c r="B37" t="s">
        <v>145</v>
      </c>
      <c r="C37" t="s">
        <v>148</v>
      </c>
      <c r="D37" t="s">
        <v>130</v>
      </c>
      <c r="F37" t="s">
        <v>113</v>
      </c>
      <c r="G37" t="s">
        <v>131</v>
      </c>
      <c r="H37" t="s">
        <v>132</v>
      </c>
      <c r="I37">
        <v>100</v>
      </c>
      <c r="J37">
        <v>1.5</v>
      </c>
      <c r="K37">
        <v>30</v>
      </c>
      <c r="N37">
        <v>70</v>
      </c>
      <c r="O37">
        <v>98</v>
      </c>
      <c r="R37">
        <v>0</v>
      </c>
      <c r="S37">
        <v>0.5</v>
      </c>
      <c r="CX37" t="b">
        <v>0</v>
      </c>
    </row>
    <row r="38" spans="1:102" x14ac:dyDescent="0.3">
      <c r="A38">
        <v>15</v>
      </c>
      <c r="B38" t="s">
        <v>145</v>
      </c>
      <c r="C38" t="s">
        <v>148</v>
      </c>
      <c r="D38" t="s">
        <v>130</v>
      </c>
      <c r="F38" t="s">
        <v>113</v>
      </c>
      <c r="G38" t="s">
        <v>131</v>
      </c>
      <c r="H38" t="s">
        <v>132</v>
      </c>
      <c r="I38">
        <v>100</v>
      </c>
      <c r="J38">
        <v>1.5</v>
      </c>
      <c r="K38">
        <v>30</v>
      </c>
      <c r="N38">
        <v>70</v>
      </c>
      <c r="O38">
        <v>98</v>
      </c>
      <c r="T38">
        <v>0</v>
      </c>
      <c r="U38">
        <v>0.5</v>
      </c>
      <c r="CX38" t="b">
        <v>0</v>
      </c>
    </row>
    <row r="39" spans="1:102" x14ac:dyDescent="0.3">
      <c r="A39">
        <v>15</v>
      </c>
      <c r="B39" t="s">
        <v>145</v>
      </c>
      <c r="C39" t="s">
        <v>148</v>
      </c>
      <c r="D39" t="s">
        <v>130</v>
      </c>
      <c r="F39" t="s">
        <v>113</v>
      </c>
      <c r="G39" t="s">
        <v>131</v>
      </c>
      <c r="H39" t="s">
        <v>132</v>
      </c>
      <c r="I39">
        <v>100</v>
      </c>
      <c r="J39">
        <v>1.5</v>
      </c>
      <c r="K39">
        <v>30</v>
      </c>
      <c r="N39">
        <v>70</v>
      </c>
      <c r="O39">
        <v>98</v>
      </c>
      <c r="AB39">
        <v>0</v>
      </c>
      <c r="AC39">
        <v>0.5</v>
      </c>
      <c r="CX39" t="b">
        <v>0</v>
      </c>
    </row>
    <row r="40" spans="1:102" x14ac:dyDescent="0.3">
      <c r="A40">
        <v>15</v>
      </c>
      <c r="B40" t="s">
        <v>145</v>
      </c>
      <c r="C40" t="s">
        <v>148</v>
      </c>
      <c r="D40" t="s">
        <v>130</v>
      </c>
      <c r="F40" t="s">
        <v>113</v>
      </c>
      <c r="G40" t="s">
        <v>131</v>
      </c>
      <c r="H40" t="s">
        <v>132</v>
      </c>
      <c r="I40">
        <v>100</v>
      </c>
      <c r="J40">
        <v>1.5</v>
      </c>
      <c r="K40">
        <v>30</v>
      </c>
      <c r="N40">
        <v>70</v>
      </c>
      <c r="O40">
        <v>98</v>
      </c>
      <c r="AD40">
        <v>0</v>
      </c>
      <c r="AE40">
        <v>0.5</v>
      </c>
      <c r="CX40" t="b">
        <v>0</v>
      </c>
    </row>
    <row r="41" spans="1:102" x14ac:dyDescent="0.3">
      <c r="A41">
        <v>15</v>
      </c>
      <c r="B41" t="s">
        <v>145</v>
      </c>
      <c r="C41" t="s">
        <v>148</v>
      </c>
      <c r="D41" t="s">
        <v>130</v>
      </c>
      <c r="F41" t="s">
        <v>113</v>
      </c>
      <c r="G41" t="s">
        <v>131</v>
      </c>
      <c r="H41" t="s">
        <v>132</v>
      </c>
      <c r="I41">
        <v>100</v>
      </c>
      <c r="J41">
        <v>1.5</v>
      </c>
      <c r="K41">
        <v>30</v>
      </c>
      <c r="N41">
        <v>70</v>
      </c>
      <c r="O41">
        <v>98</v>
      </c>
      <c r="AF41">
        <v>0</v>
      </c>
      <c r="AG41">
        <v>0.5</v>
      </c>
      <c r="CX41" t="b">
        <v>0</v>
      </c>
    </row>
    <row r="42" spans="1:102" x14ac:dyDescent="0.3">
      <c r="A42">
        <v>15</v>
      </c>
      <c r="B42" t="s">
        <v>145</v>
      </c>
      <c r="C42" t="s">
        <v>148</v>
      </c>
      <c r="D42" t="s">
        <v>130</v>
      </c>
      <c r="F42" t="s">
        <v>113</v>
      </c>
      <c r="G42" t="s">
        <v>131</v>
      </c>
      <c r="H42" t="s">
        <v>132</v>
      </c>
      <c r="I42">
        <v>100</v>
      </c>
      <c r="J42">
        <v>1.5</v>
      </c>
      <c r="K42">
        <v>30</v>
      </c>
      <c r="N42">
        <v>70</v>
      </c>
      <c r="O42">
        <v>98</v>
      </c>
      <c r="AH42">
        <v>0</v>
      </c>
      <c r="AI42">
        <v>0.5</v>
      </c>
      <c r="CX42" t="b">
        <v>0</v>
      </c>
    </row>
    <row r="43" spans="1:102" x14ac:dyDescent="0.3">
      <c r="A43">
        <v>15</v>
      </c>
      <c r="B43" t="s">
        <v>145</v>
      </c>
      <c r="C43" t="s">
        <v>148</v>
      </c>
      <c r="D43" t="s">
        <v>130</v>
      </c>
      <c r="F43" t="s">
        <v>113</v>
      </c>
      <c r="G43" t="s">
        <v>131</v>
      </c>
      <c r="H43" t="s">
        <v>132</v>
      </c>
      <c r="I43">
        <v>100</v>
      </c>
      <c r="J43">
        <v>1.5</v>
      </c>
      <c r="K43">
        <v>30</v>
      </c>
      <c r="N43">
        <v>70</v>
      </c>
      <c r="O43">
        <v>98</v>
      </c>
      <c r="AL43">
        <v>0</v>
      </c>
      <c r="AM43">
        <v>0.5</v>
      </c>
      <c r="CX43" t="b">
        <v>0</v>
      </c>
    </row>
    <row r="44" spans="1:102" x14ac:dyDescent="0.3">
      <c r="A44">
        <v>15</v>
      </c>
      <c r="B44" t="s">
        <v>145</v>
      </c>
      <c r="C44" t="s">
        <v>148</v>
      </c>
      <c r="D44" t="s">
        <v>130</v>
      </c>
      <c r="F44" t="s">
        <v>113</v>
      </c>
      <c r="G44" t="s">
        <v>131</v>
      </c>
      <c r="H44" t="s">
        <v>132</v>
      </c>
      <c r="I44">
        <v>100</v>
      </c>
      <c r="J44">
        <v>1.5</v>
      </c>
      <c r="K44">
        <v>30</v>
      </c>
      <c r="N44">
        <v>70</v>
      </c>
      <c r="O44">
        <v>98</v>
      </c>
      <c r="AN44">
        <v>0</v>
      </c>
      <c r="AO44">
        <v>0.5</v>
      </c>
      <c r="CX44" t="b">
        <v>0</v>
      </c>
    </row>
    <row r="45" spans="1:102" x14ac:dyDescent="0.3">
      <c r="A45">
        <v>15</v>
      </c>
      <c r="B45" t="s">
        <v>145</v>
      </c>
      <c r="C45" t="s">
        <v>148</v>
      </c>
      <c r="D45" t="s">
        <v>130</v>
      </c>
      <c r="F45" t="s">
        <v>113</v>
      </c>
      <c r="G45" t="s">
        <v>131</v>
      </c>
      <c r="H45" t="s">
        <v>132</v>
      </c>
      <c r="I45">
        <v>100</v>
      </c>
      <c r="J45">
        <v>1.5</v>
      </c>
      <c r="K45">
        <v>30</v>
      </c>
      <c r="N45">
        <v>70</v>
      </c>
      <c r="O45">
        <v>98</v>
      </c>
      <c r="AP45">
        <v>0</v>
      </c>
      <c r="AQ45">
        <v>0.5</v>
      </c>
      <c r="CX45" t="b">
        <v>0</v>
      </c>
    </row>
    <row r="46" spans="1:102" x14ac:dyDescent="0.3">
      <c r="A46">
        <v>16</v>
      </c>
      <c r="B46" t="s">
        <v>2294</v>
      </c>
      <c r="C46" t="s">
        <v>147</v>
      </c>
      <c r="D46" t="s">
        <v>194</v>
      </c>
      <c r="F46" t="s">
        <v>107</v>
      </c>
      <c r="G46" t="s">
        <v>2295</v>
      </c>
      <c r="H46" t="s">
        <v>196</v>
      </c>
      <c r="I46">
        <v>100</v>
      </c>
      <c r="J46">
        <v>91.26</v>
      </c>
      <c r="K46">
        <v>97.7</v>
      </c>
      <c r="L46">
        <v>1.5</v>
      </c>
      <c r="M46">
        <v>3</v>
      </c>
      <c r="N46">
        <v>0.1</v>
      </c>
      <c r="O46">
        <v>1.3</v>
      </c>
      <c r="P46">
        <v>0</v>
      </c>
      <c r="Q46">
        <v>0.2</v>
      </c>
      <c r="R46">
        <v>0</v>
      </c>
      <c r="S46">
        <v>0.3</v>
      </c>
      <c r="T46">
        <v>0</v>
      </c>
      <c r="U46">
        <v>0.03</v>
      </c>
      <c r="V46">
        <v>0</v>
      </c>
      <c r="W46">
        <v>0.3</v>
      </c>
      <c r="AB46">
        <v>0</v>
      </c>
      <c r="AC46">
        <v>0.01</v>
      </c>
      <c r="AD46">
        <v>0</v>
      </c>
      <c r="AE46">
        <v>1</v>
      </c>
      <c r="AF46">
        <v>0.5</v>
      </c>
      <c r="AG46">
        <v>2</v>
      </c>
      <c r="CX46" t="b">
        <v>0</v>
      </c>
    </row>
    <row r="47" spans="1:102" x14ac:dyDescent="0.3">
      <c r="A47">
        <v>18</v>
      </c>
      <c r="B47" t="s">
        <v>1833</v>
      </c>
      <c r="C47" t="s">
        <v>2296</v>
      </c>
      <c r="D47" t="s">
        <v>1778</v>
      </c>
      <c r="F47" t="s">
        <v>199</v>
      </c>
      <c r="G47" t="s">
        <v>2299</v>
      </c>
      <c r="H47" t="s">
        <v>1780</v>
      </c>
      <c r="I47">
        <v>100</v>
      </c>
      <c r="J47">
        <v>89.47</v>
      </c>
      <c r="K47">
        <v>99.498999999999995</v>
      </c>
      <c r="L47">
        <v>0.2</v>
      </c>
      <c r="M47">
        <v>0.85</v>
      </c>
      <c r="N47">
        <v>0.2</v>
      </c>
      <c r="O47">
        <v>5</v>
      </c>
      <c r="R47">
        <v>5.0000000000000001E-4</v>
      </c>
      <c r="S47">
        <v>0.09</v>
      </c>
      <c r="T47">
        <v>5.0000000000000001E-4</v>
      </c>
      <c r="U47">
        <v>0.09</v>
      </c>
      <c r="CX47" t="b">
        <v>1</v>
      </c>
    </row>
    <row r="48" spans="1:102" x14ac:dyDescent="0.3">
      <c r="A48">
        <v>20</v>
      </c>
      <c r="B48" t="s">
        <v>1833</v>
      </c>
      <c r="C48" t="s">
        <v>2296</v>
      </c>
      <c r="D48" t="s">
        <v>1810</v>
      </c>
      <c r="F48" t="s">
        <v>199</v>
      </c>
      <c r="G48" t="s">
        <v>1811</v>
      </c>
      <c r="H48" t="s">
        <v>1812</v>
      </c>
      <c r="I48">
        <v>100</v>
      </c>
      <c r="J48">
        <v>98.165000000000006</v>
      </c>
      <c r="K48">
        <v>99.995999999999995</v>
      </c>
      <c r="N48">
        <v>0</v>
      </c>
      <c r="O48">
        <v>1</v>
      </c>
      <c r="AF48">
        <v>0</v>
      </c>
      <c r="AG48">
        <v>0.3</v>
      </c>
      <c r="AX48">
        <v>0</v>
      </c>
      <c r="AY48">
        <v>0.51</v>
      </c>
      <c r="CF48">
        <v>4.0000000000000001E-3</v>
      </c>
      <c r="CG48">
        <v>2.5000000000000001E-2</v>
      </c>
      <c r="CX48" t="b">
        <v>0</v>
      </c>
    </row>
    <row r="49" spans="1:102" x14ac:dyDescent="0.3">
      <c r="A49">
        <v>21</v>
      </c>
      <c r="B49" t="s">
        <v>1833</v>
      </c>
      <c r="C49" t="s">
        <v>2296</v>
      </c>
      <c r="D49" t="s">
        <v>1902</v>
      </c>
      <c r="F49" t="s">
        <v>199</v>
      </c>
      <c r="G49" t="s">
        <v>1903</v>
      </c>
      <c r="H49" t="s">
        <v>1904</v>
      </c>
      <c r="I49">
        <v>100</v>
      </c>
      <c r="J49">
        <v>98.1875</v>
      </c>
      <c r="K49">
        <v>99.998999999999995</v>
      </c>
      <c r="N49">
        <v>0</v>
      </c>
      <c r="O49">
        <v>1</v>
      </c>
      <c r="AF49">
        <v>0</v>
      </c>
      <c r="AG49">
        <v>0.3</v>
      </c>
      <c r="AX49">
        <v>0</v>
      </c>
      <c r="AY49">
        <v>0.51</v>
      </c>
      <c r="CF49">
        <v>1E-3</v>
      </c>
      <c r="CG49">
        <v>2.5000000000000001E-3</v>
      </c>
      <c r="CX49" t="b">
        <v>0</v>
      </c>
    </row>
    <row r="50" spans="1:102" x14ac:dyDescent="0.3">
      <c r="A50">
        <v>22</v>
      </c>
      <c r="C50" t="s">
        <v>2296</v>
      </c>
      <c r="D50" t="s">
        <v>198</v>
      </c>
      <c r="F50" t="s">
        <v>199</v>
      </c>
      <c r="G50" t="s">
        <v>200</v>
      </c>
      <c r="H50" t="s">
        <v>201</v>
      </c>
      <c r="I50">
        <v>100</v>
      </c>
      <c r="J50">
        <v>98.16</v>
      </c>
      <c r="K50">
        <v>99.997500000000002</v>
      </c>
      <c r="N50">
        <v>0</v>
      </c>
      <c r="O50">
        <v>1</v>
      </c>
      <c r="AF50">
        <v>0</v>
      </c>
      <c r="AG50">
        <v>0.3</v>
      </c>
      <c r="AX50">
        <v>0</v>
      </c>
      <c r="AY50">
        <v>0.51</v>
      </c>
      <c r="CF50">
        <v>2.5000000000000001E-3</v>
      </c>
      <c r="CG50">
        <v>0.03</v>
      </c>
      <c r="CX50" t="b">
        <v>0</v>
      </c>
    </row>
    <row r="51" spans="1:102" x14ac:dyDescent="0.3">
      <c r="A51">
        <v>23</v>
      </c>
      <c r="C51" t="s">
        <v>2296</v>
      </c>
      <c r="D51" t="s">
        <v>202</v>
      </c>
      <c r="F51" t="s">
        <v>199</v>
      </c>
      <c r="G51" t="s">
        <v>203</v>
      </c>
      <c r="H51" t="s">
        <v>204</v>
      </c>
      <c r="I51">
        <v>100</v>
      </c>
      <c r="J51">
        <v>96.67</v>
      </c>
      <c r="K51">
        <v>99.997500000000002</v>
      </c>
      <c r="N51">
        <v>0</v>
      </c>
      <c r="O51">
        <v>2.5</v>
      </c>
      <c r="AX51">
        <v>0</v>
      </c>
      <c r="AY51">
        <v>0.8</v>
      </c>
      <c r="CF51">
        <v>2.5000000000000001E-3</v>
      </c>
      <c r="CG51">
        <v>0.03</v>
      </c>
      <c r="CX51" t="b">
        <v>0</v>
      </c>
    </row>
    <row r="52" spans="1:102" x14ac:dyDescent="0.3">
      <c r="A52">
        <v>26</v>
      </c>
      <c r="B52" t="s">
        <v>1833</v>
      </c>
      <c r="C52" t="s">
        <v>2296</v>
      </c>
      <c r="D52" t="s">
        <v>1996</v>
      </c>
      <c r="F52" t="s">
        <v>199</v>
      </c>
      <c r="G52" t="s">
        <v>1997</v>
      </c>
      <c r="H52" t="s">
        <v>1998</v>
      </c>
      <c r="I52">
        <v>100</v>
      </c>
      <c r="J52">
        <v>84</v>
      </c>
      <c r="K52">
        <v>92.688000000000002</v>
      </c>
      <c r="L52">
        <v>0.6</v>
      </c>
      <c r="M52">
        <v>0.8</v>
      </c>
      <c r="N52">
        <v>1.5</v>
      </c>
      <c r="O52">
        <v>5.5</v>
      </c>
      <c r="R52">
        <v>0.01</v>
      </c>
      <c r="S52">
        <v>0.2</v>
      </c>
      <c r="T52">
        <v>1E-3</v>
      </c>
      <c r="U52">
        <v>0.1</v>
      </c>
      <c r="V52">
        <v>1E-3</v>
      </c>
      <c r="W52">
        <v>0.1</v>
      </c>
      <c r="AF52">
        <v>2</v>
      </c>
      <c r="AG52">
        <v>5.5</v>
      </c>
      <c r="CX52" t="b">
        <v>0</v>
      </c>
    </row>
    <row r="53" spans="1:102" x14ac:dyDescent="0.3">
      <c r="A53">
        <v>28</v>
      </c>
      <c r="B53" t="s">
        <v>1833</v>
      </c>
      <c r="C53" t="s">
        <v>2296</v>
      </c>
      <c r="D53" t="s">
        <v>2032</v>
      </c>
      <c r="F53" t="s">
        <v>199</v>
      </c>
      <c r="G53" t="s">
        <v>1930</v>
      </c>
      <c r="H53" t="s">
        <v>1853</v>
      </c>
      <c r="I53">
        <v>100</v>
      </c>
      <c r="J53">
        <v>96.67</v>
      </c>
      <c r="K53">
        <v>99.997500000000002</v>
      </c>
      <c r="N53">
        <v>0</v>
      </c>
      <c r="O53">
        <v>2.5</v>
      </c>
      <c r="AX53">
        <v>0</v>
      </c>
      <c r="AY53">
        <v>0.8</v>
      </c>
      <c r="CF53">
        <v>2.5000000000000001E-3</v>
      </c>
      <c r="CG53">
        <v>0.03</v>
      </c>
      <c r="CX53" t="b">
        <v>0</v>
      </c>
    </row>
    <row r="54" spans="1:102" x14ac:dyDescent="0.3">
      <c r="A54">
        <v>29</v>
      </c>
      <c r="B54" t="s">
        <v>1833</v>
      </c>
      <c r="C54" t="s">
        <v>2296</v>
      </c>
      <c r="D54" t="s">
        <v>2243</v>
      </c>
      <c r="F54" t="s">
        <v>199</v>
      </c>
      <c r="G54" t="s">
        <v>2244</v>
      </c>
      <c r="H54" t="s">
        <v>1856</v>
      </c>
      <c r="I54">
        <v>100</v>
      </c>
      <c r="J54">
        <v>98.16</v>
      </c>
      <c r="K54">
        <v>99.997500000000002</v>
      </c>
      <c r="N54">
        <v>0</v>
      </c>
      <c r="O54">
        <v>1</v>
      </c>
      <c r="AF54">
        <v>0</v>
      </c>
      <c r="AG54">
        <v>0.3</v>
      </c>
      <c r="AX54">
        <v>0</v>
      </c>
      <c r="AY54">
        <v>0.51</v>
      </c>
      <c r="CF54">
        <v>2.5000000000000001E-3</v>
      </c>
      <c r="CG54">
        <v>0.03</v>
      </c>
      <c r="CX54" t="b">
        <v>0</v>
      </c>
    </row>
    <row r="55" spans="1:102" x14ac:dyDescent="0.3">
      <c r="A55">
        <v>33</v>
      </c>
      <c r="C55" t="s">
        <v>2296</v>
      </c>
      <c r="D55" t="s">
        <v>208</v>
      </c>
      <c r="F55" t="s">
        <v>199</v>
      </c>
      <c r="G55" t="s">
        <v>209</v>
      </c>
      <c r="H55" t="s">
        <v>210</v>
      </c>
      <c r="I55">
        <v>100</v>
      </c>
      <c r="J55">
        <v>96.66</v>
      </c>
      <c r="K55">
        <v>99.881</v>
      </c>
      <c r="L55">
        <v>0.1</v>
      </c>
      <c r="M55">
        <v>1</v>
      </c>
      <c r="N55">
        <v>0</v>
      </c>
      <c r="O55">
        <v>2</v>
      </c>
      <c r="R55">
        <v>0.01</v>
      </c>
      <c r="S55">
        <v>0.2</v>
      </c>
      <c r="T55">
        <v>6.0000000000000001E-3</v>
      </c>
      <c r="U55">
        <v>0.09</v>
      </c>
      <c r="V55">
        <v>3.0000000000000001E-3</v>
      </c>
      <c r="W55">
        <v>0.05</v>
      </c>
      <c r="CX55" t="b">
        <v>0</v>
      </c>
    </row>
    <row r="56" spans="1:102" x14ac:dyDescent="0.3">
      <c r="A56">
        <v>34</v>
      </c>
      <c r="C56" t="s">
        <v>2296</v>
      </c>
      <c r="D56" t="s">
        <v>211</v>
      </c>
      <c r="F56" t="s">
        <v>199</v>
      </c>
      <c r="G56" t="s">
        <v>212</v>
      </c>
      <c r="H56" t="s">
        <v>213</v>
      </c>
      <c r="I56">
        <v>100</v>
      </c>
      <c r="J56">
        <v>88.5</v>
      </c>
      <c r="K56">
        <v>93.5</v>
      </c>
      <c r="L56">
        <v>0.5</v>
      </c>
      <c r="M56">
        <v>1</v>
      </c>
      <c r="N56">
        <v>3</v>
      </c>
      <c r="O56">
        <v>7</v>
      </c>
      <c r="CX56" t="b">
        <v>1</v>
      </c>
    </row>
    <row r="57" spans="1:102" x14ac:dyDescent="0.3">
      <c r="A57">
        <v>35</v>
      </c>
      <c r="C57" t="s">
        <v>2296</v>
      </c>
      <c r="D57" t="s">
        <v>214</v>
      </c>
      <c r="F57" t="s">
        <v>199</v>
      </c>
      <c r="G57" t="s">
        <v>215</v>
      </c>
      <c r="H57" t="s">
        <v>216</v>
      </c>
      <c r="I57">
        <v>100</v>
      </c>
      <c r="J57">
        <v>84.7</v>
      </c>
      <c r="K57">
        <v>92.69</v>
      </c>
      <c r="L57">
        <v>0.6</v>
      </c>
      <c r="M57">
        <v>0.8</v>
      </c>
      <c r="N57">
        <v>1.5</v>
      </c>
      <c r="O57">
        <v>5.5</v>
      </c>
      <c r="R57">
        <v>0.01</v>
      </c>
      <c r="S57">
        <v>0.2</v>
      </c>
      <c r="AF57">
        <v>2</v>
      </c>
      <c r="AG57">
        <v>5</v>
      </c>
      <c r="CX57" t="b">
        <v>0</v>
      </c>
    </row>
    <row r="58" spans="1:102" x14ac:dyDescent="0.3">
      <c r="A58">
        <v>37</v>
      </c>
      <c r="C58" t="s">
        <v>2296</v>
      </c>
      <c r="D58" t="s">
        <v>217</v>
      </c>
      <c r="F58" t="s">
        <v>218</v>
      </c>
      <c r="G58" t="s">
        <v>219</v>
      </c>
      <c r="H58" t="s">
        <v>220</v>
      </c>
      <c r="I58">
        <v>100</v>
      </c>
      <c r="J58">
        <v>91.9</v>
      </c>
      <c r="K58">
        <v>99.899000000000001</v>
      </c>
      <c r="L58">
        <v>0.1</v>
      </c>
      <c r="M58">
        <v>3</v>
      </c>
      <c r="N58">
        <v>0</v>
      </c>
      <c r="O58">
        <v>5</v>
      </c>
      <c r="AB58">
        <v>1E-3</v>
      </c>
      <c r="AC58">
        <v>0.1</v>
      </c>
      <c r="CX58" t="b">
        <v>0</v>
      </c>
    </row>
    <row r="59" spans="1:102" x14ac:dyDescent="0.3">
      <c r="A59">
        <v>39</v>
      </c>
      <c r="C59" t="s">
        <v>221</v>
      </c>
      <c r="D59" t="s">
        <v>222</v>
      </c>
      <c r="F59" t="s">
        <v>199</v>
      </c>
      <c r="G59" t="s">
        <v>223</v>
      </c>
      <c r="I59">
        <v>100</v>
      </c>
      <c r="J59">
        <v>88.75</v>
      </c>
      <c r="K59">
        <v>94.894999999999996</v>
      </c>
      <c r="L59">
        <v>0.8</v>
      </c>
      <c r="M59">
        <v>1.2</v>
      </c>
      <c r="N59">
        <v>1.5</v>
      </c>
      <c r="O59">
        <v>6</v>
      </c>
      <c r="R59">
        <v>5.0000000000000001E-3</v>
      </c>
      <c r="S59">
        <v>0.05</v>
      </c>
      <c r="CX59" t="b">
        <v>1</v>
      </c>
    </row>
    <row r="60" spans="1:102" x14ac:dyDescent="0.3">
      <c r="A60">
        <v>39</v>
      </c>
      <c r="C60" t="s">
        <v>221</v>
      </c>
      <c r="D60" t="s">
        <v>222</v>
      </c>
      <c r="F60" t="s">
        <v>199</v>
      </c>
      <c r="G60" t="s">
        <v>223</v>
      </c>
      <c r="I60">
        <v>100</v>
      </c>
      <c r="J60">
        <v>88.75</v>
      </c>
      <c r="K60">
        <v>94.894999999999996</v>
      </c>
      <c r="L60">
        <v>0.8</v>
      </c>
      <c r="M60">
        <v>1.2</v>
      </c>
      <c r="N60">
        <v>1.5</v>
      </c>
      <c r="O60">
        <v>6</v>
      </c>
      <c r="V60">
        <v>5.0000000000000001E-3</v>
      </c>
      <c r="W60">
        <v>0.05</v>
      </c>
      <c r="CX60" t="b">
        <v>1</v>
      </c>
    </row>
    <row r="61" spans="1:102" x14ac:dyDescent="0.3">
      <c r="A61">
        <v>39</v>
      </c>
      <c r="C61" t="s">
        <v>221</v>
      </c>
      <c r="D61" t="s">
        <v>222</v>
      </c>
      <c r="F61" t="s">
        <v>199</v>
      </c>
      <c r="G61" t="s">
        <v>223</v>
      </c>
      <c r="I61">
        <v>100</v>
      </c>
      <c r="J61">
        <v>88.75</v>
      </c>
      <c r="K61">
        <v>94.894999999999996</v>
      </c>
      <c r="L61">
        <v>0.8</v>
      </c>
      <c r="M61">
        <v>1.2</v>
      </c>
      <c r="N61">
        <v>1.5</v>
      </c>
      <c r="O61">
        <v>6</v>
      </c>
      <c r="AH61">
        <v>5.0000000000000001E-3</v>
      </c>
      <c r="AI61">
        <v>0.05</v>
      </c>
      <c r="CX61" t="b">
        <v>1</v>
      </c>
    </row>
    <row r="62" spans="1:102" x14ac:dyDescent="0.3">
      <c r="A62">
        <v>40</v>
      </c>
      <c r="C62" t="s">
        <v>224</v>
      </c>
      <c r="D62" t="s">
        <v>225</v>
      </c>
      <c r="G62" t="s">
        <v>226</v>
      </c>
      <c r="I62">
        <v>100</v>
      </c>
      <c r="J62">
        <v>83</v>
      </c>
      <c r="K62">
        <v>92.688000000000002</v>
      </c>
      <c r="L62">
        <v>0.6</v>
      </c>
      <c r="M62">
        <v>0.8</v>
      </c>
      <c r="N62">
        <v>1.5</v>
      </c>
      <c r="O62">
        <v>5.5</v>
      </c>
      <c r="R62">
        <v>0.01</v>
      </c>
      <c r="S62">
        <v>0.2</v>
      </c>
      <c r="T62">
        <v>1E-3</v>
      </c>
      <c r="U62">
        <v>0.1</v>
      </c>
      <c r="V62">
        <v>1E-3</v>
      </c>
      <c r="W62">
        <v>0.1</v>
      </c>
      <c r="AF62">
        <v>2</v>
      </c>
      <c r="AG62">
        <v>5.5</v>
      </c>
      <c r="AJ62">
        <v>0</v>
      </c>
      <c r="AK62">
        <v>1</v>
      </c>
      <c r="CX62" t="b">
        <v>0</v>
      </c>
    </row>
    <row r="63" spans="1:102" x14ac:dyDescent="0.3">
      <c r="A63">
        <v>40</v>
      </c>
      <c r="C63" t="s">
        <v>224</v>
      </c>
      <c r="D63" t="s">
        <v>225</v>
      </c>
      <c r="G63" t="s">
        <v>226</v>
      </c>
      <c r="I63">
        <v>100</v>
      </c>
      <c r="J63">
        <v>83</v>
      </c>
      <c r="K63">
        <v>92.688000000000002</v>
      </c>
      <c r="L63">
        <v>0.6</v>
      </c>
      <c r="M63">
        <v>0.8</v>
      </c>
      <c r="N63">
        <v>1.5</v>
      </c>
      <c r="O63">
        <v>5.5</v>
      </c>
      <c r="R63">
        <v>0.01</v>
      </c>
      <c r="S63">
        <v>0.2</v>
      </c>
      <c r="T63">
        <v>1E-3</v>
      </c>
      <c r="U63">
        <v>0.1</v>
      </c>
      <c r="V63">
        <v>1E-3</v>
      </c>
      <c r="W63">
        <v>0.1</v>
      </c>
      <c r="AF63">
        <v>2</v>
      </c>
      <c r="AG63">
        <v>5.5</v>
      </c>
      <c r="AL63">
        <v>0</v>
      </c>
      <c r="AM63">
        <v>1</v>
      </c>
      <c r="CX63" t="b">
        <v>0</v>
      </c>
    </row>
    <row r="64" spans="1:102" x14ac:dyDescent="0.3">
      <c r="A64">
        <v>40</v>
      </c>
      <c r="C64" t="s">
        <v>224</v>
      </c>
      <c r="D64" t="s">
        <v>225</v>
      </c>
      <c r="G64" t="s">
        <v>226</v>
      </c>
      <c r="I64">
        <v>100</v>
      </c>
      <c r="J64">
        <v>83</v>
      </c>
      <c r="K64">
        <v>92.688000000000002</v>
      </c>
      <c r="L64">
        <v>0.6</v>
      </c>
      <c r="M64">
        <v>0.8</v>
      </c>
      <c r="N64">
        <v>1.5</v>
      </c>
      <c r="O64">
        <v>5.5</v>
      </c>
      <c r="R64">
        <v>0.01</v>
      </c>
      <c r="S64">
        <v>0.2</v>
      </c>
      <c r="T64">
        <v>1E-3</v>
      </c>
      <c r="U64">
        <v>0.1</v>
      </c>
      <c r="V64">
        <v>1E-3</v>
      </c>
      <c r="W64">
        <v>0.1</v>
      </c>
      <c r="AF64">
        <v>2</v>
      </c>
      <c r="AG64">
        <v>5.5</v>
      </c>
      <c r="AP64">
        <v>0</v>
      </c>
      <c r="AQ64">
        <v>1</v>
      </c>
      <c r="CX64" t="b">
        <v>0</v>
      </c>
    </row>
    <row r="65" spans="1:102" x14ac:dyDescent="0.3">
      <c r="A65">
        <v>40</v>
      </c>
      <c r="C65" t="s">
        <v>224</v>
      </c>
      <c r="D65" t="s">
        <v>225</v>
      </c>
      <c r="G65" t="s">
        <v>226</v>
      </c>
      <c r="I65">
        <v>100</v>
      </c>
      <c r="J65">
        <v>83</v>
      </c>
      <c r="K65">
        <v>92.688000000000002</v>
      </c>
      <c r="L65">
        <v>0.6</v>
      </c>
      <c r="M65">
        <v>0.8</v>
      </c>
      <c r="N65">
        <v>1.5</v>
      </c>
      <c r="O65">
        <v>5.5</v>
      </c>
      <c r="R65">
        <v>0.01</v>
      </c>
      <c r="S65">
        <v>0.2</v>
      </c>
      <c r="T65">
        <v>1E-3</v>
      </c>
      <c r="U65">
        <v>0.1</v>
      </c>
      <c r="V65">
        <v>1E-3</v>
      </c>
      <c r="W65">
        <v>0.1</v>
      </c>
      <c r="AF65">
        <v>2</v>
      </c>
      <c r="AG65">
        <v>5.5</v>
      </c>
      <c r="AR65">
        <v>0</v>
      </c>
      <c r="AS65">
        <v>1</v>
      </c>
      <c r="CX65" t="b">
        <v>0</v>
      </c>
    </row>
    <row r="66" spans="1:102" x14ac:dyDescent="0.3">
      <c r="A66">
        <v>40</v>
      </c>
      <c r="C66" t="s">
        <v>224</v>
      </c>
      <c r="D66" t="s">
        <v>225</v>
      </c>
      <c r="G66" t="s">
        <v>226</v>
      </c>
      <c r="I66">
        <v>100</v>
      </c>
      <c r="J66">
        <v>83</v>
      </c>
      <c r="K66">
        <v>92.688000000000002</v>
      </c>
      <c r="L66">
        <v>0.6</v>
      </c>
      <c r="M66">
        <v>0.8</v>
      </c>
      <c r="N66">
        <v>1.5</v>
      </c>
      <c r="O66">
        <v>5.5</v>
      </c>
      <c r="R66">
        <v>0.01</v>
      </c>
      <c r="S66">
        <v>0.2</v>
      </c>
      <c r="T66">
        <v>1E-3</v>
      </c>
      <c r="U66">
        <v>0.1</v>
      </c>
      <c r="V66">
        <v>1E-3</v>
      </c>
      <c r="W66">
        <v>0.1</v>
      </c>
      <c r="AF66">
        <v>2</v>
      </c>
      <c r="AG66">
        <v>5.5</v>
      </c>
      <c r="BB66">
        <v>0</v>
      </c>
      <c r="BC66">
        <v>1</v>
      </c>
      <c r="CX66" t="b">
        <v>0</v>
      </c>
    </row>
    <row r="67" spans="1:102" x14ac:dyDescent="0.3">
      <c r="A67">
        <v>40</v>
      </c>
      <c r="C67" t="s">
        <v>224</v>
      </c>
      <c r="D67" t="s">
        <v>225</v>
      </c>
      <c r="G67" t="s">
        <v>226</v>
      </c>
      <c r="I67">
        <v>100</v>
      </c>
      <c r="J67">
        <v>83</v>
      </c>
      <c r="K67">
        <v>92.688000000000002</v>
      </c>
      <c r="L67">
        <v>0.6</v>
      </c>
      <c r="M67">
        <v>0.8</v>
      </c>
      <c r="N67">
        <v>1.5</v>
      </c>
      <c r="O67">
        <v>5.5</v>
      </c>
      <c r="R67">
        <v>0.01</v>
      </c>
      <c r="S67">
        <v>0.2</v>
      </c>
      <c r="T67">
        <v>1E-3</v>
      </c>
      <c r="U67">
        <v>0.1</v>
      </c>
      <c r="V67">
        <v>1E-3</v>
      </c>
      <c r="W67">
        <v>0.1</v>
      </c>
      <c r="AF67">
        <v>2</v>
      </c>
      <c r="AG67">
        <v>5.5</v>
      </c>
      <c r="BD67">
        <v>0</v>
      </c>
      <c r="BE67">
        <v>1</v>
      </c>
      <c r="CX67" t="b">
        <v>0</v>
      </c>
    </row>
    <row r="68" spans="1:102" x14ac:dyDescent="0.3">
      <c r="A68">
        <v>40</v>
      </c>
      <c r="C68" t="s">
        <v>224</v>
      </c>
      <c r="D68" t="s">
        <v>225</v>
      </c>
      <c r="G68" t="s">
        <v>226</v>
      </c>
      <c r="I68">
        <v>100</v>
      </c>
      <c r="J68">
        <v>83</v>
      </c>
      <c r="K68">
        <v>92.688000000000002</v>
      </c>
      <c r="L68">
        <v>0.6</v>
      </c>
      <c r="M68">
        <v>0.8</v>
      </c>
      <c r="N68">
        <v>1.5</v>
      </c>
      <c r="O68">
        <v>5.5</v>
      </c>
      <c r="R68">
        <v>0.01</v>
      </c>
      <c r="S68">
        <v>0.2</v>
      </c>
      <c r="T68">
        <v>1E-3</v>
      </c>
      <c r="U68">
        <v>0.1</v>
      </c>
      <c r="V68">
        <v>1E-3</v>
      </c>
      <c r="W68">
        <v>0.1</v>
      </c>
      <c r="AF68">
        <v>2</v>
      </c>
      <c r="AG68">
        <v>5.5</v>
      </c>
      <c r="BF68">
        <v>0</v>
      </c>
      <c r="BG68">
        <v>1</v>
      </c>
      <c r="CX68" t="b">
        <v>0</v>
      </c>
    </row>
    <row r="69" spans="1:102" x14ac:dyDescent="0.3">
      <c r="A69">
        <v>40</v>
      </c>
      <c r="C69" t="s">
        <v>224</v>
      </c>
      <c r="D69" t="s">
        <v>225</v>
      </c>
      <c r="G69" t="s">
        <v>226</v>
      </c>
      <c r="I69">
        <v>100</v>
      </c>
      <c r="J69">
        <v>83</v>
      </c>
      <c r="K69">
        <v>92.688000000000002</v>
      </c>
      <c r="L69">
        <v>0.6</v>
      </c>
      <c r="M69">
        <v>0.8</v>
      </c>
      <c r="N69">
        <v>1.5</v>
      </c>
      <c r="O69">
        <v>5.5</v>
      </c>
      <c r="R69">
        <v>0.01</v>
      </c>
      <c r="S69">
        <v>0.2</v>
      </c>
      <c r="T69">
        <v>1E-3</v>
      </c>
      <c r="U69">
        <v>0.1</v>
      </c>
      <c r="V69">
        <v>1E-3</v>
      </c>
      <c r="W69">
        <v>0.1</v>
      </c>
      <c r="AF69">
        <v>2</v>
      </c>
      <c r="AG69">
        <v>5.5</v>
      </c>
      <c r="BL69">
        <v>0</v>
      </c>
      <c r="BM69">
        <v>1</v>
      </c>
      <c r="CX69" t="b">
        <v>0</v>
      </c>
    </row>
    <row r="70" spans="1:102" x14ac:dyDescent="0.3">
      <c r="A70">
        <v>40</v>
      </c>
      <c r="C70" t="s">
        <v>224</v>
      </c>
      <c r="D70" t="s">
        <v>225</v>
      </c>
      <c r="G70" t="s">
        <v>226</v>
      </c>
      <c r="I70">
        <v>100</v>
      </c>
      <c r="J70">
        <v>83</v>
      </c>
      <c r="K70">
        <v>92.688000000000002</v>
      </c>
      <c r="L70">
        <v>0.6</v>
      </c>
      <c r="M70">
        <v>0.8</v>
      </c>
      <c r="N70">
        <v>1.5</v>
      </c>
      <c r="O70">
        <v>5.5</v>
      </c>
      <c r="R70">
        <v>0.01</v>
      </c>
      <c r="S70">
        <v>0.2</v>
      </c>
      <c r="T70">
        <v>1E-3</v>
      </c>
      <c r="U70">
        <v>0.1</v>
      </c>
      <c r="V70">
        <v>1E-3</v>
      </c>
      <c r="W70">
        <v>0.1</v>
      </c>
      <c r="AF70">
        <v>2</v>
      </c>
      <c r="AG70">
        <v>5.5</v>
      </c>
      <c r="BN70">
        <v>0</v>
      </c>
      <c r="BO70">
        <v>1</v>
      </c>
      <c r="CX70" t="b">
        <v>0</v>
      </c>
    </row>
    <row r="71" spans="1:102" x14ac:dyDescent="0.3">
      <c r="A71">
        <v>40</v>
      </c>
      <c r="C71" t="s">
        <v>224</v>
      </c>
      <c r="D71" t="s">
        <v>225</v>
      </c>
      <c r="G71" t="s">
        <v>226</v>
      </c>
      <c r="I71">
        <v>100</v>
      </c>
      <c r="J71">
        <v>83</v>
      </c>
      <c r="K71">
        <v>92.688000000000002</v>
      </c>
      <c r="L71">
        <v>0.6</v>
      </c>
      <c r="M71">
        <v>0.8</v>
      </c>
      <c r="N71">
        <v>1.5</v>
      </c>
      <c r="O71">
        <v>5.5</v>
      </c>
      <c r="R71">
        <v>0.01</v>
      </c>
      <c r="S71">
        <v>0.2</v>
      </c>
      <c r="T71">
        <v>1E-3</v>
      </c>
      <c r="U71">
        <v>0.1</v>
      </c>
      <c r="V71">
        <v>1E-3</v>
      </c>
      <c r="W71">
        <v>0.1</v>
      </c>
      <c r="AF71">
        <v>2</v>
      </c>
      <c r="AG71">
        <v>5.5</v>
      </c>
      <c r="BV71">
        <v>0</v>
      </c>
      <c r="BW71">
        <v>1</v>
      </c>
      <c r="CX71" t="b">
        <v>0</v>
      </c>
    </row>
    <row r="72" spans="1:102" x14ac:dyDescent="0.3">
      <c r="A72">
        <v>40</v>
      </c>
      <c r="C72" t="s">
        <v>224</v>
      </c>
      <c r="D72" t="s">
        <v>225</v>
      </c>
      <c r="G72" t="s">
        <v>226</v>
      </c>
      <c r="I72">
        <v>100</v>
      </c>
      <c r="J72">
        <v>83</v>
      </c>
      <c r="K72">
        <v>92.688000000000002</v>
      </c>
      <c r="L72">
        <v>0.6</v>
      </c>
      <c r="M72">
        <v>0.8</v>
      </c>
      <c r="N72">
        <v>1.5</v>
      </c>
      <c r="O72">
        <v>5.5</v>
      </c>
      <c r="R72">
        <v>0.01</v>
      </c>
      <c r="S72">
        <v>0.2</v>
      </c>
      <c r="T72">
        <v>1E-3</v>
      </c>
      <c r="U72">
        <v>0.1</v>
      </c>
      <c r="V72">
        <v>1E-3</v>
      </c>
      <c r="W72">
        <v>0.1</v>
      </c>
      <c r="AF72">
        <v>2</v>
      </c>
      <c r="AG72">
        <v>5.5</v>
      </c>
      <c r="CP72">
        <v>0</v>
      </c>
      <c r="CQ72">
        <v>1</v>
      </c>
      <c r="CX72" t="b">
        <v>0</v>
      </c>
    </row>
    <row r="73" spans="1:102" x14ac:dyDescent="0.3">
      <c r="A73">
        <v>41</v>
      </c>
      <c r="C73" t="s">
        <v>224</v>
      </c>
      <c r="D73" t="s">
        <v>227</v>
      </c>
      <c r="G73" t="s">
        <v>228</v>
      </c>
      <c r="I73">
        <v>100</v>
      </c>
      <c r="J73">
        <v>84.4</v>
      </c>
      <c r="K73">
        <v>90.388999999999996</v>
      </c>
      <c r="L73">
        <v>0.6</v>
      </c>
      <c r="M73">
        <v>0.8</v>
      </c>
      <c r="N73">
        <v>5</v>
      </c>
      <c r="O73">
        <v>5.5</v>
      </c>
      <c r="R73">
        <v>0.01</v>
      </c>
      <c r="S73">
        <v>0.2</v>
      </c>
      <c r="V73">
        <v>1E-3</v>
      </c>
      <c r="W73">
        <v>0.1</v>
      </c>
      <c r="AF73">
        <v>3</v>
      </c>
      <c r="AG73">
        <v>5</v>
      </c>
      <c r="CX73" t="b">
        <v>0</v>
      </c>
    </row>
    <row r="74" spans="1:102" x14ac:dyDescent="0.3">
      <c r="A74">
        <v>42</v>
      </c>
      <c r="C74" t="s">
        <v>224</v>
      </c>
      <c r="D74" t="s">
        <v>229</v>
      </c>
      <c r="G74" t="s">
        <v>230</v>
      </c>
      <c r="I74">
        <v>100</v>
      </c>
      <c r="J74">
        <v>39.909999999999997</v>
      </c>
      <c r="K74">
        <v>68.688999999999993</v>
      </c>
      <c r="L74">
        <v>0.3</v>
      </c>
      <c r="M74">
        <v>1</v>
      </c>
      <c r="N74">
        <v>31</v>
      </c>
      <c r="O74">
        <v>59</v>
      </c>
      <c r="R74">
        <v>0.01</v>
      </c>
      <c r="S74">
        <v>0.06</v>
      </c>
      <c r="T74">
        <v>1E-3</v>
      </c>
      <c r="U74">
        <v>0.03</v>
      </c>
      <c r="CX74" t="b">
        <v>0</v>
      </c>
    </row>
    <row r="75" spans="1:102" x14ac:dyDescent="0.3">
      <c r="A75">
        <v>42</v>
      </c>
      <c r="C75" t="s">
        <v>224</v>
      </c>
      <c r="D75" t="s">
        <v>229</v>
      </c>
      <c r="G75" t="s">
        <v>230</v>
      </c>
      <c r="I75">
        <v>100</v>
      </c>
      <c r="J75">
        <v>39.869999999999997</v>
      </c>
      <c r="K75">
        <v>68.688999999999993</v>
      </c>
      <c r="L75">
        <v>0.3</v>
      </c>
      <c r="M75">
        <v>1</v>
      </c>
      <c r="N75">
        <v>31</v>
      </c>
      <c r="O75">
        <v>59</v>
      </c>
      <c r="R75">
        <v>0.01</v>
      </c>
      <c r="S75">
        <v>0.06</v>
      </c>
      <c r="AB75">
        <v>1E-3</v>
      </c>
      <c r="AC75">
        <v>7.0000000000000007E-2</v>
      </c>
      <c r="CX75" t="b">
        <v>0</v>
      </c>
    </row>
    <row r="76" spans="1:102" x14ac:dyDescent="0.3">
      <c r="A76">
        <v>42</v>
      </c>
      <c r="C76" t="s">
        <v>224</v>
      </c>
      <c r="D76" t="s">
        <v>229</v>
      </c>
      <c r="G76" t="s">
        <v>230</v>
      </c>
      <c r="I76">
        <v>100</v>
      </c>
      <c r="J76">
        <v>39.839999999999996</v>
      </c>
      <c r="K76">
        <v>68.687999999999988</v>
      </c>
      <c r="L76">
        <v>0.3</v>
      </c>
      <c r="M76">
        <v>1</v>
      </c>
      <c r="N76">
        <v>31</v>
      </c>
      <c r="O76">
        <v>59</v>
      </c>
      <c r="R76">
        <v>0.01</v>
      </c>
      <c r="S76">
        <v>0.06</v>
      </c>
      <c r="T76">
        <v>1E-3</v>
      </c>
      <c r="U76">
        <v>0.03</v>
      </c>
      <c r="AB76">
        <v>1E-3</v>
      </c>
      <c r="AC76">
        <v>7.0000000000000007E-2</v>
      </c>
      <c r="CX76" t="b">
        <v>0</v>
      </c>
    </row>
    <row r="77" spans="1:102" x14ac:dyDescent="0.3">
      <c r="A77">
        <v>45</v>
      </c>
      <c r="B77" t="s">
        <v>1833</v>
      </c>
      <c r="C77" t="s">
        <v>146</v>
      </c>
      <c r="D77" t="s">
        <v>1907</v>
      </c>
      <c r="F77" t="s">
        <v>113</v>
      </c>
      <c r="G77" t="s">
        <v>1908</v>
      </c>
      <c r="H77" t="s">
        <v>1909</v>
      </c>
      <c r="I77">
        <v>100</v>
      </c>
      <c r="J77">
        <v>84</v>
      </c>
      <c r="K77">
        <v>92.688000000000002</v>
      </c>
      <c r="L77">
        <v>0.6</v>
      </c>
      <c r="M77">
        <v>0.8</v>
      </c>
      <c r="N77">
        <v>1.5</v>
      </c>
      <c r="O77">
        <v>5.5</v>
      </c>
      <c r="R77">
        <v>0.01</v>
      </c>
      <c r="S77">
        <v>0.2</v>
      </c>
      <c r="T77">
        <v>1E-3</v>
      </c>
      <c r="U77">
        <v>0.1</v>
      </c>
      <c r="V77">
        <v>1E-3</v>
      </c>
      <c r="W77">
        <v>0.1</v>
      </c>
      <c r="AF77">
        <v>2</v>
      </c>
      <c r="AG77">
        <v>5.5</v>
      </c>
      <c r="CX77" t="b">
        <v>0</v>
      </c>
    </row>
    <row r="78" spans="1:102" x14ac:dyDescent="0.3">
      <c r="A78">
        <v>50</v>
      </c>
      <c r="C78" t="s">
        <v>146</v>
      </c>
      <c r="D78" t="s">
        <v>231</v>
      </c>
      <c r="F78" t="s">
        <v>113</v>
      </c>
      <c r="G78" t="s">
        <v>232</v>
      </c>
      <c r="H78" t="s">
        <v>233</v>
      </c>
      <c r="I78">
        <v>100</v>
      </c>
      <c r="J78">
        <v>99.1</v>
      </c>
      <c r="K78">
        <v>99.698999999999998</v>
      </c>
      <c r="N78">
        <v>0.3</v>
      </c>
      <c r="O78">
        <v>0.8</v>
      </c>
      <c r="AB78">
        <v>1E-3</v>
      </c>
      <c r="AC78">
        <v>0.1</v>
      </c>
      <c r="CX78" t="b">
        <v>0</v>
      </c>
    </row>
    <row r="79" spans="1:102" x14ac:dyDescent="0.3">
      <c r="A79">
        <v>58</v>
      </c>
      <c r="C79" t="s">
        <v>146</v>
      </c>
      <c r="D79" t="s">
        <v>239</v>
      </c>
      <c r="F79" t="s">
        <v>113</v>
      </c>
      <c r="G79" t="s">
        <v>240</v>
      </c>
      <c r="H79" t="s">
        <v>241</v>
      </c>
      <c r="I79">
        <v>100</v>
      </c>
      <c r="J79">
        <v>98.16</v>
      </c>
      <c r="K79">
        <v>99.38</v>
      </c>
      <c r="L79">
        <v>0.5</v>
      </c>
      <c r="M79">
        <v>0.8</v>
      </c>
      <c r="N79">
        <v>0.1</v>
      </c>
      <c r="O79">
        <v>1</v>
      </c>
      <c r="R79">
        <v>0.02</v>
      </c>
      <c r="S79">
        <v>0.04</v>
      </c>
      <c r="CX79" t="b">
        <v>0</v>
      </c>
    </row>
    <row r="80" spans="1:102" x14ac:dyDescent="0.3">
      <c r="A80">
        <v>62</v>
      </c>
      <c r="C80" t="s">
        <v>2297</v>
      </c>
      <c r="D80" t="s">
        <v>243</v>
      </c>
      <c r="F80" t="s">
        <v>113</v>
      </c>
      <c r="G80" t="s">
        <v>244</v>
      </c>
      <c r="H80" t="s">
        <v>245</v>
      </c>
      <c r="I80">
        <v>100</v>
      </c>
      <c r="J80">
        <v>73.5</v>
      </c>
      <c r="K80">
        <v>94.99</v>
      </c>
      <c r="N80">
        <v>5.0000000000000001E-3</v>
      </c>
      <c r="O80">
        <v>15</v>
      </c>
      <c r="AD80">
        <v>5</v>
      </c>
      <c r="AE80">
        <v>10</v>
      </c>
      <c r="CX80" t="b">
        <v>1</v>
      </c>
    </row>
    <row r="81" spans="1:102" x14ac:dyDescent="0.3">
      <c r="A81">
        <v>63</v>
      </c>
      <c r="B81" t="s">
        <v>1833</v>
      </c>
      <c r="C81" t="s">
        <v>2296</v>
      </c>
      <c r="D81" t="s">
        <v>255</v>
      </c>
      <c r="F81" t="s">
        <v>199</v>
      </c>
      <c r="G81" t="s">
        <v>256</v>
      </c>
      <c r="H81" t="s">
        <v>257</v>
      </c>
      <c r="I81">
        <v>100</v>
      </c>
      <c r="J81">
        <v>99</v>
      </c>
      <c r="K81">
        <v>100</v>
      </c>
      <c r="N81">
        <v>0</v>
      </c>
      <c r="O81">
        <v>1</v>
      </c>
      <c r="CX81" t="b">
        <v>0</v>
      </c>
    </row>
    <row r="82" spans="1:102" x14ac:dyDescent="0.3">
      <c r="A82">
        <v>63</v>
      </c>
      <c r="B82" t="s">
        <v>1833</v>
      </c>
      <c r="C82" t="s">
        <v>2296</v>
      </c>
      <c r="D82" t="s">
        <v>255</v>
      </c>
      <c r="F82" t="s">
        <v>199</v>
      </c>
      <c r="G82" t="s">
        <v>256</v>
      </c>
      <c r="H82" t="s">
        <v>257</v>
      </c>
      <c r="I82">
        <v>100</v>
      </c>
      <c r="J82">
        <v>98.7</v>
      </c>
      <c r="K82">
        <v>100</v>
      </c>
      <c r="N82">
        <v>0</v>
      </c>
      <c r="O82">
        <v>1</v>
      </c>
      <c r="AF82">
        <v>0</v>
      </c>
      <c r="AG82">
        <v>0.3</v>
      </c>
      <c r="CX82" t="b">
        <v>0</v>
      </c>
    </row>
    <row r="83" spans="1:102" x14ac:dyDescent="0.3">
      <c r="A83">
        <v>63</v>
      </c>
      <c r="B83" t="s">
        <v>1833</v>
      </c>
      <c r="C83" t="s">
        <v>2296</v>
      </c>
      <c r="D83" t="s">
        <v>255</v>
      </c>
      <c r="F83" t="s">
        <v>199</v>
      </c>
      <c r="G83" t="s">
        <v>256</v>
      </c>
      <c r="H83" t="s">
        <v>257</v>
      </c>
      <c r="I83">
        <v>100</v>
      </c>
      <c r="J83">
        <v>98.49</v>
      </c>
      <c r="K83">
        <v>100</v>
      </c>
      <c r="N83">
        <v>0</v>
      </c>
      <c r="O83">
        <v>1</v>
      </c>
      <c r="AX83">
        <v>0</v>
      </c>
      <c r="AY83">
        <v>0.51</v>
      </c>
      <c r="CX83" t="b">
        <v>0</v>
      </c>
    </row>
    <row r="84" spans="1:102" x14ac:dyDescent="0.3">
      <c r="A84">
        <v>63</v>
      </c>
      <c r="B84" t="s">
        <v>1833</v>
      </c>
      <c r="C84" t="s">
        <v>2296</v>
      </c>
      <c r="D84" t="s">
        <v>255</v>
      </c>
      <c r="F84" t="s">
        <v>199</v>
      </c>
      <c r="G84" t="s">
        <v>256</v>
      </c>
      <c r="H84" t="s">
        <v>257</v>
      </c>
      <c r="I84">
        <v>100</v>
      </c>
      <c r="J84">
        <v>98.19</v>
      </c>
      <c r="K84">
        <v>100</v>
      </c>
      <c r="N84">
        <v>0</v>
      </c>
      <c r="O84">
        <v>1</v>
      </c>
      <c r="AF84">
        <v>0</v>
      </c>
      <c r="AG84">
        <v>0.3</v>
      </c>
      <c r="AX84">
        <v>0</v>
      </c>
      <c r="AY84">
        <v>0.51</v>
      </c>
      <c r="CX84" t="b">
        <v>0</v>
      </c>
    </row>
    <row r="85" spans="1:102" x14ac:dyDescent="0.3">
      <c r="A85">
        <v>64</v>
      </c>
      <c r="B85" t="s">
        <v>1833</v>
      </c>
      <c r="C85" t="s">
        <v>2296</v>
      </c>
      <c r="D85" t="s">
        <v>258</v>
      </c>
      <c r="F85" t="s">
        <v>199</v>
      </c>
      <c r="G85" t="s">
        <v>259</v>
      </c>
      <c r="H85" t="s">
        <v>260</v>
      </c>
      <c r="I85">
        <v>100</v>
      </c>
      <c r="J85">
        <v>97.5</v>
      </c>
      <c r="K85">
        <v>100</v>
      </c>
      <c r="N85">
        <v>0</v>
      </c>
      <c r="O85">
        <v>2.5</v>
      </c>
      <c r="CX85" t="b">
        <v>0</v>
      </c>
    </row>
    <row r="86" spans="1:102" x14ac:dyDescent="0.3">
      <c r="A86">
        <v>64</v>
      </c>
      <c r="B86" t="s">
        <v>1833</v>
      </c>
      <c r="C86" t="s">
        <v>2296</v>
      </c>
      <c r="D86" t="s">
        <v>258</v>
      </c>
      <c r="F86" t="s">
        <v>199</v>
      </c>
      <c r="G86" t="s">
        <v>259</v>
      </c>
      <c r="H86" t="s">
        <v>260</v>
      </c>
      <c r="I86">
        <v>100</v>
      </c>
      <c r="J86">
        <v>96.7</v>
      </c>
      <c r="K86">
        <v>100</v>
      </c>
      <c r="N86">
        <v>0</v>
      </c>
      <c r="O86">
        <v>2.5</v>
      </c>
      <c r="AX86">
        <v>0</v>
      </c>
      <c r="AY86">
        <v>0.8</v>
      </c>
      <c r="CX86" t="b">
        <v>0</v>
      </c>
    </row>
    <row r="87" spans="1:102" x14ac:dyDescent="0.3">
      <c r="A87">
        <v>64</v>
      </c>
      <c r="B87" t="s">
        <v>1833</v>
      </c>
      <c r="C87" t="s">
        <v>2296</v>
      </c>
      <c r="D87" t="s">
        <v>258</v>
      </c>
      <c r="F87" t="s">
        <v>199</v>
      </c>
      <c r="G87" t="s">
        <v>259</v>
      </c>
      <c r="H87" t="s">
        <v>260</v>
      </c>
      <c r="I87">
        <v>100</v>
      </c>
      <c r="J87">
        <v>97.495999999999995</v>
      </c>
      <c r="K87">
        <v>99.998999999999995</v>
      </c>
      <c r="N87">
        <v>0</v>
      </c>
      <c r="O87">
        <v>2.5</v>
      </c>
      <c r="CF87">
        <v>1E-3</v>
      </c>
      <c r="CG87">
        <v>4.0000000000000001E-3</v>
      </c>
      <c r="CX87" t="b">
        <v>0</v>
      </c>
    </row>
    <row r="88" spans="1:102" x14ac:dyDescent="0.3">
      <c r="A88">
        <v>64</v>
      </c>
      <c r="B88" t="s">
        <v>1833</v>
      </c>
      <c r="C88" t="s">
        <v>2296</v>
      </c>
      <c r="D88" t="s">
        <v>258</v>
      </c>
      <c r="F88" t="s">
        <v>199</v>
      </c>
      <c r="G88" t="s">
        <v>259</v>
      </c>
      <c r="H88" t="s">
        <v>260</v>
      </c>
      <c r="I88">
        <v>100</v>
      </c>
      <c r="J88">
        <v>96.695999999999998</v>
      </c>
      <c r="K88">
        <v>99.998999999999995</v>
      </c>
      <c r="N88">
        <v>0</v>
      </c>
      <c r="O88">
        <v>2.5</v>
      </c>
      <c r="AX88">
        <v>0</v>
      </c>
      <c r="AY88">
        <v>0.8</v>
      </c>
      <c r="CF88">
        <v>1E-3</v>
      </c>
      <c r="CG88">
        <v>4.0000000000000001E-3</v>
      </c>
      <c r="CX88" t="b">
        <v>0</v>
      </c>
    </row>
    <row r="89" spans="1:102" x14ac:dyDescent="0.3">
      <c r="A89">
        <v>65</v>
      </c>
      <c r="C89" t="s">
        <v>2296</v>
      </c>
      <c r="D89" t="s">
        <v>273</v>
      </c>
      <c r="F89" t="s">
        <v>199</v>
      </c>
      <c r="G89" t="s">
        <v>274</v>
      </c>
      <c r="H89" t="s">
        <v>275</v>
      </c>
      <c r="I89">
        <v>100</v>
      </c>
      <c r="J89">
        <v>83.974999999999994</v>
      </c>
      <c r="K89">
        <v>95.986000000000004</v>
      </c>
      <c r="L89">
        <v>0.5</v>
      </c>
      <c r="M89">
        <v>1</v>
      </c>
      <c r="N89">
        <v>1.5</v>
      </c>
      <c r="O89">
        <v>5.5</v>
      </c>
      <c r="R89">
        <v>0.01</v>
      </c>
      <c r="S89">
        <v>0.2</v>
      </c>
      <c r="AF89">
        <v>1</v>
      </c>
      <c r="AG89">
        <v>5.3</v>
      </c>
      <c r="CF89">
        <v>4.0000000000000001E-3</v>
      </c>
      <c r="CG89">
        <v>2.5000000000000001E-2</v>
      </c>
      <c r="CX89" t="b">
        <v>1</v>
      </c>
    </row>
    <row r="90" spans="1:102" x14ac:dyDescent="0.3">
      <c r="A90">
        <v>65</v>
      </c>
      <c r="C90" t="s">
        <v>2296</v>
      </c>
      <c r="D90" t="s">
        <v>273</v>
      </c>
      <c r="F90" t="s">
        <v>199</v>
      </c>
      <c r="G90" t="s">
        <v>274</v>
      </c>
      <c r="H90" t="s">
        <v>275</v>
      </c>
      <c r="I90">
        <v>100</v>
      </c>
      <c r="J90">
        <v>82.474999999999994</v>
      </c>
      <c r="K90">
        <v>90.986000000000004</v>
      </c>
      <c r="L90">
        <v>0.5</v>
      </c>
      <c r="M90">
        <v>1</v>
      </c>
      <c r="N90">
        <v>5.5</v>
      </c>
      <c r="O90">
        <v>7</v>
      </c>
      <c r="R90">
        <v>0.01</v>
      </c>
      <c r="S90">
        <v>0.2</v>
      </c>
      <c r="AF90">
        <v>2</v>
      </c>
      <c r="AG90">
        <v>5.3</v>
      </c>
      <c r="CF90">
        <v>4.0000000000000001E-3</v>
      </c>
      <c r="CG90">
        <v>2.5000000000000001E-2</v>
      </c>
      <c r="CX90" t="b">
        <v>0</v>
      </c>
    </row>
    <row r="91" spans="1:102" x14ac:dyDescent="0.3">
      <c r="A91">
        <v>66</v>
      </c>
      <c r="C91" t="s">
        <v>2296</v>
      </c>
      <c r="D91" t="s">
        <v>276</v>
      </c>
      <c r="F91" t="s">
        <v>199</v>
      </c>
      <c r="G91" t="s">
        <v>277</v>
      </c>
      <c r="H91" t="s">
        <v>278</v>
      </c>
      <c r="I91">
        <v>100</v>
      </c>
      <c r="J91">
        <v>91.875</v>
      </c>
      <c r="K91">
        <v>97.965999999999994</v>
      </c>
      <c r="L91">
        <v>0.6</v>
      </c>
      <c r="M91">
        <v>0.9</v>
      </c>
      <c r="N91">
        <v>1.2</v>
      </c>
      <c r="O91">
        <v>3</v>
      </c>
      <c r="P91">
        <v>0.01</v>
      </c>
      <c r="Q91">
        <v>2</v>
      </c>
      <c r="AF91">
        <v>0.02</v>
      </c>
      <c r="AG91">
        <v>1</v>
      </c>
      <c r="CF91">
        <v>4.0000000000000001E-3</v>
      </c>
      <c r="CG91">
        <v>2.5000000000000001E-2</v>
      </c>
      <c r="CX91" t="b">
        <v>0</v>
      </c>
    </row>
    <row r="92" spans="1:102" x14ac:dyDescent="0.3">
      <c r="A92">
        <v>67</v>
      </c>
      <c r="B92" t="s">
        <v>1833</v>
      </c>
      <c r="C92" t="s">
        <v>2296</v>
      </c>
      <c r="D92" t="s">
        <v>279</v>
      </c>
      <c r="F92" t="s">
        <v>199</v>
      </c>
      <c r="G92" t="s">
        <v>280</v>
      </c>
      <c r="H92" t="s">
        <v>281</v>
      </c>
      <c r="I92">
        <v>100</v>
      </c>
      <c r="J92">
        <v>96.67</v>
      </c>
      <c r="K92">
        <v>99.997500000000002</v>
      </c>
      <c r="N92">
        <v>0</v>
      </c>
      <c r="O92">
        <v>2.5</v>
      </c>
      <c r="AX92">
        <v>0</v>
      </c>
      <c r="AY92">
        <v>0.8</v>
      </c>
      <c r="CF92">
        <v>2.5000000000000001E-3</v>
      </c>
      <c r="CG92">
        <v>0.03</v>
      </c>
      <c r="CX92" t="b">
        <v>0</v>
      </c>
    </row>
    <row r="93" spans="1:102" x14ac:dyDescent="0.3">
      <c r="A93">
        <v>68</v>
      </c>
      <c r="B93" t="s">
        <v>1833</v>
      </c>
      <c r="C93" t="s">
        <v>2296</v>
      </c>
      <c r="D93" t="s">
        <v>282</v>
      </c>
      <c r="F93" t="s">
        <v>199</v>
      </c>
      <c r="G93" t="s">
        <v>283</v>
      </c>
      <c r="H93" t="s">
        <v>284</v>
      </c>
      <c r="I93">
        <v>100</v>
      </c>
      <c r="J93">
        <v>98.16</v>
      </c>
      <c r="K93">
        <v>99.997500000000002</v>
      </c>
      <c r="N93">
        <v>0</v>
      </c>
      <c r="O93">
        <v>1</v>
      </c>
      <c r="AF93">
        <v>0</v>
      </c>
      <c r="AG93">
        <v>0.3</v>
      </c>
      <c r="AX93">
        <v>0</v>
      </c>
      <c r="AY93">
        <v>0.51</v>
      </c>
      <c r="CF93">
        <v>2.5000000000000001E-3</v>
      </c>
      <c r="CG93">
        <v>0.03</v>
      </c>
      <c r="CX93" t="b">
        <v>0</v>
      </c>
    </row>
    <row r="94" spans="1:102" x14ac:dyDescent="0.3">
      <c r="A94">
        <v>69</v>
      </c>
      <c r="B94" t="s">
        <v>1833</v>
      </c>
      <c r="C94" t="s">
        <v>2296</v>
      </c>
      <c r="D94" t="s">
        <v>1984</v>
      </c>
      <c r="F94" t="s">
        <v>199</v>
      </c>
      <c r="G94" t="s">
        <v>1985</v>
      </c>
      <c r="H94" t="s">
        <v>1986</v>
      </c>
      <c r="I94">
        <v>100</v>
      </c>
      <c r="J94">
        <v>96.697500000000005</v>
      </c>
      <c r="K94">
        <v>99.998999999999995</v>
      </c>
      <c r="N94">
        <v>0</v>
      </c>
      <c r="O94">
        <v>2.5</v>
      </c>
      <c r="AX94">
        <v>0</v>
      </c>
      <c r="AY94">
        <v>0.8</v>
      </c>
      <c r="CF94">
        <v>1E-3</v>
      </c>
      <c r="CG94">
        <v>2.5000000000000001E-3</v>
      </c>
      <c r="CX94" t="b">
        <v>0</v>
      </c>
    </row>
    <row r="95" spans="1:102" x14ac:dyDescent="0.3">
      <c r="A95">
        <v>70</v>
      </c>
      <c r="B95" t="s">
        <v>1833</v>
      </c>
      <c r="C95" t="s">
        <v>2296</v>
      </c>
      <c r="D95" t="s">
        <v>1966</v>
      </c>
      <c r="F95" t="s">
        <v>199</v>
      </c>
      <c r="G95" t="s">
        <v>1967</v>
      </c>
      <c r="H95" t="s">
        <v>1968</v>
      </c>
      <c r="I95">
        <v>100</v>
      </c>
      <c r="J95">
        <v>96.67</v>
      </c>
      <c r="K95">
        <v>99.997500000000002</v>
      </c>
      <c r="N95">
        <v>0</v>
      </c>
      <c r="O95">
        <v>2.5</v>
      </c>
      <c r="AX95">
        <v>0</v>
      </c>
      <c r="AY95">
        <v>0.8</v>
      </c>
      <c r="CF95">
        <v>2.5000000000000001E-3</v>
      </c>
      <c r="CG95">
        <v>0.03</v>
      </c>
      <c r="CX95" t="b">
        <v>0</v>
      </c>
    </row>
    <row r="96" spans="1:102" x14ac:dyDescent="0.3">
      <c r="A96">
        <v>71</v>
      </c>
      <c r="B96" t="s">
        <v>1833</v>
      </c>
      <c r="C96" t="s">
        <v>2296</v>
      </c>
      <c r="D96" t="s">
        <v>1848</v>
      </c>
      <c r="F96" t="s">
        <v>199</v>
      </c>
      <c r="G96" t="s">
        <v>1849</v>
      </c>
      <c r="H96" t="s">
        <v>1850</v>
      </c>
      <c r="I96">
        <v>100</v>
      </c>
      <c r="J96">
        <v>98.16</v>
      </c>
      <c r="K96">
        <v>99.997500000000002</v>
      </c>
      <c r="N96">
        <v>0</v>
      </c>
      <c r="O96">
        <v>1</v>
      </c>
      <c r="AF96">
        <v>0</v>
      </c>
      <c r="AG96">
        <v>0.3</v>
      </c>
      <c r="AX96">
        <v>0</v>
      </c>
      <c r="AY96">
        <v>0.51</v>
      </c>
      <c r="CF96">
        <v>2.5000000000000001E-3</v>
      </c>
      <c r="CG96">
        <v>0.03</v>
      </c>
      <c r="CX96" t="b">
        <v>0</v>
      </c>
    </row>
    <row r="97" spans="1:102" x14ac:dyDescent="0.3">
      <c r="A97">
        <v>72</v>
      </c>
      <c r="B97" t="s">
        <v>1833</v>
      </c>
      <c r="C97" t="s">
        <v>2296</v>
      </c>
      <c r="D97" t="s">
        <v>1834</v>
      </c>
      <c r="F97" t="s">
        <v>199</v>
      </c>
      <c r="G97" t="s">
        <v>1835</v>
      </c>
      <c r="H97" t="s">
        <v>1836</v>
      </c>
      <c r="I97">
        <v>100</v>
      </c>
      <c r="J97">
        <v>98.16</v>
      </c>
      <c r="K97">
        <v>99.997500000000002</v>
      </c>
      <c r="N97">
        <v>0</v>
      </c>
      <c r="O97">
        <v>1</v>
      </c>
      <c r="AF97">
        <v>0</v>
      </c>
      <c r="AG97">
        <v>0.3</v>
      </c>
      <c r="AX97">
        <v>0</v>
      </c>
      <c r="AY97">
        <v>0.51</v>
      </c>
      <c r="CF97">
        <v>2.5000000000000001E-3</v>
      </c>
      <c r="CG97">
        <v>0.03</v>
      </c>
      <c r="CX97" t="b">
        <v>0</v>
      </c>
    </row>
    <row r="98" spans="1:102" x14ac:dyDescent="0.3">
      <c r="A98">
        <v>86</v>
      </c>
      <c r="B98" t="s">
        <v>1833</v>
      </c>
      <c r="C98" t="s">
        <v>224</v>
      </c>
      <c r="D98" t="s">
        <v>1735</v>
      </c>
      <c r="G98" t="s">
        <v>2298</v>
      </c>
      <c r="I98">
        <v>100</v>
      </c>
      <c r="J98">
        <v>30.750000000000014</v>
      </c>
      <c r="K98">
        <v>64.687000000000012</v>
      </c>
      <c r="N98">
        <v>35</v>
      </c>
      <c r="O98">
        <v>68</v>
      </c>
      <c r="R98">
        <v>0.01</v>
      </c>
      <c r="S98">
        <v>0.05</v>
      </c>
      <c r="T98">
        <v>3.0000000000000001E-3</v>
      </c>
      <c r="U98">
        <v>0.1</v>
      </c>
      <c r="V98">
        <v>0</v>
      </c>
      <c r="W98">
        <v>0.1</v>
      </c>
      <c r="AF98">
        <v>0.3</v>
      </c>
      <c r="AG98">
        <v>1</v>
      </c>
      <c r="CX98" t="b">
        <v>0</v>
      </c>
    </row>
    <row r="99" spans="1:102" x14ac:dyDescent="0.3">
      <c r="A99">
        <v>86</v>
      </c>
      <c r="B99" t="s">
        <v>1833</v>
      </c>
      <c r="C99" t="s">
        <v>224</v>
      </c>
      <c r="D99" t="s">
        <v>1735</v>
      </c>
      <c r="G99" t="s">
        <v>2298</v>
      </c>
      <c r="I99">
        <v>100</v>
      </c>
      <c r="J99">
        <v>30.750000000000014</v>
      </c>
      <c r="K99">
        <v>64.687000000000012</v>
      </c>
      <c r="N99">
        <v>35</v>
      </c>
      <c r="O99">
        <v>68</v>
      </c>
      <c r="R99">
        <v>0.01</v>
      </c>
      <c r="S99">
        <v>0.05</v>
      </c>
      <c r="V99">
        <v>0</v>
      </c>
      <c r="W99">
        <v>0.1</v>
      </c>
      <c r="AB99">
        <v>3.0000000000000001E-3</v>
      </c>
      <c r="AC99">
        <v>0.1</v>
      </c>
      <c r="AF99">
        <v>0.3</v>
      </c>
      <c r="AG99">
        <v>1</v>
      </c>
      <c r="CX99" t="b">
        <v>0</v>
      </c>
    </row>
    <row r="100" spans="1:102" x14ac:dyDescent="0.3">
      <c r="A100">
        <v>86</v>
      </c>
      <c r="B100" t="s">
        <v>1833</v>
      </c>
      <c r="C100" t="s">
        <v>224</v>
      </c>
      <c r="D100" t="s">
        <v>1735</v>
      </c>
      <c r="G100" t="s">
        <v>2298</v>
      </c>
      <c r="I100">
        <v>100</v>
      </c>
      <c r="J100">
        <v>30.750000000000014</v>
      </c>
      <c r="K100">
        <v>64.687000000000012</v>
      </c>
      <c r="N100">
        <v>35</v>
      </c>
      <c r="O100">
        <v>68</v>
      </c>
      <c r="R100">
        <v>0.01</v>
      </c>
      <c r="S100">
        <v>0.05</v>
      </c>
      <c r="V100">
        <v>0</v>
      </c>
      <c r="W100">
        <v>0.1</v>
      </c>
      <c r="AF100">
        <v>0.3</v>
      </c>
      <c r="AG100">
        <v>1</v>
      </c>
      <c r="AP100">
        <v>3.0000000000000001E-3</v>
      </c>
      <c r="AQ100">
        <v>0.1</v>
      </c>
      <c r="CX100" t="b">
        <v>0</v>
      </c>
    </row>
    <row r="101" spans="1:102" x14ac:dyDescent="0.3">
      <c r="A101">
        <v>86</v>
      </c>
      <c r="B101" t="s">
        <v>1833</v>
      </c>
      <c r="C101" t="s">
        <v>224</v>
      </c>
      <c r="D101" t="s">
        <v>1735</v>
      </c>
      <c r="G101" t="s">
        <v>2298</v>
      </c>
      <c r="I101">
        <v>100</v>
      </c>
      <c r="J101">
        <v>30.750000000000014</v>
      </c>
      <c r="K101">
        <v>64.687000000000012</v>
      </c>
      <c r="N101">
        <v>35</v>
      </c>
      <c r="O101">
        <v>68</v>
      </c>
      <c r="R101">
        <v>0.01</v>
      </c>
      <c r="S101">
        <v>0.05</v>
      </c>
      <c r="T101">
        <v>3.0000000000000001E-3</v>
      </c>
      <c r="U101">
        <v>0.1</v>
      </c>
      <c r="AF101">
        <v>0.3</v>
      </c>
      <c r="AG101">
        <v>1</v>
      </c>
      <c r="AJ101">
        <v>0</v>
      </c>
      <c r="AK101">
        <v>0.1</v>
      </c>
      <c r="CX101" t="b">
        <v>0</v>
      </c>
    </row>
    <row r="102" spans="1:102" x14ac:dyDescent="0.3">
      <c r="A102">
        <v>86</v>
      </c>
      <c r="B102" t="s">
        <v>1833</v>
      </c>
      <c r="C102" t="s">
        <v>224</v>
      </c>
      <c r="D102" t="s">
        <v>1735</v>
      </c>
      <c r="G102" t="s">
        <v>2298</v>
      </c>
      <c r="I102">
        <v>100</v>
      </c>
      <c r="J102">
        <v>30.750000000000014</v>
      </c>
      <c r="K102">
        <v>64.687000000000012</v>
      </c>
      <c r="N102">
        <v>35</v>
      </c>
      <c r="O102">
        <v>68</v>
      </c>
      <c r="R102">
        <v>0.01</v>
      </c>
      <c r="S102">
        <v>0.05</v>
      </c>
      <c r="AB102">
        <v>3.0000000000000001E-3</v>
      </c>
      <c r="AC102">
        <v>0.1</v>
      </c>
      <c r="AF102">
        <v>0.3</v>
      </c>
      <c r="AG102">
        <v>1</v>
      </c>
      <c r="AJ102">
        <v>0</v>
      </c>
      <c r="AK102">
        <v>0.1</v>
      </c>
      <c r="CX102" t="b">
        <v>0</v>
      </c>
    </row>
    <row r="103" spans="1:102" x14ac:dyDescent="0.3">
      <c r="A103">
        <v>86</v>
      </c>
      <c r="B103" t="s">
        <v>1833</v>
      </c>
      <c r="C103" t="s">
        <v>224</v>
      </c>
      <c r="D103" t="s">
        <v>1735</v>
      </c>
      <c r="G103" t="s">
        <v>2298</v>
      </c>
      <c r="I103">
        <v>100</v>
      </c>
      <c r="J103">
        <v>30.750000000000014</v>
      </c>
      <c r="K103">
        <v>64.687000000000012</v>
      </c>
      <c r="N103">
        <v>35</v>
      </c>
      <c r="O103">
        <v>68</v>
      </c>
      <c r="R103">
        <v>0.01</v>
      </c>
      <c r="S103">
        <v>0.05</v>
      </c>
      <c r="AF103">
        <v>0.3</v>
      </c>
      <c r="AG103">
        <v>1</v>
      </c>
      <c r="AJ103">
        <v>0</v>
      </c>
      <c r="AK103">
        <v>0.1</v>
      </c>
      <c r="AP103">
        <v>3.0000000000000001E-3</v>
      </c>
      <c r="AQ103">
        <v>0.1</v>
      </c>
      <c r="CX103" t="b">
        <v>0</v>
      </c>
    </row>
    <row r="104" spans="1:102" x14ac:dyDescent="0.3">
      <c r="A104">
        <v>86</v>
      </c>
      <c r="B104" t="s">
        <v>1833</v>
      </c>
      <c r="C104" t="s">
        <v>224</v>
      </c>
      <c r="D104" t="s">
        <v>1735</v>
      </c>
      <c r="G104" t="s">
        <v>2298</v>
      </c>
      <c r="I104">
        <v>100</v>
      </c>
      <c r="J104">
        <v>30.750000000000014</v>
      </c>
      <c r="K104">
        <v>64.687000000000012</v>
      </c>
      <c r="N104">
        <v>35</v>
      </c>
      <c r="O104">
        <v>68</v>
      </c>
      <c r="R104">
        <v>0.01</v>
      </c>
      <c r="S104">
        <v>0.05</v>
      </c>
      <c r="T104">
        <v>3.0000000000000001E-3</v>
      </c>
      <c r="U104">
        <v>0.1</v>
      </c>
      <c r="AF104">
        <v>0.3</v>
      </c>
      <c r="AG104">
        <v>1</v>
      </c>
      <c r="AR104">
        <v>0</v>
      </c>
      <c r="AS104">
        <v>0.1</v>
      </c>
      <c r="CX104" t="b">
        <v>0</v>
      </c>
    </row>
    <row r="105" spans="1:102" x14ac:dyDescent="0.3">
      <c r="A105">
        <v>86</v>
      </c>
      <c r="B105" t="s">
        <v>1833</v>
      </c>
      <c r="C105" t="s">
        <v>224</v>
      </c>
      <c r="D105" t="s">
        <v>1735</v>
      </c>
      <c r="G105" t="s">
        <v>2298</v>
      </c>
      <c r="I105">
        <v>100</v>
      </c>
      <c r="J105">
        <v>30.750000000000014</v>
      </c>
      <c r="K105">
        <v>64.687000000000012</v>
      </c>
      <c r="N105">
        <v>35</v>
      </c>
      <c r="O105">
        <v>68</v>
      </c>
      <c r="R105">
        <v>0.01</v>
      </c>
      <c r="S105">
        <v>0.05</v>
      </c>
      <c r="AB105">
        <v>3.0000000000000001E-3</v>
      </c>
      <c r="AC105">
        <v>0.1</v>
      </c>
      <c r="AF105">
        <v>0.3</v>
      </c>
      <c r="AG105">
        <v>1</v>
      </c>
      <c r="AR105">
        <v>0</v>
      </c>
      <c r="AS105">
        <v>0.1</v>
      </c>
      <c r="CX105" t="b">
        <v>0</v>
      </c>
    </row>
    <row r="106" spans="1:102" x14ac:dyDescent="0.3">
      <c r="A106">
        <v>86</v>
      </c>
      <c r="B106" t="s">
        <v>1833</v>
      </c>
      <c r="C106" t="s">
        <v>224</v>
      </c>
      <c r="D106" t="s">
        <v>1735</v>
      </c>
      <c r="G106" t="s">
        <v>2298</v>
      </c>
      <c r="I106">
        <v>100</v>
      </c>
      <c r="J106">
        <v>30.750000000000014</v>
      </c>
      <c r="K106">
        <v>64.687000000000012</v>
      </c>
      <c r="N106">
        <v>35</v>
      </c>
      <c r="O106">
        <v>68</v>
      </c>
      <c r="R106">
        <v>0.01</v>
      </c>
      <c r="S106">
        <v>0.05</v>
      </c>
      <c r="AF106">
        <v>0.3</v>
      </c>
      <c r="AG106">
        <v>1</v>
      </c>
      <c r="AP106">
        <v>3.0000000000000001E-3</v>
      </c>
      <c r="AQ106">
        <v>0.1</v>
      </c>
      <c r="AR106">
        <v>0</v>
      </c>
      <c r="AS106">
        <v>0.1</v>
      </c>
      <c r="CX106" t="b">
        <v>0</v>
      </c>
    </row>
    <row r="107" spans="1:102" x14ac:dyDescent="0.3">
      <c r="A107">
        <v>86</v>
      </c>
      <c r="B107" t="s">
        <v>1833</v>
      </c>
      <c r="C107" t="s">
        <v>224</v>
      </c>
      <c r="D107" t="s">
        <v>1735</v>
      </c>
      <c r="G107" t="s">
        <v>2298</v>
      </c>
      <c r="I107">
        <v>100</v>
      </c>
      <c r="J107">
        <v>30.750000000000014</v>
      </c>
      <c r="K107">
        <v>64.687000000000012</v>
      </c>
      <c r="N107">
        <v>35</v>
      </c>
      <c r="O107">
        <v>68</v>
      </c>
      <c r="R107">
        <v>0.01</v>
      </c>
      <c r="S107">
        <v>0.05</v>
      </c>
      <c r="T107">
        <v>3.0000000000000001E-3</v>
      </c>
      <c r="U107">
        <v>0.1</v>
      </c>
      <c r="AF107">
        <v>0.3</v>
      </c>
      <c r="AG107">
        <v>1</v>
      </c>
      <c r="AT107">
        <v>0</v>
      </c>
      <c r="AU107">
        <v>0.1</v>
      </c>
      <c r="CX107" t="b">
        <v>0</v>
      </c>
    </row>
    <row r="108" spans="1:102" x14ac:dyDescent="0.3">
      <c r="A108">
        <v>86</v>
      </c>
      <c r="B108" t="s">
        <v>1833</v>
      </c>
      <c r="C108" t="s">
        <v>224</v>
      </c>
      <c r="D108" t="s">
        <v>1735</v>
      </c>
      <c r="G108" t="s">
        <v>2298</v>
      </c>
      <c r="I108">
        <v>100</v>
      </c>
      <c r="J108">
        <v>30.750000000000014</v>
      </c>
      <c r="K108">
        <v>64.687000000000012</v>
      </c>
      <c r="N108">
        <v>35</v>
      </c>
      <c r="O108">
        <v>68</v>
      </c>
      <c r="R108">
        <v>0.01</v>
      </c>
      <c r="S108">
        <v>0.05</v>
      </c>
      <c r="AB108">
        <v>3.0000000000000001E-3</v>
      </c>
      <c r="AC108">
        <v>0.1</v>
      </c>
      <c r="AF108">
        <v>0.3</v>
      </c>
      <c r="AG108">
        <v>1</v>
      </c>
      <c r="AT108">
        <v>0</v>
      </c>
      <c r="AU108">
        <v>0.1</v>
      </c>
      <c r="CX108" t="b">
        <v>0</v>
      </c>
    </row>
    <row r="109" spans="1:102" x14ac:dyDescent="0.3">
      <c r="A109">
        <v>86</v>
      </c>
      <c r="B109" t="s">
        <v>1833</v>
      </c>
      <c r="C109" t="s">
        <v>224</v>
      </c>
      <c r="D109" t="s">
        <v>1735</v>
      </c>
      <c r="G109" t="s">
        <v>2298</v>
      </c>
      <c r="I109">
        <v>100</v>
      </c>
      <c r="J109">
        <v>30.750000000000014</v>
      </c>
      <c r="K109">
        <v>64.687000000000012</v>
      </c>
      <c r="N109">
        <v>35</v>
      </c>
      <c r="O109">
        <v>68</v>
      </c>
      <c r="R109">
        <v>0.01</v>
      </c>
      <c r="S109">
        <v>0.05</v>
      </c>
      <c r="AF109">
        <v>0.3</v>
      </c>
      <c r="AG109">
        <v>1</v>
      </c>
      <c r="AP109">
        <v>3.0000000000000001E-3</v>
      </c>
      <c r="AQ109">
        <v>0.1</v>
      </c>
      <c r="AT109">
        <v>0</v>
      </c>
      <c r="AU109">
        <v>0.1</v>
      </c>
      <c r="CX109" t="b">
        <v>0</v>
      </c>
    </row>
    <row r="110" spans="1:102" x14ac:dyDescent="0.3">
      <c r="A110">
        <v>90</v>
      </c>
      <c r="C110" t="s">
        <v>224</v>
      </c>
      <c r="D110" t="s">
        <v>293</v>
      </c>
      <c r="G110" t="s">
        <v>294</v>
      </c>
      <c r="I110">
        <v>100</v>
      </c>
      <c r="J110">
        <v>87.43</v>
      </c>
      <c r="K110">
        <v>91.894800000000004</v>
      </c>
      <c r="L110">
        <v>0.8</v>
      </c>
      <c r="M110">
        <v>1</v>
      </c>
      <c r="N110">
        <v>1.5</v>
      </c>
      <c r="O110">
        <v>3</v>
      </c>
      <c r="P110">
        <v>3</v>
      </c>
      <c r="Q110">
        <v>4</v>
      </c>
      <c r="R110">
        <v>5.0000000000000001E-3</v>
      </c>
      <c r="S110">
        <v>0.05</v>
      </c>
      <c r="T110">
        <v>2.0000000000000001E-4</v>
      </c>
      <c r="U110">
        <v>0.02</v>
      </c>
      <c r="AD110">
        <v>0</v>
      </c>
      <c r="AE110">
        <v>1</v>
      </c>
      <c r="CX110" t="b">
        <v>0</v>
      </c>
    </row>
    <row r="111" spans="1:102" x14ac:dyDescent="0.3">
      <c r="A111">
        <v>90</v>
      </c>
      <c r="C111" t="s">
        <v>224</v>
      </c>
      <c r="D111" t="s">
        <v>293</v>
      </c>
      <c r="G111" t="s">
        <v>294</v>
      </c>
      <c r="I111">
        <v>100</v>
      </c>
      <c r="J111">
        <v>88.43</v>
      </c>
      <c r="K111">
        <v>91.894800000000004</v>
      </c>
      <c r="L111">
        <v>0.8</v>
      </c>
      <c r="M111">
        <v>1</v>
      </c>
      <c r="N111">
        <v>1.5</v>
      </c>
      <c r="O111">
        <v>3</v>
      </c>
      <c r="P111">
        <v>3</v>
      </c>
      <c r="Q111">
        <v>4</v>
      </c>
      <c r="R111">
        <v>5.0000000000000001E-3</v>
      </c>
      <c r="S111">
        <v>0.05</v>
      </c>
      <c r="T111">
        <v>2.0000000000000001E-4</v>
      </c>
      <c r="U111">
        <v>0.02</v>
      </c>
      <c r="CX111" t="b">
        <v>0</v>
      </c>
    </row>
    <row r="112" spans="1:102" x14ac:dyDescent="0.3">
      <c r="A112">
        <v>90</v>
      </c>
      <c r="C112" t="s">
        <v>224</v>
      </c>
      <c r="D112" t="s">
        <v>293</v>
      </c>
      <c r="G112" t="s">
        <v>294</v>
      </c>
      <c r="I112">
        <v>100</v>
      </c>
      <c r="J112">
        <v>87.43</v>
      </c>
      <c r="K112">
        <v>91.894800000000004</v>
      </c>
      <c r="L112">
        <v>0.8</v>
      </c>
      <c r="M112">
        <v>1</v>
      </c>
      <c r="N112">
        <v>1.5</v>
      </c>
      <c r="O112">
        <v>3</v>
      </c>
      <c r="P112">
        <v>3</v>
      </c>
      <c r="Q112">
        <v>4</v>
      </c>
      <c r="R112">
        <v>5.0000000000000001E-3</v>
      </c>
      <c r="S112">
        <v>0.05</v>
      </c>
      <c r="AB112">
        <v>2.0000000000000001E-4</v>
      </c>
      <c r="AC112">
        <v>0.02</v>
      </c>
      <c r="AD112">
        <v>0</v>
      </c>
      <c r="AE112">
        <v>1</v>
      </c>
      <c r="CX112" t="b">
        <v>0</v>
      </c>
    </row>
    <row r="113" spans="1:102" x14ac:dyDescent="0.3">
      <c r="A113">
        <v>90</v>
      </c>
      <c r="C113" t="s">
        <v>224</v>
      </c>
      <c r="D113" t="s">
        <v>293</v>
      </c>
      <c r="G113" t="s">
        <v>294</v>
      </c>
      <c r="I113">
        <v>100</v>
      </c>
      <c r="J113">
        <v>88.43</v>
      </c>
      <c r="K113">
        <v>91.894800000000004</v>
      </c>
      <c r="L113">
        <v>0.8</v>
      </c>
      <c r="M113">
        <v>1</v>
      </c>
      <c r="N113">
        <v>1.5</v>
      </c>
      <c r="O113">
        <v>3</v>
      </c>
      <c r="P113">
        <v>3</v>
      </c>
      <c r="Q113">
        <v>4</v>
      </c>
      <c r="R113">
        <v>5.0000000000000001E-3</v>
      </c>
      <c r="S113">
        <v>0.05</v>
      </c>
      <c r="AB113">
        <v>2.0000000000000001E-4</v>
      </c>
      <c r="AC113">
        <v>0.02</v>
      </c>
      <c r="CX113" t="b">
        <v>0</v>
      </c>
    </row>
    <row r="114" spans="1:102" x14ac:dyDescent="0.3">
      <c r="A114">
        <v>90</v>
      </c>
      <c r="C114" t="s">
        <v>224</v>
      </c>
      <c r="D114" t="s">
        <v>293</v>
      </c>
      <c r="G114" t="s">
        <v>294</v>
      </c>
      <c r="I114">
        <v>100</v>
      </c>
      <c r="J114">
        <v>87.43</v>
      </c>
      <c r="K114">
        <v>91.894800000000004</v>
      </c>
      <c r="L114">
        <v>0.8</v>
      </c>
      <c r="M114">
        <v>1</v>
      </c>
      <c r="N114">
        <v>1.5</v>
      </c>
      <c r="O114">
        <v>3</v>
      </c>
      <c r="P114">
        <v>3</v>
      </c>
      <c r="Q114">
        <v>4</v>
      </c>
      <c r="T114">
        <v>2.0000000000000001E-4</v>
      </c>
      <c r="U114">
        <v>0.02</v>
      </c>
      <c r="V114">
        <v>5.0000000000000001E-3</v>
      </c>
      <c r="W114">
        <v>0.05</v>
      </c>
      <c r="AD114">
        <v>0</v>
      </c>
      <c r="AE114">
        <v>1</v>
      </c>
      <c r="CX114" t="b">
        <v>0</v>
      </c>
    </row>
    <row r="115" spans="1:102" x14ac:dyDescent="0.3">
      <c r="A115">
        <v>90</v>
      </c>
      <c r="C115" t="s">
        <v>224</v>
      </c>
      <c r="D115" t="s">
        <v>293</v>
      </c>
      <c r="G115" t="s">
        <v>294</v>
      </c>
      <c r="I115">
        <v>100</v>
      </c>
      <c r="J115">
        <v>88.43</v>
      </c>
      <c r="K115">
        <v>91.894800000000004</v>
      </c>
      <c r="L115">
        <v>0.8</v>
      </c>
      <c r="M115">
        <v>1</v>
      </c>
      <c r="N115">
        <v>1.5</v>
      </c>
      <c r="O115">
        <v>3</v>
      </c>
      <c r="P115">
        <v>3</v>
      </c>
      <c r="Q115">
        <v>4</v>
      </c>
      <c r="T115">
        <v>2.0000000000000001E-4</v>
      </c>
      <c r="U115">
        <v>0.02</v>
      </c>
      <c r="V115">
        <v>5.0000000000000001E-3</v>
      </c>
      <c r="W115">
        <v>0.05</v>
      </c>
      <c r="CX115" t="b">
        <v>0</v>
      </c>
    </row>
    <row r="116" spans="1:102" x14ac:dyDescent="0.3">
      <c r="A116">
        <v>90</v>
      </c>
      <c r="C116" t="s">
        <v>224</v>
      </c>
      <c r="D116" t="s">
        <v>293</v>
      </c>
      <c r="G116" t="s">
        <v>294</v>
      </c>
      <c r="I116">
        <v>100</v>
      </c>
      <c r="J116">
        <v>87.43</v>
      </c>
      <c r="K116">
        <v>91.894800000000004</v>
      </c>
      <c r="L116">
        <v>0.8</v>
      </c>
      <c r="M116">
        <v>1</v>
      </c>
      <c r="N116">
        <v>1.5</v>
      </c>
      <c r="O116">
        <v>3</v>
      </c>
      <c r="P116">
        <v>3</v>
      </c>
      <c r="Q116">
        <v>4</v>
      </c>
      <c r="V116">
        <v>5.0000000000000001E-3</v>
      </c>
      <c r="W116">
        <v>0.05</v>
      </c>
      <c r="AB116">
        <v>2.0000000000000001E-4</v>
      </c>
      <c r="AC116">
        <v>0.02</v>
      </c>
      <c r="AD116">
        <v>0</v>
      </c>
      <c r="AE116">
        <v>1</v>
      </c>
      <c r="CX116" t="b">
        <v>0</v>
      </c>
    </row>
    <row r="117" spans="1:102" x14ac:dyDescent="0.3">
      <c r="A117">
        <v>90</v>
      </c>
      <c r="C117" t="s">
        <v>224</v>
      </c>
      <c r="D117" t="s">
        <v>293</v>
      </c>
      <c r="G117" t="s">
        <v>294</v>
      </c>
      <c r="I117">
        <v>100</v>
      </c>
      <c r="J117">
        <v>88.43</v>
      </c>
      <c r="K117">
        <v>91.894800000000004</v>
      </c>
      <c r="L117">
        <v>0.8</v>
      </c>
      <c r="M117">
        <v>1</v>
      </c>
      <c r="N117">
        <v>1.5</v>
      </c>
      <c r="O117">
        <v>3</v>
      </c>
      <c r="P117">
        <v>3</v>
      </c>
      <c r="Q117">
        <v>4</v>
      </c>
      <c r="V117">
        <v>5.0000000000000001E-3</v>
      </c>
      <c r="W117">
        <v>0.05</v>
      </c>
      <c r="AB117">
        <v>2.0000000000000001E-4</v>
      </c>
      <c r="AC117">
        <v>0.02</v>
      </c>
      <c r="CX117" t="b">
        <v>0</v>
      </c>
    </row>
    <row r="118" spans="1:102" x14ac:dyDescent="0.3">
      <c r="A118">
        <v>90</v>
      </c>
      <c r="C118" t="s">
        <v>224</v>
      </c>
      <c r="D118" t="s">
        <v>293</v>
      </c>
      <c r="G118" t="s">
        <v>294</v>
      </c>
      <c r="I118">
        <v>100</v>
      </c>
      <c r="J118">
        <v>87.43</v>
      </c>
      <c r="K118">
        <v>91.894800000000004</v>
      </c>
      <c r="L118">
        <v>0.8</v>
      </c>
      <c r="M118">
        <v>1</v>
      </c>
      <c r="N118">
        <v>1.5</v>
      </c>
      <c r="O118">
        <v>3</v>
      </c>
      <c r="P118">
        <v>3</v>
      </c>
      <c r="Q118">
        <v>4</v>
      </c>
      <c r="T118">
        <v>2.0000000000000001E-4</v>
      </c>
      <c r="U118">
        <v>0.02</v>
      </c>
      <c r="AD118">
        <v>0</v>
      </c>
      <c r="AE118">
        <v>1</v>
      </c>
      <c r="AH118">
        <v>5.0000000000000001E-3</v>
      </c>
      <c r="AI118">
        <v>0.05</v>
      </c>
      <c r="CX118" t="b">
        <v>0</v>
      </c>
    </row>
    <row r="119" spans="1:102" x14ac:dyDescent="0.3">
      <c r="A119">
        <v>90</v>
      </c>
      <c r="C119" t="s">
        <v>224</v>
      </c>
      <c r="D119" t="s">
        <v>293</v>
      </c>
      <c r="G119" t="s">
        <v>294</v>
      </c>
      <c r="I119">
        <v>100</v>
      </c>
      <c r="J119">
        <v>88.43</v>
      </c>
      <c r="K119">
        <v>91.894800000000004</v>
      </c>
      <c r="L119">
        <v>0.8</v>
      </c>
      <c r="M119">
        <v>1</v>
      </c>
      <c r="N119">
        <v>1.5</v>
      </c>
      <c r="O119">
        <v>3</v>
      </c>
      <c r="P119">
        <v>3</v>
      </c>
      <c r="Q119">
        <v>4</v>
      </c>
      <c r="T119">
        <v>2.0000000000000001E-4</v>
      </c>
      <c r="U119">
        <v>0.02</v>
      </c>
      <c r="AH119">
        <v>5.0000000000000001E-3</v>
      </c>
      <c r="AI119">
        <v>0.05</v>
      </c>
      <c r="CX119" t="b">
        <v>0</v>
      </c>
    </row>
    <row r="120" spans="1:102" x14ac:dyDescent="0.3">
      <c r="A120">
        <v>90</v>
      </c>
      <c r="C120" t="s">
        <v>224</v>
      </c>
      <c r="D120" t="s">
        <v>293</v>
      </c>
      <c r="G120" t="s">
        <v>294</v>
      </c>
      <c r="I120">
        <v>100</v>
      </c>
      <c r="J120">
        <v>87.43</v>
      </c>
      <c r="K120">
        <v>91.894800000000004</v>
      </c>
      <c r="L120">
        <v>0.8</v>
      </c>
      <c r="M120">
        <v>1</v>
      </c>
      <c r="N120">
        <v>1.5</v>
      </c>
      <c r="O120">
        <v>3</v>
      </c>
      <c r="P120">
        <v>3</v>
      </c>
      <c r="Q120">
        <v>4</v>
      </c>
      <c r="AB120">
        <v>2.0000000000000001E-4</v>
      </c>
      <c r="AC120">
        <v>0.02</v>
      </c>
      <c r="AD120">
        <v>0</v>
      </c>
      <c r="AE120">
        <v>1</v>
      </c>
      <c r="AH120">
        <v>5.0000000000000001E-3</v>
      </c>
      <c r="AI120">
        <v>0.05</v>
      </c>
      <c r="CX120" t="b">
        <v>0</v>
      </c>
    </row>
    <row r="121" spans="1:102" x14ac:dyDescent="0.3">
      <c r="A121">
        <v>90</v>
      </c>
      <c r="C121" t="s">
        <v>224</v>
      </c>
      <c r="D121" t="s">
        <v>293</v>
      </c>
      <c r="G121" t="s">
        <v>294</v>
      </c>
      <c r="I121">
        <v>100</v>
      </c>
      <c r="J121">
        <v>88.43</v>
      </c>
      <c r="K121">
        <v>91.894800000000004</v>
      </c>
      <c r="L121">
        <v>0.8</v>
      </c>
      <c r="M121">
        <v>1</v>
      </c>
      <c r="N121">
        <v>1.5</v>
      </c>
      <c r="O121">
        <v>3</v>
      </c>
      <c r="P121">
        <v>3</v>
      </c>
      <c r="Q121">
        <v>4</v>
      </c>
      <c r="AB121">
        <v>2.0000000000000001E-4</v>
      </c>
      <c r="AC121">
        <v>0.02</v>
      </c>
      <c r="AH121">
        <v>5.0000000000000001E-3</v>
      </c>
      <c r="AI121">
        <v>0.05</v>
      </c>
      <c r="CX121" t="b">
        <v>0</v>
      </c>
    </row>
    <row r="122" spans="1:102" x14ac:dyDescent="0.3">
      <c r="A122">
        <v>91</v>
      </c>
      <c r="C122" t="s">
        <v>224</v>
      </c>
      <c r="D122" t="s">
        <v>295</v>
      </c>
      <c r="G122" t="s">
        <v>296</v>
      </c>
      <c r="I122">
        <v>100</v>
      </c>
      <c r="J122">
        <v>98.16</v>
      </c>
      <c r="K122">
        <v>99.38</v>
      </c>
      <c r="L122">
        <v>0.5</v>
      </c>
      <c r="M122">
        <v>0.8</v>
      </c>
      <c r="N122">
        <v>0.1</v>
      </c>
      <c r="O122">
        <v>1</v>
      </c>
      <c r="R122">
        <v>0.02</v>
      </c>
      <c r="S122">
        <v>0.04</v>
      </c>
      <c r="CX122" t="b">
        <v>0</v>
      </c>
    </row>
    <row r="123" spans="1:102" x14ac:dyDescent="0.3">
      <c r="A123">
        <v>97</v>
      </c>
      <c r="C123" t="s">
        <v>146</v>
      </c>
      <c r="D123" t="s">
        <v>324</v>
      </c>
      <c r="F123" t="s">
        <v>113</v>
      </c>
      <c r="G123" t="s">
        <v>325</v>
      </c>
      <c r="H123" t="s">
        <v>326</v>
      </c>
      <c r="I123">
        <v>100</v>
      </c>
      <c r="J123">
        <v>89.65</v>
      </c>
      <c r="K123">
        <v>94.74</v>
      </c>
      <c r="L123">
        <v>0.25</v>
      </c>
      <c r="M123">
        <v>0.75</v>
      </c>
      <c r="N123">
        <v>3</v>
      </c>
      <c r="O123">
        <v>5</v>
      </c>
      <c r="R123">
        <v>0.01</v>
      </c>
      <c r="S123">
        <v>0.1</v>
      </c>
      <c r="CX123" t="b">
        <v>1</v>
      </c>
    </row>
    <row r="124" spans="1:102" x14ac:dyDescent="0.3">
      <c r="A124">
        <v>100</v>
      </c>
      <c r="C124" t="s">
        <v>146</v>
      </c>
      <c r="D124" t="s">
        <v>327</v>
      </c>
      <c r="F124" t="s">
        <v>113</v>
      </c>
      <c r="G124" t="s">
        <v>328</v>
      </c>
      <c r="H124" t="s">
        <v>329</v>
      </c>
      <c r="I124">
        <v>100</v>
      </c>
      <c r="J124">
        <v>0.1</v>
      </c>
      <c r="K124">
        <v>3</v>
      </c>
      <c r="N124">
        <v>0.1</v>
      </c>
      <c r="O124">
        <v>2</v>
      </c>
      <c r="P124">
        <v>95</v>
      </c>
      <c r="Q124">
        <v>99.8</v>
      </c>
      <c r="CX124" t="b">
        <v>0</v>
      </c>
    </row>
    <row r="125" spans="1:102" x14ac:dyDescent="0.3">
      <c r="A125">
        <v>102</v>
      </c>
      <c r="C125" t="s">
        <v>2296</v>
      </c>
      <c r="D125" t="s">
        <v>362</v>
      </c>
      <c r="F125" t="s">
        <v>199</v>
      </c>
      <c r="G125" t="s">
        <v>363</v>
      </c>
      <c r="H125" t="s">
        <v>364</v>
      </c>
      <c r="I125">
        <v>100</v>
      </c>
      <c r="J125">
        <v>88.775000000000006</v>
      </c>
      <c r="K125">
        <v>94.896000000000001</v>
      </c>
      <c r="L125">
        <v>0.8</v>
      </c>
      <c r="M125">
        <v>1.2</v>
      </c>
      <c r="N125">
        <v>1.5</v>
      </c>
      <c r="O125">
        <v>6</v>
      </c>
      <c r="CF125">
        <v>4.0000000000000001E-3</v>
      </c>
      <c r="CG125">
        <v>2.5000000000000001E-2</v>
      </c>
      <c r="CX125" t="b">
        <v>1</v>
      </c>
    </row>
    <row r="126" spans="1:102" x14ac:dyDescent="0.3">
      <c r="A126">
        <v>103</v>
      </c>
      <c r="C126" t="s">
        <v>2296</v>
      </c>
      <c r="D126" t="s">
        <v>372</v>
      </c>
      <c r="F126" t="s">
        <v>199</v>
      </c>
      <c r="G126" t="s">
        <v>373</v>
      </c>
      <c r="H126" t="s">
        <v>2136</v>
      </c>
      <c r="I126">
        <v>100</v>
      </c>
      <c r="J126">
        <v>39.914999999999999</v>
      </c>
      <c r="K126">
        <v>68.685999999999993</v>
      </c>
      <c r="L126">
        <v>0.3</v>
      </c>
      <c r="M126">
        <v>1</v>
      </c>
      <c r="N126">
        <v>31</v>
      </c>
      <c r="O126">
        <v>59</v>
      </c>
      <c r="R126">
        <v>0.01</v>
      </c>
      <c r="S126">
        <v>0.06</v>
      </c>
      <c r="CF126">
        <v>4.0000000000000001E-3</v>
      </c>
      <c r="CG126">
        <v>2.5000000000000001E-2</v>
      </c>
      <c r="CX126" t="b">
        <v>0</v>
      </c>
    </row>
    <row r="127" spans="1:102" x14ac:dyDescent="0.3">
      <c r="A127">
        <v>105</v>
      </c>
      <c r="B127" t="s">
        <v>1833</v>
      </c>
      <c r="C127" t="s">
        <v>2296</v>
      </c>
      <c r="D127" t="s">
        <v>2087</v>
      </c>
      <c r="F127" t="s">
        <v>199</v>
      </c>
      <c r="G127" t="s">
        <v>2088</v>
      </c>
      <c r="H127" t="s">
        <v>2089</v>
      </c>
      <c r="I127">
        <v>100</v>
      </c>
      <c r="J127">
        <v>98.16</v>
      </c>
      <c r="K127">
        <v>99.997500000000002</v>
      </c>
      <c r="N127">
        <v>0</v>
      </c>
      <c r="O127">
        <v>1</v>
      </c>
      <c r="AF127">
        <v>0</v>
      </c>
      <c r="AG127">
        <v>0.3</v>
      </c>
      <c r="AX127">
        <v>0</v>
      </c>
      <c r="AY127">
        <v>0.51</v>
      </c>
      <c r="CF127">
        <v>2.5000000000000001E-3</v>
      </c>
      <c r="CG127">
        <v>0.03</v>
      </c>
      <c r="CX127" t="b">
        <v>0</v>
      </c>
    </row>
    <row r="128" spans="1:102" x14ac:dyDescent="0.3">
      <c r="A128">
        <v>106</v>
      </c>
      <c r="C128" t="s">
        <v>2296</v>
      </c>
      <c r="D128" t="s">
        <v>1781</v>
      </c>
      <c r="F128" t="s">
        <v>199</v>
      </c>
      <c r="G128" t="s">
        <v>1782</v>
      </c>
      <c r="H128" t="s">
        <v>1783</v>
      </c>
      <c r="I128">
        <v>100</v>
      </c>
      <c r="J128">
        <v>96.974999999999994</v>
      </c>
      <c r="K128">
        <v>99.994</v>
      </c>
      <c r="N128">
        <v>2E-3</v>
      </c>
      <c r="O128">
        <v>3</v>
      </c>
      <c r="CF128">
        <v>4.0000000000000001E-3</v>
      </c>
      <c r="CG128">
        <v>2.5000000000000001E-2</v>
      </c>
      <c r="CX128" t="b">
        <v>0</v>
      </c>
    </row>
    <row r="129" spans="1:102" x14ac:dyDescent="0.3">
      <c r="A129">
        <v>107</v>
      </c>
      <c r="B129" t="s">
        <v>1833</v>
      </c>
      <c r="C129" t="s">
        <v>2296</v>
      </c>
      <c r="D129" t="s">
        <v>1975</v>
      </c>
      <c r="F129" t="s">
        <v>199</v>
      </c>
      <c r="G129" t="s">
        <v>1976</v>
      </c>
      <c r="H129" t="s">
        <v>1977</v>
      </c>
      <c r="I129">
        <v>100</v>
      </c>
      <c r="J129">
        <v>98.14</v>
      </c>
      <c r="K129">
        <v>99.409000000000006</v>
      </c>
      <c r="L129">
        <v>0.55000000000000004</v>
      </c>
      <c r="M129">
        <v>0.75</v>
      </c>
      <c r="N129">
        <v>0</v>
      </c>
      <c r="O129">
        <v>1</v>
      </c>
      <c r="R129">
        <v>3.5000000000000003E-2</v>
      </c>
      <c r="S129">
        <v>0.06</v>
      </c>
      <c r="T129">
        <v>3.5000000000000001E-3</v>
      </c>
      <c r="U129">
        <v>0.02</v>
      </c>
      <c r="CF129">
        <v>2.5000000000000001E-3</v>
      </c>
      <c r="CG129">
        <v>0.03</v>
      </c>
      <c r="CX129" t="b">
        <v>0</v>
      </c>
    </row>
    <row r="130" spans="1:102" x14ac:dyDescent="0.3">
      <c r="A130">
        <v>107</v>
      </c>
      <c r="B130" t="s">
        <v>1833</v>
      </c>
      <c r="C130" t="s">
        <v>2296</v>
      </c>
      <c r="D130" t="s">
        <v>1975</v>
      </c>
      <c r="F130" t="s">
        <v>199</v>
      </c>
      <c r="G130" t="s">
        <v>1976</v>
      </c>
      <c r="H130" t="s">
        <v>1977</v>
      </c>
      <c r="I130">
        <v>100</v>
      </c>
      <c r="J130">
        <v>97.84</v>
      </c>
      <c r="K130">
        <v>99.409000000000006</v>
      </c>
      <c r="L130">
        <v>0.55000000000000004</v>
      </c>
      <c r="M130">
        <v>0.75</v>
      </c>
      <c r="N130">
        <v>0</v>
      </c>
      <c r="O130">
        <v>1</v>
      </c>
      <c r="R130">
        <v>3.5000000000000003E-2</v>
      </c>
      <c r="S130">
        <v>0.06</v>
      </c>
      <c r="T130">
        <v>3.5000000000000001E-3</v>
      </c>
      <c r="U130">
        <v>0.02</v>
      </c>
      <c r="AF130">
        <v>0</v>
      </c>
      <c r="AG130">
        <v>0.3</v>
      </c>
      <c r="CF130">
        <v>2.5000000000000001E-3</v>
      </c>
      <c r="CG130">
        <v>0.03</v>
      </c>
      <c r="CX130" t="b">
        <v>0</v>
      </c>
    </row>
    <row r="131" spans="1:102" x14ac:dyDescent="0.3">
      <c r="A131">
        <v>107</v>
      </c>
      <c r="B131" t="s">
        <v>1833</v>
      </c>
      <c r="C131" t="s">
        <v>2296</v>
      </c>
      <c r="D131" t="s">
        <v>1975</v>
      </c>
      <c r="F131" t="s">
        <v>199</v>
      </c>
      <c r="G131" t="s">
        <v>1976</v>
      </c>
      <c r="H131" t="s">
        <v>1977</v>
      </c>
      <c r="I131">
        <v>100</v>
      </c>
      <c r="J131">
        <v>97.63</v>
      </c>
      <c r="K131">
        <v>99.409000000000006</v>
      </c>
      <c r="L131">
        <v>0.55000000000000004</v>
      </c>
      <c r="M131">
        <v>0.75</v>
      </c>
      <c r="N131">
        <v>0</v>
      </c>
      <c r="O131">
        <v>1</v>
      </c>
      <c r="R131">
        <v>3.5000000000000003E-2</v>
      </c>
      <c r="S131">
        <v>0.06</v>
      </c>
      <c r="T131">
        <v>3.5000000000000001E-3</v>
      </c>
      <c r="U131">
        <v>0.02</v>
      </c>
      <c r="AX131">
        <v>0</v>
      </c>
      <c r="AY131">
        <v>0.51</v>
      </c>
      <c r="CF131">
        <v>2.5000000000000001E-3</v>
      </c>
      <c r="CG131">
        <v>0.03</v>
      </c>
      <c r="CX131" t="b">
        <v>0</v>
      </c>
    </row>
    <row r="132" spans="1:102" x14ac:dyDescent="0.3">
      <c r="A132">
        <v>107</v>
      </c>
      <c r="B132" t="s">
        <v>1833</v>
      </c>
      <c r="C132" t="s">
        <v>2296</v>
      </c>
      <c r="D132" t="s">
        <v>1975</v>
      </c>
      <c r="F132" t="s">
        <v>199</v>
      </c>
      <c r="G132" t="s">
        <v>1976</v>
      </c>
      <c r="H132" t="s">
        <v>1977</v>
      </c>
      <c r="I132">
        <v>100</v>
      </c>
      <c r="J132">
        <v>97.33</v>
      </c>
      <c r="K132">
        <v>99.409000000000006</v>
      </c>
      <c r="L132">
        <v>0.55000000000000004</v>
      </c>
      <c r="M132">
        <v>0.75</v>
      </c>
      <c r="N132">
        <v>0</v>
      </c>
      <c r="O132">
        <v>1</v>
      </c>
      <c r="R132">
        <v>3.5000000000000003E-2</v>
      </c>
      <c r="S132">
        <v>0.06</v>
      </c>
      <c r="T132">
        <v>3.5000000000000001E-3</v>
      </c>
      <c r="U132">
        <v>0.02</v>
      </c>
      <c r="AF132">
        <v>0</v>
      </c>
      <c r="AG132">
        <v>0.3</v>
      </c>
      <c r="AX132">
        <v>0</v>
      </c>
      <c r="AY132">
        <v>0.51</v>
      </c>
      <c r="CF132">
        <v>2.5000000000000001E-3</v>
      </c>
      <c r="CG132">
        <v>0.03</v>
      </c>
      <c r="CX132" t="b">
        <v>0</v>
      </c>
    </row>
    <row r="133" spans="1:102" x14ac:dyDescent="0.3">
      <c r="A133">
        <v>108</v>
      </c>
      <c r="C133" t="s">
        <v>2296</v>
      </c>
      <c r="D133" t="s">
        <v>391</v>
      </c>
      <c r="F133" t="s">
        <v>199</v>
      </c>
      <c r="G133" t="s">
        <v>392</v>
      </c>
      <c r="H133" t="s">
        <v>393</v>
      </c>
      <c r="I133">
        <v>100</v>
      </c>
      <c r="J133">
        <v>29.900000000000006</v>
      </c>
      <c r="K133">
        <v>64.89</v>
      </c>
      <c r="N133">
        <v>35</v>
      </c>
      <c r="O133">
        <v>68</v>
      </c>
      <c r="R133">
        <v>0.01</v>
      </c>
      <c r="S133">
        <v>0.1</v>
      </c>
      <c r="AF133">
        <v>0.1</v>
      </c>
      <c r="AG133">
        <v>2</v>
      </c>
      <c r="CX133" t="b">
        <v>0</v>
      </c>
    </row>
    <row r="134" spans="1:102" x14ac:dyDescent="0.3">
      <c r="A134">
        <v>109</v>
      </c>
      <c r="B134" t="s">
        <v>1833</v>
      </c>
      <c r="C134" t="s">
        <v>2296</v>
      </c>
      <c r="D134" t="s">
        <v>1684</v>
      </c>
      <c r="F134" t="s">
        <v>199</v>
      </c>
      <c r="G134" t="s">
        <v>1685</v>
      </c>
      <c r="H134" t="s">
        <v>1686</v>
      </c>
      <c r="I134">
        <v>100</v>
      </c>
      <c r="J134">
        <v>84</v>
      </c>
      <c r="K134">
        <v>92.188999999999993</v>
      </c>
      <c r="L134">
        <v>0.5</v>
      </c>
      <c r="M134">
        <v>0.8</v>
      </c>
      <c r="N134">
        <v>4.8</v>
      </c>
      <c r="O134">
        <v>5.5</v>
      </c>
      <c r="R134">
        <v>0.01</v>
      </c>
      <c r="S134">
        <v>0.1</v>
      </c>
      <c r="V134">
        <v>1E-3</v>
      </c>
      <c r="W134">
        <v>0.1</v>
      </c>
      <c r="AF134">
        <v>1.5</v>
      </c>
      <c r="AG134">
        <v>5.5</v>
      </c>
      <c r="CX134" t="b">
        <v>0</v>
      </c>
    </row>
    <row r="135" spans="1:102" x14ac:dyDescent="0.3">
      <c r="A135">
        <v>110</v>
      </c>
      <c r="C135" t="s">
        <v>2296</v>
      </c>
      <c r="D135" t="s">
        <v>394</v>
      </c>
      <c r="F135" t="s">
        <v>199</v>
      </c>
      <c r="G135" t="s">
        <v>395</v>
      </c>
      <c r="H135" t="s">
        <v>396</v>
      </c>
      <c r="I135">
        <v>100</v>
      </c>
      <c r="J135">
        <v>28.900000000000006</v>
      </c>
      <c r="K135">
        <v>64.490000000000009</v>
      </c>
      <c r="N135">
        <v>35</v>
      </c>
      <c r="O135">
        <v>68</v>
      </c>
      <c r="P135">
        <v>0.5</v>
      </c>
      <c r="Q135">
        <v>3</v>
      </c>
      <c r="BF135">
        <v>0.01</v>
      </c>
      <c r="BG135">
        <v>0.1</v>
      </c>
      <c r="CX135" t="b">
        <v>0</v>
      </c>
    </row>
    <row r="136" spans="1:102" x14ac:dyDescent="0.3">
      <c r="A136">
        <v>111</v>
      </c>
      <c r="C136" t="s">
        <v>2296</v>
      </c>
      <c r="D136" t="s">
        <v>397</v>
      </c>
      <c r="F136" t="s">
        <v>199</v>
      </c>
      <c r="G136" t="s">
        <v>398</v>
      </c>
      <c r="H136" t="s">
        <v>399</v>
      </c>
      <c r="I136">
        <v>100</v>
      </c>
      <c r="J136">
        <v>88.5</v>
      </c>
      <c r="K136">
        <v>93.5</v>
      </c>
      <c r="L136">
        <v>0.5</v>
      </c>
      <c r="M136">
        <v>1</v>
      </c>
      <c r="N136">
        <v>3</v>
      </c>
      <c r="O136">
        <v>7</v>
      </c>
      <c r="CX136" t="b">
        <v>1</v>
      </c>
    </row>
    <row r="137" spans="1:102" x14ac:dyDescent="0.3">
      <c r="A137">
        <v>118</v>
      </c>
      <c r="C137" t="s">
        <v>2296</v>
      </c>
      <c r="D137" t="s">
        <v>428</v>
      </c>
      <c r="F137" t="s">
        <v>199</v>
      </c>
      <c r="G137" t="s">
        <v>429</v>
      </c>
      <c r="H137" t="s">
        <v>430</v>
      </c>
      <c r="I137">
        <v>100</v>
      </c>
      <c r="J137">
        <v>87</v>
      </c>
      <c r="K137">
        <v>94</v>
      </c>
      <c r="N137">
        <v>2</v>
      </c>
      <c r="O137">
        <v>4</v>
      </c>
      <c r="P137">
        <v>2</v>
      </c>
      <c r="Q137">
        <v>5</v>
      </c>
      <c r="CX137" t="b">
        <v>1</v>
      </c>
    </row>
    <row r="138" spans="1:102" x14ac:dyDescent="0.3">
      <c r="A138">
        <v>119</v>
      </c>
      <c r="C138" t="s">
        <v>2296</v>
      </c>
      <c r="D138" t="s">
        <v>468</v>
      </c>
      <c r="F138" t="s">
        <v>199</v>
      </c>
      <c r="G138" t="s">
        <v>469</v>
      </c>
      <c r="H138" t="s">
        <v>470</v>
      </c>
      <c r="I138">
        <v>100</v>
      </c>
      <c r="J138">
        <v>1</v>
      </c>
      <c r="K138">
        <v>5</v>
      </c>
      <c r="N138">
        <v>90</v>
      </c>
      <c r="O138">
        <v>98.5</v>
      </c>
      <c r="AF138">
        <v>0.5</v>
      </c>
      <c r="AG138">
        <v>5</v>
      </c>
      <c r="CX138" t="b">
        <v>0</v>
      </c>
    </row>
    <row r="139" spans="1:102" x14ac:dyDescent="0.3">
      <c r="A139">
        <v>120</v>
      </c>
      <c r="C139" t="s">
        <v>2296</v>
      </c>
      <c r="D139" t="s">
        <v>474</v>
      </c>
      <c r="F139" t="s">
        <v>218</v>
      </c>
      <c r="G139" t="s">
        <v>475</v>
      </c>
      <c r="H139" t="s">
        <v>476</v>
      </c>
      <c r="I139">
        <v>100</v>
      </c>
      <c r="J139">
        <v>87.9</v>
      </c>
      <c r="K139">
        <v>99.899000000000001</v>
      </c>
      <c r="L139">
        <v>0.1</v>
      </c>
      <c r="M139">
        <v>3</v>
      </c>
      <c r="N139">
        <v>0</v>
      </c>
      <c r="O139">
        <v>5</v>
      </c>
      <c r="AB139">
        <v>1E-3</v>
      </c>
      <c r="AC139">
        <v>0.1</v>
      </c>
      <c r="AF139">
        <v>0</v>
      </c>
      <c r="AG139">
        <v>4</v>
      </c>
      <c r="CX139" t="b">
        <v>1</v>
      </c>
    </row>
    <row r="140" spans="1:102" x14ac:dyDescent="0.3">
      <c r="A140">
        <v>121</v>
      </c>
      <c r="C140" t="s">
        <v>2296</v>
      </c>
      <c r="D140" t="s">
        <v>485</v>
      </c>
      <c r="F140" t="s">
        <v>199</v>
      </c>
      <c r="G140" t="s">
        <v>486</v>
      </c>
      <c r="H140" t="s">
        <v>487</v>
      </c>
      <c r="I140">
        <v>100</v>
      </c>
      <c r="J140">
        <v>88.75</v>
      </c>
      <c r="K140">
        <v>94.894999999999996</v>
      </c>
      <c r="L140">
        <v>0.8</v>
      </c>
      <c r="M140">
        <v>1.2</v>
      </c>
      <c r="N140">
        <v>1.5</v>
      </c>
      <c r="O140">
        <v>6</v>
      </c>
      <c r="R140">
        <v>5.0000000000000001E-3</v>
      </c>
      <c r="S140">
        <v>0.05</v>
      </c>
      <c r="CX140" t="b">
        <v>1</v>
      </c>
    </row>
    <row r="141" spans="1:102" x14ac:dyDescent="0.3">
      <c r="A141">
        <v>121</v>
      </c>
      <c r="C141" t="s">
        <v>2296</v>
      </c>
      <c r="D141" t="s">
        <v>485</v>
      </c>
      <c r="F141" t="s">
        <v>199</v>
      </c>
      <c r="G141" t="s">
        <v>486</v>
      </c>
      <c r="H141" t="s">
        <v>487</v>
      </c>
      <c r="I141">
        <v>100</v>
      </c>
      <c r="J141">
        <v>88.75</v>
      </c>
      <c r="K141">
        <v>94.894999999999996</v>
      </c>
      <c r="L141">
        <v>0.8</v>
      </c>
      <c r="M141">
        <v>1.2</v>
      </c>
      <c r="N141">
        <v>1.5</v>
      </c>
      <c r="O141">
        <v>6</v>
      </c>
      <c r="V141">
        <v>5.0000000000000001E-3</v>
      </c>
      <c r="W141">
        <v>0.05</v>
      </c>
      <c r="CX141" t="b">
        <v>1</v>
      </c>
    </row>
    <row r="142" spans="1:102" x14ac:dyDescent="0.3">
      <c r="A142">
        <v>121</v>
      </c>
      <c r="C142" t="s">
        <v>2296</v>
      </c>
      <c r="D142" t="s">
        <v>485</v>
      </c>
      <c r="F142" t="s">
        <v>199</v>
      </c>
      <c r="G142" t="s">
        <v>486</v>
      </c>
      <c r="H142" t="s">
        <v>487</v>
      </c>
      <c r="I142">
        <v>100</v>
      </c>
      <c r="J142">
        <v>88.75</v>
      </c>
      <c r="K142">
        <v>94.894999999999996</v>
      </c>
      <c r="L142">
        <v>0.8</v>
      </c>
      <c r="M142">
        <v>1.2</v>
      </c>
      <c r="N142">
        <v>1.5</v>
      </c>
      <c r="O142">
        <v>6</v>
      </c>
      <c r="AH142">
        <v>5.0000000000000001E-3</v>
      </c>
      <c r="AI142">
        <v>0.05</v>
      </c>
      <c r="CX142" t="b">
        <v>1</v>
      </c>
    </row>
    <row r="143" spans="1:102" x14ac:dyDescent="0.3">
      <c r="A143">
        <v>123</v>
      </c>
      <c r="C143" t="s">
        <v>2296</v>
      </c>
      <c r="D143" t="s">
        <v>488</v>
      </c>
      <c r="F143" t="s">
        <v>199</v>
      </c>
      <c r="G143" t="s">
        <v>489</v>
      </c>
      <c r="H143" t="s">
        <v>490</v>
      </c>
      <c r="I143">
        <v>100</v>
      </c>
      <c r="J143">
        <v>98.16</v>
      </c>
      <c r="K143">
        <v>99.38</v>
      </c>
      <c r="L143">
        <v>0.5</v>
      </c>
      <c r="M143">
        <v>0.8</v>
      </c>
      <c r="N143">
        <v>0.1</v>
      </c>
      <c r="O143">
        <v>1</v>
      </c>
      <c r="R143">
        <v>0.02</v>
      </c>
      <c r="S143">
        <v>0.04</v>
      </c>
      <c r="CX143" t="b">
        <v>0</v>
      </c>
    </row>
    <row r="144" spans="1:102" x14ac:dyDescent="0.3">
      <c r="A144">
        <v>123</v>
      </c>
      <c r="C144" t="s">
        <v>2296</v>
      </c>
      <c r="D144" t="s">
        <v>488</v>
      </c>
      <c r="F144" t="s">
        <v>199</v>
      </c>
      <c r="G144" t="s">
        <v>489</v>
      </c>
      <c r="H144" t="s">
        <v>490</v>
      </c>
      <c r="I144">
        <v>100</v>
      </c>
      <c r="J144">
        <v>98.16</v>
      </c>
      <c r="K144">
        <v>99.38</v>
      </c>
      <c r="L144">
        <v>0.5</v>
      </c>
      <c r="M144">
        <v>0.8</v>
      </c>
      <c r="N144">
        <v>0.1</v>
      </c>
      <c r="O144">
        <v>1</v>
      </c>
      <c r="R144">
        <v>0.02</v>
      </c>
      <c r="S144">
        <v>0.04</v>
      </c>
      <c r="CX144" t="b">
        <v>0</v>
      </c>
    </row>
    <row r="145" spans="1:102" x14ac:dyDescent="0.3">
      <c r="A145">
        <v>128</v>
      </c>
      <c r="C145" t="s">
        <v>224</v>
      </c>
      <c r="D145" t="s">
        <v>491</v>
      </c>
      <c r="G145" t="s">
        <v>492</v>
      </c>
      <c r="I145">
        <v>100</v>
      </c>
      <c r="J145">
        <v>28.700000000000017</v>
      </c>
      <c r="K145">
        <v>64.490000000000009</v>
      </c>
      <c r="N145">
        <v>35</v>
      </c>
      <c r="O145">
        <v>68</v>
      </c>
      <c r="P145">
        <v>0.5</v>
      </c>
      <c r="Q145">
        <v>3</v>
      </c>
      <c r="T145">
        <v>0</v>
      </c>
      <c r="U145">
        <v>0.1</v>
      </c>
      <c r="V145">
        <v>0</v>
      </c>
      <c r="W145">
        <v>0.1</v>
      </c>
      <c r="BF145">
        <v>0.01</v>
      </c>
      <c r="BG145">
        <v>0.1</v>
      </c>
      <c r="CX145" t="b">
        <v>0</v>
      </c>
    </row>
    <row r="146" spans="1:102" x14ac:dyDescent="0.3">
      <c r="A146">
        <v>128</v>
      </c>
      <c r="C146" t="s">
        <v>224</v>
      </c>
      <c r="D146" t="s">
        <v>491</v>
      </c>
      <c r="G146" t="s">
        <v>492</v>
      </c>
      <c r="I146">
        <v>100</v>
      </c>
      <c r="J146">
        <v>28.700000000000017</v>
      </c>
      <c r="K146">
        <v>64.490000000000009</v>
      </c>
      <c r="N146">
        <v>35</v>
      </c>
      <c r="O146">
        <v>68</v>
      </c>
      <c r="P146">
        <v>0.5</v>
      </c>
      <c r="Q146">
        <v>3</v>
      </c>
      <c r="V146">
        <v>0</v>
      </c>
      <c r="W146">
        <v>0.1</v>
      </c>
      <c r="AB146">
        <v>0</v>
      </c>
      <c r="AC146">
        <v>0.1</v>
      </c>
      <c r="BF146">
        <v>0.01</v>
      </c>
      <c r="BG146">
        <v>0.1</v>
      </c>
      <c r="CX146" t="b">
        <v>0</v>
      </c>
    </row>
    <row r="147" spans="1:102" x14ac:dyDescent="0.3">
      <c r="A147">
        <v>128</v>
      </c>
      <c r="C147" t="s">
        <v>224</v>
      </c>
      <c r="D147" t="s">
        <v>491</v>
      </c>
      <c r="G147" t="s">
        <v>492</v>
      </c>
      <c r="I147">
        <v>100</v>
      </c>
      <c r="J147">
        <v>28.700000000000017</v>
      </c>
      <c r="K147">
        <v>64.490000000000009</v>
      </c>
      <c r="N147">
        <v>35</v>
      </c>
      <c r="O147">
        <v>68</v>
      </c>
      <c r="P147">
        <v>0.5</v>
      </c>
      <c r="Q147">
        <v>3</v>
      </c>
      <c r="V147">
        <v>0</v>
      </c>
      <c r="W147">
        <v>0.1</v>
      </c>
      <c r="AP147">
        <v>0</v>
      </c>
      <c r="AQ147">
        <v>0.1</v>
      </c>
      <c r="BF147">
        <v>0.01</v>
      </c>
      <c r="BG147">
        <v>0.1</v>
      </c>
      <c r="CX147" t="b">
        <v>0</v>
      </c>
    </row>
    <row r="148" spans="1:102" x14ac:dyDescent="0.3">
      <c r="A148">
        <v>128</v>
      </c>
      <c r="C148" t="s">
        <v>224</v>
      </c>
      <c r="D148" t="s">
        <v>491</v>
      </c>
      <c r="G148" t="s">
        <v>492</v>
      </c>
      <c r="I148">
        <v>100</v>
      </c>
      <c r="J148">
        <v>28.700000000000017</v>
      </c>
      <c r="K148">
        <v>64.490000000000009</v>
      </c>
      <c r="N148">
        <v>35</v>
      </c>
      <c r="O148">
        <v>68</v>
      </c>
      <c r="P148">
        <v>0.5</v>
      </c>
      <c r="Q148">
        <v>3</v>
      </c>
      <c r="T148">
        <v>0</v>
      </c>
      <c r="U148">
        <v>0.1</v>
      </c>
      <c r="AR148">
        <v>0</v>
      </c>
      <c r="AS148">
        <v>0.1</v>
      </c>
      <c r="BF148">
        <v>0.01</v>
      </c>
      <c r="BG148">
        <v>0.1</v>
      </c>
      <c r="CX148" t="b">
        <v>0</v>
      </c>
    </row>
    <row r="149" spans="1:102" x14ac:dyDescent="0.3">
      <c r="A149">
        <v>128</v>
      </c>
      <c r="C149" t="s">
        <v>224</v>
      </c>
      <c r="D149" t="s">
        <v>491</v>
      </c>
      <c r="G149" t="s">
        <v>492</v>
      </c>
      <c r="I149">
        <v>100</v>
      </c>
      <c r="J149">
        <v>28.700000000000017</v>
      </c>
      <c r="K149">
        <v>64.490000000000009</v>
      </c>
      <c r="N149">
        <v>35</v>
      </c>
      <c r="O149">
        <v>68</v>
      </c>
      <c r="P149">
        <v>0.5</v>
      </c>
      <c r="Q149">
        <v>3</v>
      </c>
      <c r="AB149">
        <v>0</v>
      </c>
      <c r="AC149">
        <v>0.1</v>
      </c>
      <c r="AR149">
        <v>0</v>
      </c>
      <c r="AS149">
        <v>0.1</v>
      </c>
      <c r="BF149">
        <v>0.01</v>
      </c>
      <c r="BG149">
        <v>0.1</v>
      </c>
      <c r="CX149" t="b">
        <v>0</v>
      </c>
    </row>
    <row r="150" spans="1:102" x14ac:dyDescent="0.3">
      <c r="A150">
        <v>128</v>
      </c>
      <c r="C150" t="s">
        <v>224</v>
      </c>
      <c r="D150" t="s">
        <v>491</v>
      </c>
      <c r="G150" t="s">
        <v>492</v>
      </c>
      <c r="I150">
        <v>100</v>
      </c>
      <c r="J150">
        <v>28.700000000000017</v>
      </c>
      <c r="K150">
        <v>64.490000000000009</v>
      </c>
      <c r="N150">
        <v>35</v>
      </c>
      <c r="O150">
        <v>68</v>
      </c>
      <c r="P150">
        <v>0.5</v>
      </c>
      <c r="Q150">
        <v>3</v>
      </c>
      <c r="AP150">
        <v>0</v>
      </c>
      <c r="AQ150">
        <v>0.1</v>
      </c>
      <c r="AR150">
        <v>0</v>
      </c>
      <c r="AS150">
        <v>0.1</v>
      </c>
      <c r="BF150">
        <v>0.01</v>
      </c>
      <c r="BG150">
        <v>0.1</v>
      </c>
      <c r="CX150" t="b">
        <v>0</v>
      </c>
    </row>
    <row r="151" spans="1:102" x14ac:dyDescent="0.3">
      <c r="A151">
        <v>128</v>
      </c>
      <c r="C151" t="s">
        <v>224</v>
      </c>
      <c r="D151" t="s">
        <v>491</v>
      </c>
      <c r="G151" t="s">
        <v>492</v>
      </c>
      <c r="I151">
        <v>100</v>
      </c>
      <c r="J151">
        <v>28.700000000000017</v>
      </c>
      <c r="K151">
        <v>64.490000000000009</v>
      </c>
      <c r="N151">
        <v>35</v>
      </c>
      <c r="O151">
        <v>68</v>
      </c>
      <c r="P151">
        <v>0.5</v>
      </c>
      <c r="Q151">
        <v>3</v>
      </c>
      <c r="T151">
        <v>0</v>
      </c>
      <c r="U151">
        <v>0.1</v>
      </c>
      <c r="AT151">
        <v>0</v>
      </c>
      <c r="AU151">
        <v>0.1</v>
      </c>
      <c r="BF151">
        <v>0.01</v>
      </c>
      <c r="BG151">
        <v>0.1</v>
      </c>
      <c r="CX151" t="b">
        <v>0</v>
      </c>
    </row>
    <row r="152" spans="1:102" x14ac:dyDescent="0.3">
      <c r="A152">
        <v>128</v>
      </c>
      <c r="C152" t="s">
        <v>224</v>
      </c>
      <c r="D152" t="s">
        <v>491</v>
      </c>
      <c r="G152" t="s">
        <v>492</v>
      </c>
      <c r="I152">
        <v>100</v>
      </c>
      <c r="J152">
        <v>28.700000000000017</v>
      </c>
      <c r="K152">
        <v>64.490000000000009</v>
      </c>
      <c r="N152">
        <v>35</v>
      </c>
      <c r="O152">
        <v>68</v>
      </c>
      <c r="P152">
        <v>0.5</v>
      </c>
      <c r="Q152">
        <v>3</v>
      </c>
      <c r="AB152">
        <v>0</v>
      </c>
      <c r="AC152">
        <v>0.1</v>
      </c>
      <c r="AT152">
        <v>0</v>
      </c>
      <c r="AU152">
        <v>0.1</v>
      </c>
      <c r="BF152">
        <v>0.01</v>
      </c>
      <c r="BG152">
        <v>0.1</v>
      </c>
      <c r="CX152" t="b">
        <v>0</v>
      </c>
    </row>
    <row r="153" spans="1:102" x14ac:dyDescent="0.3">
      <c r="A153">
        <v>128</v>
      </c>
      <c r="C153" t="s">
        <v>224</v>
      </c>
      <c r="D153" t="s">
        <v>491</v>
      </c>
      <c r="G153" t="s">
        <v>492</v>
      </c>
      <c r="I153">
        <v>100</v>
      </c>
      <c r="J153">
        <v>28.700000000000017</v>
      </c>
      <c r="K153">
        <v>64.490000000000009</v>
      </c>
      <c r="N153">
        <v>35</v>
      </c>
      <c r="O153">
        <v>68</v>
      </c>
      <c r="P153">
        <v>0.5</v>
      </c>
      <c r="Q153">
        <v>3</v>
      </c>
      <c r="AP153">
        <v>0</v>
      </c>
      <c r="AQ153">
        <v>0.1</v>
      </c>
      <c r="AT153">
        <v>0</v>
      </c>
      <c r="AU153">
        <v>0.1</v>
      </c>
      <c r="BF153">
        <v>0.01</v>
      </c>
      <c r="BG153">
        <v>0.1</v>
      </c>
      <c r="CX153" t="b">
        <v>0</v>
      </c>
    </row>
    <row r="154" spans="1:102" x14ac:dyDescent="0.3">
      <c r="A154">
        <v>130</v>
      </c>
      <c r="B154" t="s">
        <v>1833</v>
      </c>
      <c r="C154" t="s">
        <v>224</v>
      </c>
      <c r="D154" t="s">
        <v>1558</v>
      </c>
      <c r="G154" t="s">
        <v>1559</v>
      </c>
      <c r="I154">
        <v>100</v>
      </c>
      <c r="J154">
        <v>96.56</v>
      </c>
      <c r="K154">
        <v>99.781000000000006</v>
      </c>
      <c r="L154">
        <v>0.1</v>
      </c>
      <c r="M154">
        <v>1</v>
      </c>
      <c r="N154">
        <v>0.1</v>
      </c>
      <c r="O154">
        <v>2</v>
      </c>
      <c r="R154">
        <v>0.01</v>
      </c>
      <c r="S154">
        <v>0.2</v>
      </c>
      <c r="T154">
        <v>6.0000000000000001E-3</v>
      </c>
      <c r="U154">
        <v>0.09</v>
      </c>
      <c r="V154">
        <v>3.0000000000000001E-3</v>
      </c>
      <c r="W154">
        <v>0.05</v>
      </c>
      <c r="AB154">
        <v>0</v>
      </c>
      <c r="AC154">
        <v>0.1</v>
      </c>
      <c r="CX154" t="b">
        <v>0</v>
      </c>
    </row>
    <row r="155" spans="1:102" x14ac:dyDescent="0.3">
      <c r="A155">
        <v>130</v>
      </c>
      <c r="B155" t="s">
        <v>1833</v>
      </c>
      <c r="C155" t="s">
        <v>224</v>
      </c>
      <c r="D155" t="s">
        <v>1558</v>
      </c>
      <c r="G155" t="s">
        <v>1559</v>
      </c>
      <c r="I155">
        <v>100</v>
      </c>
      <c r="J155">
        <v>96.644999999999996</v>
      </c>
      <c r="K155">
        <v>99.775999999999996</v>
      </c>
      <c r="L155">
        <v>0.1</v>
      </c>
      <c r="M155">
        <v>1</v>
      </c>
      <c r="N155">
        <v>0.1</v>
      </c>
      <c r="O155">
        <v>2</v>
      </c>
      <c r="R155">
        <v>0.01</v>
      </c>
      <c r="S155">
        <v>0.2</v>
      </c>
      <c r="T155">
        <v>6.0000000000000001E-3</v>
      </c>
      <c r="U155">
        <v>0.09</v>
      </c>
      <c r="V155">
        <v>3.0000000000000001E-3</v>
      </c>
      <c r="W155">
        <v>0.05</v>
      </c>
      <c r="AH155">
        <v>5.0000000000000001E-3</v>
      </c>
      <c r="AI155">
        <v>1.4999999999999999E-2</v>
      </c>
      <c r="CX155" t="b">
        <v>0</v>
      </c>
    </row>
    <row r="156" spans="1:102" x14ac:dyDescent="0.3">
      <c r="A156">
        <v>130</v>
      </c>
      <c r="B156" t="s">
        <v>1833</v>
      </c>
      <c r="C156" t="s">
        <v>224</v>
      </c>
      <c r="D156" t="s">
        <v>1558</v>
      </c>
      <c r="G156" t="s">
        <v>1559</v>
      </c>
      <c r="I156">
        <v>100</v>
      </c>
      <c r="J156">
        <v>96.61</v>
      </c>
      <c r="K156">
        <v>99.784000000000006</v>
      </c>
      <c r="L156">
        <v>0.1</v>
      </c>
      <c r="M156">
        <v>1</v>
      </c>
      <c r="N156">
        <v>0.1</v>
      </c>
      <c r="O156">
        <v>2</v>
      </c>
      <c r="R156">
        <v>0.01</v>
      </c>
      <c r="S156">
        <v>0.2</v>
      </c>
      <c r="T156">
        <v>6.0000000000000001E-3</v>
      </c>
      <c r="U156">
        <v>0.09</v>
      </c>
      <c r="AB156">
        <v>0</v>
      </c>
      <c r="AC156">
        <v>0.1</v>
      </c>
      <c r="CX156" t="b">
        <v>0</v>
      </c>
    </row>
    <row r="157" spans="1:102" x14ac:dyDescent="0.3">
      <c r="A157">
        <v>130</v>
      </c>
      <c r="B157" t="s">
        <v>1833</v>
      </c>
      <c r="C157" t="s">
        <v>224</v>
      </c>
      <c r="D157" t="s">
        <v>1558</v>
      </c>
      <c r="G157" t="s">
        <v>1559</v>
      </c>
      <c r="I157">
        <v>100</v>
      </c>
      <c r="J157">
        <v>96.71</v>
      </c>
      <c r="K157">
        <v>99.784000000000006</v>
      </c>
      <c r="L157">
        <v>0.1</v>
      </c>
      <c r="M157">
        <v>1</v>
      </c>
      <c r="N157">
        <v>0.1</v>
      </c>
      <c r="O157">
        <v>2</v>
      </c>
      <c r="R157">
        <v>0.01</v>
      </c>
      <c r="S157">
        <v>0.2</v>
      </c>
      <c r="T157">
        <v>6.0000000000000001E-3</v>
      </c>
      <c r="U157">
        <v>0.09</v>
      </c>
      <c r="CX157" t="b">
        <v>0</v>
      </c>
    </row>
    <row r="158" spans="1:102" x14ac:dyDescent="0.3">
      <c r="A158">
        <v>131</v>
      </c>
      <c r="C158" t="s">
        <v>234</v>
      </c>
      <c r="D158" t="s">
        <v>493</v>
      </c>
      <c r="G158" t="s">
        <v>494</v>
      </c>
      <c r="I158">
        <v>100</v>
      </c>
      <c r="J158">
        <v>36</v>
      </c>
      <c r="K158">
        <v>99</v>
      </c>
      <c r="N158">
        <v>1</v>
      </c>
      <c r="O158">
        <v>59</v>
      </c>
      <c r="CX158" t="b">
        <v>1</v>
      </c>
    </row>
    <row r="159" spans="1:102" x14ac:dyDescent="0.3">
      <c r="A159">
        <v>131</v>
      </c>
      <c r="C159" t="s">
        <v>234</v>
      </c>
      <c r="D159" t="s">
        <v>493</v>
      </c>
      <c r="G159" t="s">
        <v>494</v>
      </c>
      <c r="I159">
        <v>100</v>
      </c>
      <c r="J159">
        <v>36</v>
      </c>
      <c r="K159">
        <v>99</v>
      </c>
      <c r="L159">
        <v>0</v>
      </c>
      <c r="M159">
        <v>5</v>
      </c>
      <c r="N159">
        <v>1</v>
      </c>
      <c r="O159">
        <v>59</v>
      </c>
      <c r="CX159" t="b">
        <v>1</v>
      </c>
    </row>
    <row r="160" spans="1:102" x14ac:dyDescent="0.3">
      <c r="A160">
        <v>131</v>
      </c>
      <c r="C160" t="s">
        <v>234</v>
      </c>
      <c r="D160" t="s">
        <v>493</v>
      </c>
      <c r="G160" t="s">
        <v>494</v>
      </c>
      <c r="I160">
        <v>100</v>
      </c>
      <c r="J160">
        <v>36</v>
      </c>
      <c r="K160">
        <v>99</v>
      </c>
      <c r="N160">
        <v>1</v>
      </c>
      <c r="O160">
        <v>59</v>
      </c>
      <c r="P160">
        <v>0</v>
      </c>
      <c r="Q160">
        <v>5</v>
      </c>
      <c r="CX160" t="b">
        <v>1</v>
      </c>
    </row>
    <row r="161" spans="1:102" x14ac:dyDescent="0.3">
      <c r="A161">
        <v>131</v>
      </c>
      <c r="C161" t="s">
        <v>234</v>
      </c>
      <c r="D161" t="s">
        <v>493</v>
      </c>
      <c r="G161" t="s">
        <v>494</v>
      </c>
      <c r="I161">
        <v>100</v>
      </c>
      <c r="J161">
        <v>36</v>
      </c>
      <c r="K161">
        <v>99</v>
      </c>
      <c r="N161">
        <v>1</v>
      </c>
      <c r="O161">
        <v>59</v>
      </c>
      <c r="R161">
        <v>0</v>
      </c>
      <c r="S161">
        <v>5</v>
      </c>
      <c r="CX161" t="b">
        <v>1</v>
      </c>
    </row>
    <row r="162" spans="1:102" x14ac:dyDescent="0.3">
      <c r="A162">
        <v>131</v>
      </c>
      <c r="C162" t="s">
        <v>234</v>
      </c>
      <c r="D162" t="s">
        <v>493</v>
      </c>
      <c r="G162" t="s">
        <v>494</v>
      </c>
      <c r="I162">
        <v>100</v>
      </c>
      <c r="J162">
        <v>36</v>
      </c>
      <c r="K162">
        <v>99</v>
      </c>
      <c r="N162">
        <v>1</v>
      </c>
      <c r="O162">
        <v>59</v>
      </c>
      <c r="T162">
        <v>0</v>
      </c>
      <c r="U162">
        <v>5</v>
      </c>
      <c r="CX162" t="b">
        <v>1</v>
      </c>
    </row>
    <row r="163" spans="1:102" x14ac:dyDescent="0.3">
      <c r="A163">
        <v>131</v>
      </c>
      <c r="C163" t="s">
        <v>234</v>
      </c>
      <c r="D163" t="s">
        <v>493</v>
      </c>
      <c r="G163" t="s">
        <v>494</v>
      </c>
      <c r="I163">
        <v>100</v>
      </c>
      <c r="J163">
        <v>36</v>
      </c>
      <c r="K163">
        <v>99</v>
      </c>
      <c r="N163">
        <v>1</v>
      </c>
      <c r="O163">
        <v>59</v>
      </c>
      <c r="V163">
        <v>0</v>
      </c>
      <c r="W163">
        <v>5</v>
      </c>
      <c r="CX163" t="b">
        <v>1</v>
      </c>
    </row>
    <row r="164" spans="1:102" x14ac:dyDescent="0.3">
      <c r="A164">
        <v>131</v>
      </c>
      <c r="C164" t="s">
        <v>234</v>
      </c>
      <c r="D164" t="s">
        <v>493</v>
      </c>
      <c r="G164" t="s">
        <v>494</v>
      </c>
      <c r="I164">
        <v>100</v>
      </c>
      <c r="J164">
        <v>36</v>
      </c>
      <c r="K164">
        <v>99</v>
      </c>
      <c r="N164">
        <v>1</v>
      </c>
      <c r="O164">
        <v>59</v>
      </c>
      <c r="AB164">
        <v>0</v>
      </c>
      <c r="AC164">
        <v>5</v>
      </c>
      <c r="CX164" t="b">
        <v>1</v>
      </c>
    </row>
    <row r="165" spans="1:102" x14ac:dyDescent="0.3">
      <c r="A165">
        <v>131</v>
      </c>
      <c r="C165" t="s">
        <v>234</v>
      </c>
      <c r="D165" t="s">
        <v>493</v>
      </c>
      <c r="G165" t="s">
        <v>494</v>
      </c>
      <c r="I165">
        <v>100</v>
      </c>
      <c r="J165">
        <v>36</v>
      </c>
      <c r="K165">
        <v>99</v>
      </c>
      <c r="N165">
        <v>1</v>
      </c>
      <c r="O165">
        <v>59</v>
      </c>
      <c r="AD165">
        <v>0</v>
      </c>
      <c r="AE165">
        <v>5</v>
      </c>
      <c r="CX165" t="b">
        <v>1</v>
      </c>
    </row>
    <row r="166" spans="1:102" x14ac:dyDescent="0.3">
      <c r="A166">
        <v>131</v>
      </c>
      <c r="C166" t="s">
        <v>234</v>
      </c>
      <c r="D166" t="s">
        <v>493</v>
      </c>
      <c r="G166" t="s">
        <v>494</v>
      </c>
      <c r="I166">
        <v>100</v>
      </c>
      <c r="J166">
        <v>36</v>
      </c>
      <c r="K166">
        <v>99</v>
      </c>
      <c r="N166">
        <v>1</v>
      </c>
      <c r="O166">
        <v>59</v>
      </c>
      <c r="AF166">
        <v>0</v>
      </c>
      <c r="AG166">
        <v>5</v>
      </c>
      <c r="CX166" t="b">
        <v>1</v>
      </c>
    </row>
    <row r="167" spans="1:102" x14ac:dyDescent="0.3">
      <c r="A167">
        <v>131</v>
      </c>
      <c r="C167" t="s">
        <v>234</v>
      </c>
      <c r="D167" t="s">
        <v>493</v>
      </c>
      <c r="G167" t="s">
        <v>494</v>
      </c>
      <c r="I167">
        <v>100</v>
      </c>
      <c r="J167">
        <v>36</v>
      </c>
      <c r="K167">
        <v>99</v>
      </c>
      <c r="N167">
        <v>1</v>
      </c>
      <c r="O167">
        <v>59</v>
      </c>
      <c r="AH167">
        <v>0</v>
      </c>
      <c r="AI167">
        <v>5</v>
      </c>
      <c r="CX167" t="b">
        <v>1</v>
      </c>
    </row>
    <row r="168" spans="1:102" x14ac:dyDescent="0.3">
      <c r="A168">
        <v>131</v>
      </c>
      <c r="C168" t="s">
        <v>234</v>
      </c>
      <c r="D168" t="s">
        <v>493</v>
      </c>
      <c r="G168" t="s">
        <v>494</v>
      </c>
      <c r="I168">
        <v>100</v>
      </c>
      <c r="J168">
        <v>36</v>
      </c>
      <c r="K168">
        <v>99</v>
      </c>
      <c r="N168">
        <v>1</v>
      </c>
      <c r="O168">
        <v>59</v>
      </c>
      <c r="AP168">
        <v>0</v>
      </c>
      <c r="AQ168">
        <v>5</v>
      </c>
      <c r="CX168" t="b">
        <v>1</v>
      </c>
    </row>
    <row r="169" spans="1:102" x14ac:dyDescent="0.3">
      <c r="A169">
        <v>131</v>
      </c>
      <c r="C169" t="s">
        <v>234</v>
      </c>
      <c r="D169" t="s">
        <v>493</v>
      </c>
      <c r="G169" t="s">
        <v>494</v>
      </c>
      <c r="I169">
        <v>100</v>
      </c>
      <c r="J169">
        <v>36</v>
      </c>
      <c r="K169">
        <v>99</v>
      </c>
      <c r="N169">
        <v>1</v>
      </c>
      <c r="O169">
        <v>59</v>
      </c>
      <c r="AR169">
        <v>0</v>
      </c>
      <c r="AS169">
        <v>5</v>
      </c>
      <c r="CX169" t="b">
        <v>1</v>
      </c>
    </row>
    <row r="170" spans="1:102" x14ac:dyDescent="0.3">
      <c r="A170">
        <v>131</v>
      </c>
      <c r="C170" t="s">
        <v>234</v>
      </c>
      <c r="D170" t="s">
        <v>493</v>
      </c>
      <c r="G170" t="s">
        <v>494</v>
      </c>
      <c r="I170">
        <v>100</v>
      </c>
      <c r="J170">
        <v>36</v>
      </c>
      <c r="K170">
        <v>99</v>
      </c>
      <c r="N170">
        <v>1</v>
      </c>
      <c r="O170">
        <v>59</v>
      </c>
      <c r="AT170">
        <v>0</v>
      </c>
      <c r="AU170">
        <v>5</v>
      </c>
      <c r="CX170" t="b">
        <v>1</v>
      </c>
    </row>
    <row r="171" spans="1:102" x14ac:dyDescent="0.3">
      <c r="A171">
        <v>132</v>
      </c>
      <c r="C171" t="s">
        <v>234</v>
      </c>
      <c r="D171" t="s">
        <v>495</v>
      </c>
      <c r="G171" t="s">
        <v>496</v>
      </c>
      <c r="I171">
        <v>100</v>
      </c>
      <c r="J171">
        <v>36</v>
      </c>
      <c r="K171">
        <v>99</v>
      </c>
      <c r="N171">
        <v>1</v>
      </c>
      <c r="O171">
        <v>59</v>
      </c>
      <c r="CX171" t="b">
        <v>1</v>
      </c>
    </row>
    <row r="172" spans="1:102" x14ac:dyDescent="0.3">
      <c r="A172">
        <v>132</v>
      </c>
      <c r="C172" t="s">
        <v>234</v>
      </c>
      <c r="D172" t="s">
        <v>495</v>
      </c>
      <c r="G172" t="s">
        <v>496</v>
      </c>
      <c r="I172">
        <v>100</v>
      </c>
      <c r="J172">
        <v>36</v>
      </c>
      <c r="K172">
        <v>99</v>
      </c>
      <c r="L172">
        <v>0</v>
      </c>
      <c r="M172">
        <v>5</v>
      </c>
      <c r="N172">
        <v>1</v>
      </c>
      <c r="O172">
        <v>59</v>
      </c>
      <c r="CX172" t="b">
        <v>1</v>
      </c>
    </row>
    <row r="173" spans="1:102" x14ac:dyDescent="0.3">
      <c r="A173">
        <v>132</v>
      </c>
      <c r="C173" t="s">
        <v>234</v>
      </c>
      <c r="D173" t="s">
        <v>495</v>
      </c>
      <c r="G173" t="s">
        <v>496</v>
      </c>
      <c r="I173">
        <v>100</v>
      </c>
      <c r="J173">
        <v>36</v>
      </c>
      <c r="K173">
        <v>99</v>
      </c>
      <c r="N173">
        <v>1</v>
      </c>
      <c r="O173">
        <v>59</v>
      </c>
      <c r="P173">
        <v>0</v>
      </c>
      <c r="Q173">
        <v>5</v>
      </c>
      <c r="CX173" t="b">
        <v>1</v>
      </c>
    </row>
    <row r="174" spans="1:102" x14ac:dyDescent="0.3">
      <c r="A174">
        <v>132</v>
      </c>
      <c r="C174" t="s">
        <v>234</v>
      </c>
      <c r="D174" t="s">
        <v>495</v>
      </c>
      <c r="G174" t="s">
        <v>496</v>
      </c>
      <c r="I174">
        <v>100</v>
      </c>
      <c r="J174">
        <v>36</v>
      </c>
      <c r="K174">
        <v>99</v>
      </c>
      <c r="N174">
        <v>1</v>
      </c>
      <c r="O174">
        <v>59</v>
      </c>
      <c r="R174">
        <v>0</v>
      </c>
      <c r="S174">
        <v>5</v>
      </c>
      <c r="CX174" t="b">
        <v>1</v>
      </c>
    </row>
    <row r="175" spans="1:102" x14ac:dyDescent="0.3">
      <c r="A175">
        <v>132</v>
      </c>
      <c r="C175" t="s">
        <v>234</v>
      </c>
      <c r="D175" t="s">
        <v>495</v>
      </c>
      <c r="G175" t="s">
        <v>496</v>
      </c>
      <c r="I175">
        <v>100</v>
      </c>
      <c r="J175">
        <v>36</v>
      </c>
      <c r="K175">
        <v>99</v>
      </c>
      <c r="N175">
        <v>1</v>
      </c>
      <c r="O175">
        <v>59</v>
      </c>
      <c r="T175">
        <v>0</v>
      </c>
      <c r="U175">
        <v>5</v>
      </c>
      <c r="CX175" t="b">
        <v>1</v>
      </c>
    </row>
    <row r="176" spans="1:102" x14ac:dyDescent="0.3">
      <c r="A176">
        <v>132</v>
      </c>
      <c r="C176" t="s">
        <v>234</v>
      </c>
      <c r="D176" t="s">
        <v>495</v>
      </c>
      <c r="G176" t="s">
        <v>496</v>
      </c>
      <c r="I176">
        <v>100</v>
      </c>
      <c r="J176">
        <v>36</v>
      </c>
      <c r="K176">
        <v>99</v>
      </c>
      <c r="N176">
        <v>1</v>
      </c>
      <c r="O176">
        <v>59</v>
      </c>
      <c r="V176">
        <v>0</v>
      </c>
      <c r="W176">
        <v>5</v>
      </c>
      <c r="CX176" t="b">
        <v>1</v>
      </c>
    </row>
    <row r="177" spans="1:102" x14ac:dyDescent="0.3">
      <c r="A177">
        <v>132</v>
      </c>
      <c r="C177" t="s">
        <v>234</v>
      </c>
      <c r="D177" t="s">
        <v>495</v>
      </c>
      <c r="G177" t="s">
        <v>496</v>
      </c>
      <c r="I177">
        <v>100</v>
      </c>
      <c r="J177">
        <v>36</v>
      </c>
      <c r="K177">
        <v>99</v>
      </c>
      <c r="N177">
        <v>1</v>
      </c>
      <c r="O177">
        <v>59</v>
      </c>
      <c r="AB177">
        <v>0</v>
      </c>
      <c r="AC177">
        <v>5</v>
      </c>
      <c r="CX177" t="b">
        <v>1</v>
      </c>
    </row>
    <row r="178" spans="1:102" x14ac:dyDescent="0.3">
      <c r="A178">
        <v>132</v>
      </c>
      <c r="C178" t="s">
        <v>234</v>
      </c>
      <c r="D178" t="s">
        <v>495</v>
      </c>
      <c r="G178" t="s">
        <v>496</v>
      </c>
      <c r="I178">
        <v>100</v>
      </c>
      <c r="J178">
        <v>36</v>
      </c>
      <c r="K178">
        <v>99</v>
      </c>
      <c r="N178">
        <v>1</v>
      </c>
      <c r="O178">
        <v>59</v>
      </c>
      <c r="AD178">
        <v>0</v>
      </c>
      <c r="AE178">
        <v>5</v>
      </c>
      <c r="CX178" t="b">
        <v>1</v>
      </c>
    </row>
    <row r="179" spans="1:102" x14ac:dyDescent="0.3">
      <c r="A179">
        <v>132</v>
      </c>
      <c r="C179" t="s">
        <v>234</v>
      </c>
      <c r="D179" t="s">
        <v>495</v>
      </c>
      <c r="G179" t="s">
        <v>496</v>
      </c>
      <c r="I179">
        <v>100</v>
      </c>
      <c r="J179">
        <v>36</v>
      </c>
      <c r="K179">
        <v>99</v>
      </c>
      <c r="N179">
        <v>1</v>
      </c>
      <c r="O179">
        <v>59</v>
      </c>
      <c r="AF179">
        <v>0</v>
      </c>
      <c r="AG179">
        <v>5</v>
      </c>
      <c r="CX179" t="b">
        <v>1</v>
      </c>
    </row>
    <row r="180" spans="1:102" x14ac:dyDescent="0.3">
      <c r="A180">
        <v>132</v>
      </c>
      <c r="C180" t="s">
        <v>234</v>
      </c>
      <c r="D180" t="s">
        <v>495</v>
      </c>
      <c r="G180" t="s">
        <v>496</v>
      </c>
      <c r="I180">
        <v>100</v>
      </c>
      <c r="J180">
        <v>36</v>
      </c>
      <c r="K180">
        <v>99</v>
      </c>
      <c r="N180">
        <v>1</v>
      </c>
      <c r="O180">
        <v>59</v>
      </c>
      <c r="AH180">
        <v>0</v>
      </c>
      <c r="AI180">
        <v>5</v>
      </c>
      <c r="CX180" t="b">
        <v>1</v>
      </c>
    </row>
    <row r="181" spans="1:102" x14ac:dyDescent="0.3">
      <c r="A181">
        <v>132</v>
      </c>
      <c r="C181" t="s">
        <v>234</v>
      </c>
      <c r="D181" t="s">
        <v>495</v>
      </c>
      <c r="G181" t="s">
        <v>496</v>
      </c>
      <c r="I181">
        <v>100</v>
      </c>
      <c r="J181">
        <v>36</v>
      </c>
      <c r="K181">
        <v>99</v>
      </c>
      <c r="N181">
        <v>1</v>
      </c>
      <c r="O181">
        <v>59</v>
      </c>
      <c r="AP181">
        <v>0</v>
      </c>
      <c r="AQ181">
        <v>5</v>
      </c>
      <c r="CX181" t="b">
        <v>1</v>
      </c>
    </row>
    <row r="182" spans="1:102" x14ac:dyDescent="0.3">
      <c r="A182">
        <v>132</v>
      </c>
      <c r="C182" t="s">
        <v>234</v>
      </c>
      <c r="D182" t="s">
        <v>495</v>
      </c>
      <c r="G182" t="s">
        <v>496</v>
      </c>
      <c r="I182">
        <v>100</v>
      </c>
      <c r="J182">
        <v>36</v>
      </c>
      <c r="K182">
        <v>99</v>
      </c>
      <c r="N182">
        <v>1</v>
      </c>
      <c r="O182">
        <v>59</v>
      </c>
      <c r="AR182">
        <v>0</v>
      </c>
      <c r="AS182">
        <v>5</v>
      </c>
      <c r="CX182" t="b">
        <v>1</v>
      </c>
    </row>
    <row r="183" spans="1:102" x14ac:dyDescent="0.3">
      <c r="A183">
        <v>132</v>
      </c>
      <c r="C183" t="s">
        <v>234</v>
      </c>
      <c r="D183" t="s">
        <v>495</v>
      </c>
      <c r="G183" t="s">
        <v>496</v>
      </c>
      <c r="I183">
        <v>100</v>
      </c>
      <c r="J183">
        <v>36</v>
      </c>
      <c r="K183">
        <v>99</v>
      </c>
      <c r="N183">
        <v>1</v>
      </c>
      <c r="O183">
        <v>59</v>
      </c>
      <c r="AT183">
        <v>0</v>
      </c>
      <c r="AU183">
        <v>5</v>
      </c>
      <c r="CX183" t="b">
        <v>1</v>
      </c>
    </row>
    <row r="184" spans="1:102" x14ac:dyDescent="0.3">
      <c r="A184">
        <v>135</v>
      </c>
      <c r="C184" t="s">
        <v>224</v>
      </c>
      <c r="D184" t="s">
        <v>497</v>
      </c>
      <c r="G184" t="s">
        <v>498</v>
      </c>
      <c r="I184">
        <v>100</v>
      </c>
      <c r="J184">
        <v>22.200000000000003</v>
      </c>
      <c r="K184">
        <v>51.967500000000001</v>
      </c>
      <c r="L184">
        <v>5</v>
      </c>
      <c r="M184">
        <v>10</v>
      </c>
      <c r="N184">
        <v>5.0000000000000001E-3</v>
      </c>
      <c r="O184">
        <v>0.5</v>
      </c>
      <c r="P184">
        <v>5.0000000000000001E-4</v>
      </c>
      <c r="Q184">
        <v>1</v>
      </c>
      <c r="R184">
        <v>0.01</v>
      </c>
      <c r="S184">
        <v>0.5</v>
      </c>
      <c r="T184">
        <v>2E-3</v>
      </c>
      <c r="U184">
        <v>0.1</v>
      </c>
      <c r="AD184">
        <v>5.0000000000000001E-3</v>
      </c>
      <c r="AE184">
        <v>0.5</v>
      </c>
      <c r="AF184">
        <v>35</v>
      </c>
      <c r="AG184">
        <v>40</v>
      </c>
      <c r="AH184">
        <v>0.01</v>
      </c>
      <c r="AI184">
        <v>0.2</v>
      </c>
      <c r="CX184" t="b">
        <v>0</v>
      </c>
    </row>
    <row r="185" spans="1:102" x14ac:dyDescent="0.3">
      <c r="A185">
        <v>135</v>
      </c>
      <c r="C185" t="s">
        <v>224</v>
      </c>
      <c r="D185" t="s">
        <v>497</v>
      </c>
      <c r="G185" t="s">
        <v>498</v>
      </c>
      <c r="I185">
        <v>100</v>
      </c>
      <c r="J185">
        <v>12.700000000000003</v>
      </c>
      <c r="K185">
        <v>51.96749999999998</v>
      </c>
      <c r="L185">
        <v>5</v>
      </c>
      <c r="M185">
        <v>10</v>
      </c>
      <c r="N185">
        <v>5.0000000000000001E-3</v>
      </c>
      <c r="O185">
        <v>0.5</v>
      </c>
      <c r="P185">
        <v>5.0000000000000001E-4</v>
      </c>
      <c r="Q185">
        <v>1</v>
      </c>
      <c r="R185">
        <v>0.01</v>
      </c>
      <c r="S185">
        <v>0.5</v>
      </c>
      <c r="T185">
        <v>2E-3</v>
      </c>
      <c r="U185">
        <v>0.1</v>
      </c>
      <c r="AF185">
        <v>35</v>
      </c>
      <c r="AG185">
        <v>40</v>
      </c>
      <c r="AH185">
        <v>0.01</v>
      </c>
      <c r="AI185">
        <v>0.2</v>
      </c>
      <c r="AN185">
        <v>5.0000000000000001E-4</v>
      </c>
      <c r="AO185">
        <v>1</v>
      </c>
      <c r="AV185">
        <v>5.0000000000000001E-4</v>
      </c>
      <c r="AW185">
        <v>1</v>
      </c>
      <c r="BB185">
        <v>5.0000000000000001E-4</v>
      </c>
      <c r="BC185">
        <v>1</v>
      </c>
      <c r="BD185">
        <v>5.0000000000000001E-4</v>
      </c>
      <c r="BE185">
        <v>1</v>
      </c>
      <c r="BF185">
        <v>5.0000000000000001E-4</v>
      </c>
      <c r="BG185">
        <v>1</v>
      </c>
      <c r="BN185">
        <v>5.0000000000000001E-4</v>
      </c>
      <c r="BO185">
        <v>1</v>
      </c>
      <c r="BT185">
        <v>5.0000000000000001E-4</v>
      </c>
      <c r="BU185">
        <v>1</v>
      </c>
      <c r="BV185">
        <v>5.0000000000000001E-4</v>
      </c>
      <c r="BW185">
        <v>1</v>
      </c>
      <c r="CD185">
        <v>5.0000000000000001E-4</v>
      </c>
      <c r="CE185">
        <v>1</v>
      </c>
      <c r="CP185">
        <v>5.0000000000000001E-4</v>
      </c>
      <c r="CQ185">
        <v>1</v>
      </c>
      <c r="CX185" t="b">
        <v>0</v>
      </c>
    </row>
    <row r="186" spans="1:102" x14ac:dyDescent="0.3">
      <c r="A186">
        <v>135</v>
      </c>
      <c r="C186" t="s">
        <v>224</v>
      </c>
      <c r="D186" t="s">
        <v>497</v>
      </c>
      <c r="G186" t="s">
        <v>498</v>
      </c>
      <c r="I186">
        <v>100</v>
      </c>
      <c r="J186">
        <v>22.200000000000003</v>
      </c>
      <c r="K186">
        <v>51.967500000000001</v>
      </c>
      <c r="L186">
        <v>5</v>
      </c>
      <c r="M186">
        <v>10</v>
      </c>
      <c r="N186">
        <v>5.0000000000000001E-3</v>
      </c>
      <c r="O186">
        <v>0.5</v>
      </c>
      <c r="P186">
        <v>5.0000000000000001E-4</v>
      </c>
      <c r="Q186">
        <v>1</v>
      </c>
      <c r="R186">
        <v>0.01</v>
      </c>
      <c r="S186">
        <v>0.5</v>
      </c>
      <c r="AB186">
        <v>2E-3</v>
      </c>
      <c r="AC186">
        <v>0.1</v>
      </c>
      <c r="AD186">
        <v>5.0000000000000001E-3</v>
      </c>
      <c r="AE186">
        <v>0.5</v>
      </c>
      <c r="AF186">
        <v>35</v>
      </c>
      <c r="AG186">
        <v>40</v>
      </c>
      <c r="AH186">
        <v>0.01</v>
      </c>
      <c r="AI186">
        <v>0.2</v>
      </c>
      <c r="CX186" t="b">
        <v>0</v>
      </c>
    </row>
    <row r="187" spans="1:102" x14ac:dyDescent="0.3">
      <c r="A187">
        <v>135</v>
      </c>
      <c r="C187" t="s">
        <v>224</v>
      </c>
      <c r="D187" t="s">
        <v>497</v>
      </c>
      <c r="G187" t="s">
        <v>498</v>
      </c>
      <c r="I187">
        <v>100</v>
      </c>
      <c r="J187">
        <v>22.700000000000003</v>
      </c>
      <c r="K187">
        <v>51.972500000000004</v>
      </c>
      <c r="L187">
        <v>5</v>
      </c>
      <c r="M187">
        <v>10</v>
      </c>
      <c r="N187">
        <v>5.0000000000000001E-3</v>
      </c>
      <c r="O187">
        <v>0.5</v>
      </c>
      <c r="P187">
        <v>5.0000000000000001E-4</v>
      </c>
      <c r="Q187">
        <v>1</v>
      </c>
      <c r="R187">
        <v>0.01</v>
      </c>
      <c r="S187">
        <v>0.5</v>
      </c>
      <c r="AB187">
        <v>2E-3</v>
      </c>
      <c r="AC187">
        <v>0.1</v>
      </c>
      <c r="AF187">
        <v>35</v>
      </c>
      <c r="AG187">
        <v>40</v>
      </c>
      <c r="AH187">
        <v>0.01</v>
      </c>
      <c r="AI187">
        <v>0.2</v>
      </c>
      <c r="CX187" t="b">
        <v>0</v>
      </c>
    </row>
    <row r="188" spans="1:102" x14ac:dyDescent="0.3">
      <c r="A188">
        <v>135</v>
      </c>
      <c r="C188" t="s">
        <v>224</v>
      </c>
      <c r="D188" t="s">
        <v>497</v>
      </c>
      <c r="G188" t="s">
        <v>498</v>
      </c>
      <c r="I188">
        <v>100</v>
      </c>
      <c r="J188">
        <v>22.200000000000003</v>
      </c>
      <c r="K188">
        <v>51.967500000000001</v>
      </c>
      <c r="L188">
        <v>5</v>
      </c>
      <c r="M188">
        <v>10</v>
      </c>
      <c r="N188">
        <v>5.0000000000000001E-3</v>
      </c>
      <c r="O188">
        <v>0.5</v>
      </c>
      <c r="P188">
        <v>5.0000000000000001E-4</v>
      </c>
      <c r="Q188">
        <v>1</v>
      </c>
      <c r="T188">
        <v>2E-3</v>
      </c>
      <c r="U188">
        <v>0.1</v>
      </c>
      <c r="V188">
        <v>0.01</v>
      </c>
      <c r="W188">
        <v>0.5</v>
      </c>
      <c r="AD188">
        <v>5.0000000000000001E-3</v>
      </c>
      <c r="AE188">
        <v>0.5</v>
      </c>
      <c r="AF188">
        <v>35</v>
      </c>
      <c r="AG188">
        <v>40</v>
      </c>
      <c r="AH188">
        <v>0.01</v>
      </c>
      <c r="AI188">
        <v>0.2</v>
      </c>
      <c r="CX188" t="b">
        <v>0</v>
      </c>
    </row>
    <row r="189" spans="1:102" x14ac:dyDescent="0.3">
      <c r="A189">
        <v>135</v>
      </c>
      <c r="C189" t="s">
        <v>224</v>
      </c>
      <c r="D189" t="s">
        <v>497</v>
      </c>
      <c r="G189" t="s">
        <v>498</v>
      </c>
      <c r="I189">
        <v>100</v>
      </c>
      <c r="J189">
        <v>12.700000000000003</v>
      </c>
      <c r="K189">
        <v>51.96749999999998</v>
      </c>
      <c r="L189">
        <v>5</v>
      </c>
      <c r="M189">
        <v>10</v>
      </c>
      <c r="N189">
        <v>5.0000000000000001E-3</v>
      </c>
      <c r="O189">
        <v>0.5</v>
      </c>
      <c r="P189">
        <v>5.0000000000000001E-4</v>
      </c>
      <c r="Q189">
        <v>1</v>
      </c>
      <c r="T189">
        <v>2E-3</v>
      </c>
      <c r="U189">
        <v>0.1</v>
      </c>
      <c r="V189">
        <v>0.01</v>
      </c>
      <c r="W189">
        <v>0.5</v>
      </c>
      <c r="AF189">
        <v>35</v>
      </c>
      <c r="AG189">
        <v>40</v>
      </c>
      <c r="AH189">
        <v>0.01</v>
      </c>
      <c r="AI189">
        <v>0.2</v>
      </c>
      <c r="AN189">
        <v>5.0000000000000001E-4</v>
      </c>
      <c r="AO189">
        <v>1</v>
      </c>
      <c r="AV189">
        <v>5.0000000000000001E-4</v>
      </c>
      <c r="AW189">
        <v>1</v>
      </c>
      <c r="BB189">
        <v>5.0000000000000001E-4</v>
      </c>
      <c r="BC189">
        <v>1</v>
      </c>
      <c r="BD189">
        <v>5.0000000000000001E-4</v>
      </c>
      <c r="BE189">
        <v>1</v>
      </c>
      <c r="BF189">
        <v>5.0000000000000001E-4</v>
      </c>
      <c r="BG189">
        <v>1</v>
      </c>
      <c r="BN189">
        <v>5.0000000000000001E-4</v>
      </c>
      <c r="BO189">
        <v>1</v>
      </c>
      <c r="BT189">
        <v>5.0000000000000001E-4</v>
      </c>
      <c r="BU189">
        <v>1</v>
      </c>
      <c r="BV189">
        <v>5.0000000000000001E-4</v>
      </c>
      <c r="BW189">
        <v>1</v>
      </c>
      <c r="CD189">
        <v>5.0000000000000001E-4</v>
      </c>
      <c r="CE189">
        <v>1</v>
      </c>
      <c r="CP189">
        <v>5.0000000000000001E-4</v>
      </c>
      <c r="CQ189">
        <v>1</v>
      </c>
      <c r="CX189" t="b">
        <v>0</v>
      </c>
    </row>
    <row r="190" spans="1:102" x14ac:dyDescent="0.3">
      <c r="A190">
        <v>135</v>
      </c>
      <c r="C190" t="s">
        <v>224</v>
      </c>
      <c r="D190" t="s">
        <v>497</v>
      </c>
      <c r="G190" t="s">
        <v>498</v>
      </c>
      <c r="I190">
        <v>100</v>
      </c>
      <c r="J190">
        <v>22.200000000000003</v>
      </c>
      <c r="K190">
        <v>51.967500000000001</v>
      </c>
      <c r="L190">
        <v>5</v>
      </c>
      <c r="M190">
        <v>10</v>
      </c>
      <c r="N190">
        <v>5.0000000000000001E-3</v>
      </c>
      <c r="O190">
        <v>0.5</v>
      </c>
      <c r="P190">
        <v>5.0000000000000001E-4</v>
      </c>
      <c r="Q190">
        <v>1</v>
      </c>
      <c r="V190">
        <v>0.01</v>
      </c>
      <c r="W190">
        <v>0.5</v>
      </c>
      <c r="AB190">
        <v>2E-3</v>
      </c>
      <c r="AC190">
        <v>0.1</v>
      </c>
      <c r="AD190">
        <v>5.0000000000000001E-3</v>
      </c>
      <c r="AE190">
        <v>0.5</v>
      </c>
      <c r="AF190">
        <v>35</v>
      </c>
      <c r="AG190">
        <v>40</v>
      </c>
      <c r="AH190">
        <v>0.01</v>
      </c>
      <c r="AI190">
        <v>0.2</v>
      </c>
      <c r="CX190" t="b">
        <v>0</v>
      </c>
    </row>
    <row r="191" spans="1:102" x14ac:dyDescent="0.3">
      <c r="A191">
        <v>135</v>
      </c>
      <c r="C191" t="s">
        <v>224</v>
      </c>
      <c r="D191" t="s">
        <v>497</v>
      </c>
      <c r="G191" t="s">
        <v>498</v>
      </c>
      <c r="I191">
        <v>100</v>
      </c>
      <c r="J191">
        <v>22.700000000000003</v>
      </c>
      <c r="K191">
        <v>51.972500000000004</v>
      </c>
      <c r="L191">
        <v>5</v>
      </c>
      <c r="M191">
        <v>10</v>
      </c>
      <c r="N191">
        <v>5.0000000000000001E-3</v>
      </c>
      <c r="O191">
        <v>0.5</v>
      </c>
      <c r="P191">
        <v>5.0000000000000001E-4</v>
      </c>
      <c r="Q191">
        <v>1</v>
      </c>
      <c r="V191">
        <v>0.01</v>
      </c>
      <c r="W191">
        <v>0.5</v>
      </c>
      <c r="AB191">
        <v>2E-3</v>
      </c>
      <c r="AC191">
        <v>0.1</v>
      </c>
      <c r="AF191">
        <v>35</v>
      </c>
      <c r="AG191">
        <v>40</v>
      </c>
      <c r="AH191">
        <v>0.01</v>
      </c>
      <c r="AI191">
        <v>0.2</v>
      </c>
      <c r="CX191" t="b">
        <v>0</v>
      </c>
    </row>
    <row r="192" spans="1:102" x14ac:dyDescent="0.3">
      <c r="A192">
        <v>135</v>
      </c>
      <c r="C192" t="s">
        <v>224</v>
      </c>
      <c r="D192" t="s">
        <v>497</v>
      </c>
      <c r="G192" t="s">
        <v>498</v>
      </c>
      <c r="I192">
        <v>100</v>
      </c>
      <c r="J192">
        <v>22.200000000000003</v>
      </c>
      <c r="K192">
        <v>51.967500000000001</v>
      </c>
      <c r="L192">
        <v>5</v>
      </c>
      <c r="M192">
        <v>10</v>
      </c>
      <c r="N192">
        <v>5.0000000000000001E-3</v>
      </c>
      <c r="O192">
        <v>0.5</v>
      </c>
      <c r="P192">
        <v>5.0000000000000001E-4</v>
      </c>
      <c r="Q192">
        <v>1</v>
      </c>
      <c r="T192">
        <v>2E-3</v>
      </c>
      <c r="U192">
        <v>0.1</v>
      </c>
      <c r="AD192">
        <v>5.0000000000000001E-3</v>
      </c>
      <c r="AE192">
        <v>0.5</v>
      </c>
      <c r="AF192">
        <v>35</v>
      </c>
      <c r="AG192">
        <v>40</v>
      </c>
      <c r="AH192">
        <v>0.01</v>
      </c>
      <c r="AI192">
        <v>0.2</v>
      </c>
      <c r="AJ192">
        <v>0.01</v>
      </c>
      <c r="AK192">
        <v>0.5</v>
      </c>
      <c r="CX192" t="b">
        <v>0</v>
      </c>
    </row>
    <row r="193" spans="1:102" x14ac:dyDescent="0.3">
      <c r="A193">
        <v>135</v>
      </c>
      <c r="C193" t="s">
        <v>224</v>
      </c>
      <c r="D193" t="s">
        <v>497</v>
      </c>
      <c r="G193" t="s">
        <v>498</v>
      </c>
      <c r="I193">
        <v>100</v>
      </c>
      <c r="J193">
        <v>12.700000000000003</v>
      </c>
      <c r="K193">
        <v>51.96749999999998</v>
      </c>
      <c r="L193">
        <v>5</v>
      </c>
      <c r="M193">
        <v>10</v>
      </c>
      <c r="N193">
        <v>5.0000000000000001E-3</v>
      </c>
      <c r="O193">
        <v>0.5</v>
      </c>
      <c r="P193">
        <v>5.0000000000000001E-4</v>
      </c>
      <c r="Q193">
        <v>1</v>
      </c>
      <c r="T193">
        <v>2E-3</v>
      </c>
      <c r="U193">
        <v>0.1</v>
      </c>
      <c r="AF193">
        <v>35</v>
      </c>
      <c r="AG193">
        <v>40</v>
      </c>
      <c r="AH193">
        <v>0.01</v>
      </c>
      <c r="AI193">
        <v>0.2</v>
      </c>
      <c r="AJ193">
        <v>0.01</v>
      </c>
      <c r="AK193">
        <v>0.5</v>
      </c>
      <c r="AN193">
        <v>5.0000000000000001E-4</v>
      </c>
      <c r="AO193">
        <v>1</v>
      </c>
      <c r="AV193">
        <v>5.0000000000000001E-4</v>
      </c>
      <c r="AW193">
        <v>1</v>
      </c>
      <c r="BB193">
        <v>5.0000000000000001E-4</v>
      </c>
      <c r="BC193">
        <v>1</v>
      </c>
      <c r="BD193">
        <v>5.0000000000000001E-4</v>
      </c>
      <c r="BE193">
        <v>1</v>
      </c>
      <c r="BF193">
        <v>5.0000000000000001E-4</v>
      </c>
      <c r="BG193">
        <v>1</v>
      </c>
      <c r="BN193">
        <v>5.0000000000000001E-4</v>
      </c>
      <c r="BO193">
        <v>1</v>
      </c>
      <c r="BT193">
        <v>5.0000000000000001E-4</v>
      </c>
      <c r="BU193">
        <v>1</v>
      </c>
      <c r="BV193">
        <v>5.0000000000000001E-4</v>
      </c>
      <c r="BW193">
        <v>1</v>
      </c>
      <c r="CD193">
        <v>5.0000000000000001E-4</v>
      </c>
      <c r="CE193">
        <v>1</v>
      </c>
      <c r="CP193">
        <v>5.0000000000000001E-4</v>
      </c>
      <c r="CQ193">
        <v>1</v>
      </c>
      <c r="CX193" t="b">
        <v>0</v>
      </c>
    </row>
    <row r="194" spans="1:102" x14ac:dyDescent="0.3">
      <c r="A194">
        <v>135</v>
      </c>
      <c r="C194" t="s">
        <v>224</v>
      </c>
      <c r="D194" t="s">
        <v>497</v>
      </c>
      <c r="G194" t="s">
        <v>498</v>
      </c>
      <c r="I194">
        <v>100</v>
      </c>
      <c r="J194">
        <v>22.200000000000003</v>
      </c>
      <c r="K194">
        <v>51.967500000000001</v>
      </c>
      <c r="L194">
        <v>5</v>
      </c>
      <c r="M194">
        <v>10</v>
      </c>
      <c r="N194">
        <v>5.0000000000000001E-3</v>
      </c>
      <c r="O194">
        <v>0.5</v>
      </c>
      <c r="P194">
        <v>5.0000000000000001E-4</v>
      </c>
      <c r="Q194">
        <v>1</v>
      </c>
      <c r="AB194">
        <v>2E-3</v>
      </c>
      <c r="AC194">
        <v>0.1</v>
      </c>
      <c r="AD194">
        <v>5.0000000000000001E-3</v>
      </c>
      <c r="AE194">
        <v>0.5</v>
      </c>
      <c r="AF194">
        <v>35</v>
      </c>
      <c r="AG194">
        <v>40</v>
      </c>
      <c r="AH194">
        <v>0.01</v>
      </c>
      <c r="AI194">
        <v>0.2</v>
      </c>
      <c r="AJ194">
        <v>0.01</v>
      </c>
      <c r="AK194">
        <v>0.5</v>
      </c>
      <c r="CX194" t="b">
        <v>0</v>
      </c>
    </row>
    <row r="195" spans="1:102" x14ac:dyDescent="0.3">
      <c r="A195">
        <v>135</v>
      </c>
      <c r="C195" t="s">
        <v>224</v>
      </c>
      <c r="D195" t="s">
        <v>497</v>
      </c>
      <c r="G195" t="s">
        <v>498</v>
      </c>
      <c r="I195">
        <v>100</v>
      </c>
      <c r="J195">
        <v>22.700000000000003</v>
      </c>
      <c r="K195">
        <v>51.972500000000004</v>
      </c>
      <c r="L195">
        <v>5</v>
      </c>
      <c r="M195">
        <v>10</v>
      </c>
      <c r="N195">
        <v>5.0000000000000001E-3</v>
      </c>
      <c r="O195">
        <v>0.5</v>
      </c>
      <c r="P195">
        <v>5.0000000000000001E-4</v>
      </c>
      <c r="Q195">
        <v>1</v>
      </c>
      <c r="AB195">
        <v>2E-3</v>
      </c>
      <c r="AC195">
        <v>0.1</v>
      </c>
      <c r="AF195">
        <v>35</v>
      </c>
      <c r="AG195">
        <v>40</v>
      </c>
      <c r="AH195">
        <v>0.01</v>
      </c>
      <c r="AI195">
        <v>0.2</v>
      </c>
      <c r="AJ195">
        <v>0.01</v>
      </c>
      <c r="AK195">
        <v>0.5</v>
      </c>
      <c r="CX195" t="b">
        <v>0</v>
      </c>
    </row>
    <row r="196" spans="1:102" x14ac:dyDescent="0.3">
      <c r="A196">
        <v>135</v>
      </c>
      <c r="C196" t="s">
        <v>224</v>
      </c>
      <c r="D196" t="s">
        <v>497</v>
      </c>
      <c r="G196" t="s">
        <v>498</v>
      </c>
      <c r="I196">
        <v>100</v>
      </c>
      <c r="J196">
        <v>22</v>
      </c>
      <c r="K196">
        <v>51.972499999999997</v>
      </c>
      <c r="L196">
        <v>5</v>
      </c>
      <c r="M196">
        <v>10</v>
      </c>
      <c r="N196">
        <v>5.0000000000000001E-3</v>
      </c>
      <c r="O196">
        <v>0.5</v>
      </c>
      <c r="P196">
        <v>5.0000000000000001E-4</v>
      </c>
      <c r="Q196">
        <v>1</v>
      </c>
      <c r="R196">
        <v>0.01</v>
      </c>
      <c r="S196">
        <v>0.5</v>
      </c>
      <c r="T196">
        <v>2E-3</v>
      </c>
      <c r="U196">
        <v>0.1</v>
      </c>
      <c r="AD196">
        <v>5.0000000000000001E-3</v>
      </c>
      <c r="AE196">
        <v>0.5</v>
      </c>
      <c r="AF196">
        <v>35</v>
      </c>
      <c r="AG196">
        <v>40</v>
      </c>
      <c r="AR196">
        <v>5.0000000000000001E-3</v>
      </c>
      <c r="AS196">
        <v>0.4</v>
      </c>
      <c r="CX196" t="b">
        <v>0</v>
      </c>
    </row>
    <row r="197" spans="1:102" x14ac:dyDescent="0.3">
      <c r="A197">
        <v>135</v>
      </c>
      <c r="C197" t="s">
        <v>224</v>
      </c>
      <c r="D197" t="s">
        <v>497</v>
      </c>
      <c r="G197" t="s">
        <v>498</v>
      </c>
      <c r="I197">
        <v>100</v>
      </c>
      <c r="J197">
        <v>12.5</v>
      </c>
      <c r="K197">
        <v>51.972499999999975</v>
      </c>
      <c r="L197">
        <v>5</v>
      </c>
      <c r="M197">
        <v>10</v>
      </c>
      <c r="N197">
        <v>5.0000000000000001E-3</v>
      </c>
      <c r="O197">
        <v>0.5</v>
      </c>
      <c r="P197">
        <v>5.0000000000000001E-4</v>
      </c>
      <c r="Q197">
        <v>1</v>
      </c>
      <c r="R197">
        <v>0.01</v>
      </c>
      <c r="S197">
        <v>0.5</v>
      </c>
      <c r="T197">
        <v>2E-3</v>
      </c>
      <c r="U197">
        <v>0.1</v>
      </c>
      <c r="AF197">
        <v>35</v>
      </c>
      <c r="AG197">
        <v>40</v>
      </c>
      <c r="AN197">
        <v>5.0000000000000001E-4</v>
      </c>
      <c r="AO197">
        <v>1</v>
      </c>
      <c r="AR197">
        <v>5.0000000000000001E-3</v>
      </c>
      <c r="AS197">
        <v>0.4</v>
      </c>
      <c r="AV197">
        <v>5.0000000000000001E-4</v>
      </c>
      <c r="AW197">
        <v>1</v>
      </c>
      <c r="BB197">
        <v>5.0000000000000001E-4</v>
      </c>
      <c r="BC197">
        <v>1</v>
      </c>
      <c r="BD197">
        <v>5.0000000000000001E-4</v>
      </c>
      <c r="BE197">
        <v>1</v>
      </c>
      <c r="BF197">
        <v>5.0000000000000001E-4</v>
      </c>
      <c r="BG197">
        <v>1</v>
      </c>
      <c r="BN197">
        <v>5.0000000000000001E-4</v>
      </c>
      <c r="BO197">
        <v>1</v>
      </c>
      <c r="BT197">
        <v>5.0000000000000001E-4</v>
      </c>
      <c r="BU197">
        <v>1</v>
      </c>
      <c r="BV197">
        <v>5.0000000000000001E-4</v>
      </c>
      <c r="BW197">
        <v>1</v>
      </c>
      <c r="CD197">
        <v>5.0000000000000001E-4</v>
      </c>
      <c r="CE197">
        <v>1</v>
      </c>
      <c r="CP197">
        <v>5.0000000000000001E-4</v>
      </c>
      <c r="CQ197">
        <v>1</v>
      </c>
      <c r="CX197" t="b">
        <v>0</v>
      </c>
    </row>
    <row r="198" spans="1:102" x14ac:dyDescent="0.3">
      <c r="A198">
        <v>135</v>
      </c>
      <c r="C198" t="s">
        <v>224</v>
      </c>
      <c r="D198" t="s">
        <v>497</v>
      </c>
      <c r="G198" t="s">
        <v>498</v>
      </c>
      <c r="I198">
        <v>100</v>
      </c>
      <c r="J198">
        <v>22</v>
      </c>
      <c r="K198">
        <v>51.972499999999997</v>
      </c>
      <c r="L198">
        <v>5</v>
      </c>
      <c r="M198">
        <v>10</v>
      </c>
      <c r="N198">
        <v>5.0000000000000001E-3</v>
      </c>
      <c r="O198">
        <v>0.5</v>
      </c>
      <c r="P198">
        <v>5.0000000000000001E-4</v>
      </c>
      <c r="Q198">
        <v>1</v>
      </c>
      <c r="R198">
        <v>0.01</v>
      </c>
      <c r="S198">
        <v>0.5</v>
      </c>
      <c r="AB198">
        <v>2E-3</v>
      </c>
      <c r="AC198">
        <v>0.1</v>
      </c>
      <c r="AD198">
        <v>5.0000000000000001E-3</v>
      </c>
      <c r="AE198">
        <v>0.5</v>
      </c>
      <c r="AF198">
        <v>35</v>
      </c>
      <c r="AG198">
        <v>40</v>
      </c>
      <c r="AR198">
        <v>5.0000000000000001E-3</v>
      </c>
      <c r="AS198">
        <v>0.4</v>
      </c>
      <c r="CX198" t="b">
        <v>0</v>
      </c>
    </row>
    <row r="199" spans="1:102" x14ac:dyDescent="0.3">
      <c r="A199">
        <v>135</v>
      </c>
      <c r="C199" t="s">
        <v>224</v>
      </c>
      <c r="D199" t="s">
        <v>497</v>
      </c>
      <c r="G199" t="s">
        <v>498</v>
      </c>
      <c r="I199">
        <v>100</v>
      </c>
      <c r="J199">
        <v>22.5</v>
      </c>
      <c r="K199">
        <v>51.977499999999999</v>
      </c>
      <c r="L199">
        <v>5</v>
      </c>
      <c r="M199">
        <v>10</v>
      </c>
      <c r="N199">
        <v>5.0000000000000001E-3</v>
      </c>
      <c r="O199">
        <v>0.5</v>
      </c>
      <c r="P199">
        <v>5.0000000000000001E-4</v>
      </c>
      <c r="Q199">
        <v>1</v>
      </c>
      <c r="R199">
        <v>0.01</v>
      </c>
      <c r="S199">
        <v>0.5</v>
      </c>
      <c r="AB199">
        <v>2E-3</v>
      </c>
      <c r="AC199">
        <v>0.1</v>
      </c>
      <c r="AF199">
        <v>35</v>
      </c>
      <c r="AG199">
        <v>40</v>
      </c>
      <c r="AR199">
        <v>5.0000000000000001E-3</v>
      </c>
      <c r="AS199">
        <v>0.4</v>
      </c>
      <c r="CX199" t="b">
        <v>0</v>
      </c>
    </row>
    <row r="200" spans="1:102" x14ac:dyDescent="0.3">
      <c r="A200">
        <v>135</v>
      </c>
      <c r="C200" t="s">
        <v>224</v>
      </c>
      <c r="D200" t="s">
        <v>497</v>
      </c>
      <c r="G200" t="s">
        <v>498</v>
      </c>
      <c r="I200">
        <v>100</v>
      </c>
      <c r="J200">
        <v>22</v>
      </c>
      <c r="K200">
        <v>51.972499999999997</v>
      </c>
      <c r="L200">
        <v>5</v>
      </c>
      <c r="M200">
        <v>10</v>
      </c>
      <c r="N200">
        <v>5.0000000000000001E-3</v>
      </c>
      <c r="O200">
        <v>0.5</v>
      </c>
      <c r="P200">
        <v>5.0000000000000001E-4</v>
      </c>
      <c r="Q200">
        <v>1</v>
      </c>
      <c r="T200">
        <v>2E-3</v>
      </c>
      <c r="U200">
        <v>0.1</v>
      </c>
      <c r="V200">
        <v>0.01</v>
      </c>
      <c r="W200">
        <v>0.5</v>
      </c>
      <c r="AD200">
        <v>5.0000000000000001E-3</v>
      </c>
      <c r="AE200">
        <v>0.5</v>
      </c>
      <c r="AF200">
        <v>35</v>
      </c>
      <c r="AG200">
        <v>40</v>
      </c>
      <c r="AR200">
        <v>5.0000000000000001E-3</v>
      </c>
      <c r="AS200">
        <v>0.4</v>
      </c>
      <c r="CX200" t="b">
        <v>0</v>
      </c>
    </row>
    <row r="201" spans="1:102" x14ac:dyDescent="0.3">
      <c r="A201">
        <v>135</v>
      </c>
      <c r="C201" t="s">
        <v>224</v>
      </c>
      <c r="D201" t="s">
        <v>497</v>
      </c>
      <c r="G201" t="s">
        <v>498</v>
      </c>
      <c r="I201">
        <v>100</v>
      </c>
      <c r="J201">
        <v>12.5</v>
      </c>
      <c r="K201">
        <v>51.972499999999975</v>
      </c>
      <c r="L201">
        <v>5</v>
      </c>
      <c r="M201">
        <v>10</v>
      </c>
      <c r="N201">
        <v>5.0000000000000001E-3</v>
      </c>
      <c r="O201">
        <v>0.5</v>
      </c>
      <c r="P201">
        <v>5.0000000000000001E-4</v>
      </c>
      <c r="Q201">
        <v>1</v>
      </c>
      <c r="T201">
        <v>2E-3</v>
      </c>
      <c r="U201">
        <v>0.1</v>
      </c>
      <c r="V201">
        <v>0.01</v>
      </c>
      <c r="W201">
        <v>0.5</v>
      </c>
      <c r="AF201">
        <v>35</v>
      </c>
      <c r="AG201">
        <v>40</v>
      </c>
      <c r="AN201">
        <v>5.0000000000000001E-4</v>
      </c>
      <c r="AO201">
        <v>1</v>
      </c>
      <c r="AR201">
        <v>5.0000000000000001E-3</v>
      </c>
      <c r="AS201">
        <v>0.4</v>
      </c>
      <c r="AV201">
        <v>5.0000000000000001E-4</v>
      </c>
      <c r="AW201">
        <v>1</v>
      </c>
      <c r="BB201">
        <v>5.0000000000000001E-4</v>
      </c>
      <c r="BC201">
        <v>1</v>
      </c>
      <c r="BD201">
        <v>5.0000000000000001E-4</v>
      </c>
      <c r="BE201">
        <v>1</v>
      </c>
      <c r="BF201">
        <v>5.0000000000000001E-4</v>
      </c>
      <c r="BG201">
        <v>1</v>
      </c>
      <c r="BN201">
        <v>5.0000000000000001E-4</v>
      </c>
      <c r="BO201">
        <v>1</v>
      </c>
      <c r="BT201">
        <v>5.0000000000000001E-4</v>
      </c>
      <c r="BU201">
        <v>1</v>
      </c>
      <c r="BV201">
        <v>5.0000000000000001E-4</v>
      </c>
      <c r="BW201">
        <v>1</v>
      </c>
      <c r="CD201">
        <v>5.0000000000000001E-4</v>
      </c>
      <c r="CE201">
        <v>1</v>
      </c>
      <c r="CP201">
        <v>5.0000000000000001E-4</v>
      </c>
      <c r="CQ201">
        <v>1</v>
      </c>
      <c r="CX201" t="b">
        <v>0</v>
      </c>
    </row>
    <row r="202" spans="1:102" x14ac:dyDescent="0.3">
      <c r="A202">
        <v>135</v>
      </c>
      <c r="C202" t="s">
        <v>224</v>
      </c>
      <c r="D202" t="s">
        <v>497</v>
      </c>
      <c r="G202" t="s">
        <v>498</v>
      </c>
      <c r="I202">
        <v>100</v>
      </c>
      <c r="J202">
        <v>22</v>
      </c>
      <c r="K202">
        <v>51.972499999999997</v>
      </c>
      <c r="L202">
        <v>5</v>
      </c>
      <c r="M202">
        <v>10</v>
      </c>
      <c r="N202">
        <v>5.0000000000000001E-3</v>
      </c>
      <c r="O202">
        <v>0.5</v>
      </c>
      <c r="P202">
        <v>5.0000000000000001E-4</v>
      </c>
      <c r="Q202">
        <v>1</v>
      </c>
      <c r="V202">
        <v>0.01</v>
      </c>
      <c r="W202">
        <v>0.5</v>
      </c>
      <c r="AB202">
        <v>2E-3</v>
      </c>
      <c r="AC202">
        <v>0.1</v>
      </c>
      <c r="AD202">
        <v>5.0000000000000001E-3</v>
      </c>
      <c r="AE202">
        <v>0.5</v>
      </c>
      <c r="AF202">
        <v>35</v>
      </c>
      <c r="AG202">
        <v>40</v>
      </c>
      <c r="AR202">
        <v>5.0000000000000001E-3</v>
      </c>
      <c r="AS202">
        <v>0.4</v>
      </c>
      <c r="CX202" t="b">
        <v>0</v>
      </c>
    </row>
    <row r="203" spans="1:102" x14ac:dyDescent="0.3">
      <c r="A203">
        <v>135</v>
      </c>
      <c r="C203" t="s">
        <v>224</v>
      </c>
      <c r="D203" t="s">
        <v>497</v>
      </c>
      <c r="G203" t="s">
        <v>498</v>
      </c>
      <c r="I203">
        <v>100</v>
      </c>
      <c r="J203">
        <v>22.5</v>
      </c>
      <c r="K203">
        <v>51.977499999999999</v>
      </c>
      <c r="L203">
        <v>5</v>
      </c>
      <c r="M203">
        <v>10</v>
      </c>
      <c r="N203">
        <v>5.0000000000000001E-3</v>
      </c>
      <c r="O203">
        <v>0.5</v>
      </c>
      <c r="P203">
        <v>5.0000000000000001E-4</v>
      </c>
      <c r="Q203">
        <v>1</v>
      </c>
      <c r="V203">
        <v>0.01</v>
      </c>
      <c r="W203">
        <v>0.5</v>
      </c>
      <c r="AB203">
        <v>2E-3</v>
      </c>
      <c r="AC203">
        <v>0.1</v>
      </c>
      <c r="AF203">
        <v>35</v>
      </c>
      <c r="AG203">
        <v>40</v>
      </c>
      <c r="AR203">
        <v>5.0000000000000001E-3</v>
      </c>
      <c r="AS203">
        <v>0.4</v>
      </c>
      <c r="CX203" t="b">
        <v>0</v>
      </c>
    </row>
    <row r="204" spans="1:102" x14ac:dyDescent="0.3">
      <c r="A204">
        <v>135</v>
      </c>
      <c r="C204" t="s">
        <v>224</v>
      </c>
      <c r="D204" t="s">
        <v>497</v>
      </c>
      <c r="G204" t="s">
        <v>498</v>
      </c>
      <c r="I204">
        <v>100</v>
      </c>
      <c r="J204">
        <v>22</v>
      </c>
      <c r="K204">
        <v>51.972499999999997</v>
      </c>
      <c r="L204">
        <v>5</v>
      </c>
      <c r="M204">
        <v>10</v>
      </c>
      <c r="N204">
        <v>5.0000000000000001E-3</v>
      </c>
      <c r="O204">
        <v>0.5</v>
      </c>
      <c r="P204">
        <v>5.0000000000000001E-4</v>
      </c>
      <c r="Q204">
        <v>1</v>
      </c>
      <c r="T204">
        <v>2E-3</v>
      </c>
      <c r="U204">
        <v>0.1</v>
      </c>
      <c r="AD204">
        <v>5.0000000000000001E-3</v>
      </c>
      <c r="AE204">
        <v>0.5</v>
      </c>
      <c r="AF204">
        <v>35</v>
      </c>
      <c r="AG204">
        <v>40</v>
      </c>
      <c r="AJ204">
        <v>0.01</v>
      </c>
      <c r="AK204">
        <v>0.5</v>
      </c>
      <c r="AR204">
        <v>5.0000000000000001E-3</v>
      </c>
      <c r="AS204">
        <v>0.4</v>
      </c>
      <c r="CX204" t="b">
        <v>0</v>
      </c>
    </row>
    <row r="205" spans="1:102" x14ac:dyDescent="0.3">
      <c r="A205">
        <v>135</v>
      </c>
      <c r="C205" t="s">
        <v>224</v>
      </c>
      <c r="D205" t="s">
        <v>497</v>
      </c>
      <c r="G205" t="s">
        <v>498</v>
      </c>
      <c r="I205">
        <v>100</v>
      </c>
      <c r="J205">
        <v>12.5</v>
      </c>
      <c r="K205">
        <v>51.972499999999975</v>
      </c>
      <c r="L205">
        <v>5</v>
      </c>
      <c r="M205">
        <v>10</v>
      </c>
      <c r="N205">
        <v>5.0000000000000001E-3</v>
      </c>
      <c r="O205">
        <v>0.5</v>
      </c>
      <c r="P205">
        <v>5.0000000000000001E-4</v>
      </c>
      <c r="Q205">
        <v>1</v>
      </c>
      <c r="T205">
        <v>2E-3</v>
      </c>
      <c r="U205">
        <v>0.1</v>
      </c>
      <c r="AF205">
        <v>35</v>
      </c>
      <c r="AG205">
        <v>40</v>
      </c>
      <c r="AJ205">
        <v>0.01</v>
      </c>
      <c r="AK205">
        <v>0.5</v>
      </c>
      <c r="AN205">
        <v>5.0000000000000001E-4</v>
      </c>
      <c r="AO205">
        <v>1</v>
      </c>
      <c r="AR205">
        <v>5.0000000000000001E-3</v>
      </c>
      <c r="AS205">
        <v>0.4</v>
      </c>
      <c r="AV205">
        <v>5.0000000000000001E-4</v>
      </c>
      <c r="AW205">
        <v>1</v>
      </c>
      <c r="BB205">
        <v>5.0000000000000001E-4</v>
      </c>
      <c r="BC205">
        <v>1</v>
      </c>
      <c r="BD205">
        <v>5.0000000000000001E-4</v>
      </c>
      <c r="BE205">
        <v>1</v>
      </c>
      <c r="BF205">
        <v>5.0000000000000001E-4</v>
      </c>
      <c r="BG205">
        <v>1</v>
      </c>
      <c r="BN205">
        <v>5.0000000000000001E-4</v>
      </c>
      <c r="BO205">
        <v>1</v>
      </c>
      <c r="BT205">
        <v>5.0000000000000001E-4</v>
      </c>
      <c r="BU205">
        <v>1</v>
      </c>
      <c r="BV205">
        <v>5.0000000000000001E-4</v>
      </c>
      <c r="BW205">
        <v>1</v>
      </c>
      <c r="CD205">
        <v>5.0000000000000001E-4</v>
      </c>
      <c r="CE205">
        <v>1</v>
      </c>
      <c r="CP205">
        <v>5.0000000000000001E-4</v>
      </c>
      <c r="CQ205">
        <v>1</v>
      </c>
      <c r="CX205" t="b">
        <v>0</v>
      </c>
    </row>
    <row r="206" spans="1:102" x14ac:dyDescent="0.3">
      <c r="A206">
        <v>135</v>
      </c>
      <c r="C206" t="s">
        <v>224</v>
      </c>
      <c r="D206" t="s">
        <v>497</v>
      </c>
      <c r="G206" t="s">
        <v>498</v>
      </c>
      <c r="I206">
        <v>100</v>
      </c>
      <c r="J206">
        <v>22</v>
      </c>
      <c r="K206">
        <v>51.972499999999997</v>
      </c>
      <c r="L206">
        <v>5</v>
      </c>
      <c r="M206">
        <v>10</v>
      </c>
      <c r="N206">
        <v>5.0000000000000001E-3</v>
      </c>
      <c r="O206">
        <v>0.5</v>
      </c>
      <c r="P206">
        <v>5.0000000000000001E-4</v>
      </c>
      <c r="Q206">
        <v>1</v>
      </c>
      <c r="AB206">
        <v>2E-3</v>
      </c>
      <c r="AC206">
        <v>0.1</v>
      </c>
      <c r="AD206">
        <v>5.0000000000000001E-3</v>
      </c>
      <c r="AE206">
        <v>0.5</v>
      </c>
      <c r="AF206">
        <v>35</v>
      </c>
      <c r="AG206">
        <v>40</v>
      </c>
      <c r="AJ206">
        <v>0.01</v>
      </c>
      <c r="AK206">
        <v>0.5</v>
      </c>
      <c r="AR206">
        <v>5.0000000000000001E-3</v>
      </c>
      <c r="AS206">
        <v>0.4</v>
      </c>
      <c r="CX206" t="b">
        <v>0</v>
      </c>
    </row>
    <row r="207" spans="1:102" x14ac:dyDescent="0.3">
      <c r="A207">
        <v>135</v>
      </c>
      <c r="C207" t="s">
        <v>224</v>
      </c>
      <c r="D207" t="s">
        <v>497</v>
      </c>
      <c r="G207" t="s">
        <v>498</v>
      </c>
      <c r="I207">
        <v>100</v>
      </c>
      <c r="J207">
        <v>22.5</v>
      </c>
      <c r="K207">
        <v>51.977499999999999</v>
      </c>
      <c r="L207">
        <v>5</v>
      </c>
      <c r="M207">
        <v>10</v>
      </c>
      <c r="N207">
        <v>5.0000000000000001E-3</v>
      </c>
      <c r="O207">
        <v>0.5</v>
      </c>
      <c r="P207">
        <v>5.0000000000000001E-4</v>
      </c>
      <c r="Q207">
        <v>1</v>
      </c>
      <c r="AB207">
        <v>2E-3</v>
      </c>
      <c r="AC207">
        <v>0.1</v>
      </c>
      <c r="AF207">
        <v>35</v>
      </c>
      <c r="AG207">
        <v>40</v>
      </c>
      <c r="AJ207">
        <v>0.01</v>
      </c>
      <c r="AK207">
        <v>0.5</v>
      </c>
      <c r="AR207">
        <v>5.0000000000000001E-3</v>
      </c>
      <c r="AS207">
        <v>0.4</v>
      </c>
      <c r="CX207" t="b">
        <v>0</v>
      </c>
    </row>
    <row r="208" spans="1:102" x14ac:dyDescent="0.3">
      <c r="A208">
        <v>135</v>
      </c>
      <c r="C208" t="s">
        <v>224</v>
      </c>
      <c r="D208" t="s">
        <v>497</v>
      </c>
      <c r="G208" t="s">
        <v>498</v>
      </c>
      <c r="I208">
        <v>100</v>
      </c>
      <c r="J208">
        <v>21.400000000000006</v>
      </c>
      <c r="K208">
        <v>51.974499999999999</v>
      </c>
      <c r="L208">
        <v>5</v>
      </c>
      <c r="M208">
        <v>10</v>
      </c>
      <c r="N208">
        <v>5.0000000000000001E-3</v>
      </c>
      <c r="O208">
        <v>0.5</v>
      </c>
      <c r="P208">
        <v>5.0000000000000001E-4</v>
      </c>
      <c r="Q208">
        <v>1</v>
      </c>
      <c r="R208">
        <v>0.01</v>
      </c>
      <c r="S208">
        <v>0.5</v>
      </c>
      <c r="T208">
        <v>2E-3</v>
      </c>
      <c r="U208">
        <v>0.1</v>
      </c>
      <c r="AD208">
        <v>5.0000000000000001E-3</v>
      </c>
      <c r="AE208">
        <v>0.5</v>
      </c>
      <c r="AF208">
        <v>35</v>
      </c>
      <c r="AG208">
        <v>40</v>
      </c>
      <c r="AT208">
        <v>3.0000000000000001E-3</v>
      </c>
      <c r="AU208">
        <v>1</v>
      </c>
      <c r="CX208" t="b">
        <v>0</v>
      </c>
    </row>
    <row r="209" spans="1:102" x14ac:dyDescent="0.3">
      <c r="A209">
        <v>135</v>
      </c>
      <c r="C209" t="s">
        <v>224</v>
      </c>
      <c r="D209" t="s">
        <v>497</v>
      </c>
      <c r="G209" t="s">
        <v>498</v>
      </c>
      <c r="I209">
        <v>100</v>
      </c>
      <c r="J209">
        <v>11.900000000000006</v>
      </c>
      <c r="K209">
        <v>51.974499999999978</v>
      </c>
      <c r="L209">
        <v>5</v>
      </c>
      <c r="M209">
        <v>10</v>
      </c>
      <c r="N209">
        <v>5.0000000000000001E-3</v>
      </c>
      <c r="O209">
        <v>0.5</v>
      </c>
      <c r="P209">
        <v>5.0000000000000001E-4</v>
      </c>
      <c r="Q209">
        <v>1</v>
      </c>
      <c r="R209">
        <v>0.01</v>
      </c>
      <c r="S209">
        <v>0.5</v>
      </c>
      <c r="T209">
        <v>2E-3</v>
      </c>
      <c r="U209">
        <v>0.1</v>
      </c>
      <c r="AF209">
        <v>35</v>
      </c>
      <c r="AG209">
        <v>40</v>
      </c>
      <c r="AN209">
        <v>5.0000000000000001E-4</v>
      </c>
      <c r="AO209">
        <v>1</v>
      </c>
      <c r="AT209">
        <v>3.0000000000000001E-3</v>
      </c>
      <c r="AU209">
        <v>1</v>
      </c>
      <c r="AV209">
        <v>5.0000000000000001E-4</v>
      </c>
      <c r="AW209">
        <v>1</v>
      </c>
      <c r="BB209">
        <v>5.0000000000000001E-4</v>
      </c>
      <c r="BC209">
        <v>1</v>
      </c>
      <c r="BD209">
        <v>5.0000000000000001E-4</v>
      </c>
      <c r="BE209">
        <v>1</v>
      </c>
      <c r="BF209">
        <v>5.0000000000000001E-4</v>
      </c>
      <c r="BG209">
        <v>1</v>
      </c>
      <c r="BN209">
        <v>5.0000000000000001E-4</v>
      </c>
      <c r="BO209">
        <v>1</v>
      </c>
      <c r="BT209">
        <v>5.0000000000000001E-4</v>
      </c>
      <c r="BU209">
        <v>1</v>
      </c>
      <c r="BV209">
        <v>5.0000000000000001E-4</v>
      </c>
      <c r="BW209">
        <v>1</v>
      </c>
      <c r="CD209">
        <v>5.0000000000000001E-4</v>
      </c>
      <c r="CE209">
        <v>1</v>
      </c>
      <c r="CP209">
        <v>5.0000000000000001E-4</v>
      </c>
      <c r="CQ209">
        <v>1</v>
      </c>
      <c r="CX209" t="b">
        <v>0</v>
      </c>
    </row>
    <row r="210" spans="1:102" x14ac:dyDescent="0.3">
      <c r="A210">
        <v>135</v>
      </c>
      <c r="C210" t="s">
        <v>224</v>
      </c>
      <c r="D210" t="s">
        <v>497</v>
      </c>
      <c r="G210" t="s">
        <v>498</v>
      </c>
      <c r="I210">
        <v>100</v>
      </c>
      <c r="J210">
        <v>21.400000000000006</v>
      </c>
      <c r="K210">
        <v>51.974499999999999</v>
      </c>
      <c r="L210">
        <v>5</v>
      </c>
      <c r="M210">
        <v>10</v>
      </c>
      <c r="N210">
        <v>5.0000000000000001E-3</v>
      </c>
      <c r="O210">
        <v>0.5</v>
      </c>
      <c r="P210">
        <v>5.0000000000000001E-4</v>
      </c>
      <c r="Q210">
        <v>1</v>
      </c>
      <c r="R210">
        <v>0.01</v>
      </c>
      <c r="S210">
        <v>0.5</v>
      </c>
      <c r="AB210">
        <v>2E-3</v>
      </c>
      <c r="AC210">
        <v>0.1</v>
      </c>
      <c r="AD210">
        <v>5.0000000000000001E-3</v>
      </c>
      <c r="AE210">
        <v>0.5</v>
      </c>
      <c r="AF210">
        <v>35</v>
      </c>
      <c r="AG210">
        <v>40</v>
      </c>
      <c r="AT210">
        <v>3.0000000000000001E-3</v>
      </c>
      <c r="AU210">
        <v>1</v>
      </c>
      <c r="CX210" t="b">
        <v>0</v>
      </c>
    </row>
    <row r="211" spans="1:102" x14ac:dyDescent="0.3">
      <c r="A211">
        <v>135</v>
      </c>
      <c r="C211" t="s">
        <v>224</v>
      </c>
      <c r="D211" t="s">
        <v>497</v>
      </c>
      <c r="G211" t="s">
        <v>498</v>
      </c>
      <c r="I211">
        <v>100</v>
      </c>
      <c r="J211">
        <v>21.900000000000006</v>
      </c>
      <c r="K211">
        <v>51.979500000000002</v>
      </c>
      <c r="L211">
        <v>5</v>
      </c>
      <c r="M211">
        <v>10</v>
      </c>
      <c r="N211">
        <v>5.0000000000000001E-3</v>
      </c>
      <c r="O211">
        <v>0.5</v>
      </c>
      <c r="P211">
        <v>5.0000000000000001E-4</v>
      </c>
      <c r="Q211">
        <v>1</v>
      </c>
      <c r="R211">
        <v>0.01</v>
      </c>
      <c r="S211">
        <v>0.5</v>
      </c>
      <c r="AB211">
        <v>2E-3</v>
      </c>
      <c r="AC211">
        <v>0.1</v>
      </c>
      <c r="AF211">
        <v>35</v>
      </c>
      <c r="AG211">
        <v>40</v>
      </c>
      <c r="AT211">
        <v>3.0000000000000001E-3</v>
      </c>
      <c r="AU211">
        <v>1</v>
      </c>
      <c r="CX211" t="b">
        <v>0</v>
      </c>
    </row>
    <row r="212" spans="1:102" x14ac:dyDescent="0.3">
      <c r="A212">
        <v>135</v>
      </c>
      <c r="C212" t="s">
        <v>224</v>
      </c>
      <c r="D212" t="s">
        <v>497</v>
      </c>
      <c r="G212" t="s">
        <v>498</v>
      </c>
      <c r="I212">
        <v>100</v>
      </c>
      <c r="J212">
        <v>21.400000000000006</v>
      </c>
      <c r="K212">
        <v>51.974499999999999</v>
      </c>
      <c r="L212">
        <v>5</v>
      </c>
      <c r="M212">
        <v>10</v>
      </c>
      <c r="N212">
        <v>5.0000000000000001E-3</v>
      </c>
      <c r="O212">
        <v>0.5</v>
      </c>
      <c r="P212">
        <v>5.0000000000000001E-4</v>
      </c>
      <c r="Q212">
        <v>1</v>
      </c>
      <c r="T212">
        <v>2E-3</v>
      </c>
      <c r="U212">
        <v>0.1</v>
      </c>
      <c r="V212">
        <v>0.01</v>
      </c>
      <c r="W212">
        <v>0.5</v>
      </c>
      <c r="AD212">
        <v>5.0000000000000001E-3</v>
      </c>
      <c r="AE212">
        <v>0.5</v>
      </c>
      <c r="AF212">
        <v>35</v>
      </c>
      <c r="AG212">
        <v>40</v>
      </c>
      <c r="AT212">
        <v>3.0000000000000001E-3</v>
      </c>
      <c r="AU212">
        <v>1</v>
      </c>
      <c r="CX212" t="b">
        <v>0</v>
      </c>
    </row>
    <row r="213" spans="1:102" x14ac:dyDescent="0.3">
      <c r="A213">
        <v>135</v>
      </c>
      <c r="C213" t="s">
        <v>224</v>
      </c>
      <c r="D213" t="s">
        <v>497</v>
      </c>
      <c r="G213" t="s">
        <v>498</v>
      </c>
      <c r="I213">
        <v>100</v>
      </c>
      <c r="J213">
        <v>11.900000000000006</v>
      </c>
      <c r="K213">
        <v>51.974499999999978</v>
      </c>
      <c r="L213">
        <v>5</v>
      </c>
      <c r="M213">
        <v>10</v>
      </c>
      <c r="N213">
        <v>5.0000000000000001E-3</v>
      </c>
      <c r="O213">
        <v>0.5</v>
      </c>
      <c r="P213">
        <v>5.0000000000000001E-4</v>
      </c>
      <c r="Q213">
        <v>1</v>
      </c>
      <c r="T213">
        <v>2E-3</v>
      </c>
      <c r="U213">
        <v>0.1</v>
      </c>
      <c r="V213">
        <v>0.01</v>
      </c>
      <c r="W213">
        <v>0.5</v>
      </c>
      <c r="AF213">
        <v>35</v>
      </c>
      <c r="AG213">
        <v>40</v>
      </c>
      <c r="AN213">
        <v>5.0000000000000001E-4</v>
      </c>
      <c r="AO213">
        <v>1</v>
      </c>
      <c r="AT213">
        <v>3.0000000000000001E-3</v>
      </c>
      <c r="AU213">
        <v>1</v>
      </c>
      <c r="AV213">
        <v>5.0000000000000001E-4</v>
      </c>
      <c r="AW213">
        <v>1</v>
      </c>
      <c r="BB213">
        <v>5.0000000000000001E-4</v>
      </c>
      <c r="BC213">
        <v>1</v>
      </c>
      <c r="BD213">
        <v>5.0000000000000001E-4</v>
      </c>
      <c r="BE213">
        <v>1</v>
      </c>
      <c r="BF213">
        <v>5.0000000000000001E-4</v>
      </c>
      <c r="BG213">
        <v>1</v>
      </c>
      <c r="BN213">
        <v>5.0000000000000001E-4</v>
      </c>
      <c r="BO213">
        <v>1</v>
      </c>
      <c r="BT213">
        <v>5.0000000000000001E-4</v>
      </c>
      <c r="BU213">
        <v>1</v>
      </c>
      <c r="BV213">
        <v>5.0000000000000001E-4</v>
      </c>
      <c r="BW213">
        <v>1</v>
      </c>
      <c r="CD213">
        <v>5.0000000000000001E-4</v>
      </c>
      <c r="CE213">
        <v>1</v>
      </c>
      <c r="CP213">
        <v>5.0000000000000001E-4</v>
      </c>
      <c r="CQ213">
        <v>1</v>
      </c>
      <c r="CX213" t="b">
        <v>0</v>
      </c>
    </row>
    <row r="214" spans="1:102" x14ac:dyDescent="0.3">
      <c r="A214">
        <v>135</v>
      </c>
      <c r="C214" t="s">
        <v>224</v>
      </c>
      <c r="D214" t="s">
        <v>497</v>
      </c>
      <c r="G214" t="s">
        <v>498</v>
      </c>
      <c r="I214">
        <v>100</v>
      </c>
      <c r="J214">
        <v>21.400000000000006</v>
      </c>
      <c r="K214">
        <v>51.974499999999999</v>
      </c>
      <c r="L214">
        <v>5</v>
      </c>
      <c r="M214">
        <v>10</v>
      </c>
      <c r="N214">
        <v>5.0000000000000001E-3</v>
      </c>
      <c r="O214">
        <v>0.5</v>
      </c>
      <c r="P214">
        <v>5.0000000000000001E-4</v>
      </c>
      <c r="Q214">
        <v>1</v>
      </c>
      <c r="V214">
        <v>0.01</v>
      </c>
      <c r="W214">
        <v>0.5</v>
      </c>
      <c r="AB214">
        <v>2E-3</v>
      </c>
      <c r="AC214">
        <v>0.1</v>
      </c>
      <c r="AD214">
        <v>5.0000000000000001E-3</v>
      </c>
      <c r="AE214">
        <v>0.5</v>
      </c>
      <c r="AF214">
        <v>35</v>
      </c>
      <c r="AG214">
        <v>40</v>
      </c>
      <c r="AT214">
        <v>3.0000000000000001E-3</v>
      </c>
      <c r="AU214">
        <v>1</v>
      </c>
      <c r="CX214" t="b">
        <v>0</v>
      </c>
    </row>
    <row r="215" spans="1:102" x14ac:dyDescent="0.3">
      <c r="A215">
        <v>135</v>
      </c>
      <c r="C215" t="s">
        <v>224</v>
      </c>
      <c r="D215" t="s">
        <v>497</v>
      </c>
      <c r="G215" t="s">
        <v>498</v>
      </c>
      <c r="I215">
        <v>100</v>
      </c>
      <c r="J215">
        <v>21.900000000000006</v>
      </c>
      <c r="K215">
        <v>51.979500000000002</v>
      </c>
      <c r="L215">
        <v>5</v>
      </c>
      <c r="M215">
        <v>10</v>
      </c>
      <c r="N215">
        <v>5.0000000000000001E-3</v>
      </c>
      <c r="O215">
        <v>0.5</v>
      </c>
      <c r="P215">
        <v>5.0000000000000001E-4</v>
      </c>
      <c r="Q215">
        <v>1</v>
      </c>
      <c r="V215">
        <v>0.01</v>
      </c>
      <c r="W215">
        <v>0.5</v>
      </c>
      <c r="AB215">
        <v>2E-3</v>
      </c>
      <c r="AC215">
        <v>0.1</v>
      </c>
      <c r="AF215">
        <v>35</v>
      </c>
      <c r="AG215">
        <v>40</v>
      </c>
      <c r="AT215">
        <v>3.0000000000000001E-3</v>
      </c>
      <c r="AU215">
        <v>1</v>
      </c>
      <c r="CX215" t="b">
        <v>0</v>
      </c>
    </row>
    <row r="216" spans="1:102" x14ac:dyDescent="0.3">
      <c r="A216">
        <v>135</v>
      </c>
      <c r="C216" t="s">
        <v>224</v>
      </c>
      <c r="D216" t="s">
        <v>497</v>
      </c>
      <c r="G216" t="s">
        <v>498</v>
      </c>
      <c r="I216">
        <v>100</v>
      </c>
      <c r="J216">
        <v>21.400000000000006</v>
      </c>
      <c r="K216">
        <v>51.974499999999999</v>
      </c>
      <c r="L216">
        <v>5</v>
      </c>
      <c r="M216">
        <v>10</v>
      </c>
      <c r="N216">
        <v>5.0000000000000001E-3</v>
      </c>
      <c r="O216">
        <v>0.5</v>
      </c>
      <c r="P216">
        <v>5.0000000000000001E-4</v>
      </c>
      <c r="Q216">
        <v>1</v>
      </c>
      <c r="T216">
        <v>2E-3</v>
      </c>
      <c r="U216">
        <v>0.1</v>
      </c>
      <c r="AD216">
        <v>5.0000000000000001E-3</v>
      </c>
      <c r="AE216">
        <v>0.5</v>
      </c>
      <c r="AF216">
        <v>35</v>
      </c>
      <c r="AG216">
        <v>40</v>
      </c>
      <c r="AJ216">
        <v>0.01</v>
      </c>
      <c r="AK216">
        <v>0.5</v>
      </c>
      <c r="AT216">
        <v>3.0000000000000001E-3</v>
      </c>
      <c r="AU216">
        <v>1</v>
      </c>
      <c r="CX216" t="b">
        <v>0</v>
      </c>
    </row>
    <row r="217" spans="1:102" x14ac:dyDescent="0.3">
      <c r="A217">
        <v>135</v>
      </c>
      <c r="C217" t="s">
        <v>224</v>
      </c>
      <c r="D217" t="s">
        <v>497</v>
      </c>
      <c r="G217" t="s">
        <v>498</v>
      </c>
      <c r="I217">
        <v>100</v>
      </c>
      <c r="J217">
        <v>11.900000000000006</v>
      </c>
      <c r="K217">
        <v>51.974499999999978</v>
      </c>
      <c r="L217">
        <v>5</v>
      </c>
      <c r="M217">
        <v>10</v>
      </c>
      <c r="N217">
        <v>5.0000000000000001E-3</v>
      </c>
      <c r="O217">
        <v>0.5</v>
      </c>
      <c r="P217">
        <v>5.0000000000000001E-4</v>
      </c>
      <c r="Q217">
        <v>1</v>
      </c>
      <c r="T217">
        <v>2E-3</v>
      </c>
      <c r="U217">
        <v>0.1</v>
      </c>
      <c r="AF217">
        <v>35</v>
      </c>
      <c r="AG217">
        <v>40</v>
      </c>
      <c r="AJ217">
        <v>0.01</v>
      </c>
      <c r="AK217">
        <v>0.5</v>
      </c>
      <c r="AN217">
        <v>5.0000000000000001E-4</v>
      </c>
      <c r="AO217">
        <v>1</v>
      </c>
      <c r="AT217">
        <v>3.0000000000000001E-3</v>
      </c>
      <c r="AU217">
        <v>1</v>
      </c>
      <c r="AV217">
        <v>5.0000000000000001E-4</v>
      </c>
      <c r="AW217">
        <v>1</v>
      </c>
      <c r="BB217">
        <v>5.0000000000000001E-4</v>
      </c>
      <c r="BC217">
        <v>1</v>
      </c>
      <c r="BD217">
        <v>5.0000000000000001E-4</v>
      </c>
      <c r="BE217">
        <v>1</v>
      </c>
      <c r="BF217">
        <v>5.0000000000000001E-4</v>
      </c>
      <c r="BG217">
        <v>1</v>
      </c>
      <c r="BN217">
        <v>5.0000000000000001E-4</v>
      </c>
      <c r="BO217">
        <v>1</v>
      </c>
      <c r="BT217">
        <v>5.0000000000000001E-4</v>
      </c>
      <c r="BU217">
        <v>1</v>
      </c>
      <c r="BV217">
        <v>5.0000000000000001E-4</v>
      </c>
      <c r="BW217">
        <v>1</v>
      </c>
      <c r="CD217">
        <v>5.0000000000000001E-4</v>
      </c>
      <c r="CE217">
        <v>1</v>
      </c>
      <c r="CP217">
        <v>5.0000000000000001E-4</v>
      </c>
      <c r="CQ217">
        <v>1</v>
      </c>
      <c r="CX217" t="b">
        <v>0</v>
      </c>
    </row>
    <row r="218" spans="1:102" x14ac:dyDescent="0.3">
      <c r="A218">
        <v>135</v>
      </c>
      <c r="C218" t="s">
        <v>224</v>
      </c>
      <c r="D218" t="s">
        <v>497</v>
      </c>
      <c r="G218" t="s">
        <v>498</v>
      </c>
      <c r="I218">
        <v>100</v>
      </c>
      <c r="J218">
        <v>21.400000000000006</v>
      </c>
      <c r="K218">
        <v>51.974499999999999</v>
      </c>
      <c r="L218">
        <v>5</v>
      </c>
      <c r="M218">
        <v>10</v>
      </c>
      <c r="N218">
        <v>5.0000000000000001E-3</v>
      </c>
      <c r="O218">
        <v>0.5</v>
      </c>
      <c r="P218">
        <v>5.0000000000000001E-4</v>
      </c>
      <c r="Q218">
        <v>1</v>
      </c>
      <c r="AB218">
        <v>2E-3</v>
      </c>
      <c r="AC218">
        <v>0.1</v>
      </c>
      <c r="AD218">
        <v>5.0000000000000001E-3</v>
      </c>
      <c r="AE218">
        <v>0.5</v>
      </c>
      <c r="AF218">
        <v>35</v>
      </c>
      <c r="AG218">
        <v>40</v>
      </c>
      <c r="AJ218">
        <v>0.01</v>
      </c>
      <c r="AK218">
        <v>0.5</v>
      </c>
      <c r="AT218">
        <v>3.0000000000000001E-3</v>
      </c>
      <c r="AU218">
        <v>1</v>
      </c>
      <c r="CX218" t="b">
        <v>0</v>
      </c>
    </row>
    <row r="219" spans="1:102" x14ac:dyDescent="0.3">
      <c r="A219">
        <v>135</v>
      </c>
      <c r="C219" t="s">
        <v>224</v>
      </c>
      <c r="D219" t="s">
        <v>497</v>
      </c>
      <c r="G219" t="s">
        <v>498</v>
      </c>
      <c r="I219">
        <v>100</v>
      </c>
      <c r="J219">
        <v>21.900000000000006</v>
      </c>
      <c r="K219">
        <v>51.979500000000002</v>
      </c>
      <c r="L219">
        <v>5</v>
      </c>
      <c r="M219">
        <v>10</v>
      </c>
      <c r="N219">
        <v>5.0000000000000001E-3</v>
      </c>
      <c r="O219">
        <v>0.5</v>
      </c>
      <c r="P219">
        <v>5.0000000000000001E-4</v>
      </c>
      <c r="Q219">
        <v>1</v>
      </c>
      <c r="AB219">
        <v>2E-3</v>
      </c>
      <c r="AC219">
        <v>0.1</v>
      </c>
      <c r="AF219">
        <v>35</v>
      </c>
      <c r="AG219">
        <v>40</v>
      </c>
      <c r="AJ219">
        <v>0.01</v>
      </c>
      <c r="AK219">
        <v>0.5</v>
      </c>
      <c r="AT219">
        <v>3.0000000000000001E-3</v>
      </c>
      <c r="AU219">
        <v>1</v>
      </c>
      <c r="CX219" t="b">
        <v>0</v>
      </c>
    </row>
    <row r="220" spans="1:102" x14ac:dyDescent="0.3">
      <c r="A220">
        <v>135</v>
      </c>
      <c r="C220" t="s">
        <v>224</v>
      </c>
      <c r="D220" t="s">
        <v>497</v>
      </c>
      <c r="G220" t="s">
        <v>498</v>
      </c>
      <c r="I220">
        <v>100</v>
      </c>
      <c r="J220">
        <v>22.200000000000003</v>
      </c>
      <c r="K220">
        <v>51.967499999999994</v>
      </c>
      <c r="L220">
        <v>5</v>
      </c>
      <c r="M220">
        <v>10</v>
      </c>
      <c r="N220">
        <v>5.0000000000000001E-3</v>
      </c>
      <c r="O220">
        <v>0.5</v>
      </c>
      <c r="R220">
        <v>0.01</v>
      </c>
      <c r="S220">
        <v>0.5</v>
      </c>
      <c r="T220">
        <v>2E-3</v>
      </c>
      <c r="U220">
        <v>0.1</v>
      </c>
      <c r="AD220">
        <v>5.0000000000000001E-3</v>
      </c>
      <c r="AE220">
        <v>0.5</v>
      </c>
      <c r="AF220">
        <v>35</v>
      </c>
      <c r="AG220">
        <v>40</v>
      </c>
      <c r="AH220">
        <v>0.01</v>
      </c>
      <c r="AI220">
        <v>0.2</v>
      </c>
      <c r="AN220">
        <v>5.0000000000000001E-4</v>
      </c>
      <c r="AO220">
        <v>1</v>
      </c>
      <c r="CX220" t="b">
        <v>0</v>
      </c>
    </row>
    <row r="221" spans="1:102" x14ac:dyDescent="0.3">
      <c r="A221">
        <v>135</v>
      </c>
      <c r="C221" t="s">
        <v>224</v>
      </c>
      <c r="D221" t="s">
        <v>497</v>
      </c>
      <c r="G221" t="s">
        <v>498</v>
      </c>
      <c r="I221">
        <v>100</v>
      </c>
      <c r="J221">
        <v>12.700000000000003</v>
      </c>
      <c r="K221">
        <v>51.96749999999998</v>
      </c>
      <c r="L221">
        <v>5</v>
      </c>
      <c r="M221">
        <v>10</v>
      </c>
      <c r="N221">
        <v>5.0000000000000001E-3</v>
      </c>
      <c r="O221">
        <v>0.5</v>
      </c>
      <c r="P221">
        <v>5.0000000000000001E-4</v>
      </c>
      <c r="Q221">
        <v>1</v>
      </c>
      <c r="R221">
        <v>0.01</v>
      </c>
      <c r="S221">
        <v>0.5</v>
      </c>
      <c r="T221">
        <v>2E-3</v>
      </c>
      <c r="U221">
        <v>0.1</v>
      </c>
      <c r="AF221">
        <v>35</v>
      </c>
      <c r="AG221">
        <v>40</v>
      </c>
      <c r="AH221">
        <v>0.01</v>
      </c>
      <c r="AI221">
        <v>0.2</v>
      </c>
      <c r="AN221">
        <v>5.0000000000000001E-4</v>
      </c>
      <c r="AO221">
        <v>1</v>
      </c>
      <c r="AV221">
        <v>5.0000000000000001E-4</v>
      </c>
      <c r="AW221">
        <v>1</v>
      </c>
      <c r="BB221">
        <v>5.0000000000000001E-4</v>
      </c>
      <c r="BC221">
        <v>1</v>
      </c>
      <c r="BD221">
        <v>5.0000000000000001E-4</v>
      </c>
      <c r="BE221">
        <v>1</v>
      </c>
      <c r="BF221">
        <v>5.0000000000000001E-4</v>
      </c>
      <c r="BG221">
        <v>1</v>
      </c>
      <c r="BN221">
        <v>5.0000000000000001E-4</v>
      </c>
      <c r="BO221">
        <v>1</v>
      </c>
      <c r="BT221">
        <v>5.0000000000000001E-4</v>
      </c>
      <c r="BU221">
        <v>1</v>
      </c>
      <c r="BV221">
        <v>5.0000000000000001E-4</v>
      </c>
      <c r="BW221">
        <v>1</v>
      </c>
      <c r="CD221">
        <v>5.0000000000000001E-4</v>
      </c>
      <c r="CE221">
        <v>1</v>
      </c>
      <c r="CP221">
        <v>5.0000000000000001E-4</v>
      </c>
      <c r="CQ221">
        <v>1</v>
      </c>
      <c r="CX221" t="b">
        <v>0</v>
      </c>
    </row>
    <row r="222" spans="1:102" x14ac:dyDescent="0.3">
      <c r="A222">
        <v>135</v>
      </c>
      <c r="C222" t="s">
        <v>224</v>
      </c>
      <c r="D222" t="s">
        <v>497</v>
      </c>
      <c r="G222" t="s">
        <v>498</v>
      </c>
      <c r="I222">
        <v>100</v>
      </c>
      <c r="J222">
        <v>22.200000000000003</v>
      </c>
      <c r="K222">
        <v>51.967499999999994</v>
      </c>
      <c r="L222">
        <v>5</v>
      </c>
      <c r="M222">
        <v>10</v>
      </c>
      <c r="N222">
        <v>5.0000000000000001E-3</v>
      </c>
      <c r="O222">
        <v>0.5</v>
      </c>
      <c r="R222">
        <v>0.01</v>
      </c>
      <c r="S222">
        <v>0.5</v>
      </c>
      <c r="AB222">
        <v>2E-3</v>
      </c>
      <c r="AC222">
        <v>0.1</v>
      </c>
      <c r="AD222">
        <v>5.0000000000000001E-3</v>
      </c>
      <c r="AE222">
        <v>0.5</v>
      </c>
      <c r="AF222">
        <v>35</v>
      </c>
      <c r="AG222">
        <v>40</v>
      </c>
      <c r="AH222">
        <v>0.01</v>
      </c>
      <c r="AI222">
        <v>0.2</v>
      </c>
      <c r="AN222">
        <v>5.0000000000000001E-4</v>
      </c>
      <c r="AO222">
        <v>1</v>
      </c>
      <c r="CX222" t="b">
        <v>0</v>
      </c>
    </row>
    <row r="223" spans="1:102" x14ac:dyDescent="0.3">
      <c r="A223">
        <v>135</v>
      </c>
      <c r="C223" t="s">
        <v>224</v>
      </c>
      <c r="D223" t="s">
        <v>497</v>
      </c>
      <c r="G223" t="s">
        <v>498</v>
      </c>
      <c r="I223">
        <v>100</v>
      </c>
      <c r="J223">
        <v>22.700000000000003</v>
      </c>
      <c r="K223">
        <v>51.972499999999997</v>
      </c>
      <c r="L223">
        <v>5</v>
      </c>
      <c r="M223">
        <v>10</v>
      </c>
      <c r="N223">
        <v>5.0000000000000001E-3</v>
      </c>
      <c r="O223">
        <v>0.5</v>
      </c>
      <c r="R223">
        <v>0.01</v>
      </c>
      <c r="S223">
        <v>0.5</v>
      </c>
      <c r="AB223">
        <v>2E-3</v>
      </c>
      <c r="AC223">
        <v>0.1</v>
      </c>
      <c r="AF223">
        <v>35</v>
      </c>
      <c r="AG223">
        <v>40</v>
      </c>
      <c r="AH223">
        <v>0.01</v>
      </c>
      <c r="AI223">
        <v>0.2</v>
      </c>
      <c r="AN223">
        <v>5.0000000000000001E-4</v>
      </c>
      <c r="AO223">
        <v>1</v>
      </c>
      <c r="CX223" t="b">
        <v>0</v>
      </c>
    </row>
    <row r="224" spans="1:102" x14ac:dyDescent="0.3">
      <c r="A224">
        <v>135</v>
      </c>
      <c r="C224" t="s">
        <v>224</v>
      </c>
      <c r="D224" t="s">
        <v>497</v>
      </c>
      <c r="G224" t="s">
        <v>498</v>
      </c>
      <c r="I224">
        <v>100</v>
      </c>
      <c r="J224">
        <v>22.200000000000003</v>
      </c>
      <c r="K224">
        <v>51.967499999999994</v>
      </c>
      <c r="L224">
        <v>5</v>
      </c>
      <c r="M224">
        <v>10</v>
      </c>
      <c r="N224">
        <v>5.0000000000000001E-3</v>
      </c>
      <c r="O224">
        <v>0.5</v>
      </c>
      <c r="T224">
        <v>2E-3</v>
      </c>
      <c r="U224">
        <v>0.1</v>
      </c>
      <c r="V224">
        <v>0.01</v>
      </c>
      <c r="W224">
        <v>0.5</v>
      </c>
      <c r="AD224">
        <v>5.0000000000000001E-3</v>
      </c>
      <c r="AE224">
        <v>0.5</v>
      </c>
      <c r="AF224">
        <v>35</v>
      </c>
      <c r="AG224">
        <v>40</v>
      </c>
      <c r="AH224">
        <v>0.01</v>
      </c>
      <c r="AI224">
        <v>0.2</v>
      </c>
      <c r="AN224">
        <v>5.0000000000000001E-4</v>
      </c>
      <c r="AO224">
        <v>1</v>
      </c>
      <c r="CX224" t="b">
        <v>0</v>
      </c>
    </row>
    <row r="225" spans="1:102" x14ac:dyDescent="0.3">
      <c r="A225">
        <v>135</v>
      </c>
      <c r="C225" t="s">
        <v>224</v>
      </c>
      <c r="D225" t="s">
        <v>497</v>
      </c>
      <c r="G225" t="s">
        <v>498</v>
      </c>
      <c r="I225">
        <v>100</v>
      </c>
      <c r="J225">
        <v>12.700000000000003</v>
      </c>
      <c r="K225">
        <v>51.96749999999998</v>
      </c>
      <c r="L225">
        <v>5</v>
      </c>
      <c r="M225">
        <v>10</v>
      </c>
      <c r="N225">
        <v>5.0000000000000001E-3</v>
      </c>
      <c r="O225">
        <v>0.5</v>
      </c>
      <c r="P225">
        <v>5.0000000000000001E-4</v>
      </c>
      <c r="Q225">
        <v>1</v>
      </c>
      <c r="T225">
        <v>2E-3</v>
      </c>
      <c r="U225">
        <v>0.1</v>
      </c>
      <c r="V225">
        <v>0.01</v>
      </c>
      <c r="W225">
        <v>0.5</v>
      </c>
      <c r="AF225">
        <v>35</v>
      </c>
      <c r="AG225">
        <v>40</v>
      </c>
      <c r="AH225">
        <v>0.01</v>
      </c>
      <c r="AI225">
        <v>0.2</v>
      </c>
      <c r="AN225">
        <v>5.0000000000000001E-4</v>
      </c>
      <c r="AO225">
        <v>1</v>
      </c>
      <c r="AV225">
        <v>5.0000000000000001E-4</v>
      </c>
      <c r="AW225">
        <v>1</v>
      </c>
      <c r="BB225">
        <v>5.0000000000000001E-4</v>
      </c>
      <c r="BC225">
        <v>1</v>
      </c>
      <c r="BD225">
        <v>5.0000000000000001E-4</v>
      </c>
      <c r="BE225">
        <v>1</v>
      </c>
      <c r="BF225">
        <v>5.0000000000000001E-4</v>
      </c>
      <c r="BG225">
        <v>1</v>
      </c>
      <c r="BN225">
        <v>5.0000000000000001E-4</v>
      </c>
      <c r="BO225">
        <v>1</v>
      </c>
      <c r="BT225">
        <v>5.0000000000000001E-4</v>
      </c>
      <c r="BU225">
        <v>1</v>
      </c>
      <c r="BV225">
        <v>5.0000000000000001E-4</v>
      </c>
      <c r="BW225">
        <v>1</v>
      </c>
      <c r="CD225">
        <v>5.0000000000000001E-4</v>
      </c>
      <c r="CE225">
        <v>1</v>
      </c>
      <c r="CP225">
        <v>5.0000000000000001E-4</v>
      </c>
      <c r="CQ225">
        <v>1</v>
      </c>
      <c r="CX225" t="b">
        <v>0</v>
      </c>
    </row>
    <row r="226" spans="1:102" x14ac:dyDescent="0.3">
      <c r="A226">
        <v>135</v>
      </c>
      <c r="C226" t="s">
        <v>224</v>
      </c>
      <c r="D226" t="s">
        <v>497</v>
      </c>
      <c r="G226" t="s">
        <v>498</v>
      </c>
      <c r="I226">
        <v>100</v>
      </c>
      <c r="J226">
        <v>22.200000000000003</v>
      </c>
      <c r="K226">
        <v>51.967499999999994</v>
      </c>
      <c r="L226">
        <v>5</v>
      </c>
      <c r="M226">
        <v>10</v>
      </c>
      <c r="N226">
        <v>5.0000000000000001E-3</v>
      </c>
      <c r="O226">
        <v>0.5</v>
      </c>
      <c r="V226">
        <v>0.01</v>
      </c>
      <c r="W226">
        <v>0.5</v>
      </c>
      <c r="AB226">
        <v>2E-3</v>
      </c>
      <c r="AC226">
        <v>0.1</v>
      </c>
      <c r="AD226">
        <v>5.0000000000000001E-3</v>
      </c>
      <c r="AE226">
        <v>0.5</v>
      </c>
      <c r="AF226">
        <v>35</v>
      </c>
      <c r="AG226">
        <v>40</v>
      </c>
      <c r="AH226">
        <v>0.01</v>
      </c>
      <c r="AI226">
        <v>0.2</v>
      </c>
      <c r="AN226">
        <v>5.0000000000000001E-4</v>
      </c>
      <c r="AO226">
        <v>1</v>
      </c>
      <c r="CX226" t="b">
        <v>0</v>
      </c>
    </row>
    <row r="227" spans="1:102" x14ac:dyDescent="0.3">
      <c r="A227">
        <v>135</v>
      </c>
      <c r="C227" t="s">
        <v>224</v>
      </c>
      <c r="D227" t="s">
        <v>497</v>
      </c>
      <c r="G227" t="s">
        <v>498</v>
      </c>
      <c r="I227">
        <v>100</v>
      </c>
      <c r="J227">
        <v>22.700000000000003</v>
      </c>
      <c r="K227">
        <v>51.972499999999997</v>
      </c>
      <c r="L227">
        <v>5</v>
      </c>
      <c r="M227">
        <v>10</v>
      </c>
      <c r="N227">
        <v>5.0000000000000001E-3</v>
      </c>
      <c r="O227">
        <v>0.5</v>
      </c>
      <c r="V227">
        <v>0.01</v>
      </c>
      <c r="W227">
        <v>0.5</v>
      </c>
      <c r="AB227">
        <v>2E-3</v>
      </c>
      <c r="AC227">
        <v>0.1</v>
      </c>
      <c r="AF227">
        <v>35</v>
      </c>
      <c r="AG227">
        <v>40</v>
      </c>
      <c r="AH227">
        <v>0.01</v>
      </c>
      <c r="AI227">
        <v>0.2</v>
      </c>
      <c r="AN227">
        <v>5.0000000000000001E-4</v>
      </c>
      <c r="AO227">
        <v>1</v>
      </c>
      <c r="CX227" t="b">
        <v>0</v>
      </c>
    </row>
    <row r="228" spans="1:102" x14ac:dyDescent="0.3">
      <c r="A228">
        <v>135</v>
      </c>
      <c r="C228" t="s">
        <v>224</v>
      </c>
      <c r="D228" t="s">
        <v>497</v>
      </c>
      <c r="G228" t="s">
        <v>498</v>
      </c>
      <c r="I228">
        <v>100</v>
      </c>
      <c r="J228">
        <v>22.200000000000003</v>
      </c>
      <c r="K228">
        <v>51.967500000000001</v>
      </c>
      <c r="L228">
        <v>5</v>
      </c>
      <c r="M228">
        <v>10</v>
      </c>
      <c r="N228">
        <v>5.0000000000000001E-3</v>
      </c>
      <c r="O228">
        <v>0.5</v>
      </c>
      <c r="T228">
        <v>2E-3</v>
      </c>
      <c r="U228">
        <v>0.1</v>
      </c>
      <c r="AD228">
        <v>5.0000000000000001E-3</v>
      </c>
      <c r="AE228">
        <v>0.5</v>
      </c>
      <c r="AF228">
        <v>35</v>
      </c>
      <c r="AG228">
        <v>40</v>
      </c>
      <c r="AH228">
        <v>0.01</v>
      </c>
      <c r="AI228">
        <v>0.2</v>
      </c>
      <c r="AJ228">
        <v>0.01</v>
      </c>
      <c r="AK228">
        <v>0.5</v>
      </c>
      <c r="AN228">
        <v>5.0000000000000001E-4</v>
      </c>
      <c r="AO228">
        <v>1</v>
      </c>
      <c r="CX228" t="b">
        <v>0</v>
      </c>
    </row>
    <row r="229" spans="1:102" x14ac:dyDescent="0.3">
      <c r="A229">
        <v>135</v>
      </c>
      <c r="C229" t="s">
        <v>224</v>
      </c>
      <c r="D229" t="s">
        <v>497</v>
      </c>
      <c r="G229" t="s">
        <v>498</v>
      </c>
      <c r="I229">
        <v>100</v>
      </c>
      <c r="J229">
        <v>12.700000000000003</v>
      </c>
      <c r="K229">
        <v>51.96749999999998</v>
      </c>
      <c r="L229">
        <v>5</v>
      </c>
      <c r="M229">
        <v>10</v>
      </c>
      <c r="N229">
        <v>5.0000000000000001E-3</v>
      </c>
      <c r="O229">
        <v>0.5</v>
      </c>
      <c r="P229">
        <v>5.0000000000000001E-4</v>
      </c>
      <c r="Q229">
        <v>1</v>
      </c>
      <c r="T229">
        <v>2E-3</v>
      </c>
      <c r="U229">
        <v>0.1</v>
      </c>
      <c r="AF229">
        <v>35</v>
      </c>
      <c r="AG229">
        <v>40</v>
      </c>
      <c r="AH229">
        <v>0.01</v>
      </c>
      <c r="AI229">
        <v>0.2</v>
      </c>
      <c r="AJ229">
        <v>0.01</v>
      </c>
      <c r="AK229">
        <v>0.5</v>
      </c>
      <c r="AN229">
        <v>5.0000000000000001E-4</v>
      </c>
      <c r="AO229">
        <v>1</v>
      </c>
      <c r="AV229">
        <v>5.0000000000000001E-4</v>
      </c>
      <c r="AW229">
        <v>1</v>
      </c>
      <c r="BB229">
        <v>5.0000000000000001E-4</v>
      </c>
      <c r="BC229">
        <v>1</v>
      </c>
      <c r="BD229">
        <v>5.0000000000000001E-4</v>
      </c>
      <c r="BE229">
        <v>1</v>
      </c>
      <c r="BF229">
        <v>5.0000000000000001E-4</v>
      </c>
      <c r="BG229">
        <v>1</v>
      </c>
      <c r="BN229">
        <v>5.0000000000000001E-4</v>
      </c>
      <c r="BO229">
        <v>1</v>
      </c>
      <c r="BT229">
        <v>5.0000000000000001E-4</v>
      </c>
      <c r="BU229">
        <v>1</v>
      </c>
      <c r="BV229">
        <v>5.0000000000000001E-4</v>
      </c>
      <c r="BW229">
        <v>1</v>
      </c>
      <c r="CD229">
        <v>5.0000000000000001E-4</v>
      </c>
      <c r="CE229">
        <v>1</v>
      </c>
      <c r="CP229">
        <v>5.0000000000000001E-4</v>
      </c>
      <c r="CQ229">
        <v>1</v>
      </c>
      <c r="CX229" t="b">
        <v>0</v>
      </c>
    </row>
    <row r="230" spans="1:102" x14ac:dyDescent="0.3">
      <c r="A230">
        <v>135</v>
      </c>
      <c r="C230" t="s">
        <v>224</v>
      </c>
      <c r="D230" t="s">
        <v>497</v>
      </c>
      <c r="G230" t="s">
        <v>498</v>
      </c>
      <c r="I230">
        <v>100</v>
      </c>
      <c r="J230">
        <v>22.200000000000003</v>
      </c>
      <c r="K230">
        <v>51.967500000000001</v>
      </c>
      <c r="L230">
        <v>5</v>
      </c>
      <c r="M230">
        <v>10</v>
      </c>
      <c r="N230">
        <v>5.0000000000000001E-3</v>
      </c>
      <c r="O230">
        <v>0.5</v>
      </c>
      <c r="AB230">
        <v>2E-3</v>
      </c>
      <c r="AC230">
        <v>0.1</v>
      </c>
      <c r="AD230">
        <v>5.0000000000000001E-3</v>
      </c>
      <c r="AE230">
        <v>0.5</v>
      </c>
      <c r="AF230">
        <v>35</v>
      </c>
      <c r="AG230">
        <v>40</v>
      </c>
      <c r="AH230">
        <v>0.01</v>
      </c>
      <c r="AI230">
        <v>0.2</v>
      </c>
      <c r="AJ230">
        <v>0.01</v>
      </c>
      <c r="AK230">
        <v>0.5</v>
      </c>
      <c r="AN230">
        <v>5.0000000000000001E-4</v>
      </c>
      <c r="AO230">
        <v>1</v>
      </c>
      <c r="CX230" t="b">
        <v>0</v>
      </c>
    </row>
    <row r="231" spans="1:102" x14ac:dyDescent="0.3">
      <c r="A231">
        <v>135</v>
      </c>
      <c r="C231" t="s">
        <v>224</v>
      </c>
      <c r="D231" t="s">
        <v>497</v>
      </c>
      <c r="G231" t="s">
        <v>498</v>
      </c>
      <c r="I231">
        <v>100</v>
      </c>
      <c r="J231">
        <v>22.700000000000003</v>
      </c>
      <c r="K231">
        <v>51.972499999999997</v>
      </c>
      <c r="L231">
        <v>5</v>
      </c>
      <c r="M231">
        <v>10</v>
      </c>
      <c r="N231">
        <v>5.0000000000000001E-3</v>
      </c>
      <c r="O231">
        <v>0.5</v>
      </c>
      <c r="AB231">
        <v>2E-3</v>
      </c>
      <c r="AC231">
        <v>0.1</v>
      </c>
      <c r="AF231">
        <v>35</v>
      </c>
      <c r="AG231">
        <v>40</v>
      </c>
      <c r="AH231">
        <v>0.01</v>
      </c>
      <c r="AI231">
        <v>0.2</v>
      </c>
      <c r="AJ231">
        <v>0.01</v>
      </c>
      <c r="AK231">
        <v>0.5</v>
      </c>
      <c r="AN231">
        <v>5.0000000000000001E-4</v>
      </c>
      <c r="AO231">
        <v>1</v>
      </c>
      <c r="CX231" t="b">
        <v>0</v>
      </c>
    </row>
    <row r="232" spans="1:102" x14ac:dyDescent="0.3">
      <c r="A232">
        <v>135</v>
      </c>
      <c r="C232" t="s">
        <v>224</v>
      </c>
      <c r="D232" t="s">
        <v>497</v>
      </c>
      <c r="G232" t="s">
        <v>498</v>
      </c>
      <c r="I232">
        <v>100</v>
      </c>
      <c r="J232">
        <v>22</v>
      </c>
      <c r="K232">
        <v>51.972499999999989</v>
      </c>
      <c r="L232">
        <v>5</v>
      </c>
      <c r="M232">
        <v>10</v>
      </c>
      <c r="N232">
        <v>5.0000000000000001E-3</v>
      </c>
      <c r="O232">
        <v>0.5</v>
      </c>
      <c r="R232">
        <v>0.01</v>
      </c>
      <c r="S232">
        <v>0.5</v>
      </c>
      <c r="T232">
        <v>2E-3</v>
      </c>
      <c r="U232">
        <v>0.1</v>
      </c>
      <c r="AD232">
        <v>5.0000000000000001E-3</v>
      </c>
      <c r="AE232">
        <v>0.5</v>
      </c>
      <c r="AF232">
        <v>35</v>
      </c>
      <c r="AG232">
        <v>40</v>
      </c>
      <c r="AN232">
        <v>5.0000000000000001E-4</v>
      </c>
      <c r="AO232">
        <v>1</v>
      </c>
      <c r="AR232">
        <v>5.0000000000000001E-3</v>
      </c>
      <c r="AS232">
        <v>0.4</v>
      </c>
      <c r="CX232" t="b">
        <v>0</v>
      </c>
    </row>
    <row r="233" spans="1:102" x14ac:dyDescent="0.3">
      <c r="A233">
        <v>135</v>
      </c>
      <c r="C233" t="s">
        <v>224</v>
      </c>
      <c r="D233" t="s">
        <v>497</v>
      </c>
      <c r="G233" t="s">
        <v>498</v>
      </c>
      <c r="I233">
        <v>100</v>
      </c>
      <c r="J233">
        <v>12.5</v>
      </c>
      <c r="K233">
        <v>51.972499999999975</v>
      </c>
      <c r="L233">
        <v>5</v>
      </c>
      <c r="M233">
        <v>10</v>
      </c>
      <c r="N233">
        <v>5.0000000000000001E-3</v>
      </c>
      <c r="O233">
        <v>0.5</v>
      </c>
      <c r="P233">
        <v>5.0000000000000001E-4</v>
      </c>
      <c r="Q233">
        <v>1</v>
      </c>
      <c r="R233">
        <v>0.01</v>
      </c>
      <c r="S233">
        <v>0.5</v>
      </c>
      <c r="T233">
        <v>2E-3</v>
      </c>
      <c r="U233">
        <v>0.1</v>
      </c>
      <c r="AF233">
        <v>35</v>
      </c>
      <c r="AG233">
        <v>40</v>
      </c>
      <c r="AN233">
        <v>5.0000000000000001E-4</v>
      </c>
      <c r="AO233">
        <v>1</v>
      </c>
      <c r="AR233">
        <v>5.0000000000000001E-3</v>
      </c>
      <c r="AS233">
        <v>0.4</v>
      </c>
      <c r="AV233">
        <v>5.0000000000000001E-4</v>
      </c>
      <c r="AW233">
        <v>1</v>
      </c>
      <c r="BB233">
        <v>5.0000000000000001E-4</v>
      </c>
      <c r="BC233">
        <v>1</v>
      </c>
      <c r="BD233">
        <v>5.0000000000000001E-4</v>
      </c>
      <c r="BE233">
        <v>1</v>
      </c>
      <c r="BF233">
        <v>5.0000000000000001E-4</v>
      </c>
      <c r="BG233">
        <v>1</v>
      </c>
      <c r="BN233">
        <v>5.0000000000000001E-4</v>
      </c>
      <c r="BO233">
        <v>1</v>
      </c>
      <c r="BT233">
        <v>5.0000000000000001E-4</v>
      </c>
      <c r="BU233">
        <v>1</v>
      </c>
      <c r="BV233">
        <v>5.0000000000000001E-4</v>
      </c>
      <c r="BW233">
        <v>1</v>
      </c>
      <c r="CD233">
        <v>5.0000000000000001E-4</v>
      </c>
      <c r="CE233">
        <v>1</v>
      </c>
      <c r="CP233">
        <v>5.0000000000000001E-4</v>
      </c>
      <c r="CQ233">
        <v>1</v>
      </c>
      <c r="CX233" t="b">
        <v>0</v>
      </c>
    </row>
    <row r="234" spans="1:102" x14ac:dyDescent="0.3">
      <c r="A234">
        <v>135</v>
      </c>
      <c r="C234" t="s">
        <v>224</v>
      </c>
      <c r="D234" t="s">
        <v>497</v>
      </c>
      <c r="G234" t="s">
        <v>498</v>
      </c>
      <c r="I234">
        <v>100</v>
      </c>
      <c r="J234">
        <v>22</v>
      </c>
      <c r="K234">
        <v>51.972499999999989</v>
      </c>
      <c r="L234">
        <v>5</v>
      </c>
      <c r="M234">
        <v>10</v>
      </c>
      <c r="N234">
        <v>5.0000000000000001E-3</v>
      </c>
      <c r="O234">
        <v>0.5</v>
      </c>
      <c r="R234">
        <v>0.01</v>
      </c>
      <c r="S234">
        <v>0.5</v>
      </c>
      <c r="AB234">
        <v>2E-3</v>
      </c>
      <c r="AC234">
        <v>0.1</v>
      </c>
      <c r="AD234">
        <v>5.0000000000000001E-3</v>
      </c>
      <c r="AE234">
        <v>0.5</v>
      </c>
      <c r="AF234">
        <v>35</v>
      </c>
      <c r="AG234">
        <v>40</v>
      </c>
      <c r="AN234">
        <v>5.0000000000000001E-4</v>
      </c>
      <c r="AO234">
        <v>1</v>
      </c>
      <c r="AR234">
        <v>5.0000000000000001E-3</v>
      </c>
      <c r="AS234">
        <v>0.4</v>
      </c>
      <c r="CX234" t="b">
        <v>0</v>
      </c>
    </row>
    <row r="235" spans="1:102" x14ac:dyDescent="0.3">
      <c r="A235">
        <v>135</v>
      </c>
      <c r="C235" t="s">
        <v>224</v>
      </c>
      <c r="D235" t="s">
        <v>497</v>
      </c>
      <c r="G235" t="s">
        <v>498</v>
      </c>
      <c r="I235">
        <v>100</v>
      </c>
      <c r="J235">
        <v>22.5</v>
      </c>
      <c r="K235">
        <v>51.977499999999992</v>
      </c>
      <c r="L235">
        <v>5</v>
      </c>
      <c r="M235">
        <v>10</v>
      </c>
      <c r="N235">
        <v>5.0000000000000001E-3</v>
      </c>
      <c r="O235">
        <v>0.5</v>
      </c>
      <c r="R235">
        <v>0.01</v>
      </c>
      <c r="S235">
        <v>0.5</v>
      </c>
      <c r="AB235">
        <v>2E-3</v>
      </c>
      <c r="AC235">
        <v>0.1</v>
      </c>
      <c r="AF235">
        <v>35</v>
      </c>
      <c r="AG235">
        <v>40</v>
      </c>
      <c r="AN235">
        <v>5.0000000000000001E-4</v>
      </c>
      <c r="AO235">
        <v>1</v>
      </c>
      <c r="AR235">
        <v>5.0000000000000001E-3</v>
      </c>
      <c r="AS235">
        <v>0.4</v>
      </c>
      <c r="CX235" t="b">
        <v>0</v>
      </c>
    </row>
    <row r="236" spans="1:102" x14ac:dyDescent="0.3">
      <c r="A236">
        <v>135</v>
      </c>
      <c r="C236" t="s">
        <v>224</v>
      </c>
      <c r="D236" t="s">
        <v>497</v>
      </c>
      <c r="G236" t="s">
        <v>498</v>
      </c>
      <c r="I236">
        <v>100</v>
      </c>
      <c r="J236">
        <v>22</v>
      </c>
      <c r="K236">
        <v>51.972499999999989</v>
      </c>
      <c r="L236">
        <v>5</v>
      </c>
      <c r="M236">
        <v>10</v>
      </c>
      <c r="N236">
        <v>5.0000000000000001E-3</v>
      </c>
      <c r="O236">
        <v>0.5</v>
      </c>
      <c r="T236">
        <v>2E-3</v>
      </c>
      <c r="U236">
        <v>0.1</v>
      </c>
      <c r="V236">
        <v>0.01</v>
      </c>
      <c r="W236">
        <v>0.5</v>
      </c>
      <c r="AD236">
        <v>5.0000000000000001E-3</v>
      </c>
      <c r="AE236">
        <v>0.5</v>
      </c>
      <c r="AF236">
        <v>35</v>
      </c>
      <c r="AG236">
        <v>40</v>
      </c>
      <c r="AN236">
        <v>5.0000000000000001E-4</v>
      </c>
      <c r="AO236">
        <v>1</v>
      </c>
      <c r="AR236">
        <v>5.0000000000000001E-3</v>
      </c>
      <c r="AS236">
        <v>0.4</v>
      </c>
      <c r="CX236" t="b">
        <v>0</v>
      </c>
    </row>
    <row r="237" spans="1:102" x14ac:dyDescent="0.3">
      <c r="A237">
        <v>135</v>
      </c>
      <c r="C237" t="s">
        <v>224</v>
      </c>
      <c r="D237" t="s">
        <v>497</v>
      </c>
      <c r="G237" t="s">
        <v>498</v>
      </c>
      <c r="I237">
        <v>100</v>
      </c>
      <c r="J237">
        <v>12.5</v>
      </c>
      <c r="K237">
        <v>51.972499999999975</v>
      </c>
      <c r="L237">
        <v>5</v>
      </c>
      <c r="M237">
        <v>10</v>
      </c>
      <c r="N237">
        <v>5.0000000000000001E-3</v>
      </c>
      <c r="O237">
        <v>0.5</v>
      </c>
      <c r="P237">
        <v>5.0000000000000001E-4</v>
      </c>
      <c r="Q237">
        <v>1</v>
      </c>
      <c r="T237">
        <v>2E-3</v>
      </c>
      <c r="U237">
        <v>0.1</v>
      </c>
      <c r="V237">
        <v>0.01</v>
      </c>
      <c r="W237">
        <v>0.5</v>
      </c>
      <c r="AF237">
        <v>35</v>
      </c>
      <c r="AG237">
        <v>40</v>
      </c>
      <c r="AN237">
        <v>5.0000000000000001E-4</v>
      </c>
      <c r="AO237">
        <v>1</v>
      </c>
      <c r="AR237">
        <v>5.0000000000000001E-3</v>
      </c>
      <c r="AS237">
        <v>0.4</v>
      </c>
      <c r="AV237">
        <v>5.0000000000000001E-4</v>
      </c>
      <c r="AW237">
        <v>1</v>
      </c>
      <c r="BB237">
        <v>5.0000000000000001E-4</v>
      </c>
      <c r="BC237">
        <v>1</v>
      </c>
      <c r="BD237">
        <v>5.0000000000000001E-4</v>
      </c>
      <c r="BE237">
        <v>1</v>
      </c>
      <c r="BF237">
        <v>5.0000000000000001E-4</v>
      </c>
      <c r="BG237">
        <v>1</v>
      </c>
      <c r="BN237">
        <v>5.0000000000000001E-4</v>
      </c>
      <c r="BO237">
        <v>1</v>
      </c>
      <c r="BT237">
        <v>5.0000000000000001E-4</v>
      </c>
      <c r="BU237">
        <v>1</v>
      </c>
      <c r="BV237">
        <v>5.0000000000000001E-4</v>
      </c>
      <c r="BW237">
        <v>1</v>
      </c>
      <c r="CD237">
        <v>5.0000000000000001E-4</v>
      </c>
      <c r="CE237">
        <v>1</v>
      </c>
      <c r="CP237">
        <v>5.0000000000000001E-4</v>
      </c>
      <c r="CQ237">
        <v>1</v>
      </c>
      <c r="CX237" t="b">
        <v>0</v>
      </c>
    </row>
    <row r="238" spans="1:102" x14ac:dyDescent="0.3">
      <c r="A238">
        <v>135</v>
      </c>
      <c r="C238" t="s">
        <v>224</v>
      </c>
      <c r="D238" t="s">
        <v>497</v>
      </c>
      <c r="G238" t="s">
        <v>498</v>
      </c>
      <c r="I238">
        <v>100</v>
      </c>
      <c r="J238">
        <v>22</v>
      </c>
      <c r="K238">
        <v>51.972499999999989</v>
      </c>
      <c r="L238">
        <v>5</v>
      </c>
      <c r="M238">
        <v>10</v>
      </c>
      <c r="N238">
        <v>5.0000000000000001E-3</v>
      </c>
      <c r="O238">
        <v>0.5</v>
      </c>
      <c r="V238">
        <v>0.01</v>
      </c>
      <c r="W238">
        <v>0.5</v>
      </c>
      <c r="AB238">
        <v>2E-3</v>
      </c>
      <c r="AC238">
        <v>0.1</v>
      </c>
      <c r="AD238">
        <v>5.0000000000000001E-3</v>
      </c>
      <c r="AE238">
        <v>0.5</v>
      </c>
      <c r="AF238">
        <v>35</v>
      </c>
      <c r="AG238">
        <v>40</v>
      </c>
      <c r="AN238">
        <v>5.0000000000000001E-4</v>
      </c>
      <c r="AO238">
        <v>1</v>
      </c>
      <c r="AR238">
        <v>5.0000000000000001E-3</v>
      </c>
      <c r="AS238">
        <v>0.4</v>
      </c>
      <c r="CX238" t="b">
        <v>0</v>
      </c>
    </row>
    <row r="239" spans="1:102" x14ac:dyDescent="0.3">
      <c r="A239">
        <v>135</v>
      </c>
      <c r="C239" t="s">
        <v>224</v>
      </c>
      <c r="D239" t="s">
        <v>497</v>
      </c>
      <c r="G239" t="s">
        <v>498</v>
      </c>
      <c r="I239">
        <v>100</v>
      </c>
      <c r="J239">
        <v>22.5</v>
      </c>
      <c r="K239">
        <v>51.977499999999992</v>
      </c>
      <c r="L239">
        <v>5</v>
      </c>
      <c r="M239">
        <v>10</v>
      </c>
      <c r="N239">
        <v>5.0000000000000001E-3</v>
      </c>
      <c r="O239">
        <v>0.5</v>
      </c>
      <c r="V239">
        <v>0.01</v>
      </c>
      <c r="W239">
        <v>0.5</v>
      </c>
      <c r="AB239">
        <v>2E-3</v>
      </c>
      <c r="AC239">
        <v>0.1</v>
      </c>
      <c r="AF239">
        <v>35</v>
      </c>
      <c r="AG239">
        <v>40</v>
      </c>
      <c r="AN239">
        <v>5.0000000000000001E-4</v>
      </c>
      <c r="AO239">
        <v>1</v>
      </c>
      <c r="AR239">
        <v>5.0000000000000001E-3</v>
      </c>
      <c r="AS239">
        <v>0.4</v>
      </c>
      <c r="CX239" t="b">
        <v>0</v>
      </c>
    </row>
    <row r="240" spans="1:102" x14ac:dyDescent="0.3">
      <c r="A240">
        <v>135</v>
      </c>
      <c r="C240" t="s">
        <v>224</v>
      </c>
      <c r="D240" t="s">
        <v>497</v>
      </c>
      <c r="G240" t="s">
        <v>498</v>
      </c>
      <c r="I240">
        <v>100</v>
      </c>
      <c r="J240">
        <v>22</v>
      </c>
      <c r="K240">
        <v>51.972499999999997</v>
      </c>
      <c r="L240">
        <v>5</v>
      </c>
      <c r="M240">
        <v>10</v>
      </c>
      <c r="N240">
        <v>5.0000000000000001E-3</v>
      </c>
      <c r="O240">
        <v>0.5</v>
      </c>
      <c r="T240">
        <v>2E-3</v>
      </c>
      <c r="U240">
        <v>0.1</v>
      </c>
      <c r="AD240">
        <v>5.0000000000000001E-3</v>
      </c>
      <c r="AE240">
        <v>0.5</v>
      </c>
      <c r="AF240">
        <v>35</v>
      </c>
      <c r="AG240">
        <v>40</v>
      </c>
      <c r="AJ240">
        <v>0.01</v>
      </c>
      <c r="AK240">
        <v>0.5</v>
      </c>
      <c r="AN240">
        <v>5.0000000000000001E-4</v>
      </c>
      <c r="AO240">
        <v>1</v>
      </c>
      <c r="AR240">
        <v>5.0000000000000001E-3</v>
      </c>
      <c r="AS240">
        <v>0.4</v>
      </c>
      <c r="CX240" t="b">
        <v>0</v>
      </c>
    </row>
    <row r="241" spans="1:102" x14ac:dyDescent="0.3">
      <c r="A241">
        <v>135</v>
      </c>
      <c r="C241" t="s">
        <v>224</v>
      </c>
      <c r="D241" t="s">
        <v>497</v>
      </c>
      <c r="G241" t="s">
        <v>498</v>
      </c>
      <c r="I241">
        <v>100</v>
      </c>
      <c r="J241">
        <v>12.5</v>
      </c>
      <c r="K241">
        <v>51.972499999999975</v>
      </c>
      <c r="L241">
        <v>5</v>
      </c>
      <c r="M241">
        <v>10</v>
      </c>
      <c r="N241">
        <v>5.0000000000000001E-3</v>
      </c>
      <c r="O241">
        <v>0.5</v>
      </c>
      <c r="P241">
        <v>5.0000000000000001E-4</v>
      </c>
      <c r="Q241">
        <v>1</v>
      </c>
      <c r="T241">
        <v>2E-3</v>
      </c>
      <c r="U241">
        <v>0.1</v>
      </c>
      <c r="AF241">
        <v>35</v>
      </c>
      <c r="AG241">
        <v>40</v>
      </c>
      <c r="AJ241">
        <v>0.01</v>
      </c>
      <c r="AK241">
        <v>0.5</v>
      </c>
      <c r="AN241">
        <v>5.0000000000000001E-4</v>
      </c>
      <c r="AO241">
        <v>1</v>
      </c>
      <c r="AR241">
        <v>5.0000000000000001E-3</v>
      </c>
      <c r="AS241">
        <v>0.4</v>
      </c>
      <c r="AV241">
        <v>5.0000000000000001E-4</v>
      </c>
      <c r="AW241">
        <v>1</v>
      </c>
      <c r="BB241">
        <v>5.0000000000000001E-4</v>
      </c>
      <c r="BC241">
        <v>1</v>
      </c>
      <c r="BD241">
        <v>5.0000000000000001E-4</v>
      </c>
      <c r="BE241">
        <v>1</v>
      </c>
      <c r="BF241">
        <v>5.0000000000000001E-4</v>
      </c>
      <c r="BG241">
        <v>1</v>
      </c>
      <c r="BN241">
        <v>5.0000000000000001E-4</v>
      </c>
      <c r="BO241">
        <v>1</v>
      </c>
      <c r="BT241">
        <v>5.0000000000000001E-4</v>
      </c>
      <c r="BU241">
        <v>1</v>
      </c>
      <c r="BV241">
        <v>5.0000000000000001E-4</v>
      </c>
      <c r="BW241">
        <v>1</v>
      </c>
      <c r="CD241">
        <v>5.0000000000000001E-4</v>
      </c>
      <c r="CE241">
        <v>1</v>
      </c>
      <c r="CP241">
        <v>5.0000000000000001E-4</v>
      </c>
      <c r="CQ241">
        <v>1</v>
      </c>
      <c r="CX241" t="b">
        <v>0</v>
      </c>
    </row>
    <row r="242" spans="1:102" x14ac:dyDescent="0.3">
      <c r="A242">
        <v>135</v>
      </c>
      <c r="C242" t="s">
        <v>224</v>
      </c>
      <c r="D242" t="s">
        <v>497</v>
      </c>
      <c r="G242" t="s">
        <v>498</v>
      </c>
      <c r="I242">
        <v>100</v>
      </c>
      <c r="J242">
        <v>22</v>
      </c>
      <c r="K242">
        <v>51.972499999999997</v>
      </c>
      <c r="L242">
        <v>5</v>
      </c>
      <c r="M242">
        <v>10</v>
      </c>
      <c r="N242">
        <v>5.0000000000000001E-3</v>
      </c>
      <c r="O242">
        <v>0.5</v>
      </c>
      <c r="AB242">
        <v>2E-3</v>
      </c>
      <c r="AC242">
        <v>0.1</v>
      </c>
      <c r="AD242">
        <v>5.0000000000000001E-3</v>
      </c>
      <c r="AE242">
        <v>0.5</v>
      </c>
      <c r="AF242">
        <v>35</v>
      </c>
      <c r="AG242">
        <v>40</v>
      </c>
      <c r="AJ242">
        <v>0.01</v>
      </c>
      <c r="AK242">
        <v>0.5</v>
      </c>
      <c r="AN242">
        <v>5.0000000000000001E-4</v>
      </c>
      <c r="AO242">
        <v>1</v>
      </c>
      <c r="AR242">
        <v>5.0000000000000001E-3</v>
      </c>
      <c r="AS242">
        <v>0.4</v>
      </c>
      <c r="CX242" t="b">
        <v>0</v>
      </c>
    </row>
    <row r="243" spans="1:102" x14ac:dyDescent="0.3">
      <c r="A243">
        <v>135</v>
      </c>
      <c r="C243" t="s">
        <v>224</v>
      </c>
      <c r="D243" t="s">
        <v>497</v>
      </c>
      <c r="G243" t="s">
        <v>498</v>
      </c>
      <c r="I243">
        <v>100</v>
      </c>
      <c r="J243">
        <v>22.5</v>
      </c>
      <c r="K243">
        <v>51.977499999999992</v>
      </c>
      <c r="L243">
        <v>5</v>
      </c>
      <c r="M243">
        <v>10</v>
      </c>
      <c r="N243">
        <v>5.0000000000000001E-3</v>
      </c>
      <c r="O243">
        <v>0.5</v>
      </c>
      <c r="AB243">
        <v>2E-3</v>
      </c>
      <c r="AC243">
        <v>0.1</v>
      </c>
      <c r="AF243">
        <v>35</v>
      </c>
      <c r="AG243">
        <v>40</v>
      </c>
      <c r="AJ243">
        <v>0.01</v>
      </c>
      <c r="AK243">
        <v>0.5</v>
      </c>
      <c r="AN243">
        <v>5.0000000000000001E-4</v>
      </c>
      <c r="AO243">
        <v>1</v>
      </c>
      <c r="AR243">
        <v>5.0000000000000001E-3</v>
      </c>
      <c r="AS243">
        <v>0.4</v>
      </c>
      <c r="CX243" t="b">
        <v>0</v>
      </c>
    </row>
    <row r="244" spans="1:102" x14ac:dyDescent="0.3">
      <c r="A244">
        <v>135</v>
      </c>
      <c r="C244" t="s">
        <v>224</v>
      </c>
      <c r="D244" t="s">
        <v>497</v>
      </c>
      <c r="G244" t="s">
        <v>498</v>
      </c>
      <c r="I244">
        <v>100</v>
      </c>
      <c r="J244">
        <v>21.400000000000006</v>
      </c>
      <c r="K244">
        <v>51.974499999999992</v>
      </c>
      <c r="L244">
        <v>5</v>
      </c>
      <c r="M244">
        <v>10</v>
      </c>
      <c r="N244">
        <v>5.0000000000000001E-3</v>
      </c>
      <c r="O244">
        <v>0.5</v>
      </c>
      <c r="R244">
        <v>0.01</v>
      </c>
      <c r="S244">
        <v>0.5</v>
      </c>
      <c r="T244">
        <v>2E-3</v>
      </c>
      <c r="U244">
        <v>0.1</v>
      </c>
      <c r="AD244">
        <v>5.0000000000000001E-3</v>
      </c>
      <c r="AE244">
        <v>0.5</v>
      </c>
      <c r="AF244">
        <v>35</v>
      </c>
      <c r="AG244">
        <v>40</v>
      </c>
      <c r="AN244">
        <v>5.0000000000000001E-4</v>
      </c>
      <c r="AO244">
        <v>1</v>
      </c>
      <c r="AT244">
        <v>3.0000000000000001E-3</v>
      </c>
      <c r="AU244">
        <v>1</v>
      </c>
      <c r="CX244" t="b">
        <v>0</v>
      </c>
    </row>
    <row r="245" spans="1:102" x14ac:dyDescent="0.3">
      <c r="A245">
        <v>135</v>
      </c>
      <c r="C245" t="s">
        <v>224</v>
      </c>
      <c r="D245" t="s">
        <v>497</v>
      </c>
      <c r="G245" t="s">
        <v>498</v>
      </c>
      <c r="I245">
        <v>100</v>
      </c>
      <c r="J245">
        <v>11.900000000000006</v>
      </c>
      <c r="K245">
        <v>51.974499999999978</v>
      </c>
      <c r="L245">
        <v>5</v>
      </c>
      <c r="M245">
        <v>10</v>
      </c>
      <c r="N245">
        <v>5.0000000000000001E-3</v>
      </c>
      <c r="O245">
        <v>0.5</v>
      </c>
      <c r="P245">
        <v>5.0000000000000001E-4</v>
      </c>
      <c r="Q245">
        <v>1</v>
      </c>
      <c r="R245">
        <v>0.01</v>
      </c>
      <c r="S245">
        <v>0.5</v>
      </c>
      <c r="T245">
        <v>2E-3</v>
      </c>
      <c r="U245">
        <v>0.1</v>
      </c>
      <c r="AF245">
        <v>35</v>
      </c>
      <c r="AG245">
        <v>40</v>
      </c>
      <c r="AN245">
        <v>5.0000000000000001E-4</v>
      </c>
      <c r="AO245">
        <v>1</v>
      </c>
      <c r="AT245">
        <v>3.0000000000000001E-3</v>
      </c>
      <c r="AU245">
        <v>1</v>
      </c>
      <c r="AV245">
        <v>5.0000000000000001E-4</v>
      </c>
      <c r="AW245">
        <v>1</v>
      </c>
      <c r="BB245">
        <v>5.0000000000000001E-4</v>
      </c>
      <c r="BC245">
        <v>1</v>
      </c>
      <c r="BD245">
        <v>5.0000000000000001E-4</v>
      </c>
      <c r="BE245">
        <v>1</v>
      </c>
      <c r="BF245">
        <v>5.0000000000000001E-4</v>
      </c>
      <c r="BG245">
        <v>1</v>
      </c>
      <c r="BN245">
        <v>5.0000000000000001E-4</v>
      </c>
      <c r="BO245">
        <v>1</v>
      </c>
      <c r="BT245">
        <v>5.0000000000000001E-4</v>
      </c>
      <c r="BU245">
        <v>1</v>
      </c>
      <c r="BV245">
        <v>5.0000000000000001E-4</v>
      </c>
      <c r="BW245">
        <v>1</v>
      </c>
      <c r="CD245">
        <v>5.0000000000000001E-4</v>
      </c>
      <c r="CE245">
        <v>1</v>
      </c>
      <c r="CP245">
        <v>5.0000000000000001E-4</v>
      </c>
      <c r="CQ245">
        <v>1</v>
      </c>
      <c r="CX245" t="b">
        <v>0</v>
      </c>
    </row>
    <row r="246" spans="1:102" x14ac:dyDescent="0.3">
      <c r="A246">
        <v>135</v>
      </c>
      <c r="C246" t="s">
        <v>224</v>
      </c>
      <c r="D246" t="s">
        <v>497</v>
      </c>
      <c r="G246" t="s">
        <v>498</v>
      </c>
      <c r="I246">
        <v>100</v>
      </c>
      <c r="J246">
        <v>21.400000000000006</v>
      </c>
      <c r="K246">
        <v>51.974499999999992</v>
      </c>
      <c r="L246">
        <v>5</v>
      </c>
      <c r="M246">
        <v>10</v>
      </c>
      <c r="N246">
        <v>5.0000000000000001E-3</v>
      </c>
      <c r="O246">
        <v>0.5</v>
      </c>
      <c r="R246">
        <v>0.01</v>
      </c>
      <c r="S246">
        <v>0.5</v>
      </c>
      <c r="AB246">
        <v>2E-3</v>
      </c>
      <c r="AC246">
        <v>0.1</v>
      </c>
      <c r="AD246">
        <v>5.0000000000000001E-3</v>
      </c>
      <c r="AE246">
        <v>0.5</v>
      </c>
      <c r="AF246">
        <v>35</v>
      </c>
      <c r="AG246">
        <v>40</v>
      </c>
      <c r="AN246">
        <v>5.0000000000000001E-4</v>
      </c>
      <c r="AO246">
        <v>1</v>
      </c>
      <c r="AT246">
        <v>3.0000000000000001E-3</v>
      </c>
      <c r="AU246">
        <v>1</v>
      </c>
      <c r="CX246" t="b">
        <v>0</v>
      </c>
    </row>
    <row r="247" spans="1:102" x14ac:dyDescent="0.3">
      <c r="A247">
        <v>135</v>
      </c>
      <c r="C247" t="s">
        <v>224</v>
      </c>
      <c r="D247" t="s">
        <v>497</v>
      </c>
      <c r="G247" t="s">
        <v>498</v>
      </c>
      <c r="I247">
        <v>100</v>
      </c>
      <c r="J247">
        <v>21.900000000000006</v>
      </c>
      <c r="K247">
        <v>51.979499999999994</v>
      </c>
      <c r="L247">
        <v>5</v>
      </c>
      <c r="M247">
        <v>10</v>
      </c>
      <c r="N247">
        <v>5.0000000000000001E-3</v>
      </c>
      <c r="O247">
        <v>0.5</v>
      </c>
      <c r="R247">
        <v>0.01</v>
      </c>
      <c r="S247">
        <v>0.5</v>
      </c>
      <c r="AB247">
        <v>2E-3</v>
      </c>
      <c r="AC247">
        <v>0.1</v>
      </c>
      <c r="AF247">
        <v>35</v>
      </c>
      <c r="AG247">
        <v>40</v>
      </c>
      <c r="AN247">
        <v>5.0000000000000001E-4</v>
      </c>
      <c r="AO247">
        <v>1</v>
      </c>
      <c r="AT247">
        <v>3.0000000000000001E-3</v>
      </c>
      <c r="AU247">
        <v>1</v>
      </c>
      <c r="CX247" t="b">
        <v>0</v>
      </c>
    </row>
    <row r="248" spans="1:102" x14ac:dyDescent="0.3">
      <c r="A248">
        <v>135</v>
      </c>
      <c r="C248" t="s">
        <v>224</v>
      </c>
      <c r="D248" t="s">
        <v>497</v>
      </c>
      <c r="G248" t="s">
        <v>498</v>
      </c>
      <c r="I248">
        <v>100</v>
      </c>
      <c r="J248">
        <v>21.400000000000006</v>
      </c>
      <c r="K248">
        <v>51.974499999999992</v>
      </c>
      <c r="L248">
        <v>5</v>
      </c>
      <c r="M248">
        <v>10</v>
      </c>
      <c r="N248">
        <v>5.0000000000000001E-3</v>
      </c>
      <c r="O248">
        <v>0.5</v>
      </c>
      <c r="T248">
        <v>2E-3</v>
      </c>
      <c r="U248">
        <v>0.1</v>
      </c>
      <c r="V248">
        <v>0.01</v>
      </c>
      <c r="W248">
        <v>0.5</v>
      </c>
      <c r="AD248">
        <v>5.0000000000000001E-3</v>
      </c>
      <c r="AE248">
        <v>0.5</v>
      </c>
      <c r="AF248">
        <v>35</v>
      </c>
      <c r="AG248">
        <v>40</v>
      </c>
      <c r="AN248">
        <v>5.0000000000000001E-4</v>
      </c>
      <c r="AO248">
        <v>1</v>
      </c>
      <c r="AT248">
        <v>3.0000000000000001E-3</v>
      </c>
      <c r="AU248">
        <v>1</v>
      </c>
      <c r="CX248" t="b">
        <v>0</v>
      </c>
    </row>
    <row r="249" spans="1:102" x14ac:dyDescent="0.3">
      <c r="A249">
        <v>135</v>
      </c>
      <c r="C249" t="s">
        <v>224</v>
      </c>
      <c r="D249" t="s">
        <v>497</v>
      </c>
      <c r="G249" t="s">
        <v>498</v>
      </c>
      <c r="I249">
        <v>100</v>
      </c>
      <c r="J249">
        <v>11.900000000000006</v>
      </c>
      <c r="K249">
        <v>51.974499999999978</v>
      </c>
      <c r="L249">
        <v>5</v>
      </c>
      <c r="M249">
        <v>10</v>
      </c>
      <c r="N249">
        <v>5.0000000000000001E-3</v>
      </c>
      <c r="O249">
        <v>0.5</v>
      </c>
      <c r="P249">
        <v>5.0000000000000001E-4</v>
      </c>
      <c r="Q249">
        <v>1</v>
      </c>
      <c r="T249">
        <v>2E-3</v>
      </c>
      <c r="U249">
        <v>0.1</v>
      </c>
      <c r="V249">
        <v>0.01</v>
      </c>
      <c r="W249">
        <v>0.5</v>
      </c>
      <c r="AF249">
        <v>35</v>
      </c>
      <c r="AG249">
        <v>40</v>
      </c>
      <c r="AN249">
        <v>5.0000000000000001E-4</v>
      </c>
      <c r="AO249">
        <v>1</v>
      </c>
      <c r="AT249">
        <v>3.0000000000000001E-3</v>
      </c>
      <c r="AU249">
        <v>1</v>
      </c>
      <c r="AV249">
        <v>5.0000000000000001E-4</v>
      </c>
      <c r="AW249">
        <v>1</v>
      </c>
      <c r="BB249">
        <v>5.0000000000000001E-4</v>
      </c>
      <c r="BC249">
        <v>1</v>
      </c>
      <c r="BD249">
        <v>5.0000000000000001E-4</v>
      </c>
      <c r="BE249">
        <v>1</v>
      </c>
      <c r="BF249">
        <v>5.0000000000000001E-4</v>
      </c>
      <c r="BG249">
        <v>1</v>
      </c>
      <c r="BN249">
        <v>5.0000000000000001E-4</v>
      </c>
      <c r="BO249">
        <v>1</v>
      </c>
      <c r="BT249">
        <v>5.0000000000000001E-4</v>
      </c>
      <c r="BU249">
        <v>1</v>
      </c>
      <c r="BV249">
        <v>5.0000000000000001E-4</v>
      </c>
      <c r="BW249">
        <v>1</v>
      </c>
      <c r="CD249">
        <v>5.0000000000000001E-4</v>
      </c>
      <c r="CE249">
        <v>1</v>
      </c>
      <c r="CP249">
        <v>5.0000000000000001E-4</v>
      </c>
      <c r="CQ249">
        <v>1</v>
      </c>
      <c r="CX249" t="b">
        <v>0</v>
      </c>
    </row>
    <row r="250" spans="1:102" x14ac:dyDescent="0.3">
      <c r="A250">
        <v>135</v>
      </c>
      <c r="C250" t="s">
        <v>224</v>
      </c>
      <c r="D250" t="s">
        <v>497</v>
      </c>
      <c r="G250" t="s">
        <v>498</v>
      </c>
      <c r="I250">
        <v>100</v>
      </c>
      <c r="J250">
        <v>21.400000000000006</v>
      </c>
      <c r="K250">
        <v>51.974499999999992</v>
      </c>
      <c r="L250">
        <v>5</v>
      </c>
      <c r="M250">
        <v>10</v>
      </c>
      <c r="N250">
        <v>5.0000000000000001E-3</v>
      </c>
      <c r="O250">
        <v>0.5</v>
      </c>
      <c r="V250">
        <v>0.01</v>
      </c>
      <c r="W250">
        <v>0.5</v>
      </c>
      <c r="AB250">
        <v>2E-3</v>
      </c>
      <c r="AC250">
        <v>0.1</v>
      </c>
      <c r="AD250">
        <v>5.0000000000000001E-3</v>
      </c>
      <c r="AE250">
        <v>0.5</v>
      </c>
      <c r="AF250">
        <v>35</v>
      </c>
      <c r="AG250">
        <v>40</v>
      </c>
      <c r="AN250">
        <v>5.0000000000000001E-4</v>
      </c>
      <c r="AO250">
        <v>1</v>
      </c>
      <c r="AT250">
        <v>3.0000000000000001E-3</v>
      </c>
      <c r="AU250">
        <v>1</v>
      </c>
      <c r="CX250" t="b">
        <v>0</v>
      </c>
    </row>
    <row r="251" spans="1:102" x14ac:dyDescent="0.3">
      <c r="A251">
        <v>135</v>
      </c>
      <c r="C251" t="s">
        <v>224</v>
      </c>
      <c r="D251" t="s">
        <v>497</v>
      </c>
      <c r="G251" t="s">
        <v>498</v>
      </c>
      <c r="I251">
        <v>100</v>
      </c>
      <c r="J251">
        <v>21.900000000000006</v>
      </c>
      <c r="K251">
        <v>51.979499999999994</v>
      </c>
      <c r="L251">
        <v>5</v>
      </c>
      <c r="M251">
        <v>10</v>
      </c>
      <c r="N251">
        <v>5.0000000000000001E-3</v>
      </c>
      <c r="O251">
        <v>0.5</v>
      </c>
      <c r="V251">
        <v>0.01</v>
      </c>
      <c r="W251">
        <v>0.5</v>
      </c>
      <c r="AB251">
        <v>2E-3</v>
      </c>
      <c r="AC251">
        <v>0.1</v>
      </c>
      <c r="AF251">
        <v>35</v>
      </c>
      <c r="AG251">
        <v>40</v>
      </c>
      <c r="AN251">
        <v>5.0000000000000001E-4</v>
      </c>
      <c r="AO251">
        <v>1</v>
      </c>
      <c r="AT251">
        <v>3.0000000000000001E-3</v>
      </c>
      <c r="AU251">
        <v>1</v>
      </c>
      <c r="CX251" t="b">
        <v>0</v>
      </c>
    </row>
    <row r="252" spans="1:102" x14ac:dyDescent="0.3">
      <c r="A252">
        <v>135</v>
      </c>
      <c r="C252" t="s">
        <v>224</v>
      </c>
      <c r="D252" t="s">
        <v>497</v>
      </c>
      <c r="G252" t="s">
        <v>498</v>
      </c>
      <c r="I252">
        <v>100</v>
      </c>
      <c r="J252">
        <v>21.400000000000006</v>
      </c>
      <c r="K252">
        <v>51.974499999999999</v>
      </c>
      <c r="L252">
        <v>5</v>
      </c>
      <c r="M252">
        <v>10</v>
      </c>
      <c r="N252">
        <v>5.0000000000000001E-3</v>
      </c>
      <c r="O252">
        <v>0.5</v>
      </c>
      <c r="T252">
        <v>2E-3</v>
      </c>
      <c r="U252">
        <v>0.1</v>
      </c>
      <c r="AD252">
        <v>5.0000000000000001E-3</v>
      </c>
      <c r="AE252">
        <v>0.5</v>
      </c>
      <c r="AF252">
        <v>35</v>
      </c>
      <c r="AG252">
        <v>40</v>
      </c>
      <c r="AJ252">
        <v>0.01</v>
      </c>
      <c r="AK252">
        <v>0.5</v>
      </c>
      <c r="AN252">
        <v>5.0000000000000001E-4</v>
      </c>
      <c r="AO252">
        <v>1</v>
      </c>
      <c r="AT252">
        <v>3.0000000000000001E-3</v>
      </c>
      <c r="AU252">
        <v>1</v>
      </c>
      <c r="CX252" t="b">
        <v>0</v>
      </c>
    </row>
    <row r="253" spans="1:102" x14ac:dyDescent="0.3">
      <c r="A253">
        <v>135</v>
      </c>
      <c r="C253" t="s">
        <v>224</v>
      </c>
      <c r="D253" t="s">
        <v>497</v>
      </c>
      <c r="G253" t="s">
        <v>498</v>
      </c>
      <c r="I253">
        <v>100</v>
      </c>
      <c r="J253">
        <v>11.900000000000006</v>
      </c>
      <c r="K253">
        <v>51.974499999999978</v>
      </c>
      <c r="L253">
        <v>5</v>
      </c>
      <c r="M253">
        <v>10</v>
      </c>
      <c r="N253">
        <v>5.0000000000000001E-3</v>
      </c>
      <c r="O253">
        <v>0.5</v>
      </c>
      <c r="P253">
        <v>5.0000000000000001E-4</v>
      </c>
      <c r="Q253">
        <v>1</v>
      </c>
      <c r="T253">
        <v>2E-3</v>
      </c>
      <c r="U253">
        <v>0.1</v>
      </c>
      <c r="AF253">
        <v>35</v>
      </c>
      <c r="AG253">
        <v>40</v>
      </c>
      <c r="AJ253">
        <v>0.01</v>
      </c>
      <c r="AK253">
        <v>0.5</v>
      </c>
      <c r="AN253">
        <v>5.0000000000000001E-4</v>
      </c>
      <c r="AO253">
        <v>1</v>
      </c>
      <c r="AT253">
        <v>3.0000000000000001E-3</v>
      </c>
      <c r="AU253">
        <v>1</v>
      </c>
      <c r="AV253">
        <v>5.0000000000000001E-4</v>
      </c>
      <c r="AW253">
        <v>1</v>
      </c>
      <c r="BB253">
        <v>5.0000000000000001E-4</v>
      </c>
      <c r="BC253">
        <v>1</v>
      </c>
      <c r="BD253">
        <v>5.0000000000000001E-4</v>
      </c>
      <c r="BE253">
        <v>1</v>
      </c>
      <c r="BF253">
        <v>5.0000000000000001E-4</v>
      </c>
      <c r="BG253">
        <v>1</v>
      </c>
      <c r="BN253">
        <v>5.0000000000000001E-4</v>
      </c>
      <c r="BO253">
        <v>1</v>
      </c>
      <c r="BT253">
        <v>5.0000000000000001E-4</v>
      </c>
      <c r="BU253">
        <v>1</v>
      </c>
      <c r="BV253">
        <v>5.0000000000000001E-4</v>
      </c>
      <c r="BW253">
        <v>1</v>
      </c>
      <c r="CD253">
        <v>5.0000000000000001E-4</v>
      </c>
      <c r="CE253">
        <v>1</v>
      </c>
      <c r="CP253">
        <v>5.0000000000000001E-4</v>
      </c>
      <c r="CQ253">
        <v>1</v>
      </c>
      <c r="CX253" t="b">
        <v>0</v>
      </c>
    </row>
    <row r="254" spans="1:102" x14ac:dyDescent="0.3">
      <c r="A254">
        <v>135</v>
      </c>
      <c r="C254" t="s">
        <v>224</v>
      </c>
      <c r="D254" t="s">
        <v>497</v>
      </c>
      <c r="G254" t="s">
        <v>498</v>
      </c>
      <c r="I254">
        <v>100</v>
      </c>
      <c r="J254">
        <v>21.400000000000006</v>
      </c>
      <c r="K254">
        <v>51.974499999999999</v>
      </c>
      <c r="L254">
        <v>5</v>
      </c>
      <c r="M254">
        <v>10</v>
      </c>
      <c r="N254">
        <v>5.0000000000000001E-3</v>
      </c>
      <c r="O254">
        <v>0.5</v>
      </c>
      <c r="AB254">
        <v>2E-3</v>
      </c>
      <c r="AC254">
        <v>0.1</v>
      </c>
      <c r="AD254">
        <v>5.0000000000000001E-3</v>
      </c>
      <c r="AE254">
        <v>0.5</v>
      </c>
      <c r="AF254">
        <v>35</v>
      </c>
      <c r="AG254">
        <v>40</v>
      </c>
      <c r="AJ254">
        <v>0.01</v>
      </c>
      <c r="AK254">
        <v>0.5</v>
      </c>
      <c r="AN254">
        <v>5.0000000000000001E-4</v>
      </c>
      <c r="AO254">
        <v>1</v>
      </c>
      <c r="AT254">
        <v>3.0000000000000001E-3</v>
      </c>
      <c r="AU254">
        <v>1</v>
      </c>
      <c r="CX254" t="b">
        <v>0</v>
      </c>
    </row>
    <row r="255" spans="1:102" x14ac:dyDescent="0.3">
      <c r="A255">
        <v>135</v>
      </c>
      <c r="C255" t="s">
        <v>224</v>
      </c>
      <c r="D255" t="s">
        <v>497</v>
      </c>
      <c r="G255" t="s">
        <v>498</v>
      </c>
      <c r="I255">
        <v>100</v>
      </c>
      <c r="J255">
        <v>21.900000000000006</v>
      </c>
      <c r="K255">
        <v>51.979499999999994</v>
      </c>
      <c r="L255">
        <v>5</v>
      </c>
      <c r="M255">
        <v>10</v>
      </c>
      <c r="N255">
        <v>5.0000000000000001E-3</v>
      </c>
      <c r="O255">
        <v>0.5</v>
      </c>
      <c r="AB255">
        <v>2E-3</v>
      </c>
      <c r="AC255">
        <v>0.1</v>
      </c>
      <c r="AF255">
        <v>35</v>
      </c>
      <c r="AG255">
        <v>40</v>
      </c>
      <c r="AJ255">
        <v>0.01</v>
      </c>
      <c r="AK255">
        <v>0.5</v>
      </c>
      <c r="AN255">
        <v>5.0000000000000001E-4</v>
      </c>
      <c r="AO255">
        <v>1</v>
      </c>
      <c r="AT255">
        <v>3.0000000000000001E-3</v>
      </c>
      <c r="AU255">
        <v>1</v>
      </c>
      <c r="CX255" t="b">
        <v>0</v>
      </c>
    </row>
    <row r="256" spans="1:102" x14ac:dyDescent="0.3">
      <c r="A256">
        <v>135</v>
      </c>
      <c r="C256" t="s">
        <v>224</v>
      </c>
      <c r="D256" t="s">
        <v>497</v>
      </c>
      <c r="G256" t="s">
        <v>498</v>
      </c>
      <c r="I256">
        <v>100</v>
      </c>
      <c r="J256">
        <v>22.200000000000003</v>
      </c>
      <c r="K256">
        <v>51.967499999999994</v>
      </c>
      <c r="L256">
        <v>5</v>
      </c>
      <c r="M256">
        <v>10</v>
      </c>
      <c r="N256">
        <v>5.0000000000000001E-3</v>
      </c>
      <c r="O256">
        <v>0.5</v>
      </c>
      <c r="R256">
        <v>0.01</v>
      </c>
      <c r="S256">
        <v>0.5</v>
      </c>
      <c r="T256">
        <v>2E-3</v>
      </c>
      <c r="U256">
        <v>0.1</v>
      </c>
      <c r="AD256">
        <v>5.0000000000000001E-3</v>
      </c>
      <c r="AE256">
        <v>0.5</v>
      </c>
      <c r="AF256">
        <v>35</v>
      </c>
      <c r="AG256">
        <v>40</v>
      </c>
      <c r="AH256">
        <v>0.01</v>
      </c>
      <c r="AI256">
        <v>0.2</v>
      </c>
      <c r="AV256">
        <v>5.0000000000000001E-4</v>
      </c>
      <c r="AW256">
        <v>1</v>
      </c>
      <c r="CX256" t="b">
        <v>0</v>
      </c>
    </row>
    <row r="257" spans="1:102" x14ac:dyDescent="0.3">
      <c r="A257">
        <v>135</v>
      </c>
      <c r="C257" t="s">
        <v>224</v>
      </c>
      <c r="D257" t="s">
        <v>497</v>
      </c>
      <c r="G257" t="s">
        <v>498</v>
      </c>
      <c r="I257">
        <v>100</v>
      </c>
      <c r="J257">
        <v>12.700000000000003</v>
      </c>
      <c r="K257">
        <v>51.96749999999998</v>
      </c>
      <c r="L257">
        <v>5</v>
      </c>
      <c r="M257">
        <v>10</v>
      </c>
      <c r="N257">
        <v>5.0000000000000001E-3</v>
      </c>
      <c r="O257">
        <v>0.5</v>
      </c>
      <c r="P257">
        <v>5.0000000000000001E-4</v>
      </c>
      <c r="Q257">
        <v>1</v>
      </c>
      <c r="R257">
        <v>0.01</v>
      </c>
      <c r="S257">
        <v>0.5</v>
      </c>
      <c r="T257">
        <v>2E-3</v>
      </c>
      <c r="U257">
        <v>0.1</v>
      </c>
      <c r="AF257">
        <v>35</v>
      </c>
      <c r="AG257">
        <v>40</v>
      </c>
      <c r="AH257">
        <v>0.01</v>
      </c>
      <c r="AI257">
        <v>0.2</v>
      </c>
      <c r="AN257">
        <v>5.0000000000000001E-4</v>
      </c>
      <c r="AO257">
        <v>1</v>
      </c>
      <c r="AV257">
        <v>5.0000000000000001E-4</v>
      </c>
      <c r="AW257">
        <v>1</v>
      </c>
      <c r="BB257">
        <v>5.0000000000000001E-4</v>
      </c>
      <c r="BC257">
        <v>1</v>
      </c>
      <c r="BD257">
        <v>5.0000000000000001E-4</v>
      </c>
      <c r="BE257">
        <v>1</v>
      </c>
      <c r="BF257">
        <v>5.0000000000000001E-4</v>
      </c>
      <c r="BG257">
        <v>1</v>
      </c>
      <c r="BN257">
        <v>5.0000000000000001E-4</v>
      </c>
      <c r="BO257">
        <v>1</v>
      </c>
      <c r="BT257">
        <v>5.0000000000000001E-4</v>
      </c>
      <c r="BU257">
        <v>1</v>
      </c>
      <c r="BV257">
        <v>5.0000000000000001E-4</v>
      </c>
      <c r="BW257">
        <v>1</v>
      </c>
      <c r="CD257">
        <v>5.0000000000000001E-4</v>
      </c>
      <c r="CE257">
        <v>1</v>
      </c>
      <c r="CP257">
        <v>5.0000000000000001E-4</v>
      </c>
      <c r="CQ257">
        <v>1</v>
      </c>
      <c r="CX257" t="b">
        <v>0</v>
      </c>
    </row>
    <row r="258" spans="1:102" x14ac:dyDescent="0.3">
      <c r="A258">
        <v>135</v>
      </c>
      <c r="C258" t="s">
        <v>224</v>
      </c>
      <c r="D258" t="s">
        <v>497</v>
      </c>
      <c r="G258" t="s">
        <v>498</v>
      </c>
      <c r="I258">
        <v>100</v>
      </c>
      <c r="J258">
        <v>22.200000000000003</v>
      </c>
      <c r="K258">
        <v>51.967499999999994</v>
      </c>
      <c r="L258">
        <v>5</v>
      </c>
      <c r="M258">
        <v>10</v>
      </c>
      <c r="N258">
        <v>5.0000000000000001E-3</v>
      </c>
      <c r="O258">
        <v>0.5</v>
      </c>
      <c r="R258">
        <v>0.01</v>
      </c>
      <c r="S258">
        <v>0.5</v>
      </c>
      <c r="AB258">
        <v>2E-3</v>
      </c>
      <c r="AC258">
        <v>0.1</v>
      </c>
      <c r="AD258">
        <v>5.0000000000000001E-3</v>
      </c>
      <c r="AE258">
        <v>0.5</v>
      </c>
      <c r="AF258">
        <v>35</v>
      </c>
      <c r="AG258">
        <v>40</v>
      </c>
      <c r="AH258">
        <v>0.01</v>
      </c>
      <c r="AI258">
        <v>0.2</v>
      </c>
      <c r="AV258">
        <v>5.0000000000000001E-4</v>
      </c>
      <c r="AW258">
        <v>1</v>
      </c>
      <c r="CX258" t="b">
        <v>0</v>
      </c>
    </row>
    <row r="259" spans="1:102" x14ac:dyDescent="0.3">
      <c r="A259">
        <v>135</v>
      </c>
      <c r="C259" t="s">
        <v>224</v>
      </c>
      <c r="D259" t="s">
        <v>497</v>
      </c>
      <c r="G259" t="s">
        <v>498</v>
      </c>
      <c r="I259">
        <v>100</v>
      </c>
      <c r="J259">
        <v>22.700000000000003</v>
      </c>
      <c r="K259">
        <v>51.972499999999997</v>
      </c>
      <c r="L259">
        <v>5</v>
      </c>
      <c r="M259">
        <v>10</v>
      </c>
      <c r="N259">
        <v>5.0000000000000001E-3</v>
      </c>
      <c r="O259">
        <v>0.5</v>
      </c>
      <c r="R259">
        <v>0.01</v>
      </c>
      <c r="S259">
        <v>0.5</v>
      </c>
      <c r="AB259">
        <v>2E-3</v>
      </c>
      <c r="AC259">
        <v>0.1</v>
      </c>
      <c r="AF259">
        <v>35</v>
      </c>
      <c r="AG259">
        <v>40</v>
      </c>
      <c r="AH259">
        <v>0.01</v>
      </c>
      <c r="AI259">
        <v>0.2</v>
      </c>
      <c r="AV259">
        <v>5.0000000000000001E-4</v>
      </c>
      <c r="AW259">
        <v>1</v>
      </c>
      <c r="CX259" t="b">
        <v>0</v>
      </c>
    </row>
    <row r="260" spans="1:102" x14ac:dyDescent="0.3">
      <c r="A260">
        <v>135</v>
      </c>
      <c r="C260" t="s">
        <v>224</v>
      </c>
      <c r="D260" t="s">
        <v>497</v>
      </c>
      <c r="G260" t="s">
        <v>498</v>
      </c>
      <c r="I260">
        <v>100</v>
      </c>
      <c r="J260">
        <v>22.200000000000003</v>
      </c>
      <c r="K260">
        <v>51.967499999999994</v>
      </c>
      <c r="L260">
        <v>5</v>
      </c>
      <c r="M260">
        <v>10</v>
      </c>
      <c r="N260">
        <v>5.0000000000000001E-3</v>
      </c>
      <c r="O260">
        <v>0.5</v>
      </c>
      <c r="T260">
        <v>2E-3</v>
      </c>
      <c r="U260">
        <v>0.1</v>
      </c>
      <c r="V260">
        <v>0.01</v>
      </c>
      <c r="W260">
        <v>0.5</v>
      </c>
      <c r="AD260">
        <v>5.0000000000000001E-3</v>
      </c>
      <c r="AE260">
        <v>0.5</v>
      </c>
      <c r="AF260">
        <v>35</v>
      </c>
      <c r="AG260">
        <v>40</v>
      </c>
      <c r="AH260">
        <v>0.01</v>
      </c>
      <c r="AI260">
        <v>0.2</v>
      </c>
      <c r="AV260">
        <v>5.0000000000000001E-4</v>
      </c>
      <c r="AW260">
        <v>1</v>
      </c>
      <c r="CX260" t="b">
        <v>0</v>
      </c>
    </row>
    <row r="261" spans="1:102" x14ac:dyDescent="0.3">
      <c r="A261">
        <v>135</v>
      </c>
      <c r="C261" t="s">
        <v>224</v>
      </c>
      <c r="D261" t="s">
        <v>497</v>
      </c>
      <c r="G261" t="s">
        <v>498</v>
      </c>
      <c r="I261">
        <v>100</v>
      </c>
      <c r="J261">
        <v>12.700000000000003</v>
      </c>
      <c r="K261">
        <v>51.96749999999998</v>
      </c>
      <c r="L261">
        <v>5</v>
      </c>
      <c r="M261">
        <v>10</v>
      </c>
      <c r="N261">
        <v>5.0000000000000001E-3</v>
      </c>
      <c r="O261">
        <v>0.5</v>
      </c>
      <c r="P261">
        <v>5.0000000000000001E-4</v>
      </c>
      <c r="Q261">
        <v>1</v>
      </c>
      <c r="T261">
        <v>2E-3</v>
      </c>
      <c r="U261">
        <v>0.1</v>
      </c>
      <c r="V261">
        <v>0.01</v>
      </c>
      <c r="W261">
        <v>0.5</v>
      </c>
      <c r="AF261">
        <v>35</v>
      </c>
      <c r="AG261">
        <v>40</v>
      </c>
      <c r="AH261">
        <v>0.01</v>
      </c>
      <c r="AI261">
        <v>0.2</v>
      </c>
      <c r="AN261">
        <v>5.0000000000000001E-4</v>
      </c>
      <c r="AO261">
        <v>1</v>
      </c>
      <c r="AV261">
        <v>5.0000000000000001E-4</v>
      </c>
      <c r="AW261">
        <v>1</v>
      </c>
      <c r="BB261">
        <v>5.0000000000000001E-4</v>
      </c>
      <c r="BC261">
        <v>1</v>
      </c>
      <c r="BD261">
        <v>5.0000000000000001E-4</v>
      </c>
      <c r="BE261">
        <v>1</v>
      </c>
      <c r="BF261">
        <v>5.0000000000000001E-4</v>
      </c>
      <c r="BG261">
        <v>1</v>
      </c>
      <c r="BN261">
        <v>5.0000000000000001E-4</v>
      </c>
      <c r="BO261">
        <v>1</v>
      </c>
      <c r="BT261">
        <v>5.0000000000000001E-4</v>
      </c>
      <c r="BU261">
        <v>1</v>
      </c>
      <c r="BV261">
        <v>5.0000000000000001E-4</v>
      </c>
      <c r="BW261">
        <v>1</v>
      </c>
      <c r="CD261">
        <v>5.0000000000000001E-4</v>
      </c>
      <c r="CE261">
        <v>1</v>
      </c>
      <c r="CP261">
        <v>5.0000000000000001E-4</v>
      </c>
      <c r="CQ261">
        <v>1</v>
      </c>
      <c r="CX261" t="b">
        <v>0</v>
      </c>
    </row>
    <row r="262" spans="1:102" x14ac:dyDescent="0.3">
      <c r="A262">
        <v>135</v>
      </c>
      <c r="C262" t="s">
        <v>224</v>
      </c>
      <c r="D262" t="s">
        <v>497</v>
      </c>
      <c r="G262" t="s">
        <v>498</v>
      </c>
      <c r="I262">
        <v>100</v>
      </c>
      <c r="J262">
        <v>22.200000000000003</v>
      </c>
      <c r="K262">
        <v>51.967499999999994</v>
      </c>
      <c r="L262">
        <v>5</v>
      </c>
      <c r="M262">
        <v>10</v>
      </c>
      <c r="N262">
        <v>5.0000000000000001E-3</v>
      </c>
      <c r="O262">
        <v>0.5</v>
      </c>
      <c r="V262">
        <v>0.01</v>
      </c>
      <c r="W262">
        <v>0.5</v>
      </c>
      <c r="AB262">
        <v>2E-3</v>
      </c>
      <c r="AC262">
        <v>0.1</v>
      </c>
      <c r="AD262">
        <v>5.0000000000000001E-3</v>
      </c>
      <c r="AE262">
        <v>0.5</v>
      </c>
      <c r="AF262">
        <v>35</v>
      </c>
      <c r="AG262">
        <v>40</v>
      </c>
      <c r="AH262">
        <v>0.01</v>
      </c>
      <c r="AI262">
        <v>0.2</v>
      </c>
      <c r="AV262">
        <v>5.0000000000000001E-4</v>
      </c>
      <c r="AW262">
        <v>1</v>
      </c>
      <c r="CX262" t="b">
        <v>0</v>
      </c>
    </row>
    <row r="263" spans="1:102" x14ac:dyDescent="0.3">
      <c r="A263">
        <v>135</v>
      </c>
      <c r="C263" t="s">
        <v>224</v>
      </c>
      <c r="D263" t="s">
        <v>497</v>
      </c>
      <c r="G263" t="s">
        <v>498</v>
      </c>
      <c r="I263">
        <v>100</v>
      </c>
      <c r="J263">
        <v>22.700000000000003</v>
      </c>
      <c r="K263">
        <v>51.972499999999997</v>
      </c>
      <c r="L263">
        <v>5</v>
      </c>
      <c r="M263">
        <v>10</v>
      </c>
      <c r="N263">
        <v>5.0000000000000001E-3</v>
      </c>
      <c r="O263">
        <v>0.5</v>
      </c>
      <c r="V263">
        <v>0.01</v>
      </c>
      <c r="W263">
        <v>0.5</v>
      </c>
      <c r="AB263">
        <v>2E-3</v>
      </c>
      <c r="AC263">
        <v>0.1</v>
      </c>
      <c r="AF263">
        <v>35</v>
      </c>
      <c r="AG263">
        <v>40</v>
      </c>
      <c r="AH263">
        <v>0.01</v>
      </c>
      <c r="AI263">
        <v>0.2</v>
      </c>
      <c r="AV263">
        <v>5.0000000000000001E-4</v>
      </c>
      <c r="AW263">
        <v>1</v>
      </c>
      <c r="CX263" t="b">
        <v>0</v>
      </c>
    </row>
    <row r="264" spans="1:102" x14ac:dyDescent="0.3">
      <c r="A264">
        <v>135</v>
      </c>
      <c r="C264" t="s">
        <v>224</v>
      </c>
      <c r="D264" t="s">
        <v>497</v>
      </c>
      <c r="G264" t="s">
        <v>498</v>
      </c>
      <c r="I264">
        <v>100</v>
      </c>
      <c r="J264">
        <v>22.200000000000003</v>
      </c>
      <c r="K264">
        <v>51.967500000000001</v>
      </c>
      <c r="L264">
        <v>5</v>
      </c>
      <c r="M264">
        <v>10</v>
      </c>
      <c r="N264">
        <v>5.0000000000000001E-3</v>
      </c>
      <c r="O264">
        <v>0.5</v>
      </c>
      <c r="T264">
        <v>2E-3</v>
      </c>
      <c r="U264">
        <v>0.1</v>
      </c>
      <c r="AD264">
        <v>5.0000000000000001E-3</v>
      </c>
      <c r="AE264">
        <v>0.5</v>
      </c>
      <c r="AF264">
        <v>35</v>
      </c>
      <c r="AG264">
        <v>40</v>
      </c>
      <c r="AH264">
        <v>0.01</v>
      </c>
      <c r="AI264">
        <v>0.2</v>
      </c>
      <c r="AJ264">
        <v>0.01</v>
      </c>
      <c r="AK264">
        <v>0.5</v>
      </c>
      <c r="AV264">
        <v>5.0000000000000001E-4</v>
      </c>
      <c r="AW264">
        <v>1</v>
      </c>
      <c r="CX264" t="b">
        <v>0</v>
      </c>
    </row>
    <row r="265" spans="1:102" x14ac:dyDescent="0.3">
      <c r="A265">
        <v>135</v>
      </c>
      <c r="C265" t="s">
        <v>224</v>
      </c>
      <c r="D265" t="s">
        <v>497</v>
      </c>
      <c r="G265" t="s">
        <v>498</v>
      </c>
      <c r="I265">
        <v>100</v>
      </c>
      <c r="J265">
        <v>12.700000000000003</v>
      </c>
      <c r="K265">
        <v>51.96749999999998</v>
      </c>
      <c r="L265">
        <v>5</v>
      </c>
      <c r="M265">
        <v>10</v>
      </c>
      <c r="N265">
        <v>5.0000000000000001E-3</v>
      </c>
      <c r="O265">
        <v>0.5</v>
      </c>
      <c r="P265">
        <v>5.0000000000000001E-4</v>
      </c>
      <c r="Q265">
        <v>1</v>
      </c>
      <c r="T265">
        <v>2E-3</v>
      </c>
      <c r="U265">
        <v>0.1</v>
      </c>
      <c r="AF265">
        <v>35</v>
      </c>
      <c r="AG265">
        <v>40</v>
      </c>
      <c r="AH265">
        <v>0.01</v>
      </c>
      <c r="AI265">
        <v>0.2</v>
      </c>
      <c r="AJ265">
        <v>0.01</v>
      </c>
      <c r="AK265">
        <v>0.5</v>
      </c>
      <c r="AN265">
        <v>5.0000000000000001E-4</v>
      </c>
      <c r="AO265">
        <v>1</v>
      </c>
      <c r="AV265">
        <v>5.0000000000000001E-4</v>
      </c>
      <c r="AW265">
        <v>1</v>
      </c>
      <c r="BB265">
        <v>5.0000000000000001E-4</v>
      </c>
      <c r="BC265">
        <v>1</v>
      </c>
      <c r="BD265">
        <v>5.0000000000000001E-4</v>
      </c>
      <c r="BE265">
        <v>1</v>
      </c>
      <c r="BF265">
        <v>5.0000000000000001E-4</v>
      </c>
      <c r="BG265">
        <v>1</v>
      </c>
      <c r="BN265">
        <v>5.0000000000000001E-4</v>
      </c>
      <c r="BO265">
        <v>1</v>
      </c>
      <c r="BT265">
        <v>5.0000000000000001E-4</v>
      </c>
      <c r="BU265">
        <v>1</v>
      </c>
      <c r="BV265">
        <v>5.0000000000000001E-4</v>
      </c>
      <c r="BW265">
        <v>1</v>
      </c>
      <c r="CD265">
        <v>5.0000000000000001E-4</v>
      </c>
      <c r="CE265">
        <v>1</v>
      </c>
      <c r="CP265">
        <v>5.0000000000000001E-4</v>
      </c>
      <c r="CQ265">
        <v>1</v>
      </c>
      <c r="CX265" t="b">
        <v>0</v>
      </c>
    </row>
    <row r="266" spans="1:102" x14ac:dyDescent="0.3">
      <c r="A266">
        <v>135</v>
      </c>
      <c r="C266" t="s">
        <v>224</v>
      </c>
      <c r="D266" t="s">
        <v>497</v>
      </c>
      <c r="G266" t="s">
        <v>498</v>
      </c>
      <c r="I266">
        <v>100</v>
      </c>
      <c r="J266">
        <v>22.200000000000003</v>
      </c>
      <c r="K266">
        <v>51.967500000000001</v>
      </c>
      <c r="L266">
        <v>5</v>
      </c>
      <c r="M266">
        <v>10</v>
      </c>
      <c r="N266">
        <v>5.0000000000000001E-3</v>
      </c>
      <c r="O266">
        <v>0.5</v>
      </c>
      <c r="AB266">
        <v>2E-3</v>
      </c>
      <c r="AC266">
        <v>0.1</v>
      </c>
      <c r="AD266">
        <v>5.0000000000000001E-3</v>
      </c>
      <c r="AE266">
        <v>0.5</v>
      </c>
      <c r="AF266">
        <v>35</v>
      </c>
      <c r="AG266">
        <v>40</v>
      </c>
      <c r="AH266">
        <v>0.01</v>
      </c>
      <c r="AI266">
        <v>0.2</v>
      </c>
      <c r="AJ266">
        <v>0.01</v>
      </c>
      <c r="AK266">
        <v>0.5</v>
      </c>
      <c r="AV266">
        <v>5.0000000000000001E-4</v>
      </c>
      <c r="AW266">
        <v>1</v>
      </c>
      <c r="CX266" t="b">
        <v>0</v>
      </c>
    </row>
    <row r="267" spans="1:102" x14ac:dyDescent="0.3">
      <c r="A267">
        <v>135</v>
      </c>
      <c r="C267" t="s">
        <v>224</v>
      </c>
      <c r="D267" t="s">
        <v>497</v>
      </c>
      <c r="G267" t="s">
        <v>498</v>
      </c>
      <c r="I267">
        <v>100</v>
      </c>
      <c r="J267">
        <v>22.700000000000003</v>
      </c>
      <c r="K267">
        <v>51.972499999999997</v>
      </c>
      <c r="L267">
        <v>5</v>
      </c>
      <c r="M267">
        <v>10</v>
      </c>
      <c r="N267">
        <v>5.0000000000000001E-3</v>
      </c>
      <c r="O267">
        <v>0.5</v>
      </c>
      <c r="AB267">
        <v>2E-3</v>
      </c>
      <c r="AC267">
        <v>0.1</v>
      </c>
      <c r="AF267">
        <v>35</v>
      </c>
      <c r="AG267">
        <v>40</v>
      </c>
      <c r="AH267">
        <v>0.01</v>
      </c>
      <c r="AI267">
        <v>0.2</v>
      </c>
      <c r="AJ267">
        <v>0.01</v>
      </c>
      <c r="AK267">
        <v>0.5</v>
      </c>
      <c r="AV267">
        <v>5.0000000000000001E-4</v>
      </c>
      <c r="AW267">
        <v>1</v>
      </c>
      <c r="CX267" t="b">
        <v>0</v>
      </c>
    </row>
    <row r="268" spans="1:102" x14ac:dyDescent="0.3">
      <c r="A268">
        <v>135</v>
      </c>
      <c r="C268" t="s">
        <v>224</v>
      </c>
      <c r="D268" t="s">
        <v>497</v>
      </c>
      <c r="G268" t="s">
        <v>498</v>
      </c>
      <c r="I268">
        <v>100</v>
      </c>
      <c r="J268">
        <v>22</v>
      </c>
      <c r="K268">
        <v>51.972499999999989</v>
      </c>
      <c r="L268">
        <v>5</v>
      </c>
      <c r="M268">
        <v>10</v>
      </c>
      <c r="N268">
        <v>5.0000000000000001E-3</v>
      </c>
      <c r="O268">
        <v>0.5</v>
      </c>
      <c r="R268">
        <v>0.01</v>
      </c>
      <c r="S268">
        <v>0.5</v>
      </c>
      <c r="T268">
        <v>2E-3</v>
      </c>
      <c r="U268">
        <v>0.1</v>
      </c>
      <c r="AD268">
        <v>5.0000000000000001E-3</v>
      </c>
      <c r="AE268">
        <v>0.5</v>
      </c>
      <c r="AF268">
        <v>35</v>
      </c>
      <c r="AG268">
        <v>40</v>
      </c>
      <c r="AR268">
        <v>5.0000000000000001E-3</v>
      </c>
      <c r="AS268">
        <v>0.4</v>
      </c>
      <c r="AV268">
        <v>5.0000000000000001E-4</v>
      </c>
      <c r="AW268">
        <v>1</v>
      </c>
      <c r="CX268" t="b">
        <v>0</v>
      </c>
    </row>
    <row r="269" spans="1:102" x14ac:dyDescent="0.3">
      <c r="A269">
        <v>135</v>
      </c>
      <c r="C269" t="s">
        <v>224</v>
      </c>
      <c r="D269" t="s">
        <v>497</v>
      </c>
      <c r="G269" t="s">
        <v>498</v>
      </c>
      <c r="I269">
        <v>100</v>
      </c>
      <c r="J269">
        <v>12.5</v>
      </c>
      <c r="K269">
        <v>51.972499999999975</v>
      </c>
      <c r="L269">
        <v>5</v>
      </c>
      <c r="M269">
        <v>10</v>
      </c>
      <c r="N269">
        <v>5.0000000000000001E-3</v>
      </c>
      <c r="O269">
        <v>0.5</v>
      </c>
      <c r="P269">
        <v>5.0000000000000001E-4</v>
      </c>
      <c r="Q269">
        <v>1</v>
      </c>
      <c r="R269">
        <v>0.01</v>
      </c>
      <c r="S269">
        <v>0.5</v>
      </c>
      <c r="T269">
        <v>2E-3</v>
      </c>
      <c r="U269">
        <v>0.1</v>
      </c>
      <c r="AF269">
        <v>35</v>
      </c>
      <c r="AG269">
        <v>40</v>
      </c>
      <c r="AN269">
        <v>5.0000000000000001E-4</v>
      </c>
      <c r="AO269">
        <v>1</v>
      </c>
      <c r="AR269">
        <v>5.0000000000000001E-3</v>
      </c>
      <c r="AS269">
        <v>0.4</v>
      </c>
      <c r="AV269">
        <v>5.0000000000000001E-4</v>
      </c>
      <c r="AW269">
        <v>1</v>
      </c>
      <c r="BB269">
        <v>5.0000000000000001E-4</v>
      </c>
      <c r="BC269">
        <v>1</v>
      </c>
      <c r="BD269">
        <v>5.0000000000000001E-4</v>
      </c>
      <c r="BE269">
        <v>1</v>
      </c>
      <c r="BF269">
        <v>5.0000000000000001E-4</v>
      </c>
      <c r="BG269">
        <v>1</v>
      </c>
      <c r="BN269">
        <v>5.0000000000000001E-4</v>
      </c>
      <c r="BO269">
        <v>1</v>
      </c>
      <c r="BT269">
        <v>5.0000000000000001E-4</v>
      </c>
      <c r="BU269">
        <v>1</v>
      </c>
      <c r="BV269">
        <v>5.0000000000000001E-4</v>
      </c>
      <c r="BW269">
        <v>1</v>
      </c>
      <c r="CD269">
        <v>5.0000000000000001E-4</v>
      </c>
      <c r="CE269">
        <v>1</v>
      </c>
      <c r="CP269">
        <v>5.0000000000000001E-4</v>
      </c>
      <c r="CQ269">
        <v>1</v>
      </c>
      <c r="CX269" t="b">
        <v>0</v>
      </c>
    </row>
    <row r="270" spans="1:102" x14ac:dyDescent="0.3">
      <c r="A270">
        <v>135</v>
      </c>
      <c r="C270" t="s">
        <v>224</v>
      </c>
      <c r="D270" t="s">
        <v>497</v>
      </c>
      <c r="G270" t="s">
        <v>498</v>
      </c>
      <c r="I270">
        <v>100</v>
      </c>
      <c r="J270">
        <v>22</v>
      </c>
      <c r="K270">
        <v>51.972499999999989</v>
      </c>
      <c r="L270">
        <v>5</v>
      </c>
      <c r="M270">
        <v>10</v>
      </c>
      <c r="N270">
        <v>5.0000000000000001E-3</v>
      </c>
      <c r="O270">
        <v>0.5</v>
      </c>
      <c r="R270">
        <v>0.01</v>
      </c>
      <c r="S270">
        <v>0.5</v>
      </c>
      <c r="AB270">
        <v>2E-3</v>
      </c>
      <c r="AC270">
        <v>0.1</v>
      </c>
      <c r="AD270">
        <v>5.0000000000000001E-3</v>
      </c>
      <c r="AE270">
        <v>0.5</v>
      </c>
      <c r="AF270">
        <v>35</v>
      </c>
      <c r="AG270">
        <v>40</v>
      </c>
      <c r="AR270">
        <v>5.0000000000000001E-3</v>
      </c>
      <c r="AS270">
        <v>0.4</v>
      </c>
      <c r="AV270">
        <v>5.0000000000000001E-4</v>
      </c>
      <c r="AW270">
        <v>1</v>
      </c>
      <c r="CX270" t="b">
        <v>0</v>
      </c>
    </row>
    <row r="271" spans="1:102" x14ac:dyDescent="0.3">
      <c r="A271">
        <v>135</v>
      </c>
      <c r="C271" t="s">
        <v>224</v>
      </c>
      <c r="D271" t="s">
        <v>497</v>
      </c>
      <c r="G271" t="s">
        <v>498</v>
      </c>
      <c r="I271">
        <v>100</v>
      </c>
      <c r="J271">
        <v>22.5</v>
      </c>
      <c r="K271">
        <v>51.977499999999992</v>
      </c>
      <c r="L271">
        <v>5</v>
      </c>
      <c r="M271">
        <v>10</v>
      </c>
      <c r="N271">
        <v>5.0000000000000001E-3</v>
      </c>
      <c r="O271">
        <v>0.5</v>
      </c>
      <c r="R271">
        <v>0.01</v>
      </c>
      <c r="S271">
        <v>0.5</v>
      </c>
      <c r="AB271">
        <v>2E-3</v>
      </c>
      <c r="AC271">
        <v>0.1</v>
      </c>
      <c r="AF271">
        <v>35</v>
      </c>
      <c r="AG271">
        <v>40</v>
      </c>
      <c r="AR271">
        <v>5.0000000000000001E-3</v>
      </c>
      <c r="AS271">
        <v>0.4</v>
      </c>
      <c r="AV271">
        <v>5.0000000000000001E-4</v>
      </c>
      <c r="AW271">
        <v>1</v>
      </c>
      <c r="CX271" t="b">
        <v>0</v>
      </c>
    </row>
    <row r="272" spans="1:102" x14ac:dyDescent="0.3">
      <c r="A272">
        <v>135</v>
      </c>
      <c r="C272" t="s">
        <v>224</v>
      </c>
      <c r="D272" t="s">
        <v>497</v>
      </c>
      <c r="G272" t="s">
        <v>498</v>
      </c>
      <c r="I272">
        <v>100</v>
      </c>
      <c r="J272">
        <v>22</v>
      </c>
      <c r="K272">
        <v>51.972499999999989</v>
      </c>
      <c r="L272">
        <v>5</v>
      </c>
      <c r="M272">
        <v>10</v>
      </c>
      <c r="N272">
        <v>5.0000000000000001E-3</v>
      </c>
      <c r="O272">
        <v>0.5</v>
      </c>
      <c r="T272">
        <v>2E-3</v>
      </c>
      <c r="U272">
        <v>0.1</v>
      </c>
      <c r="V272">
        <v>0.01</v>
      </c>
      <c r="W272">
        <v>0.5</v>
      </c>
      <c r="AD272">
        <v>5.0000000000000001E-3</v>
      </c>
      <c r="AE272">
        <v>0.5</v>
      </c>
      <c r="AF272">
        <v>35</v>
      </c>
      <c r="AG272">
        <v>40</v>
      </c>
      <c r="AR272">
        <v>5.0000000000000001E-3</v>
      </c>
      <c r="AS272">
        <v>0.4</v>
      </c>
      <c r="AV272">
        <v>5.0000000000000001E-4</v>
      </c>
      <c r="AW272">
        <v>1</v>
      </c>
      <c r="CX272" t="b">
        <v>0</v>
      </c>
    </row>
    <row r="273" spans="1:102" x14ac:dyDescent="0.3">
      <c r="A273">
        <v>135</v>
      </c>
      <c r="C273" t="s">
        <v>224</v>
      </c>
      <c r="D273" t="s">
        <v>497</v>
      </c>
      <c r="G273" t="s">
        <v>498</v>
      </c>
      <c r="I273">
        <v>100</v>
      </c>
      <c r="J273">
        <v>12.5</v>
      </c>
      <c r="K273">
        <v>51.972499999999975</v>
      </c>
      <c r="L273">
        <v>5</v>
      </c>
      <c r="M273">
        <v>10</v>
      </c>
      <c r="N273">
        <v>5.0000000000000001E-3</v>
      </c>
      <c r="O273">
        <v>0.5</v>
      </c>
      <c r="P273">
        <v>5.0000000000000001E-4</v>
      </c>
      <c r="Q273">
        <v>1</v>
      </c>
      <c r="T273">
        <v>2E-3</v>
      </c>
      <c r="U273">
        <v>0.1</v>
      </c>
      <c r="V273">
        <v>0.01</v>
      </c>
      <c r="W273">
        <v>0.5</v>
      </c>
      <c r="AF273">
        <v>35</v>
      </c>
      <c r="AG273">
        <v>40</v>
      </c>
      <c r="AN273">
        <v>5.0000000000000001E-4</v>
      </c>
      <c r="AO273">
        <v>1</v>
      </c>
      <c r="AR273">
        <v>5.0000000000000001E-3</v>
      </c>
      <c r="AS273">
        <v>0.4</v>
      </c>
      <c r="AV273">
        <v>5.0000000000000001E-4</v>
      </c>
      <c r="AW273">
        <v>1</v>
      </c>
      <c r="BB273">
        <v>5.0000000000000001E-4</v>
      </c>
      <c r="BC273">
        <v>1</v>
      </c>
      <c r="BD273">
        <v>5.0000000000000001E-4</v>
      </c>
      <c r="BE273">
        <v>1</v>
      </c>
      <c r="BF273">
        <v>5.0000000000000001E-4</v>
      </c>
      <c r="BG273">
        <v>1</v>
      </c>
      <c r="BN273">
        <v>5.0000000000000001E-4</v>
      </c>
      <c r="BO273">
        <v>1</v>
      </c>
      <c r="BT273">
        <v>5.0000000000000001E-4</v>
      </c>
      <c r="BU273">
        <v>1</v>
      </c>
      <c r="BV273">
        <v>5.0000000000000001E-4</v>
      </c>
      <c r="BW273">
        <v>1</v>
      </c>
      <c r="CD273">
        <v>5.0000000000000001E-4</v>
      </c>
      <c r="CE273">
        <v>1</v>
      </c>
      <c r="CP273">
        <v>5.0000000000000001E-4</v>
      </c>
      <c r="CQ273">
        <v>1</v>
      </c>
      <c r="CX273" t="b">
        <v>0</v>
      </c>
    </row>
    <row r="274" spans="1:102" x14ac:dyDescent="0.3">
      <c r="A274">
        <v>135</v>
      </c>
      <c r="C274" t="s">
        <v>224</v>
      </c>
      <c r="D274" t="s">
        <v>497</v>
      </c>
      <c r="G274" t="s">
        <v>498</v>
      </c>
      <c r="I274">
        <v>100</v>
      </c>
      <c r="J274">
        <v>22</v>
      </c>
      <c r="K274">
        <v>51.972499999999989</v>
      </c>
      <c r="L274">
        <v>5</v>
      </c>
      <c r="M274">
        <v>10</v>
      </c>
      <c r="N274">
        <v>5.0000000000000001E-3</v>
      </c>
      <c r="O274">
        <v>0.5</v>
      </c>
      <c r="V274">
        <v>0.01</v>
      </c>
      <c r="W274">
        <v>0.5</v>
      </c>
      <c r="AB274">
        <v>2E-3</v>
      </c>
      <c r="AC274">
        <v>0.1</v>
      </c>
      <c r="AD274">
        <v>5.0000000000000001E-3</v>
      </c>
      <c r="AE274">
        <v>0.5</v>
      </c>
      <c r="AF274">
        <v>35</v>
      </c>
      <c r="AG274">
        <v>40</v>
      </c>
      <c r="AR274">
        <v>5.0000000000000001E-3</v>
      </c>
      <c r="AS274">
        <v>0.4</v>
      </c>
      <c r="AV274">
        <v>5.0000000000000001E-4</v>
      </c>
      <c r="AW274">
        <v>1</v>
      </c>
      <c r="CX274" t="b">
        <v>0</v>
      </c>
    </row>
    <row r="275" spans="1:102" x14ac:dyDescent="0.3">
      <c r="A275">
        <v>135</v>
      </c>
      <c r="C275" t="s">
        <v>224</v>
      </c>
      <c r="D275" t="s">
        <v>497</v>
      </c>
      <c r="G275" t="s">
        <v>498</v>
      </c>
      <c r="I275">
        <v>100</v>
      </c>
      <c r="J275">
        <v>22.5</v>
      </c>
      <c r="K275">
        <v>51.977499999999992</v>
      </c>
      <c r="L275">
        <v>5</v>
      </c>
      <c r="M275">
        <v>10</v>
      </c>
      <c r="N275">
        <v>5.0000000000000001E-3</v>
      </c>
      <c r="O275">
        <v>0.5</v>
      </c>
      <c r="V275">
        <v>0.01</v>
      </c>
      <c r="W275">
        <v>0.5</v>
      </c>
      <c r="AB275">
        <v>2E-3</v>
      </c>
      <c r="AC275">
        <v>0.1</v>
      </c>
      <c r="AF275">
        <v>35</v>
      </c>
      <c r="AG275">
        <v>40</v>
      </c>
      <c r="AR275">
        <v>5.0000000000000001E-3</v>
      </c>
      <c r="AS275">
        <v>0.4</v>
      </c>
      <c r="AV275">
        <v>5.0000000000000001E-4</v>
      </c>
      <c r="AW275">
        <v>1</v>
      </c>
      <c r="CX275" t="b">
        <v>0</v>
      </c>
    </row>
    <row r="276" spans="1:102" x14ac:dyDescent="0.3">
      <c r="A276">
        <v>135</v>
      </c>
      <c r="C276" t="s">
        <v>224</v>
      </c>
      <c r="D276" t="s">
        <v>497</v>
      </c>
      <c r="G276" t="s">
        <v>498</v>
      </c>
      <c r="I276">
        <v>100</v>
      </c>
      <c r="J276">
        <v>22</v>
      </c>
      <c r="K276">
        <v>51.972499999999997</v>
      </c>
      <c r="L276">
        <v>5</v>
      </c>
      <c r="M276">
        <v>10</v>
      </c>
      <c r="N276">
        <v>5.0000000000000001E-3</v>
      </c>
      <c r="O276">
        <v>0.5</v>
      </c>
      <c r="T276">
        <v>2E-3</v>
      </c>
      <c r="U276">
        <v>0.1</v>
      </c>
      <c r="AD276">
        <v>5.0000000000000001E-3</v>
      </c>
      <c r="AE276">
        <v>0.5</v>
      </c>
      <c r="AF276">
        <v>35</v>
      </c>
      <c r="AG276">
        <v>40</v>
      </c>
      <c r="AJ276">
        <v>0.01</v>
      </c>
      <c r="AK276">
        <v>0.5</v>
      </c>
      <c r="AR276">
        <v>5.0000000000000001E-3</v>
      </c>
      <c r="AS276">
        <v>0.4</v>
      </c>
      <c r="AV276">
        <v>5.0000000000000001E-4</v>
      </c>
      <c r="AW276">
        <v>1</v>
      </c>
      <c r="CX276" t="b">
        <v>0</v>
      </c>
    </row>
    <row r="277" spans="1:102" x14ac:dyDescent="0.3">
      <c r="A277">
        <v>135</v>
      </c>
      <c r="C277" t="s">
        <v>224</v>
      </c>
      <c r="D277" t="s">
        <v>497</v>
      </c>
      <c r="G277" t="s">
        <v>498</v>
      </c>
      <c r="I277">
        <v>100</v>
      </c>
      <c r="J277">
        <v>12.5</v>
      </c>
      <c r="K277">
        <v>51.972499999999975</v>
      </c>
      <c r="L277">
        <v>5</v>
      </c>
      <c r="M277">
        <v>10</v>
      </c>
      <c r="N277">
        <v>5.0000000000000001E-3</v>
      </c>
      <c r="O277">
        <v>0.5</v>
      </c>
      <c r="P277">
        <v>5.0000000000000001E-4</v>
      </c>
      <c r="Q277">
        <v>1</v>
      </c>
      <c r="T277">
        <v>2E-3</v>
      </c>
      <c r="U277">
        <v>0.1</v>
      </c>
      <c r="AF277">
        <v>35</v>
      </c>
      <c r="AG277">
        <v>40</v>
      </c>
      <c r="AJ277">
        <v>0.01</v>
      </c>
      <c r="AK277">
        <v>0.5</v>
      </c>
      <c r="AN277">
        <v>5.0000000000000001E-4</v>
      </c>
      <c r="AO277">
        <v>1</v>
      </c>
      <c r="AR277">
        <v>5.0000000000000001E-3</v>
      </c>
      <c r="AS277">
        <v>0.4</v>
      </c>
      <c r="AV277">
        <v>5.0000000000000001E-4</v>
      </c>
      <c r="AW277">
        <v>1</v>
      </c>
      <c r="BB277">
        <v>5.0000000000000001E-4</v>
      </c>
      <c r="BC277">
        <v>1</v>
      </c>
      <c r="BD277">
        <v>5.0000000000000001E-4</v>
      </c>
      <c r="BE277">
        <v>1</v>
      </c>
      <c r="BF277">
        <v>5.0000000000000001E-4</v>
      </c>
      <c r="BG277">
        <v>1</v>
      </c>
      <c r="BN277">
        <v>5.0000000000000001E-4</v>
      </c>
      <c r="BO277">
        <v>1</v>
      </c>
      <c r="BT277">
        <v>5.0000000000000001E-4</v>
      </c>
      <c r="BU277">
        <v>1</v>
      </c>
      <c r="BV277">
        <v>5.0000000000000001E-4</v>
      </c>
      <c r="BW277">
        <v>1</v>
      </c>
      <c r="CD277">
        <v>5.0000000000000001E-4</v>
      </c>
      <c r="CE277">
        <v>1</v>
      </c>
      <c r="CP277">
        <v>5.0000000000000001E-4</v>
      </c>
      <c r="CQ277">
        <v>1</v>
      </c>
      <c r="CX277" t="b">
        <v>0</v>
      </c>
    </row>
    <row r="278" spans="1:102" x14ac:dyDescent="0.3">
      <c r="A278">
        <v>135</v>
      </c>
      <c r="C278" t="s">
        <v>224</v>
      </c>
      <c r="D278" t="s">
        <v>497</v>
      </c>
      <c r="G278" t="s">
        <v>498</v>
      </c>
      <c r="I278">
        <v>100</v>
      </c>
      <c r="J278">
        <v>22</v>
      </c>
      <c r="K278">
        <v>51.972499999999997</v>
      </c>
      <c r="L278">
        <v>5</v>
      </c>
      <c r="M278">
        <v>10</v>
      </c>
      <c r="N278">
        <v>5.0000000000000001E-3</v>
      </c>
      <c r="O278">
        <v>0.5</v>
      </c>
      <c r="AB278">
        <v>2E-3</v>
      </c>
      <c r="AC278">
        <v>0.1</v>
      </c>
      <c r="AD278">
        <v>5.0000000000000001E-3</v>
      </c>
      <c r="AE278">
        <v>0.5</v>
      </c>
      <c r="AF278">
        <v>35</v>
      </c>
      <c r="AG278">
        <v>40</v>
      </c>
      <c r="AJ278">
        <v>0.01</v>
      </c>
      <c r="AK278">
        <v>0.5</v>
      </c>
      <c r="AR278">
        <v>5.0000000000000001E-3</v>
      </c>
      <c r="AS278">
        <v>0.4</v>
      </c>
      <c r="AV278">
        <v>5.0000000000000001E-4</v>
      </c>
      <c r="AW278">
        <v>1</v>
      </c>
      <c r="CX278" t="b">
        <v>0</v>
      </c>
    </row>
    <row r="279" spans="1:102" x14ac:dyDescent="0.3">
      <c r="A279">
        <v>135</v>
      </c>
      <c r="C279" t="s">
        <v>224</v>
      </c>
      <c r="D279" t="s">
        <v>497</v>
      </c>
      <c r="G279" t="s">
        <v>498</v>
      </c>
      <c r="I279">
        <v>100</v>
      </c>
      <c r="J279">
        <v>22.5</v>
      </c>
      <c r="K279">
        <v>51.977499999999992</v>
      </c>
      <c r="L279">
        <v>5</v>
      </c>
      <c r="M279">
        <v>10</v>
      </c>
      <c r="N279">
        <v>5.0000000000000001E-3</v>
      </c>
      <c r="O279">
        <v>0.5</v>
      </c>
      <c r="AB279">
        <v>2E-3</v>
      </c>
      <c r="AC279">
        <v>0.1</v>
      </c>
      <c r="AF279">
        <v>35</v>
      </c>
      <c r="AG279">
        <v>40</v>
      </c>
      <c r="AJ279">
        <v>0.01</v>
      </c>
      <c r="AK279">
        <v>0.5</v>
      </c>
      <c r="AR279">
        <v>5.0000000000000001E-3</v>
      </c>
      <c r="AS279">
        <v>0.4</v>
      </c>
      <c r="AV279">
        <v>5.0000000000000001E-4</v>
      </c>
      <c r="AW279">
        <v>1</v>
      </c>
      <c r="CX279" t="b">
        <v>0</v>
      </c>
    </row>
    <row r="280" spans="1:102" x14ac:dyDescent="0.3">
      <c r="A280">
        <v>135</v>
      </c>
      <c r="C280" t="s">
        <v>224</v>
      </c>
      <c r="D280" t="s">
        <v>497</v>
      </c>
      <c r="G280" t="s">
        <v>498</v>
      </c>
      <c r="I280">
        <v>100</v>
      </c>
      <c r="J280">
        <v>21.400000000000006</v>
      </c>
      <c r="K280">
        <v>51.974499999999992</v>
      </c>
      <c r="L280">
        <v>5</v>
      </c>
      <c r="M280">
        <v>10</v>
      </c>
      <c r="N280">
        <v>5.0000000000000001E-3</v>
      </c>
      <c r="O280">
        <v>0.5</v>
      </c>
      <c r="R280">
        <v>0.01</v>
      </c>
      <c r="S280">
        <v>0.5</v>
      </c>
      <c r="T280">
        <v>2E-3</v>
      </c>
      <c r="U280">
        <v>0.1</v>
      </c>
      <c r="AD280">
        <v>5.0000000000000001E-3</v>
      </c>
      <c r="AE280">
        <v>0.5</v>
      </c>
      <c r="AF280">
        <v>35</v>
      </c>
      <c r="AG280">
        <v>40</v>
      </c>
      <c r="AT280">
        <v>3.0000000000000001E-3</v>
      </c>
      <c r="AU280">
        <v>1</v>
      </c>
      <c r="AV280">
        <v>5.0000000000000001E-4</v>
      </c>
      <c r="AW280">
        <v>1</v>
      </c>
      <c r="CX280" t="b">
        <v>0</v>
      </c>
    </row>
    <row r="281" spans="1:102" x14ac:dyDescent="0.3">
      <c r="A281">
        <v>135</v>
      </c>
      <c r="C281" t="s">
        <v>224</v>
      </c>
      <c r="D281" t="s">
        <v>497</v>
      </c>
      <c r="G281" t="s">
        <v>498</v>
      </c>
      <c r="I281">
        <v>100</v>
      </c>
      <c r="J281">
        <v>11.900000000000006</v>
      </c>
      <c r="K281">
        <v>51.974499999999978</v>
      </c>
      <c r="L281">
        <v>5</v>
      </c>
      <c r="M281">
        <v>10</v>
      </c>
      <c r="N281">
        <v>5.0000000000000001E-3</v>
      </c>
      <c r="O281">
        <v>0.5</v>
      </c>
      <c r="P281">
        <v>5.0000000000000001E-4</v>
      </c>
      <c r="Q281">
        <v>1</v>
      </c>
      <c r="R281">
        <v>0.01</v>
      </c>
      <c r="S281">
        <v>0.5</v>
      </c>
      <c r="T281">
        <v>2E-3</v>
      </c>
      <c r="U281">
        <v>0.1</v>
      </c>
      <c r="AF281">
        <v>35</v>
      </c>
      <c r="AG281">
        <v>40</v>
      </c>
      <c r="AN281">
        <v>5.0000000000000001E-4</v>
      </c>
      <c r="AO281">
        <v>1</v>
      </c>
      <c r="AT281">
        <v>3.0000000000000001E-3</v>
      </c>
      <c r="AU281">
        <v>1</v>
      </c>
      <c r="AV281">
        <v>5.0000000000000001E-4</v>
      </c>
      <c r="AW281">
        <v>1</v>
      </c>
      <c r="BB281">
        <v>5.0000000000000001E-4</v>
      </c>
      <c r="BC281">
        <v>1</v>
      </c>
      <c r="BD281">
        <v>5.0000000000000001E-4</v>
      </c>
      <c r="BE281">
        <v>1</v>
      </c>
      <c r="BF281">
        <v>5.0000000000000001E-4</v>
      </c>
      <c r="BG281">
        <v>1</v>
      </c>
      <c r="BN281">
        <v>5.0000000000000001E-4</v>
      </c>
      <c r="BO281">
        <v>1</v>
      </c>
      <c r="BT281">
        <v>5.0000000000000001E-4</v>
      </c>
      <c r="BU281">
        <v>1</v>
      </c>
      <c r="BV281">
        <v>5.0000000000000001E-4</v>
      </c>
      <c r="BW281">
        <v>1</v>
      </c>
      <c r="CD281">
        <v>5.0000000000000001E-4</v>
      </c>
      <c r="CE281">
        <v>1</v>
      </c>
      <c r="CP281">
        <v>5.0000000000000001E-4</v>
      </c>
      <c r="CQ281">
        <v>1</v>
      </c>
      <c r="CX281" t="b">
        <v>0</v>
      </c>
    </row>
    <row r="282" spans="1:102" x14ac:dyDescent="0.3">
      <c r="A282">
        <v>135</v>
      </c>
      <c r="C282" t="s">
        <v>224</v>
      </c>
      <c r="D282" t="s">
        <v>497</v>
      </c>
      <c r="G282" t="s">
        <v>498</v>
      </c>
      <c r="I282">
        <v>100</v>
      </c>
      <c r="J282">
        <v>21.400000000000006</v>
      </c>
      <c r="K282">
        <v>51.974499999999992</v>
      </c>
      <c r="L282">
        <v>5</v>
      </c>
      <c r="M282">
        <v>10</v>
      </c>
      <c r="N282">
        <v>5.0000000000000001E-3</v>
      </c>
      <c r="O282">
        <v>0.5</v>
      </c>
      <c r="R282">
        <v>0.01</v>
      </c>
      <c r="S282">
        <v>0.5</v>
      </c>
      <c r="AB282">
        <v>2E-3</v>
      </c>
      <c r="AC282">
        <v>0.1</v>
      </c>
      <c r="AD282">
        <v>5.0000000000000001E-3</v>
      </c>
      <c r="AE282">
        <v>0.5</v>
      </c>
      <c r="AF282">
        <v>35</v>
      </c>
      <c r="AG282">
        <v>40</v>
      </c>
      <c r="AT282">
        <v>3.0000000000000001E-3</v>
      </c>
      <c r="AU282">
        <v>1</v>
      </c>
      <c r="AV282">
        <v>5.0000000000000001E-4</v>
      </c>
      <c r="AW282">
        <v>1</v>
      </c>
      <c r="CX282" t="b">
        <v>0</v>
      </c>
    </row>
    <row r="283" spans="1:102" x14ac:dyDescent="0.3">
      <c r="A283">
        <v>135</v>
      </c>
      <c r="C283" t="s">
        <v>224</v>
      </c>
      <c r="D283" t="s">
        <v>497</v>
      </c>
      <c r="G283" t="s">
        <v>498</v>
      </c>
      <c r="I283">
        <v>100</v>
      </c>
      <c r="J283">
        <v>21.900000000000006</v>
      </c>
      <c r="K283">
        <v>51.979499999999994</v>
      </c>
      <c r="L283">
        <v>5</v>
      </c>
      <c r="M283">
        <v>10</v>
      </c>
      <c r="N283">
        <v>5.0000000000000001E-3</v>
      </c>
      <c r="O283">
        <v>0.5</v>
      </c>
      <c r="R283">
        <v>0.01</v>
      </c>
      <c r="S283">
        <v>0.5</v>
      </c>
      <c r="AB283">
        <v>2E-3</v>
      </c>
      <c r="AC283">
        <v>0.1</v>
      </c>
      <c r="AF283">
        <v>35</v>
      </c>
      <c r="AG283">
        <v>40</v>
      </c>
      <c r="AT283">
        <v>3.0000000000000001E-3</v>
      </c>
      <c r="AU283">
        <v>1</v>
      </c>
      <c r="AV283">
        <v>5.0000000000000001E-4</v>
      </c>
      <c r="AW283">
        <v>1</v>
      </c>
      <c r="CX283" t="b">
        <v>0</v>
      </c>
    </row>
    <row r="284" spans="1:102" x14ac:dyDescent="0.3">
      <c r="A284">
        <v>135</v>
      </c>
      <c r="C284" t="s">
        <v>224</v>
      </c>
      <c r="D284" t="s">
        <v>497</v>
      </c>
      <c r="G284" t="s">
        <v>498</v>
      </c>
      <c r="I284">
        <v>100</v>
      </c>
      <c r="J284">
        <v>21.400000000000006</v>
      </c>
      <c r="K284">
        <v>51.974499999999992</v>
      </c>
      <c r="L284">
        <v>5</v>
      </c>
      <c r="M284">
        <v>10</v>
      </c>
      <c r="N284">
        <v>5.0000000000000001E-3</v>
      </c>
      <c r="O284">
        <v>0.5</v>
      </c>
      <c r="T284">
        <v>2E-3</v>
      </c>
      <c r="U284">
        <v>0.1</v>
      </c>
      <c r="V284">
        <v>0.01</v>
      </c>
      <c r="W284">
        <v>0.5</v>
      </c>
      <c r="AD284">
        <v>5.0000000000000001E-3</v>
      </c>
      <c r="AE284">
        <v>0.5</v>
      </c>
      <c r="AF284">
        <v>35</v>
      </c>
      <c r="AG284">
        <v>40</v>
      </c>
      <c r="AT284">
        <v>3.0000000000000001E-3</v>
      </c>
      <c r="AU284">
        <v>1</v>
      </c>
      <c r="AV284">
        <v>5.0000000000000001E-4</v>
      </c>
      <c r="AW284">
        <v>1</v>
      </c>
      <c r="CX284" t="b">
        <v>0</v>
      </c>
    </row>
    <row r="285" spans="1:102" x14ac:dyDescent="0.3">
      <c r="A285">
        <v>135</v>
      </c>
      <c r="C285" t="s">
        <v>224</v>
      </c>
      <c r="D285" t="s">
        <v>497</v>
      </c>
      <c r="G285" t="s">
        <v>498</v>
      </c>
      <c r="I285">
        <v>100</v>
      </c>
      <c r="J285">
        <v>11.900000000000006</v>
      </c>
      <c r="K285">
        <v>51.974499999999978</v>
      </c>
      <c r="L285">
        <v>5</v>
      </c>
      <c r="M285">
        <v>10</v>
      </c>
      <c r="N285">
        <v>5.0000000000000001E-3</v>
      </c>
      <c r="O285">
        <v>0.5</v>
      </c>
      <c r="P285">
        <v>5.0000000000000001E-4</v>
      </c>
      <c r="Q285">
        <v>1</v>
      </c>
      <c r="T285">
        <v>2E-3</v>
      </c>
      <c r="U285">
        <v>0.1</v>
      </c>
      <c r="V285">
        <v>0.01</v>
      </c>
      <c r="W285">
        <v>0.5</v>
      </c>
      <c r="AF285">
        <v>35</v>
      </c>
      <c r="AG285">
        <v>40</v>
      </c>
      <c r="AN285">
        <v>5.0000000000000001E-4</v>
      </c>
      <c r="AO285">
        <v>1</v>
      </c>
      <c r="AT285">
        <v>3.0000000000000001E-3</v>
      </c>
      <c r="AU285">
        <v>1</v>
      </c>
      <c r="AV285">
        <v>5.0000000000000001E-4</v>
      </c>
      <c r="AW285">
        <v>1</v>
      </c>
      <c r="BB285">
        <v>5.0000000000000001E-4</v>
      </c>
      <c r="BC285">
        <v>1</v>
      </c>
      <c r="BD285">
        <v>5.0000000000000001E-4</v>
      </c>
      <c r="BE285">
        <v>1</v>
      </c>
      <c r="BF285">
        <v>5.0000000000000001E-4</v>
      </c>
      <c r="BG285">
        <v>1</v>
      </c>
      <c r="BN285">
        <v>5.0000000000000001E-4</v>
      </c>
      <c r="BO285">
        <v>1</v>
      </c>
      <c r="BT285">
        <v>5.0000000000000001E-4</v>
      </c>
      <c r="BU285">
        <v>1</v>
      </c>
      <c r="BV285">
        <v>5.0000000000000001E-4</v>
      </c>
      <c r="BW285">
        <v>1</v>
      </c>
      <c r="CD285">
        <v>5.0000000000000001E-4</v>
      </c>
      <c r="CE285">
        <v>1</v>
      </c>
      <c r="CP285">
        <v>5.0000000000000001E-4</v>
      </c>
      <c r="CQ285">
        <v>1</v>
      </c>
      <c r="CX285" t="b">
        <v>0</v>
      </c>
    </row>
    <row r="286" spans="1:102" x14ac:dyDescent="0.3">
      <c r="A286">
        <v>135</v>
      </c>
      <c r="C286" t="s">
        <v>224</v>
      </c>
      <c r="D286" t="s">
        <v>497</v>
      </c>
      <c r="G286" t="s">
        <v>498</v>
      </c>
      <c r="I286">
        <v>100</v>
      </c>
      <c r="J286">
        <v>21.400000000000006</v>
      </c>
      <c r="K286">
        <v>51.974499999999992</v>
      </c>
      <c r="L286">
        <v>5</v>
      </c>
      <c r="M286">
        <v>10</v>
      </c>
      <c r="N286">
        <v>5.0000000000000001E-3</v>
      </c>
      <c r="O286">
        <v>0.5</v>
      </c>
      <c r="V286">
        <v>0.01</v>
      </c>
      <c r="W286">
        <v>0.5</v>
      </c>
      <c r="AB286">
        <v>2E-3</v>
      </c>
      <c r="AC286">
        <v>0.1</v>
      </c>
      <c r="AD286">
        <v>5.0000000000000001E-3</v>
      </c>
      <c r="AE286">
        <v>0.5</v>
      </c>
      <c r="AF286">
        <v>35</v>
      </c>
      <c r="AG286">
        <v>40</v>
      </c>
      <c r="AT286">
        <v>3.0000000000000001E-3</v>
      </c>
      <c r="AU286">
        <v>1</v>
      </c>
      <c r="AV286">
        <v>5.0000000000000001E-4</v>
      </c>
      <c r="AW286">
        <v>1</v>
      </c>
      <c r="CX286" t="b">
        <v>0</v>
      </c>
    </row>
    <row r="287" spans="1:102" x14ac:dyDescent="0.3">
      <c r="A287">
        <v>135</v>
      </c>
      <c r="C287" t="s">
        <v>224</v>
      </c>
      <c r="D287" t="s">
        <v>497</v>
      </c>
      <c r="G287" t="s">
        <v>498</v>
      </c>
      <c r="I287">
        <v>100</v>
      </c>
      <c r="J287">
        <v>21.900000000000006</v>
      </c>
      <c r="K287">
        <v>51.979499999999994</v>
      </c>
      <c r="L287">
        <v>5</v>
      </c>
      <c r="M287">
        <v>10</v>
      </c>
      <c r="N287">
        <v>5.0000000000000001E-3</v>
      </c>
      <c r="O287">
        <v>0.5</v>
      </c>
      <c r="V287">
        <v>0.01</v>
      </c>
      <c r="W287">
        <v>0.5</v>
      </c>
      <c r="AB287">
        <v>2E-3</v>
      </c>
      <c r="AC287">
        <v>0.1</v>
      </c>
      <c r="AF287">
        <v>35</v>
      </c>
      <c r="AG287">
        <v>40</v>
      </c>
      <c r="AT287">
        <v>3.0000000000000001E-3</v>
      </c>
      <c r="AU287">
        <v>1</v>
      </c>
      <c r="AV287">
        <v>5.0000000000000001E-4</v>
      </c>
      <c r="AW287">
        <v>1</v>
      </c>
      <c r="CX287" t="b">
        <v>0</v>
      </c>
    </row>
    <row r="288" spans="1:102" x14ac:dyDescent="0.3">
      <c r="A288">
        <v>135</v>
      </c>
      <c r="C288" t="s">
        <v>224</v>
      </c>
      <c r="D288" t="s">
        <v>497</v>
      </c>
      <c r="G288" t="s">
        <v>498</v>
      </c>
      <c r="I288">
        <v>100</v>
      </c>
      <c r="J288">
        <v>21.400000000000006</v>
      </c>
      <c r="K288">
        <v>51.974499999999999</v>
      </c>
      <c r="L288">
        <v>5</v>
      </c>
      <c r="M288">
        <v>10</v>
      </c>
      <c r="N288">
        <v>5.0000000000000001E-3</v>
      </c>
      <c r="O288">
        <v>0.5</v>
      </c>
      <c r="T288">
        <v>2E-3</v>
      </c>
      <c r="U288">
        <v>0.1</v>
      </c>
      <c r="AD288">
        <v>5.0000000000000001E-3</v>
      </c>
      <c r="AE288">
        <v>0.5</v>
      </c>
      <c r="AF288">
        <v>35</v>
      </c>
      <c r="AG288">
        <v>40</v>
      </c>
      <c r="AJ288">
        <v>0.01</v>
      </c>
      <c r="AK288">
        <v>0.5</v>
      </c>
      <c r="AT288">
        <v>3.0000000000000001E-3</v>
      </c>
      <c r="AU288">
        <v>1</v>
      </c>
      <c r="AV288">
        <v>5.0000000000000001E-4</v>
      </c>
      <c r="AW288">
        <v>1</v>
      </c>
      <c r="CX288" t="b">
        <v>0</v>
      </c>
    </row>
    <row r="289" spans="1:102" x14ac:dyDescent="0.3">
      <c r="A289">
        <v>135</v>
      </c>
      <c r="C289" t="s">
        <v>224</v>
      </c>
      <c r="D289" t="s">
        <v>497</v>
      </c>
      <c r="G289" t="s">
        <v>498</v>
      </c>
      <c r="I289">
        <v>100</v>
      </c>
      <c r="J289">
        <v>11.900000000000006</v>
      </c>
      <c r="K289">
        <v>51.974499999999978</v>
      </c>
      <c r="L289">
        <v>5</v>
      </c>
      <c r="M289">
        <v>10</v>
      </c>
      <c r="N289">
        <v>5.0000000000000001E-3</v>
      </c>
      <c r="O289">
        <v>0.5</v>
      </c>
      <c r="P289">
        <v>5.0000000000000001E-4</v>
      </c>
      <c r="Q289">
        <v>1</v>
      </c>
      <c r="T289">
        <v>2E-3</v>
      </c>
      <c r="U289">
        <v>0.1</v>
      </c>
      <c r="AF289">
        <v>35</v>
      </c>
      <c r="AG289">
        <v>40</v>
      </c>
      <c r="AJ289">
        <v>0.01</v>
      </c>
      <c r="AK289">
        <v>0.5</v>
      </c>
      <c r="AN289">
        <v>5.0000000000000001E-4</v>
      </c>
      <c r="AO289">
        <v>1</v>
      </c>
      <c r="AT289">
        <v>3.0000000000000001E-3</v>
      </c>
      <c r="AU289">
        <v>1</v>
      </c>
      <c r="AV289">
        <v>5.0000000000000001E-4</v>
      </c>
      <c r="AW289">
        <v>1</v>
      </c>
      <c r="BB289">
        <v>5.0000000000000001E-4</v>
      </c>
      <c r="BC289">
        <v>1</v>
      </c>
      <c r="BD289">
        <v>5.0000000000000001E-4</v>
      </c>
      <c r="BE289">
        <v>1</v>
      </c>
      <c r="BF289">
        <v>5.0000000000000001E-4</v>
      </c>
      <c r="BG289">
        <v>1</v>
      </c>
      <c r="BN289">
        <v>5.0000000000000001E-4</v>
      </c>
      <c r="BO289">
        <v>1</v>
      </c>
      <c r="BT289">
        <v>5.0000000000000001E-4</v>
      </c>
      <c r="BU289">
        <v>1</v>
      </c>
      <c r="BV289">
        <v>5.0000000000000001E-4</v>
      </c>
      <c r="BW289">
        <v>1</v>
      </c>
      <c r="CD289">
        <v>5.0000000000000001E-4</v>
      </c>
      <c r="CE289">
        <v>1</v>
      </c>
      <c r="CP289">
        <v>5.0000000000000001E-4</v>
      </c>
      <c r="CQ289">
        <v>1</v>
      </c>
      <c r="CX289" t="b">
        <v>0</v>
      </c>
    </row>
    <row r="290" spans="1:102" x14ac:dyDescent="0.3">
      <c r="A290">
        <v>135</v>
      </c>
      <c r="C290" t="s">
        <v>224</v>
      </c>
      <c r="D290" t="s">
        <v>497</v>
      </c>
      <c r="G290" t="s">
        <v>498</v>
      </c>
      <c r="I290">
        <v>100</v>
      </c>
      <c r="J290">
        <v>21.400000000000006</v>
      </c>
      <c r="K290">
        <v>51.974499999999999</v>
      </c>
      <c r="L290">
        <v>5</v>
      </c>
      <c r="M290">
        <v>10</v>
      </c>
      <c r="N290">
        <v>5.0000000000000001E-3</v>
      </c>
      <c r="O290">
        <v>0.5</v>
      </c>
      <c r="AB290">
        <v>2E-3</v>
      </c>
      <c r="AC290">
        <v>0.1</v>
      </c>
      <c r="AD290">
        <v>5.0000000000000001E-3</v>
      </c>
      <c r="AE290">
        <v>0.5</v>
      </c>
      <c r="AF290">
        <v>35</v>
      </c>
      <c r="AG290">
        <v>40</v>
      </c>
      <c r="AJ290">
        <v>0.01</v>
      </c>
      <c r="AK290">
        <v>0.5</v>
      </c>
      <c r="AT290">
        <v>3.0000000000000001E-3</v>
      </c>
      <c r="AU290">
        <v>1</v>
      </c>
      <c r="AV290">
        <v>5.0000000000000001E-4</v>
      </c>
      <c r="AW290">
        <v>1</v>
      </c>
      <c r="CX290" t="b">
        <v>0</v>
      </c>
    </row>
    <row r="291" spans="1:102" x14ac:dyDescent="0.3">
      <c r="A291">
        <v>135</v>
      </c>
      <c r="C291" t="s">
        <v>224</v>
      </c>
      <c r="D291" t="s">
        <v>497</v>
      </c>
      <c r="G291" t="s">
        <v>498</v>
      </c>
      <c r="I291">
        <v>100</v>
      </c>
      <c r="J291">
        <v>21.900000000000006</v>
      </c>
      <c r="K291">
        <v>51.979499999999994</v>
      </c>
      <c r="L291">
        <v>5</v>
      </c>
      <c r="M291">
        <v>10</v>
      </c>
      <c r="N291">
        <v>5.0000000000000001E-3</v>
      </c>
      <c r="O291">
        <v>0.5</v>
      </c>
      <c r="AB291">
        <v>2E-3</v>
      </c>
      <c r="AC291">
        <v>0.1</v>
      </c>
      <c r="AF291">
        <v>35</v>
      </c>
      <c r="AG291">
        <v>40</v>
      </c>
      <c r="AJ291">
        <v>0.01</v>
      </c>
      <c r="AK291">
        <v>0.5</v>
      </c>
      <c r="AT291">
        <v>3.0000000000000001E-3</v>
      </c>
      <c r="AU291">
        <v>1</v>
      </c>
      <c r="AV291">
        <v>5.0000000000000001E-4</v>
      </c>
      <c r="AW291">
        <v>1</v>
      </c>
      <c r="CX291" t="b">
        <v>0</v>
      </c>
    </row>
    <row r="292" spans="1:102" x14ac:dyDescent="0.3">
      <c r="A292">
        <v>135</v>
      </c>
      <c r="C292" t="s">
        <v>224</v>
      </c>
      <c r="D292" t="s">
        <v>497</v>
      </c>
      <c r="G292" t="s">
        <v>498</v>
      </c>
      <c r="I292">
        <v>100</v>
      </c>
      <c r="J292">
        <v>22.200000000000003</v>
      </c>
      <c r="K292">
        <v>51.967499999999994</v>
      </c>
      <c r="L292">
        <v>5</v>
      </c>
      <c r="M292">
        <v>10</v>
      </c>
      <c r="N292">
        <v>5.0000000000000001E-3</v>
      </c>
      <c r="O292">
        <v>0.5</v>
      </c>
      <c r="R292">
        <v>0.01</v>
      </c>
      <c r="S292">
        <v>0.5</v>
      </c>
      <c r="T292">
        <v>2E-3</v>
      </c>
      <c r="U292">
        <v>0.1</v>
      </c>
      <c r="AD292">
        <v>5.0000000000000001E-3</v>
      </c>
      <c r="AE292">
        <v>0.5</v>
      </c>
      <c r="AF292">
        <v>35</v>
      </c>
      <c r="AG292">
        <v>40</v>
      </c>
      <c r="AH292">
        <v>0.01</v>
      </c>
      <c r="AI292">
        <v>0.2</v>
      </c>
      <c r="BD292">
        <v>5.0000000000000001E-4</v>
      </c>
      <c r="BE292">
        <v>1</v>
      </c>
      <c r="CX292" t="b">
        <v>0</v>
      </c>
    </row>
    <row r="293" spans="1:102" x14ac:dyDescent="0.3">
      <c r="A293">
        <v>135</v>
      </c>
      <c r="C293" t="s">
        <v>224</v>
      </c>
      <c r="D293" t="s">
        <v>497</v>
      </c>
      <c r="G293" t="s">
        <v>498</v>
      </c>
      <c r="I293">
        <v>100</v>
      </c>
      <c r="J293">
        <v>12.700000000000003</v>
      </c>
      <c r="K293">
        <v>51.96749999999998</v>
      </c>
      <c r="L293">
        <v>5</v>
      </c>
      <c r="M293">
        <v>10</v>
      </c>
      <c r="N293">
        <v>5.0000000000000001E-3</v>
      </c>
      <c r="O293">
        <v>0.5</v>
      </c>
      <c r="P293">
        <v>5.0000000000000001E-4</v>
      </c>
      <c r="Q293">
        <v>1</v>
      </c>
      <c r="R293">
        <v>0.01</v>
      </c>
      <c r="S293">
        <v>0.5</v>
      </c>
      <c r="T293">
        <v>2E-3</v>
      </c>
      <c r="U293">
        <v>0.1</v>
      </c>
      <c r="AF293">
        <v>35</v>
      </c>
      <c r="AG293">
        <v>40</v>
      </c>
      <c r="AH293">
        <v>0.01</v>
      </c>
      <c r="AI293">
        <v>0.2</v>
      </c>
      <c r="AN293">
        <v>5.0000000000000001E-4</v>
      </c>
      <c r="AO293">
        <v>1</v>
      </c>
      <c r="AV293">
        <v>5.0000000000000001E-4</v>
      </c>
      <c r="AW293">
        <v>1</v>
      </c>
      <c r="BB293">
        <v>5.0000000000000001E-4</v>
      </c>
      <c r="BC293">
        <v>1</v>
      </c>
      <c r="BD293">
        <v>5.0000000000000001E-4</v>
      </c>
      <c r="BE293">
        <v>1</v>
      </c>
      <c r="BF293">
        <v>5.0000000000000001E-4</v>
      </c>
      <c r="BG293">
        <v>1</v>
      </c>
      <c r="BN293">
        <v>5.0000000000000001E-4</v>
      </c>
      <c r="BO293">
        <v>1</v>
      </c>
      <c r="BT293">
        <v>5.0000000000000001E-4</v>
      </c>
      <c r="BU293">
        <v>1</v>
      </c>
      <c r="BV293">
        <v>5.0000000000000001E-4</v>
      </c>
      <c r="BW293">
        <v>1</v>
      </c>
      <c r="CD293">
        <v>5.0000000000000001E-4</v>
      </c>
      <c r="CE293">
        <v>1</v>
      </c>
      <c r="CP293">
        <v>5.0000000000000001E-4</v>
      </c>
      <c r="CQ293">
        <v>1</v>
      </c>
      <c r="CX293" t="b">
        <v>0</v>
      </c>
    </row>
    <row r="294" spans="1:102" x14ac:dyDescent="0.3">
      <c r="A294">
        <v>135</v>
      </c>
      <c r="C294" t="s">
        <v>224</v>
      </c>
      <c r="D294" t="s">
        <v>497</v>
      </c>
      <c r="G294" t="s">
        <v>498</v>
      </c>
      <c r="I294">
        <v>100</v>
      </c>
      <c r="J294">
        <v>22.200000000000003</v>
      </c>
      <c r="K294">
        <v>51.967499999999994</v>
      </c>
      <c r="L294">
        <v>5</v>
      </c>
      <c r="M294">
        <v>10</v>
      </c>
      <c r="N294">
        <v>5.0000000000000001E-3</v>
      </c>
      <c r="O294">
        <v>0.5</v>
      </c>
      <c r="R294">
        <v>0.01</v>
      </c>
      <c r="S294">
        <v>0.5</v>
      </c>
      <c r="AB294">
        <v>2E-3</v>
      </c>
      <c r="AC294">
        <v>0.1</v>
      </c>
      <c r="AD294">
        <v>5.0000000000000001E-3</v>
      </c>
      <c r="AE294">
        <v>0.5</v>
      </c>
      <c r="AF294">
        <v>35</v>
      </c>
      <c r="AG294">
        <v>40</v>
      </c>
      <c r="AH294">
        <v>0.01</v>
      </c>
      <c r="AI294">
        <v>0.2</v>
      </c>
      <c r="BB294">
        <v>5.0000000000000001E-4</v>
      </c>
      <c r="BC294">
        <v>1</v>
      </c>
      <c r="CX294" t="b">
        <v>0</v>
      </c>
    </row>
    <row r="295" spans="1:102" x14ac:dyDescent="0.3">
      <c r="A295">
        <v>135</v>
      </c>
      <c r="C295" t="s">
        <v>224</v>
      </c>
      <c r="D295" t="s">
        <v>497</v>
      </c>
      <c r="G295" t="s">
        <v>498</v>
      </c>
      <c r="I295">
        <v>100</v>
      </c>
      <c r="J295">
        <v>22.700000000000003</v>
      </c>
      <c r="K295">
        <v>51.972499999999997</v>
      </c>
      <c r="L295">
        <v>5</v>
      </c>
      <c r="M295">
        <v>10</v>
      </c>
      <c r="N295">
        <v>5.0000000000000001E-3</v>
      </c>
      <c r="O295">
        <v>0.5</v>
      </c>
      <c r="R295">
        <v>0.01</v>
      </c>
      <c r="S295">
        <v>0.5</v>
      </c>
      <c r="AB295">
        <v>2E-3</v>
      </c>
      <c r="AC295">
        <v>0.1</v>
      </c>
      <c r="AF295">
        <v>35</v>
      </c>
      <c r="AG295">
        <v>40</v>
      </c>
      <c r="AH295">
        <v>0.01</v>
      </c>
      <c r="AI295">
        <v>0.2</v>
      </c>
      <c r="BB295">
        <v>5.0000000000000001E-4</v>
      </c>
      <c r="BC295">
        <v>1</v>
      </c>
      <c r="CX295" t="b">
        <v>0</v>
      </c>
    </row>
    <row r="296" spans="1:102" x14ac:dyDescent="0.3">
      <c r="A296">
        <v>135</v>
      </c>
      <c r="C296" t="s">
        <v>224</v>
      </c>
      <c r="D296" t="s">
        <v>497</v>
      </c>
      <c r="G296" t="s">
        <v>498</v>
      </c>
      <c r="I296">
        <v>100</v>
      </c>
      <c r="J296">
        <v>22.200000000000003</v>
      </c>
      <c r="K296">
        <v>51.967499999999994</v>
      </c>
      <c r="L296">
        <v>5</v>
      </c>
      <c r="M296">
        <v>10</v>
      </c>
      <c r="N296">
        <v>5.0000000000000001E-3</v>
      </c>
      <c r="O296">
        <v>0.5</v>
      </c>
      <c r="T296">
        <v>2E-3</v>
      </c>
      <c r="U296">
        <v>0.1</v>
      </c>
      <c r="V296">
        <v>0.01</v>
      </c>
      <c r="W296">
        <v>0.5</v>
      </c>
      <c r="AD296">
        <v>5.0000000000000001E-3</v>
      </c>
      <c r="AE296">
        <v>0.5</v>
      </c>
      <c r="AF296">
        <v>35</v>
      </c>
      <c r="AG296">
        <v>40</v>
      </c>
      <c r="AH296">
        <v>0.01</v>
      </c>
      <c r="AI296">
        <v>0.2</v>
      </c>
      <c r="BB296">
        <v>5.0000000000000001E-4</v>
      </c>
      <c r="BC296">
        <v>1</v>
      </c>
      <c r="CX296" t="b">
        <v>0</v>
      </c>
    </row>
    <row r="297" spans="1:102" x14ac:dyDescent="0.3">
      <c r="A297">
        <v>135</v>
      </c>
      <c r="C297" t="s">
        <v>224</v>
      </c>
      <c r="D297" t="s">
        <v>497</v>
      </c>
      <c r="G297" t="s">
        <v>498</v>
      </c>
      <c r="I297">
        <v>100</v>
      </c>
      <c r="J297">
        <v>12.700000000000003</v>
      </c>
      <c r="K297">
        <v>51.96749999999998</v>
      </c>
      <c r="L297">
        <v>5</v>
      </c>
      <c r="M297">
        <v>10</v>
      </c>
      <c r="N297">
        <v>5.0000000000000001E-3</v>
      </c>
      <c r="O297">
        <v>0.5</v>
      </c>
      <c r="P297">
        <v>5.0000000000000001E-4</v>
      </c>
      <c r="Q297">
        <v>1</v>
      </c>
      <c r="T297">
        <v>2E-3</v>
      </c>
      <c r="U297">
        <v>0.1</v>
      </c>
      <c r="V297">
        <v>0.01</v>
      </c>
      <c r="W297">
        <v>0.5</v>
      </c>
      <c r="AF297">
        <v>35</v>
      </c>
      <c r="AG297">
        <v>40</v>
      </c>
      <c r="AH297">
        <v>0.01</v>
      </c>
      <c r="AI297">
        <v>0.2</v>
      </c>
      <c r="AN297">
        <v>5.0000000000000001E-4</v>
      </c>
      <c r="AO297">
        <v>1</v>
      </c>
      <c r="AV297">
        <v>5.0000000000000001E-4</v>
      </c>
      <c r="AW297">
        <v>1</v>
      </c>
      <c r="BB297">
        <v>5.0000000000000001E-4</v>
      </c>
      <c r="BC297">
        <v>1</v>
      </c>
      <c r="BD297">
        <v>5.0000000000000001E-4</v>
      </c>
      <c r="BE297">
        <v>1</v>
      </c>
      <c r="BF297">
        <v>5.0000000000000001E-4</v>
      </c>
      <c r="BG297">
        <v>1</v>
      </c>
      <c r="BN297">
        <v>5.0000000000000001E-4</v>
      </c>
      <c r="BO297">
        <v>1</v>
      </c>
      <c r="BT297">
        <v>5.0000000000000001E-4</v>
      </c>
      <c r="BU297">
        <v>1</v>
      </c>
      <c r="BV297">
        <v>5.0000000000000001E-4</v>
      </c>
      <c r="BW297">
        <v>1</v>
      </c>
      <c r="CD297">
        <v>5.0000000000000001E-4</v>
      </c>
      <c r="CE297">
        <v>1</v>
      </c>
      <c r="CP297">
        <v>5.0000000000000001E-4</v>
      </c>
      <c r="CQ297">
        <v>1</v>
      </c>
      <c r="CX297" t="b">
        <v>0</v>
      </c>
    </row>
    <row r="298" spans="1:102" x14ac:dyDescent="0.3">
      <c r="A298">
        <v>135</v>
      </c>
      <c r="C298" t="s">
        <v>224</v>
      </c>
      <c r="D298" t="s">
        <v>497</v>
      </c>
      <c r="G298" t="s">
        <v>498</v>
      </c>
      <c r="I298">
        <v>100</v>
      </c>
      <c r="J298">
        <v>22.200000000000003</v>
      </c>
      <c r="K298">
        <v>51.967499999999994</v>
      </c>
      <c r="L298">
        <v>5</v>
      </c>
      <c r="M298">
        <v>10</v>
      </c>
      <c r="N298">
        <v>5.0000000000000001E-3</v>
      </c>
      <c r="O298">
        <v>0.5</v>
      </c>
      <c r="V298">
        <v>0.01</v>
      </c>
      <c r="W298">
        <v>0.5</v>
      </c>
      <c r="AB298">
        <v>2E-3</v>
      </c>
      <c r="AC298">
        <v>0.1</v>
      </c>
      <c r="AD298">
        <v>5.0000000000000001E-3</v>
      </c>
      <c r="AE298">
        <v>0.5</v>
      </c>
      <c r="AF298">
        <v>35</v>
      </c>
      <c r="AG298">
        <v>40</v>
      </c>
      <c r="AH298">
        <v>0.01</v>
      </c>
      <c r="AI298">
        <v>0.2</v>
      </c>
      <c r="BB298">
        <v>5.0000000000000001E-4</v>
      </c>
      <c r="BC298">
        <v>1</v>
      </c>
      <c r="CX298" t="b">
        <v>0</v>
      </c>
    </row>
    <row r="299" spans="1:102" x14ac:dyDescent="0.3">
      <c r="A299">
        <v>135</v>
      </c>
      <c r="C299" t="s">
        <v>224</v>
      </c>
      <c r="D299" t="s">
        <v>497</v>
      </c>
      <c r="G299" t="s">
        <v>498</v>
      </c>
      <c r="I299">
        <v>100</v>
      </c>
      <c r="J299">
        <v>22.700000000000003</v>
      </c>
      <c r="K299">
        <v>51.972499999999997</v>
      </c>
      <c r="L299">
        <v>5</v>
      </c>
      <c r="M299">
        <v>10</v>
      </c>
      <c r="N299">
        <v>5.0000000000000001E-3</v>
      </c>
      <c r="O299">
        <v>0.5</v>
      </c>
      <c r="V299">
        <v>0.01</v>
      </c>
      <c r="W299">
        <v>0.5</v>
      </c>
      <c r="AB299">
        <v>2E-3</v>
      </c>
      <c r="AC299">
        <v>0.1</v>
      </c>
      <c r="AF299">
        <v>35</v>
      </c>
      <c r="AG299">
        <v>40</v>
      </c>
      <c r="AH299">
        <v>0.01</v>
      </c>
      <c r="AI299">
        <v>0.2</v>
      </c>
      <c r="BB299">
        <v>5.0000000000000001E-4</v>
      </c>
      <c r="BC299">
        <v>1</v>
      </c>
      <c r="CX299" t="b">
        <v>0</v>
      </c>
    </row>
    <row r="300" spans="1:102" x14ac:dyDescent="0.3">
      <c r="A300">
        <v>135</v>
      </c>
      <c r="C300" t="s">
        <v>224</v>
      </c>
      <c r="D300" t="s">
        <v>497</v>
      </c>
      <c r="G300" t="s">
        <v>498</v>
      </c>
      <c r="I300">
        <v>100</v>
      </c>
      <c r="J300">
        <v>22.200000000000003</v>
      </c>
      <c r="K300">
        <v>51.967500000000001</v>
      </c>
      <c r="L300">
        <v>5</v>
      </c>
      <c r="M300">
        <v>10</v>
      </c>
      <c r="N300">
        <v>5.0000000000000001E-3</v>
      </c>
      <c r="O300">
        <v>0.5</v>
      </c>
      <c r="T300">
        <v>2E-3</v>
      </c>
      <c r="U300">
        <v>0.1</v>
      </c>
      <c r="AD300">
        <v>5.0000000000000001E-3</v>
      </c>
      <c r="AE300">
        <v>0.5</v>
      </c>
      <c r="AF300">
        <v>35</v>
      </c>
      <c r="AG300">
        <v>40</v>
      </c>
      <c r="AH300">
        <v>0.01</v>
      </c>
      <c r="AI300">
        <v>0.2</v>
      </c>
      <c r="AJ300">
        <v>0.01</v>
      </c>
      <c r="AK300">
        <v>0.5</v>
      </c>
      <c r="BB300">
        <v>5.0000000000000001E-4</v>
      </c>
      <c r="BC300">
        <v>1</v>
      </c>
      <c r="CX300" t="b">
        <v>0</v>
      </c>
    </row>
    <row r="301" spans="1:102" x14ac:dyDescent="0.3">
      <c r="A301">
        <v>135</v>
      </c>
      <c r="C301" t="s">
        <v>224</v>
      </c>
      <c r="D301" t="s">
        <v>497</v>
      </c>
      <c r="G301" t="s">
        <v>498</v>
      </c>
      <c r="I301">
        <v>100</v>
      </c>
      <c r="J301">
        <v>12.700000000000003</v>
      </c>
      <c r="K301">
        <v>51.96749999999998</v>
      </c>
      <c r="L301">
        <v>5</v>
      </c>
      <c r="M301">
        <v>10</v>
      </c>
      <c r="N301">
        <v>5.0000000000000001E-3</v>
      </c>
      <c r="O301">
        <v>0.5</v>
      </c>
      <c r="P301">
        <v>5.0000000000000001E-4</v>
      </c>
      <c r="Q301">
        <v>1</v>
      </c>
      <c r="T301">
        <v>2E-3</v>
      </c>
      <c r="U301">
        <v>0.1</v>
      </c>
      <c r="AF301">
        <v>35</v>
      </c>
      <c r="AG301">
        <v>40</v>
      </c>
      <c r="AH301">
        <v>0.01</v>
      </c>
      <c r="AI301">
        <v>0.2</v>
      </c>
      <c r="AJ301">
        <v>0.01</v>
      </c>
      <c r="AK301">
        <v>0.5</v>
      </c>
      <c r="AN301">
        <v>5.0000000000000001E-4</v>
      </c>
      <c r="AO301">
        <v>1</v>
      </c>
      <c r="AV301">
        <v>5.0000000000000001E-4</v>
      </c>
      <c r="AW301">
        <v>1</v>
      </c>
      <c r="BB301">
        <v>5.0000000000000001E-4</v>
      </c>
      <c r="BC301">
        <v>1</v>
      </c>
      <c r="BD301">
        <v>5.0000000000000001E-4</v>
      </c>
      <c r="BE301">
        <v>1</v>
      </c>
      <c r="BF301">
        <v>5.0000000000000001E-4</v>
      </c>
      <c r="BG301">
        <v>1</v>
      </c>
      <c r="BN301">
        <v>5.0000000000000001E-4</v>
      </c>
      <c r="BO301">
        <v>1</v>
      </c>
      <c r="BT301">
        <v>5.0000000000000001E-4</v>
      </c>
      <c r="BU301">
        <v>1</v>
      </c>
      <c r="BV301">
        <v>5.0000000000000001E-4</v>
      </c>
      <c r="BW301">
        <v>1</v>
      </c>
      <c r="CD301">
        <v>5.0000000000000001E-4</v>
      </c>
      <c r="CE301">
        <v>1</v>
      </c>
      <c r="CP301">
        <v>5.0000000000000001E-4</v>
      </c>
      <c r="CQ301">
        <v>1</v>
      </c>
      <c r="CX301" t="b">
        <v>0</v>
      </c>
    </row>
    <row r="302" spans="1:102" x14ac:dyDescent="0.3">
      <c r="A302">
        <v>135</v>
      </c>
      <c r="C302" t="s">
        <v>224</v>
      </c>
      <c r="D302" t="s">
        <v>497</v>
      </c>
      <c r="G302" t="s">
        <v>498</v>
      </c>
      <c r="I302">
        <v>100</v>
      </c>
      <c r="J302">
        <v>22.200000000000003</v>
      </c>
      <c r="K302">
        <v>51.967500000000001</v>
      </c>
      <c r="L302">
        <v>5</v>
      </c>
      <c r="M302">
        <v>10</v>
      </c>
      <c r="N302">
        <v>5.0000000000000001E-3</v>
      </c>
      <c r="O302">
        <v>0.5</v>
      </c>
      <c r="AB302">
        <v>2E-3</v>
      </c>
      <c r="AC302">
        <v>0.1</v>
      </c>
      <c r="AD302">
        <v>5.0000000000000001E-3</v>
      </c>
      <c r="AE302">
        <v>0.5</v>
      </c>
      <c r="AF302">
        <v>35</v>
      </c>
      <c r="AG302">
        <v>40</v>
      </c>
      <c r="AH302">
        <v>0.01</v>
      </c>
      <c r="AI302">
        <v>0.2</v>
      </c>
      <c r="AJ302">
        <v>0.01</v>
      </c>
      <c r="AK302">
        <v>0.5</v>
      </c>
      <c r="BB302">
        <v>5.0000000000000001E-4</v>
      </c>
      <c r="BC302">
        <v>1</v>
      </c>
      <c r="CX302" t="b">
        <v>0</v>
      </c>
    </row>
    <row r="303" spans="1:102" x14ac:dyDescent="0.3">
      <c r="A303">
        <v>135</v>
      </c>
      <c r="C303" t="s">
        <v>224</v>
      </c>
      <c r="D303" t="s">
        <v>497</v>
      </c>
      <c r="G303" t="s">
        <v>498</v>
      </c>
      <c r="I303">
        <v>100</v>
      </c>
      <c r="J303">
        <v>22.700000000000003</v>
      </c>
      <c r="K303">
        <v>51.972499999999997</v>
      </c>
      <c r="L303">
        <v>5</v>
      </c>
      <c r="M303">
        <v>10</v>
      </c>
      <c r="N303">
        <v>5.0000000000000001E-3</v>
      </c>
      <c r="O303">
        <v>0.5</v>
      </c>
      <c r="AB303">
        <v>2E-3</v>
      </c>
      <c r="AC303">
        <v>0.1</v>
      </c>
      <c r="AF303">
        <v>35</v>
      </c>
      <c r="AG303">
        <v>40</v>
      </c>
      <c r="AH303">
        <v>0.01</v>
      </c>
      <c r="AI303">
        <v>0.2</v>
      </c>
      <c r="AJ303">
        <v>0.01</v>
      </c>
      <c r="AK303">
        <v>0.5</v>
      </c>
      <c r="BB303">
        <v>5.0000000000000001E-4</v>
      </c>
      <c r="BC303">
        <v>1</v>
      </c>
      <c r="CX303" t="b">
        <v>0</v>
      </c>
    </row>
    <row r="304" spans="1:102" x14ac:dyDescent="0.3">
      <c r="A304">
        <v>135</v>
      </c>
      <c r="C304" t="s">
        <v>224</v>
      </c>
      <c r="D304" t="s">
        <v>497</v>
      </c>
      <c r="G304" t="s">
        <v>498</v>
      </c>
      <c r="I304">
        <v>100</v>
      </c>
      <c r="J304">
        <v>22</v>
      </c>
      <c r="K304">
        <v>51.972499999999989</v>
      </c>
      <c r="L304">
        <v>5</v>
      </c>
      <c r="M304">
        <v>10</v>
      </c>
      <c r="N304">
        <v>5.0000000000000001E-3</v>
      </c>
      <c r="O304">
        <v>0.5</v>
      </c>
      <c r="R304">
        <v>0.01</v>
      </c>
      <c r="S304">
        <v>0.5</v>
      </c>
      <c r="T304">
        <v>2E-3</v>
      </c>
      <c r="U304">
        <v>0.1</v>
      </c>
      <c r="AD304">
        <v>5.0000000000000001E-3</v>
      </c>
      <c r="AE304">
        <v>0.5</v>
      </c>
      <c r="AF304">
        <v>35</v>
      </c>
      <c r="AG304">
        <v>40</v>
      </c>
      <c r="AR304">
        <v>5.0000000000000001E-3</v>
      </c>
      <c r="AS304">
        <v>0.4</v>
      </c>
      <c r="BB304">
        <v>5.0000000000000001E-4</v>
      </c>
      <c r="BC304">
        <v>1</v>
      </c>
      <c r="CX304" t="b">
        <v>0</v>
      </c>
    </row>
    <row r="305" spans="1:102" x14ac:dyDescent="0.3">
      <c r="A305">
        <v>135</v>
      </c>
      <c r="C305" t="s">
        <v>224</v>
      </c>
      <c r="D305" t="s">
        <v>497</v>
      </c>
      <c r="G305" t="s">
        <v>498</v>
      </c>
      <c r="I305">
        <v>100</v>
      </c>
      <c r="J305">
        <v>12.5</v>
      </c>
      <c r="K305">
        <v>51.972499999999975</v>
      </c>
      <c r="L305">
        <v>5</v>
      </c>
      <c r="M305">
        <v>10</v>
      </c>
      <c r="N305">
        <v>5.0000000000000001E-3</v>
      </c>
      <c r="O305">
        <v>0.5</v>
      </c>
      <c r="P305">
        <v>5.0000000000000001E-4</v>
      </c>
      <c r="Q305">
        <v>1</v>
      </c>
      <c r="R305">
        <v>0.01</v>
      </c>
      <c r="S305">
        <v>0.5</v>
      </c>
      <c r="T305">
        <v>2E-3</v>
      </c>
      <c r="U305">
        <v>0.1</v>
      </c>
      <c r="AF305">
        <v>35</v>
      </c>
      <c r="AG305">
        <v>40</v>
      </c>
      <c r="AN305">
        <v>5.0000000000000001E-4</v>
      </c>
      <c r="AO305">
        <v>1</v>
      </c>
      <c r="AR305">
        <v>5.0000000000000001E-3</v>
      </c>
      <c r="AS305">
        <v>0.4</v>
      </c>
      <c r="AV305">
        <v>5.0000000000000001E-4</v>
      </c>
      <c r="AW305">
        <v>1</v>
      </c>
      <c r="BB305">
        <v>5.0000000000000001E-4</v>
      </c>
      <c r="BC305">
        <v>1</v>
      </c>
      <c r="BD305">
        <v>5.0000000000000001E-4</v>
      </c>
      <c r="BE305">
        <v>1</v>
      </c>
      <c r="BF305">
        <v>5.0000000000000001E-4</v>
      </c>
      <c r="BG305">
        <v>1</v>
      </c>
      <c r="BN305">
        <v>5.0000000000000001E-4</v>
      </c>
      <c r="BO305">
        <v>1</v>
      </c>
      <c r="BT305">
        <v>5.0000000000000001E-4</v>
      </c>
      <c r="BU305">
        <v>1</v>
      </c>
      <c r="BV305">
        <v>5.0000000000000001E-4</v>
      </c>
      <c r="BW305">
        <v>1</v>
      </c>
      <c r="CD305">
        <v>5.0000000000000001E-4</v>
      </c>
      <c r="CE305">
        <v>1</v>
      </c>
      <c r="CP305">
        <v>5.0000000000000001E-4</v>
      </c>
      <c r="CQ305">
        <v>1</v>
      </c>
      <c r="CX305" t="b">
        <v>0</v>
      </c>
    </row>
    <row r="306" spans="1:102" x14ac:dyDescent="0.3">
      <c r="A306">
        <v>135</v>
      </c>
      <c r="C306" t="s">
        <v>224</v>
      </c>
      <c r="D306" t="s">
        <v>497</v>
      </c>
      <c r="G306" t="s">
        <v>498</v>
      </c>
      <c r="I306">
        <v>100</v>
      </c>
      <c r="J306">
        <v>22</v>
      </c>
      <c r="K306">
        <v>51.972499999999989</v>
      </c>
      <c r="L306">
        <v>5</v>
      </c>
      <c r="M306">
        <v>10</v>
      </c>
      <c r="N306">
        <v>5.0000000000000001E-3</v>
      </c>
      <c r="O306">
        <v>0.5</v>
      </c>
      <c r="R306">
        <v>0.01</v>
      </c>
      <c r="S306">
        <v>0.5</v>
      </c>
      <c r="AB306">
        <v>2E-3</v>
      </c>
      <c r="AC306">
        <v>0.1</v>
      </c>
      <c r="AD306">
        <v>5.0000000000000001E-3</v>
      </c>
      <c r="AE306">
        <v>0.5</v>
      </c>
      <c r="AF306">
        <v>35</v>
      </c>
      <c r="AG306">
        <v>40</v>
      </c>
      <c r="AR306">
        <v>5.0000000000000001E-3</v>
      </c>
      <c r="AS306">
        <v>0.4</v>
      </c>
      <c r="BB306">
        <v>5.0000000000000001E-4</v>
      </c>
      <c r="BC306">
        <v>1</v>
      </c>
      <c r="CX306" t="b">
        <v>0</v>
      </c>
    </row>
    <row r="307" spans="1:102" x14ac:dyDescent="0.3">
      <c r="A307">
        <v>135</v>
      </c>
      <c r="C307" t="s">
        <v>224</v>
      </c>
      <c r="D307" t="s">
        <v>497</v>
      </c>
      <c r="G307" t="s">
        <v>498</v>
      </c>
      <c r="I307">
        <v>100</v>
      </c>
      <c r="J307">
        <v>22.5</v>
      </c>
      <c r="K307">
        <v>51.977499999999992</v>
      </c>
      <c r="L307">
        <v>5</v>
      </c>
      <c r="M307">
        <v>10</v>
      </c>
      <c r="N307">
        <v>5.0000000000000001E-3</v>
      </c>
      <c r="O307">
        <v>0.5</v>
      </c>
      <c r="R307">
        <v>0.01</v>
      </c>
      <c r="S307">
        <v>0.5</v>
      </c>
      <c r="AB307">
        <v>2E-3</v>
      </c>
      <c r="AC307">
        <v>0.1</v>
      </c>
      <c r="AF307">
        <v>35</v>
      </c>
      <c r="AG307">
        <v>40</v>
      </c>
      <c r="AR307">
        <v>5.0000000000000001E-3</v>
      </c>
      <c r="AS307">
        <v>0.4</v>
      </c>
      <c r="BB307">
        <v>5.0000000000000001E-4</v>
      </c>
      <c r="BC307">
        <v>1</v>
      </c>
      <c r="CX307" t="b">
        <v>0</v>
      </c>
    </row>
    <row r="308" spans="1:102" x14ac:dyDescent="0.3">
      <c r="A308">
        <v>135</v>
      </c>
      <c r="C308" t="s">
        <v>224</v>
      </c>
      <c r="D308" t="s">
        <v>497</v>
      </c>
      <c r="G308" t="s">
        <v>498</v>
      </c>
      <c r="I308">
        <v>100</v>
      </c>
      <c r="J308">
        <v>22</v>
      </c>
      <c r="K308">
        <v>51.972499999999989</v>
      </c>
      <c r="L308">
        <v>5</v>
      </c>
      <c r="M308">
        <v>10</v>
      </c>
      <c r="N308">
        <v>5.0000000000000001E-3</v>
      </c>
      <c r="O308">
        <v>0.5</v>
      </c>
      <c r="T308">
        <v>2E-3</v>
      </c>
      <c r="U308">
        <v>0.1</v>
      </c>
      <c r="V308">
        <v>0.01</v>
      </c>
      <c r="W308">
        <v>0.5</v>
      </c>
      <c r="AD308">
        <v>5.0000000000000001E-3</v>
      </c>
      <c r="AE308">
        <v>0.5</v>
      </c>
      <c r="AF308">
        <v>35</v>
      </c>
      <c r="AG308">
        <v>40</v>
      </c>
      <c r="AR308">
        <v>5.0000000000000001E-3</v>
      </c>
      <c r="AS308">
        <v>0.4</v>
      </c>
      <c r="BB308">
        <v>5.0000000000000001E-4</v>
      </c>
      <c r="BC308">
        <v>1</v>
      </c>
      <c r="CX308" t="b">
        <v>0</v>
      </c>
    </row>
    <row r="309" spans="1:102" x14ac:dyDescent="0.3">
      <c r="A309">
        <v>135</v>
      </c>
      <c r="C309" t="s">
        <v>224</v>
      </c>
      <c r="D309" t="s">
        <v>497</v>
      </c>
      <c r="G309" t="s">
        <v>498</v>
      </c>
      <c r="I309">
        <v>100</v>
      </c>
      <c r="J309">
        <v>12.5</v>
      </c>
      <c r="K309">
        <v>51.972499999999975</v>
      </c>
      <c r="L309">
        <v>5</v>
      </c>
      <c r="M309">
        <v>10</v>
      </c>
      <c r="N309">
        <v>5.0000000000000001E-3</v>
      </c>
      <c r="O309">
        <v>0.5</v>
      </c>
      <c r="P309">
        <v>5.0000000000000001E-4</v>
      </c>
      <c r="Q309">
        <v>1</v>
      </c>
      <c r="T309">
        <v>2E-3</v>
      </c>
      <c r="U309">
        <v>0.1</v>
      </c>
      <c r="V309">
        <v>0.01</v>
      </c>
      <c r="W309">
        <v>0.5</v>
      </c>
      <c r="AF309">
        <v>35</v>
      </c>
      <c r="AG309">
        <v>40</v>
      </c>
      <c r="AN309">
        <v>5.0000000000000001E-4</v>
      </c>
      <c r="AO309">
        <v>1</v>
      </c>
      <c r="AR309">
        <v>5.0000000000000001E-3</v>
      </c>
      <c r="AS309">
        <v>0.4</v>
      </c>
      <c r="AV309">
        <v>5.0000000000000001E-4</v>
      </c>
      <c r="AW309">
        <v>1</v>
      </c>
      <c r="BB309">
        <v>5.0000000000000001E-4</v>
      </c>
      <c r="BC309">
        <v>1</v>
      </c>
      <c r="BD309">
        <v>5.0000000000000001E-4</v>
      </c>
      <c r="BE309">
        <v>1</v>
      </c>
      <c r="BF309">
        <v>5.0000000000000001E-4</v>
      </c>
      <c r="BG309">
        <v>1</v>
      </c>
      <c r="BN309">
        <v>5.0000000000000001E-4</v>
      </c>
      <c r="BO309">
        <v>1</v>
      </c>
      <c r="BT309">
        <v>5.0000000000000001E-4</v>
      </c>
      <c r="BU309">
        <v>1</v>
      </c>
      <c r="BV309">
        <v>5.0000000000000001E-4</v>
      </c>
      <c r="BW309">
        <v>1</v>
      </c>
      <c r="CD309">
        <v>5.0000000000000001E-4</v>
      </c>
      <c r="CE309">
        <v>1</v>
      </c>
      <c r="CP309">
        <v>5.0000000000000001E-4</v>
      </c>
      <c r="CQ309">
        <v>1</v>
      </c>
      <c r="CX309" t="b">
        <v>0</v>
      </c>
    </row>
    <row r="310" spans="1:102" x14ac:dyDescent="0.3">
      <c r="A310">
        <v>135</v>
      </c>
      <c r="C310" t="s">
        <v>224</v>
      </c>
      <c r="D310" t="s">
        <v>497</v>
      </c>
      <c r="G310" t="s">
        <v>498</v>
      </c>
      <c r="I310">
        <v>100</v>
      </c>
      <c r="J310">
        <v>22</v>
      </c>
      <c r="K310">
        <v>51.972499999999989</v>
      </c>
      <c r="L310">
        <v>5</v>
      </c>
      <c r="M310">
        <v>10</v>
      </c>
      <c r="N310">
        <v>5.0000000000000001E-3</v>
      </c>
      <c r="O310">
        <v>0.5</v>
      </c>
      <c r="V310">
        <v>0.01</v>
      </c>
      <c r="W310">
        <v>0.5</v>
      </c>
      <c r="AB310">
        <v>2E-3</v>
      </c>
      <c r="AC310">
        <v>0.1</v>
      </c>
      <c r="AD310">
        <v>5.0000000000000001E-3</v>
      </c>
      <c r="AE310">
        <v>0.5</v>
      </c>
      <c r="AF310">
        <v>35</v>
      </c>
      <c r="AG310">
        <v>40</v>
      </c>
      <c r="AR310">
        <v>5.0000000000000001E-3</v>
      </c>
      <c r="AS310">
        <v>0.4</v>
      </c>
      <c r="BB310">
        <v>5.0000000000000001E-4</v>
      </c>
      <c r="BC310">
        <v>1</v>
      </c>
      <c r="CX310" t="b">
        <v>0</v>
      </c>
    </row>
    <row r="311" spans="1:102" x14ac:dyDescent="0.3">
      <c r="A311">
        <v>135</v>
      </c>
      <c r="C311" t="s">
        <v>224</v>
      </c>
      <c r="D311" t="s">
        <v>497</v>
      </c>
      <c r="G311" t="s">
        <v>498</v>
      </c>
      <c r="I311">
        <v>100</v>
      </c>
      <c r="J311">
        <v>22.5</v>
      </c>
      <c r="K311">
        <v>51.977499999999992</v>
      </c>
      <c r="L311">
        <v>5</v>
      </c>
      <c r="M311">
        <v>10</v>
      </c>
      <c r="N311">
        <v>5.0000000000000001E-3</v>
      </c>
      <c r="O311">
        <v>0.5</v>
      </c>
      <c r="V311">
        <v>0.01</v>
      </c>
      <c r="W311">
        <v>0.5</v>
      </c>
      <c r="AB311">
        <v>2E-3</v>
      </c>
      <c r="AC311">
        <v>0.1</v>
      </c>
      <c r="AF311">
        <v>35</v>
      </c>
      <c r="AG311">
        <v>40</v>
      </c>
      <c r="AR311">
        <v>5.0000000000000001E-3</v>
      </c>
      <c r="AS311">
        <v>0.4</v>
      </c>
      <c r="BB311">
        <v>5.0000000000000001E-4</v>
      </c>
      <c r="BC311">
        <v>1</v>
      </c>
      <c r="CX311" t="b">
        <v>0</v>
      </c>
    </row>
    <row r="312" spans="1:102" x14ac:dyDescent="0.3">
      <c r="A312">
        <v>135</v>
      </c>
      <c r="C312" t="s">
        <v>224</v>
      </c>
      <c r="D312" t="s">
        <v>497</v>
      </c>
      <c r="G312" t="s">
        <v>498</v>
      </c>
      <c r="I312">
        <v>100</v>
      </c>
      <c r="J312">
        <v>22</v>
      </c>
      <c r="K312">
        <v>51.972499999999997</v>
      </c>
      <c r="L312">
        <v>5</v>
      </c>
      <c r="M312">
        <v>10</v>
      </c>
      <c r="N312">
        <v>5.0000000000000001E-3</v>
      </c>
      <c r="O312">
        <v>0.5</v>
      </c>
      <c r="T312">
        <v>2E-3</v>
      </c>
      <c r="U312">
        <v>0.1</v>
      </c>
      <c r="AD312">
        <v>5.0000000000000001E-3</v>
      </c>
      <c r="AE312">
        <v>0.5</v>
      </c>
      <c r="AF312">
        <v>35</v>
      </c>
      <c r="AG312">
        <v>40</v>
      </c>
      <c r="AJ312">
        <v>0.01</v>
      </c>
      <c r="AK312">
        <v>0.5</v>
      </c>
      <c r="AR312">
        <v>5.0000000000000001E-3</v>
      </c>
      <c r="AS312">
        <v>0.4</v>
      </c>
      <c r="BB312">
        <v>5.0000000000000001E-4</v>
      </c>
      <c r="BC312">
        <v>1</v>
      </c>
      <c r="CX312" t="b">
        <v>0</v>
      </c>
    </row>
    <row r="313" spans="1:102" x14ac:dyDescent="0.3">
      <c r="A313">
        <v>135</v>
      </c>
      <c r="C313" t="s">
        <v>224</v>
      </c>
      <c r="D313" t="s">
        <v>497</v>
      </c>
      <c r="G313" t="s">
        <v>498</v>
      </c>
      <c r="I313">
        <v>100</v>
      </c>
      <c r="J313">
        <v>12.5</v>
      </c>
      <c r="K313">
        <v>51.972499999999975</v>
      </c>
      <c r="L313">
        <v>5</v>
      </c>
      <c r="M313">
        <v>10</v>
      </c>
      <c r="N313">
        <v>5.0000000000000001E-3</v>
      </c>
      <c r="O313">
        <v>0.5</v>
      </c>
      <c r="P313">
        <v>5.0000000000000001E-4</v>
      </c>
      <c r="Q313">
        <v>1</v>
      </c>
      <c r="T313">
        <v>2E-3</v>
      </c>
      <c r="U313">
        <v>0.1</v>
      </c>
      <c r="AF313">
        <v>35</v>
      </c>
      <c r="AG313">
        <v>40</v>
      </c>
      <c r="AJ313">
        <v>0.01</v>
      </c>
      <c r="AK313">
        <v>0.5</v>
      </c>
      <c r="AN313">
        <v>5.0000000000000001E-4</v>
      </c>
      <c r="AO313">
        <v>1</v>
      </c>
      <c r="AR313">
        <v>5.0000000000000001E-3</v>
      </c>
      <c r="AS313">
        <v>0.4</v>
      </c>
      <c r="AV313">
        <v>5.0000000000000001E-4</v>
      </c>
      <c r="AW313">
        <v>1</v>
      </c>
      <c r="BB313">
        <v>5.0000000000000001E-4</v>
      </c>
      <c r="BC313">
        <v>1</v>
      </c>
      <c r="BD313">
        <v>5.0000000000000001E-4</v>
      </c>
      <c r="BE313">
        <v>1</v>
      </c>
      <c r="BF313">
        <v>5.0000000000000001E-4</v>
      </c>
      <c r="BG313">
        <v>1</v>
      </c>
      <c r="BN313">
        <v>5.0000000000000001E-4</v>
      </c>
      <c r="BO313">
        <v>1</v>
      </c>
      <c r="BT313">
        <v>5.0000000000000001E-4</v>
      </c>
      <c r="BU313">
        <v>1</v>
      </c>
      <c r="BV313">
        <v>5.0000000000000001E-4</v>
      </c>
      <c r="BW313">
        <v>1</v>
      </c>
      <c r="CD313">
        <v>5.0000000000000001E-4</v>
      </c>
      <c r="CE313">
        <v>1</v>
      </c>
      <c r="CP313">
        <v>5.0000000000000001E-4</v>
      </c>
      <c r="CQ313">
        <v>1</v>
      </c>
      <c r="CX313" t="b">
        <v>0</v>
      </c>
    </row>
    <row r="314" spans="1:102" x14ac:dyDescent="0.3">
      <c r="A314">
        <v>135</v>
      </c>
      <c r="C314" t="s">
        <v>224</v>
      </c>
      <c r="D314" t="s">
        <v>497</v>
      </c>
      <c r="G314" t="s">
        <v>498</v>
      </c>
      <c r="I314">
        <v>100</v>
      </c>
      <c r="J314">
        <v>22</v>
      </c>
      <c r="K314">
        <v>51.972499999999997</v>
      </c>
      <c r="L314">
        <v>5</v>
      </c>
      <c r="M314">
        <v>10</v>
      </c>
      <c r="N314">
        <v>5.0000000000000001E-3</v>
      </c>
      <c r="O314">
        <v>0.5</v>
      </c>
      <c r="AB314">
        <v>2E-3</v>
      </c>
      <c r="AC314">
        <v>0.1</v>
      </c>
      <c r="AD314">
        <v>5.0000000000000001E-3</v>
      </c>
      <c r="AE314">
        <v>0.5</v>
      </c>
      <c r="AF314">
        <v>35</v>
      </c>
      <c r="AG314">
        <v>40</v>
      </c>
      <c r="AJ314">
        <v>0.01</v>
      </c>
      <c r="AK314">
        <v>0.5</v>
      </c>
      <c r="AR314">
        <v>5.0000000000000001E-3</v>
      </c>
      <c r="AS314">
        <v>0.4</v>
      </c>
      <c r="BB314">
        <v>5.0000000000000001E-4</v>
      </c>
      <c r="BC314">
        <v>1</v>
      </c>
      <c r="CX314" t="b">
        <v>0</v>
      </c>
    </row>
    <row r="315" spans="1:102" x14ac:dyDescent="0.3">
      <c r="A315">
        <v>135</v>
      </c>
      <c r="C315" t="s">
        <v>224</v>
      </c>
      <c r="D315" t="s">
        <v>497</v>
      </c>
      <c r="G315" t="s">
        <v>498</v>
      </c>
      <c r="I315">
        <v>100</v>
      </c>
      <c r="J315">
        <v>22.5</v>
      </c>
      <c r="K315">
        <v>51.977499999999992</v>
      </c>
      <c r="L315">
        <v>5</v>
      </c>
      <c r="M315">
        <v>10</v>
      </c>
      <c r="N315">
        <v>5.0000000000000001E-3</v>
      </c>
      <c r="O315">
        <v>0.5</v>
      </c>
      <c r="AB315">
        <v>2E-3</v>
      </c>
      <c r="AC315">
        <v>0.1</v>
      </c>
      <c r="AF315">
        <v>35</v>
      </c>
      <c r="AG315">
        <v>40</v>
      </c>
      <c r="AJ315">
        <v>0.01</v>
      </c>
      <c r="AK315">
        <v>0.5</v>
      </c>
      <c r="AR315">
        <v>5.0000000000000001E-3</v>
      </c>
      <c r="AS315">
        <v>0.4</v>
      </c>
      <c r="BB315">
        <v>5.0000000000000001E-4</v>
      </c>
      <c r="BC315">
        <v>1</v>
      </c>
      <c r="CX315" t="b">
        <v>0</v>
      </c>
    </row>
    <row r="316" spans="1:102" x14ac:dyDescent="0.3">
      <c r="A316">
        <v>135</v>
      </c>
      <c r="C316" t="s">
        <v>224</v>
      </c>
      <c r="D316" t="s">
        <v>497</v>
      </c>
      <c r="G316" t="s">
        <v>498</v>
      </c>
      <c r="I316">
        <v>100</v>
      </c>
      <c r="J316">
        <v>21.400000000000006</v>
      </c>
      <c r="K316">
        <v>51.974499999999992</v>
      </c>
      <c r="L316">
        <v>5</v>
      </c>
      <c r="M316">
        <v>10</v>
      </c>
      <c r="N316">
        <v>5.0000000000000001E-3</v>
      </c>
      <c r="O316">
        <v>0.5</v>
      </c>
      <c r="R316">
        <v>0.01</v>
      </c>
      <c r="S316">
        <v>0.5</v>
      </c>
      <c r="T316">
        <v>2E-3</v>
      </c>
      <c r="U316">
        <v>0.1</v>
      </c>
      <c r="AD316">
        <v>5.0000000000000001E-3</v>
      </c>
      <c r="AE316">
        <v>0.5</v>
      </c>
      <c r="AF316">
        <v>35</v>
      </c>
      <c r="AG316">
        <v>40</v>
      </c>
      <c r="AT316">
        <v>3.0000000000000001E-3</v>
      </c>
      <c r="AU316">
        <v>1</v>
      </c>
      <c r="BB316">
        <v>5.0000000000000001E-4</v>
      </c>
      <c r="BC316">
        <v>1</v>
      </c>
      <c r="CX316" t="b">
        <v>0</v>
      </c>
    </row>
    <row r="317" spans="1:102" x14ac:dyDescent="0.3">
      <c r="A317">
        <v>135</v>
      </c>
      <c r="C317" t="s">
        <v>224</v>
      </c>
      <c r="D317" t="s">
        <v>497</v>
      </c>
      <c r="G317" t="s">
        <v>498</v>
      </c>
      <c r="I317">
        <v>100</v>
      </c>
      <c r="J317">
        <v>11.900000000000006</v>
      </c>
      <c r="K317">
        <v>51.974499999999978</v>
      </c>
      <c r="L317">
        <v>5</v>
      </c>
      <c r="M317">
        <v>10</v>
      </c>
      <c r="N317">
        <v>5.0000000000000001E-3</v>
      </c>
      <c r="O317">
        <v>0.5</v>
      </c>
      <c r="P317">
        <v>5.0000000000000001E-4</v>
      </c>
      <c r="Q317">
        <v>1</v>
      </c>
      <c r="R317">
        <v>0.01</v>
      </c>
      <c r="S317">
        <v>0.5</v>
      </c>
      <c r="T317">
        <v>2E-3</v>
      </c>
      <c r="U317">
        <v>0.1</v>
      </c>
      <c r="AF317">
        <v>35</v>
      </c>
      <c r="AG317">
        <v>40</v>
      </c>
      <c r="AN317">
        <v>5.0000000000000001E-4</v>
      </c>
      <c r="AO317">
        <v>1</v>
      </c>
      <c r="AT317">
        <v>3.0000000000000001E-3</v>
      </c>
      <c r="AU317">
        <v>1</v>
      </c>
      <c r="AV317">
        <v>5.0000000000000001E-4</v>
      </c>
      <c r="AW317">
        <v>1</v>
      </c>
      <c r="BB317">
        <v>5.0000000000000001E-4</v>
      </c>
      <c r="BC317">
        <v>1</v>
      </c>
      <c r="BD317">
        <v>5.0000000000000001E-4</v>
      </c>
      <c r="BE317">
        <v>1</v>
      </c>
      <c r="BF317">
        <v>5.0000000000000001E-4</v>
      </c>
      <c r="BG317">
        <v>1</v>
      </c>
      <c r="BN317">
        <v>5.0000000000000001E-4</v>
      </c>
      <c r="BO317">
        <v>1</v>
      </c>
      <c r="BT317">
        <v>5.0000000000000001E-4</v>
      </c>
      <c r="BU317">
        <v>1</v>
      </c>
      <c r="BV317">
        <v>5.0000000000000001E-4</v>
      </c>
      <c r="BW317">
        <v>1</v>
      </c>
      <c r="CD317">
        <v>5.0000000000000001E-4</v>
      </c>
      <c r="CE317">
        <v>1</v>
      </c>
      <c r="CP317">
        <v>5.0000000000000001E-4</v>
      </c>
      <c r="CQ317">
        <v>1</v>
      </c>
      <c r="CX317" t="b">
        <v>0</v>
      </c>
    </row>
    <row r="318" spans="1:102" x14ac:dyDescent="0.3">
      <c r="A318">
        <v>135</v>
      </c>
      <c r="C318" t="s">
        <v>224</v>
      </c>
      <c r="D318" t="s">
        <v>497</v>
      </c>
      <c r="G318" t="s">
        <v>498</v>
      </c>
      <c r="I318">
        <v>100</v>
      </c>
      <c r="J318">
        <v>21.400000000000006</v>
      </c>
      <c r="K318">
        <v>51.974499999999992</v>
      </c>
      <c r="L318">
        <v>5</v>
      </c>
      <c r="M318">
        <v>10</v>
      </c>
      <c r="N318">
        <v>5.0000000000000001E-3</v>
      </c>
      <c r="O318">
        <v>0.5</v>
      </c>
      <c r="R318">
        <v>0.01</v>
      </c>
      <c r="S318">
        <v>0.5</v>
      </c>
      <c r="AB318">
        <v>2E-3</v>
      </c>
      <c r="AC318">
        <v>0.1</v>
      </c>
      <c r="AD318">
        <v>5.0000000000000001E-3</v>
      </c>
      <c r="AE318">
        <v>0.5</v>
      </c>
      <c r="AF318">
        <v>35</v>
      </c>
      <c r="AG318">
        <v>40</v>
      </c>
      <c r="AT318">
        <v>3.0000000000000001E-3</v>
      </c>
      <c r="AU318">
        <v>1</v>
      </c>
      <c r="BB318">
        <v>5.0000000000000001E-4</v>
      </c>
      <c r="BC318">
        <v>1</v>
      </c>
      <c r="CX318" t="b">
        <v>0</v>
      </c>
    </row>
    <row r="319" spans="1:102" x14ac:dyDescent="0.3">
      <c r="A319">
        <v>135</v>
      </c>
      <c r="C319" t="s">
        <v>224</v>
      </c>
      <c r="D319" t="s">
        <v>497</v>
      </c>
      <c r="G319" t="s">
        <v>498</v>
      </c>
      <c r="I319">
        <v>100</v>
      </c>
      <c r="J319">
        <v>21.900000000000006</v>
      </c>
      <c r="K319">
        <v>51.979499999999994</v>
      </c>
      <c r="L319">
        <v>5</v>
      </c>
      <c r="M319">
        <v>10</v>
      </c>
      <c r="N319">
        <v>5.0000000000000001E-3</v>
      </c>
      <c r="O319">
        <v>0.5</v>
      </c>
      <c r="R319">
        <v>0.01</v>
      </c>
      <c r="S319">
        <v>0.5</v>
      </c>
      <c r="AB319">
        <v>2E-3</v>
      </c>
      <c r="AC319">
        <v>0.1</v>
      </c>
      <c r="AF319">
        <v>35</v>
      </c>
      <c r="AG319">
        <v>40</v>
      </c>
      <c r="AT319">
        <v>3.0000000000000001E-3</v>
      </c>
      <c r="AU319">
        <v>1</v>
      </c>
      <c r="BB319">
        <v>5.0000000000000001E-4</v>
      </c>
      <c r="BC319">
        <v>1</v>
      </c>
      <c r="CX319" t="b">
        <v>0</v>
      </c>
    </row>
    <row r="320" spans="1:102" x14ac:dyDescent="0.3">
      <c r="A320">
        <v>135</v>
      </c>
      <c r="C320" t="s">
        <v>224</v>
      </c>
      <c r="D320" t="s">
        <v>497</v>
      </c>
      <c r="G320" t="s">
        <v>498</v>
      </c>
      <c r="I320">
        <v>100</v>
      </c>
      <c r="J320">
        <v>21.400000000000006</v>
      </c>
      <c r="K320">
        <v>51.974499999999992</v>
      </c>
      <c r="L320">
        <v>5</v>
      </c>
      <c r="M320">
        <v>10</v>
      </c>
      <c r="N320">
        <v>5.0000000000000001E-3</v>
      </c>
      <c r="O320">
        <v>0.5</v>
      </c>
      <c r="T320">
        <v>2E-3</v>
      </c>
      <c r="U320">
        <v>0.1</v>
      </c>
      <c r="V320">
        <v>0.01</v>
      </c>
      <c r="W320">
        <v>0.5</v>
      </c>
      <c r="AD320">
        <v>5.0000000000000001E-3</v>
      </c>
      <c r="AE320">
        <v>0.5</v>
      </c>
      <c r="AF320">
        <v>35</v>
      </c>
      <c r="AG320">
        <v>40</v>
      </c>
      <c r="AT320">
        <v>3.0000000000000001E-3</v>
      </c>
      <c r="AU320">
        <v>1</v>
      </c>
      <c r="BB320">
        <v>5.0000000000000001E-4</v>
      </c>
      <c r="BC320">
        <v>1</v>
      </c>
      <c r="CX320" t="b">
        <v>0</v>
      </c>
    </row>
    <row r="321" spans="1:102" x14ac:dyDescent="0.3">
      <c r="A321">
        <v>135</v>
      </c>
      <c r="C321" t="s">
        <v>224</v>
      </c>
      <c r="D321" t="s">
        <v>497</v>
      </c>
      <c r="G321" t="s">
        <v>498</v>
      </c>
      <c r="I321">
        <v>100</v>
      </c>
      <c r="J321">
        <v>11.900000000000006</v>
      </c>
      <c r="K321">
        <v>51.974499999999978</v>
      </c>
      <c r="L321">
        <v>5</v>
      </c>
      <c r="M321">
        <v>10</v>
      </c>
      <c r="N321">
        <v>5.0000000000000001E-3</v>
      </c>
      <c r="O321">
        <v>0.5</v>
      </c>
      <c r="P321">
        <v>5.0000000000000001E-4</v>
      </c>
      <c r="Q321">
        <v>1</v>
      </c>
      <c r="T321">
        <v>2E-3</v>
      </c>
      <c r="U321">
        <v>0.1</v>
      </c>
      <c r="V321">
        <v>0.01</v>
      </c>
      <c r="W321">
        <v>0.5</v>
      </c>
      <c r="AF321">
        <v>35</v>
      </c>
      <c r="AG321">
        <v>40</v>
      </c>
      <c r="AN321">
        <v>5.0000000000000001E-4</v>
      </c>
      <c r="AO321">
        <v>1</v>
      </c>
      <c r="AT321">
        <v>3.0000000000000001E-3</v>
      </c>
      <c r="AU321">
        <v>1</v>
      </c>
      <c r="AV321">
        <v>5.0000000000000001E-4</v>
      </c>
      <c r="AW321">
        <v>1</v>
      </c>
      <c r="BB321">
        <v>5.0000000000000001E-4</v>
      </c>
      <c r="BC321">
        <v>1</v>
      </c>
      <c r="BD321">
        <v>5.0000000000000001E-4</v>
      </c>
      <c r="BE321">
        <v>1</v>
      </c>
      <c r="BF321">
        <v>5.0000000000000001E-4</v>
      </c>
      <c r="BG321">
        <v>1</v>
      </c>
      <c r="BN321">
        <v>5.0000000000000001E-4</v>
      </c>
      <c r="BO321">
        <v>1</v>
      </c>
      <c r="BT321">
        <v>5.0000000000000001E-4</v>
      </c>
      <c r="BU321">
        <v>1</v>
      </c>
      <c r="BV321">
        <v>5.0000000000000001E-4</v>
      </c>
      <c r="BW321">
        <v>1</v>
      </c>
      <c r="CD321">
        <v>5.0000000000000001E-4</v>
      </c>
      <c r="CE321">
        <v>1</v>
      </c>
      <c r="CP321">
        <v>5.0000000000000001E-4</v>
      </c>
      <c r="CQ321">
        <v>1</v>
      </c>
      <c r="CX321" t="b">
        <v>0</v>
      </c>
    </row>
    <row r="322" spans="1:102" x14ac:dyDescent="0.3">
      <c r="A322">
        <v>135</v>
      </c>
      <c r="C322" t="s">
        <v>224</v>
      </c>
      <c r="D322" t="s">
        <v>497</v>
      </c>
      <c r="G322" t="s">
        <v>498</v>
      </c>
      <c r="I322">
        <v>100</v>
      </c>
      <c r="J322">
        <v>21.400000000000006</v>
      </c>
      <c r="K322">
        <v>51.974499999999992</v>
      </c>
      <c r="L322">
        <v>5</v>
      </c>
      <c r="M322">
        <v>10</v>
      </c>
      <c r="N322">
        <v>5.0000000000000001E-3</v>
      </c>
      <c r="O322">
        <v>0.5</v>
      </c>
      <c r="V322">
        <v>0.01</v>
      </c>
      <c r="W322">
        <v>0.5</v>
      </c>
      <c r="AB322">
        <v>2E-3</v>
      </c>
      <c r="AC322">
        <v>0.1</v>
      </c>
      <c r="AD322">
        <v>5.0000000000000001E-3</v>
      </c>
      <c r="AE322">
        <v>0.5</v>
      </c>
      <c r="AF322">
        <v>35</v>
      </c>
      <c r="AG322">
        <v>40</v>
      </c>
      <c r="AT322">
        <v>3.0000000000000001E-3</v>
      </c>
      <c r="AU322">
        <v>1</v>
      </c>
      <c r="BB322">
        <v>5.0000000000000001E-4</v>
      </c>
      <c r="BC322">
        <v>1</v>
      </c>
      <c r="CX322" t="b">
        <v>0</v>
      </c>
    </row>
    <row r="323" spans="1:102" x14ac:dyDescent="0.3">
      <c r="A323">
        <v>135</v>
      </c>
      <c r="C323" t="s">
        <v>224</v>
      </c>
      <c r="D323" t="s">
        <v>497</v>
      </c>
      <c r="G323" t="s">
        <v>498</v>
      </c>
      <c r="I323">
        <v>100</v>
      </c>
      <c r="J323">
        <v>21.900000000000006</v>
      </c>
      <c r="K323">
        <v>51.979499999999994</v>
      </c>
      <c r="L323">
        <v>5</v>
      </c>
      <c r="M323">
        <v>10</v>
      </c>
      <c r="N323">
        <v>5.0000000000000001E-3</v>
      </c>
      <c r="O323">
        <v>0.5</v>
      </c>
      <c r="V323">
        <v>0.01</v>
      </c>
      <c r="W323">
        <v>0.5</v>
      </c>
      <c r="AB323">
        <v>2E-3</v>
      </c>
      <c r="AC323">
        <v>0.1</v>
      </c>
      <c r="AF323">
        <v>35</v>
      </c>
      <c r="AG323">
        <v>40</v>
      </c>
      <c r="AT323">
        <v>3.0000000000000001E-3</v>
      </c>
      <c r="AU323">
        <v>1</v>
      </c>
      <c r="BB323">
        <v>5.0000000000000001E-4</v>
      </c>
      <c r="BC323">
        <v>1</v>
      </c>
      <c r="CX323" t="b">
        <v>0</v>
      </c>
    </row>
    <row r="324" spans="1:102" x14ac:dyDescent="0.3">
      <c r="A324">
        <v>135</v>
      </c>
      <c r="C324" t="s">
        <v>224</v>
      </c>
      <c r="D324" t="s">
        <v>497</v>
      </c>
      <c r="G324" t="s">
        <v>498</v>
      </c>
      <c r="I324">
        <v>100</v>
      </c>
      <c r="J324">
        <v>21.400000000000006</v>
      </c>
      <c r="K324">
        <v>51.974499999999999</v>
      </c>
      <c r="L324">
        <v>5</v>
      </c>
      <c r="M324">
        <v>10</v>
      </c>
      <c r="N324">
        <v>5.0000000000000001E-3</v>
      </c>
      <c r="O324">
        <v>0.5</v>
      </c>
      <c r="T324">
        <v>2E-3</v>
      </c>
      <c r="U324">
        <v>0.1</v>
      </c>
      <c r="AD324">
        <v>5.0000000000000001E-3</v>
      </c>
      <c r="AE324">
        <v>0.5</v>
      </c>
      <c r="AF324">
        <v>35</v>
      </c>
      <c r="AG324">
        <v>40</v>
      </c>
      <c r="AJ324">
        <v>0.01</v>
      </c>
      <c r="AK324">
        <v>0.5</v>
      </c>
      <c r="AT324">
        <v>3.0000000000000001E-3</v>
      </c>
      <c r="AU324">
        <v>1</v>
      </c>
      <c r="BB324">
        <v>5.0000000000000001E-4</v>
      </c>
      <c r="BC324">
        <v>1</v>
      </c>
      <c r="CX324" t="b">
        <v>0</v>
      </c>
    </row>
    <row r="325" spans="1:102" x14ac:dyDescent="0.3">
      <c r="A325">
        <v>135</v>
      </c>
      <c r="C325" t="s">
        <v>224</v>
      </c>
      <c r="D325" t="s">
        <v>497</v>
      </c>
      <c r="G325" t="s">
        <v>498</v>
      </c>
      <c r="I325">
        <v>100</v>
      </c>
      <c r="J325">
        <v>11.900000000000006</v>
      </c>
      <c r="K325">
        <v>51.974499999999978</v>
      </c>
      <c r="L325">
        <v>5</v>
      </c>
      <c r="M325">
        <v>10</v>
      </c>
      <c r="N325">
        <v>5.0000000000000001E-3</v>
      </c>
      <c r="O325">
        <v>0.5</v>
      </c>
      <c r="P325">
        <v>5.0000000000000001E-4</v>
      </c>
      <c r="Q325">
        <v>1</v>
      </c>
      <c r="T325">
        <v>2E-3</v>
      </c>
      <c r="U325">
        <v>0.1</v>
      </c>
      <c r="AF325">
        <v>35</v>
      </c>
      <c r="AG325">
        <v>40</v>
      </c>
      <c r="AJ325">
        <v>0.01</v>
      </c>
      <c r="AK325">
        <v>0.5</v>
      </c>
      <c r="AN325">
        <v>5.0000000000000001E-4</v>
      </c>
      <c r="AO325">
        <v>1</v>
      </c>
      <c r="AT325">
        <v>3.0000000000000001E-3</v>
      </c>
      <c r="AU325">
        <v>1</v>
      </c>
      <c r="AV325">
        <v>5.0000000000000001E-4</v>
      </c>
      <c r="AW325">
        <v>1</v>
      </c>
      <c r="BB325">
        <v>5.0000000000000001E-4</v>
      </c>
      <c r="BC325">
        <v>1</v>
      </c>
      <c r="BD325">
        <v>5.0000000000000001E-4</v>
      </c>
      <c r="BE325">
        <v>1</v>
      </c>
      <c r="BF325">
        <v>5.0000000000000001E-4</v>
      </c>
      <c r="BG325">
        <v>1</v>
      </c>
      <c r="BN325">
        <v>5.0000000000000001E-4</v>
      </c>
      <c r="BO325">
        <v>1</v>
      </c>
      <c r="BT325">
        <v>5.0000000000000001E-4</v>
      </c>
      <c r="BU325">
        <v>1</v>
      </c>
      <c r="BV325">
        <v>5.0000000000000001E-4</v>
      </c>
      <c r="BW325">
        <v>1</v>
      </c>
      <c r="CD325">
        <v>5.0000000000000001E-4</v>
      </c>
      <c r="CE325">
        <v>1</v>
      </c>
      <c r="CP325">
        <v>5.0000000000000001E-4</v>
      </c>
      <c r="CQ325">
        <v>1</v>
      </c>
      <c r="CX325" t="b">
        <v>0</v>
      </c>
    </row>
    <row r="326" spans="1:102" x14ac:dyDescent="0.3">
      <c r="A326">
        <v>135</v>
      </c>
      <c r="C326" t="s">
        <v>224</v>
      </c>
      <c r="D326" t="s">
        <v>497</v>
      </c>
      <c r="G326" t="s">
        <v>498</v>
      </c>
      <c r="I326">
        <v>100</v>
      </c>
      <c r="J326">
        <v>21.400000000000006</v>
      </c>
      <c r="K326">
        <v>51.974499999999999</v>
      </c>
      <c r="L326">
        <v>5</v>
      </c>
      <c r="M326">
        <v>10</v>
      </c>
      <c r="N326">
        <v>5.0000000000000001E-3</v>
      </c>
      <c r="O326">
        <v>0.5</v>
      </c>
      <c r="AB326">
        <v>2E-3</v>
      </c>
      <c r="AC326">
        <v>0.1</v>
      </c>
      <c r="AD326">
        <v>5.0000000000000001E-3</v>
      </c>
      <c r="AE326">
        <v>0.5</v>
      </c>
      <c r="AF326">
        <v>35</v>
      </c>
      <c r="AG326">
        <v>40</v>
      </c>
      <c r="AJ326">
        <v>0.01</v>
      </c>
      <c r="AK326">
        <v>0.5</v>
      </c>
      <c r="AT326">
        <v>3.0000000000000001E-3</v>
      </c>
      <c r="AU326">
        <v>1</v>
      </c>
      <c r="BB326">
        <v>5.0000000000000001E-4</v>
      </c>
      <c r="BC326">
        <v>1</v>
      </c>
      <c r="CX326" t="b">
        <v>0</v>
      </c>
    </row>
    <row r="327" spans="1:102" x14ac:dyDescent="0.3">
      <c r="A327">
        <v>135</v>
      </c>
      <c r="C327" t="s">
        <v>224</v>
      </c>
      <c r="D327" t="s">
        <v>497</v>
      </c>
      <c r="G327" t="s">
        <v>498</v>
      </c>
      <c r="I327">
        <v>100</v>
      </c>
      <c r="J327">
        <v>21.900000000000006</v>
      </c>
      <c r="K327">
        <v>51.979499999999994</v>
      </c>
      <c r="L327">
        <v>5</v>
      </c>
      <c r="M327">
        <v>10</v>
      </c>
      <c r="N327">
        <v>5.0000000000000001E-3</v>
      </c>
      <c r="O327">
        <v>0.5</v>
      </c>
      <c r="AB327">
        <v>2E-3</v>
      </c>
      <c r="AC327">
        <v>0.1</v>
      </c>
      <c r="AF327">
        <v>35</v>
      </c>
      <c r="AG327">
        <v>40</v>
      </c>
      <c r="AJ327">
        <v>0.01</v>
      </c>
      <c r="AK327">
        <v>0.5</v>
      </c>
      <c r="AT327">
        <v>3.0000000000000001E-3</v>
      </c>
      <c r="AU327">
        <v>1</v>
      </c>
      <c r="BB327">
        <v>5.0000000000000001E-4</v>
      </c>
      <c r="BC327">
        <v>1</v>
      </c>
      <c r="CX327" t="b">
        <v>0</v>
      </c>
    </row>
    <row r="328" spans="1:102" x14ac:dyDescent="0.3">
      <c r="A328">
        <v>135</v>
      </c>
      <c r="C328" t="s">
        <v>224</v>
      </c>
      <c r="D328" t="s">
        <v>497</v>
      </c>
      <c r="G328" t="s">
        <v>498</v>
      </c>
      <c r="I328">
        <v>100</v>
      </c>
      <c r="J328">
        <v>22.200000000000003</v>
      </c>
      <c r="K328">
        <v>51.967499999999994</v>
      </c>
      <c r="L328">
        <v>5</v>
      </c>
      <c r="M328">
        <v>10</v>
      </c>
      <c r="N328">
        <v>5.0000000000000001E-3</v>
      </c>
      <c r="O328">
        <v>0.5</v>
      </c>
      <c r="R328">
        <v>0.01</v>
      </c>
      <c r="S328">
        <v>0.5</v>
      </c>
      <c r="T328">
        <v>2E-3</v>
      </c>
      <c r="U328">
        <v>0.1</v>
      </c>
      <c r="AD328">
        <v>5.0000000000000001E-3</v>
      </c>
      <c r="AE328">
        <v>0.5</v>
      </c>
      <c r="AF328">
        <v>35</v>
      </c>
      <c r="AG328">
        <v>40</v>
      </c>
      <c r="AH328">
        <v>0.01</v>
      </c>
      <c r="AI328">
        <v>0.2</v>
      </c>
      <c r="BF328">
        <v>5.0000000000000001E-4</v>
      </c>
      <c r="BG328">
        <v>1</v>
      </c>
      <c r="CX328" t="b">
        <v>0</v>
      </c>
    </row>
    <row r="329" spans="1:102" x14ac:dyDescent="0.3">
      <c r="A329">
        <v>135</v>
      </c>
      <c r="C329" t="s">
        <v>224</v>
      </c>
      <c r="D329" t="s">
        <v>497</v>
      </c>
      <c r="G329" t="s">
        <v>498</v>
      </c>
      <c r="I329">
        <v>100</v>
      </c>
      <c r="J329">
        <v>12.700000000000003</v>
      </c>
      <c r="K329">
        <v>51.96749999999998</v>
      </c>
      <c r="L329">
        <v>5</v>
      </c>
      <c r="M329">
        <v>10</v>
      </c>
      <c r="N329">
        <v>5.0000000000000001E-3</v>
      </c>
      <c r="O329">
        <v>0.5</v>
      </c>
      <c r="P329">
        <v>5.0000000000000001E-4</v>
      </c>
      <c r="Q329">
        <v>1</v>
      </c>
      <c r="R329">
        <v>0.01</v>
      </c>
      <c r="S329">
        <v>0.5</v>
      </c>
      <c r="T329">
        <v>2E-3</v>
      </c>
      <c r="U329">
        <v>0.1</v>
      </c>
      <c r="AF329">
        <v>35</v>
      </c>
      <c r="AG329">
        <v>40</v>
      </c>
      <c r="AH329">
        <v>0.01</v>
      </c>
      <c r="AI329">
        <v>0.2</v>
      </c>
      <c r="AN329">
        <v>5.0000000000000001E-4</v>
      </c>
      <c r="AO329">
        <v>1</v>
      </c>
      <c r="AV329">
        <v>5.0000000000000001E-4</v>
      </c>
      <c r="AW329">
        <v>1</v>
      </c>
      <c r="BB329">
        <v>5.0000000000000001E-4</v>
      </c>
      <c r="BC329">
        <v>1</v>
      </c>
      <c r="BD329">
        <v>5.0000000000000001E-4</v>
      </c>
      <c r="BE329">
        <v>1</v>
      </c>
      <c r="BF329">
        <v>5.0000000000000001E-4</v>
      </c>
      <c r="BG329">
        <v>1</v>
      </c>
      <c r="BN329">
        <v>5.0000000000000001E-4</v>
      </c>
      <c r="BO329">
        <v>1</v>
      </c>
      <c r="BT329">
        <v>5.0000000000000001E-4</v>
      </c>
      <c r="BU329">
        <v>1</v>
      </c>
      <c r="BV329">
        <v>5.0000000000000001E-4</v>
      </c>
      <c r="BW329">
        <v>1</v>
      </c>
      <c r="CD329">
        <v>5.0000000000000001E-4</v>
      </c>
      <c r="CE329">
        <v>1</v>
      </c>
      <c r="CP329">
        <v>5.0000000000000001E-4</v>
      </c>
      <c r="CQ329">
        <v>1</v>
      </c>
      <c r="CX329" t="b">
        <v>0</v>
      </c>
    </row>
    <row r="330" spans="1:102" x14ac:dyDescent="0.3">
      <c r="A330">
        <v>135</v>
      </c>
      <c r="C330" t="s">
        <v>224</v>
      </c>
      <c r="D330" t="s">
        <v>497</v>
      </c>
      <c r="G330" t="s">
        <v>498</v>
      </c>
      <c r="I330">
        <v>100</v>
      </c>
      <c r="J330">
        <v>22.200000000000003</v>
      </c>
      <c r="K330">
        <v>51.967499999999994</v>
      </c>
      <c r="L330">
        <v>5</v>
      </c>
      <c r="M330">
        <v>10</v>
      </c>
      <c r="N330">
        <v>5.0000000000000001E-3</v>
      </c>
      <c r="O330">
        <v>0.5</v>
      </c>
      <c r="R330">
        <v>0.01</v>
      </c>
      <c r="S330">
        <v>0.5</v>
      </c>
      <c r="AB330">
        <v>2E-3</v>
      </c>
      <c r="AC330">
        <v>0.1</v>
      </c>
      <c r="AD330">
        <v>5.0000000000000001E-3</v>
      </c>
      <c r="AE330">
        <v>0.5</v>
      </c>
      <c r="AF330">
        <v>35</v>
      </c>
      <c r="AG330">
        <v>40</v>
      </c>
      <c r="AH330">
        <v>0.01</v>
      </c>
      <c r="AI330">
        <v>0.2</v>
      </c>
      <c r="BD330">
        <v>5.0000000000000001E-4</v>
      </c>
      <c r="BE330">
        <v>1</v>
      </c>
      <c r="CX330" t="b">
        <v>0</v>
      </c>
    </row>
    <row r="331" spans="1:102" x14ac:dyDescent="0.3">
      <c r="A331">
        <v>135</v>
      </c>
      <c r="C331" t="s">
        <v>224</v>
      </c>
      <c r="D331" t="s">
        <v>497</v>
      </c>
      <c r="G331" t="s">
        <v>498</v>
      </c>
      <c r="I331">
        <v>100</v>
      </c>
      <c r="J331">
        <v>22.700000000000003</v>
      </c>
      <c r="K331">
        <v>51.972499999999997</v>
      </c>
      <c r="L331">
        <v>5</v>
      </c>
      <c r="M331">
        <v>10</v>
      </c>
      <c r="N331">
        <v>5.0000000000000001E-3</v>
      </c>
      <c r="O331">
        <v>0.5</v>
      </c>
      <c r="R331">
        <v>0.01</v>
      </c>
      <c r="S331">
        <v>0.5</v>
      </c>
      <c r="AB331">
        <v>2E-3</v>
      </c>
      <c r="AC331">
        <v>0.1</v>
      </c>
      <c r="AF331">
        <v>35</v>
      </c>
      <c r="AG331">
        <v>40</v>
      </c>
      <c r="AH331">
        <v>0.01</v>
      </c>
      <c r="AI331">
        <v>0.2</v>
      </c>
      <c r="BD331">
        <v>5.0000000000000001E-4</v>
      </c>
      <c r="BE331">
        <v>1</v>
      </c>
      <c r="CX331" t="b">
        <v>0</v>
      </c>
    </row>
    <row r="332" spans="1:102" x14ac:dyDescent="0.3">
      <c r="A332">
        <v>135</v>
      </c>
      <c r="C332" t="s">
        <v>224</v>
      </c>
      <c r="D332" t="s">
        <v>497</v>
      </c>
      <c r="G332" t="s">
        <v>498</v>
      </c>
      <c r="I332">
        <v>100</v>
      </c>
      <c r="J332">
        <v>22.200000000000003</v>
      </c>
      <c r="K332">
        <v>51.967499999999994</v>
      </c>
      <c r="L332">
        <v>5</v>
      </c>
      <c r="M332">
        <v>10</v>
      </c>
      <c r="N332">
        <v>5.0000000000000001E-3</v>
      </c>
      <c r="O332">
        <v>0.5</v>
      </c>
      <c r="T332">
        <v>2E-3</v>
      </c>
      <c r="U332">
        <v>0.1</v>
      </c>
      <c r="V332">
        <v>0.01</v>
      </c>
      <c r="W332">
        <v>0.5</v>
      </c>
      <c r="AD332">
        <v>5.0000000000000001E-3</v>
      </c>
      <c r="AE332">
        <v>0.5</v>
      </c>
      <c r="AF332">
        <v>35</v>
      </c>
      <c r="AG332">
        <v>40</v>
      </c>
      <c r="AH332">
        <v>0.01</v>
      </c>
      <c r="AI332">
        <v>0.2</v>
      </c>
      <c r="BD332">
        <v>5.0000000000000001E-4</v>
      </c>
      <c r="BE332">
        <v>1</v>
      </c>
      <c r="CX332" t="b">
        <v>0</v>
      </c>
    </row>
    <row r="333" spans="1:102" x14ac:dyDescent="0.3">
      <c r="A333">
        <v>135</v>
      </c>
      <c r="C333" t="s">
        <v>224</v>
      </c>
      <c r="D333" t="s">
        <v>497</v>
      </c>
      <c r="G333" t="s">
        <v>498</v>
      </c>
      <c r="I333">
        <v>100</v>
      </c>
      <c r="J333">
        <v>12.700000000000003</v>
      </c>
      <c r="K333">
        <v>51.96749999999998</v>
      </c>
      <c r="L333">
        <v>5</v>
      </c>
      <c r="M333">
        <v>10</v>
      </c>
      <c r="N333">
        <v>5.0000000000000001E-3</v>
      </c>
      <c r="O333">
        <v>0.5</v>
      </c>
      <c r="P333">
        <v>5.0000000000000001E-4</v>
      </c>
      <c r="Q333">
        <v>1</v>
      </c>
      <c r="T333">
        <v>2E-3</v>
      </c>
      <c r="U333">
        <v>0.1</v>
      </c>
      <c r="V333">
        <v>0.01</v>
      </c>
      <c r="W333">
        <v>0.5</v>
      </c>
      <c r="AF333">
        <v>35</v>
      </c>
      <c r="AG333">
        <v>40</v>
      </c>
      <c r="AH333">
        <v>0.01</v>
      </c>
      <c r="AI333">
        <v>0.2</v>
      </c>
      <c r="AN333">
        <v>5.0000000000000001E-4</v>
      </c>
      <c r="AO333">
        <v>1</v>
      </c>
      <c r="AV333">
        <v>5.0000000000000001E-4</v>
      </c>
      <c r="AW333">
        <v>1</v>
      </c>
      <c r="BB333">
        <v>5.0000000000000001E-4</v>
      </c>
      <c r="BC333">
        <v>1</v>
      </c>
      <c r="BD333">
        <v>5.0000000000000001E-4</v>
      </c>
      <c r="BE333">
        <v>1</v>
      </c>
      <c r="BF333">
        <v>5.0000000000000001E-4</v>
      </c>
      <c r="BG333">
        <v>1</v>
      </c>
      <c r="BN333">
        <v>5.0000000000000001E-4</v>
      </c>
      <c r="BO333">
        <v>1</v>
      </c>
      <c r="BT333">
        <v>5.0000000000000001E-4</v>
      </c>
      <c r="BU333">
        <v>1</v>
      </c>
      <c r="BV333">
        <v>5.0000000000000001E-4</v>
      </c>
      <c r="BW333">
        <v>1</v>
      </c>
      <c r="CD333">
        <v>5.0000000000000001E-4</v>
      </c>
      <c r="CE333">
        <v>1</v>
      </c>
      <c r="CP333">
        <v>5.0000000000000001E-4</v>
      </c>
      <c r="CQ333">
        <v>1</v>
      </c>
      <c r="CX333" t="b">
        <v>0</v>
      </c>
    </row>
    <row r="334" spans="1:102" x14ac:dyDescent="0.3">
      <c r="A334">
        <v>135</v>
      </c>
      <c r="C334" t="s">
        <v>224</v>
      </c>
      <c r="D334" t="s">
        <v>497</v>
      </c>
      <c r="G334" t="s">
        <v>498</v>
      </c>
      <c r="I334">
        <v>100</v>
      </c>
      <c r="J334">
        <v>22.200000000000003</v>
      </c>
      <c r="K334">
        <v>51.967499999999994</v>
      </c>
      <c r="L334">
        <v>5</v>
      </c>
      <c r="M334">
        <v>10</v>
      </c>
      <c r="N334">
        <v>5.0000000000000001E-3</v>
      </c>
      <c r="O334">
        <v>0.5</v>
      </c>
      <c r="V334">
        <v>0.01</v>
      </c>
      <c r="W334">
        <v>0.5</v>
      </c>
      <c r="AB334">
        <v>2E-3</v>
      </c>
      <c r="AC334">
        <v>0.1</v>
      </c>
      <c r="AD334">
        <v>5.0000000000000001E-3</v>
      </c>
      <c r="AE334">
        <v>0.5</v>
      </c>
      <c r="AF334">
        <v>35</v>
      </c>
      <c r="AG334">
        <v>40</v>
      </c>
      <c r="AH334">
        <v>0.01</v>
      </c>
      <c r="AI334">
        <v>0.2</v>
      </c>
      <c r="BD334">
        <v>5.0000000000000001E-4</v>
      </c>
      <c r="BE334">
        <v>1</v>
      </c>
      <c r="CX334" t="b">
        <v>0</v>
      </c>
    </row>
    <row r="335" spans="1:102" x14ac:dyDescent="0.3">
      <c r="A335">
        <v>135</v>
      </c>
      <c r="C335" t="s">
        <v>224</v>
      </c>
      <c r="D335" t="s">
        <v>497</v>
      </c>
      <c r="G335" t="s">
        <v>498</v>
      </c>
      <c r="I335">
        <v>100</v>
      </c>
      <c r="J335">
        <v>22.700000000000003</v>
      </c>
      <c r="K335">
        <v>51.972499999999997</v>
      </c>
      <c r="L335">
        <v>5</v>
      </c>
      <c r="M335">
        <v>10</v>
      </c>
      <c r="N335">
        <v>5.0000000000000001E-3</v>
      </c>
      <c r="O335">
        <v>0.5</v>
      </c>
      <c r="V335">
        <v>0.01</v>
      </c>
      <c r="W335">
        <v>0.5</v>
      </c>
      <c r="AB335">
        <v>2E-3</v>
      </c>
      <c r="AC335">
        <v>0.1</v>
      </c>
      <c r="AF335">
        <v>35</v>
      </c>
      <c r="AG335">
        <v>40</v>
      </c>
      <c r="AH335">
        <v>0.01</v>
      </c>
      <c r="AI335">
        <v>0.2</v>
      </c>
      <c r="BD335">
        <v>5.0000000000000001E-4</v>
      </c>
      <c r="BE335">
        <v>1</v>
      </c>
      <c r="CX335" t="b">
        <v>0</v>
      </c>
    </row>
    <row r="336" spans="1:102" x14ac:dyDescent="0.3">
      <c r="A336">
        <v>135</v>
      </c>
      <c r="C336" t="s">
        <v>224</v>
      </c>
      <c r="D336" t="s">
        <v>497</v>
      </c>
      <c r="G336" t="s">
        <v>498</v>
      </c>
      <c r="I336">
        <v>100</v>
      </c>
      <c r="J336">
        <v>22.200000000000003</v>
      </c>
      <c r="K336">
        <v>51.967500000000001</v>
      </c>
      <c r="L336">
        <v>5</v>
      </c>
      <c r="M336">
        <v>10</v>
      </c>
      <c r="N336">
        <v>5.0000000000000001E-3</v>
      </c>
      <c r="O336">
        <v>0.5</v>
      </c>
      <c r="T336">
        <v>2E-3</v>
      </c>
      <c r="U336">
        <v>0.1</v>
      </c>
      <c r="AD336">
        <v>5.0000000000000001E-3</v>
      </c>
      <c r="AE336">
        <v>0.5</v>
      </c>
      <c r="AF336">
        <v>35</v>
      </c>
      <c r="AG336">
        <v>40</v>
      </c>
      <c r="AH336">
        <v>0.01</v>
      </c>
      <c r="AI336">
        <v>0.2</v>
      </c>
      <c r="AJ336">
        <v>0.01</v>
      </c>
      <c r="AK336">
        <v>0.5</v>
      </c>
      <c r="BD336">
        <v>5.0000000000000001E-4</v>
      </c>
      <c r="BE336">
        <v>1</v>
      </c>
      <c r="CX336" t="b">
        <v>0</v>
      </c>
    </row>
    <row r="337" spans="1:102" x14ac:dyDescent="0.3">
      <c r="A337">
        <v>135</v>
      </c>
      <c r="C337" t="s">
        <v>224</v>
      </c>
      <c r="D337" t="s">
        <v>497</v>
      </c>
      <c r="G337" t="s">
        <v>498</v>
      </c>
      <c r="I337">
        <v>100</v>
      </c>
      <c r="J337">
        <v>12.700000000000003</v>
      </c>
      <c r="K337">
        <v>51.96749999999998</v>
      </c>
      <c r="L337">
        <v>5</v>
      </c>
      <c r="M337">
        <v>10</v>
      </c>
      <c r="N337">
        <v>5.0000000000000001E-3</v>
      </c>
      <c r="O337">
        <v>0.5</v>
      </c>
      <c r="P337">
        <v>5.0000000000000001E-4</v>
      </c>
      <c r="Q337">
        <v>1</v>
      </c>
      <c r="T337">
        <v>2E-3</v>
      </c>
      <c r="U337">
        <v>0.1</v>
      </c>
      <c r="AF337">
        <v>35</v>
      </c>
      <c r="AG337">
        <v>40</v>
      </c>
      <c r="AH337">
        <v>0.01</v>
      </c>
      <c r="AI337">
        <v>0.2</v>
      </c>
      <c r="AJ337">
        <v>0.01</v>
      </c>
      <c r="AK337">
        <v>0.5</v>
      </c>
      <c r="AN337">
        <v>5.0000000000000001E-4</v>
      </c>
      <c r="AO337">
        <v>1</v>
      </c>
      <c r="AV337">
        <v>5.0000000000000001E-4</v>
      </c>
      <c r="AW337">
        <v>1</v>
      </c>
      <c r="BB337">
        <v>5.0000000000000001E-4</v>
      </c>
      <c r="BC337">
        <v>1</v>
      </c>
      <c r="BD337">
        <v>5.0000000000000001E-4</v>
      </c>
      <c r="BE337">
        <v>1</v>
      </c>
      <c r="BF337">
        <v>5.0000000000000001E-4</v>
      </c>
      <c r="BG337">
        <v>1</v>
      </c>
      <c r="BN337">
        <v>5.0000000000000001E-4</v>
      </c>
      <c r="BO337">
        <v>1</v>
      </c>
      <c r="BT337">
        <v>5.0000000000000001E-4</v>
      </c>
      <c r="BU337">
        <v>1</v>
      </c>
      <c r="BV337">
        <v>5.0000000000000001E-4</v>
      </c>
      <c r="BW337">
        <v>1</v>
      </c>
      <c r="CD337">
        <v>5.0000000000000001E-4</v>
      </c>
      <c r="CE337">
        <v>1</v>
      </c>
      <c r="CP337">
        <v>5.0000000000000001E-4</v>
      </c>
      <c r="CQ337">
        <v>1</v>
      </c>
      <c r="CX337" t="b">
        <v>0</v>
      </c>
    </row>
    <row r="338" spans="1:102" x14ac:dyDescent="0.3">
      <c r="A338">
        <v>135</v>
      </c>
      <c r="C338" t="s">
        <v>224</v>
      </c>
      <c r="D338" t="s">
        <v>497</v>
      </c>
      <c r="G338" t="s">
        <v>498</v>
      </c>
      <c r="I338">
        <v>100</v>
      </c>
      <c r="J338">
        <v>22.200000000000003</v>
      </c>
      <c r="K338">
        <v>51.967500000000001</v>
      </c>
      <c r="L338">
        <v>5</v>
      </c>
      <c r="M338">
        <v>10</v>
      </c>
      <c r="N338">
        <v>5.0000000000000001E-3</v>
      </c>
      <c r="O338">
        <v>0.5</v>
      </c>
      <c r="AB338">
        <v>2E-3</v>
      </c>
      <c r="AC338">
        <v>0.1</v>
      </c>
      <c r="AD338">
        <v>5.0000000000000001E-3</v>
      </c>
      <c r="AE338">
        <v>0.5</v>
      </c>
      <c r="AF338">
        <v>35</v>
      </c>
      <c r="AG338">
        <v>40</v>
      </c>
      <c r="AH338">
        <v>0.01</v>
      </c>
      <c r="AI338">
        <v>0.2</v>
      </c>
      <c r="AJ338">
        <v>0.01</v>
      </c>
      <c r="AK338">
        <v>0.5</v>
      </c>
      <c r="BD338">
        <v>5.0000000000000001E-4</v>
      </c>
      <c r="BE338">
        <v>1</v>
      </c>
      <c r="CX338" t="b">
        <v>0</v>
      </c>
    </row>
    <row r="339" spans="1:102" x14ac:dyDescent="0.3">
      <c r="A339">
        <v>135</v>
      </c>
      <c r="C339" t="s">
        <v>224</v>
      </c>
      <c r="D339" t="s">
        <v>497</v>
      </c>
      <c r="G339" t="s">
        <v>498</v>
      </c>
      <c r="I339">
        <v>100</v>
      </c>
      <c r="J339">
        <v>22.700000000000003</v>
      </c>
      <c r="K339">
        <v>51.972499999999997</v>
      </c>
      <c r="L339">
        <v>5</v>
      </c>
      <c r="M339">
        <v>10</v>
      </c>
      <c r="N339">
        <v>5.0000000000000001E-3</v>
      </c>
      <c r="O339">
        <v>0.5</v>
      </c>
      <c r="AB339">
        <v>2E-3</v>
      </c>
      <c r="AC339">
        <v>0.1</v>
      </c>
      <c r="AF339">
        <v>35</v>
      </c>
      <c r="AG339">
        <v>40</v>
      </c>
      <c r="AH339">
        <v>0.01</v>
      </c>
      <c r="AI339">
        <v>0.2</v>
      </c>
      <c r="AJ339">
        <v>0.01</v>
      </c>
      <c r="AK339">
        <v>0.5</v>
      </c>
      <c r="BD339">
        <v>5.0000000000000001E-4</v>
      </c>
      <c r="BE339">
        <v>1</v>
      </c>
      <c r="CX339" t="b">
        <v>0</v>
      </c>
    </row>
    <row r="340" spans="1:102" x14ac:dyDescent="0.3">
      <c r="A340">
        <v>135</v>
      </c>
      <c r="C340" t="s">
        <v>224</v>
      </c>
      <c r="D340" t="s">
        <v>497</v>
      </c>
      <c r="G340" t="s">
        <v>498</v>
      </c>
      <c r="I340">
        <v>100</v>
      </c>
      <c r="J340">
        <v>22</v>
      </c>
      <c r="K340">
        <v>51.972499999999989</v>
      </c>
      <c r="L340">
        <v>5</v>
      </c>
      <c r="M340">
        <v>10</v>
      </c>
      <c r="N340">
        <v>5.0000000000000001E-3</v>
      </c>
      <c r="O340">
        <v>0.5</v>
      </c>
      <c r="R340">
        <v>0.01</v>
      </c>
      <c r="S340">
        <v>0.5</v>
      </c>
      <c r="T340">
        <v>2E-3</v>
      </c>
      <c r="U340">
        <v>0.1</v>
      </c>
      <c r="AD340">
        <v>5.0000000000000001E-3</v>
      </c>
      <c r="AE340">
        <v>0.5</v>
      </c>
      <c r="AF340">
        <v>35</v>
      </c>
      <c r="AG340">
        <v>40</v>
      </c>
      <c r="AR340">
        <v>5.0000000000000001E-3</v>
      </c>
      <c r="AS340">
        <v>0.4</v>
      </c>
      <c r="BD340">
        <v>5.0000000000000001E-4</v>
      </c>
      <c r="BE340">
        <v>1</v>
      </c>
      <c r="CX340" t="b">
        <v>0</v>
      </c>
    </row>
    <row r="341" spans="1:102" x14ac:dyDescent="0.3">
      <c r="A341">
        <v>135</v>
      </c>
      <c r="C341" t="s">
        <v>224</v>
      </c>
      <c r="D341" t="s">
        <v>497</v>
      </c>
      <c r="G341" t="s">
        <v>498</v>
      </c>
      <c r="I341">
        <v>100</v>
      </c>
      <c r="J341">
        <v>12.5</v>
      </c>
      <c r="K341">
        <v>51.972499999999975</v>
      </c>
      <c r="L341">
        <v>5</v>
      </c>
      <c r="M341">
        <v>10</v>
      </c>
      <c r="N341">
        <v>5.0000000000000001E-3</v>
      </c>
      <c r="O341">
        <v>0.5</v>
      </c>
      <c r="P341">
        <v>5.0000000000000001E-4</v>
      </c>
      <c r="Q341">
        <v>1</v>
      </c>
      <c r="R341">
        <v>0.01</v>
      </c>
      <c r="S341">
        <v>0.5</v>
      </c>
      <c r="T341">
        <v>2E-3</v>
      </c>
      <c r="U341">
        <v>0.1</v>
      </c>
      <c r="AF341">
        <v>35</v>
      </c>
      <c r="AG341">
        <v>40</v>
      </c>
      <c r="AN341">
        <v>5.0000000000000001E-4</v>
      </c>
      <c r="AO341">
        <v>1</v>
      </c>
      <c r="AR341">
        <v>5.0000000000000001E-3</v>
      </c>
      <c r="AS341">
        <v>0.4</v>
      </c>
      <c r="AV341">
        <v>5.0000000000000001E-4</v>
      </c>
      <c r="AW341">
        <v>1</v>
      </c>
      <c r="BB341">
        <v>5.0000000000000001E-4</v>
      </c>
      <c r="BC341">
        <v>1</v>
      </c>
      <c r="BD341">
        <v>5.0000000000000001E-4</v>
      </c>
      <c r="BE341">
        <v>1</v>
      </c>
      <c r="BF341">
        <v>5.0000000000000001E-4</v>
      </c>
      <c r="BG341">
        <v>1</v>
      </c>
      <c r="BN341">
        <v>5.0000000000000001E-4</v>
      </c>
      <c r="BO341">
        <v>1</v>
      </c>
      <c r="BT341">
        <v>5.0000000000000001E-4</v>
      </c>
      <c r="BU341">
        <v>1</v>
      </c>
      <c r="BV341">
        <v>5.0000000000000001E-4</v>
      </c>
      <c r="BW341">
        <v>1</v>
      </c>
      <c r="CD341">
        <v>5.0000000000000001E-4</v>
      </c>
      <c r="CE341">
        <v>1</v>
      </c>
      <c r="CP341">
        <v>5.0000000000000001E-4</v>
      </c>
      <c r="CQ341">
        <v>1</v>
      </c>
      <c r="CX341" t="b">
        <v>0</v>
      </c>
    </row>
    <row r="342" spans="1:102" x14ac:dyDescent="0.3">
      <c r="A342">
        <v>135</v>
      </c>
      <c r="C342" t="s">
        <v>224</v>
      </c>
      <c r="D342" t="s">
        <v>497</v>
      </c>
      <c r="G342" t="s">
        <v>498</v>
      </c>
      <c r="I342">
        <v>100</v>
      </c>
      <c r="J342">
        <v>22</v>
      </c>
      <c r="K342">
        <v>51.972499999999989</v>
      </c>
      <c r="L342">
        <v>5</v>
      </c>
      <c r="M342">
        <v>10</v>
      </c>
      <c r="N342">
        <v>5.0000000000000001E-3</v>
      </c>
      <c r="O342">
        <v>0.5</v>
      </c>
      <c r="R342">
        <v>0.01</v>
      </c>
      <c r="S342">
        <v>0.5</v>
      </c>
      <c r="AB342">
        <v>2E-3</v>
      </c>
      <c r="AC342">
        <v>0.1</v>
      </c>
      <c r="AD342">
        <v>5.0000000000000001E-3</v>
      </c>
      <c r="AE342">
        <v>0.5</v>
      </c>
      <c r="AF342">
        <v>35</v>
      </c>
      <c r="AG342">
        <v>40</v>
      </c>
      <c r="AR342">
        <v>5.0000000000000001E-3</v>
      </c>
      <c r="AS342">
        <v>0.4</v>
      </c>
      <c r="BD342">
        <v>5.0000000000000001E-4</v>
      </c>
      <c r="BE342">
        <v>1</v>
      </c>
      <c r="CX342" t="b">
        <v>0</v>
      </c>
    </row>
    <row r="343" spans="1:102" x14ac:dyDescent="0.3">
      <c r="A343">
        <v>135</v>
      </c>
      <c r="C343" t="s">
        <v>224</v>
      </c>
      <c r="D343" t="s">
        <v>497</v>
      </c>
      <c r="G343" t="s">
        <v>498</v>
      </c>
      <c r="I343">
        <v>100</v>
      </c>
      <c r="J343">
        <v>22.5</v>
      </c>
      <c r="K343">
        <v>51.977499999999992</v>
      </c>
      <c r="L343">
        <v>5</v>
      </c>
      <c r="M343">
        <v>10</v>
      </c>
      <c r="N343">
        <v>5.0000000000000001E-3</v>
      </c>
      <c r="O343">
        <v>0.5</v>
      </c>
      <c r="R343">
        <v>0.01</v>
      </c>
      <c r="S343">
        <v>0.5</v>
      </c>
      <c r="AB343">
        <v>2E-3</v>
      </c>
      <c r="AC343">
        <v>0.1</v>
      </c>
      <c r="AF343">
        <v>35</v>
      </c>
      <c r="AG343">
        <v>40</v>
      </c>
      <c r="AR343">
        <v>5.0000000000000001E-3</v>
      </c>
      <c r="AS343">
        <v>0.4</v>
      </c>
      <c r="BD343">
        <v>5.0000000000000001E-4</v>
      </c>
      <c r="BE343">
        <v>1</v>
      </c>
      <c r="CX343" t="b">
        <v>0</v>
      </c>
    </row>
    <row r="344" spans="1:102" x14ac:dyDescent="0.3">
      <c r="A344">
        <v>135</v>
      </c>
      <c r="C344" t="s">
        <v>224</v>
      </c>
      <c r="D344" t="s">
        <v>497</v>
      </c>
      <c r="G344" t="s">
        <v>498</v>
      </c>
      <c r="I344">
        <v>100</v>
      </c>
      <c r="J344">
        <v>22</v>
      </c>
      <c r="K344">
        <v>51.972499999999989</v>
      </c>
      <c r="L344">
        <v>5</v>
      </c>
      <c r="M344">
        <v>10</v>
      </c>
      <c r="N344">
        <v>5.0000000000000001E-3</v>
      </c>
      <c r="O344">
        <v>0.5</v>
      </c>
      <c r="T344">
        <v>2E-3</v>
      </c>
      <c r="U344">
        <v>0.1</v>
      </c>
      <c r="V344">
        <v>0.01</v>
      </c>
      <c r="W344">
        <v>0.5</v>
      </c>
      <c r="AD344">
        <v>5.0000000000000001E-3</v>
      </c>
      <c r="AE344">
        <v>0.5</v>
      </c>
      <c r="AF344">
        <v>35</v>
      </c>
      <c r="AG344">
        <v>40</v>
      </c>
      <c r="AR344">
        <v>5.0000000000000001E-3</v>
      </c>
      <c r="AS344">
        <v>0.4</v>
      </c>
      <c r="BD344">
        <v>5.0000000000000001E-4</v>
      </c>
      <c r="BE344">
        <v>1</v>
      </c>
      <c r="CX344" t="b">
        <v>0</v>
      </c>
    </row>
    <row r="345" spans="1:102" x14ac:dyDescent="0.3">
      <c r="A345">
        <v>135</v>
      </c>
      <c r="C345" t="s">
        <v>224</v>
      </c>
      <c r="D345" t="s">
        <v>497</v>
      </c>
      <c r="G345" t="s">
        <v>498</v>
      </c>
      <c r="I345">
        <v>100</v>
      </c>
      <c r="J345">
        <v>12.5</v>
      </c>
      <c r="K345">
        <v>51.972499999999975</v>
      </c>
      <c r="L345">
        <v>5</v>
      </c>
      <c r="M345">
        <v>10</v>
      </c>
      <c r="N345">
        <v>5.0000000000000001E-3</v>
      </c>
      <c r="O345">
        <v>0.5</v>
      </c>
      <c r="P345">
        <v>5.0000000000000001E-4</v>
      </c>
      <c r="Q345">
        <v>1</v>
      </c>
      <c r="T345">
        <v>2E-3</v>
      </c>
      <c r="U345">
        <v>0.1</v>
      </c>
      <c r="V345">
        <v>0.01</v>
      </c>
      <c r="W345">
        <v>0.5</v>
      </c>
      <c r="AF345">
        <v>35</v>
      </c>
      <c r="AG345">
        <v>40</v>
      </c>
      <c r="AN345">
        <v>5.0000000000000001E-4</v>
      </c>
      <c r="AO345">
        <v>1</v>
      </c>
      <c r="AR345">
        <v>5.0000000000000001E-3</v>
      </c>
      <c r="AS345">
        <v>0.4</v>
      </c>
      <c r="AV345">
        <v>5.0000000000000001E-4</v>
      </c>
      <c r="AW345">
        <v>1</v>
      </c>
      <c r="BB345">
        <v>5.0000000000000001E-4</v>
      </c>
      <c r="BC345">
        <v>1</v>
      </c>
      <c r="BD345">
        <v>5.0000000000000001E-4</v>
      </c>
      <c r="BE345">
        <v>1</v>
      </c>
      <c r="BF345">
        <v>5.0000000000000001E-4</v>
      </c>
      <c r="BG345">
        <v>1</v>
      </c>
      <c r="BN345">
        <v>5.0000000000000001E-4</v>
      </c>
      <c r="BO345">
        <v>1</v>
      </c>
      <c r="BT345">
        <v>5.0000000000000001E-4</v>
      </c>
      <c r="BU345">
        <v>1</v>
      </c>
      <c r="BV345">
        <v>5.0000000000000001E-4</v>
      </c>
      <c r="BW345">
        <v>1</v>
      </c>
      <c r="CD345">
        <v>5.0000000000000001E-4</v>
      </c>
      <c r="CE345">
        <v>1</v>
      </c>
      <c r="CP345">
        <v>5.0000000000000001E-4</v>
      </c>
      <c r="CQ345">
        <v>1</v>
      </c>
      <c r="CX345" t="b">
        <v>0</v>
      </c>
    </row>
    <row r="346" spans="1:102" x14ac:dyDescent="0.3">
      <c r="A346">
        <v>135</v>
      </c>
      <c r="C346" t="s">
        <v>224</v>
      </c>
      <c r="D346" t="s">
        <v>497</v>
      </c>
      <c r="G346" t="s">
        <v>498</v>
      </c>
      <c r="I346">
        <v>100</v>
      </c>
      <c r="J346">
        <v>22</v>
      </c>
      <c r="K346">
        <v>51.972499999999989</v>
      </c>
      <c r="L346">
        <v>5</v>
      </c>
      <c r="M346">
        <v>10</v>
      </c>
      <c r="N346">
        <v>5.0000000000000001E-3</v>
      </c>
      <c r="O346">
        <v>0.5</v>
      </c>
      <c r="V346">
        <v>0.01</v>
      </c>
      <c r="W346">
        <v>0.5</v>
      </c>
      <c r="AB346">
        <v>2E-3</v>
      </c>
      <c r="AC346">
        <v>0.1</v>
      </c>
      <c r="AD346">
        <v>5.0000000000000001E-3</v>
      </c>
      <c r="AE346">
        <v>0.5</v>
      </c>
      <c r="AF346">
        <v>35</v>
      </c>
      <c r="AG346">
        <v>40</v>
      </c>
      <c r="AR346">
        <v>5.0000000000000001E-3</v>
      </c>
      <c r="AS346">
        <v>0.4</v>
      </c>
      <c r="BD346">
        <v>5.0000000000000001E-4</v>
      </c>
      <c r="BE346">
        <v>1</v>
      </c>
      <c r="CX346" t="b">
        <v>0</v>
      </c>
    </row>
    <row r="347" spans="1:102" x14ac:dyDescent="0.3">
      <c r="A347">
        <v>135</v>
      </c>
      <c r="C347" t="s">
        <v>224</v>
      </c>
      <c r="D347" t="s">
        <v>497</v>
      </c>
      <c r="G347" t="s">
        <v>498</v>
      </c>
      <c r="I347">
        <v>100</v>
      </c>
      <c r="J347">
        <v>22.5</v>
      </c>
      <c r="K347">
        <v>51.977499999999992</v>
      </c>
      <c r="L347">
        <v>5</v>
      </c>
      <c r="M347">
        <v>10</v>
      </c>
      <c r="N347">
        <v>5.0000000000000001E-3</v>
      </c>
      <c r="O347">
        <v>0.5</v>
      </c>
      <c r="V347">
        <v>0.01</v>
      </c>
      <c r="W347">
        <v>0.5</v>
      </c>
      <c r="AB347">
        <v>2E-3</v>
      </c>
      <c r="AC347">
        <v>0.1</v>
      </c>
      <c r="AF347">
        <v>35</v>
      </c>
      <c r="AG347">
        <v>40</v>
      </c>
      <c r="AR347">
        <v>5.0000000000000001E-3</v>
      </c>
      <c r="AS347">
        <v>0.4</v>
      </c>
      <c r="BD347">
        <v>5.0000000000000001E-4</v>
      </c>
      <c r="BE347">
        <v>1</v>
      </c>
      <c r="CX347" t="b">
        <v>0</v>
      </c>
    </row>
    <row r="348" spans="1:102" x14ac:dyDescent="0.3">
      <c r="A348">
        <v>135</v>
      </c>
      <c r="C348" t="s">
        <v>224</v>
      </c>
      <c r="D348" t="s">
        <v>497</v>
      </c>
      <c r="G348" t="s">
        <v>498</v>
      </c>
      <c r="I348">
        <v>100</v>
      </c>
      <c r="J348">
        <v>22</v>
      </c>
      <c r="K348">
        <v>51.972499999999997</v>
      </c>
      <c r="L348">
        <v>5</v>
      </c>
      <c r="M348">
        <v>10</v>
      </c>
      <c r="N348">
        <v>5.0000000000000001E-3</v>
      </c>
      <c r="O348">
        <v>0.5</v>
      </c>
      <c r="T348">
        <v>2E-3</v>
      </c>
      <c r="U348">
        <v>0.1</v>
      </c>
      <c r="AD348">
        <v>5.0000000000000001E-3</v>
      </c>
      <c r="AE348">
        <v>0.5</v>
      </c>
      <c r="AF348">
        <v>35</v>
      </c>
      <c r="AG348">
        <v>40</v>
      </c>
      <c r="AJ348">
        <v>0.01</v>
      </c>
      <c r="AK348">
        <v>0.5</v>
      </c>
      <c r="AR348">
        <v>5.0000000000000001E-3</v>
      </c>
      <c r="AS348">
        <v>0.4</v>
      </c>
      <c r="BD348">
        <v>5.0000000000000001E-4</v>
      </c>
      <c r="BE348">
        <v>1</v>
      </c>
      <c r="CX348" t="b">
        <v>0</v>
      </c>
    </row>
    <row r="349" spans="1:102" x14ac:dyDescent="0.3">
      <c r="A349">
        <v>135</v>
      </c>
      <c r="C349" t="s">
        <v>224</v>
      </c>
      <c r="D349" t="s">
        <v>497</v>
      </c>
      <c r="G349" t="s">
        <v>498</v>
      </c>
      <c r="I349">
        <v>100</v>
      </c>
      <c r="J349">
        <v>12.5</v>
      </c>
      <c r="K349">
        <v>51.972499999999975</v>
      </c>
      <c r="L349">
        <v>5</v>
      </c>
      <c r="M349">
        <v>10</v>
      </c>
      <c r="N349">
        <v>5.0000000000000001E-3</v>
      </c>
      <c r="O349">
        <v>0.5</v>
      </c>
      <c r="P349">
        <v>5.0000000000000001E-4</v>
      </c>
      <c r="Q349">
        <v>1</v>
      </c>
      <c r="T349">
        <v>2E-3</v>
      </c>
      <c r="U349">
        <v>0.1</v>
      </c>
      <c r="AF349">
        <v>35</v>
      </c>
      <c r="AG349">
        <v>40</v>
      </c>
      <c r="AJ349">
        <v>0.01</v>
      </c>
      <c r="AK349">
        <v>0.5</v>
      </c>
      <c r="AN349">
        <v>5.0000000000000001E-4</v>
      </c>
      <c r="AO349">
        <v>1</v>
      </c>
      <c r="AR349">
        <v>5.0000000000000001E-3</v>
      </c>
      <c r="AS349">
        <v>0.4</v>
      </c>
      <c r="AV349">
        <v>5.0000000000000001E-4</v>
      </c>
      <c r="AW349">
        <v>1</v>
      </c>
      <c r="BB349">
        <v>5.0000000000000001E-4</v>
      </c>
      <c r="BC349">
        <v>1</v>
      </c>
      <c r="BD349">
        <v>5.0000000000000001E-4</v>
      </c>
      <c r="BE349">
        <v>1</v>
      </c>
      <c r="BF349">
        <v>5.0000000000000001E-4</v>
      </c>
      <c r="BG349">
        <v>1</v>
      </c>
      <c r="BN349">
        <v>5.0000000000000001E-4</v>
      </c>
      <c r="BO349">
        <v>1</v>
      </c>
      <c r="BT349">
        <v>5.0000000000000001E-4</v>
      </c>
      <c r="BU349">
        <v>1</v>
      </c>
      <c r="BV349">
        <v>5.0000000000000001E-4</v>
      </c>
      <c r="BW349">
        <v>1</v>
      </c>
      <c r="CD349">
        <v>5.0000000000000001E-4</v>
      </c>
      <c r="CE349">
        <v>1</v>
      </c>
      <c r="CP349">
        <v>5.0000000000000001E-4</v>
      </c>
      <c r="CQ349">
        <v>1</v>
      </c>
      <c r="CX349" t="b">
        <v>0</v>
      </c>
    </row>
    <row r="350" spans="1:102" x14ac:dyDescent="0.3">
      <c r="A350">
        <v>135</v>
      </c>
      <c r="C350" t="s">
        <v>224</v>
      </c>
      <c r="D350" t="s">
        <v>497</v>
      </c>
      <c r="G350" t="s">
        <v>498</v>
      </c>
      <c r="I350">
        <v>100</v>
      </c>
      <c r="J350">
        <v>22</v>
      </c>
      <c r="K350">
        <v>51.972499999999997</v>
      </c>
      <c r="L350">
        <v>5</v>
      </c>
      <c r="M350">
        <v>10</v>
      </c>
      <c r="N350">
        <v>5.0000000000000001E-3</v>
      </c>
      <c r="O350">
        <v>0.5</v>
      </c>
      <c r="AB350">
        <v>2E-3</v>
      </c>
      <c r="AC350">
        <v>0.1</v>
      </c>
      <c r="AD350">
        <v>5.0000000000000001E-3</v>
      </c>
      <c r="AE350">
        <v>0.5</v>
      </c>
      <c r="AF350">
        <v>35</v>
      </c>
      <c r="AG350">
        <v>40</v>
      </c>
      <c r="AJ350">
        <v>0.01</v>
      </c>
      <c r="AK350">
        <v>0.5</v>
      </c>
      <c r="AR350">
        <v>5.0000000000000001E-3</v>
      </c>
      <c r="AS350">
        <v>0.4</v>
      </c>
      <c r="BD350">
        <v>5.0000000000000001E-4</v>
      </c>
      <c r="BE350">
        <v>1</v>
      </c>
      <c r="CX350" t="b">
        <v>0</v>
      </c>
    </row>
    <row r="351" spans="1:102" x14ac:dyDescent="0.3">
      <c r="A351">
        <v>135</v>
      </c>
      <c r="C351" t="s">
        <v>224</v>
      </c>
      <c r="D351" t="s">
        <v>497</v>
      </c>
      <c r="G351" t="s">
        <v>498</v>
      </c>
      <c r="I351">
        <v>100</v>
      </c>
      <c r="J351">
        <v>22.5</v>
      </c>
      <c r="K351">
        <v>51.977499999999992</v>
      </c>
      <c r="L351">
        <v>5</v>
      </c>
      <c r="M351">
        <v>10</v>
      </c>
      <c r="N351">
        <v>5.0000000000000001E-3</v>
      </c>
      <c r="O351">
        <v>0.5</v>
      </c>
      <c r="AB351">
        <v>2E-3</v>
      </c>
      <c r="AC351">
        <v>0.1</v>
      </c>
      <c r="AF351">
        <v>35</v>
      </c>
      <c r="AG351">
        <v>40</v>
      </c>
      <c r="AJ351">
        <v>0.01</v>
      </c>
      <c r="AK351">
        <v>0.5</v>
      </c>
      <c r="AR351">
        <v>5.0000000000000001E-3</v>
      </c>
      <c r="AS351">
        <v>0.4</v>
      </c>
      <c r="BD351">
        <v>5.0000000000000001E-4</v>
      </c>
      <c r="BE351">
        <v>1</v>
      </c>
      <c r="CX351" t="b">
        <v>0</v>
      </c>
    </row>
    <row r="352" spans="1:102" x14ac:dyDescent="0.3">
      <c r="A352">
        <v>135</v>
      </c>
      <c r="C352" t="s">
        <v>224</v>
      </c>
      <c r="D352" t="s">
        <v>497</v>
      </c>
      <c r="G352" t="s">
        <v>498</v>
      </c>
      <c r="I352">
        <v>100</v>
      </c>
      <c r="J352">
        <v>21.400000000000006</v>
      </c>
      <c r="K352">
        <v>51.974499999999992</v>
      </c>
      <c r="L352">
        <v>5</v>
      </c>
      <c r="M352">
        <v>10</v>
      </c>
      <c r="N352">
        <v>5.0000000000000001E-3</v>
      </c>
      <c r="O352">
        <v>0.5</v>
      </c>
      <c r="R352">
        <v>0.01</v>
      </c>
      <c r="S352">
        <v>0.5</v>
      </c>
      <c r="T352">
        <v>2E-3</v>
      </c>
      <c r="U352">
        <v>0.1</v>
      </c>
      <c r="AD352">
        <v>5.0000000000000001E-3</v>
      </c>
      <c r="AE352">
        <v>0.5</v>
      </c>
      <c r="AF352">
        <v>35</v>
      </c>
      <c r="AG352">
        <v>40</v>
      </c>
      <c r="AT352">
        <v>3.0000000000000001E-3</v>
      </c>
      <c r="AU352">
        <v>1</v>
      </c>
      <c r="BD352">
        <v>5.0000000000000001E-4</v>
      </c>
      <c r="BE352">
        <v>1</v>
      </c>
      <c r="CX352" t="b">
        <v>0</v>
      </c>
    </row>
    <row r="353" spans="1:102" x14ac:dyDescent="0.3">
      <c r="A353">
        <v>135</v>
      </c>
      <c r="C353" t="s">
        <v>224</v>
      </c>
      <c r="D353" t="s">
        <v>497</v>
      </c>
      <c r="G353" t="s">
        <v>498</v>
      </c>
      <c r="I353">
        <v>100</v>
      </c>
      <c r="J353">
        <v>11.900000000000006</v>
      </c>
      <c r="K353">
        <v>51.974499999999978</v>
      </c>
      <c r="L353">
        <v>5</v>
      </c>
      <c r="M353">
        <v>10</v>
      </c>
      <c r="N353">
        <v>5.0000000000000001E-3</v>
      </c>
      <c r="O353">
        <v>0.5</v>
      </c>
      <c r="P353">
        <v>5.0000000000000001E-4</v>
      </c>
      <c r="Q353">
        <v>1</v>
      </c>
      <c r="R353">
        <v>0.01</v>
      </c>
      <c r="S353">
        <v>0.5</v>
      </c>
      <c r="T353">
        <v>2E-3</v>
      </c>
      <c r="U353">
        <v>0.1</v>
      </c>
      <c r="AF353">
        <v>35</v>
      </c>
      <c r="AG353">
        <v>40</v>
      </c>
      <c r="AN353">
        <v>5.0000000000000001E-4</v>
      </c>
      <c r="AO353">
        <v>1</v>
      </c>
      <c r="AT353">
        <v>3.0000000000000001E-3</v>
      </c>
      <c r="AU353">
        <v>1</v>
      </c>
      <c r="AV353">
        <v>5.0000000000000001E-4</v>
      </c>
      <c r="AW353">
        <v>1</v>
      </c>
      <c r="BB353">
        <v>5.0000000000000001E-4</v>
      </c>
      <c r="BC353">
        <v>1</v>
      </c>
      <c r="BD353">
        <v>5.0000000000000001E-4</v>
      </c>
      <c r="BE353">
        <v>1</v>
      </c>
      <c r="BF353">
        <v>5.0000000000000001E-4</v>
      </c>
      <c r="BG353">
        <v>1</v>
      </c>
      <c r="BN353">
        <v>5.0000000000000001E-4</v>
      </c>
      <c r="BO353">
        <v>1</v>
      </c>
      <c r="BT353">
        <v>5.0000000000000001E-4</v>
      </c>
      <c r="BU353">
        <v>1</v>
      </c>
      <c r="BV353">
        <v>5.0000000000000001E-4</v>
      </c>
      <c r="BW353">
        <v>1</v>
      </c>
      <c r="CD353">
        <v>5.0000000000000001E-4</v>
      </c>
      <c r="CE353">
        <v>1</v>
      </c>
      <c r="CP353">
        <v>5.0000000000000001E-4</v>
      </c>
      <c r="CQ353">
        <v>1</v>
      </c>
      <c r="CX353" t="b">
        <v>0</v>
      </c>
    </row>
    <row r="354" spans="1:102" x14ac:dyDescent="0.3">
      <c r="A354">
        <v>135</v>
      </c>
      <c r="C354" t="s">
        <v>224</v>
      </c>
      <c r="D354" t="s">
        <v>497</v>
      </c>
      <c r="G354" t="s">
        <v>498</v>
      </c>
      <c r="I354">
        <v>100</v>
      </c>
      <c r="J354">
        <v>21.400000000000006</v>
      </c>
      <c r="K354">
        <v>51.974499999999992</v>
      </c>
      <c r="L354">
        <v>5</v>
      </c>
      <c r="M354">
        <v>10</v>
      </c>
      <c r="N354">
        <v>5.0000000000000001E-3</v>
      </c>
      <c r="O354">
        <v>0.5</v>
      </c>
      <c r="R354">
        <v>0.01</v>
      </c>
      <c r="S354">
        <v>0.5</v>
      </c>
      <c r="AB354">
        <v>2E-3</v>
      </c>
      <c r="AC354">
        <v>0.1</v>
      </c>
      <c r="AD354">
        <v>5.0000000000000001E-3</v>
      </c>
      <c r="AE354">
        <v>0.5</v>
      </c>
      <c r="AF354">
        <v>35</v>
      </c>
      <c r="AG354">
        <v>40</v>
      </c>
      <c r="AT354">
        <v>3.0000000000000001E-3</v>
      </c>
      <c r="AU354">
        <v>1</v>
      </c>
      <c r="BD354">
        <v>5.0000000000000001E-4</v>
      </c>
      <c r="BE354">
        <v>1</v>
      </c>
      <c r="CX354" t="b">
        <v>0</v>
      </c>
    </row>
    <row r="355" spans="1:102" x14ac:dyDescent="0.3">
      <c r="A355">
        <v>135</v>
      </c>
      <c r="C355" t="s">
        <v>224</v>
      </c>
      <c r="D355" t="s">
        <v>497</v>
      </c>
      <c r="G355" t="s">
        <v>498</v>
      </c>
      <c r="I355">
        <v>100</v>
      </c>
      <c r="J355">
        <v>21.900000000000006</v>
      </c>
      <c r="K355">
        <v>51.979499999999994</v>
      </c>
      <c r="L355">
        <v>5</v>
      </c>
      <c r="M355">
        <v>10</v>
      </c>
      <c r="N355">
        <v>5.0000000000000001E-3</v>
      </c>
      <c r="O355">
        <v>0.5</v>
      </c>
      <c r="R355">
        <v>0.01</v>
      </c>
      <c r="S355">
        <v>0.5</v>
      </c>
      <c r="AB355">
        <v>2E-3</v>
      </c>
      <c r="AC355">
        <v>0.1</v>
      </c>
      <c r="AF355">
        <v>35</v>
      </c>
      <c r="AG355">
        <v>40</v>
      </c>
      <c r="AT355">
        <v>3.0000000000000001E-3</v>
      </c>
      <c r="AU355">
        <v>1</v>
      </c>
      <c r="BD355">
        <v>5.0000000000000001E-4</v>
      </c>
      <c r="BE355">
        <v>1</v>
      </c>
      <c r="CX355" t="b">
        <v>0</v>
      </c>
    </row>
    <row r="356" spans="1:102" x14ac:dyDescent="0.3">
      <c r="A356">
        <v>135</v>
      </c>
      <c r="C356" t="s">
        <v>224</v>
      </c>
      <c r="D356" t="s">
        <v>497</v>
      </c>
      <c r="G356" t="s">
        <v>498</v>
      </c>
      <c r="I356">
        <v>100</v>
      </c>
      <c r="J356">
        <v>21.400000000000006</v>
      </c>
      <c r="K356">
        <v>51.974499999999992</v>
      </c>
      <c r="L356">
        <v>5</v>
      </c>
      <c r="M356">
        <v>10</v>
      </c>
      <c r="N356">
        <v>5.0000000000000001E-3</v>
      </c>
      <c r="O356">
        <v>0.5</v>
      </c>
      <c r="T356">
        <v>2E-3</v>
      </c>
      <c r="U356">
        <v>0.1</v>
      </c>
      <c r="V356">
        <v>0.01</v>
      </c>
      <c r="W356">
        <v>0.5</v>
      </c>
      <c r="AD356">
        <v>5.0000000000000001E-3</v>
      </c>
      <c r="AE356">
        <v>0.5</v>
      </c>
      <c r="AF356">
        <v>35</v>
      </c>
      <c r="AG356">
        <v>40</v>
      </c>
      <c r="AT356">
        <v>3.0000000000000001E-3</v>
      </c>
      <c r="AU356">
        <v>1</v>
      </c>
      <c r="BD356">
        <v>5.0000000000000001E-4</v>
      </c>
      <c r="BE356">
        <v>1</v>
      </c>
      <c r="CX356" t="b">
        <v>0</v>
      </c>
    </row>
    <row r="357" spans="1:102" x14ac:dyDescent="0.3">
      <c r="A357">
        <v>135</v>
      </c>
      <c r="C357" t="s">
        <v>224</v>
      </c>
      <c r="D357" t="s">
        <v>497</v>
      </c>
      <c r="G357" t="s">
        <v>498</v>
      </c>
      <c r="I357">
        <v>100</v>
      </c>
      <c r="J357">
        <v>11.900000000000006</v>
      </c>
      <c r="K357">
        <v>51.974499999999978</v>
      </c>
      <c r="L357">
        <v>5</v>
      </c>
      <c r="M357">
        <v>10</v>
      </c>
      <c r="N357">
        <v>5.0000000000000001E-3</v>
      </c>
      <c r="O357">
        <v>0.5</v>
      </c>
      <c r="P357">
        <v>5.0000000000000001E-4</v>
      </c>
      <c r="Q357">
        <v>1</v>
      </c>
      <c r="T357">
        <v>2E-3</v>
      </c>
      <c r="U357">
        <v>0.1</v>
      </c>
      <c r="V357">
        <v>0.01</v>
      </c>
      <c r="W357">
        <v>0.5</v>
      </c>
      <c r="AF357">
        <v>35</v>
      </c>
      <c r="AG357">
        <v>40</v>
      </c>
      <c r="AN357">
        <v>5.0000000000000001E-4</v>
      </c>
      <c r="AO357">
        <v>1</v>
      </c>
      <c r="AT357">
        <v>3.0000000000000001E-3</v>
      </c>
      <c r="AU357">
        <v>1</v>
      </c>
      <c r="AV357">
        <v>5.0000000000000001E-4</v>
      </c>
      <c r="AW357">
        <v>1</v>
      </c>
      <c r="BB357">
        <v>5.0000000000000001E-4</v>
      </c>
      <c r="BC357">
        <v>1</v>
      </c>
      <c r="BD357">
        <v>5.0000000000000001E-4</v>
      </c>
      <c r="BE357">
        <v>1</v>
      </c>
      <c r="BF357">
        <v>5.0000000000000001E-4</v>
      </c>
      <c r="BG357">
        <v>1</v>
      </c>
      <c r="BN357">
        <v>5.0000000000000001E-4</v>
      </c>
      <c r="BO357">
        <v>1</v>
      </c>
      <c r="BT357">
        <v>5.0000000000000001E-4</v>
      </c>
      <c r="BU357">
        <v>1</v>
      </c>
      <c r="BV357">
        <v>5.0000000000000001E-4</v>
      </c>
      <c r="BW357">
        <v>1</v>
      </c>
      <c r="CD357">
        <v>5.0000000000000001E-4</v>
      </c>
      <c r="CE357">
        <v>1</v>
      </c>
      <c r="CP357">
        <v>5.0000000000000001E-4</v>
      </c>
      <c r="CQ357">
        <v>1</v>
      </c>
      <c r="CX357" t="b">
        <v>0</v>
      </c>
    </row>
    <row r="358" spans="1:102" x14ac:dyDescent="0.3">
      <c r="A358">
        <v>135</v>
      </c>
      <c r="C358" t="s">
        <v>224</v>
      </c>
      <c r="D358" t="s">
        <v>497</v>
      </c>
      <c r="G358" t="s">
        <v>498</v>
      </c>
      <c r="I358">
        <v>100</v>
      </c>
      <c r="J358">
        <v>21.400000000000006</v>
      </c>
      <c r="K358">
        <v>51.974499999999992</v>
      </c>
      <c r="L358">
        <v>5</v>
      </c>
      <c r="M358">
        <v>10</v>
      </c>
      <c r="N358">
        <v>5.0000000000000001E-3</v>
      </c>
      <c r="O358">
        <v>0.5</v>
      </c>
      <c r="V358">
        <v>0.01</v>
      </c>
      <c r="W358">
        <v>0.5</v>
      </c>
      <c r="AB358">
        <v>2E-3</v>
      </c>
      <c r="AC358">
        <v>0.1</v>
      </c>
      <c r="AD358">
        <v>5.0000000000000001E-3</v>
      </c>
      <c r="AE358">
        <v>0.5</v>
      </c>
      <c r="AF358">
        <v>35</v>
      </c>
      <c r="AG358">
        <v>40</v>
      </c>
      <c r="AT358">
        <v>3.0000000000000001E-3</v>
      </c>
      <c r="AU358">
        <v>1</v>
      </c>
      <c r="BD358">
        <v>5.0000000000000001E-4</v>
      </c>
      <c r="BE358">
        <v>1</v>
      </c>
      <c r="CX358" t="b">
        <v>0</v>
      </c>
    </row>
    <row r="359" spans="1:102" x14ac:dyDescent="0.3">
      <c r="A359">
        <v>135</v>
      </c>
      <c r="C359" t="s">
        <v>224</v>
      </c>
      <c r="D359" t="s">
        <v>497</v>
      </c>
      <c r="G359" t="s">
        <v>498</v>
      </c>
      <c r="I359">
        <v>100</v>
      </c>
      <c r="J359">
        <v>21.900000000000006</v>
      </c>
      <c r="K359">
        <v>51.979499999999994</v>
      </c>
      <c r="L359">
        <v>5</v>
      </c>
      <c r="M359">
        <v>10</v>
      </c>
      <c r="N359">
        <v>5.0000000000000001E-3</v>
      </c>
      <c r="O359">
        <v>0.5</v>
      </c>
      <c r="V359">
        <v>0.01</v>
      </c>
      <c r="W359">
        <v>0.5</v>
      </c>
      <c r="AB359">
        <v>2E-3</v>
      </c>
      <c r="AC359">
        <v>0.1</v>
      </c>
      <c r="AF359">
        <v>35</v>
      </c>
      <c r="AG359">
        <v>40</v>
      </c>
      <c r="AT359">
        <v>3.0000000000000001E-3</v>
      </c>
      <c r="AU359">
        <v>1</v>
      </c>
      <c r="BD359">
        <v>5.0000000000000001E-4</v>
      </c>
      <c r="BE359">
        <v>1</v>
      </c>
      <c r="CX359" t="b">
        <v>0</v>
      </c>
    </row>
    <row r="360" spans="1:102" x14ac:dyDescent="0.3">
      <c r="A360">
        <v>135</v>
      </c>
      <c r="C360" t="s">
        <v>224</v>
      </c>
      <c r="D360" t="s">
        <v>497</v>
      </c>
      <c r="G360" t="s">
        <v>498</v>
      </c>
      <c r="I360">
        <v>100</v>
      </c>
      <c r="J360">
        <v>21.400000000000006</v>
      </c>
      <c r="K360">
        <v>51.974499999999999</v>
      </c>
      <c r="L360">
        <v>5</v>
      </c>
      <c r="M360">
        <v>10</v>
      </c>
      <c r="N360">
        <v>5.0000000000000001E-3</v>
      </c>
      <c r="O360">
        <v>0.5</v>
      </c>
      <c r="T360">
        <v>2E-3</v>
      </c>
      <c r="U360">
        <v>0.1</v>
      </c>
      <c r="AD360">
        <v>5.0000000000000001E-3</v>
      </c>
      <c r="AE360">
        <v>0.5</v>
      </c>
      <c r="AF360">
        <v>35</v>
      </c>
      <c r="AG360">
        <v>40</v>
      </c>
      <c r="AJ360">
        <v>0.01</v>
      </c>
      <c r="AK360">
        <v>0.5</v>
      </c>
      <c r="AT360">
        <v>3.0000000000000001E-3</v>
      </c>
      <c r="AU360">
        <v>1</v>
      </c>
      <c r="BD360">
        <v>5.0000000000000001E-4</v>
      </c>
      <c r="BE360">
        <v>1</v>
      </c>
      <c r="CX360" t="b">
        <v>0</v>
      </c>
    </row>
    <row r="361" spans="1:102" x14ac:dyDescent="0.3">
      <c r="A361">
        <v>135</v>
      </c>
      <c r="C361" t="s">
        <v>224</v>
      </c>
      <c r="D361" t="s">
        <v>497</v>
      </c>
      <c r="G361" t="s">
        <v>498</v>
      </c>
      <c r="I361">
        <v>100</v>
      </c>
      <c r="J361">
        <v>11.900000000000006</v>
      </c>
      <c r="K361">
        <v>51.974499999999978</v>
      </c>
      <c r="L361">
        <v>5</v>
      </c>
      <c r="M361">
        <v>10</v>
      </c>
      <c r="N361">
        <v>5.0000000000000001E-3</v>
      </c>
      <c r="O361">
        <v>0.5</v>
      </c>
      <c r="P361">
        <v>5.0000000000000001E-4</v>
      </c>
      <c r="Q361">
        <v>1</v>
      </c>
      <c r="T361">
        <v>2E-3</v>
      </c>
      <c r="U361">
        <v>0.1</v>
      </c>
      <c r="AF361">
        <v>35</v>
      </c>
      <c r="AG361">
        <v>40</v>
      </c>
      <c r="AJ361">
        <v>0.01</v>
      </c>
      <c r="AK361">
        <v>0.5</v>
      </c>
      <c r="AN361">
        <v>5.0000000000000001E-4</v>
      </c>
      <c r="AO361">
        <v>1</v>
      </c>
      <c r="AT361">
        <v>3.0000000000000001E-3</v>
      </c>
      <c r="AU361">
        <v>1</v>
      </c>
      <c r="AV361">
        <v>5.0000000000000001E-4</v>
      </c>
      <c r="AW361">
        <v>1</v>
      </c>
      <c r="BB361">
        <v>5.0000000000000001E-4</v>
      </c>
      <c r="BC361">
        <v>1</v>
      </c>
      <c r="BD361">
        <v>5.0000000000000001E-4</v>
      </c>
      <c r="BE361">
        <v>1</v>
      </c>
      <c r="BF361">
        <v>5.0000000000000001E-4</v>
      </c>
      <c r="BG361">
        <v>1</v>
      </c>
      <c r="BN361">
        <v>5.0000000000000001E-4</v>
      </c>
      <c r="BO361">
        <v>1</v>
      </c>
      <c r="BT361">
        <v>5.0000000000000001E-4</v>
      </c>
      <c r="BU361">
        <v>1</v>
      </c>
      <c r="BV361">
        <v>5.0000000000000001E-4</v>
      </c>
      <c r="BW361">
        <v>1</v>
      </c>
      <c r="CD361">
        <v>5.0000000000000001E-4</v>
      </c>
      <c r="CE361">
        <v>1</v>
      </c>
      <c r="CP361">
        <v>5.0000000000000001E-4</v>
      </c>
      <c r="CQ361">
        <v>1</v>
      </c>
      <c r="CX361" t="b">
        <v>0</v>
      </c>
    </row>
    <row r="362" spans="1:102" x14ac:dyDescent="0.3">
      <c r="A362">
        <v>135</v>
      </c>
      <c r="C362" t="s">
        <v>224</v>
      </c>
      <c r="D362" t="s">
        <v>497</v>
      </c>
      <c r="G362" t="s">
        <v>498</v>
      </c>
      <c r="I362">
        <v>100</v>
      </c>
      <c r="J362">
        <v>21.400000000000006</v>
      </c>
      <c r="K362">
        <v>51.974499999999999</v>
      </c>
      <c r="L362">
        <v>5</v>
      </c>
      <c r="M362">
        <v>10</v>
      </c>
      <c r="N362">
        <v>5.0000000000000001E-3</v>
      </c>
      <c r="O362">
        <v>0.5</v>
      </c>
      <c r="AB362">
        <v>2E-3</v>
      </c>
      <c r="AC362">
        <v>0.1</v>
      </c>
      <c r="AD362">
        <v>5.0000000000000001E-3</v>
      </c>
      <c r="AE362">
        <v>0.5</v>
      </c>
      <c r="AF362">
        <v>35</v>
      </c>
      <c r="AG362">
        <v>40</v>
      </c>
      <c r="AJ362">
        <v>0.01</v>
      </c>
      <c r="AK362">
        <v>0.5</v>
      </c>
      <c r="AT362">
        <v>3.0000000000000001E-3</v>
      </c>
      <c r="AU362">
        <v>1</v>
      </c>
      <c r="BD362">
        <v>5.0000000000000001E-4</v>
      </c>
      <c r="BE362">
        <v>1</v>
      </c>
      <c r="CX362" t="b">
        <v>0</v>
      </c>
    </row>
    <row r="363" spans="1:102" x14ac:dyDescent="0.3">
      <c r="A363">
        <v>135</v>
      </c>
      <c r="C363" t="s">
        <v>224</v>
      </c>
      <c r="D363" t="s">
        <v>497</v>
      </c>
      <c r="G363" t="s">
        <v>498</v>
      </c>
      <c r="I363">
        <v>100</v>
      </c>
      <c r="J363">
        <v>21.900000000000006</v>
      </c>
      <c r="K363">
        <v>51.979499999999994</v>
      </c>
      <c r="L363">
        <v>5</v>
      </c>
      <c r="M363">
        <v>10</v>
      </c>
      <c r="N363">
        <v>5.0000000000000001E-3</v>
      </c>
      <c r="O363">
        <v>0.5</v>
      </c>
      <c r="AB363">
        <v>2E-3</v>
      </c>
      <c r="AC363">
        <v>0.1</v>
      </c>
      <c r="AF363">
        <v>35</v>
      </c>
      <c r="AG363">
        <v>40</v>
      </c>
      <c r="AJ363">
        <v>0.01</v>
      </c>
      <c r="AK363">
        <v>0.5</v>
      </c>
      <c r="AT363">
        <v>3.0000000000000001E-3</v>
      </c>
      <c r="AU363">
        <v>1</v>
      </c>
      <c r="BD363">
        <v>5.0000000000000001E-4</v>
      </c>
      <c r="BE363">
        <v>1</v>
      </c>
      <c r="CX363" t="b">
        <v>0</v>
      </c>
    </row>
    <row r="364" spans="1:102" x14ac:dyDescent="0.3">
      <c r="A364">
        <v>135</v>
      </c>
      <c r="C364" t="s">
        <v>224</v>
      </c>
      <c r="D364" t="s">
        <v>497</v>
      </c>
      <c r="G364" t="s">
        <v>498</v>
      </c>
      <c r="I364">
        <v>100</v>
      </c>
      <c r="J364">
        <v>22.200000000000003</v>
      </c>
      <c r="K364">
        <v>51.967499999999994</v>
      </c>
      <c r="L364">
        <v>5</v>
      </c>
      <c r="M364">
        <v>10</v>
      </c>
      <c r="N364">
        <v>5.0000000000000001E-3</v>
      </c>
      <c r="O364">
        <v>0.5</v>
      </c>
      <c r="R364">
        <v>0.01</v>
      </c>
      <c r="S364">
        <v>0.5</v>
      </c>
      <c r="T364">
        <v>2E-3</v>
      </c>
      <c r="U364">
        <v>0.1</v>
      </c>
      <c r="AD364">
        <v>5.0000000000000001E-3</v>
      </c>
      <c r="AE364">
        <v>0.5</v>
      </c>
      <c r="AF364">
        <v>35</v>
      </c>
      <c r="AG364">
        <v>40</v>
      </c>
      <c r="AH364">
        <v>0.01</v>
      </c>
      <c r="AI364">
        <v>0.2</v>
      </c>
      <c r="BN364">
        <v>5.0000000000000001E-4</v>
      </c>
      <c r="BO364">
        <v>1</v>
      </c>
      <c r="CX364" t="b">
        <v>0</v>
      </c>
    </row>
    <row r="365" spans="1:102" x14ac:dyDescent="0.3">
      <c r="A365">
        <v>135</v>
      </c>
      <c r="C365" t="s">
        <v>224</v>
      </c>
      <c r="D365" t="s">
        <v>497</v>
      </c>
      <c r="G365" t="s">
        <v>498</v>
      </c>
      <c r="I365">
        <v>100</v>
      </c>
      <c r="J365">
        <v>12.700000000000003</v>
      </c>
      <c r="K365">
        <v>51.96749999999998</v>
      </c>
      <c r="L365">
        <v>5</v>
      </c>
      <c r="M365">
        <v>10</v>
      </c>
      <c r="N365">
        <v>5.0000000000000001E-3</v>
      </c>
      <c r="O365">
        <v>0.5</v>
      </c>
      <c r="P365">
        <v>5.0000000000000001E-4</v>
      </c>
      <c r="Q365">
        <v>1</v>
      </c>
      <c r="R365">
        <v>0.01</v>
      </c>
      <c r="S365">
        <v>0.5</v>
      </c>
      <c r="T365">
        <v>2E-3</v>
      </c>
      <c r="U365">
        <v>0.1</v>
      </c>
      <c r="AF365">
        <v>35</v>
      </c>
      <c r="AG365">
        <v>40</v>
      </c>
      <c r="AH365">
        <v>0.01</v>
      </c>
      <c r="AI365">
        <v>0.2</v>
      </c>
      <c r="AN365">
        <v>5.0000000000000001E-4</v>
      </c>
      <c r="AO365">
        <v>1</v>
      </c>
      <c r="AV365">
        <v>5.0000000000000001E-4</v>
      </c>
      <c r="AW365">
        <v>1</v>
      </c>
      <c r="BB365">
        <v>5.0000000000000001E-4</v>
      </c>
      <c r="BC365">
        <v>1</v>
      </c>
      <c r="BD365">
        <v>5.0000000000000001E-4</v>
      </c>
      <c r="BE365">
        <v>1</v>
      </c>
      <c r="BF365">
        <v>5.0000000000000001E-4</v>
      </c>
      <c r="BG365">
        <v>1</v>
      </c>
      <c r="BN365">
        <v>5.0000000000000001E-4</v>
      </c>
      <c r="BO365">
        <v>1</v>
      </c>
      <c r="BT365">
        <v>5.0000000000000001E-4</v>
      </c>
      <c r="BU365">
        <v>1</v>
      </c>
      <c r="BV365">
        <v>5.0000000000000001E-4</v>
      </c>
      <c r="BW365">
        <v>1</v>
      </c>
      <c r="CD365">
        <v>5.0000000000000001E-4</v>
      </c>
      <c r="CE365">
        <v>1</v>
      </c>
      <c r="CP365">
        <v>5.0000000000000001E-4</v>
      </c>
      <c r="CQ365">
        <v>1</v>
      </c>
      <c r="CX365" t="b">
        <v>0</v>
      </c>
    </row>
    <row r="366" spans="1:102" x14ac:dyDescent="0.3">
      <c r="A366">
        <v>135</v>
      </c>
      <c r="C366" t="s">
        <v>224</v>
      </c>
      <c r="D366" t="s">
        <v>497</v>
      </c>
      <c r="G366" t="s">
        <v>498</v>
      </c>
      <c r="I366">
        <v>100</v>
      </c>
      <c r="J366">
        <v>22.200000000000003</v>
      </c>
      <c r="K366">
        <v>51.967499999999994</v>
      </c>
      <c r="L366">
        <v>5</v>
      </c>
      <c r="M366">
        <v>10</v>
      </c>
      <c r="N366">
        <v>5.0000000000000001E-3</v>
      </c>
      <c r="O366">
        <v>0.5</v>
      </c>
      <c r="R366">
        <v>0.01</v>
      </c>
      <c r="S366">
        <v>0.5</v>
      </c>
      <c r="AB366">
        <v>2E-3</v>
      </c>
      <c r="AC366">
        <v>0.1</v>
      </c>
      <c r="AD366">
        <v>5.0000000000000001E-3</v>
      </c>
      <c r="AE366">
        <v>0.5</v>
      </c>
      <c r="AF366">
        <v>35</v>
      </c>
      <c r="AG366">
        <v>40</v>
      </c>
      <c r="AH366">
        <v>0.01</v>
      </c>
      <c r="AI366">
        <v>0.2</v>
      </c>
      <c r="BF366">
        <v>5.0000000000000001E-4</v>
      </c>
      <c r="BG366">
        <v>1</v>
      </c>
      <c r="CX366" t="b">
        <v>0</v>
      </c>
    </row>
    <row r="367" spans="1:102" x14ac:dyDescent="0.3">
      <c r="A367">
        <v>135</v>
      </c>
      <c r="C367" t="s">
        <v>224</v>
      </c>
      <c r="D367" t="s">
        <v>497</v>
      </c>
      <c r="G367" t="s">
        <v>498</v>
      </c>
      <c r="I367">
        <v>100</v>
      </c>
      <c r="J367">
        <v>22.700000000000003</v>
      </c>
      <c r="K367">
        <v>51.972499999999997</v>
      </c>
      <c r="L367">
        <v>5</v>
      </c>
      <c r="M367">
        <v>10</v>
      </c>
      <c r="N367">
        <v>5.0000000000000001E-3</v>
      </c>
      <c r="O367">
        <v>0.5</v>
      </c>
      <c r="R367">
        <v>0.01</v>
      </c>
      <c r="S367">
        <v>0.5</v>
      </c>
      <c r="AB367">
        <v>2E-3</v>
      </c>
      <c r="AC367">
        <v>0.1</v>
      </c>
      <c r="AF367">
        <v>35</v>
      </c>
      <c r="AG367">
        <v>40</v>
      </c>
      <c r="AH367">
        <v>0.01</v>
      </c>
      <c r="AI367">
        <v>0.2</v>
      </c>
      <c r="BF367">
        <v>5.0000000000000001E-4</v>
      </c>
      <c r="BG367">
        <v>1</v>
      </c>
      <c r="CX367" t="b">
        <v>0</v>
      </c>
    </row>
    <row r="368" spans="1:102" x14ac:dyDescent="0.3">
      <c r="A368">
        <v>135</v>
      </c>
      <c r="C368" t="s">
        <v>224</v>
      </c>
      <c r="D368" t="s">
        <v>497</v>
      </c>
      <c r="G368" t="s">
        <v>498</v>
      </c>
      <c r="I368">
        <v>100</v>
      </c>
      <c r="J368">
        <v>22.200000000000003</v>
      </c>
      <c r="K368">
        <v>51.967499999999994</v>
      </c>
      <c r="L368">
        <v>5</v>
      </c>
      <c r="M368">
        <v>10</v>
      </c>
      <c r="N368">
        <v>5.0000000000000001E-3</v>
      </c>
      <c r="O368">
        <v>0.5</v>
      </c>
      <c r="T368">
        <v>2E-3</v>
      </c>
      <c r="U368">
        <v>0.1</v>
      </c>
      <c r="V368">
        <v>0.01</v>
      </c>
      <c r="W368">
        <v>0.5</v>
      </c>
      <c r="AD368">
        <v>5.0000000000000001E-3</v>
      </c>
      <c r="AE368">
        <v>0.5</v>
      </c>
      <c r="AF368">
        <v>35</v>
      </c>
      <c r="AG368">
        <v>40</v>
      </c>
      <c r="AH368">
        <v>0.01</v>
      </c>
      <c r="AI368">
        <v>0.2</v>
      </c>
      <c r="BF368">
        <v>5.0000000000000001E-4</v>
      </c>
      <c r="BG368">
        <v>1</v>
      </c>
      <c r="CX368" t="b">
        <v>0</v>
      </c>
    </row>
    <row r="369" spans="1:102" x14ac:dyDescent="0.3">
      <c r="A369">
        <v>135</v>
      </c>
      <c r="C369" t="s">
        <v>224</v>
      </c>
      <c r="D369" t="s">
        <v>497</v>
      </c>
      <c r="G369" t="s">
        <v>498</v>
      </c>
      <c r="I369">
        <v>100</v>
      </c>
      <c r="J369">
        <v>12.700000000000003</v>
      </c>
      <c r="K369">
        <v>51.96749999999998</v>
      </c>
      <c r="L369">
        <v>5</v>
      </c>
      <c r="M369">
        <v>10</v>
      </c>
      <c r="N369">
        <v>5.0000000000000001E-3</v>
      </c>
      <c r="O369">
        <v>0.5</v>
      </c>
      <c r="P369">
        <v>5.0000000000000001E-4</v>
      </c>
      <c r="Q369">
        <v>1</v>
      </c>
      <c r="T369">
        <v>2E-3</v>
      </c>
      <c r="U369">
        <v>0.1</v>
      </c>
      <c r="V369">
        <v>0.01</v>
      </c>
      <c r="W369">
        <v>0.5</v>
      </c>
      <c r="AF369">
        <v>35</v>
      </c>
      <c r="AG369">
        <v>40</v>
      </c>
      <c r="AH369">
        <v>0.01</v>
      </c>
      <c r="AI369">
        <v>0.2</v>
      </c>
      <c r="AN369">
        <v>5.0000000000000001E-4</v>
      </c>
      <c r="AO369">
        <v>1</v>
      </c>
      <c r="AV369">
        <v>5.0000000000000001E-4</v>
      </c>
      <c r="AW369">
        <v>1</v>
      </c>
      <c r="BB369">
        <v>5.0000000000000001E-4</v>
      </c>
      <c r="BC369">
        <v>1</v>
      </c>
      <c r="BD369">
        <v>5.0000000000000001E-4</v>
      </c>
      <c r="BE369">
        <v>1</v>
      </c>
      <c r="BF369">
        <v>5.0000000000000001E-4</v>
      </c>
      <c r="BG369">
        <v>1</v>
      </c>
      <c r="BN369">
        <v>5.0000000000000001E-4</v>
      </c>
      <c r="BO369">
        <v>1</v>
      </c>
      <c r="BT369">
        <v>5.0000000000000001E-4</v>
      </c>
      <c r="BU369">
        <v>1</v>
      </c>
      <c r="BV369">
        <v>5.0000000000000001E-4</v>
      </c>
      <c r="BW369">
        <v>1</v>
      </c>
      <c r="CD369">
        <v>5.0000000000000001E-4</v>
      </c>
      <c r="CE369">
        <v>1</v>
      </c>
      <c r="CP369">
        <v>5.0000000000000001E-4</v>
      </c>
      <c r="CQ369">
        <v>1</v>
      </c>
      <c r="CX369" t="b">
        <v>0</v>
      </c>
    </row>
    <row r="370" spans="1:102" x14ac:dyDescent="0.3">
      <c r="A370">
        <v>135</v>
      </c>
      <c r="C370" t="s">
        <v>224</v>
      </c>
      <c r="D370" t="s">
        <v>497</v>
      </c>
      <c r="G370" t="s">
        <v>498</v>
      </c>
      <c r="I370">
        <v>100</v>
      </c>
      <c r="J370">
        <v>22.200000000000003</v>
      </c>
      <c r="K370">
        <v>51.967499999999994</v>
      </c>
      <c r="L370">
        <v>5</v>
      </c>
      <c r="M370">
        <v>10</v>
      </c>
      <c r="N370">
        <v>5.0000000000000001E-3</v>
      </c>
      <c r="O370">
        <v>0.5</v>
      </c>
      <c r="V370">
        <v>0.01</v>
      </c>
      <c r="W370">
        <v>0.5</v>
      </c>
      <c r="AB370">
        <v>2E-3</v>
      </c>
      <c r="AC370">
        <v>0.1</v>
      </c>
      <c r="AD370">
        <v>5.0000000000000001E-3</v>
      </c>
      <c r="AE370">
        <v>0.5</v>
      </c>
      <c r="AF370">
        <v>35</v>
      </c>
      <c r="AG370">
        <v>40</v>
      </c>
      <c r="AH370">
        <v>0.01</v>
      </c>
      <c r="AI370">
        <v>0.2</v>
      </c>
      <c r="BF370">
        <v>5.0000000000000001E-4</v>
      </c>
      <c r="BG370">
        <v>1</v>
      </c>
      <c r="CX370" t="b">
        <v>0</v>
      </c>
    </row>
    <row r="371" spans="1:102" x14ac:dyDescent="0.3">
      <c r="A371">
        <v>135</v>
      </c>
      <c r="C371" t="s">
        <v>224</v>
      </c>
      <c r="D371" t="s">
        <v>497</v>
      </c>
      <c r="G371" t="s">
        <v>498</v>
      </c>
      <c r="I371">
        <v>100</v>
      </c>
      <c r="J371">
        <v>22.700000000000003</v>
      </c>
      <c r="K371">
        <v>51.972499999999997</v>
      </c>
      <c r="L371">
        <v>5</v>
      </c>
      <c r="M371">
        <v>10</v>
      </c>
      <c r="N371">
        <v>5.0000000000000001E-3</v>
      </c>
      <c r="O371">
        <v>0.5</v>
      </c>
      <c r="V371">
        <v>0.01</v>
      </c>
      <c r="W371">
        <v>0.5</v>
      </c>
      <c r="AB371">
        <v>2E-3</v>
      </c>
      <c r="AC371">
        <v>0.1</v>
      </c>
      <c r="AF371">
        <v>35</v>
      </c>
      <c r="AG371">
        <v>40</v>
      </c>
      <c r="AH371">
        <v>0.01</v>
      </c>
      <c r="AI371">
        <v>0.2</v>
      </c>
      <c r="BF371">
        <v>5.0000000000000001E-4</v>
      </c>
      <c r="BG371">
        <v>1</v>
      </c>
      <c r="CX371" t="b">
        <v>0</v>
      </c>
    </row>
    <row r="372" spans="1:102" x14ac:dyDescent="0.3">
      <c r="A372">
        <v>135</v>
      </c>
      <c r="C372" t="s">
        <v>224</v>
      </c>
      <c r="D372" t="s">
        <v>497</v>
      </c>
      <c r="G372" t="s">
        <v>498</v>
      </c>
      <c r="I372">
        <v>100</v>
      </c>
      <c r="J372">
        <v>22.200000000000003</v>
      </c>
      <c r="K372">
        <v>51.967500000000001</v>
      </c>
      <c r="L372">
        <v>5</v>
      </c>
      <c r="M372">
        <v>10</v>
      </c>
      <c r="N372">
        <v>5.0000000000000001E-3</v>
      </c>
      <c r="O372">
        <v>0.5</v>
      </c>
      <c r="T372">
        <v>2E-3</v>
      </c>
      <c r="U372">
        <v>0.1</v>
      </c>
      <c r="AD372">
        <v>5.0000000000000001E-3</v>
      </c>
      <c r="AE372">
        <v>0.5</v>
      </c>
      <c r="AF372">
        <v>35</v>
      </c>
      <c r="AG372">
        <v>40</v>
      </c>
      <c r="AH372">
        <v>0.01</v>
      </c>
      <c r="AI372">
        <v>0.2</v>
      </c>
      <c r="AJ372">
        <v>0.01</v>
      </c>
      <c r="AK372">
        <v>0.5</v>
      </c>
      <c r="BF372">
        <v>5.0000000000000001E-4</v>
      </c>
      <c r="BG372">
        <v>1</v>
      </c>
      <c r="CX372" t="b">
        <v>0</v>
      </c>
    </row>
    <row r="373" spans="1:102" x14ac:dyDescent="0.3">
      <c r="A373">
        <v>135</v>
      </c>
      <c r="C373" t="s">
        <v>224</v>
      </c>
      <c r="D373" t="s">
        <v>497</v>
      </c>
      <c r="G373" t="s">
        <v>498</v>
      </c>
      <c r="I373">
        <v>100</v>
      </c>
      <c r="J373">
        <v>12.700000000000003</v>
      </c>
      <c r="K373">
        <v>51.96749999999998</v>
      </c>
      <c r="L373">
        <v>5</v>
      </c>
      <c r="M373">
        <v>10</v>
      </c>
      <c r="N373">
        <v>5.0000000000000001E-3</v>
      </c>
      <c r="O373">
        <v>0.5</v>
      </c>
      <c r="P373">
        <v>5.0000000000000001E-4</v>
      </c>
      <c r="Q373">
        <v>1</v>
      </c>
      <c r="T373">
        <v>2E-3</v>
      </c>
      <c r="U373">
        <v>0.1</v>
      </c>
      <c r="AF373">
        <v>35</v>
      </c>
      <c r="AG373">
        <v>40</v>
      </c>
      <c r="AH373">
        <v>0.01</v>
      </c>
      <c r="AI373">
        <v>0.2</v>
      </c>
      <c r="AJ373">
        <v>0.01</v>
      </c>
      <c r="AK373">
        <v>0.5</v>
      </c>
      <c r="AN373">
        <v>5.0000000000000001E-4</v>
      </c>
      <c r="AO373">
        <v>1</v>
      </c>
      <c r="AV373">
        <v>5.0000000000000001E-4</v>
      </c>
      <c r="AW373">
        <v>1</v>
      </c>
      <c r="BB373">
        <v>5.0000000000000001E-4</v>
      </c>
      <c r="BC373">
        <v>1</v>
      </c>
      <c r="BD373">
        <v>5.0000000000000001E-4</v>
      </c>
      <c r="BE373">
        <v>1</v>
      </c>
      <c r="BF373">
        <v>5.0000000000000001E-4</v>
      </c>
      <c r="BG373">
        <v>1</v>
      </c>
      <c r="BN373">
        <v>5.0000000000000001E-4</v>
      </c>
      <c r="BO373">
        <v>1</v>
      </c>
      <c r="BT373">
        <v>5.0000000000000001E-4</v>
      </c>
      <c r="BU373">
        <v>1</v>
      </c>
      <c r="BV373">
        <v>5.0000000000000001E-4</v>
      </c>
      <c r="BW373">
        <v>1</v>
      </c>
      <c r="CD373">
        <v>5.0000000000000001E-4</v>
      </c>
      <c r="CE373">
        <v>1</v>
      </c>
      <c r="CP373">
        <v>5.0000000000000001E-4</v>
      </c>
      <c r="CQ373">
        <v>1</v>
      </c>
      <c r="CX373" t="b">
        <v>0</v>
      </c>
    </row>
    <row r="374" spans="1:102" x14ac:dyDescent="0.3">
      <c r="A374">
        <v>135</v>
      </c>
      <c r="C374" t="s">
        <v>224</v>
      </c>
      <c r="D374" t="s">
        <v>497</v>
      </c>
      <c r="G374" t="s">
        <v>498</v>
      </c>
      <c r="I374">
        <v>100</v>
      </c>
      <c r="J374">
        <v>22.200000000000003</v>
      </c>
      <c r="K374">
        <v>51.967500000000001</v>
      </c>
      <c r="L374">
        <v>5</v>
      </c>
      <c r="M374">
        <v>10</v>
      </c>
      <c r="N374">
        <v>5.0000000000000001E-3</v>
      </c>
      <c r="O374">
        <v>0.5</v>
      </c>
      <c r="AB374">
        <v>2E-3</v>
      </c>
      <c r="AC374">
        <v>0.1</v>
      </c>
      <c r="AD374">
        <v>5.0000000000000001E-3</v>
      </c>
      <c r="AE374">
        <v>0.5</v>
      </c>
      <c r="AF374">
        <v>35</v>
      </c>
      <c r="AG374">
        <v>40</v>
      </c>
      <c r="AH374">
        <v>0.01</v>
      </c>
      <c r="AI374">
        <v>0.2</v>
      </c>
      <c r="AJ374">
        <v>0.01</v>
      </c>
      <c r="AK374">
        <v>0.5</v>
      </c>
      <c r="BF374">
        <v>5.0000000000000001E-4</v>
      </c>
      <c r="BG374">
        <v>1</v>
      </c>
      <c r="CX374" t="b">
        <v>0</v>
      </c>
    </row>
    <row r="375" spans="1:102" x14ac:dyDescent="0.3">
      <c r="A375">
        <v>135</v>
      </c>
      <c r="C375" t="s">
        <v>224</v>
      </c>
      <c r="D375" t="s">
        <v>497</v>
      </c>
      <c r="G375" t="s">
        <v>498</v>
      </c>
      <c r="I375">
        <v>100</v>
      </c>
      <c r="J375">
        <v>22.700000000000003</v>
      </c>
      <c r="K375">
        <v>51.972499999999997</v>
      </c>
      <c r="L375">
        <v>5</v>
      </c>
      <c r="M375">
        <v>10</v>
      </c>
      <c r="N375">
        <v>5.0000000000000001E-3</v>
      </c>
      <c r="O375">
        <v>0.5</v>
      </c>
      <c r="AB375">
        <v>2E-3</v>
      </c>
      <c r="AC375">
        <v>0.1</v>
      </c>
      <c r="AF375">
        <v>35</v>
      </c>
      <c r="AG375">
        <v>40</v>
      </c>
      <c r="AH375">
        <v>0.01</v>
      </c>
      <c r="AI375">
        <v>0.2</v>
      </c>
      <c r="AJ375">
        <v>0.01</v>
      </c>
      <c r="AK375">
        <v>0.5</v>
      </c>
      <c r="BF375">
        <v>5.0000000000000001E-4</v>
      </c>
      <c r="BG375">
        <v>1</v>
      </c>
      <c r="CX375" t="b">
        <v>0</v>
      </c>
    </row>
    <row r="376" spans="1:102" x14ac:dyDescent="0.3">
      <c r="A376">
        <v>135</v>
      </c>
      <c r="C376" t="s">
        <v>224</v>
      </c>
      <c r="D376" t="s">
        <v>497</v>
      </c>
      <c r="G376" t="s">
        <v>498</v>
      </c>
      <c r="I376">
        <v>100</v>
      </c>
      <c r="J376">
        <v>22</v>
      </c>
      <c r="K376">
        <v>51.972499999999989</v>
      </c>
      <c r="L376">
        <v>5</v>
      </c>
      <c r="M376">
        <v>10</v>
      </c>
      <c r="N376">
        <v>5.0000000000000001E-3</v>
      </c>
      <c r="O376">
        <v>0.5</v>
      </c>
      <c r="R376">
        <v>0.01</v>
      </c>
      <c r="S376">
        <v>0.5</v>
      </c>
      <c r="T376">
        <v>2E-3</v>
      </c>
      <c r="U376">
        <v>0.1</v>
      </c>
      <c r="AD376">
        <v>5.0000000000000001E-3</v>
      </c>
      <c r="AE376">
        <v>0.5</v>
      </c>
      <c r="AF376">
        <v>35</v>
      </c>
      <c r="AG376">
        <v>40</v>
      </c>
      <c r="AR376">
        <v>5.0000000000000001E-3</v>
      </c>
      <c r="AS376">
        <v>0.4</v>
      </c>
      <c r="BF376">
        <v>5.0000000000000001E-4</v>
      </c>
      <c r="BG376">
        <v>1</v>
      </c>
      <c r="CX376" t="b">
        <v>0</v>
      </c>
    </row>
    <row r="377" spans="1:102" x14ac:dyDescent="0.3">
      <c r="A377">
        <v>135</v>
      </c>
      <c r="C377" t="s">
        <v>224</v>
      </c>
      <c r="D377" t="s">
        <v>497</v>
      </c>
      <c r="G377" t="s">
        <v>498</v>
      </c>
      <c r="I377">
        <v>100</v>
      </c>
      <c r="J377">
        <v>12.5</v>
      </c>
      <c r="K377">
        <v>51.972499999999975</v>
      </c>
      <c r="L377">
        <v>5</v>
      </c>
      <c r="M377">
        <v>10</v>
      </c>
      <c r="N377">
        <v>5.0000000000000001E-3</v>
      </c>
      <c r="O377">
        <v>0.5</v>
      </c>
      <c r="P377">
        <v>5.0000000000000001E-4</v>
      </c>
      <c r="Q377">
        <v>1</v>
      </c>
      <c r="R377">
        <v>0.01</v>
      </c>
      <c r="S377">
        <v>0.5</v>
      </c>
      <c r="T377">
        <v>2E-3</v>
      </c>
      <c r="U377">
        <v>0.1</v>
      </c>
      <c r="AF377">
        <v>35</v>
      </c>
      <c r="AG377">
        <v>40</v>
      </c>
      <c r="AN377">
        <v>5.0000000000000001E-4</v>
      </c>
      <c r="AO377">
        <v>1</v>
      </c>
      <c r="AR377">
        <v>5.0000000000000001E-3</v>
      </c>
      <c r="AS377">
        <v>0.4</v>
      </c>
      <c r="AV377">
        <v>5.0000000000000001E-4</v>
      </c>
      <c r="AW377">
        <v>1</v>
      </c>
      <c r="BB377">
        <v>5.0000000000000001E-4</v>
      </c>
      <c r="BC377">
        <v>1</v>
      </c>
      <c r="BD377">
        <v>5.0000000000000001E-4</v>
      </c>
      <c r="BE377">
        <v>1</v>
      </c>
      <c r="BF377">
        <v>5.0000000000000001E-4</v>
      </c>
      <c r="BG377">
        <v>1</v>
      </c>
      <c r="BN377">
        <v>5.0000000000000001E-4</v>
      </c>
      <c r="BO377">
        <v>1</v>
      </c>
      <c r="BT377">
        <v>5.0000000000000001E-4</v>
      </c>
      <c r="BU377">
        <v>1</v>
      </c>
      <c r="BV377">
        <v>5.0000000000000001E-4</v>
      </c>
      <c r="BW377">
        <v>1</v>
      </c>
      <c r="CD377">
        <v>5.0000000000000001E-4</v>
      </c>
      <c r="CE377">
        <v>1</v>
      </c>
      <c r="CP377">
        <v>5.0000000000000001E-4</v>
      </c>
      <c r="CQ377">
        <v>1</v>
      </c>
      <c r="CX377" t="b">
        <v>0</v>
      </c>
    </row>
    <row r="378" spans="1:102" x14ac:dyDescent="0.3">
      <c r="A378">
        <v>135</v>
      </c>
      <c r="C378" t="s">
        <v>224</v>
      </c>
      <c r="D378" t="s">
        <v>497</v>
      </c>
      <c r="G378" t="s">
        <v>498</v>
      </c>
      <c r="I378">
        <v>100</v>
      </c>
      <c r="J378">
        <v>22</v>
      </c>
      <c r="K378">
        <v>51.972499999999989</v>
      </c>
      <c r="L378">
        <v>5</v>
      </c>
      <c r="M378">
        <v>10</v>
      </c>
      <c r="N378">
        <v>5.0000000000000001E-3</v>
      </c>
      <c r="O378">
        <v>0.5</v>
      </c>
      <c r="R378">
        <v>0.01</v>
      </c>
      <c r="S378">
        <v>0.5</v>
      </c>
      <c r="AB378">
        <v>2E-3</v>
      </c>
      <c r="AC378">
        <v>0.1</v>
      </c>
      <c r="AD378">
        <v>5.0000000000000001E-3</v>
      </c>
      <c r="AE378">
        <v>0.5</v>
      </c>
      <c r="AF378">
        <v>35</v>
      </c>
      <c r="AG378">
        <v>40</v>
      </c>
      <c r="AR378">
        <v>5.0000000000000001E-3</v>
      </c>
      <c r="AS378">
        <v>0.4</v>
      </c>
      <c r="BF378">
        <v>5.0000000000000001E-4</v>
      </c>
      <c r="BG378">
        <v>1</v>
      </c>
      <c r="CX378" t="b">
        <v>0</v>
      </c>
    </row>
    <row r="379" spans="1:102" x14ac:dyDescent="0.3">
      <c r="A379">
        <v>135</v>
      </c>
      <c r="C379" t="s">
        <v>224</v>
      </c>
      <c r="D379" t="s">
        <v>497</v>
      </c>
      <c r="G379" t="s">
        <v>498</v>
      </c>
      <c r="I379">
        <v>100</v>
      </c>
      <c r="J379">
        <v>22.5</v>
      </c>
      <c r="K379">
        <v>51.977499999999992</v>
      </c>
      <c r="L379">
        <v>5</v>
      </c>
      <c r="M379">
        <v>10</v>
      </c>
      <c r="N379">
        <v>5.0000000000000001E-3</v>
      </c>
      <c r="O379">
        <v>0.5</v>
      </c>
      <c r="R379">
        <v>0.01</v>
      </c>
      <c r="S379">
        <v>0.5</v>
      </c>
      <c r="AB379">
        <v>2E-3</v>
      </c>
      <c r="AC379">
        <v>0.1</v>
      </c>
      <c r="AF379">
        <v>35</v>
      </c>
      <c r="AG379">
        <v>40</v>
      </c>
      <c r="AR379">
        <v>5.0000000000000001E-3</v>
      </c>
      <c r="AS379">
        <v>0.4</v>
      </c>
      <c r="BF379">
        <v>5.0000000000000001E-4</v>
      </c>
      <c r="BG379">
        <v>1</v>
      </c>
      <c r="CX379" t="b">
        <v>0</v>
      </c>
    </row>
    <row r="380" spans="1:102" x14ac:dyDescent="0.3">
      <c r="A380">
        <v>135</v>
      </c>
      <c r="C380" t="s">
        <v>224</v>
      </c>
      <c r="D380" t="s">
        <v>497</v>
      </c>
      <c r="G380" t="s">
        <v>498</v>
      </c>
      <c r="I380">
        <v>100</v>
      </c>
      <c r="J380">
        <v>22</v>
      </c>
      <c r="K380">
        <v>51.972499999999989</v>
      </c>
      <c r="L380">
        <v>5</v>
      </c>
      <c r="M380">
        <v>10</v>
      </c>
      <c r="N380">
        <v>5.0000000000000001E-3</v>
      </c>
      <c r="O380">
        <v>0.5</v>
      </c>
      <c r="T380">
        <v>2E-3</v>
      </c>
      <c r="U380">
        <v>0.1</v>
      </c>
      <c r="V380">
        <v>0.01</v>
      </c>
      <c r="W380">
        <v>0.5</v>
      </c>
      <c r="AD380">
        <v>5.0000000000000001E-3</v>
      </c>
      <c r="AE380">
        <v>0.5</v>
      </c>
      <c r="AF380">
        <v>35</v>
      </c>
      <c r="AG380">
        <v>40</v>
      </c>
      <c r="AR380">
        <v>5.0000000000000001E-3</v>
      </c>
      <c r="AS380">
        <v>0.4</v>
      </c>
      <c r="BF380">
        <v>5.0000000000000001E-4</v>
      </c>
      <c r="BG380">
        <v>1</v>
      </c>
      <c r="CX380" t="b">
        <v>0</v>
      </c>
    </row>
    <row r="381" spans="1:102" x14ac:dyDescent="0.3">
      <c r="A381">
        <v>135</v>
      </c>
      <c r="C381" t="s">
        <v>224</v>
      </c>
      <c r="D381" t="s">
        <v>497</v>
      </c>
      <c r="G381" t="s">
        <v>498</v>
      </c>
      <c r="I381">
        <v>100</v>
      </c>
      <c r="J381">
        <v>12.5</v>
      </c>
      <c r="K381">
        <v>51.972499999999975</v>
      </c>
      <c r="L381">
        <v>5</v>
      </c>
      <c r="M381">
        <v>10</v>
      </c>
      <c r="N381">
        <v>5.0000000000000001E-3</v>
      </c>
      <c r="O381">
        <v>0.5</v>
      </c>
      <c r="P381">
        <v>5.0000000000000001E-4</v>
      </c>
      <c r="Q381">
        <v>1</v>
      </c>
      <c r="T381">
        <v>2E-3</v>
      </c>
      <c r="U381">
        <v>0.1</v>
      </c>
      <c r="V381">
        <v>0.01</v>
      </c>
      <c r="W381">
        <v>0.5</v>
      </c>
      <c r="AF381">
        <v>35</v>
      </c>
      <c r="AG381">
        <v>40</v>
      </c>
      <c r="AN381">
        <v>5.0000000000000001E-4</v>
      </c>
      <c r="AO381">
        <v>1</v>
      </c>
      <c r="AR381">
        <v>5.0000000000000001E-3</v>
      </c>
      <c r="AS381">
        <v>0.4</v>
      </c>
      <c r="AV381">
        <v>5.0000000000000001E-4</v>
      </c>
      <c r="AW381">
        <v>1</v>
      </c>
      <c r="BB381">
        <v>5.0000000000000001E-4</v>
      </c>
      <c r="BC381">
        <v>1</v>
      </c>
      <c r="BD381">
        <v>5.0000000000000001E-4</v>
      </c>
      <c r="BE381">
        <v>1</v>
      </c>
      <c r="BF381">
        <v>5.0000000000000001E-4</v>
      </c>
      <c r="BG381">
        <v>1</v>
      </c>
      <c r="BN381">
        <v>5.0000000000000001E-4</v>
      </c>
      <c r="BO381">
        <v>1</v>
      </c>
      <c r="BT381">
        <v>5.0000000000000001E-4</v>
      </c>
      <c r="BU381">
        <v>1</v>
      </c>
      <c r="BV381">
        <v>5.0000000000000001E-4</v>
      </c>
      <c r="BW381">
        <v>1</v>
      </c>
      <c r="CD381">
        <v>5.0000000000000001E-4</v>
      </c>
      <c r="CE381">
        <v>1</v>
      </c>
      <c r="CP381">
        <v>5.0000000000000001E-4</v>
      </c>
      <c r="CQ381">
        <v>1</v>
      </c>
      <c r="CX381" t="b">
        <v>0</v>
      </c>
    </row>
    <row r="382" spans="1:102" x14ac:dyDescent="0.3">
      <c r="A382">
        <v>135</v>
      </c>
      <c r="C382" t="s">
        <v>224</v>
      </c>
      <c r="D382" t="s">
        <v>497</v>
      </c>
      <c r="G382" t="s">
        <v>498</v>
      </c>
      <c r="I382">
        <v>100</v>
      </c>
      <c r="J382">
        <v>22</v>
      </c>
      <c r="K382">
        <v>51.972499999999989</v>
      </c>
      <c r="L382">
        <v>5</v>
      </c>
      <c r="M382">
        <v>10</v>
      </c>
      <c r="N382">
        <v>5.0000000000000001E-3</v>
      </c>
      <c r="O382">
        <v>0.5</v>
      </c>
      <c r="V382">
        <v>0.01</v>
      </c>
      <c r="W382">
        <v>0.5</v>
      </c>
      <c r="AB382">
        <v>2E-3</v>
      </c>
      <c r="AC382">
        <v>0.1</v>
      </c>
      <c r="AD382">
        <v>5.0000000000000001E-3</v>
      </c>
      <c r="AE382">
        <v>0.5</v>
      </c>
      <c r="AF382">
        <v>35</v>
      </c>
      <c r="AG382">
        <v>40</v>
      </c>
      <c r="AR382">
        <v>5.0000000000000001E-3</v>
      </c>
      <c r="AS382">
        <v>0.4</v>
      </c>
      <c r="BF382">
        <v>5.0000000000000001E-4</v>
      </c>
      <c r="BG382">
        <v>1</v>
      </c>
      <c r="CX382" t="b">
        <v>0</v>
      </c>
    </row>
    <row r="383" spans="1:102" x14ac:dyDescent="0.3">
      <c r="A383">
        <v>135</v>
      </c>
      <c r="C383" t="s">
        <v>224</v>
      </c>
      <c r="D383" t="s">
        <v>497</v>
      </c>
      <c r="G383" t="s">
        <v>498</v>
      </c>
      <c r="I383">
        <v>100</v>
      </c>
      <c r="J383">
        <v>22.5</v>
      </c>
      <c r="K383">
        <v>51.977499999999992</v>
      </c>
      <c r="L383">
        <v>5</v>
      </c>
      <c r="M383">
        <v>10</v>
      </c>
      <c r="N383">
        <v>5.0000000000000001E-3</v>
      </c>
      <c r="O383">
        <v>0.5</v>
      </c>
      <c r="V383">
        <v>0.01</v>
      </c>
      <c r="W383">
        <v>0.5</v>
      </c>
      <c r="AB383">
        <v>2E-3</v>
      </c>
      <c r="AC383">
        <v>0.1</v>
      </c>
      <c r="AF383">
        <v>35</v>
      </c>
      <c r="AG383">
        <v>40</v>
      </c>
      <c r="AR383">
        <v>5.0000000000000001E-3</v>
      </c>
      <c r="AS383">
        <v>0.4</v>
      </c>
      <c r="BF383">
        <v>5.0000000000000001E-4</v>
      </c>
      <c r="BG383">
        <v>1</v>
      </c>
      <c r="CX383" t="b">
        <v>0</v>
      </c>
    </row>
    <row r="384" spans="1:102" x14ac:dyDescent="0.3">
      <c r="A384">
        <v>135</v>
      </c>
      <c r="C384" t="s">
        <v>224</v>
      </c>
      <c r="D384" t="s">
        <v>497</v>
      </c>
      <c r="G384" t="s">
        <v>498</v>
      </c>
      <c r="I384">
        <v>100</v>
      </c>
      <c r="J384">
        <v>22</v>
      </c>
      <c r="K384">
        <v>51.972499999999997</v>
      </c>
      <c r="L384">
        <v>5</v>
      </c>
      <c r="M384">
        <v>10</v>
      </c>
      <c r="N384">
        <v>5.0000000000000001E-3</v>
      </c>
      <c r="O384">
        <v>0.5</v>
      </c>
      <c r="T384">
        <v>2E-3</v>
      </c>
      <c r="U384">
        <v>0.1</v>
      </c>
      <c r="AD384">
        <v>5.0000000000000001E-3</v>
      </c>
      <c r="AE384">
        <v>0.5</v>
      </c>
      <c r="AF384">
        <v>35</v>
      </c>
      <c r="AG384">
        <v>40</v>
      </c>
      <c r="AJ384">
        <v>0.01</v>
      </c>
      <c r="AK384">
        <v>0.5</v>
      </c>
      <c r="AR384">
        <v>5.0000000000000001E-3</v>
      </c>
      <c r="AS384">
        <v>0.4</v>
      </c>
      <c r="BF384">
        <v>5.0000000000000001E-4</v>
      </c>
      <c r="BG384">
        <v>1</v>
      </c>
      <c r="CX384" t="b">
        <v>0</v>
      </c>
    </row>
    <row r="385" spans="1:102" x14ac:dyDescent="0.3">
      <c r="A385">
        <v>135</v>
      </c>
      <c r="C385" t="s">
        <v>224</v>
      </c>
      <c r="D385" t="s">
        <v>497</v>
      </c>
      <c r="G385" t="s">
        <v>498</v>
      </c>
      <c r="I385">
        <v>100</v>
      </c>
      <c r="J385">
        <v>12.5</v>
      </c>
      <c r="K385">
        <v>51.972499999999975</v>
      </c>
      <c r="L385">
        <v>5</v>
      </c>
      <c r="M385">
        <v>10</v>
      </c>
      <c r="N385">
        <v>5.0000000000000001E-3</v>
      </c>
      <c r="O385">
        <v>0.5</v>
      </c>
      <c r="P385">
        <v>5.0000000000000001E-4</v>
      </c>
      <c r="Q385">
        <v>1</v>
      </c>
      <c r="T385">
        <v>2E-3</v>
      </c>
      <c r="U385">
        <v>0.1</v>
      </c>
      <c r="AF385">
        <v>35</v>
      </c>
      <c r="AG385">
        <v>40</v>
      </c>
      <c r="AJ385">
        <v>0.01</v>
      </c>
      <c r="AK385">
        <v>0.5</v>
      </c>
      <c r="AN385">
        <v>5.0000000000000001E-4</v>
      </c>
      <c r="AO385">
        <v>1</v>
      </c>
      <c r="AR385">
        <v>5.0000000000000001E-3</v>
      </c>
      <c r="AS385">
        <v>0.4</v>
      </c>
      <c r="AV385">
        <v>5.0000000000000001E-4</v>
      </c>
      <c r="AW385">
        <v>1</v>
      </c>
      <c r="BB385">
        <v>5.0000000000000001E-4</v>
      </c>
      <c r="BC385">
        <v>1</v>
      </c>
      <c r="BD385">
        <v>5.0000000000000001E-4</v>
      </c>
      <c r="BE385">
        <v>1</v>
      </c>
      <c r="BF385">
        <v>5.0000000000000001E-4</v>
      </c>
      <c r="BG385">
        <v>1</v>
      </c>
      <c r="BN385">
        <v>5.0000000000000001E-4</v>
      </c>
      <c r="BO385">
        <v>1</v>
      </c>
      <c r="BT385">
        <v>5.0000000000000001E-4</v>
      </c>
      <c r="BU385">
        <v>1</v>
      </c>
      <c r="BV385">
        <v>5.0000000000000001E-4</v>
      </c>
      <c r="BW385">
        <v>1</v>
      </c>
      <c r="CD385">
        <v>5.0000000000000001E-4</v>
      </c>
      <c r="CE385">
        <v>1</v>
      </c>
      <c r="CP385">
        <v>5.0000000000000001E-4</v>
      </c>
      <c r="CQ385">
        <v>1</v>
      </c>
      <c r="CX385" t="b">
        <v>0</v>
      </c>
    </row>
    <row r="386" spans="1:102" x14ac:dyDescent="0.3">
      <c r="A386">
        <v>135</v>
      </c>
      <c r="C386" t="s">
        <v>224</v>
      </c>
      <c r="D386" t="s">
        <v>497</v>
      </c>
      <c r="G386" t="s">
        <v>498</v>
      </c>
      <c r="I386">
        <v>100</v>
      </c>
      <c r="J386">
        <v>22</v>
      </c>
      <c r="K386">
        <v>51.972499999999997</v>
      </c>
      <c r="L386">
        <v>5</v>
      </c>
      <c r="M386">
        <v>10</v>
      </c>
      <c r="N386">
        <v>5.0000000000000001E-3</v>
      </c>
      <c r="O386">
        <v>0.5</v>
      </c>
      <c r="AB386">
        <v>2E-3</v>
      </c>
      <c r="AC386">
        <v>0.1</v>
      </c>
      <c r="AD386">
        <v>5.0000000000000001E-3</v>
      </c>
      <c r="AE386">
        <v>0.5</v>
      </c>
      <c r="AF386">
        <v>35</v>
      </c>
      <c r="AG386">
        <v>40</v>
      </c>
      <c r="AJ386">
        <v>0.01</v>
      </c>
      <c r="AK386">
        <v>0.5</v>
      </c>
      <c r="AR386">
        <v>5.0000000000000001E-3</v>
      </c>
      <c r="AS386">
        <v>0.4</v>
      </c>
      <c r="BF386">
        <v>5.0000000000000001E-4</v>
      </c>
      <c r="BG386">
        <v>1</v>
      </c>
      <c r="CX386" t="b">
        <v>0</v>
      </c>
    </row>
    <row r="387" spans="1:102" x14ac:dyDescent="0.3">
      <c r="A387">
        <v>135</v>
      </c>
      <c r="C387" t="s">
        <v>224</v>
      </c>
      <c r="D387" t="s">
        <v>497</v>
      </c>
      <c r="G387" t="s">
        <v>498</v>
      </c>
      <c r="I387">
        <v>100</v>
      </c>
      <c r="J387">
        <v>22.5</v>
      </c>
      <c r="K387">
        <v>51.977499999999992</v>
      </c>
      <c r="L387">
        <v>5</v>
      </c>
      <c r="M387">
        <v>10</v>
      </c>
      <c r="N387">
        <v>5.0000000000000001E-3</v>
      </c>
      <c r="O387">
        <v>0.5</v>
      </c>
      <c r="AB387">
        <v>2E-3</v>
      </c>
      <c r="AC387">
        <v>0.1</v>
      </c>
      <c r="AF387">
        <v>35</v>
      </c>
      <c r="AG387">
        <v>40</v>
      </c>
      <c r="AJ387">
        <v>0.01</v>
      </c>
      <c r="AK387">
        <v>0.5</v>
      </c>
      <c r="AR387">
        <v>5.0000000000000001E-3</v>
      </c>
      <c r="AS387">
        <v>0.4</v>
      </c>
      <c r="BF387">
        <v>5.0000000000000001E-4</v>
      </c>
      <c r="BG387">
        <v>1</v>
      </c>
      <c r="CX387" t="b">
        <v>0</v>
      </c>
    </row>
    <row r="388" spans="1:102" x14ac:dyDescent="0.3">
      <c r="A388">
        <v>135</v>
      </c>
      <c r="C388" t="s">
        <v>224</v>
      </c>
      <c r="D388" t="s">
        <v>497</v>
      </c>
      <c r="G388" t="s">
        <v>498</v>
      </c>
      <c r="I388">
        <v>100</v>
      </c>
      <c r="J388">
        <v>21.400000000000006</v>
      </c>
      <c r="K388">
        <v>51.974499999999992</v>
      </c>
      <c r="L388">
        <v>5</v>
      </c>
      <c r="M388">
        <v>10</v>
      </c>
      <c r="N388">
        <v>5.0000000000000001E-3</v>
      </c>
      <c r="O388">
        <v>0.5</v>
      </c>
      <c r="R388">
        <v>0.01</v>
      </c>
      <c r="S388">
        <v>0.5</v>
      </c>
      <c r="T388">
        <v>2E-3</v>
      </c>
      <c r="U388">
        <v>0.1</v>
      </c>
      <c r="AD388">
        <v>5.0000000000000001E-3</v>
      </c>
      <c r="AE388">
        <v>0.5</v>
      </c>
      <c r="AF388">
        <v>35</v>
      </c>
      <c r="AG388">
        <v>40</v>
      </c>
      <c r="AT388">
        <v>3.0000000000000001E-3</v>
      </c>
      <c r="AU388">
        <v>1</v>
      </c>
      <c r="BF388">
        <v>5.0000000000000001E-4</v>
      </c>
      <c r="BG388">
        <v>1</v>
      </c>
      <c r="CX388" t="b">
        <v>0</v>
      </c>
    </row>
    <row r="389" spans="1:102" x14ac:dyDescent="0.3">
      <c r="A389">
        <v>135</v>
      </c>
      <c r="C389" t="s">
        <v>224</v>
      </c>
      <c r="D389" t="s">
        <v>497</v>
      </c>
      <c r="G389" t="s">
        <v>498</v>
      </c>
      <c r="I389">
        <v>100</v>
      </c>
      <c r="J389">
        <v>11.900000000000006</v>
      </c>
      <c r="K389">
        <v>51.974499999999978</v>
      </c>
      <c r="L389">
        <v>5</v>
      </c>
      <c r="M389">
        <v>10</v>
      </c>
      <c r="N389">
        <v>5.0000000000000001E-3</v>
      </c>
      <c r="O389">
        <v>0.5</v>
      </c>
      <c r="P389">
        <v>5.0000000000000001E-4</v>
      </c>
      <c r="Q389">
        <v>1</v>
      </c>
      <c r="R389">
        <v>0.01</v>
      </c>
      <c r="S389">
        <v>0.5</v>
      </c>
      <c r="T389">
        <v>2E-3</v>
      </c>
      <c r="U389">
        <v>0.1</v>
      </c>
      <c r="AF389">
        <v>35</v>
      </c>
      <c r="AG389">
        <v>40</v>
      </c>
      <c r="AN389">
        <v>5.0000000000000001E-4</v>
      </c>
      <c r="AO389">
        <v>1</v>
      </c>
      <c r="AT389">
        <v>3.0000000000000001E-3</v>
      </c>
      <c r="AU389">
        <v>1</v>
      </c>
      <c r="AV389">
        <v>5.0000000000000001E-4</v>
      </c>
      <c r="AW389">
        <v>1</v>
      </c>
      <c r="BB389">
        <v>5.0000000000000001E-4</v>
      </c>
      <c r="BC389">
        <v>1</v>
      </c>
      <c r="BD389">
        <v>5.0000000000000001E-4</v>
      </c>
      <c r="BE389">
        <v>1</v>
      </c>
      <c r="BF389">
        <v>5.0000000000000001E-4</v>
      </c>
      <c r="BG389">
        <v>1</v>
      </c>
      <c r="BN389">
        <v>5.0000000000000001E-4</v>
      </c>
      <c r="BO389">
        <v>1</v>
      </c>
      <c r="BT389">
        <v>5.0000000000000001E-4</v>
      </c>
      <c r="BU389">
        <v>1</v>
      </c>
      <c r="BV389">
        <v>5.0000000000000001E-4</v>
      </c>
      <c r="BW389">
        <v>1</v>
      </c>
      <c r="CD389">
        <v>5.0000000000000001E-4</v>
      </c>
      <c r="CE389">
        <v>1</v>
      </c>
      <c r="CP389">
        <v>5.0000000000000001E-4</v>
      </c>
      <c r="CQ389">
        <v>1</v>
      </c>
      <c r="CX389" t="b">
        <v>0</v>
      </c>
    </row>
    <row r="390" spans="1:102" x14ac:dyDescent="0.3">
      <c r="A390">
        <v>135</v>
      </c>
      <c r="C390" t="s">
        <v>224</v>
      </c>
      <c r="D390" t="s">
        <v>497</v>
      </c>
      <c r="G390" t="s">
        <v>498</v>
      </c>
      <c r="I390">
        <v>100</v>
      </c>
      <c r="J390">
        <v>21.400000000000006</v>
      </c>
      <c r="K390">
        <v>51.974499999999992</v>
      </c>
      <c r="L390">
        <v>5</v>
      </c>
      <c r="M390">
        <v>10</v>
      </c>
      <c r="N390">
        <v>5.0000000000000001E-3</v>
      </c>
      <c r="O390">
        <v>0.5</v>
      </c>
      <c r="R390">
        <v>0.01</v>
      </c>
      <c r="S390">
        <v>0.5</v>
      </c>
      <c r="AB390">
        <v>2E-3</v>
      </c>
      <c r="AC390">
        <v>0.1</v>
      </c>
      <c r="AD390">
        <v>5.0000000000000001E-3</v>
      </c>
      <c r="AE390">
        <v>0.5</v>
      </c>
      <c r="AF390">
        <v>35</v>
      </c>
      <c r="AG390">
        <v>40</v>
      </c>
      <c r="AT390">
        <v>3.0000000000000001E-3</v>
      </c>
      <c r="AU390">
        <v>1</v>
      </c>
      <c r="BF390">
        <v>5.0000000000000001E-4</v>
      </c>
      <c r="BG390">
        <v>1</v>
      </c>
      <c r="CX390" t="b">
        <v>0</v>
      </c>
    </row>
    <row r="391" spans="1:102" x14ac:dyDescent="0.3">
      <c r="A391">
        <v>135</v>
      </c>
      <c r="C391" t="s">
        <v>224</v>
      </c>
      <c r="D391" t="s">
        <v>497</v>
      </c>
      <c r="G391" t="s">
        <v>498</v>
      </c>
      <c r="I391">
        <v>100</v>
      </c>
      <c r="J391">
        <v>21.900000000000006</v>
      </c>
      <c r="K391">
        <v>51.979499999999994</v>
      </c>
      <c r="L391">
        <v>5</v>
      </c>
      <c r="M391">
        <v>10</v>
      </c>
      <c r="N391">
        <v>5.0000000000000001E-3</v>
      </c>
      <c r="O391">
        <v>0.5</v>
      </c>
      <c r="R391">
        <v>0.01</v>
      </c>
      <c r="S391">
        <v>0.5</v>
      </c>
      <c r="AB391">
        <v>2E-3</v>
      </c>
      <c r="AC391">
        <v>0.1</v>
      </c>
      <c r="AF391">
        <v>35</v>
      </c>
      <c r="AG391">
        <v>40</v>
      </c>
      <c r="AT391">
        <v>3.0000000000000001E-3</v>
      </c>
      <c r="AU391">
        <v>1</v>
      </c>
      <c r="BF391">
        <v>5.0000000000000001E-4</v>
      </c>
      <c r="BG391">
        <v>1</v>
      </c>
      <c r="CX391" t="b">
        <v>0</v>
      </c>
    </row>
    <row r="392" spans="1:102" x14ac:dyDescent="0.3">
      <c r="A392">
        <v>135</v>
      </c>
      <c r="C392" t="s">
        <v>224</v>
      </c>
      <c r="D392" t="s">
        <v>497</v>
      </c>
      <c r="G392" t="s">
        <v>498</v>
      </c>
      <c r="I392">
        <v>100</v>
      </c>
      <c r="J392">
        <v>21.400000000000006</v>
      </c>
      <c r="K392">
        <v>51.974499999999992</v>
      </c>
      <c r="L392">
        <v>5</v>
      </c>
      <c r="M392">
        <v>10</v>
      </c>
      <c r="N392">
        <v>5.0000000000000001E-3</v>
      </c>
      <c r="O392">
        <v>0.5</v>
      </c>
      <c r="T392">
        <v>2E-3</v>
      </c>
      <c r="U392">
        <v>0.1</v>
      </c>
      <c r="V392">
        <v>0.01</v>
      </c>
      <c r="W392">
        <v>0.5</v>
      </c>
      <c r="AD392">
        <v>5.0000000000000001E-3</v>
      </c>
      <c r="AE392">
        <v>0.5</v>
      </c>
      <c r="AF392">
        <v>35</v>
      </c>
      <c r="AG392">
        <v>40</v>
      </c>
      <c r="AT392">
        <v>3.0000000000000001E-3</v>
      </c>
      <c r="AU392">
        <v>1</v>
      </c>
      <c r="BF392">
        <v>5.0000000000000001E-4</v>
      </c>
      <c r="BG392">
        <v>1</v>
      </c>
      <c r="CX392" t="b">
        <v>0</v>
      </c>
    </row>
    <row r="393" spans="1:102" x14ac:dyDescent="0.3">
      <c r="A393">
        <v>135</v>
      </c>
      <c r="C393" t="s">
        <v>224</v>
      </c>
      <c r="D393" t="s">
        <v>497</v>
      </c>
      <c r="G393" t="s">
        <v>498</v>
      </c>
      <c r="I393">
        <v>100</v>
      </c>
      <c r="J393">
        <v>11.900000000000006</v>
      </c>
      <c r="K393">
        <v>51.974499999999978</v>
      </c>
      <c r="L393">
        <v>5</v>
      </c>
      <c r="M393">
        <v>10</v>
      </c>
      <c r="N393">
        <v>5.0000000000000001E-3</v>
      </c>
      <c r="O393">
        <v>0.5</v>
      </c>
      <c r="P393">
        <v>5.0000000000000001E-4</v>
      </c>
      <c r="Q393">
        <v>1</v>
      </c>
      <c r="T393">
        <v>2E-3</v>
      </c>
      <c r="U393">
        <v>0.1</v>
      </c>
      <c r="V393">
        <v>0.01</v>
      </c>
      <c r="W393">
        <v>0.5</v>
      </c>
      <c r="AF393">
        <v>35</v>
      </c>
      <c r="AG393">
        <v>40</v>
      </c>
      <c r="AN393">
        <v>5.0000000000000001E-4</v>
      </c>
      <c r="AO393">
        <v>1</v>
      </c>
      <c r="AT393">
        <v>3.0000000000000001E-3</v>
      </c>
      <c r="AU393">
        <v>1</v>
      </c>
      <c r="AV393">
        <v>5.0000000000000001E-4</v>
      </c>
      <c r="AW393">
        <v>1</v>
      </c>
      <c r="BB393">
        <v>5.0000000000000001E-4</v>
      </c>
      <c r="BC393">
        <v>1</v>
      </c>
      <c r="BD393">
        <v>5.0000000000000001E-4</v>
      </c>
      <c r="BE393">
        <v>1</v>
      </c>
      <c r="BF393">
        <v>5.0000000000000001E-4</v>
      </c>
      <c r="BG393">
        <v>1</v>
      </c>
      <c r="BN393">
        <v>5.0000000000000001E-4</v>
      </c>
      <c r="BO393">
        <v>1</v>
      </c>
      <c r="BT393">
        <v>5.0000000000000001E-4</v>
      </c>
      <c r="BU393">
        <v>1</v>
      </c>
      <c r="BV393">
        <v>5.0000000000000001E-4</v>
      </c>
      <c r="BW393">
        <v>1</v>
      </c>
      <c r="CD393">
        <v>5.0000000000000001E-4</v>
      </c>
      <c r="CE393">
        <v>1</v>
      </c>
      <c r="CP393">
        <v>5.0000000000000001E-4</v>
      </c>
      <c r="CQ393">
        <v>1</v>
      </c>
      <c r="CX393" t="b">
        <v>0</v>
      </c>
    </row>
    <row r="394" spans="1:102" x14ac:dyDescent="0.3">
      <c r="A394">
        <v>135</v>
      </c>
      <c r="C394" t="s">
        <v>224</v>
      </c>
      <c r="D394" t="s">
        <v>497</v>
      </c>
      <c r="G394" t="s">
        <v>498</v>
      </c>
      <c r="I394">
        <v>100</v>
      </c>
      <c r="J394">
        <v>21.400000000000006</v>
      </c>
      <c r="K394">
        <v>51.974499999999992</v>
      </c>
      <c r="L394">
        <v>5</v>
      </c>
      <c r="M394">
        <v>10</v>
      </c>
      <c r="N394">
        <v>5.0000000000000001E-3</v>
      </c>
      <c r="O394">
        <v>0.5</v>
      </c>
      <c r="V394">
        <v>0.01</v>
      </c>
      <c r="W394">
        <v>0.5</v>
      </c>
      <c r="AB394">
        <v>2E-3</v>
      </c>
      <c r="AC394">
        <v>0.1</v>
      </c>
      <c r="AD394">
        <v>5.0000000000000001E-3</v>
      </c>
      <c r="AE394">
        <v>0.5</v>
      </c>
      <c r="AF394">
        <v>35</v>
      </c>
      <c r="AG394">
        <v>40</v>
      </c>
      <c r="AT394">
        <v>3.0000000000000001E-3</v>
      </c>
      <c r="AU394">
        <v>1</v>
      </c>
      <c r="BF394">
        <v>5.0000000000000001E-4</v>
      </c>
      <c r="BG394">
        <v>1</v>
      </c>
      <c r="CX394" t="b">
        <v>0</v>
      </c>
    </row>
    <row r="395" spans="1:102" x14ac:dyDescent="0.3">
      <c r="A395">
        <v>135</v>
      </c>
      <c r="C395" t="s">
        <v>224</v>
      </c>
      <c r="D395" t="s">
        <v>497</v>
      </c>
      <c r="G395" t="s">
        <v>498</v>
      </c>
      <c r="I395">
        <v>100</v>
      </c>
      <c r="J395">
        <v>21.900000000000006</v>
      </c>
      <c r="K395">
        <v>51.979499999999994</v>
      </c>
      <c r="L395">
        <v>5</v>
      </c>
      <c r="M395">
        <v>10</v>
      </c>
      <c r="N395">
        <v>5.0000000000000001E-3</v>
      </c>
      <c r="O395">
        <v>0.5</v>
      </c>
      <c r="V395">
        <v>0.01</v>
      </c>
      <c r="W395">
        <v>0.5</v>
      </c>
      <c r="AB395">
        <v>2E-3</v>
      </c>
      <c r="AC395">
        <v>0.1</v>
      </c>
      <c r="AF395">
        <v>35</v>
      </c>
      <c r="AG395">
        <v>40</v>
      </c>
      <c r="AT395">
        <v>3.0000000000000001E-3</v>
      </c>
      <c r="AU395">
        <v>1</v>
      </c>
      <c r="BF395">
        <v>5.0000000000000001E-4</v>
      </c>
      <c r="BG395">
        <v>1</v>
      </c>
      <c r="CX395" t="b">
        <v>0</v>
      </c>
    </row>
    <row r="396" spans="1:102" x14ac:dyDescent="0.3">
      <c r="A396">
        <v>135</v>
      </c>
      <c r="C396" t="s">
        <v>224</v>
      </c>
      <c r="D396" t="s">
        <v>497</v>
      </c>
      <c r="G396" t="s">
        <v>498</v>
      </c>
      <c r="I396">
        <v>100</v>
      </c>
      <c r="J396">
        <v>21.400000000000006</v>
      </c>
      <c r="K396">
        <v>51.974499999999999</v>
      </c>
      <c r="L396">
        <v>5</v>
      </c>
      <c r="M396">
        <v>10</v>
      </c>
      <c r="N396">
        <v>5.0000000000000001E-3</v>
      </c>
      <c r="O396">
        <v>0.5</v>
      </c>
      <c r="T396">
        <v>2E-3</v>
      </c>
      <c r="U396">
        <v>0.1</v>
      </c>
      <c r="AD396">
        <v>5.0000000000000001E-3</v>
      </c>
      <c r="AE396">
        <v>0.5</v>
      </c>
      <c r="AF396">
        <v>35</v>
      </c>
      <c r="AG396">
        <v>40</v>
      </c>
      <c r="AJ396">
        <v>0.01</v>
      </c>
      <c r="AK396">
        <v>0.5</v>
      </c>
      <c r="AT396">
        <v>3.0000000000000001E-3</v>
      </c>
      <c r="AU396">
        <v>1</v>
      </c>
      <c r="BF396">
        <v>5.0000000000000001E-4</v>
      </c>
      <c r="BG396">
        <v>1</v>
      </c>
      <c r="CX396" t="b">
        <v>0</v>
      </c>
    </row>
    <row r="397" spans="1:102" x14ac:dyDescent="0.3">
      <c r="A397">
        <v>135</v>
      </c>
      <c r="C397" t="s">
        <v>224</v>
      </c>
      <c r="D397" t="s">
        <v>497</v>
      </c>
      <c r="G397" t="s">
        <v>498</v>
      </c>
      <c r="I397">
        <v>100</v>
      </c>
      <c r="J397">
        <v>11.900000000000006</v>
      </c>
      <c r="K397">
        <v>51.974499999999978</v>
      </c>
      <c r="L397">
        <v>5</v>
      </c>
      <c r="M397">
        <v>10</v>
      </c>
      <c r="N397">
        <v>5.0000000000000001E-3</v>
      </c>
      <c r="O397">
        <v>0.5</v>
      </c>
      <c r="P397">
        <v>5.0000000000000001E-4</v>
      </c>
      <c r="Q397">
        <v>1</v>
      </c>
      <c r="T397">
        <v>2E-3</v>
      </c>
      <c r="U397">
        <v>0.1</v>
      </c>
      <c r="AF397">
        <v>35</v>
      </c>
      <c r="AG397">
        <v>40</v>
      </c>
      <c r="AJ397">
        <v>0.01</v>
      </c>
      <c r="AK397">
        <v>0.5</v>
      </c>
      <c r="AN397">
        <v>5.0000000000000001E-4</v>
      </c>
      <c r="AO397">
        <v>1</v>
      </c>
      <c r="AT397">
        <v>3.0000000000000001E-3</v>
      </c>
      <c r="AU397">
        <v>1</v>
      </c>
      <c r="AV397">
        <v>5.0000000000000001E-4</v>
      </c>
      <c r="AW397">
        <v>1</v>
      </c>
      <c r="BB397">
        <v>5.0000000000000001E-4</v>
      </c>
      <c r="BC397">
        <v>1</v>
      </c>
      <c r="BD397">
        <v>5.0000000000000001E-4</v>
      </c>
      <c r="BE397">
        <v>1</v>
      </c>
      <c r="BF397">
        <v>5.0000000000000001E-4</v>
      </c>
      <c r="BG397">
        <v>1</v>
      </c>
      <c r="BN397">
        <v>5.0000000000000001E-4</v>
      </c>
      <c r="BO397">
        <v>1</v>
      </c>
      <c r="BT397">
        <v>5.0000000000000001E-4</v>
      </c>
      <c r="BU397">
        <v>1</v>
      </c>
      <c r="BV397">
        <v>5.0000000000000001E-4</v>
      </c>
      <c r="BW397">
        <v>1</v>
      </c>
      <c r="CD397">
        <v>5.0000000000000001E-4</v>
      </c>
      <c r="CE397">
        <v>1</v>
      </c>
      <c r="CP397">
        <v>5.0000000000000001E-4</v>
      </c>
      <c r="CQ397">
        <v>1</v>
      </c>
      <c r="CX397" t="b">
        <v>0</v>
      </c>
    </row>
    <row r="398" spans="1:102" x14ac:dyDescent="0.3">
      <c r="A398">
        <v>135</v>
      </c>
      <c r="C398" t="s">
        <v>224</v>
      </c>
      <c r="D398" t="s">
        <v>497</v>
      </c>
      <c r="G398" t="s">
        <v>498</v>
      </c>
      <c r="I398">
        <v>100</v>
      </c>
      <c r="J398">
        <v>21.400000000000006</v>
      </c>
      <c r="K398">
        <v>51.974499999999999</v>
      </c>
      <c r="L398">
        <v>5</v>
      </c>
      <c r="M398">
        <v>10</v>
      </c>
      <c r="N398">
        <v>5.0000000000000001E-3</v>
      </c>
      <c r="O398">
        <v>0.5</v>
      </c>
      <c r="AB398">
        <v>2E-3</v>
      </c>
      <c r="AC398">
        <v>0.1</v>
      </c>
      <c r="AD398">
        <v>5.0000000000000001E-3</v>
      </c>
      <c r="AE398">
        <v>0.5</v>
      </c>
      <c r="AF398">
        <v>35</v>
      </c>
      <c r="AG398">
        <v>40</v>
      </c>
      <c r="AJ398">
        <v>0.01</v>
      </c>
      <c r="AK398">
        <v>0.5</v>
      </c>
      <c r="AT398">
        <v>3.0000000000000001E-3</v>
      </c>
      <c r="AU398">
        <v>1</v>
      </c>
      <c r="BF398">
        <v>5.0000000000000001E-4</v>
      </c>
      <c r="BG398">
        <v>1</v>
      </c>
      <c r="CX398" t="b">
        <v>0</v>
      </c>
    </row>
    <row r="399" spans="1:102" x14ac:dyDescent="0.3">
      <c r="A399">
        <v>135</v>
      </c>
      <c r="C399" t="s">
        <v>224</v>
      </c>
      <c r="D399" t="s">
        <v>497</v>
      </c>
      <c r="G399" t="s">
        <v>498</v>
      </c>
      <c r="I399">
        <v>100</v>
      </c>
      <c r="J399">
        <v>21.900000000000006</v>
      </c>
      <c r="K399">
        <v>51.979499999999994</v>
      </c>
      <c r="L399">
        <v>5</v>
      </c>
      <c r="M399">
        <v>10</v>
      </c>
      <c r="N399">
        <v>5.0000000000000001E-3</v>
      </c>
      <c r="O399">
        <v>0.5</v>
      </c>
      <c r="AB399">
        <v>2E-3</v>
      </c>
      <c r="AC399">
        <v>0.1</v>
      </c>
      <c r="AF399">
        <v>35</v>
      </c>
      <c r="AG399">
        <v>40</v>
      </c>
      <c r="AJ399">
        <v>0.01</v>
      </c>
      <c r="AK399">
        <v>0.5</v>
      </c>
      <c r="AT399">
        <v>3.0000000000000001E-3</v>
      </c>
      <c r="AU399">
        <v>1</v>
      </c>
      <c r="BF399">
        <v>5.0000000000000001E-4</v>
      </c>
      <c r="BG399">
        <v>1</v>
      </c>
      <c r="CX399" t="b">
        <v>0</v>
      </c>
    </row>
    <row r="400" spans="1:102" x14ac:dyDescent="0.3">
      <c r="A400">
        <v>135</v>
      </c>
      <c r="C400" t="s">
        <v>224</v>
      </c>
      <c r="D400" t="s">
        <v>497</v>
      </c>
      <c r="G400" t="s">
        <v>498</v>
      </c>
      <c r="I400">
        <v>100</v>
      </c>
      <c r="J400">
        <v>22.200000000000003</v>
      </c>
      <c r="K400">
        <v>51.967499999999994</v>
      </c>
      <c r="L400">
        <v>5</v>
      </c>
      <c r="M400">
        <v>10</v>
      </c>
      <c r="N400">
        <v>5.0000000000000001E-3</v>
      </c>
      <c r="O400">
        <v>0.5</v>
      </c>
      <c r="R400">
        <v>0.01</v>
      </c>
      <c r="S400">
        <v>0.5</v>
      </c>
      <c r="T400">
        <v>2E-3</v>
      </c>
      <c r="U400">
        <v>0.1</v>
      </c>
      <c r="AD400">
        <v>5.0000000000000001E-3</v>
      </c>
      <c r="AE400">
        <v>0.5</v>
      </c>
      <c r="AF400">
        <v>35</v>
      </c>
      <c r="AG400">
        <v>40</v>
      </c>
      <c r="AH400">
        <v>0.01</v>
      </c>
      <c r="AI400">
        <v>0.2</v>
      </c>
      <c r="BT400">
        <v>5.0000000000000001E-4</v>
      </c>
      <c r="BU400">
        <v>1</v>
      </c>
      <c r="CX400" t="b">
        <v>0</v>
      </c>
    </row>
    <row r="401" spans="1:102" x14ac:dyDescent="0.3">
      <c r="A401">
        <v>135</v>
      </c>
      <c r="C401" t="s">
        <v>224</v>
      </c>
      <c r="D401" t="s">
        <v>497</v>
      </c>
      <c r="G401" t="s">
        <v>498</v>
      </c>
      <c r="I401">
        <v>100</v>
      </c>
      <c r="J401">
        <v>12.700000000000003</v>
      </c>
      <c r="K401">
        <v>51.96749999999998</v>
      </c>
      <c r="L401">
        <v>5</v>
      </c>
      <c r="M401">
        <v>10</v>
      </c>
      <c r="N401">
        <v>5.0000000000000001E-3</v>
      </c>
      <c r="O401">
        <v>0.5</v>
      </c>
      <c r="P401">
        <v>5.0000000000000001E-4</v>
      </c>
      <c r="Q401">
        <v>1</v>
      </c>
      <c r="R401">
        <v>0.01</v>
      </c>
      <c r="S401">
        <v>0.5</v>
      </c>
      <c r="T401">
        <v>2E-3</v>
      </c>
      <c r="U401">
        <v>0.1</v>
      </c>
      <c r="AF401">
        <v>35</v>
      </c>
      <c r="AG401">
        <v>40</v>
      </c>
      <c r="AH401">
        <v>0.01</v>
      </c>
      <c r="AI401">
        <v>0.2</v>
      </c>
      <c r="AN401">
        <v>5.0000000000000001E-4</v>
      </c>
      <c r="AO401">
        <v>1</v>
      </c>
      <c r="AV401">
        <v>5.0000000000000001E-4</v>
      </c>
      <c r="AW401">
        <v>1</v>
      </c>
      <c r="BB401">
        <v>5.0000000000000001E-4</v>
      </c>
      <c r="BC401">
        <v>1</v>
      </c>
      <c r="BD401">
        <v>5.0000000000000001E-4</v>
      </c>
      <c r="BE401">
        <v>1</v>
      </c>
      <c r="BF401">
        <v>5.0000000000000001E-4</v>
      </c>
      <c r="BG401">
        <v>1</v>
      </c>
      <c r="BN401">
        <v>5.0000000000000001E-4</v>
      </c>
      <c r="BO401">
        <v>1</v>
      </c>
      <c r="BT401">
        <v>5.0000000000000001E-4</v>
      </c>
      <c r="BU401">
        <v>1</v>
      </c>
      <c r="BV401">
        <v>5.0000000000000001E-4</v>
      </c>
      <c r="BW401">
        <v>1</v>
      </c>
      <c r="CD401">
        <v>5.0000000000000001E-4</v>
      </c>
      <c r="CE401">
        <v>1</v>
      </c>
      <c r="CP401">
        <v>5.0000000000000001E-4</v>
      </c>
      <c r="CQ401">
        <v>1</v>
      </c>
      <c r="CX401" t="b">
        <v>0</v>
      </c>
    </row>
    <row r="402" spans="1:102" x14ac:dyDescent="0.3">
      <c r="A402">
        <v>135</v>
      </c>
      <c r="C402" t="s">
        <v>224</v>
      </c>
      <c r="D402" t="s">
        <v>497</v>
      </c>
      <c r="G402" t="s">
        <v>498</v>
      </c>
      <c r="I402">
        <v>100</v>
      </c>
      <c r="J402">
        <v>22.200000000000003</v>
      </c>
      <c r="K402">
        <v>51.967499999999994</v>
      </c>
      <c r="L402">
        <v>5</v>
      </c>
      <c r="M402">
        <v>10</v>
      </c>
      <c r="N402">
        <v>5.0000000000000001E-3</v>
      </c>
      <c r="O402">
        <v>0.5</v>
      </c>
      <c r="R402">
        <v>0.01</v>
      </c>
      <c r="S402">
        <v>0.5</v>
      </c>
      <c r="AB402">
        <v>2E-3</v>
      </c>
      <c r="AC402">
        <v>0.1</v>
      </c>
      <c r="AD402">
        <v>5.0000000000000001E-3</v>
      </c>
      <c r="AE402">
        <v>0.5</v>
      </c>
      <c r="AF402">
        <v>35</v>
      </c>
      <c r="AG402">
        <v>40</v>
      </c>
      <c r="AH402">
        <v>0.01</v>
      </c>
      <c r="AI402">
        <v>0.2</v>
      </c>
      <c r="BN402">
        <v>5.0000000000000001E-4</v>
      </c>
      <c r="BO402">
        <v>1</v>
      </c>
      <c r="CX402" t="b">
        <v>0</v>
      </c>
    </row>
    <row r="403" spans="1:102" x14ac:dyDescent="0.3">
      <c r="A403">
        <v>135</v>
      </c>
      <c r="C403" t="s">
        <v>224</v>
      </c>
      <c r="D403" t="s">
        <v>497</v>
      </c>
      <c r="G403" t="s">
        <v>498</v>
      </c>
      <c r="I403">
        <v>100</v>
      </c>
      <c r="J403">
        <v>22.700000000000003</v>
      </c>
      <c r="K403">
        <v>51.972499999999997</v>
      </c>
      <c r="L403">
        <v>5</v>
      </c>
      <c r="M403">
        <v>10</v>
      </c>
      <c r="N403">
        <v>5.0000000000000001E-3</v>
      </c>
      <c r="O403">
        <v>0.5</v>
      </c>
      <c r="R403">
        <v>0.01</v>
      </c>
      <c r="S403">
        <v>0.5</v>
      </c>
      <c r="AB403">
        <v>2E-3</v>
      </c>
      <c r="AC403">
        <v>0.1</v>
      </c>
      <c r="AF403">
        <v>35</v>
      </c>
      <c r="AG403">
        <v>40</v>
      </c>
      <c r="AH403">
        <v>0.01</v>
      </c>
      <c r="AI403">
        <v>0.2</v>
      </c>
      <c r="BN403">
        <v>5.0000000000000001E-4</v>
      </c>
      <c r="BO403">
        <v>1</v>
      </c>
      <c r="CX403" t="b">
        <v>0</v>
      </c>
    </row>
    <row r="404" spans="1:102" x14ac:dyDescent="0.3">
      <c r="A404">
        <v>135</v>
      </c>
      <c r="C404" t="s">
        <v>224</v>
      </c>
      <c r="D404" t="s">
        <v>497</v>
      </c>
      <c r="G404" t="s">
        <v>498</v>
      </c>
      <c r="I404">
        <v>100</v>
      </c>
      <c r="J404">
        <v>22.200000000000003</v>
      </c>
      <c r="K404">
        <v>51.967499999999994</v>
      </c>
      <c r="L404">
        <v>5</v>
      </c>
      <c r="M404">
        <v>10</v>
      </c>
      <c r="N404">
        <v>5.0000000000000001E-3</v>
      </c>
      <c r="O404">
        <v>0.5</v>
      </c>
      <c r="T404">
        <v>2E-3</v>
      </c>
      <c r="U404">
        <v>0.1</v>
      </c>
      <c r="V404">
        <v>0.01</v>
      </c>
      <c r="W404">
        <v>0.5</v>
      </c>
      <c r="AD404">
        <v>5.0000000000000001E-3</v>
      </c>
      <c r="AE404">
        <v>0.5</v>
      </c>
      <c r="AF404">
        <v>35</v>
      </c>
      <c r="AG404">
        <v>40</v>
      </c>
      <c r="AH404">
        <v>0.01</v>
      </c>
      <c r="AI404">
        <v>0.2</v>
      </c>
      <c r="BN404">
        <v>5.0000000000000001E-4</v>
      </c>
      <c r="BO404">
        <v>1</v>
      </c>
      <c r="CX404" t="b">
        <v>0</v>
      </c>
    </row>
    <row r="405" spans="1:102" x14ac:dyDescent="0.3">
      <c r="A405">
        <v>135</v>
      </c>
      <c r="C405" t="s">
        <v>224</v>
      </c>
      <c r="D405" t="s">
        <v>497</v>
      </c>
      <c r="G405" t="s">
        <v>498</v>
      </c>
      <c r="I405">
        <v>100</v>
      </c>
      <c r="J405">
        <v>12.700000000000003</v>
      </c>
      <c r="K405">
        <v>51.96749999999998</v>
      </c>
      <c r="L405">
        <v>5</v>
      </c>
      <c r="M405">
        <v>10</v>
      </c>
      <c r="N405">
        <v>5.0000000000000001E-3</v>
      </c>
      <c r="O405">
        <v>0.5</v>
      </c>
      <c r="P405">
        <v>5.0000000000000001E-4</v>
      </c>
      <c r="Q405">
        <v>1</v>
      </c>
      <c r="T405">
        <v>2E-3</v>
      </c>
      <c r="U405">
        <v>0.1</v>
      </c>
      <c r="V405">
        <v>0.01</v>
      </c>
      <c r="W405">
        <v>0.5</v>
      </c>
      <c r="AF405">
        <v>35</v>
      </c>
      <c r="AG405">
        <v>40</v>
      </c>
      <c r="AH405">
        <v>0.01</v>
      </c>
      <c r="AI405">
        <v>0.2</v>
      </c>
      <c r="AN405">
        <v>5.0000000000000001E-4</v>
      </c>
      <c r="AO405">
        <v>1</v>
      </c>
      <c r="AV405">
        <v>5.0000000000000001E-4</v>
      </c>
      <c r="AW405">
        <v>1</v>
      </c>
      <c r="BB405">
        <v>5.0000000000000001E-4</v>
      </c>
      <c r="BC405">
        <v>1</v>
      </c>
      <c r="BD405">
        <v>5.0000000000000001E-4</v>
      </c>
      <c r="BE405">
        <v>1</v>
      </c>
      <c r="BF405">
        <v>5.0000000000000001E-4</v>
      </c>
      <c r="BG405">
        <v>1</v>
      </c>
      <c r="BN405">
        <v>5.0000000000000001E-4</v>
      </c>
      <c r="BO405">
        <v>1</v>
      </c>
      <c r="BT405">
        <v>5.0000000000000001E-4</v>
      </c>
      <c r="BU405">
        <v>1</v>
      </c>
      <c r="BV405">
        <v>5.0000000000000001E-4</v>
      </c>
      <c r="BW405">
        <v>1</v>
      </c>
      <c r="CD405">
        <v>5.0000000000000001E-4</v>
      </c>
      <c r="CE405">
        <v>1</v>
      </c>
      <c r="CP405">
        <v>5.0000000000000001E-4</v>
      </c>
      <c r="CQ405">
        <v>1</v>
      </c>
      <c r="CX405" t="b">
        <v>0</v>
      </c>
    </row>
    <row r="406" spans="1:102" x14ac:dyDescent="0.3">
      <c r="A406">
        <v>135</v>
      </c>
      <c r="C406" t="s">
        <v>224</v>
      </c>
      <c r="D406" t="s">
        <v>497</v>
      </c>
      <c r="G406" t="s">
        <v>498</v>
      </c>
      <c r="I406">
        <v>100</v>
      </c>
      <c r="J406">
        <v>22.200000000000003</v>
      </c>
      <c r="K406">
        <v>51.967499999999994</v>
      </c>
      <c r="L406">
        <v>5</v>
      </c>
      <c r="M406">
        <v>10</v>
      </c>
      <c r="N406">
        <v>5.0000000000000001E-3</v>
      </c>
      <c r="O406">
        <v>0.5</v>
      </c>
      <c r="V406">
        <v>0.01</v>
      </c>
      <c r="W406">
        <v>0.5</v>
      </c>
      <c r="AB406">
        <v>2E-3</v>
      </c>
      <c r="AC406">
        <v>0.1</v>
      </c>
      <c r="AD406">
        <v>5.0000000000000001E-3</v>
      </c>
      <c r="AE406">
        <v>0.5</v>
      </c>
      <c r="AF406">
        <v>35</v>
      </c>
      <c r="AG406">
        <v>40</v>
      </c>
      <c r="AH406">
        <v>0.01</v>
      </c>
      <c r="AI406">
        <v>0.2</v>
      </c>
      <c r="BN406">
        <v>5.0000000000000001E-4</v>
      </c>
      <c r="BO406">
        <v>1</v>
      </c>
      <c r="CX406" t="b">
        <v>0</v>
      </c>
    </row>
    <row r="407" spans="1:102" x14ac:dyDescent="0.3">
      <c r="A407">
        <v>135</v>
      </c>
      <c r="C407" t="s">
        <v>224</v>
      </c>
      <c r="D407" t="s">
        <v>497</v>
      </c>
      <c r="G407" t="s">
        <v>498</v>
      </c>
      <c r="I407">
        <v>100</v>
      </c>
      <c r="J407">
        <v>22.700000000000003</v>
      </c>
      <c r="K407">
        <v>51.972499999999997</v>
      </c>
      <c r="L407">
        <v>5</v>
      </c>
      <c r="M407">
        <v>10</v>
      </c>
      <c r="N407">
        <v>5.0000000000000001E-3</v>
      </c>
      <c r="O407">
        <v>0.5</v>
      </c>
      <c r="V407">
        <v>0.01</v>
      </c>
      <c r="W407">
        <v>0.5</v>
      </c>
      <c r="AB407">
        <v>2E-3</v>
      </c>
      <c r="AC407">
        <v>0.1</v>
      </c>
      <c r="AF407">
        <v>35</v>
      </c>
      <c r="AG407">
        <v>40</v>
      </c>
      <c r="AH407">
        <v>0.01</v>
      </c>
      <c r="AI407">
        <v>0.2</v>
      </c>
      <c r="BN407">
        <v>5.0000000000000001E-4</v>
      </c>
      <c r="BO407">
        <v>1</v>
      </c>
      <c r="CX407" t="b">
        <v>0</v>
      </c>
    </row>
    <row r="408" spans="1:102" x14ac:dyDescent="0.3">
      <c r="A408">
        <v>135</v>
      </c>
      <c r="C408" t="s">
        <v>224</v>
      </c>
      <c r="D408" t="s">
        <v>497</v>
      </c>
      <c r="G408" t="s">
        <v>498</v>
      </c>
      <c r="I408">
        <v>100</v>
      </c>
      <c r="J408">
        <v>22.200000000000003</v>
      </c>
      <c r="K408">
        <v>51.967500000000001</v>
      </c>
      <c r="L408">
        <v>5</v>
      </c>
      <c r="M408">
        <v>10</v>
      </c>
      <c r="N408">
        <v>5.0000000000000001E-3</v>
      </c>
      <c r="O408">
        <v>0.5</v>
      </c>
      <c r="T408">
        <v>2E-3</v>
      </c>
      <c r="U408">
        <v>0.1</v>
      </c>
      <c r="AD408">
        <v>5.0000000000000001E-3</v>
      </c>
      <c r="AE408">
        <v>0.5</v>
      </c>
      <c r="AF408">
        <v>35</v>
      </c>
      <c r="AG408">
        <v>40</v>
      </c>
      <c r="AH408">
        <v>0.01</v>
      </c>
      <c r="AI408">
        <v>0.2</v>
      </c>
      <c r="AJ408">
        <v>0.01</v>
      </c>
      <c r="AK408">
        <v>0.5</v>
      </c>
      <c r="BN408">
        <v>5.0000000000000001E-4</v>
      </c>
      <c r="BO408">
        <v>1</v>
      </c>
      <c r="CX408" t="b">
        <v>0</v>
      </c>
    </row>
    <row r="409" spans="1:102" x14ac:dyDescent="0.3">
      <c r="A409">
        <v>135</v>
      </c>
      <c r="C409" t="s">
        <v>224</v>
      </c>
      <c r="D409" t="s">
        <v>497</v>
      </c>
      <c r="G409" t="s">
        <v>498</v>
      </c>
      <c r="I409">
        <v>100</v>
      </c>
      <c r="J409">
        <v>12.700000000000003</v>
      </c>
      <c r="K409">
        <v>51.96749999999998</v>
      </c>
      <c r="L409">
        <v>5</v>
      </c>
      <c r="M409">
        <v>10</v>
      </c>
      <c r="N409">
        <v>5.0000000000000001E-3</v>
      </c>
      <c r="O409">
        <v>0.5</v>
      </c>
      <c r="P409">
        <v>5.0000000000000001E-4</v>
      </c>
      <c r="Q409">
        <v>1</v>
      </c>
      <c r="T409">
        <v>2E-3</v>
      </c>
      <c r="U409">
        <v>0.1</v>
      </c>
      <c r="AF409">
        <v>35</v>
      </c>
      <c r="AG409">
        <v>40</v>
      </c>
      <c r="AH409">
        <v>0.01</v>
      </c>
      <c r="AI409">
        <v>0.2</v>
      </c>
      <c r="AJ409">
        <v>0.01</v>
      </c>
      <c r="AK409">
        <v>0.5</v>
      </c>
      <c r="AN409">
        <v>5.0000000000000001E-4</v>
      </c>
      <c r="AO409">
        <v>1</v>
      </c>
      <c r="AV409">
        <v>5.0000000000000001E-4</v>
      </c>
      <c r="AW409">
        <v>1</v>
      </c>
      <c r="BB409">
        <v>5.0000000000000001E-4</v>
      </c>
      <c r="BC409">
        <v>1</v>
      </c>
      <c r="BD409">
        <v>5.0000000000000001E-4</v>
      </c>
      <c r="BE409">
        <v>1</v>
      </c>
      <c r="BF409">
        <v>5.0000000000000001E-4</v>
      </c>
      <c r="BG409">
        <v>1</v>
      </c>
      <c r="BN409">
        <v>5.0000000000000001E-4</v>
      </c>
      <c r="BO409">
        <v>1</v>
      </c>
      <c r="BT409">
        <v>5.0000000000000001E-4</v>
      </c>
      <c r="BU409">
        <v>1</v>
      </c>
      <c r="BV409">
        <v>5.0000000000000001E-4</v>
      </c>
      <c r="BW409">
        <v>1</v>
      </c>
      <c r="CD409">
        <v>5.0000000000000001E-4</v>
      </c>
      <c r="CE409">
        <v>1</v>
      </c>
      <c r="CP409">
        <v>5.0000000000000001E-4</v>
      </c>
      <c r="CQ409">
        <v>1</v>
      </c>
      <c r="CX409" t="b">
        <v>0</v>
      </c>
    </row>
    <row r="410" spans="1:102" x14ac:dyDescent="0.3">
      <c r="A410">
        <v>135</v>
      </c>
      <c r="C410" t="s">
        <v>224</v>
      </c>
      <c r="D410" t="s">
        <v>497</v>
      </c>
      <c r="G410" t="s">
        <v>498</v>
      </c>
      <c r="I410">
        <v>100</v>
      </c>
      <c r="J410">
        <v>22.200000000000003</v>
      </c>
      <c r="K410">
        <v>51.967500000000001</v>
      </c>
      <c r="L410">
        <v>5</v>
      </c>
      <c r="M410">
        <v>10</v>
      </c>
      <c r="N410">
        <v>5.0000000000000001E-3</v>
      </c>
      <c r="O410">
        <v>0.5</v>
      </c>
      <c r="AB410">
        <v>2E-3</v>
      </c>
      <c r="AC410">
        <v>0.1</v>
      </c>
      <c r="AD410">
        <v>5.0000000000000001E-3</v>
      </c>
      <c r="AE410">
        <v>0.5</v>
      </c>
      <c r="AF410">
        <v>35</v>
      </c>
      <c r="AG410">
        <v>40</v>
      </c>
      <c r="AH410">
        <v>0.01</v>
      </c>
      <c r="AI410">
        <v>0.2</v>
      </c>
      <c r="AJ410">
        <v>0.01</v>
      </c>
      <c r="AK410">
        <v>0.5</v>
      </c>
      <c r="BN410">
        <v>5.0000000000000001E-4</v>
      </c>
      <c r="BO410">
        <v>1</v>
      </c>
      <c r="CX410" t="b">
        <v>0</v>
      </c>
    </row>
    <row r="411" spans="1:102" x14ac:dyDescent="0.3">
      <c r="A411">
        <v>135</v>
      </c>
      <c r="C411" t="s">
        <v>224</v>
      </c>
      <c r="D411" t="s">
        <v>497</v>
      </c>
      <c r="G411" t="s">
        <v>498</v>
      </c>
      <c r="I411">
        <v>100</v>
      </c>
      <c r="J411">
        <v>22.700000000000003</v>
      </c>
      <c r="K411">
        <v>51.972499999999997</v>
      </c>
      <c r="L411">
        <v>5</v>
      </c>
      <c r="M411">
        <v>10</v>
      </c>
      <c r="N411">
        <v>5.0000000000000001E-3</v>
      </c>
      <c r="O411">
        <v>0.5</v>
      </c>
      <c r="AB411">
        <v>2E-3</v>
      </c>
      <c r="AC411">
        <v>0.1</v>
      </c>
      <c r="AF411">
        <v>35</v>
      </c>
      <c r="AG411">
        <v>40</v>
      </c>
      <c r="AH411">
        <v>0.01</v>
      </c>
      <c r="AI411">
        <v>0.2</v>
      </c>
      <c r="AJ411">
        <v>0.01</v>
      </c>
      <c r="AK411">
        <v>0.5</v>
      </c>
      <c r="BN411">
        <v>5.0000000000000001E-4</v>
      </c>
      <c r="BO411">
        <v>1</v>
      </c>
      <c r="CX411" t="b">
        <v>0</v>
      </c>
    </row>
    <row r="412" spans="1:102" x14ac:dyDescent="0.3">
      <c r="A412">
        <v>135</v>
      </c>
      <c r="C412" t="s">
        <v>224</v>
      </c>
      <c r="D412" t="s">
        <v>497</v>
      </c>
      <c r="G412" t="s">
        <v>498</v>
      </c>
      <c r="I412">
        <v>100</v>
      </c>
      <c r="J412">
        <v>22</v>
      </c>
      <c r="K412">
        <v>51.972499999999989</v>
      </c>
      <c r="L412">
        <v>5</v>
      </c>
      <c r="M412">
        <v>10</v>
      </c>
      <c r="N412">
        <v>5.0000000000000001E-3</v>
      </c>
      <c r="O412">
        <v>0.5</v>
      </c>
      <c r="R412">
        <v>0.01</v>
      </c>
      <c r="S412">
        <v>0.5</v>
      </c>
      <c r="T412">
        <v>2E-3</v>
      </c>
      <c r="U412">
        <v>0.1</v>
      </c>
      <c r="AD412">
        <v>5.0000000000000001E-3</v>
      </c>
      <c r="AE412">
        <v>0.5</v>
      </c>
      <c r="AF412">
        <v>35</v>
      </c>
      <c r="AG412">
        <v>40</v>
      </c>
      <c r="AR412">
        <v>5.0000000000000001E-3</v>
      </c>
      <c r="AS412">
        <v>0.4</v>
      </c>
      <c r="BN412">
        <v>5.0000000000000001E-4</v>
      </c>
      <c r="BO412">
        <v>1</v>
      </c>
      <c r="CX412" t="b">
        <v>0</v>
      </c>
    </row>
    <row r="413" spans="1:102" x14ac:dyDescent="0.3">
      <c r="A413">
        <v>135</v>
      </c>
      <c r="C413" t="s">
        <v>224</v>
      </c>
      <c r="D413" t="s">
        <v>497</v>
      </c>
      <c r="G413" t="s">
        <v>498</v>
      </c>
      <c r="I413">
        <v>100</v>
      </c>
      <c r="J413">
        <v>12.5</v>
      </c>
      <c r="K413">
        <v>51.972499999999975</v>
      </c>
      <c r="L413">
        <v>5</v>
      </c>
      <c r="M413">
        <v>10</v>
      </c>
      <c r="N413">
        <v>5.0000000000000001E-3</v>
      </c>
      <c r="O413">
        <v>0.5</v>
      </c>
      <c r="P413">
        <v>5.0000000000000001E-4</v>
      </c>
      <c r="Q413">
        <v>1</v>
      </c>
      <c r="R413">
        <v>0.01</v>
      </c>
      <c r="S413">
        <v>0.5</v>
      </c>
      <c r="T413">
        <v>2E-3</v>
      </c>
      <c r="U413">
        <v>0.1</v>
      </c>
      <c r="AF413">
        <v>35</v>
      </c>
      <c r="AG413">
        <v>40</v>
      </c>
      <c r="AN413">
        <v>5.0000000000000001E-4</v>
      </c>
      <c r="AO413">
        <v>1</v>
      </c>
      <c r="AR413">
        <v>5.0000000000000001E-3</v>
      </c>
      <c r="AS413">
        <v>0.4</v>
      </c>
      <c r="AV413">
        <v>5.0000000000000001E-4</v>
      </c>
      <c r="AW413">
        <v>1</v>
      </c>
      <c r="BB413">
        <v>5.0000000000000001E-4</v>
      </c>
      <c r="BC413">
        <v>1</v>
      </c>
      <c r="BD413">
        <v>5.0000000000000001E-4</v>
      </c>
      <c r="BE413">
        <v>1</v>
      </c>
      <c r="BF413">
        <v>5.0000000000000001E-4</v>
      </c>
      <c r="BG413">
        <v>1</v>
      </c>
      <c r="BN413">
        <v>5.0000000000000001E-4</v>
      </c>
      <c r="BO413">
        <v>1</v>
      </c>
      <c r="BT413">
        <v>5.0000000000000001E-4</v>
      </c>
      <c r="BU413">
        <v>1</v>
      </c>
      <c r="BV413">
        <v>5.0000000000000001E-4</v>
      </c>
      <c r="BW413">
        <v>1</v>
      </c>
      <c r="CD413">
        <v>5.0000000000000001E-4</v>
      </c>
      <c r="CE413">
        <v>1</v>
      </c>
      <c r="CP413">
        <v>5.0000000000000001E-4</v>
      </c>
      <c r="CQ413">
        <v>1</v>
      </c>
      <c r="CX413" t="b">
        <v>0</v>
      </c>
    </row>
    <row r="414" spans="1:102" x14ac:dyDescent="0.3">
      <c r="A414">
        <v>135</v>
      </c>
      <c r="C414" t="s">
        <v>224</v>
      </c>
      <c r="D414" t="s">
        <v>497</v>
      </c>
      <c r="G414" t="s">
        <v>498</v>
      </c>
      <c r="I414">
        <v>100</v>
      </c>
      <c r="J414">
        <v>22</v>
      </c>
      <c r="K414">
        <v>51.972499999999989</v>
      </c>
      <c r="L414">
        <v>5</v>
      </c>
      <c r="M414">
        <v>10</v>
      </c>
      <c r="N414">
        <v>5.0000000000000001E-3</v>
      </c>
      <c r="O414">
        <v>0.5</v>
      </c>
      <c r="R414">
        <v>0.01</v>
      </c>
      <c r="S414">
        <v>0.5</v>
      </c>
      <c r="AB414">
        <v>2E-3</v>
      </c>
      <c r="AC414">
        <v>0.1</v>
      </c>
      <c r="AD414">
        <v>5.0000000000000001E-3</v>
      </c>
      <c r="AE414">
        <v>0.5</v>
      </c>
      <c r="AF414">
        <v>35</v>
      </c>
      <c r="AG414">
        <v>40</v>
      </c>
      <c r="AR414">
        <v>5.0000000000000001E-3</v>
      </c>
      <c r="AS414">
        <v>0.4</v>
      </c>
      <c r="BN414">
        <v>5.0000000000000001E-4</v>
      </c>
      <c r="BO414">
        <v>1</v>
      </c>
      <c r="CX414" t="b">
        <v>0</v>
      </c>
    </row>
    <row r="415" spans="1:102" x14ac:dyDescent="0.3">
      <c r="A415">
        <v>135</v>
      </c>
      <c r="C415" t="s">
        <v>224</v>
      </c>
      <c r="D415" t="s">
        <v>497</v>
      </c>
      <c r="G415" t="s">
        <v>498</v>
      </c>
      <c r="I415">
        <v>100</v>
      </c>
      <c r="J415">
        <v>22.5</v>
      </c>
      <c r="K415">
        <v>51.977499999999992</v>
      </c>
      <c r="L415">
        <v>5</v>
      </c>
      <c r="M415">
        <v>10</v>
      </c>
      <c r="N415">
        <v>5.0000000000000001E-3</v>
      </c>
      <c r="O415">
        <v>0.5</v>
      </c>
      <c r="R415">
        <v>0.01</v>
      </c>
      <c r="S415">
        <v>0.5</v>
      </c>
      <c r="AB415">
        <v>2E-3</v>
      </c>
      <c r="AC415">
        <v>0.1</v>
      </c>
      <c r="AF415">
        <v>35</v>
      </c>
      <c r="AG415">
        <v>40</v>
      </c>
      <c r="AR415">
        <v>5.0000000000000001E-3</v>
      </c>
      <c r="AS415">
        <v>0.4</v>
      </c>
      <c r="BN415">
        <v>5.0000000000000001E-4</v>
      </c>
      <c r="BO415">
        <v>1</v>
      </c>
      <c r="CX415" t="b">
        <v>0</v>
      </c>
    </row>
    <row r="416" spans="1:102" x14ac:dyDescent="0.3">
      <c r="A416">
        <v>135</v>
      </c>
      <c r="C416" t="s">
        <v>224</v>
      </c>
      <c r="D416" t="s">
        <v>497</v>
      </c>
      <c r="G416" t="s">
        <v>498</v>
      </c>
      <c r="I416">
        <v>100</v>
      </c>
      <c r="J416">
        <v>22</v>
      </c>
      <c r="K416">
        <v>51.972499999999989</v>
      </c>
      <c r="L416">
        <v>5</v>
      </c>
      <c r="M416">
        <v>10</v>
      </c>
      <c r="N416">
        <v>5.0000000000000001E-3</v>
      </c>
      <c r="O416">
        <v>0.5</v>
      </c>
      <c r="T416">
        <v>2E-3</v>
      </c>
      <c r="U416">
        <v>0.1</v>
      </c>
      <c r="V416">
        <v>0.01</v>
      </c>
      <c r="W416">
        <v>0.5</v>
      </c>
      <c r="AD416">
        <v>5.0000000000000001E-3</v>
      </c>
      <c r="AE416">
        <v>0.5</v>
      </c>
      <c r="AF416">
        <v>35</v>
      </c>
      <c r="AG416">
        <v>40</v>
      </c>
      <c r="AR416">
        <v>5.0000000000000001E-3</v>
      </c>
      <c r="AS416">
        <v>0.4</v>
      </c>
      <c r="BN416">
        <v>5.0000000000000001E-4</v>
      </c>
      <c r="BO416">
        <v>1</v>
      </c>
      <c r="CX416" t="b">
        <v>0</v>
      </c>
    </row>
    <row r="417" spans="1:102" x14ac:dyDescent="0.3">
      <c r="A417">
        <v>135</v>
      </c>
      <c r="C417" t="s">
        <v>224</v>
      </c>
      <c r="D417" t="s">
        <v>497</v>
      </c>
      <c r="G417" t="s">
        <v>498</v>
      </c>
      <c r="I417">
        <v>100</v>
      </c>
      <c r="J417">
        <v>12.5</v>
      </c>
      <c r="K417">
        <v>51.972499999999975</v>
      </c>
      <c r="L417">
        <v>5</v>
      </c>
      <c r="M417">
        <v>10</v>
      </c>
      <c r="N417">
        <v>5.0000000000000001E-3</v>
      </c>
      <c r="O417">
        <v>0.5</v>
      </c>
      <c r="P417">
        <v>5.0000000000000001E-4</v>
      </c>
      <c r="Q417">
        <v>1</v>
      </c>
      <c r="T417">
        <v>2E-3</v>
      </c>
      <c r="U417">
        <v>0.1</v>
      </c>
      <c r="V417">
        <v>0.01</v>
      </c>
      <c r="W417">
        <v>0.5</v>
      </c>
      <c r="AF417">
        <v>35</v>
      </c>
      <c r="AG417">
        <v>40</v>
      </c>
      <c r="AN417">
        <v>5.0000000000000001E-4</v>
      </c>
      <c r="AO417">
        <v>1</v>
      </c>
      <c r="AR417">
        <v>5.0000000000000001E-3</v>
      </c>
      <c r="AS417">
        <v>0.4</v>
      </c>
      <c r="AV417">
        <v>5.0000000000000001E-4</v>
      </c>
      <c r="AW417">
        <v>1</v>
      </c>
      <c r="BB417">
        <v>5.0000000000000001E-4</v>
      </c>
      <c r="BC417">
        <v>1</v>
      </c>
      <c r="BD417">
        <v>5.0000000000000001E-4</v>
      </c>
      <c r="BE417">
        <v>1</v>
      </c>
      <c r="BF417">
        <v>5.0000000000000001E-4</v>
      </c>
      <c r="BG417">
        <v>1</v>
      </c>
      <c r="BN417">
        <v>5.0000000000000001E-4</v>
      </c>
      <c r="BO417">
        <v>1</v>
      </c>
      <c r="BT417">
        <v>5.0000000000000001E-4</v>
      </c>
      <c r="BU417">
        <v>1</v>
      </c>
      <c r="BV417">
        <v>5.0000000000000001E-4</v>
      </c>
      <c r="BW417">
        <v>1</v>
      </c>
      <c r="CD417">
        <v>5.0000000000000001E-4</v>
      </c>
      <c r="CE417">
        <v>1</v>
      </c>
      <c r="CP417">
        <v>5.0000000000000001E-4</v>
      </c>
      <c r="CQ417">
        <v>1</v>
      </c>
      <c r="CX417" t="b">
        <v>0</v>
      </c>
    </row>
    <row r="418" spans="1:102" x14ac:dyDescent="0.3">
      <c r="A418">
        <v>135</v>
      </c>
      <c r="C418" t="s">
        <v>224</v>
      </c>
      <c r="D418" t="s">
        <v>497</v>
      </c>
      <c r="G418" t="s">
        <v>498</v>
      </c>
      <c r="I418">
        <v>100</v>
      </c>
      <c r="J418">
        <v>22</v>
      </c>
      <c r="K418">
        <v>51.972499999999989</v>
      </c>
      <c r="L418">
        <v>5</v>
      </c>
      <c r="M418">
        <v>10</v>
      </c>
      <c r="N418">
        <v>5.0000000000000001E-3</v>
      </c>
      <c r="O418">
        <v>0.5</v>
      </c>
      <c r="V418">
        <v>0.01</v>
      </c>
      <c r="W418">
        <v>0.5</v>
      </c>
      <c r="AB418">
        <v>2E-3</v>
      </c>
      <c r="AC418">
        <v>0.1</v>
      </c>
      <c r="AD418">
        <v>5.0000000000000001E-3</v>
      </c>
      <c r="AE418">
        <v>0.5</v>
      </c>
      <c r="AF418">
        <v>35</v>
      </c>
      <c r="AG418">
        <v>40</v>
      </c>
      <c r="AR418">
        <v>5.0000000000000001E-3</v>
      </c>
      <c r="AS418">
        <v>0.4</v>
      </c>
      <c r="BN418">
        <v>5.0000000000000001E-4</v>
      </c>
      <c r="BO418">
        <v>1</v>
      </c>
      <c r="CX418" t="b">
        <v>0</v>
      </c>
    </row>
    <row r="419" spans="1:102" x14ac:dyDescent="0.3">
      <c r="A419">
        <v>135</v>
      </c>
      <c r="C419" t="s">
        <v>224</v>
      </c>
      <c r="D419" t="s">
        <v>497</v>
      </c>
      <c r="G419" t="s">
        <v>498</v>
      </c>
      <c r="I419">
        <v>100</v>
      </c>
      <c r="J419">
        <v>22.5</v>
      </c>
      <c r="K419">
        <v>51.977499999999992</v>
      </c>
      <c r="L419">
        <v>5</v>
      </c>
      <c r="M419">
        <v>10</v>
      </c>
      <c r="N419">
        <v>5.0000000000000001E-3</v>
      </c>
      <c r="O419">
        <v>0.5</v>
      </c>
      <c r="V419">
        <v>0.01</v>
      </c>
      <c r="W419">
        <v>0.5</v>
      </c>
      <c r="AB419">
        <v>2E-3</v>
      </c>
      <c r="AC419">
        <v>0.1</v>
      </c>
      <c r="AF419">
        <v>35</v>
      </c>
      <c r="AG419">
        <v>40</v>
      </c>
      <c r="AR419">
        <v>5.0000000000000001E-3</v>
      </c>
      <c r="AS419">
        <v>0.4</v>
      </c>
      <c r="BN419">
        <v>5.0000000000000001E-4</v>
      </c>
      <c r="BO419">
        <v>1</v>
      </c>
      <c r="CX419" t="b">
        <v>0</v>
      </c>
    </row>
    <row r="420" spans="1:102" x14ac:dyDescent="0.3">
      <c r="A420">
        <v>135</v>
      </c>
      <c r="C420" t="s">
        <v>224</v>
      </c>
      <c r="D420" t="s">
        <v>497</v>
      </c>
      <c r="G420" t="s">
        <v>498</v>
      </c>
      <c r="I420">
        <v>100</v>
      </c>
      <c r="J420">
        <v>22</v>
      </c>
      <c r="K420">
        <v>51.972499999999997</v>
      </c>
      <c r="L420">
        <v>5</v>
      </c>
      <c r="M420">
        <v>10</v>
      </c>
      <c r="N420">
        <v>5.0000000000000001E-3</v>
      </c>
      <c r="O420">
        <v>0.5</v>
      </c>
      <c r="T420">
        <v>2E-3</v>
      </c>
      <c r="U420">
        <v>0.1</v>
      </c>
      <c r="AD420">
        <v>5.0000000000000001E-3</v>
      </c>
      <c r="AE420">
        <v>0.5</v>
      </c>
      <c r="AF420">
        <v>35</v>
      </c>
      <c r="AG420">
        <v>40</v>
      </c>
      <c r="AJ420">
        <v>0.01</v>
      </c>
      <c r="AK420">
        <v>0.5</v>
      </c>
      <c r="AR420">
        <v>5.0000000000000001E-3</v>
      </c>
      <c r="AS420">
        <v>0.4</v>
      </c>
      <c r="BN420">
        <v>5.0000000000000001E-4</v>
      </c>
      <c r="BO420">
        <v>1</v>
      </c>
      <c r="CX420" t="b">
        <v>0</v>
      </c>
    </row>
    <row r="421" spans="1:102" x14ac:dyDescent="0.3">
      <c r="A421">
        <v>135</v>
      </c>
      <c r="C421" t="s">
        <v>224</v>
      </c>
      <c r="D421" t="s">
        <v>497</v>
      </c>
      <c r="G421" t="s">
        <v>498</v>
      </c>
      <c r="I421">
        <v>100</v>
      </c>
      <c r="J421">
        <v>12.5</v>
      </c>
      <c r="K421">
        <v>51.972499999999975</v>
      </c>
      <c r="L421">
        <v>5</v>
      </c>
      <c r="M421">
        <v>10</v>
      </c>
      <c r="N421">
        <v>5.0000000000000001E-3</v>
      </c>
      <c r="O421">
        <v>0.5</v>
      </c>
      <c r="P421">
        <v>5.0000000000000001E-4</v>
      </c>
      <c r="Q421">
        <v>1</v>
      </c>
      <c r="T421">
        <v>2E-3</v>
      </c>
      <c r="U421">
        <v>0.1</v>
      </c>
      <c r="AF421">
        <v>35</v>
      </c>
      <c r="AG421">
        <v>40</v>
      </c>
      <c r="AJ421">
        <v>0.01</v>
      </c>
      <c r="AK421">
        <v>0.5</v>
      </c>
      <c r="AN421">
        <v>5.0000000000000001E-4</v>
      </c>
      <c r="AO421">
        <v>1</v>
      </c>
      <c r="AR421">
        <v>5.0000000000000001E-3</v>
      </c>
      <c r="AS421">
        <v>0.4</v>
      </c>
      <c r="AV421">
        <v>5.0000000000000001E-4</v>
      </c>
      <c r="AW421">
        <v>1</v>
      </c>
      <c r="BB421">
        <v>5.0000000000000001E-4</v>
      </c>
      <c r="BC421">
        <v>1</v>
      </c>
      <c r="BD421">
        <v>5.0000000000000001E-4</v>
      </c>
      <c r="BE421">
        <v>1</v>
      </c>
      <c r="BF421">
        <v>5.0000000000000001E-4</v>
      </c>
      <c r="BG421">
        <v>1</v>
      </c>
      <c r="BN421">
        <v>5.0000000000000001E-4</v>
      </c>
      <c r="BO421">
        <v>1</v>
      </c>
      <c r="BT421">
        <v>5.0000000000000001E-4</v>
      </c>
      <c r="BU421">
        <v>1</v>
      </c>
      <c r="BV421">
        <v>5.0000000000000001E-4</v>
      </c>
      <c r="BW421">
        <v>1</v>
      </c>
      <c r="CD421">
        <v>5.0000000000000001E-4</v>
      </c>
      <c r="CE421">
        <v>1</v>
      </c>
      <c r="CP421">
        <v>5.0000000000000001E-4</v>
      </c>
      <c r="CQ421">
        <v>1</v>
      </c>
      <c r="CX421" t="b">
        <v>0</v>
      </c>
    </row>
    <row r="422" spans="1:102" x14ac:dyDescent="0.3">
      <c r="A422">
        <v>135</v>
      </c>
      <c r="C422" t="s">
        <v>224</v>
      </c>
      <c r="D422" t="s">
        <v>497</v>
      </c>
      <c r="G422" t="s">
        <v>498</v>
      </c>
      <c r="I422">
        <v>100</v>
      </c>
      <c r="J422">
        <v>22</v>
      </c>
      <c r="K422">
        <v>51.972499999999997</v>
      </c>
      <c r="L422">
        <v>5</v>
      </c>
      <c r="M422">
        <v>10</v>
      </c>
      <c r="N422">
        <v>5.0000000000000001E-3</v>
      </c>
      <c r="O422">
        <v>0.5</v>
      </c>
      <c r="AB422">
        <v>2E-3</v>
      </c>
      <c r="AC422">
        <v>0.1</v>
      </c>
      <c r="AD422">
        <v>5.0000000000000001E-3</v>
      </c>
      <c r="AE422">
        <v>0.5</v>
      </c>
      <c r="AF422">
        <v>35</v>
      </c>
      <c r="AG422">
        <v>40</v>
      </c>
      <c r="AJ422">
        <v>0.01</v>
      </c>
      <c r="AK422">
        <v>0.5</v>
      </c>
      <c r="AR422">
        <v>5.0000000000000001E-3</v>
      </c>
      <c r="AS422">
        <v>0.4</v>
      </c>
      <c r="BN422">
        <v>5.0000000000000001E-4</v>
      </c>
      <c r="BO422">
        <v>1</v>
      </c>
      <c r="CX422" t="b">
        <v>0</v>
      </c>
    </row>
    <row r="423" spans="1:102" x14ac:dyDescent="0.3">
      <c r="A423">
        <v>135</v>
      </c>
      <c r="C423" t="s">
        <v>224</v>
      </c>
      <c r="D423" t="s">
        <v>497</v>
      </c>
      <c r="G423" t="s">
        <v>498</v>
      </c>
      <c r="I423">
        <v>100</v>
      </c>
      <c r="J423">
        <v>22.5</v>
      </c>
      <c r="K423">
        <v>51.977499999999992</v>
      </c>
      <c r="L423">
        <v>5</v>
      </c>
      <c r="M423">
        <v>10</v>
      </c>
      <c r="N423">
        <v>5.0000000000000001E-3</v>
      </c>
      <c r="O423">
        <v>0.5</v>
      </c>
      <c r="AB423">
        <v>2E-3</v>
      </c>
      <c r="AC423">
        <v>0.1</v>
      </c>
      <c r="AF423">
        <v>35</v>
      </c>
      <c r="AG423">
        <v>40</v>
      </c>
      <c r="AJ423">
        <v>0.01</v>
      </c>
      <c r="AK423">
        <v>0.5</v>
      </c>
      <c r="AR423">
        <v>5.0000000000000001E-3</v>
      </c>
      <c r="AS423">
        <v>0.4</v>
      </c>
      <c r="BN423">
        <v>5.0000000000000001E-4</v>
      </c>
      <c r="BO423">
        <v>1</v>
      </c>
      <c r="CX423" t="b">
        <v>0</v>
      </c>
    </row>
    <row r="424" spans="1:102" x14ac:dyDescent="0.3">
      <c r="A424">
        <v>135</v>
      </c>
      <c r="C424" t="s">
        <v>224</v>
      </c>
      <c r="D424" t="s">
        <v>497</v>
      </c>
      <c r="G424" t="s">
        <v>498</v>
      </c>
      <c r="I424">
        <v>100</v>
      </c>
      <c r="J424">
        <v>21.400000000000006</v>
      </c>
      <c r="K424">
        <v>51.974499999999992</v>
      </c>
      <c r="L424">
        <v>5</v>
      </c>
      <c r="M424">
        <v>10</v>
      </c>
      <c r="N424">
        <v>5.0000000000000001E-3</v>
      </c>
      <c r="O424">
        <v>0.5</v>
      </c>
      <c r="R424">
        <v>0.01</v>
      </c>
      <c r="S424">
        <v>0.5</v>
      </c>
      <c r="T424">
        <v>2E-3</v>
      </c>
      <c r="U424">
        <v>0.1</v>
      </c>
      <c r="AD424">
        <v>5.0000000000000001E-3</v>
      </c>
      <c r="AE424">
        <v>0.5</v>
      </c>
      <c r="AF424">
        <v>35</v>
      </c>
      <c r="AG424">
        <v>40</v>
      </c>
      <c r="AT424">
        <v>3.0000000000000001E-3</v>
      </c>
      <c r="AU424">
        <v>1</v>
      </c>
      <c r="BN424">
        <v>5.0000000000000001E-4</v>
      </c>
      <c r="BO424">
        <v>1</v>
      </c>
      <c r="CX424" t="b">
        <v>0</v>
      </c>
    </row>
    <row r="425" spans="1:102" x14ac:dyDescent="0.3">
      <c r="A425">
        <v>135</v>
      </c>
      <c r="C425" t="s">
        <v>224</v>
      </c>
      <c r="D425" t="s">
        <v>497</v>
      </c>
      <c r="G425" t="s">
        <v>498</v>
      </c>
      <c r="I425">
        <v>100</v>
      </c>
      <c r="J425">
        <v>11.900000000000006</v>
      </c>
      <c r="K425">
        <v>51.974499999999978</v>
      </c>
      <c r="L425">
        <v>5</v>
      </c>
      <c r="M425">
        <v>10</v>
      </c>
      <c r="N425">
        <v>5.0000000000000001E-3</v>
      </c>
      <c r="O425">
        <v>0.5</v>
      </c>
      <c r="P425">
        <v>5.0000000000000001E-4</v>
      </c>
      <c r="Q425">
        <v>1</v>
      </c>
      <c r="R425">
        <v>0.01</v>
      </c>
      <c r="S425">
        <v>0.5</v>
      </c>
      <c r="T425">
        <v>2E-3</v>
      </c>
      <c r="U425">
        <v>0.1</v>
      </c>
      <c r="AF425">
        <v>35</v>
      </c>
      <c r="AG425">
        <v>40</v>
      </c>
      <c r="AN425">
        <v>5.0000000000000001E-4</v>
      </c>
      <c r="AO425">
        <v>1</v>
      </c>
      <c r="AT425">
        <v>3.0000000000000001E-3</v>
      </c>
      <c r="AU425">
        <v>1</v>
      </c>
      <c r="AV425">
        <v>5.0000000000000001E-4</v>
      </c>
      <c r="AW425">
        <v>1</v>
      </c>
      <c r="BB425">
        <v>5.0000000000000001E-4</v>
      </c>
      <c r="BC425">
        <v>1</v>
      </c>
      <c r="BD425">
        <v>5.0000000000000001E-4</v>
      </c>
      <c r="BE425">
        <v>1</v>
      </c>
      <c r="BF425">
        <v>5.0000000000000001E-4</v>
      </c>
      <c r="BG425">
        <v>1</v>
      </c>
      <c r="BN425">
        <v>5.0000000000000001E-4</v>
      </c>
      <c r="BO425">
        <v>1</v>
      </c>
      <c r="BT425">
        <v>5.0000000000000001E-4</v>
      </c>
      <c r="BU425">
        <v>1</v>
      </c>
      <c r="BV425">
        <v>5.0000000000000001E-4</v>
      </c>
      <c r="BW425">
        <v>1</v>
      </c>
      <c r="CD425">
        <v>5.0000000000000001E-4</v>
      </c>
      <c r="CE425">
        <v>1</v>
      </c>
      <c r="CP425">
        <v>5.0000000000000001E-4</v>
      </c>
      <c r="CQ425">
        <v>1</v>
      </c>
      <c r="CX425" t="b">
        <v>0</v>
      </c>
    </row>
    <row r="426" spans="1:102" x14ac:dyDescent="0.3">
      <c r="A426">
        <v>135</v>
      </c>
      <c r="C426" t="s">
        <v>224</v>
      </c>
      <c r="D426" t="s">
        <v>497</v>
      </c>
      <c r="G426" t="s">
        <v>498</v>
      </c>
      <c r="I426">
        <v>100</v>
      </c>
      <c r="J426">
        <v>21.400000000000006</v>
      </c>
      <c r="K426">
        <v>51.974499999999992</v>
      </c>
      <c r="L426">
        <v>5</v>
      </c>
      <c r="M426">
        <v>10</v>
      </c>
      <c r="N426">
        <v>5.0000000000000001E-3</v>
      </c>
      <c r="O426">
        <v>0.5</v>
      </c>
      <c r="R426">
        <v>0.01</v>
      </c>
      <c r="S426">
        <v>0.5</v>
      </c>
      <c r="AB426">
        <v>2E-3</v>
      </c>
      <c r="AC426">
        <v>0.1</v>
      </c>
      <c r="AD426">
        <v>5.0000000000000001E-3</v>
      </c>
      <c r="AE426">
        <v>0.5</v>
      </c>
      <c r="AF426">
        <v>35</v>
      </c>
      <c r="AG426">
        <v>40</v>
      </c>
      <c r="AT426">
        <v>3.0000000000000001E-3</v>
      </c>
      <c r="AU426">
        <v>1</v>
      </c>
      <c r="BN426">
        <v>5.0000000000000001E-4</v>
      </c>
      <c r="BO426">
        <v>1</v>
      </c>
      <c r="CX426" t="b">
        <v>0</v>
      </c>
    </row>
    <row r="427" spans="1:102" x14ac:dyDescent="0.3">
      <c r="A427">
        <v>135</v>
      </c>
      <c r="C427" t="s">
        <v>224</v>
      </c>
      <c r="D427" t="s">
        <v>497</v>
      </c>
      <c r="G427" t="s">
        <v>498</v>
      </c>
      <c r="I427">
        <v>100</v>
      </c>
      <c r="J427">
        <v>21.900000000000006</v>
      </c>
      <c r="K427">
        <v>51.979499999999994</v>
      </c>
      <c r="L427">
        <v>5</v>
      </c>
      <c r="M427">
        <v>10</v>
      </c>
      <c r="N427">
        <v>5.0000000000000001E-3</v>
      </c>
      <c r="O427">
        <v>0.5</v>
      </c>
      <c r="R427">
        <v>0.01</v>
      </c>
      <c r="S427">
        <v>0.5</v>
      </c>
      <c r="AB427">
        <v>2E-3</v>
      </c>
      <c r="AC427">
        <v>0.1</v>
      </c>
      <c r="AF427">
        <v>35</v>
      </c>
      <c r="AG427">
        <v>40</v>
      </c>
      <c r="AT427">
        <v>3.0000000000000001E-3</v>
      </c>
      <c r="AU427">
        <v>1</v>
      </c>
      <c r="BN427">
        <v>5.0000000000000001E-4</v>
      </c>
      <c r="BO427">
        <v>1</v>
      </c>
      <c r="CX427" t="b">
        <v>0</v>
      </c>
    </row>
    <row r="428" spans="1:102" x14ac:dyDescent="0.3">
      <c r="A428">
        <v>135</v>
      </c>
      <c r="C428" t="s">
        <v>224</v>
      </c>
      <c r="D428" t="s">
        <v>497</v>
      </c>
      <c r="G428" t="s">
        <v>498</v>
      </c>
      <c r="I428">
        <v>100</v>
      </c>
      <c r="J428">
        <v>21.400000000000006</v>
      </c>
      <c r="K428">
        <v>51.974499999999992</v>
      </c>
      <c r="L428">
        <v>5</v>
      </c>
      <c r="M428">
        <v>10</v>
      </c>
      <c r="N428">
        <v>5.0000000000000001E-3</v>
      </c>
      <c r="O428">
        <v>0.5</v>
      </c>
      <c r="T428">
        <v>2E-3</v>
      </c>
      <c r="U428">
        <v>0.1</v>
      </c>
      <c r="V428">
        <v>0.01</v>
      </c>
      <c r="W428">
        <v>0.5</v>
      </c>
      <c r="AD428">
        <v>5.0000000000000001E-3</v>
      </c>
      <c r="AE428">
        <v>0.5</v>
      </c>
      <c r="AF428">
        <v>35</v>
      </c>
      <c r="AG428">
        <v>40</v>
      </c>
      <c r="AT428">
        <v>3.0000000000000001E-3</v>
      </c>
      <c r="AU428">
        <v>1</v>
      </c>
      <c r="BN428">
        <v>5.0000000000000001E-4</v>
      </c>
      <c r="BO428">
        <v>1</v>
      </c>
      <c r="CX428" t="b">
        <v>0</v>
      </c>
    </row>
    <row r="429" spans="1:102" x14ac:dyDescent="0.3">
      <c r="A429">
        <v>135</v>
      </c>
      <c r="C429" t="s">
        <v>224</v>
      </c>
      <c r="D429" t="s">
        <v>497</v>
      </c>
      <c r="G429" t="s">
        <v>498</v>
      </c>
      <c r="I429">
        <v>100</v>
      </c>
      <c r="J429">
        <v>11.900000000000006</v>
      </c>
      <c r="K429">
        <v>51.974499999999978</v>
      </c>
      <c r="L429">
        <v>5</v>
      </c>
      <c r="M429">
        <v>10</v>
      </c>
      <c r="N429">
        <v>5.0000000000000001E-3</v>
      </c>
      <c r="O429">
        <v>0.5</v>
      </c>
      <c r="P429">
        <v>5.0000000000000001E-4</v>
      </c>
      <c r="Q429">
        <v>1</v>
      </c>
      <c r="T429">
        <v>2E-3</v>
      </c>
      <c r="U429">
        <v>0.1</v>
      </c>
      <c r="V429">
        <v>0.01</v>
      </c>
      <c r="W429">
        <v>0.5</v>
      </c>
      <c r="AF429">
        <v>35</v>
      </c>
      <c r="AG429">
        <v>40</v>
      </c>
      <c r="AN429">
        <v>5.0000000000000001E-4</v>
      </c>
      <c r="AO429">
        <v>1</v>
      </c>
      <c r="AT429">
        <v>3.0000000000000001E-3</v>
      </c>
      <c r="AU429">
        <v>1</v>
      </c>
      <c r="AV429">
        <v>5.0000000000000001E-4</v>
      </c>
      <c r="AW429">
        <v>1</v>
      </c>
      <c r="BB429">
        <v>5.0000000000000001E-4</v>
      </c>
      <c r="BC429">
        <v>1</v>
      </c>
      <c r="BD429">
        <v>5.0000000000000001E-4</v>
      </c>
      <c r="BE429">
        <v>1</v>
      </c>
      <c r="BF429">
        <v>5.0000000000000001E-4</v>
      </c>
      <c r="BG429">
        <v>1</v>
      </c>
      <c r="BN429">
        <v>5.0000000000000001E-4</v>
      </c>
      <c r="BO429">
        <v>1</v>
      </c>
      <c r="BT429">
        <v>5.0000000000000001E-4</v>
      </c>
      <c r="BU429">
        <v>1</v>
      </c>
      <c r="BV429">
        <v>5.0000000000000001E-4</v>
      </c>
      <c r="BW429">
        <v>1</v>
      </c>
      <c r="CD429">
        <v>5.0000000000000001E-4</v>
      </c>
      <c r="CE429">
        <v>1</v>
      </c>
      <c r="CP429">
        <v>5.0000000000000001E-4</v>
      </c>
      <c r="CQ429">
        <v>1</v>
      </c>
      <c r="CX429" t="b">
        <v>0</v>
      </c>
    </row>
    <row r="430" spans="1:102" x14ac:dyDescent="0.3">
      <c r="A430">
        <v>135</v>
      </c>
      <c r="C430" t="s">
        <v>224</v>
      </c>
      <c r="D430" t="s">
        <v>497</v>
      </c>
      <c r="G430" t="s">
        <v>498</v>
      </c>
      <c r="I430">
        <v>100</v>
      </c>
      <c r="J430">
        <v>21.400000000000006</v>
      </c>
      <c r="K430">
        <v>51.974499999999992</v>
      </c>
      <c r="L430">
        <v>5</v>
      </c>
      <c r="M430">
        <v>10</v>
      </c>
      <c r="N430">
        <v>5.0000000000000001E-3</v>
      </c>
      <c r="O430">
        <v>0.5</v>
      </c>
      <c r="V430">
        <v>0.01</v>
      </c>
      <c r="W430">
        <v>0.5</v>
      </c>
      <c r="AB430">
        <v>2E-3</v>
      </c>
      <c r="AC430">
        <v>0.1</v>
      </c>
      <c r="AD430">
        <v>5.0000000000000001E-3</v>
      </c>
      <c r="AE430">
        <v>0.5</v>
      </c>
      <c r="AF430">
        <v>35</v>
      </c>
      <c r="AG430">
        <v>40</v>
      </c>
      <c r="AT430">
        <v>3.0000000000000001E-3</v>
      </c>
      <c r="AU430">
        <v>1</v>
      </c>
      <c r="BN430">
        <v>5.0000000000000001E-4</v>
      </c>
      <c r="BO430">
        <v>1</v>
      </c>
      <c r="CX430" t="b">
        <v>0</v>
      </c>
    </row>
    <row r="431" spans="1:102" x14ac:dyDescent="0.3">
      <c r="A431">
        <v>135</v>
      </c>
      <c r="C431" t="s">
        <v>224</v>
      </c>
      <c r="D431" t="s">
        <v>497</v>
      </c>
      <c r="G431" t="s">
        <v>498</v>
      </c>
      <c r="I431">
        <v>100</v>
      </c>
      <c r="J431">
        <v>21.900000000000006</v>
      </c>
      <c r="K431">
        <v>51.979499999999994</v>
      </c>
      <c r="L431">
        <v>5</v>
      </c>
      <c r="M431">
        <v>10</v>
      </c>
      <c r="N431">
        <v>5.0000000000000001E-3</v>
      </c>
      <c r="O431">
        <v>0.5</v>
      </c>
      <c r="V431">
        <v>0.01</v>
      </c>
      <c r="W431">
        <v>0.5</v>
      </c>
      <c r="AB431">
        <v>2E-3</v>
      </c>
      <c r="AC431">
        <v>0.1</v>
      </c>
      <c r="AF431">
        <v>35</v>
      </c>
      <c r="AG431">
        <v>40</v>
      </c>
      <c r="AT431">
        <v>3.0000000000000001E-3</v>
      </c>
      <c r="AU431">
        <v>1</v>
      </c>
      <c r="BN431">
        <v>5.0000000000000001E-4</v>
      </c>
      <c r="BO431">
        <v>1</v>
      </c>
      <c r="CX431" t="b">
        <v>0</v>
      </c>
    </row>
    <row r="432" spans="1:102" x14ac:dyDescent="0.3">
      <c r="A432">
        <v>135</v>
      </c>
      <c r="C432" t="s">
        <v>224</v>
      </c>
      <c r="D432" t="s">
        <v>497</v>
      </c>
      <c r="G432" t="s">
        <v>498</v>
      </c>
      <c r="I432">
        <v>100</v>
      </c>
      <c r="J432">
        <v>21.400000000000006</v>
      </c>
      <c r="K432">
        <v>51.974499999999999</v>
      </c>
      <c r="L432">
        <v>5</v>
      </c>
      <c r="M432">
        <v>10</v>
      </c>
      <c r="N432">
        <v>5.0000000000000001E-3</v>
      </c>
      <c r="O432">
        <v>0.5</v>
      </c>
      <c r="T432">
        <v>2E-3</v>
      </c>
      <c r="U432">
        <v>0.1</v>
      </c>
      <c r="AD432">
        <v>5.0000000000000001E-3</v>
      </c>
      <c r="AE432">
        <v>0.5</v>
      </c>
      <c r="AF432">
        <v>35</v>
      </c>
      <c r="AG432">
        <v>40</v>
      </c>
      <c r="AJ432">
        <v>0.01</v>
      </c>
      <c r="AK432">
        <v>0.5</v>
      </c>
      <c r="AT432">
        <v>3.0000000000000001E-3</v>
      </c>
      <c r="AU432">
        <v>1</v>
      </c>
      <c r="BN432">
        <v>5.0000000000000001E-4</v>
      </c>
      <c r="BO432">
        <v>1</v>
      </c>
      <c r="CX432" t="b">
        <v>0</v>
      </c>
    </row>
    <row r="433" spans="1:102" x14ac:dyDescent="0.3">
      <c r="A433">
        <v>135</v>
      </c>
      <c r="C433" t="s">
        <v>224</v>
      </c>
      <c r="D433" t="s">
        <v>497</v>
      </c>
      <c r="G433" t="s">
        <v>498</v>
      </c>
      <c r="I433">
        <v>100</v>
      </c>
      <c r="J433">
        <v>11.900000000000006</v>
      </c>
      <c r="K433">
        <v>51.974499999999978</v>
      </c>
      <c r="L433">
        <v>5</v>
      </c>
      <c r="M433">
        <v>10</v>
      </c>
      <c r="N433">
        <v>5.0000000000000001E-3</v>
      </c>
      <c r="O433">
        <v>0.5</v>
      </c>
      <c r="P433">
        <v>5.0000000000000001E-4</v>
      </c>
      <c r="Q433">
        <v>1</v>
      </c>
      <c r="T433">
        <v>2E-3</v>
      </c>
      <c r="U433">
        <v>0.1</v>
      </c>
      <c r="AF433">
        <v>35</v>
      </c>
      <c r="AG433">
        <v>40</v>
      </c>
      <c r="AJ433">
        <v>0.01</v>
      </c>
      <c r="AK433">
        <v>0.5</v>
      </c>
      <c r="AN433">
        <v>5.0000000000000001E-4</v>
      </c>
      <c r="AO433">
        <v>1</v>
      </c>
      <c r="AT433">
        <v>3.0000000000000001E-3</v>
      </c>
      <c r="AU433">
        <v>1</v>
      </c>
      <c r="AV433">
        <v>5.0000000000000001E-4</v>
      </c>
      <c r="AW433">
        <v>1</v>
      </c>
      <c r="BB433">
        <v>5.0000000000000001E-4</v>
      </c>
      <c r="BC433">
        <v>1</v>
      </c>
      <c r="BD433">
        <v>5.0000000000000001E-4</v>
      </c>
      <c r="BE433">
        <v>1</v>
      </c>
      <c r="BF433">
        <v>5.0000000000000001E-4</v>
      </c>
      <c r="BG433">
        <v>1</v>
      </c>
      <c r="BN433">
        <v>5.0000000000000001E-4</v>
      </c>
      <c r="BO433">
        <v>1</v>
      </c>
      <c r="BT433">
        <v>5.0000000000000001E-4</v>
      </c>
      <c r="BU433">
        <v>1</v>
      </c>
      <c r="BV433">
        <v>5.0000000000000001E-4</v>
      </c>
      <c r="BW433">
        <v>1</v>
      </c>
      <c r="CD433">
        <v>5.0000000000000001E-4</v>
      </c>
      <c r="CE433">
        <v>1</v>
      </c>
      <c r="CP433">
        <v>5.0000000000000001E-4</v>
      </c>
      <c r="CQ433">
        <v>1</v>
      </c>
      <c r="CX433" t="b">
        <v>0</v>
      </c>
    </row>
    <row r="434" spans="1:102" x14ac:dyDescent="0.3">
      <c r="A434">
        <v>135</v>
      </c>
      <c r="C434" t="s">
        <v>224</v>
      </c>
      <c r="D434" t="s">
        <v>497</v>
      </c>
      <c r="G434" t="s">
        <v>498</v>
      </c>
      <c r="I434">
        <v>100</v>
      </c>
      <c r="J434">
        <v>21.400000000000006</v>
      </c>
      <c r="K434">
        <v>51.974499999999999</v>
      </c>
      <c r="L434">
        <v>5</v>
      </c>
      <c r="M434">
        <v>10</v>
      </c>
      <c r="N434">
        <v>5.0000000000000001E-3</v>
      </c>
      <c r="O434">
        <v>0.5</v>
      </c>
      <c r="AB434">
        <v>2E-3</v>
      </c>
      <c r="AC434">
        <v>0.1</v>
      </c>
      <c r="AD434">
        <v>5.0000000000000001E-3</v>
      </c>
      <c r="AE434">
        <v>0.5</v>
      </c>
      <c r="AF434">
        <v>35</v>
      </c>
      <c r="AG434">
        <v>40</v>
      </c>
      <c r="AJ434">
        <v>0.01</v>
      </c>
      <c r="AK434">
        <v>0.5</v>
      </c>
      <c r="AT434">
        <v>3.0000000000000001E-3</v>
      </c>
      <c r="AU434">
        <v>1</v>
      </c>
      <c r="BN434">
        <v>5.0000000000000001E-4</v>
      </c>
      <c r="BO434">
        <v>1</v>
      </c>
      <c r="CX434" t="b">
        <v>0</v>
      </c>
    </row>
    <row r="435" spans="1:102" x14ac:dyDescent="0.3">
      <c r="A435">
        <v>135</v>
      </c>
      <c r="C435" t="s">
        <v>224</v>
      </c>
      <c r="D435" t="s">
        <v>497</v>
      </c>
      <c r="G435" t="s">
        <v>498</v>
      </c>
      <c r="I435">
        <v>100</v>
      </c>
      <c r="J435">
        <v>21.900000000000006</v>
      </c>
      <c r="K435">
        <v>51.979499999999994</v>
      </c>
      <c r="L435">
        <v>5</v>
      </c>
      <c r="M435">
        <v>10</v>
      </c>
      <c r="N435">
        <v>5.0000000000000001E-3</v>
      </c>
      <c r="O435">
        <v>0.5</v>
      </c>
      <c r="AB435">
        <v>2E-3</v>
      </c>
      <c r="AC435">
        <v>0.1</v>
      </c>
      <c r="AF435">
        <v>35</v>
      </c>
      <c r="AG435">
        <v>40</v>
      </c>
      <c r="AJ435">
        <v>0.01</v>
      </c>
      <c r="AK435">
        <v>0.5</v>
      </c>
      <c r="AT435">
        <v>3.0000000000000001E-3</v>
      </c>
      <c r="AU435">
        <v>1</v>
      </c>
      <c r="BN435">
        <v>5.0000000000000001E-4</v>
      </c>
      <c r="BO435">
        <v>1</v>
      </c>
      <c r="CX435" t="b">
        <v>0</v>
      </c>
    </row>
    <row r="436" spans="1:102" x14ac:dyDescent="0.3">
      <c r="A436">
        <v>135</v>
      </c>
      <c r="C436" t="s">
        <v>224</v>
      </c>
      <c r="D436" t="s">
        <v>497</v>
      </c>
      <c r="G436" t="s">
        <v>498</v>
      </c>
      <c r="I436">
        <v>100</v>
      </c>
      <c r="J436">
        <v>22.200000000000003</v>
      </c>
      <c r="K436">
        <v>51.967499999999994</v>
      </c>
      <c r="L436">
        <v>5</v>
      </c>
      <c r="M436">
        <v>10</v>
      </c>
      <c r="N436">
        <v>5.0000000000000001E-3</v>
      </c>
      <c r="O436">
        <v>0.5</v>
      </c>
      <c r="R436">
        <v>0.01</v>
      </c>
      <c r="S436">
        <v>0.5</v>
      </c>
      <c r="T436">
        <v>2E-3</v>
      </c>
      <c r="U436">
        <v>0.1</v>
      </c>
      <c r="AD436">
        <v>5.0000000000000001E-3</v>
      </c>
      <c r="AE436">
        <v>0.5</v>
      </c>
      <c r="AF436">
        <v>35</v>
      </c>
      <c r="AG436">
        <v>40</v>
      </c>
      <c r="AH436">
        <v>0.01</v>
      </c>
      <c r="AI436">
        <v>0.2</v>
      </c>
      <c r="BV436">
        <v>5.0000000000000001E-4</v>
      </c>
      <c r="BW436">
        <v>1</v>
      </c>
      <c r="CX436" t="b">
        <v>0</v>
      </c>
    </row>
    <row r="437" spans="1:102" x14ac:dyDescent="0.3">
      <c r="A437">
        <v>135</v>
      </c>
      <c r="C437" t="s">
        <v>224</v>
      </c>
      <c r="D437" t="s">
        <v>497</v>
      </c>
      <c r="G437" t="s">
        <v>498</v>
      </c>
      <c r="I437">
        <v>100</v>
      </c>
      <c r="J437">
        <v>12.700000000000003</v>
      </c>
      <c r="K437">
        <v>51.96749999999998</v>
      </c>
      <c r="L437">
        <v>5</v>
      </c>
      <c r="M437">
        <v>10</v>
      </c>
      <c r="N437">
        <v>5.0000000000000001E-3</v>
      </c>
      <c r="O437">
        <v>0.5</v>
      </c>
      <c r="P437">
        <v>5.0000000000000001E-4</v>
      </c>
      <c r="Q437">
        <v>1</v>
      </c>
      <c r="R437">
        <v>0.01</v>
      </c>
      <c r="S437">
        <v>0.5</v>
      </c>
      <c r="T437">
        <v>2E-3</v>
      </c>
      <c r="U437">
        <v>0.1</v>
      </c>
      <c r="AF437">
        <v>35</v>
      </c>
      <c r="AG437">
        <v>40</v>
      </c>
      <c r="AH437">
        <v>0.01</v>
      </c>
      <c r="AI437">
        <v>0.2</v>
      </c>
      <c r="AN437">
        <v>5.0000000000000001E-4</v>
      </c>
      <c r="AO437">
        <v>1</v>
      </c>
      <c r="AV437">
        <v>5.0000000000000001E-4</v>
      </c>
      <c r="AW437">
        <v>1</v>
      </c>
      <c r="BB437">
        <v>5.0000000000000001E-4</v>
      </c>
      <c r="BC437">
        <v>1</v>
      </c>
      <c r="BD437">
        <v>5.0000000000000001E-4</v>
      </c>
      <c r="BE437">
        <v>1</v>
      </c>
      <c r="BF437">
        <v>5.0000000000000001E-4</v>
      </c>
      <c r="BG437">
        <v>1</v>
      </c>
      <c r="BN437">
        <v>5.0000000000000001E-4</v>
      </c>
      <c r="BO437">
        <v>1</v>
      </c>
      <c r="BT437">
        <v>5.0000000000000001E-4</v>
      </c>
      <c r="BU437">
        <v>1</v>
      </c>
      <c r="BV437">
        <v>5.0000000000000001E-4</v>
      </c>
      <c r="BW437">
        <v>1</v>
      </c>
      <c r="CD437">
        <v>5.0000000000000001E-4</v>
      </c>
      <c r="CE437">
        <v>1</v>
      </c>
      <c r="CP437">
        <v>5.0000000000000001E-4</v>
      </c>
      <c r="CQ437">
        <v>1</v>
      </c>
      <c r="CX437" t="b">
        <v>0</v>
      </c>
    </row>
    <row r="438" spans="1:102" x14ac:dyDescent="0.3">
      <c r="A438">
        <v>135</v>
      </c>
      <c r="C438" t="s">
        <v>224</v>
      </c>
      <c r="D438" t="s">
        <v>497</v>
      </c>
      <c r="G438" t="s">
        <v>498</v>
      </c>
      <c r="I438">
        <v>100</v>
      </c>
      <c r="J438">
        <v>22.200000000000003</v>
      </c>
      <c r="K438">
        <v>51.967499999999994</v>
      </c>
      <c r="L438">
        <v>5</v>
      </c>
      <c r="M438">
        <v>10</v>
      </c>
      <c r="N438">
        <v>5.0000000000000001E-3</v>
      </c>
      <c r="O438">
        <v>0.5</v>
      </c>
      <c r="R438">
        <v>0.01</v>
      </c>
      <c r="S438">
        <v>0.5</v>
      </c>
      <c r="AB438">
        <v>2E-3</v>
      </c>
      <c r="AC438">
        <v>0.1</v>
      </c>
      <c r="AD438">
        <v>5.0000000000000001E-3</v>
      </c>
      <c r="AE438">
        <v>0.5</v>
      </c>
      <c r="AF438">
        <v>35</v>
      </c>
      <c r="AG438">
        <v>40</v>
      </c>
      <c r="AH438">
        <v>0.01</v>
      </c>
      <c r="AI438">
        <v>0.2</v>
      </c>
      <c r="BT438">
        <v>5.0000000000000001E-4</v>
      </c>
      <c r="BU438">
        <v>1</v>
      </c>
      <c r="CX438" t="b">
        <v>0</v>
      </c>
    </row>
    <row r="439" spans="1:102" x14ac:dyDescent="0.3">
      <c r="A439">
        <v>135</v>
      </c>
      <c r="C439" t="s">
        <v>224</v>
      </c>
      <c r="D439" t="s">
        <v>497</v>
      </c>
      <c r="G439" t="s">
        <v>498</v>
      </c>
      <c r="I439">
        <v>100</v>
      </c>
      <c r="J439">
        <v>22.700000000000003</v>
      </c>
      <c r="K439">
        <v>51.972499999999997</v>
      </c>
      <c r="L439">
        <v>5</v>
      </c>
      <c r="M439">
        <v>10</v>
      </c>
      <c r="N439">
        <v>5.0000000000000001E-3</v>
      </c>
      <c r="O439">
        <v>0.5</v>
      </c>
      <c r="R439">
        <v>0.01</v>
      </c>
      <c r="S439">
        <v>0.5</v>
      </c>
      <c r="AB439">
        <v>2E-3</v>
      </c>
      <c r="AC439">
        <v>0.1</v>
      </c>
      <c r="AF439">
        <v>35</v>
      </c>
      <c r="AG439">
        <v>40</v>
      </c>
      <c r="AH439">
        <v>0.01</v>
      </c>
      <c r="AI439">
        <v>0.2</v>
      </c>
      <c r="BT439">
        <v>5.0000000000000001E-4</v>
      </c>
      <c r="BU439">
        <v>1</v>
      </c>
      <c r="CX439" t="b">
        <v>0</v>
      </c>
    </row>
    <row r="440" spans="1:102" x14ac:dyDescent="0.3">
      <c r="A440">
        <v>135</v>
      </c>
      <c r="C440" t="s">
        <v>224</v>
      </c>
      <c r="D440" t="s">
        <v>497</v>
      </c>
      <c r="G440" t="s">
        <v>498</v>
      </c>
      <c r="I440">
        <v>100</v>
      </c>
      <c r="J440">
        <v>22.200000000000003</v>
      </c>
      <c r="K440">
        <v>51.967499999999994</v>
      </c>
      <c r="L440">
        <v>5</v>
      </c>
      <c r="M440">
        <v>10</v>
      </c>
      <c r="N440">
        <v>5.0000000000000001E-3</v>
      </c>
      <c r="O440">
        <v>0.5</v>
      </c>
      <c r="T440">
        <v>2E-3</v>
      </c>
      <c r="U440">
        <v>0.1</v>
      </c>
      <c r="V440">
        <v>0.01</v>
      </c>
      <c r="W440">
        <v>0.5</v>
      </c>
      <c r="AD440">
        <v>5.0000000000000001E-3</v>
      </c>
      <c r="AE440">
        <v>0.5</v>
      </c>
      <c r="AF440">
        <v>35</v>
      </c>
      <c r="AG440">
        <v>40</v>
      </c>
      <c r="AH440">
        <v>0.01</v>
      </c>
      <c r="AI440">
        <v>0.2</v>
      </c>
      <c r="BT440">
        <v>5.0000000000000001E-4</v>
      </c>
      <c r="BU440">
        <v>1</v>
      </c>
      <c r="CX440" t="b">
        <v>0</v>
      </c>
    </row>
    <row r="441" spans="1:102" x14ac:dyDescent="0.3">
      <c r="A441">
        <v>135</v>
      </c>
      <c r="C441" t="s">
        <v>224</v>
      </c>
      <c r="D441" t="s">
        <v>497</v>
      </c>
      <c r="G441" t="s">
        <v>498</v>
      </c>
      <c r="I441">
        <v>100</v>
      </c>
      <c r="J441">
        <v>12.700000000000003</v>
      </c>
      <c r="K441">
        <v>51.96749999999998</v>
      </c>
      <c r="L441">
        <v>5</v>
      </c>
      <c r="M441">
        <v>10</v>
      </c>
      <c r="N441">
        <v>5.0000000000000001E-3</v>
      </c>
      <c r="O441">
        <v>0.5</v>
      </c>
      <c r="P441">
        <v>5.0000000000000001E-4</v>
      </c>
      <c r="Q441">
        <v>1</v>
      </c>
      <c r="T441">
        <v>2E-3</v>
      </c>
      <c r="U441">
        <v>0.1</v>
      </c>
      <c r="V441">
        <v>0.01</v>
      </c>
      <c r="W441">
        <v>0.5</v>
      </c>
      <c r="AF441">
        <v>35</v>
      </c>
      <c r="AG441">
        <v>40</v>
      </c>
      <c r="AH441">
        <v>0.01</v>
      </c>
      <c r="AI441">
        <v>0.2</v>
      </c>
      <c r="AN441">
        <v>5.0000000000000001E-4</v>
      </c>
      <c r="AO441">
        <v>1</v>
      </c>
      <c r="AV441">
        <v>5.0000000000000001E-4</v>
      </c>
      <c r="AW441">
        <v>1</v>
      </c>
      <c r="BB441">
        <v>5.0000000000000001E-4</v>
      </c>
      <c r="BC441">
        <v>1</v>
      </c>
      <c r="BD441">
        <v>5.0000000000000001E-4</v>
      </c>
      <c r="BE441">
        <v>1</v>
      </c>
      <c r="BF441">
        <v>5.0000000000000001E-4</v>
      </c>
      <c r="BG441">
        <v>1</v>
      </c>
      <c r="BN441">
        <v>5.0000000000000001E-4</v>
      </c>
      <c r="BO441">
        <v>1</v>
      </c>
      <c r="BT441">
        <v>5.0000000000000001E-4</v>
      </c>
      <c r="BU441">
        <v>1</v>
      </c>
      <c r="BV441">
        <v>5.0000000000000001E-4</v>
      </c>
      <c r="BW441">
        <v>1</v>
      </c>
      <c r="CD441">
        <v>5.0000000000000001E-4</v>
      </c>
      <c r="CE441">
        <v>1</v>
      </c>
      <c r="CP441">
        <v>5.0000000000000001E-4</v>
      </c>
      <c r="CQ441">
        <v>1</v>
      </c>
      <c r="CX441" t="b">
        <v>0</v>
      </c>
    </row>
    <row r="442" spans="1:102" x14ac:dyDescent="0.3">
      <c r="A442">
        <v>135</v>
      </c>
      <c r="C442" t="s">
        <v>224</v>
      </c>
      <c r="D442" t="s">
        <v>497</v>
      </c>
      <c r="G442" t="s">
        <v>498</v>
      </c>
      <c r="I442">
        <v>100</v>
      </c>
      <c r="J442">
        <v>22.200000000000003</v>
      </c>
      <c r="K442">
        <v>51.967499999999994</v>
      </c>
      <c r="L442">
        <v>5</v>
      </c>
      <c r="M442">
        <v>10</v>
      </c>
      <c r="N442">
        <v>5.0000000000000001E-3</v>
      </c>
      <c r="O442">
        <v>0.5</v>
      </c>
      <c r="V442">
        <v>0.01</v>
      </c>
      <c r="W442">
        <v>0.5</v>
      </c>
      <c r="AB442">
        <v>2E-3</v>
      </c>
      <c r="AC442">
        <v>0.1</v>
      </c>
      <c r="AD442">
        <v>5.0000000000000001E-3</v>
      </c>
      <c r="AE442">
        <v>0.5</v>
      </c>
      <c r="AF442">
        <v>35</v>
      </c>
      <c r="AG442">
        <v>40</v>
      </c>
      <c r="AH442">
        <v>0.01</v>
      </c>
      <c r="AI442">
        <v>0.2</v>
      </c>
      <c r="BT442">
        <v>5.0000000000000001E-4</v>
      </c>
      <c r="BU442">
        <v>1</v>
      </c>
      <c r="CX442" t="b">
        <v>0</v>
      </c>
    </row>
    <row r="443" spans="1:102" x14ac:dyDescent="0.3">
      <c r="A443">
        <v>135</v>
      </c>
      <c r="C443" t="s">
        <v>224</v>
      </c>
      <c r="D443" t="s">
        <v>497</v>
      </c>
      <c r="G443" t="s">
        <v>498</v>
      </c>
      <c r="I443">
        <v>100</v>
      </c>
      <c r="J443">
        <v>22.700000000000003</v>
      </c>
      <c r="K443">
        <v>51.972499999999997</v>
      </c>
      <c r="L443">
        <v>5</v>
      </c>
      <c r="M443">
        <v>10</v>
      </c>
      <c r="N443">
        <v>5.0000000000000001E-3</v>
      </c>
      <c r="O443">
        <v>0.5</v>
      </c>
      <c r="V443">
        <v>0.01</v>
      </c>
      <c r="W443">
        <v>0.5</v>
      </c>
      <c r="AB443">
        <v>2E-3</v>
      </c>
      <c r="AC443">
        <v>0.1</v>
      </c>
      <c r="AF443">
        <v>35</v>
      </c>
      <c r="AG443">
        <v>40</v>
      </c>
      <c r="AH443">
        <v>0.01</v>
      </c>
      <c r="AI443">
        <v>0.2</v>
      </c>
      <c r="BT443">
        <v>5.0000000000000001E-4</v>
      </c>
      <c r="BU443">
        <v>1</v>
      </c>
      <c r="CX443" t="b">
        <v>0</v>
      </c>
    </row>
    <row r="444" spans="1:102" x14ac:dyDescent="0.3">
      <c r="A444">
        <v>135</v>
      </c>
      <c r="C444" t="s">
        <v>224</v>
      </c>
      <c r="D444" t="s">
        <v>497</v>
      </c>
      <c r="G444" t="s">
        <v>498</v>
      </c>
      <c r="I444">
        <v>100</v>
      </c>
      <c r="J444">
        <v>22.200000000000003</v>
      </c>
      <c r="K444">
        <v>51.967500000000001</v>
      </c>
      <c r="L444">
        <v>5</v>
      </c>
      <c r="M444">
        <v>10</v>
      </c>
      <c r="N444">
        <v>5.0000000000000001E-3</v>
      </c>
      <c r="O444">
        <v>0.5</v>
      </c>
      <c r="T444">
        <v>2E-3</v>
      </c>
      <c r="U444">
        <v>0.1</v>
      </c>
      <c r="AD444">
        <v>5.0000000000000001E-3</v>
      </c>
      <c r="AE444">
        <v>0.5</v>
      </c>
      <c r="AF444">
        <v>35</v>
      </c>
      <c r="AG444">
        <v>40</v>
      </c>
      <c r="AH444">
        <v>0.01</v>
      </c>
      <c r="AI444">
        <v>0.2</v>
      </c>
      <c r="AJ444">
        <v>0.01</v>
      </c>
      <c r="AK444">
        <v>0.5</v>
      </c>
      <c r="BT444">
        <v>5.0000000000000001E-4</v>
      </c>
      <c r="BU444">
        <v>1</v>
      </c>
      <c r="CX444" t="b">
        <v>0</v>
      </c>
    </row>
    <row r="445" spans="1:102" x14ac:dyDescent="0.3">
      <c r="A445">
        <v>135</v>
      </c>
      <c r="C445" t="s">
        <v>224</v>
      </c>
      <c r="D445" t="s">
        <v>497</v>
      </c>
      <c r="G445" t="s">
        <v>498</v>
      </c>
      <c r="I445">
        <v>100</v>
      </c>
      <c r="J445">
        <v>12.700000000000003</v>
      </c>
      <c r="K445">
        <v>51.96749999999998</v>
      </c>
      <c r="L445">
        <v>5</v>
      </c>
      <c r="M445">
        <v>10</v>
      </c>
      <c r="N445">
        <v>5.0000000000000001E-3</v>
      </c>
      <c r="O445">
        <v>0.5</v>
      </c>
      <c r="P445">
        <v>5.0000000000000001E-4</v>
      </c>
      <c r="Q445">
        <v>1</v>
      </c>
      <c r="T445">
        <v>2E-3</v>
      </c>
      <c r="U445">
        <v>0.1</v>
      </c>
      <c r="AF445">
        <v>35</v>
      </c>
      <c r="AG445">
        <v>40</v>
      </c>
      <c r="AH445">
        <v>0.01</v>
      </c>
      <c r="AI445">
        <v>0.2</v>
      </c>
      <c r="AJ445">
        <v>0.01</v>
      </c>
      <c r="AK445">
        <v>0.5</v>
      </c>
      <c r="AN445">
        <v>5.0000000000000001E-4</v>
      </c>
      <c r="AO445">
        <v>1</v>
      </c>
      <c r="AV445">
        <v>5.0000000000000001E-4</v>
      </c>
      <c r="AW445">
        <v>1</v>
      </c>
      <c r="BB445">
        <v>5.0000000000000001E-4</v>
      </c>
      <c r="BC445">
        <v>1</v>
      </c>
      <c r="BD445">
        <v>5.0000000000000001E-4</v>
      </c>
      <c r="BE445">
        <v>1</v>
      </c>
      <c r="BF445">
        <v>5.0000000000000001E-4</v>
      </c>
      <c r="BG445">
        <v>1</v>
      </c>
      <c r="BN445">
        <v>5.0000000000000001E-4</v>
      </c>
      <c r="BO445">
        <v>1</v>
      </c>
      <c r="BT445">
        <v>5.0000000000000001E-4</v>
      </c>
      <c r="BU445">
        <v>1</v>
      </c>
      <c r="BV445">
        <v>5.0000000000000001E-4</v>
      </c>
      <c r="BW445">
        <v>1</v>
      </c>
      <c r="CD445">
        <v>5.0000000000000001E-4</v>
      </c>
      <c r="CE445">
        <v>1</v>
      </c>
      <c r="CP445">
        <v>5.0000000000000001E-4</v>
      </c>
      <c r="CQ445">
        <v>1</v>
      </c>
      <c r="CX445" t="b">
        <v>0</v>
      </c>
    </row>
    <row r="446" spans="1:102" x14ac:dyDescent="0.3">
      <c r="A446">
        <v>135</v>
      </c>
      <c r="C446" t="s">
        <v>224</v>
      </c>
      <c r="D446" t="s">
        <v>497</v>
      </c>
      <c r="G446" t="s">
        <v>498</v>
      </c>
      <c r="I446">
        <v>100</v>
      </c>
      <c r="J446">
        <v>22.200000000000003</v>
      </c>
      <c r="K446">
        <v>51.967500000000001</v>
      </c>
      <c r="L446">
        <v>5</v>
      </c>
      <c r="M446">
        <v>10</v>
      </c>
      <c r="N446">
        <v>5.0000000000000001E-3</v>
      </c>
      <c r="O446">
        <v>0.5</v>
      </c>
      <c r="AB446">
        <v>2E-3</v>
      </c>
      <c r="AC446">
        <v>0.1</v>
      </c>
      <c r="AD446">
        <v>5.0000000000000001E-3</v>
      </c>
      <c r="AE446">
        <v>0.5</v>
      </c>
      <c r="AF446">
        <v>35</v>
      </c>
      <c r="AG446">
        <v>40</v>
      </c>
      <c r="AH446">
        <v>0.01</v>
      </c>
      <c r="AI446">
        <v>0.2</v>
      </c>
      <c r="AJ446">
        <v>0.01</v>
      </c>
      <c r="AK446">
        <v>0.5</v>
      </c>
      <c r="BT446">
        <v>5.0000000000000001E-4</v>
      </c>
      <c r="BU446">
        <v>1</v>
      </c>
      <c r="CX446" t="b">
        <v>0</v>
      </c>
    </row>
    <row r="447" spans="1:102" x14ac:dyDescent="0.3">
      <c r="A447">
        <v>135</v>
      </c>
      <c r="C447" t="s">
        <v>224</v>
      </c>
      <c r="D447" t="s">
        <v>497</v>
      </c>
      <c r="G447" t="s">
        <v>498</v>
      </c>
      <c r="I447">
        <v>100</v>
      </c>
      <c r="J447">
        <v>22.700000000000003</v>
      </c>
      <c r="K447">
        <v>51.972499999999997</v>
      </c>
      <c r="L447">
        <v>5</v>
      </c>
      <c r="M447">
        <v>10</v>
      </c>
      <c r="N447">
        <v>5.0000000000000001E-3</v>
      </c>
      <c r="O447">
        <v>0.5</v>
      </c>
      <c r="AB447">
        <v>2E-3</v>
      </c>
      <c r="AC447">
        <v>0.1</v>
      </c>
      <c r="AF447">
        <v>35</v>
      </c>
      <c r="AG447">
        <v>40</v>
      </c>
      <c r="AH447">
        <v>0.01</v>
      </c>
      <c r="AI447">
        <v>0.2</v>
      </c>
      <c r="AJ447">
        <v>0.01</v>
      </c>
      <c r="AK447">
        <v>0.5</v>
      </c>
      <c r="BT447">
        <v>5.0000000000000001E-4</v>
      </c>
      <c r="BU447">
        <v>1</v>
      </c>
      <c r="CX447" t="b">
        <v>0</v>
      </c>
    </row>
    <row r="448" spans="1:102" x14ac:dyDescent="0.3">
      <c r="A448">
        <v>135</v>
      </c>
      <c r="C448" t="s">
        <v>224</v>
      </c>
      <c r="D448" t="s">
        <v>497</v>
      </c>
      <c r="G448" t="s">
        <v>498</v>
      </c>
      <c r="I448">
        <v>100</v>
      </c>
      <c r="J448">
        <v>22</v>
      </c>
      <c r="K448">
        <v>51.972499999999989</v>
      </c>
      <c r="L448">
        <v>5</v>
      </c>
      <c r="M448">
        <v>10</v>
      </c>
      <c r="N448">
        <v>5.0000000000000001E-3</v>
      </c>
      <c r="O448">
        <v>0.5</v>
      </c>
      <c r="R448">
        <v>0.01</v>
      </c>
      <c r="S448">
        <v>0.5</v>
      </c>
      <c r="T448">
        <v>2E-3</v>
      </c>
      <c r="U448">
        <v>0.1</v>
      </c>
      <c r="AD448">
        <v>5.0000000000000001E-3</v>
      </c>
      <c r="AE448">
        <v>0.5</v>
      </c>
      <c r="AF448">
        <v>35</v>
      </c>
      <c r="AG448">
        <v>40</v>
      </c>
      <c r="AR448">
        <v>5.0000000000000001E-3</v>
      </c>
      <c r="AS448">
        <v>0.4</v>
      </c>
      <c r="BT448">
        <v>5.0000000000000001E-4</v>
      </c>
      <c r="BU448">
        <v>1</v>
      </c>
      <c r="CX448" t="b">
        <v>0</v>
      </c>
    </row>
    <row r="449" spans="1:102" x14ac:dyDescent="0.3">
      <c r="A449">
        <v>135</v>
      </c>
      <c r="C449" t="s">
        <v>224</v>
      </c>
      <c r="D449" t="s">
        <v>497</v>
      </c>
      <c r="G449" t="s">
        <v>498</v>
      </c>
      <c r="I449">
        <v>100</v>
      </c>
      <c r="J449">
        <v>12.5</v>
      </c>
      <c r="K449">
        <v>51.972499999999975</v>
      </c>
      <c r="L449">
        <v>5</v>
      </c>
      <c r="M449">
        <v>10</v>
      </c>
      <c r="N449">
        <v>5.0000000000000001E-3</v>
      </c>
      <c r="O449">
        <v>0.5</v>
      </c>
      <c r="P449">
        <v>5.0000000000000001E-4</v>
      </c>
      <c r="Q449">
        <v>1</v>
      </c>
      <c r="R449">
        <v>0.01</v>
      </c>
      <c r="S449">
        <v>0.5</v>
      </c>
      <c r="T449">
        <v>2E-3</v>
      </c>
      <c r="U449">
        <v>0.1</v>
      </c>
      <c r="AF449">
        <v>35</v>
      </c>
      <c r="AG449">
        <v>40</v>
      </c>
      <c r="AN449">
        <v>5.0000000000000001E-4</v>
      </c>
      <c r="AO449">
        <v>1</v>
      </c>
      <c r="AR449">
        <v>5.0000000000000001E-3</v>
      </c>
      <c r="AS449">
        <v>0.4</v>
      </c>
      <c r="AV449">
        <v>5.0000000000000001E-4</v>
      </c>
      <c r="AW449">
        <v>1</v>
      </c>
      <c r="BB449">
        <v>5.0000000000000001E-4</v>
      </c>
      <c r="BC449">
        <v>1</v>
      </c>
      <c r="BD449">
        <v>5.0000000000000001E-4</v>
      </c>
      <c r="BE449">
        <v>1</v>
      </c>
      <c r="BF449">
        <v>5.0000000000000001E-4</v>
      </c>
      <c r="BG449">
        <v>1</v>
      </c>
      <c r="BN449">
        <v>5.0000000000000001E-4</v>
      </c>
      <c r="BO449">
        <v>1</v>
      </c>
      <c r="BT449">
        <v>5.0000000000000001E-4</v>
      </c>
      <c r="BU449">
        <v>1</v>
      </c>
      <c r="BV449">
        <v>5.0000000000000001E-4</v>
      </c>
      <c r="BW449">
        <v>1</v>
      </c>
      <c r="CD449">
        <v>5.0000000000000001E-4</v>
      </c>
      <c r="CE449">
        <v>1</v>
      </c>
      <c r="CP449">
        <v>5.0000000000000001E-4</v>
      </c>
      <c r="CQ449">
        <v>1</v>
      </c>
      <c r="CX449" t="b">
        <v>0</v>
      </c>
    </row>
    <row r="450" spans="1:102" x14ac:dyDescent="0.3">
      <c r="A450">
        <v>135</v>
      </c>
      <c r="C450" t="s">
        <v>224</v>
      </c>
      <c r="D450" t="s">
        <v>497</v>
      </c>
      <c r="G450" t="s">
        <v>498</v>
      </c>
      <c r="I450">
        <v>100</v>
      </c>
      <c r="J450">
        <v>22</v>
      </c>
      <c r="K450">
        <v>51.972499999999989</v>
      </c>
      <c r="L450">
        <v>5</v>
      </c>
      <c r="M450">
        <v>10</v>
      </c>
      <c r="N450">
        <v>5.0000000000000001E-3</v>
      </c>
      <c r="O450">
        <v>0.5</v>
      </c>
      <c r="R450">
        <v>0.01</v>
      </c>
      <c r="S450">
        <v>0.5</v>
      </c>
      <c r="AB450">
        <v>2E-3</v>
      </c>
      <c r="AC450">
        <v>0.1</v>
      </c>
      <c r="AD450">
        <v>5.0000000000000001E-3</v>
      </c>
      <c r="AE450">
        <v>0.5</v>
      </c>
      <c r="AF450">
        <v>35</v>
      </c>
      <c r="AG450">
        <v>40</v>
      </c>
      <c r="AR450">
        <v>5.0000000000000001E-3</v>
      </c>
      <c r="AS450">
        <v>0.4</v>
      </c>
      <c r="BT450">
        <v>5.0000000000000001E-4</v>
      </c>
      <c r="BU450">
        <v>1</v>
      </c>
      <c r="CX450" t="b">
        <v>0</v>
      </c>
    </row>
    <row r="451" spans="1:102" x14ac:dyDescent="0.3">
      <c r="A451">
        <v>135</v>
      </c>
      <c r="C451" t="s">
        <v>224</v>
      </c>
      <c r="D451" t="s">
        <v>497</v>
      </c>
      <c r="G451" t="s">
        <v>498</v>
      </c>
      <c r="I451">
        <v>100</v>
      </c>
      <c r="J451">
        <v>22.5</v>
      </c>
      <c r="K451">
        <v>51.977499999999992</v>
      </c>
      <c r="L451">
        <v>5</v>
      </c>
      <c r="M451">
        <v>10</v>
      </c>
      <c r="N451">
        <v>5.0000000000000001E-3</v>
      </c>
      <c r="O451">
        <v>0.5</v>
      </c>
      <c r="R451">
        <v>0.01</v>
      </c>
      <c r="S451">
        <v>0.5</v>
      </c>
      <c r="AB451">
        <v>2E-3</v>
      </c>
      <c r="AC451">
        <v>0.1</v>
      </c>
      <c r="AF451">
        <v>35</v>
      </c>
      <c r="AG451">
        <v>40</v>
      </c>
      <c r="AR451">
        <v>5.0000000000000001E-3</v>
      </c>
      <c r="AS451">
        <v>0.4</v>
      </c>
      <c r="BT451">
        <v>5.0000000000000001E-4</v>
      </c>
      <c r="BU451">
        <v>1</v>
      </c>
      <c r="CX451" t="b">
        <v>0</v>
      </c>
    </row>
    <row r="452" spans="1:102" x14ac:dyDescent="0.3">
      <c r="A452">
        <v>135</v>
      </c>
      <c r="C452" t="s">
        <v>224</v>
      </c>
      <c r="D452" t="s">
        <v>497</v>
      </c>
      <c r="G452" t="s">
        <v>498</v>
      </c>
      <c r="I452">
        <v>100</v>
      </c>
      <c r="J452">
        <v>22</v>
      </c>
      <c r="K452">
        <v>51.972499999999989</v>
      </c>
      <c r="L452">
        <v>5</v>
      </c>
      <c r="M452">
        <v>10</v>
      </c>
      <c r="N452">
        <v>5.0000000000000001E-3</v>
      </c>
      <c r="O452">
        <v>0.5</v>
      </c>
      <c r="T452">
        <v>2E-3</v>
      </c>
      <c r="U452">
        <v>0.1</v>
      </c>
      <c r="V452">
        <v>0.01</v>
      </c>
      <c r="W452">
        <v>0.5</v>
      </c>
      <c r="AD452">
        <v>5.0000000000000001E-3</v>
      </c>
      <c r="AE452">
        <v>0.5</v>
      </c>
      <c r="AF452">
        <v>35</v>
      </c>
      <c r="AG452">
        <v>40</v>
      </c>
      <c r="AR452">
        <v>5.0000000000000001E-3</v>
      </c>
      <c r="AS452">
        <v>0.4</v>
      </c>
      <c r="BT452">
        <v>5.0000000000000001E-4</v>
      </c>
      <c r="BU452">
        <v>1</v>
      </c>
      <c r="CX452" t="b">
        <v>0</v>
      </c>
    </row>
    <row r="453" spans="1:102" x14ac:dyDescent="0.3">
      <c r="A453">
        <v>135</v>
      </c>
      <c r="C453" t="s">
        <v>224</v>
      </c>
      <c r="D453" t="s">
        <v>497</v>
      </c>
      <c r="G453" t="s">
        <v>498</v>
      </c>
      <c r="I453">
        <v>100</v>
      </c>
      <c r="J453">
        <v>12.5</v>
      </c>
      <c r="K453">
        <v>51.972499999999975</v>
      </c>
      <c r="L453">
        <v>5</v>
      </c>
      <c r="M453">
        <v>10</v>
      </c>
      <c r="N453">
        <v>5.0000000000000001E-3</v>
      </c>
      <c r="O453">
        <v>0.5</v>
      </c>
      <c r="P453">
        <v>5.0000000000000001E-4</v>
      </c>
      <c r="Q453">
        <v>1</v>
      </c>
      <c r="T453">
        <v>2E-3</v>
      </c>
      <c r="U453">
        <v>0.1</v>
      </c>
      <c r="V453">
        <v>0.01</v>
      </c>
      <c r="W453">
        <v>0.5</v>
      </c>
      <c r="AF453">
        <v>35</v>
      </c>
      <c r="AG453">
        <v>40</v>
      </c>
      <c r="AN453">
        <v>5.0000000000000001E-4</v>
      </c>
      <c r="AO453">
        <v>1</v>
      </c>
      <c r="AR453">
        <v>5.0000000000000001E-3</v>
      </c>
      <c r="AS453">
        <v>0.4</v>
      </c>
      <c r="AV453">
        <v>5.0000000000000001E-4</v>
      </c>
      <c r="AW453">
        <v>1</v>
      </c>
      <c r="BB453">
        <v>5.0000000000000001E-4</v>
      </c>
      <c r="BC453">
        <v>1</v>
      </c>
      <c r="BD453">
        <v>5.0000000000000001E-4</v>
      </c>
      <c r="BE453">
        <v>1</v>
      </c>
      <c r="BF453">
        <v>5.0000000000000001E-4</v>
      </c>
      <c r="BG453">
        <v>1</v>
      </c>
      <c r="BN453">
        <v>5.0000000000000001E-4</v>
      </c>
      <c r="BO453">
        <v>1</v>
      </c>
      <c r="BT453">
        <v>5.0000000000000001E-4</v>
      </c>
      <c r="BU453">
        <v>1</v>
      </c>
      <c r="BV453">
        <v>5.0000000000000001E-4</v>
      </c>
      <c r="BW453">
        <v>1</v>
      </c>
      <c r="CD453">
        <v>5.0000000000000001E-4</v>
      </c>
      <c r="CE453">
        <v>1</v>
      </c>
      <c r="CP453">
        <v>5.0000000000000001E-4</v>
      </c>
      <c r="CQ453">
        <v>1</v>
      </c>
      <c r="CX453" t="b">
        <v>0</v>
      </c>
    </row>
    <row r="454" spans="1:102" x14ac:dyDescent="0.3">
      <c r="A454">
        <v>135</v>
      </c>
      <c r="C454" t="s">
        <v>224</v>
      </c>
      <c r="D454" t="s">
        <v>497</v>
      </c>
      <c r="G454" t="s">
        <v>498</v>
      </c>
      <c r="I454">
        <v>100</v>
      </c>
      <c r="J454">
        <v>22</v>
      </c>
      <c r="K454">
        <v>51.972499999999989</v>
      </c>
      <c r="L454">
        <v>5</v>
      </c>
      <c r="M454">
        <v>10</v>
      </c>
      <c r="N454">
        <v>5.0000000000000001E-3</v>
      </c>
      <c r="O454">
        <v>0.5</v>
      </c>
      <c r="V454">
        <v>0.01</v>
      </c>
      <c r="W454">
        <v>0.5</v>
      </c>
      <c r="AB454">
        <v>2E-3</v>
      </c>
      <c r="AC454">
        <v>0.1</v>
      </c>
      <c r="AD454">
        <v>5.0000000000000001E-3</v>
      </c>
      <c r="AE454">
        <v>0.5</v>
      </c>
      <c r="AF454">
        <v>35</v>
      </c>
      <c r="AG454">
        <v>40</v>
      </c>
      <c r="AR454">
        <v>5.0000000000000001E-3</v>
      </c>
      <c r="AS454">
        <v>0.4</v>
      </c>
      <c r="BT454">
        <v>5.0000000000000001E-4</v>
      </c>
      <c r="BU454">
        <v>1</v>
      </c>
      <c r="CX454" t="b">
        <v>0</v>
      </c>
    </row>
    <row r="455" spans="1:102" x14ac:dyDescent="0.3">
      <c r="A455">
        <v>135</v>
      </c>
      <c r="C455" t="s">
        <v>224</v>
      </c>
      <c r="D455" t="s">
        <v>497</v>
      </c>
      <c r="G455" t="s">
        <v>498</v>
      </c>
      <c r="I455">
        <v>100</v>
      </c>
      <c r="J455">
        <v>22.5</v>
      </c>
      <c r="K455">
        <v>51.977499999999992</v>
      </c>
      <c r="L455">
        <v>5</v>
      </c>
      <c r="M455">
        <v>10</v>
      </c>
      <c r="N455">
        <v>5.0000000000000001E-3</v>
      </c>
      <c r="O455">
        <v>0.5</v>
      </c>
      <c r="V455">
        <v>0.01</v>
      </c>
      <c r="W455">
        <v>0.5</v>
      </c>
      <c r="AB455">
        <v>2E-3</v>
      </c>
      <c r="AC455">
        <v>0.1</v>
      </c>
      <c r="AF455">
        <v>35</v>
      </c>
      <c r="AG455">
        <v>40</v>
      </c>
      <c r="AR455">
        <v>5.0000000000000001E-3</v>
      </c>
      <c r="AS455">
        <v>0.4</v>
      </c>
      <c r="BT455">
        <v>5.0000000000000001E-4</v>
      </c>
      <c r="BU455">
        <v>1</v>
      </c>
      <c r="CX455" t="b">
        <v>0</v>
      </c>
    </row>
    <row r="456" spans="1:102" x14ac:dyDescent="0.3">
      <c r="A456">
        <v>135</v>
      </c>
      <c r="C456" t="s">
        <v>224</v>
      </c>
      <c r="D456" t="s">
        <v>497</v>
      </c>
      <c r="G456" t="s">
        <v>498</v>
      </c>
      <c r="I456">
        <v>100</v>
      </c>
      <c r="J456">
        <v>22</v>
      </c>
      <c r="K456">
        <v>51.972499999999997</v>
      </c>
      <c r="L456">
        <v>5</v>
      </c>
      <c r="M456">
        <v>10</v>
      </c>
      <c r="N456">
        <v>5.0000000000000001E-3</v>
      </c>
      <c r="O456">
        <v>0.5</v>
      </c>
      <c r="T456">
        <v>2E-3</v>
      </c>
      <c r="U456">
        <v>0.1</v>
      </c>
      <c r="AD456">
        <v>5.0000000000000001E-3</v>
      </c>
      <c r="AE456">
        <v>0.5</v>
      </c>
      <c r="AF456">
        <v>35</v>
      </c>
      <c r="AG456">
        <v>40</v>
      </c>
      <c r="AJ456">
        <v>0.01</v>
      </c>
      <c r="AK456">
        <v>0.5</v>
      </c>
      <c r="AR456">
        <v>5.0000000000000001E-3</v>
      </c>
      <c r="AS456">
        <v>0.4</v>
      </c>
      <c r="BT456">
        <v>5.0000000000000001E-4</v>
      </c>
      <c r="BU456">
        <v>1</v>
      </c>
      <c r="CX456" t="b">
        <v>0</v>
      </c>
    </row>
    <row r="457" spans="1:102" x14ac:dyDescent="0.3">
      <c r="A457">
        <v>135</v>
      </c>
      <c r="C457" t="s">
        <v>224</v>
      </c>
      <c r="D457" t="s">
        <v>497</v>
      </c>
      <c r="G457" t="s">
        <v>498</v>
      </c>
      <c r="I457">
        <v>100</v>
      </c>
      <c r="J457">
        <v>12.5</v>
      </c>
      <c r="K457">
        <v>51.972499999999975</v>
      </c>
      <c r="L457">
        <v>5</v>
      </c>
      <c r="M457">
        <v>10</v>
      </c>
      <c r="N457">
        <v>5.0000000000000001E-3</v>
      </c>
      <c r="O457">
        <v>0.5</v>
      </c>
      <c r="P457">
        <v>5.0000000000000001E-4</v>
      </c>
      <c r="Q457">
        <v>1</v>
      </c>
      <c r="T457">
        <v>2E-3</v>
      </c>
      <c r="U457">
        <v>0.1</v>
      </c>
      <c r="AF457">
        <v>35</v>
      </c>
      <c r="AG457">
        <v>40</v>
      </c>
      <c r="AJ457">
        <v>0.01</v>
      </c>
      <c r="AK457">
        <v>0.5</v>
      </c>
      <c r="AN457">
        <v>5.0000000000000001E-4</v>
      </c>
      <c r="AO457">
        <v>1</v>
      </c>
      <c r="AR457">
        <v>5.0000000000000001E-3</v>
      </c>
      <c r="AS457">
        <v>0.4</v>
      </c>
      <c r="AV457">
        <v>5.0000000000000001E-4</v>
      </c>
      <c r="AW457">
        <v>1</v>
      </c>
      <c r="BB457">
        <v>5.0000000000000001E-4</v>
      </c>
      <c r="BC457">
        <v>1</v>
      </c>
      <c r="BD457">
        <v>5.0000000000000001E-4</v>
      </c>
      <c r="BE457">
        <v>1</v>
      </c>
      <c r="BF457">
        <v>5.0000000000000001E-4</v>
      </c>
      <c r="BG457">
        <v>1</v>
      </c>
      <c r="BN457">
        <v>5.0000000000000001E-4</v>
      </c>
      <c r="BO457">
        <v>1</v>
      </c>
      <c r="BT457">
        <v>5.0000000000000001E-4</v>
      </c>
      <c r="BU457">
        <v>1</v>
      </c>
      <c r="BV457">
        <v>5.0000000000000001E-4</v>
      </c>
      <c r="BW457">
        <v>1</v>
      </c>
      <c r="CD457">
        <v>5.0000000000000001E-4</v>
      </c>
      <c r="CE457">
        <v>1</v>
      </c>
      <c r="CP457">
        <v>5.0000000000000001E-4</v>
      </c>
      <c r="CQ457">
        <v>1</v>
      </c>
      <c r="CX457" t="b">
        <v>0</v>
      </c>
    </row>
    <row r="458" spans="1:102" x14ac:dyDescent="0.3">
      <c r="A458">
        <v>135</v>
      </c>
      <c r="C458" t="s">
        <v>224</v>
      </c>
      <c r="D458" t="s">
        <v>497</v>
      </c>
      <c r="G458" t="s">
        <v>498</v>
      </c>
      <c r="I458">
        <v>100</v>
      </c>
      <c r="J458">
        <v>22</v>
      </c>
      <c r="K458">
        <v>51.972499999999997</v>
      </c>
      <c r="L458">
        <v>5</v>
      </c>
      <c r="M458">
        <v>10</v>
      </c>
      <c r="N458">
        <v>5.0000000000000001E-3</v>
      </c>
      <c r="O458">
        <v>0.5</v>
      </c>
      <c r="AB458">
        <v>2E-3</v>
      </c>
      <c r="AC458">
        <v>0.1</v>
      </c>
      <c r="AD458">
        <v>5.0000000000000001E-3</v>
      </c>
      <c r="AE458">
        <v>0.5</v>
      </c>
      <c r="AF458">
        <v>35</v>
      </c>
      <c r="AG458">
        <v>40</v>
      </c>
      <c r="AJ458">
        <v>0.01</v>
      </c>
      <c r="AK458">
        <v>0.5</v>
      </c>
      <c r="AR458">
        <v>5.0000000000000001E-3</v>
      </c>
      <c r="AS458">
        <v>0.4</v>
      </c>
      <c r="BT458">
        <v>5.0000000000000001E-4</v>
      </c>
      <c r="BU458">
        <v>1</v>
      </c>
      <c r="CX458" t="b">
        <v>0</v>
      </c>
    </row>
    <row r="459" spans="1:102" x14ac:dyDescent="0.3">
      <c r="A459">
        <v>135</v>
      </c>
      <c r="C459" t="s">
        <v>224</v>
      </c>
      <c r="D459" t="s">
        <v>497</v>
      </c>
      <c r="G459" t="s">
        <v>498</v>
      </c>
      <c r="I459">
        <v>100</v>
      </c>
      <c r="J459">
        <v>22.5</v>
      </c>
      <c r="K459">
        <v>51.977499999999992</v>
      </c>
      <c r="L459">
        <v>5</v>
      </c>
      <c r="M459">
        <v>10</v>
      </c>
      <c r="N459">
        <v>5.0000000000000001E-3</v>
      </c>
      <c r="O459">
        <v>0.5</v>
      </c>
      <c r="AB459">
        <v>2E-3</v>
      </c>
      <c r="AC459">
        <v>0.1</v>
      </c>
      <c r="AF459">
        <v>35</v>
      </c>
      <c r="AG459">
        <v>40</v>
      </c>
      <c r="AJ459">
        <v>0.01</v>
      </c>
      <c r="AK459">
        <v>0.5</v>
      </c>
      <c r="AR459">
        <v>5.0000000000000001E-3</v>
      </c>
      <c r="AS459">
        <v>0.4</v>
      </c>
      <c r="BT459">
        <v>5.0000000000000001E-4</v>
      </c>
      <c r="BU459">
        <v>1</v>
      </c>
      <c r="CX459" t="b">
        <v>0</v>
      </c>
    </row>
    <row r="460" spans="1:102" x14ac:dyDescent="0.3">
      <c r="A460">
        <v>135</v>
      </c>
      <c r="C460" t="s">
        <v>224</v>
      </c>
      <c r="D460" t="s">
        <v>497</v>
      </c>
      <c r="G460" t="s">
        <v>498</v>
      </c>
      <c r="I460">
        <v>100</v>
      </c>
      <c r="J460">
        <v>21.400000000000006</v>
      </c>
      <c r="K460">
        <v>51.974499999999992</v>
      </c>
      <c r="L460">
        <v>5</v>
      </c>
      <c r="M460">
        <v>10</v>
      </c>
      <c r="N460">
        <v>5.0000000000000001E-3</v>
      </c>
      <c r="O460">
        <v>0.5</v>
      </c>
      <c r="R460">
        <v>0.01</v>
      </c>
      <c r="S460">
        <v>0.5</v>
      </c>
      <c r="T460">
        <v>2E-3</v>
      </c>
      <c r="U460">
        <v>0.1</v>
      </c>
      <c r="AD460">
        <v>5.0000000000000001E-3</v>
      </c>
      <c r="AE460">
        <v>0.5</v>
      </c>
      <c r="AF460">
        <v>35</v>
      </c>
      <c r="AG460">
        <v>40</v>
      </c>
      <c r="AT460">
        <v>3.0000000000000001E-3</v>
      </c>
      <c r="AU460">
        <v>1</v>
      </c>
      <c r="BT460">
        <v>5.0000000000000001E-4</v>
      </c>
      <c r="BU460">
        <v>1</v>
      </c>
      <c r="CX460" t="b">
        <v>0</v>
      </c>
    </row>
    <row r="461" spans="1:102" x14ac:dyDescent="0.3">
      <c r="A461">
        <v>135</v>
      </c>
      <c r="C461" t="s">
        <v>224</v>
      </c>
      <c r="D461" t="s">
        <v>497</v>
      </c>
      <c r="G461" t="s">
        <v>498</v>
      </c>
      <c r="I461">
        <v>100</v>
      </c>
      <c r="J461">
        <v>11.900000000000006</v>
      </c>
      <c r="K461">
        <v>51.974499999999978</v>
      </c>
      <c r="L461">
        <v>5</v>
      </c>
      <c r="M461">
        <v>10</v>
      </c>
      <c r="N461">
        <v>5.0000000000000001E-3</v>
      </c>
      <c r="O461">
        <v>0.5</v>
      </c>
      <c r="P461">
        <v>5.0000000000000001E-4</v>
      </c>
      <c r="Q461">
        <v>1</v>
      </c>
      <c r="R461">
        <v>0.01</v>
      </c>
      <c r="S461">
        <v>0.5</v>
      </c>
      <c r="T461">
        <v>2E-3</v>
      </c>
      <c r="U461">
        <v>0.1</v>
      </c>
      <c r="AF461">
        <v>35</v>
      </c>
      <c r="AG461">
        <v>40</v>
      </c>
      <c r="AN461">
        <v>5.0000000000000001E-4</v>
      </c>
      <c r="AO461">
        <v>1</v>
      </c>
      <c r="AT461">
        <v>3.0000000000000001E-3</v>
      </c>
      <c r="AU461">
        <v>1</v>
      </c>
      <c r="AV461">
        <v>5.0000000000000001E-4</v>
      </c>
      <c r="AW461">
        <v>1</v>
      </c>
      <c r="BB461">
        <v>5.0000000000000001E-4</v>
      </c>
      <c r="BC461">
        <v>1</v>
      </c>
      <c r="BD461">
        <v>5.0000000000000001E-4</v>
      </c>
      <c r="BE461">
        <v>1</v>
      </c>
      <c r="BF461">
        <v>5.0000000000000001E-4</v>
      </c>
      <c r="BG461">
        <v>1</v>
      </c>
      <c r="BN461">
        <v>5.0000000000000001E-4</v>
      </c>
      <c r="BO461">
        <v>1</v>
      </c>
      <c r="BT461">
        <v>5.0000000000000001E-4</v>
      </c>
      <c r="BU461">
        <v>1</v>
      </c>
      <c r="BV461">
        <v>5.0000000000000001E-4</v>
      </c>
      <c r="BW461">
        <v>1</v>
      </c>
      <c r="CD461">
        <v>5.0000000000000001E-4</v>
      </c>
      <c r="CE461">
        <v>1</v>
      </c>
      <c r="CP461">
        <v>5.0000000000000001E-4</v>
      </c>
      <c r="CQ461">
        <v>1</v>
      </c>
      <c r="CX461" t="b">
        <v>0</v>
      </c>
    </row>
    <row r="462" spans="1:102" x14ac:dyDescent="0.3">
      <c r="A462">
        <v>135</v>
      </c>
      <c r="C462" t="s">
        <v>224</v>
      </c>
      <c r="D462" t="s">
        <v>497</v>
      </c>
      <c r="G462" t="s">
        <v>498</v>
      </c>
      <c r="I462">
        <v>100</v>
      </c>
      <c r="J462">
        <v>21.400000000000006</v>
      </c>
      <c r="K462">
        <v>51.974499999999992</v>
      </c>
      <c r="L462">
        <v>5</v>
      </c>
      <c r="M462">
        <v>10</v>
      </c>
      <c r="N462">
        <v>5.0000000000000001E-3</v>
      </c>
      <c r="O462">
        <v>0.5</v>
      </c>
      <c r="R462">
        <v>0.01</v>
      </c>
      <c r="S462">
        <v>0.5</v>
      </c>
      <c r="AB462">
        <v>2E-3</v>
      </c>
      <c r="AC462">
        <v>0.1</v>
      </c>
      <c r="AD462">
        <v>5.0000000000000001E-3</v>
      </c>
      <c r="AE462">
        <v>0.5</v>
      </c>
      <c r="AF462">
        <v>35</v>
      </c>
      <c r="AG462">
        <v>40</v>
      </c>
      <c r="AT462">
        <v>3.0000000000000001E-3</v>
      </c>
      <c r="AU462">
        <v>1</v>
      </c>
      <c r="BT462">
        <v>5.0000000000000001E-4</v>
      </c>
      <c r="BU462">
        <v>1</v>
      </c>
      <c r="CX462" t="b">
        <v>0</v>
      </c>
    </row>
    <row r="463" spans="1:102" x14ac:dyDescent="0.3">
      <c r="A463">
        <v>135</v>
      </c>
      <c r="C463" t="s">
        <v>224</v>
      </c>
      <c r="D463" t="s">
        <v>497</v>
      </c>
      <c r="G463" t="s">
        <v>498</v>
      </c>
      <c r="I463">
        <v>100</v>
      </c>
      <c r="J463">
        <v>21.900000000000006</v>
      </c>
      <c r="K463">
        <v>51.979499999999994</v>
      </c>
      <c r="L463">
        <v>5</v>
      </c>
      <c r="M463">
        <v>10</v>
      </c>
      <c r="N463">
        <v>5.0000000000000001E-3</v>
      </c>
      <c r="O463">
        <v>0.5</v>
      </c>
      <c r="R463">
        <v>0.01</v>
      </c>
      <c r="S463">
        <v>0.5</v>
      </c>
      <c r="AB463">
        <v>2E-3</v>
      </c>
      <c r="AC463">
        <v>0.1</v>
      </c>
      <c r="AF463">
        <v>35</v>
      </c>
      <c r="AG463">
        <v>40</v>
      </c>
      <c r="AT463">
        <v>3.0000000000000001E-3</v>
      </c>
      <c r="AU463">
        <v>1</v>
      </c>
      <c r="BT463">
        <v>5.0000000000000001E-4</v>
      </c>
      <c r="BU463">
        <v>1</v>
      </c>
      <c r="CX463" t="b">
        <v>0</v>
      </c>
    </row>
    <row r="464" spans="1:102" x14ac:dyDescent="0.3">
      <c r="A464">
        <v>135</v>
      </c>
      <c r="C464" t="s">
        <v>224</v>
      </c>
      <c r="D464" t="s">
        <v>497</v>
      </c>
      <c r="G464" t="s">
        <v>498</v>
      </c>
      <c r="I464">
        <v>100</v>
      </c>
      <c r="J464">
        <v>21.400000000000006</v>
      </c>
      <c r="K464">
        <v>51.974499999999992</v>
      </c>
      <c r="L464">
        <v>5</v>
      </c>
      <c r="M464">
        <v>10</v>
      </c>
      <c r="N464">
        <v>5.0000000000000001E-3</v>
      </c>
      <c r="O464">
        <v>0.5</v>
      </c>
      <c r="T464">
        <v>2E-3</v>
      </c>
      <c r="U464">
        <v>0.1</v>
      </c>
      <c r="V464">
        <v>0.01</v>
      </c>
      <c r="W464">
        <v>0.5</v>
      </c>
      <c r="AD464">
        <v>5.0000000000000001E-3</v>
      </c>
      <c r="AE464">
        <v>0.5</v>
      </c>
      <c r="AF464">
        <v>35</v>
      </c>
      <c r="AG464">
        <v>40</v>
      </c>
      <c r="AT464">
        <v>3.0000000000000001E-3</v>
      </c>
      <c r="AU464">
        <v>1</v>
      </c>
      <c r="BT464">
        <v>5.0000000000000001E-4</v>
      </c>
      <c r="BU464">
        <v>1</v>
      </c>
      <c r="CX464" t="b">
        <v>0</v>
      </c>
    </row>
    <row r="465" spans="1:102" x14ac:dyDescent="0.3">
      <c r="A465">
        <v>135</v>
      </c>
      <c r="C465" t="s">
        <v>224</v>
      </c>
      <c r="D465" t="s">
        <v>497</v>
      </c>
      <c r="G465" t="s">
        <v>498</v>
      </c>
      <c r="I465">
        <v>100</v>
      </c>
      <c r="J465">
        <v>11.900000000000006</v>
      </c>
      <c r="K465">
        <v>51.974499999999978</v>
      </c>
      <c r="L465">
        <v>5</v>
      </c>
      <c r="M465">
        <v>10</v>
      </c>
      <c r="N465">
        <v>5.0000000000000001E-3</v>
      </c>
      <c r="O465">
        <v>0.5</v>
      </c>
      <c r="P465">
        <v>5.0000000000000001E-4</v>
      </c>
      <c r="Q465">
        <v>1</v>
      </c>
      <c r="T465">
        <v>2E-3</v>
      </c>
      <c r="U465">
        <v>0.1</v>
      </c>
      <c r="V465">
        <v>0.01</v>
      </c>
      <c r="W465">
        <v>0.5</v>
      </c>
      <c r="AF465">
        <v>35</v>
      </c>
      <c r="AG465">
        <v>40</v>
      </c>
      <c r="AN465">
        <v>5.0000000000000001E-4</v>
      </c>
      <c r="AO465">
        <v>1</v>
      </c>
      <c r="AT465">
        <v>3.0000000000000001E-3</v>
      </c>
      <c r="AU465">
        <v>1</v>
      </c>
      <c r="AV465">
        <v>5.0000000000000001E-4</v>
      </c>
      <c r="AW465">
        <v>1</v>
      </c>
      <c r="BB465">
        <v>5.0000000000000001E-4</v>
      </c>
      <c r="BC465">
        <v>1</v>
      </c>
      <c r="BD465">
        <v>5.0000000000000001E-4</v>
      </c>
      <c r="BE465">
        <v>1</v>
      </c>
      <c r="BF465">
        <v>5.0000000000000001E-4</v>
      </c>
      <c r="BG465">
        <v>1</v>
      </c>
      <c r="BN465">
        <v>5.0000000000000001E-4</v>
      </c>
      <c r="BO465">
        <v>1</v>
      </c>
      <c r="BT465">
        <v>5.0000000000000001E-4</v>
      </c>
      <c r="BU465">
        <v>1</v>
      </c>
      <c r="BV465">
        <v>5.0000000000000001E-4</v>
      </c>
      <c r="BW465">
        <v>1</v>
      </c>
      <c r="CD465">
        <v>5.0000000000000001E-4</v>
      </c>
      <c r="CE465">
        <v>1</v>
      </c>
      <c r="CP465">
        <v>5.0000000000000001E-4</v>
      </c>
      <c r="CQ465">
        <v>1</v>
      </c>
      <c r="CX465" t="b">
        <v>0</v>
      </c>
    </row>
    <row r="466" spans="1:102" x14ac:dyDescent="0.3">
      <c r="A466">
        <v>135</v>
      </c>
      <c r="C466" t="s">
        <v>224</v>
      </c>
      <c r="D466" t="s">
        <v>497</v>
      </c>
      <c r="G466" t="s">
        <v>498</v>
      </c>
      <c r="I466">
        <v>100</v>
      </c>
      <c r="J466">
        <v>21.400000000000006</v>
      </c>
      <c r="K466">
        <v>51.974499999999992</v>
      </c>
      <c r="L466">
        <v>5</v>
      </c>
      <c r="M466">
        <v>10</v>
      </c>
      <c r="N466">
        <v>5.0000000000000001E-3</v>
      </c>
      <c r="O466">
        <v>0.5</v>
      </c>
      <c r="V466">
        <v>0.01</v>
      </c>
      <c r="W466">
        <v>0.5</v>
      </c>
      <c r="AB466">
        <v>2E-3</v>
      </c>
      <c r="AC466">
        <v>0.1</v>
      </c>
      <c r="AD466">
        <v>5.0000000000000001E-3</v>
      </c>
      <c r="AE466">
        <v>0.5</v>
      </c>
      <c r="AF466">
        <v>35</v>
      </c>
      <c r="AG466">
        <v>40</v>
      </c>
      <c r="AT466">
        <v>3.0000000000000001E-3</v>
      </c>
      <c r="AU466">
        <v>1</v>
      </c>
      <c r="BT466">
        <v>5.0000000000000001E-4</v>
      </c>
      <c r="BU466">
        <v>1</v>
      </c>
      <c r="CX466" t="b">
        <v>0</v>
      </c>
    </row>
    <row r="467" spans="1:102" x14ac:dyDescent="0.3">
      <c r="A467">
        <v>135</v>
      </c>
      <c r="C467" t="s">
        <v>224</v>
      </c>
      <c r="D467" t="s">
        <v>497</v>
      </c>
      <c r="G467" t="s">
        <v>498</v>
      </c>
      <c r="I467">
        <v>100</v>
      </c>
      <c r="J467">
        <v>21.900000000000006</v>
      </c>
      <c r="K467">
        <v>51.979499999999994</v>
      </c>
      <c r="L467">
        <v>5</v>
      </c>
      <c r="M467">
        <v>10</v>
      </c>
      <c r="N467">
        <v>5.0000000000000001E-3</v>
      </c>
      <c r="O467">
        <v>0.5</v>
      </c>
      <c r="V467">
        <v>0.01</v>
      </c>
      <c r="W467">
        <v>0.5</v>
      </c>
      <c r="AB467">
        <v>2E-3</v>
      </c>
      <c r="AC467">
        <v>0.1</v>
      </c>
      <c r="AF467">
        <v>35</v>
      </c>
      <c r="AG467">
        <v>40</v>
      </c>
      <c r="AT467">
        <v>3.0000000000000001E-3</v>
      </c>
      <c r="AU467">
        <v>1</v>
      </c>
      <c r="BT467">
        <v>5.0000000000000001E-4</v>
      </c>
      <c r="BU467">
        <v>1</v>
      </c>
      <c r="CX467" t="b">
        <v>0</v>
      </c>
    </row>
    <row r="468" spans="1:102" x14ac:dyDescent="0.3">
      <c r="A468">
        <v>135</v>
      </c>
      <c r="C468" t="s">
        <v>224</v>
      </c>
      <c r="D468" t="s">
        <v>497</v>
      </c>
      <c r="G468" t="s">
        <v>498</v>
      </c>
      <c r="I468">
        <v>100</v>
      </c>
      <c r="J468">
        <v>21.400000000000006</v>
      </c>
      <c r="K468">
        <v>51.974499999999999</v>
      </c>
      <c r="L468">
        <v>5</v>
      </c>
      <c r="M468">
        <v>10</v>
      </c>
      <c r="N468">
        <v>5.0000000000000001E-3</v>
      </c>
      <c r="O468">
        <v>0.5</v>
      </c>
      <c r="T468">
        <v>2E-3</v>
      </c>
      <c r="U468">
        <v>0.1</v>
      </c>
      <c r="AD468">
        <v>5.0000000000000001E-3</v>
      </c>
      <c r="AE468">
        <v>0.5</v>
      </c>
      <c r="AF468">
        <v>35</v>
      </c>
      <c r="AG468">
        <v>40</v>
      </c>
      <c r="AJ468">
        <v>0.01</v>
      </c>
      <c r="AK468">
        <v>0.5</v>
      </c>
      <c r="AT468">
        <v>3.0000000000000001E-3</v>
      </c>
      <c r="AU468">
        <v>1</v>
      </c>
      <c r="BT468">
        <v>5.0000000000000001E-4</v>
      </c>
      <c r="BU468">
        <v>1</v>
      </c>
      <c r="CX468" t="b">
        <v>0</v>
      </c>
    </row>
    <row r="469" spans="1:102" x14ac:dyDescent="0.3">
      <c r="A469">
        <v>135</v>
      </c>
      <c r="C469" t="s">
        <v>224</v>
      </c>
      <c r="D469" t="s">
        <v>497</v>
      </c>
      <c r="G469" t="s">
        <v>498</v>
      </c>
      <c r="I469">
        <v>100</v>
      </c>
      <c r="J469">
        <v>11.900000000000006</v>
      </c>
      <c r="K469">
        <v>51.974499999999978</v>
      </c>
      <c r="L469">
        <v>5</v>
      </c>
      <c r="M469">
        <v>10</v>
      </c>
      <c r="N469">
        <v>5.0000000000000001E-3</v>
      </c>
      <c r="O469">
        <v>0.5</v>
      </c>
      <c r="P469">
        <v>5.0000000000000001E-4</v>
      </c>
      <c r="Q469">
        <v>1</v>
      </c>
      <c r="T469">
        <v>2E-3</v>
      </c>
      <c r="U469">
        <v>0.1</v>
      </c>
      <c r="AF469">
        <v>35</v>
      </c>
      <c r="AG469">
        <v>40</v>
      </c>
      <c r="AJ469">
        <v>0.01</v>
      </c>
      <c r="AK469">
        <v>0.5</v>
      </c>
      <c r="AN469">
        <v>5.0000000000000001E-4</v>
      </c>
      <c r="AO469">
        <v>1</v>
      </c>
      <c r="AT469">
        <v>3.0000000000000001E-3</v>
      </c>
      <c r="AU469">
        <v>1</v>
      </c>
      <c r="AV469">
        <v>5.0000000000000001E-4</v>
      </c>
      <c r="AW469">
        <v>1</v>
      </c>
      <c r="BB469">
        <v>5.0000000000000001E-4</v>
      </c>
      <c r="BC469">
        <v>1</v>
      </c>
      <c r="BD469">
        <v>5.0000000000000001E-4</v>
      </c>
      <c r="BE469">
        <v>1</v>
      </c>
      <c r="BF469">
        <v>5.0000000000000001E-4</v>
      </c>
      <c r="BG469">
        <v>1</v>
      </c>
      <c r="BN469">
        <v>5.0000000000000001E-4</v>
      </c>
      <c r="BO469">
        <v>1</v>
      </c>
      <c r="BT469">
        <v>5.0000000000000001E-4</v>
      </c>
      <c r="BU469">
        <v>1</v>
      </c>
      <c r="BV469">
        <v>5.0000000000000001E-4</v>
      </c>
      <c r="BW469">
        <v>1</v>
      </c>
      <c r="CD469">
        <v>5.0000000000000001E-4</v>
      </c>
      <c r="CE469">
        <v>1</v>
      </c>
      <c r="CP469">
        <v>5.0000000000000001E-4</v>
      </c>
      <c r="CQ469">
        <v>1</v>
      </c>
      <c r="CX469" t="b">
        <v>0</v>
      </c>
    </row>
    <row r="470" spans="1:102" x14ac:dyDescent="0.3">
      <c r="A470">
        <v>135</v>
      </c>
      <c r="C470" t="s">
        <v>224</v>
      </c>
      <c r="D470" t="s">
        <v>497</v>
      </c>
      <c r="G470" t="s">
        <v>498</v>
      </c>
      <c r="I470">
        <v>100</v>
      </c>
      <c r="J470">
        <v>21.400000000000006</v>
      </c>
      <c r="K470">
        <v>51.974499999999999</v>
      </c>
      <c r="L470">
        <v>5</v>
      </c>
      <c r="M470">
        <v>10</v>
      </c>
      <c r="N470">
        <v>5.0000000000000001E-3</v>
      </c>
      <c r="O470">
        <v>0.5</v>
      </c>
      <c r="AB470">
        <v>2E-3</v>
      </c>
      <c r="AC470">
        <v>0.1</v>
      </c>
      <c r="AD470">
        <v>5.0000000000000001E-3</v>
      </c>
      <c r="AE470">
        <v>0.5</v>
      </c>
      <c r="AF470">
        <v>35</v>
      </c>
      <c r="AG470">
        <v>40</v>
      </c>
      <c r="AJ470">
        <v>0.01</v>
      </c>
      <c r="AK470">
        <v>0.5</v>
      </c>
      <c r="AT470">
        <v>3.0000000000000001E-3</v>
      </c>
      <c r="AU470">
        <v>1</v>
      </c>
      <c r="BT470">
        <v>5.0000000000000001E-4</v>
      </c>
      <c r="BU470">
        <v>1</v>
      </c>
      <c r="CX470" t="b">
        <v>0</v>
      </c>
    </row>
    <row r="471" spans="1:102" x14ac:dyDescent="0.3">
      <c r="A471">
        <v>135</v>
      </c>
      <c r="C471" t="s">
        <v>224</v>
      </c>
      <c r="D471" t="s">
        <v>497</v>
      </c>
      <c r="G471" t="s">
        <v>498</v>
      </c>
      <c r="I471">
        <v>100</v>
      </c>
      <c r="J471">
        <v>21.900000000000006</v>
      </c>
      <c r="K471">
        <v>51.979499999999994</v>
      </c>
      <c r="L471">
        <v>5</v>
      </c>
      <c r="M471">
        <v>10</v>
      </c>
      <c r="N471">
        <v>5.0000000000000001E-3</v>
      </c>
      <c r="O471">
        <v>0.5</v>
      </c>
      <c r="AB471">
        <v>2E-3</v>
      </c>
      <c r="AC471">
        <v>0.1</v>
      </c>
      <c r="AF471">
        <v>35</v>
      </c>
      <c r="AG471">
        <v>40</v>
      </c>
      <c r="AJ471">
        <v>0.01</v>
      </c>
      <c r="AK471">
        <v>0.5</v>
      </c>
      <c r="AT471">
        <v>3.0000000000000001E-3</v>
      </c>
      <c r="AU471">
        <v>1</v>
      </c>
      <c r="BT471">
        <v>5.0000000000000001E-4</v>
      </c>
      <c r="BU471">
        <v>1</v>
      </c>
      <c r="CX471" t="b">
        <v>0</v>
      </c>
    </row>
    <row r="472" spans="1:102" x14ac:dyDescent="0.3">
      <c r="A472">
        <v>135</v>
      </c>
      <c r="C472" t="s">
        <v>224</v>
      </c>
      <c r="D472" t="s">
        <v>497</v>
      </c>
      <c r="G472" t="s">
        <v>498</v>
      </c>
      <c r="I472">
        <v>100</v>
      </c>
      <c r="J472">
        <v>22.200000000000003</v>
      </c>
      <c r="K472">
        <v>51.967499999999994</v>
      </c>
      <c r="L472">
        <v>5</v>
      </c>
      <c r="M472">
        <v>10</v>
      </c>
      <c r="N472">
        <v>5.0000000000000001E-3</v>
      </c>
      <c r="O472">
        <v>0.5</v>
      </c>
      <c r="R472">
        <v>0.01</v>
      </c>
      <c r="S472">
        <v>0.5</v>
      </c>
      <c r="T472">
        <v>2E-3</v>
      </c>
      <c r="U472">
        <v>0.1</v>
      </c>
      <c r="AD472">
        <v>5.0000000000000001E-3</v>
      </c>
      <c r="AE472">
        <v>0.5</v>
      </c>
      <c r="AF472">
        <v>35</v>
      </c>
      <c r="AG472">
        <v>40</v>
      </c>
      <c r="AH472">
        <v>0.01</v>
      </c>
      <c r="AI472">
        <v>0.2</v>
      </c>
      <c r="CD472">
        <v>5.0000000000000001E-4</v>
      </c>
      <c r="CE472">
        <v>1</v>
      </c>
      <c r="CX472" t="b">
        <v>0</v>
      </c>
    </row>
    <row r="473" spans="1:102" x14ac:dyDescent="0.3">
      <c r="A473">
        <v>135</v>
      </c>
      <c r="C473" t="s">
        <v>224</v>
      </c>
      <c r="D473" t="s">
        <v>497</v>
      </c>
      <c r="G473" t="s">
        <v>498</v>
      </c>
      <c r="I473">
        <v>100</v>
      </c>
      <c r="J473">
        <v>12.700000000000003</v>
      </c>
      <c r="K473">
        <v>51.96749999999998</v>
      </c>
      <c r="L473">
        <v>5</v>
      </c>
      <c r="M473">
        <v>10</v>
      </c>
      <c r="N473">
        <v>5.0000000000000001E-3</v>
      </c>
      <c r="O473">
        <v>0.5</v>
      </c>
      <c r="P473">
        <v>5.0000000000000001E-4</v>
      </c>
      <c r="Q473">
        <v>1</v>
      </c>
      <c r="R473">
        <v>0.01</v>
      </c>
      <c r="S473">
        <v>0.5</v>
      </c>
      <c r="T473">
        <v>2E-3</v>
      </c>
      <c r="U473">
        <v>0.1</v>
      </c>
      <c r="AF473">
        <v>35</v>
      </c>
      <c r="AG473">
        <v>40</v>
      </c>
      <c r="AH473">
        <v>0.01</v>
      </c>
      <c r="AI473">
        <v>0.2</v>
      </c>
      <c r="AN473">
        <v>5.0000000000000001E-4</v>
      </c>
      <c r="AO473">
        <v>1</v>
      </c>
      <c r="AV473">
        <v>5.0000000000000001E-4</v>
      </c>
      <c r="AW473">
        <v>1</v>
      </c>
      <c r="BB473">
        <v>5.0000000000000001E-4</v>
      </c>
      <c r="BC473">
        <v>1</v>
      </c>
      <c r="BD473">
        <v>5.0000000000000001E-4</v>
      </c>
      <c r="BE473">
        <v>1</v>
      </c>
      <c r="BF473">
        <v>5.0000000000000001E-4</v>
      </c>
      <c r="BG473">
        <v>1</v>
      </c>
      <c r="BN473">
        <v>5.0000000000000001E-4</v>
      </c>
      <c r="BO473">
        <v>1</v>
      </c>
      <c r="BT473">
        <v>5.0000000000000001E-4</v>
      </c>
      <c r="BU473">
        <v>1</v>
      </c>
      <c r="BV473">
        <v>5.0000000000000001E-4</v>
      </c>
      <c r="BW473">
        <v>1</v>
      </c>
      <c r="CD473">
        <v>5.0000000000000001E-4</v>
      </c>
      <c r="CE473">
        <v>1</v>
      </c>
      <c r="CP473">
        <v>5.0000000000000001E-4</v>
      </c>
      <c r="CQ473">
        <v>1</v>
      </c>
      <c r="CX473" t="b">
        <v>0</v>
      </c>
    </row>
    <row r="474" spans="1:102" x14ac:dyDescent="0.3">
      <c r="A474">
        <v>135</v>
      </c>
      <c r="C474" t="s">
        <v>224</v>
      </c>
      <c r="D474" t="s">
        <v>497</v>
      </c>
      <c r="G474" t="s">
        <v>498</v>
      </c>
      <c r="I474">
        <v>100</v>
      </c>
      <c r="J474">
        <v>22.200000000000003</v>
      </c>
      <c r="K474">
        <v>51.967499999999994</v>
      </c>
      <c r="L474">
        <v>5</v>
      </c>
      <c r="M474">
        <v>10</v>
      </c>
      <c r="N474">
        <v>5.0000000000000001E-3</v>
      </c>
      <c r="O474">
        <v>0.5</v>
      </c>
      <c r="R474">
        <v>0.01</v>
      </c>
      <c r="S474">
        <v>0.5</v>
      </c>
      <c r="AB474">
        <v>2E-3</v>
      </c>
      <c r="AC474">
        <v>0.1</v>
      </c>
      <c r="AD474">
        <v>5.0000000000000001E-3</v>
      </c>
      <c r="AE474">
        <v>0.5</v>
      </c>
      <c r="AF474">
        <v>35</v>
      </c>
      <c r="AG474">
        <v>40</v>
      </c>
      <c r="AH474">
        <v>0.01</v>
      </c>
      <c r="AI474">
        <v>0.2</v>
      </c>
      <c r="BV474">
        <v>5.0000000000000001E-4</v>
      </c>
      <c r="BW474">
        <v>1</v>
      </c>
      <c r="CX474" t="b">
        <v>0</v>
      </c>
    </row>
    <row r="475" spans="1:102" x14ac:dyDescent="0.3">
      <c r="A475">
        <v>135</v>
      </c>
      <c r="C475" t="s">
        <v>224</v>
      </c>
      <c r="D475" t="s">
        <v>497</v>
      </c>
      <c r="G475" t="s">
        <v>498</v>
      </c>
      <c r="I475">
        <v>100</v>
      </c>
      <c r="J475">
        <v>22.700000000000003</v>
      </c>
      <c r="K475">
        <v>51.972499999999997</v>
      </c>
      <c r="L475">
        <v>5</v>
      </c>
      <c r="M475">
        <v>10</v>
      </c>
      <c r="N475">
        <v>5.0000000000000001E-3</v>
      </c>
      <c r="O475">
        <v>0.5</v>
      </c>
      <c r="R475">
        <v>0.01</v>
      </c>
      <c r="S475">
        <v>0.5</v>
      </c>
      <c r="AB475">
        <v>2E-3</v>
      </c>
      <c r="AC475">
        <v>0.1</v>
      </c>
      <c r="AF475">
        <v>35</v>
      </c>
      <c r="AG475">
        <v>40</v>
      </c>
      <c r="AH475">
        <v>0.01</v>
      </c>
      <c r="AI475">
        <v>0.2</v>
      </c>
      <c r="BV475">
        <v>5.0000000000000001E-4</v>
      </c>
      <c r="BW475">
        <v>1</v>
      </c>
      <c r="CX475" t="b">
        <v>0</v>
      </c>
    </row>
    <row r="476" spans="1:102" x14ac:dyDescent="0.3">
      <c r="A476">
        <v>135</v>
      </c>
      <c r="C476" t="s">
        <v>224</v>
      </c>
      <c r="D476" t="s">
        <v>497</v>
      </c>
      <c r="G476" t="s">
        <v>498</v>
      </c>
      <c r="I476">
        <v>100</v>
      </c>
      <c r="J476">
        <v>22.200000000000003</v>
      </c>
      <c r="K476">
        <v>51.967499999999994</v>
      </c>
      <c r="L476">
        <v>5</v>
      </c>
      <c r="M476">
        <v>10</v>
      </c>
      <c r="N476">
        <v>5.0000000000000001E-3</v>
      </c>
      <c r="O476">
        <v>0.5</v>
      </c>
      <c r="T476">
        <v>2E-3</v>
      </c>
      <c r="U476">
        <v>0.1</v>
      </c>
      <c r="V476">
        <v>0.01</v>
      </c>
      <c r="W476">
        <v>0.5</v>
      </c>
      <c r="AD476">
        <v>5.0000000000000001E-3</v>
      </c>
      <c r="AE476">
        <v>0.5</v>
      </c>
      <c r="AF476">
        <v>35</v>
      </c>
      <c r="AG476">
        <v>40</v>
      </c>
      <c r="AH476">
        <v>0.01</v>
      </c>
      <c r="AI476">
        <v>0.2</v>
      </c>
      <c r="BV476">
        <v>5.0000000000000001E-4</v>
      </c>
      <c r="BW476">
        <v>1</v>
      </c>
      <c r="CX476" t="b">
        <v>0</v>
      </c>
    </row>
    <row r="477" spans="1:102" x14ac:dyDescent="0.3">
      <c r="A477">
        <v>135</v>
      </c>
      <c r="C477" t="s">
        <v>224</v>
      </c>
      <c r="D477" t="s">
        <v>497</v>
      </c>
      <c r="G477" t="s">
        <v>498</v>
      </c>
      <c r="I477">
        <v>100</v>
      </c>
      <c r="J477">
        <v>12.700000000000003</v>
      </c>
      <c r="K477">
        <v>51.96749999999998</v>
      </c>
      <c r="L477">
        <v>5</v>
      </c>
      <c r="M477">
        <v>10</v>
      </c>
      <c r="N477">
        <v>5.0000000000000001E-3</v>
      </c>
      <c r="O477">
        <v>0.5</v>
      </c>
      <c r="P477">
        <v>5.0000000000000001E-4</v>
      </c>
      <c r="Q477">
        <v>1</v>
      </c>
      <c r="T477">
        <v>2E-3</v>
      </c>
      <c r="U477">
        <v>0.1</v>
      </c>
      <c r="V477">
        <v>0.01</v>
      </c>
      <c r="W477">
        <v>0.5</v>
      </c>
      <c r="AF477">
        <v>35</v>
      </c>
      <c r="AG477">
        <v>40</v>
      </c>
      <c r="AH477">
        <v>0.01</v>
      </c>
      <c r="AI477">
        <v>0.2</v>
      </c>
      <c r="AN477">
        <v>5.0000000000000001E-4</v>
      </c>
      <c r="AO477">
        <v>1</v>
      </c>
      <c r="AV477">
        <v>5.0000000000000001E-4</v>
      </c>
      <c r="AW477">
        <v>1</v>
      </c>
      <c r="BB477">
        <v>5.0000000000000001E-4</v>
      </c>
      <c r="BC477">
        <v>1</v>
      </c>
      <c r="BD477">
        <v>5.0000000000000001E-4</v>
      </c>
      <c r="BE477">
        <v>1</v>
      </c>
      <c r="BF477">
        <v>5.0000000000000001E-4</v>
      </c>
      <c r="BG477">
        <v>1</v>
      </c>
      <c r="BN477">
        <v>5.0000000000000001E-4</v>
      </c>
      <c r="BO477">
        <v>1</v>
      </c>
      <c r="BT477">
        <v>5.0000000000000001E-4</v>
      </c>
      <c r="BU477">
        <v>1</v>
      </c>
      <c r="BV477">
        <v>5.0000000000000001E-4</v>
      </c>
      <c r="BW477">
        <v>1</v>
      </c>
      <c r="CD477">
        <v>5.0000000000000001E-4</v>
      </c>
      <c r="CE477">
        <v>1</v>
      </c>
      <c r="CP477">
        <v>5.0000000000000001E-4</v>
      </c>
      <c r="CQ477">
        <v>1</v>
      </c>
      <c r="CX477" t="b">
        <v>0</v>
      </c>
    </row>
    <row r="478" spans="1:102" x14ac:dyDescent="0.3">
      <c r="A478">
        <v>135</v>
      </c>
      <c r="C478" t="s">
        <v>224</v>
      </c>
      <c r="D478" t="s">
        <v>497</v>
      </c>
      <c r="G478" t="s">
        <v>498</v>
      </c>
      <c r="I478">
        <v>100</v>
      </c>
      <c r="J478">
        <v>22.200000000000003</v>
      </c>
      <c r="K478">
        <v>51.967499999999994</v>
      </c>
      <c r="L478">
        <v>5</v>
      </c>
      <c r="M478">
        <v>10</v>
      </c>
      <c r="N478">
        <v>5.0000000000000001E-3</v>
      </c>
      <c r="O478">
        <v>0.5</v>
      </c>
      <c r="V478">
        <v>0.01</v>
      </c>
      <c r="W478">
        <v>0.5</v>
      </c>
      <c r="AB478">
        <v>2E-3</v>
      </c>
      <c r="AC478">
        <v>0.1</v>
      </c>
      <c r="AD478">
        <v>5.0000000000000001E-3</v>
      </c>
      <c r="AE478">
        <v>0.5</v>
      </c>
      <c r="AF478">
        <v>35</v>
      </c>
      <c r="AG478">
        <v>40</v>
      </c>
      <c r="AH478">
        <v>0.01</v>
      </c>
      <c r="AI478">
        <v>0.2</v>
      </c>
      <c r="BV478">
        <v>5.0000000000000001E-4</v>
      </c>
      <c r="BW478">
        <v>1</v>
      </c>
      <c r="CX478" t="b">
        <v>0</v>
      </c>
    </row>
    <row r="479" spans="1:102" x14ac:dyDescent="0.3">
      <c r="A479">
        <v>135</v>
      </c>
      <c r="C479" t="s">
        <v>224</v>
      </c>
      <c r="D479" t="s">
        <v>497</v>
      </c>
      <c r="G479" t="s">
        <v>498</v>
      </c>
      <c r="I479">
        <v>100</v>
      </c>
      <c r="J479">
        <v>22.700000000000003</v>
      </c>
      <c r="K479">
        <v>51.972499999999997</v>
      </c>
      <c r="L479">
        <v>5</v>
      </c>
      <c r="M479">
        <v>10</v>
      </c>
      <c r="N479">
        <v>5.0000000000000001E-3</v>
      </c>
      <c r="O479">
        <v>0.5</v>
      </c>
      <c r="V479">
        <v>0.01</v>
      </c>
      <c r="W479">
        <v>0.5</v>
      </c>
      <c r="AB479">
        <v>2E-3</v>
      </c>
      <c r="AC479">
        <v>0.1</v>
      </c>
      <c r="AF479">
        <v>35</v>
      </c>
      <c r="AG479">
        <v>40</v>
      </c>
      <c r="AH479">
        <v>0.01</v>
      </c>
      <c r="AI479">
        <v>0.2</v>
      </c>
      <c r="BV479">
        <v>5.0000000000000001E-4</v>
      </c>
      <c r="BW479">
        <v>1</v>
      </c>
      <c r="CX479" t="b">
        <v>0</v>
      </c>
    </row>
    <row r="480" spans="1:102" x14ac:dyDescent="0.3">
      <c r="A480">
        <v>135</v>
      </c>
      <c r="C480" t="s">
        <v>224</v>
      </c>
      <c r="D480" t="s">
        <v>497</v>
      </c>
      <c r="G480" t="s">
        <v>498</v>
      </c>
      <c r="I480">
        <v>100</v>
      </c>
      <c r="J480">
        <v>22.200000000000003</v>
      </c>
      <c r="K480">
        <v>51.967500000000001</v>
      </c>
      <c r="L480">
        <v>5</v>
      </c>
      <c r="M480">
        <v>10</v>
      </c>
      <c r="N480">
        <v>5.0000000000000001E-3</v>
      </c>
      <c r="O480">
        <v>0.5</v>
      </c>
      <c r="T480">
        <v>2E-3</v>
      </c>
      <c r="U480">
        <v>0.1</v>
      </c>
      <c r="AD480">
        <v>5.0000000000000001E-3</v>
      </c>
      <c r="AE480">
        <v>0.5</v>
      </c>
      <c r="AF480">
        <v>35</v>
      </c>
      <c r="AG480">
        <v>40</v>
      </c>
      <c r="AH480">
        <v>0.01</v>
      </c>
      <c r="AI480">
        <v>0.2</v>
      </c>
      <c r="AJ480">
        <v>0.01</v>
      </c>
      <c r="AK480">
        <v>0.5</v>
      </c>
      <c r="BV480">
        <v>5.0000000000000001E-4</v>
      </c>
      <c r="BW480">
        <v>1</v>
      </c>
      <c r="CX480" t="b">
        <v>0</v>
      </c>
    </row>
    <row r="481" spans="1:102" x14ac:dyDescent="0.3">
      <c r="A481">
        <v>135</v>
      </c>
      <c r="C481" t="s">
        <v>224</v>
      </c>
      <c r="D481" t="s">
        <v>497</v>
      </c>
      <c r="G481" t="s">
        <v>498</v>
      </c>
      <c r="I481">
        <v>100</v>
      </c>
      <c r="J481">
        <v>12.700000000000003</v>
      </c>
      <c r="K481">
        <v>51.96749999999998</v>
      </c>
      <c r="L481">
        <v>5</v>
      </c>
      <c r="M481">
        <v>10</v>
      </c>
      <c r="N481">
        <v>5.0000000000000001E-3</v>
      </c>
      <c r="O481">
        <v>0.5</v>
      </c>
      <c r="P481">
        <v>5.0000000000000001E-4</v>
      </c>
      <c r="Q481">
        <v>1</v>
      </c>
      <c r="T481">
        <v>2E-3</v>
      </c>
      <c r="U481">
        <v>0.1</v>
      </c>
      <c r="AF481">
        <v>35</v>
      </c>
      <c r="AG481">
        <v>40</v>
      </c>
      <c r="AH481">
        <v>0.01</v>
      </c>
      <c r="AI481">
        <v>0.2</v>
      </c>
      <c r="AJ481">
        <v>0.01</v>
      </c>
      <c r="AK481">
        <v>0.5</v>
      </c>
      <c r="AN481">
        <v>5.0000000000000001E-4</v>
      </c>
      <c r="AO481">
        <v>1</v>
      </c>
      <c r="AV481">
        <v>5.0000000000000001E-4</v>
      </c>
      <c r="AW481">
        <v>1</v>
      </c>
      <c r="BB481">
        <v>5.0000000000000001E-4</v>
      </c>
      <c r="BC481">
        <v>1</v>
      </c>
      <c r="BD481">
        <v>5.0000000000000001E-4</v>
      </c>
      <c r="BE481">
        <v>1</v>
      </c>
      <c r="BF481">
        <v>5.0000000000000001E-4</v>
      </c>
      <c r="BG481">
        <v>1</v>
      </c>
      <c r="BN481">
        <v>5.0000000000000001E-4</v>
      </c>
      <c r="BO481">
        <v>1</v>
      </c>
      <c r="BT481">
        <v>5.0000000000000001E-4</v>
      </c>
      <c r="BU481">
        <v>1</v>
      </c>
      <c r="BV481">
        <v>5.0000000000000001E-4</v>
      </c>
      <c r="BW481">
        <v>1</v>
      </c>
      <c r="CD481">
        <v>5.0000000000000001E-4</v>
      </c>
      <c r="CE481">
        <v>1</v>
      </c>
      <c r="CP481">
        <v>5.0000000000000001E-4</v>
      </c>
      <c r="CQ481">
        <v>1</v>
      </c>
      <c r="CX481" t="b">
        <v>0</v>
      </c>
    </row>
    <row r="482" spans="1:102" x14ac:dyDescent="0.3">
      <c r="A482">
        <v>135</v>
      </c>
      <c r="C482" t="s">
        <v>224</v>
      </c>
      <c r="D482" t="s">
        <v>497</v>
      </c>
      <c r="G482" t="s">
        <v>498</v>
      </c>
      <c r="I482">
        <v>100</v>
      </c>
      <c r="J482">
        <v>22.200000000000003</v>
      </c>
      <c r="K482">
        <v>51.967500000000001</v>
      </c>
      <c r="L482">
        <v>5</v>
      </c>
      <c r="M482">
        <v>10</v>
      </c>
      <c r="N482">
        <v>5.0000000000000001E-3</v>
      </c>
      <c r="O482">
        <v>0.5</v>
      </c>
      <c r="AB482">
        <v>2E-3</v>
      </c>
      <c r="AC482">
        <v>0.1</v>
      </c>
      <c r="AD482">
        <v>5.0000000000000001E-3</v>
      </c>
      <c r="AE482">
        <v>0.5</v>
      </c>
      <c r="AF482">
        <v>35</v>
      </c>
      <c r="AG482">
        <v>40</v>
      </c>
      <c r="AH482">
        <v>0.01</v>
      </c>
      <c r="AI482">
        <v>0.2</v>
      </c>
      <c r="AJ482">
        <v>0.01</v>
      </c>
      <c r="AK482">
        <v>0.5</v>
      </c>
      <c r="BV482">
        <v>5.0000000000000001E-4</v>
      </c>
      <c r="BW482">
        <v>1</v>
      </c>
      <c r="CX482" t="b">
        <v>0</v>
      </c>
    </row>
    <row r="483" spans="1:102" x14ac:dyDescent="0.3">
      <c r="A483">
        <v>135</v>
      </c>
      <c r="C483" t="s">
        <v>224</v>
      </c>
      <c r="D483" t="s">
        <v>497</v>
      </c>
      <c r="G483" t="s">
        <v>498</v>
      </c>
      <c r="I483">
        <v>100</v>
      </c>
      <c r="J483">
        <v>22.700000000000003</v>
      </c>
      <c r="K483">
        <v>51.972499999999997</v>
      </c>
      <c r="L483">
        <v>5</v>
      </c>
      <c r="M483">
        <v>10</v>
      </c>
      <c r="N483">
        <v>5.0000000000000001E-3</v>
      </c>
      <c r="O483">
        <v>0.5</v>
      </c>
      <c r="AB483">
        <v>2E-3</v>
      </c>
      <c r="AC483">
        <v>0.1</v>
      </c>
      <c r="AF483">
        <v>35</v>
      </c>
      <c r="AG483">
        <v>40</v>
      </c>
      <c r="AH483">
        <v>0.01</v>
      </c>
      <c r="AI483">
        <v>0.2</v>
      </c>
      <c r="AJ483">
        <v>0.01</v>
      </c>
      <c r="AK483">
        <v>0.5</v>
      </c>
      <c r="BV483">
        <v>5.0000000000000001E-4</v>
      </c>
      <c r="BW483">
        <v>1</v>
      </c>
      <c r="CX483" t="b">
        <v>0</v>
      </c>
    </row>
    <row r="484" spans="1:102" x14ac:dyDescent="0.3">
      <c r="A484">
        <v>135</v>
      </c>
      <c r="C484" t="s">
        <v>224</v>
      </c>
      <c r="D484" t="s">
        <v>497</v>
      </c>
      <c r="G484" t="s">
        <v>498</v>
      </c>
      <c r="I484">
        <v>100</v>
      </c>
      <c r="J484">
        <v>22</v>
      </c>
      <c r="K484">
        <v>51.972499999999989</v>
      </c>
      <c r="L484">
        <v>5</v>
      </c>
      <c r="M484">
        <v>10</v>
      </c>
      <c r="N484">
        <v>5.0000000000000001E-3</v>
      </c>
      <c r="O484">
        <v>0.5</v>
      </c>
      <c r="R484">
        <v>0.01</v>
      </c>
      <c r="S484">
        <v>0.5</v>
      </c>
      <c r="T484">
        <v>2E-3</v>
      </c>
      <c r="U484">
        <v>0.1</v>
      </c>
      <c r="AD484">
        <v>5.0000000000000001E-3</v>
      </c>
      <c r="AE484">
        <v>0.5</v>
      </c>
      <c r="AF484">
        <v>35</v>
      </c>
      <c r="AG484">
        <v>40</v>
      </c>
      <c r="AR484">
        <v>5.0000000000000001E-3</v>
      </c>
      <c r="AS484">
        <v>0.4</v>
      </c>
      <c r="BV484">
        <v>5.0000000000000001E-4</v>
      </c>
      <c r="BW484">
        <v>1</v>
      </c>
      <c r="CX484" t="b">
        <v>0</v>
      </c>
    </row>
    <row r="485" spans="1:102" x14ac:dyDescent="0.3">
      <c r="A485">
        <v>135</v>
      </c>
      <c r="C485" t="s">
        <v>224</v>
      </c>
      <c r="D485" t="s">
        <v>497</v>
      </c>
      <c r="G485" t="s">
        <v>498</v>
      </c>
      <c r="I485">
        <v>100</v>
      </c>
      <c r="J485">
        <v>12.5</v>
      </c>
      <c r="K485">
        <v>51.972499999999975</v>
      </c>
      <c r="L485">
        <v>5</v>
      </c>
      <c r="M485">
        <v>10</v>
      </c>
      <c r="N485">
        <v>5.0000000000000001E-3</v>
      </c>
      <c r="O485">
        <v>0.5</v>
      </c>
      <c r="P485">
        <v>5.0000000000000001E-4</v>
      </c>
      <c r="Q485">
        <v>1</v>
      </c>
      <c r="R485">
        <v>0.01</v>
      </c>
      <c r="S485">
        <v>0.5</v>
      </c>
      <c r="T485">
        <v>2E-3</v>
      </c>
      <c r="U485">
        <v>0.1</v>
      </c>
      <c r="AF485">
        <v>35</v>
      </c>
      <c r="AG485">
        <v>40</v>
      </c>
      <c r="AN485">
        <v>5.0000000000000001E-4</v>
      </c>
      <c r="AO485">
        <v>1</v>
      </c>
      <c r="AR485">
        <v>5.0000000000000001E-3</v>
      </c>
      <c r="AS485">
        <v>0.4</v>
      </c>
      <c r="AV485">
        <v>5.0000000000000001E-4</v>
      </c>
      <c r="AW485">
        <v>1</v>
      </c>
      <c r="BB485">
        <v>5.0000000000000001E-4</v>
      </c>
      <c r="BC485">
        <v>1</v>
      </c>
      <c r="BD485">
        <v>5.0000000000000001E-4</v>
      </c>
      <c r="BE485">
        <v>1</v>
      </c>
      <c r="BF485">
        <v>5.0000000000000001E-4</v>
      </c>
      <c r="BG485">
        <v>1</v>
      </c>
      <c r="BN485">
        <v>5.0000000000000001E-4</v>
      </c>
      <c r="BO485">
        <v>1</v>
      </c>
      <c r="BT485">
        <v>5.0000000000000001E-4</v>
      </c>
      <c r="BU485">
        <v>1</v>
      </c>
      <c r="BV485">
        <v>5.0000000000000001E-4</v>
      </c>
      <c r="BW485">
        <v>1</v>
      </c>
      <c r="CD485">
        <v>5.0000000000000001E-4</v>
      </c>
      <c r="CE485">
        <v>1</v>
      </c>
      <c r="CP485">
        <v>5.0000000000000001E-4</v>
      </c>
      <c r="CQ485">
        <v>1</v>
      </c>
      <c r="CX485" t="b">
        <v>0</v>
      </c>
    </row>
    <row r="486" spans="1:102" x14ac:dyDescent="0.3">
      <c r="A486">
        <v>135</v>
      </c>
      <c r="C486" t="s">
        <v>224</v>
      </c>
      <c r="D486" t="s">
        <v>497</v>
      </c>
      <c r="G486" t="s">
        <v>498</v>
      </c>
      <c r="I486">
        <v>100</v>
      </c>
      <c r="J486">
        <v>22</v>
      </c>
      <c r="K486">
        <v>51.972499999999989</v>
      </c>
      <c r="L486">
        <v>5</v>
      </c>
      <c r="M486">
        <v>10</v>
      </c>
      <c r="N486">
        <v>5.0000000000000001E-3</v>
      </c>
      <c r="O486">
        <v>0.5</v>
      </c>
      <c r="R486">
        <v>0.01</v>
      </c>
      <c r="S486">
        <v>0.5</v>
      </c>
      <c r="AB486">
        <v>2E-3</v>
      </c>
      <c r="AC486">
        <v>0.1</v>
      </c>
      <c r="AD486">
        <v>5.0000000000000001E-3</v>
      </c>
      <c r="AE486">
        <v>0.5</v>
      </c>
      <c r="AF486">
        <v>35</v>
      </c>
      <c r="AG486">
        <v>40</v>
      </c>
      <c r="AR486">
        <v>5.0000000000000001E-3</v>
      </c>
      <c r="AS486">
        <v>0.4</v>
      </c>
      <c r="BV486">
        <v>5.0000000000000001E-4</v>
      </c>
      <c r="BW486">
        <v>1</v>
      </c>
      <c r="CX486" t="b">
        <v>0</v>
      </c>
    </row>
    <row r="487" spans="1:102" x14ac:dyDescent="0.3">
      <c r="A487">
        <v>135</v>
      </c>
      <c r="C487" t="s">
        <v>224</v>
      </c>
      <c r="D487" t="s">
        <v>497</v>
      </c>
      <c r="G487" t="s">
        <v>498</v>
      </c>
      <c r="I487">
        <v>100</v>
      </c>
      <c r="J487">
        <v>22.5</v>
      </c>
      <c r="K487">
        <v>51.977499999999992</v>
      </c>
      <c r="L487">
        <v>5</v>
      </c>
      <c r="M487">
        <v>10</v>
      </c>
      <c r="N487">
        <v>5.0000000000000001E-3</v>
      </c>
      <c r="O487">
        <v>0.5</v>
      </c>
      <c r="R487">
        <v>0.01</v>
      </c>
      <c r="S487">
        <v>0.5</v>
      </c>
      <c r="AB487">
        <v>2E-3</v>
      </c>
      <c r="AC487">
        <v>0.1</v>
      </c>
      <c r="AF487">
        <v>35</v>
      </c>
      <c r="AG487">
        <v>40</v>
      </c>
      <c r="AR487">
        <v>5.0000000000000001E-3</v>
      </c>
      <c r="AS487">
        <v>0.4</v>
      </c>
      <c r="BV487">
        <v>5.0000000000000001E-4</v>
      </c>
      <c r="BW487">
        <v>1</v>
      </c>
      <c r="CX487" t="b">
        <v>0</v>
      </c>
    </row>
    <row r="488" spans="1:102" x14ac:dyDescent="0.3">
      <c r="A488">
        <v>135</v>
      </c>
      <c r="C488" t="s">
        <v>224</v>
      </c>
      <c r="D488" t="s">
        <v>497</v>
      </c>
      <c r="G488" t="s">
        <v>498</v>
      </c>
      <c r="I488">
        <v>100</v>
      </c>
      <c r="J488">
        <v>22</v>
      </c>
      <c r="K488">
        <v>51.972499999999989</v>
      </c>
      <c r="L488">
        <v>5</v>
      </c>
      <c r="M488">
        <v>10</v>
      </c>
      <c r="N488">
        <v>5.0000000000000001E-3</v>
      </c>
      <c r="O488">
        <v>0.5</v>
      </c>
      <c r="T488">
        <v>2E-3</v>
      </c>
      <c r="U488">
        <v>0.1</v>
      </c>
      <c r="V488">
        <v>0.01</v>
      </c>
      <c r="W488">
        <v>0.5</v>
      </c>
      <c r="AD488">
        <v>5.0000000000000001E-3</v>
      </c>
      <c r="AE488">
        <v>0.5</v>
      </c>
      <c r="AF488">
        <v>35</v>
      </c>
      <c r="AG488">
        <v>40</v>
      </c>
      <c r="AR488">
        <v>5.0000000000000001E-3</v>
      </c>
      <c r="AS488">
        <v>0.4</v>
      </c>
      <c r="BV488">
        <v>5.0000000000000001E-4</v>
      </c>
      <c r="BW488">
        <v>1</v>
      </c>
      <c r="CX488" t="b">
        <v>0</v>
      </c>
    </row>
    <row r="489" spans="1:102" x14ac:dyDescent="0.3">
      <c r="A489">
        <v>135</v>
      </c>
      <c r="C489" t="s">
        <v>224</v>
      </c>
      <c r="D489" t="s">
        <v>497</v>
      </c>
      <c r="G489" t="s">
        <v>498</v>
      </c>
      <c r="I489">
        <v>100</v>
      </c>
      <c r="J489">
        <v>12.5</v>
      </c>
      <c r="K489">
        <v>51.972499999999975</v>
      </c>
      <c r="L489">
        <v>5</v>
      </c>
      <c r="M489">
        <v>10</v>
      </c>
      <c r="N489">
        <v>5.0000000000000001E-3</v>
      </c>
      <c r="O489">
        <v>0.5</v>
      </c>
      <c r="P489">
        <v>5.0000000000000001E-4</v>
      </c>
      <c r="Q489">
        <v>1</v>
      </c>
      <c r="T489">
        <v>2E-3</v>
      </c>
      <c r="U489">
        <v>0.1</v>
      </c>
      <c r="V489">
        <v>0.01</v>
      </c>
      <c r="W489">
        <v>0.5</v>
      </c>
      <c r="AF489">
        <v>35</v>
      </c>
      <c r="AG489">
        <v>40</v>
      </c>
      <c r="AN489">
        <v>5.0000000000000001E-4</v>
      </c>
      <c r="AO489">
        <v>1</v>
      </c>
      <c r="AR489">
        <v>5.0000000000000001E-3</v>
      </c>
      <c r="AS489">
        <v>0.4</v>
      </c>
      <c r="AV489">
        <v>5.0000000000000001E-4</v>
      </c>
      <c r="AW489">
        <v>1</v>
      </c>
      <c r="BB489">
        <v>5.0000000000000001E-4</v>
      </c>
      <c r="BC489">
        <v>1</v>
      </c>
      <c r="BD489">
        <v>5.0000000000000001E-4</v>
      </c>
      <c r="BE489">
        <v>1</v>
      </c>
      <c r="BF489">
        <v>5.0000000000000001E-4</v>
      </c>
      <c r="BG489">
        <v>1</v>
      </c>
      <c r="BN489">
        <v>5.0000000000000001E-4</v>
      </c>
      <c r="BO489">
        <v>1</v>
      </c>
      <c r="BT489">
        <v>5.0000000000000001E-4</v>
      </c>
      <c r="BU489">
        <v>1</v>
      </c>
      <c r="BV489">
        <v>5.0000000000000001E-4</v>
      </c>
      <c r="BW489">
        <v>1</v>
      </c>
      <c r="CD489">
        <v>5.0000000000000001E-4</v>
      </c>
      <c r="CE489">
        <v>1</v>
      </c>
      <c r="CP489">
        <v>5.0000000000000001E-4</v>
      </c>
      <c r="CQ489">
        <v>1</v>
      </c>
      <c r="CX489" t="b">
        <v>0</v>
      </c>
    </row>
    <row r="490" spans="1:102" x14ac:dyDescent="0.3">
      <c r="A490">
        <v>135</v>
      </c>
      <c r="C490" t="s">
        <v>224</v>
      </c>
      <c r="D490" t="s">
        <v>497</v>
      </c>
      <c r="G490" t="s">
        <v>498</v>
      </c>
      <c r="I490">
        <v>100</v>
      </c>
      <c r="J490">
        <v>22</v>
      </c>
      <c r="K490">
        <v>51.972499999999989</v>
      </c>
      <c r="L490">
        <v>5</v>
      </c>
      <c r="M490">
        <v>10</v>
      </c>
      <c r="N490">
        <v>5.0000000000000001E-3</v>
      </c>
      <c r="O490">
        <v>0.5</v>
      </c>
      <c r="V490">
        <v>0.01</v>
      </c>
      <c r="W490">
        <v>0.5</v>
      </c>
      <c r="AB490">
        <v>2E-3</v>
      </c>
      <c r="AC490">
        <v>0.1</v>
      </c>
      <c r="AD490">
        <v>5.0000000000000001E-3</v>
      </c>
      <c r="AE490">
        <v>0.5</v>
      </c>
      <c r="AF490">
        <v>35</v>
      </c>
      <c r="AG490">
        <v>40</v>
      </c>
      <c r="AR490">
        <v>5.0000000000000001E-3</v>
      </c>
      <c r="AS490">
        <v>0.4</v>
      </c>
      <c r="BV490">
        <v>5.0000000000000001E-4</v>
      </c>
      <c r="BW490">
        <v>1</v>
      </c>
      <c r="CX490" t="b">
        <v>0</v>
      </c>
    </row>
    <row r="491" spans="1:102" x14ac:dyDescent="0.3">
      <c r="A491">
        <v>135</v>
      </c>
      <c r="C491" t="s">
        <v>224</v>
      </c>
      <c r="D491" t="s">
        <v>497</v>
      </c>
      <c r="G491" t="s">
        <v>498</v>
      </c>
      <c r="I491">
        <v>100</v>
      </c>
      <c r="J491">
        <v>22.5</v>
      </c>
      <c r="K491">
        <v>51.977499999999992</v>
      </c>
      <c r="L491">
        <v>5</v>
      </c>
      <c r="M491">
        <v>10</v>
      </c>
      <c r="N491">
        <v>5.0000000000000001E-3</v>
      </c>
      <c r="O491">
        <v>0.5</v>
      </c>
      <c r="V491">
        <v>0.01</v>
      </c>
      <c r="W491">
        <v>0.5</v>
      </c>
      <c r="AB491">
        <v>2E-3</v>
      </c>
      <c r="AC491">
        <v>0.1</v>
      </c>
      <c r="AF491">
        <v>35</v>
      </c>
      <c r="AG491">
        <v>40</v>
      </c>
      <c r="AR491">
        <v>5.0000000000000001E-3</v>
      </c>
      <c r="AS491">
        <v>0.4</v>
      </c>
      <c r="BV491">
        <v>5.0000000000000001E-4</v>
      </c>
      <c r="BW491">
        <v>1</v>
      </c>
      <c r="CX491" t="b">
        <v>0</v>
      </c>
    </row>
    <row r="492" spans="1:102" x14ac:dyDescent="0.3">
      <c r="A492">
        <v>135</v>
      </c>
      <c r="C492" t="s">
        <v>224</v>
      </c>
      <c r="D492" t="s">
        <v>497</v>
      </c>
      <c r="G492" t="s">
        <v>498</v>
      </c>
      <c r="I492">
        <v>100</v>
      </c>
      <c r="J492">
        <v>22</v>
      </c>
      <c r="K492">
        <v>51.972499999999997</v>
      </c>
      <c r="L492">
        <v>5</v>
      </c>
      <c r="M492">
        <v>10</v>
      </c>
      <c r="N492">
        <v>5.0000000000000001E-3</v>
      </c>
      <c r="O492">
        <v>0.5</v>
      </c>
      <c r="T492">
        <v>2E-3</v>
      </c>
      <c r="U492">
        <v>0.1</v>
      </c>
      <c r="AD492">
        <v>5.0000000000000001E-3</v>
      </c>
      <c r="AE492">
        <v>0.5</v>
      </c>
      <c r="AF492">
        <v>35</v>
      </c>
      <c r="AG492">
        <v>40</v>
      </c>
      <c r="AJ492">
        <v>0.01</v>
      </c>
      <c r="AK492">
        <v>0.5</v>
      </c>
      <c r="AR492">
        <v>5.0000000000000001E-3</v>
      </c>
      <c r="AS492">
        <v>0.4</v>
      </c>
      <c r="BV492">
        <v>5.0000000000000001E-4</v>
      </c>
      <c r="BW492">
        <v>1</v>
      </c>
      <c r="CX492" t="b">
        <v>0</v>
      </c>
    </row>
    <row r="493" spans="1:102" x14ac:dyDescent="0.3">
      <c r="A493">
        <v>135</v>
      </c>
      <c r="C493" t="s">
        <v>224</v>
      </c>
      <c r="D493" t="s">
        <v>497</v>
      </c>
      <c r="G493" t="s">
        <v>498</v>
      </c>
      <c r="I493">
        <v>100</v>
      </c>
      <c r="J493">
        <v>12.5</v>
      </c>
      <c r="K493">
        <v>51.972499999999975</v>
      </c>
      <c r="L493">
        <v>5</v>
      </c>
      <c r="M493">
        <v>10</v>
      </c>
      <c r="N493">
        <v>5.0000000000000001E-3</v>
      </c>
      <c r="O493">
        <v>0.5</v>
      </c>
      <c r="P493">
        <v>5.0000000000000001E-4</v>
      </c>
      <c r="Q493">
        <v>1</v>
      </c>
      <c r="T493">
        <v>2E-3</v>
      </c>
      <c r="U493">
        <v>0.1</v>
      </c>
      <c r="AF493">
        <v>35</v>
      </c>
      <c r="AG493">
        <v>40</v>
      </c>
      <c r="AJ493">
        <v>0.01</v>
      </c>
      <c r="AK493">
        <v>0.5</v>
      </c>
      <c r="AN493">
        <v>5.0000000000000001E-4</v>
      </c>
      <c r="AO493">
        <v>1</v>
      </c>
      <c r="AR493">
        <v>5.0000000000000001E-3</v>
      </c>
      <c r="AS493">
        <v>0.4</v>
      </c>
      <c r="AV493">
        <v>5.0000000000000001E-4</v>
      </c>
      <c r="AW493">
        <v>1</v>
      </c>
      <c r="BB493">
        <v>5.0000000000000001E-4</v>
      </c>
      <c r="BC493">
        <v>1</v>
      </c>
      <c r="BD493">
        <v>5.0000000000000001E-4</v>
      </c>
      <c r="BE493">
        <v>1</v>
      </c>
      <c r="BF493">
        <v>5.0000000000000001E-4</v>
      </c>
      <c r="BG493">
        <v>1</v>
      </c>
      <c r="BN493">
        <v>5.0000000000000001E-4</v>
      </c>
      <c r="BO493">
        <v>1</v>
      </c>
      <c r="BT493">
        <v>5.0000000000000001E-4</v>
      </c>
      <c r="BU493">
        <v>1</v>
      </c>
      <c r="BV493">
        <v>5.0000000000000001E-4</v>
      </c>
      <c r="BW493">
        <v>1</v>
      </c>
      <c r="CD493">
        <v>5.0000000000000001E-4</v>
      </c>
      <c r="CE493">
        <v>1</v>
      </c>
      <c r="CP493">
        <v>5.0000000000000001E-4</v>
      </c>
      <c r="CQ493">
        <v>1</v>
      </c>
      <c r="CX493" t="b">
        <v>0</v>
      </c>
    </row>
    <row r="494" spans="1:102" x14ac:dyDescent="0.3">
      <c r="A494">
        <v>135</v>
      </c>
      <c r="C494" t="s">
        <v>224</v>
      </c>
      <c r="D494" t="s">
        <v>497</v>
      </c>
      <c r="G494" t="s">
        <v>498</v>
      </c>
      <c r="I494">
        <v>100</v>
      </c>
      <c r="J494">
        <v>22</v>
      </c>
      <c r="K494">
        <v>51.972499999999997</v>
      </c>
      <c r="L494">
        <v>5</v>
      </c>
      <c r="M494">
        <v>10</v>
      </c>
      <c r="N494">
        <v>5.0000000000000001E-3</v>
      </c>
      <c r="O494">
        <v>0.5</v>
      </c>
      <c r="AB494">
        <v>2E-3</v>
      </c>
      <c r="AC494">
        <v>0.1</v>
      </c>
      <c r="AD494">
        <v>5.0000000000000001E-3</v>
      </c>
      <c r="AE494">
        <v>0.5</v>
      </c>
      <c r="AF494">
        <v>35</v>
      </c>
      <c r="AG494">
        <v>40</v>
      </c>
      <c r="AJ494">
        <v>0.01</v>
      </c>
      <c r="AK494">
        <v>0.5</v>
      </c>
      <c r="AR494">
        <v>5.0000000000000001E-3</v>
      </c>
      <c r="AS494">
        <v>0.4</v>
      </c>
      <c r="BV494">
        <v>5.0000000000000001E-4</v>
      </c>
      <c r="BW494">
        <v>1</v>
      </c>
      <c r="CX494" t="b">
        <v>0</v>
      </c>
    </row>
    <row r="495" spans="1:102" x14ac:dyDescent="0.3">
      <c r="A495">
        <v>135</v>
      </c>
      <c r="C495" t="s">
        <v>224</v>
      </c>
      <c r="D495" t="s">
        <v>497</v>
      </c>
      <c r="G495" t="s">
        <v>498</v>
      </c>
      <c r="I495">
        <v>100</v>
      </c>
      <c r="J495">
        <v>22.5</v>
      </c>
      <c r="K495">
        <v>51.977499999999992</v>
      </c>
      <c r="L495">
        <v>5</v>
      </c>
      <c r="M495">
        <v>10</v>
      </c>
      <c r="N495">
        <v>5.0000000000000001E-3</v>
      </c>
      <c r="O495">
        <v>0.5</v>
      </c>
      <c r="AB495">
        <v>2E-3</v>
      </c>
      <c r="AC495">
        <v>0.1</v>
      </c>
      <c r="AF495">
        <v>35</v>
      </c>
      <c r="AG495">
        <v>40</v>
      </c>
      <c r="AJ495">
        <v>0.01</v>
      </c>
      <c r="AK495">
        <v>0.5</v>
      </c>
      <c r="AR495">
        <v>5.0000000000000001E-3</v>
      </c>
      <c r="AS495">
        <v>0.4</v>
      </c>
      <c r="BV495">
        <v>5.0000000000000001E-4</v>
      </c>
      <c r="BW495">
        <v>1</v>
      </c>
      <c r="CX495" t="b">
        <v>0</v>
      </c>
    </row>
    <row r="496" spans="1:102" x14ac:dyDescent="0.3">
      <c r="A496">
        <v>135</v>
      </c>
      <c r="C496" t="s">
        <v>224</v>
      </c>
      <c r="D496" t="s">
        <v>497</v>
      </c>
      <c r="G496" t="s">
        <v>498</v>
      </c>
      <c r="I496">
        <v>100</v>
      </c>
      <c r="J496">
        <v>21.400000000000006</v>
      </c>
      <c r="K496">
        <v>51.974499999999992</v>
      </c>
      <c r="L496">
        <v>5</v>
      </c>
      <c r="M496">
        <v>10</v>
      </c>
      <c r="N496">
        <v>5.0000000000000001E-3</v>
      </c>
      <c r="O496">
        <v>0.5</v>
      </c>
      <c r="R496">
        <v>0.01</v>
      </c>
      <c r="S496">
        <v>0.5</v>
      </c>
      <c r="T496">
        <v>2E-3</v>
      </c>
      <c r="U496">
        <v>0.1</v>
      </c>
      <c r="AD496">
        <v>5.0000000000000001E-3</v>
      </c>
      <c r="AE496">
        <v>0.5</v>
      </c>
      <c r="AF496">
        <v>35</v>
      </c>
      <c r="AG496">
        <v>40</v>
      </c>
      <c r="AT496">
        <v>3.0000000000000001E-3</v>
      </c>
      <c r="AU496">
        <v>1</v>
      </c>
      <c r="BV496">
        <v>5.0000000000000001E-4</v>
      </c>
      <c r="BW496">
        <v>1</v>
      </c>
      <c r="CX496" t="b">
        <v>0</v>
      </c>
    </row>
    <row r="497" spans="1:102" x14ac:dyDescent="0.3">
      <c r="A497">
        <v>135</v>
      </c>
      <c r="C497" t="s">
        <v>224</v>
      </c>
      <c r="D497" t="s">
        <v>497</v>
      </c>
      <c r="G497" t="s">
        <v>498</v>
      </c>
      <c r="I497">
        <v>100</v>
      </c>
      <c r="J497">
        <v>11.900000000000006</v>
      </c>
      <c r="K497">
        <v>51.974499999999978</v>
      </c>
      <c r="L497">
        <v>5</v>
      </c>
      <c r="M497">
        <v>10</v>
      </c>
      <c r="N497">
        <v>5.0000000000000001E-3</v>
      </c>
      <c r="O497">
        <v>0.5</v>
      </c>
      <c r="P497">
        <v>5.0000000000000001E-4</v>
      </c>
      <c r="Q497">
        <v>1</v>
      </c>
      <c r="R497">
        <v>0.01</v>
      </c>
      <c r="S497">
        <v>0.5</v>
      </c>
      <c r="T497">
        <v>2E-3</v>
      </c>
      <c r="U497">
        <v>0.1</v>
      </c>
      <c r="AF497">
        <v>35</v>
      </c>
      <c r="AG497">
        <v>40</v>
      </c>
      <c r="AN497">
        <v>5.0000000000000001E-4</v>
      </c>
      <c r="AO497">
        <v>1</v>
      </c>
      <c r="AT497">
        <v>3.0000000000000001E-3</v>
      </c>
      <c r="AU497">
        <v>1</v>
      </c>
      <c r="AV497">
        <v>5.0000000000000001E-4</v>
      </c>
      <c r="AW497">
        <v>1</v>
      </c>
      <c r="BB497">
        <v>5.0000000000000001E-4</v>
      </c>
      <c r="BC497">
        <v>1</v>
      </c>
      <c r="BD497">
        <v>5.0000000000000001E-4</v>
      </c>
      <c r="BE497">
        <v>1</v>
      </c>
      <c r="BF497">
        <v>5.0000000000000001E-4</v>
      </c>
      <c r="BG497">
        <v>1</v>
      </c>
      <c r="BN497">
        <v>5.0000000000000001E-4</v>
      </c>
      <c r="BO497">
        <v>1</v>
      </c>
      <c r="BT497">
        <v>5.0000000000000001E-4</v>
      </c>
      <c r="BU497">
        <v>1</v>
      </c>
      <c r="BV497">
        <v>5.0000000000000001E-4</v>
      </c>
      <c r="BW497">
        <v>1</v>
      </c>
      <c r="CD497">
        <v>5.0000000000000001E-4</v>
      </c>
      <c r="CE497">
        <v>1</v>
      </c>
      <c r="CP497">
        <v>5.0000000000000001E-4</v>
      </c>
      <c r="CQ497">
        <v>1</v>
      </c>
      <c r="CX497" t="b">
        <v>0</v>
      </c>
    </row>
    <row r="498" spans="1:102" x14ac:dyDescent="0.3">
      <c r="A498">
        <v>135</v>
      </c>
      <c r="C498" t="s">
        <v>224</v>
      </c>
      <c r="D498" t="s">
        <v>497</v>
      </c>
      <c r="G498" t="s">
        <v>498</v>
      </c>
      <c r="I498">
        <v>100</v>
      </c>
      <c r="J498">
        <v>21.400000000000006</v>
      </c>
      <c r="K498">
        <v>51.974499999999992</v>
      </c>
      <c r="L498">
        <v>5</v>
      </c>
      <c r="M498">
        <v>10</v>
      </c>
      <c r="N498">
        <v>5.0000000000000001E-3</v>
      </c>
      <c r="O498">
        <v>0.5</v>
      </c>
      <c r="R498">
        <v>0.01</v>
      </c>
      <c r="S498">
        <v>0.5</v>
      </c>
      <c r="AB498">
        <v>2E-3</v>
      </c>
      <c r="AC498">
        <v>0.1</v>
      </c>
      <c r="AD498">
        <v>5.0000000000000001E-3</v>
      </c>
      <c r="AE498">
        <v>0.5</v>
      </c>
      <c r="AF498">
        <v>35</v>
      </c>
      <c r="AG498">
        <v>40</v>
      </c>
      <c r="AT498">
        <v>3.0000000000000001E-3</v>
      </c>
      <c r="AU498">
        <v>1</v>
      </c>
      <c r="BV498">
        <v>5.0000000000000001E-4</v>
      </c>
      <c r="BW498">
        <v>1</v>
      </c>
      <c r="CX498" t="b">
        <v>0</v>
      </c>
    </row>
    <row r="499" spans="1:102" x14ac:dyDescent="0.3">
      <c r="A499">
        <v>135</v>
      </c>
      <c r="C499" t="s">
        <v>224</v>
      </c>
      <c r="D499" t="s">
        <v>497</v>
      </c>
      <c r="G499" t="s">
        <v>498</v>
      </c>
      <c r="I499">
        <v>100</v>
      </c>
      <c r="J499">
        <v>21.900000000000006</v>
      </c>
      <c r="K499">
        <v>51.979499999999994</v>
      </c>
      <c r="L499">
        <v>5</v>
      </c>
      <c r="M499">
        <v>10</v>
      </c>
      <c r="N499">
        <v>5.0000000000000001E-3</v>
      </c>
      <c r="O499">
        <v>0.5</v>
      </c>
      <c r="R499">
        <v>0.01</v>
      </c>
      <c r="S499">
        <v>0.5</v>
      </c>
      <c r="AB499">
        <v>2E-3</v>
      </c>
      <c r="AC499">
        <v>0.1</v>
      </c>
      <c r="AF499">
        <v>35</v>
      </c>
      <c r="AG499">
        <v>40</v>
      </c>
      <c r="AT499">
        <v>3.0000000000000001E-3</v>
      </c>
      <c r="AU499">
        <v>1</v>
      </c>
      <c r="BV499">
        <v>5.0000000000000001E-4</v>
      </c>
      <c r="BW499">
        <v>1</v>
      </c>
      <c r="CX499" t="b">
        <v>0</v>
      </c>
    </row>
    <row r="500" spans="1:102" x14ac:dyDescent="0.3">
      <c r="A500">
        <v>135</v>
      </c>
      <c r="C500" t="s">
        <v>224</v>
      </c>
      <c r="D500" t="s">
        <v>497</v>
      </c>
      <c r="G500" t="s">
        <v>498</v>
      </c>
      <c r="I500">
        <v>100</v>
      </c>
      <c r="J500">
        <v>21.400000000000006</v>
      </c>
      <c r="K500">
        <v>51.974499999999992</v>
      </c>
      <c r="L500">
        <v>5</v>
      </c>
      <c r="M500">
        <v>10</v>
      </c>
      <c r="N500">
        <v>5.0000000000000001E-3</v>
      </c>
      <c r="O500">
        <v>0.5</v>
      </c>
      <c r="T500">
        <v>2E-3</v>
      </c>
      <c r="U500">
        <v>0.1</v>
      </c>
      <c r="V500">
        <v>0.01</v>
      </c>
      <c r="W500">
        <v>0.5</v>
      </c>
      <c r="AD500">
        <v>5.0000000000000001E-3</v>
      </c>
      <c r="AE500">
        <v>0.5</v>
      </c>
      <c r="AF500">
        <v>35</v>
      </c>
      <c r="AG500">
        <v>40</v>
      </c>
      <c r="AT500">
        <v>3.0000000000000001E-3</v>
      </c>
      <c r="AU500">
        <v>1</v>
      </c>
      <c r="BV500">
        <v>5.0000000000000001E-4</v>
      </c>
      <c r="BW500">
        <v>1</v>
      </c>
      <c r="CX500" t="b">
        <v>0</v>
      </c>
    </row>
    <row r="501" spans="1:102" x14ac:dyDescent="0.3">
      <c r="A501">
        <v>135</v>
      </c>
      <c r="C501" t="s">
        <v>224</v>
      </c>
      <c r="D501" t="s">
        <v>497</v>
      </c>
      <c r="G501" t="s">
        <v>498</v>
      </c>
      <c r="I501">
        <v>100</v>
      </c>
      <c r="J501">
        <v>11.900000000000006</v>
      </c>
      <c r="K501">
        <v>51.974499999999978</v>
      </c>
      <c r="L501">
        <v>5</v>
      </c>
      <c r="M501">
        <v>10</v>
      </c>
      <c r="N501">
        <v>5.0000000000000001E-3</v>
      </c>
      <c r="O501">
        <v>0.5</v>
      </c>
      <c r="P501">
        <v>5.0000000000000001E-4</v>
      </c>
      <c r="Q501">
        <v>1</v>
      </c>
      <c r="T501">
        <v>2E-3</v>
      </c>
      <c r="U501">
        <v>0.1</v>
      </c>
      <c r="V501">
        <v>0.01</v>
      </c>
      <c r="W501">
        <v>0.5</v>
      </c>
      <c r="AF501">
        <v>35</v>
      </c>
      <c r="AG501">
        <v>40</v>
      </c>
      <c r="AN501">
        <v>5.0000000000000001E-4</v>
      </c>
      <c r="AO501">
        <v>1</v>
      </c>
      <c r="AT501">
        <v>3.0000000000000001E-3</v>
      </c>
      <c r="AU501">
        <v>1</v>
      </c>
      <c r="AV501">
        <v>5.0000000000000001E-4</v>
      </c>
      <c r="AW501">
        <v>1</v>
      </c>
      <c r="BB501">
        <v>5.0000000000000001E-4</v>
      </c>
      <c r="BC501">
        <v>1</v>
      </c>
      <c r="BD501">
        <v>5.0000000000000001E-4</v>
      </c>
      <c r="BE501">
        <v>1</v>
      </c>
      <c r="BF501">
        <v>5.0000000000000001E-4</v>
      </c>
      <c r="BG501">
        <v>1</v>
      </c>
      <c r="BN501">
        <v>5.0000000000000001E-4</v>
      </c>
      <c r="BO501">
        <v>1</v>
      </c>
      <c r="BT501">
        <v>5.0000000000000001E-4</v>
      </c>
      <c r="BU501">
        <v>1</v>
      </c>
      <c r="BV501">
        <v>5.0000000000000001E-4</v>
      </c>
      <c r="BW501">
        <v>1</v>
      </c>
      <c r="CD501">
        <v>5.0000000000000001E-4</v>
      </c>
      <c r="CE501">
        <v>1</v>
      </c>
      <c r="CP501">
        <v>5.0000000000000001E-4</v>
      </c>
      <c r="CQ501">
        <v>1</v>
      </c>
      <c r="CX501" t="b">
        <v>0</v>
      </c>
    </row>
    <row r="502" spans="1:102" x14ac:dyDescent="0.3">
      <c r="A502">
        <v>135</v>
      </c>
      <c r="C502" t="s">
        <v>224</v>
      </c>
      <c r="D502" t="s">
        <v>497</v>
      </c>
      <c r="G502" t="s">
        <v>498</v>
      </c>
      <c r="I502">
        <v>100</v>
      </c>
      <c r="J502">
        <v>21.400000000000006</v>
      </c>
      <c r="K502">
        <v>51.974499999999992</v>
      </c>
      <c r="L502">
        <v>5</v>
      </c>
      <c r="M502">
        <v>10</v>
      </c>
      <c r="N502">
        <v>5.0000000000000001E-3</v>
      </c>
      <c r="O502">
        <v>0.5</v>
      </c>
      <c r="V502">
        <v>0.01</v>
      </c>
      <c r="W502">
        <v>0.5</v>
      </c>
      <c r="AB502">
        <v>2E-3</v>
      </c>
      <c r="AC502">
        <v>0.1</v>
      </c>
      <c r="AD502">
        <v>5.0000000000000001E-3</v>
      </c>
      <c r="AE502">
        <v>0.5</v>
      </c>
      <c r="AF502">
        <v>35</v>
      </c>
      <c r="AG502">
        <v>40</v>
      </c>
      <c r="AT502">
        <v>3.0000000000000001E-3</v>
      </c>
      <c r="AU502">
        <v>1</v>
      </c>
      <c r="BV502">
        <v>5.0000000000000001E-4</v>
      </c>
      <c r="BW502">
        <v>1</v>
      </c>
      <c r="CX502" t="b">
        <v>0</v>
      </c>
    </row>
    <row r="503" spans="1:102" x14ac:dyDescent="0.3">
      <c r="A503">
        <v>135</v>
      </c>
      <c r="C503" t="s">
        <v>224</v>
      </c>
      <c r="D503" t="s">
        <v>497</v>
      </c>
      <c r="G503" t="s">
        <v>498</v>
      </c>
      <c r="I503">
        <v>100</v>
      </c>
      <c r="J503">
        <v>21.900000000000006</v>
      </c>
      <c r="K503">
        <v>51.979499999999994</v>
      </c>
      <c r="L503">
        <v>5</v>
      </c>
      <c r="M503">
        <v>10</v>
      </c>
      <c r="N503">
        <v>5.0000000000000001E-3</v>
      </c>
      <c r="O503">
        <v>0.5</v>
      </c>
      <c r="V503">
        <v>0.01</v>
      </c>
      <c r="W503">
        <v>0.5</v>
      </c>
      <c r="AB503">
        <v>2E-3</v>
      </c>
      <c r="AC503">
        <v>0.1</v>
      </c>
      <c r="AF503">
        <v>35</v>
      </c>
      <c r="AG503">
        <v>40</v>
      </c>
      <c r="AT503">
        <v>3.0000000000000001E-3</v>
      </c>
      <c r="AU503">
        <v>1</v>
      </c>
      <c r="BV503">
        <v>5.0000000000000001E-4</v>
      </c>
      <c r="BW503">
        <v>1</v>
      </c>
      <c r="CX503" t="b">
        <v>0</v>
      </c>
    </row>
    <row r="504" spans="1:102" x14ac:dyDescent="0.3">
      <c r="A504">
        <v>135</v>
      </c>
      <c r="C504" t="s">
        <v>224</v>
      </c>
      <c r="D504" t="s">
        <v>497</v>
      </c>
      <c r="G504" t="s">
        <v>498</v>
      </c>
      <c r="I504">
        <v>100</v>
      </c>
      <c r="J504">
        <v>21.400000000000006</v>
      </c>
      <c r="K504">
        <v>51.974499999999999</v>
      </c>
      <c r="L504">
        <v>5</v>
      </c>
      <c r="M504">
        <v>10</v>
      </c>
      <c r="N504">
        <v>5.0000000000000001E-3</v>
      </c>
      <c r="O504">
        <v>0.5</v>
      </c>
      <c r="T504">
        <v>2E-3</v>
      </c>
      <c r="U504">
        <v>0.1</v>
      </c>
      <c r="AD504">
        <v>5.0000000000000001E-3</v>
      </c>
      <c r="AE504">
        <v>0.5</v>
      </c>
      <c r="AF504">
        <v>35</v>
      </c>
      <c r="AG504">
        <v>40</v>
      </c>
      <c r="AJ504">
        <v>0.01</v>
      </c>
      <c r="AK504">
        <v>0.5</v>
      </c>
      <c r="AT504">
        <v>3.0000000000000001E-3</v>
      </c>
      <c r="AU504">
        <v>1</v>
      </c>
      <c r="BV504">
        <v>5.0000000000000001E-4</v>
      </c>
      <c r="BW504">
        <v>1</v>
      </c>
      <c r="CX504" t="b">
        <v>0</v>
      </c>
    </row>
    <row r="505" spans="1:102" x14ac:dyDescent="0.3">
      <c r="A505">
        <v>135</v>
      </c>
      <c r="C505" t="s">
        <v>224</v>
      </c>
      <c r="D505" t="s">
        <v>497</v>
      </c>
      <c r="G505" t="s">
        <v>498</v>
      </c>
      <c r="I505">
        <v>100</v>
      </c>
      <c r="J505">
        <v>11.900000000000006</v>
      </c>
      <c r="K505">
        <v>51.974499999999978</v>
      </c>
      <c r="L505">
        <v>5</v>
      </c>
      <c r="M505">
        <v>10</v>
      </c>
      <c r="N505">
        <v>5.0000000000000001E-3</v>
      </c>
      <c r="O505">
        <v>0.5</v>
      </c>
      <c r="P505">
        <v>5.0000000000000001E-4</v>
      </c>
      <c r="Q505">
        <v>1</v>
      </c>
      <c r="T505">
        <v>2E-3</v>
      </c>
      <c r="U505">
        <v>0.1</v>
      </c>
      <c r="AF505">
        <v>35</v>
      </c>
      <c r="AG505">
        <v>40</v>
      </c>
      <c r="AJ505">
        <v>0.01</v>
      </c>
      <c r="AK505">
        <v>0.5</v>
      </c>
      <c r="AN505">
        <v>5.0000000000000001E-4</v>
      </c>
      <c r="AO505">
        <v>1</v>
      </c>
      <c r="AT505">
        <v>3.0000000000000001E-3</v>
      </c>
      <c r="AU505">
        <v>1</v>
      </c>
      <c r="AV505">
        <v>5.0000000000000001E-4</v>
      </c>
      <c r="AW505">
        <v>1</v>
      </c>
      <c r="BB505">
        <v>5.0000000000000001E-4</v>
      </c>
      <c r="BC505">
        <v>1</v>
      </c>
      <c r="BD505">
        <v>5.0000000000000001E-4</v>
      </c>
      <c r="BE505">
        <v>1</v>
      </c>
      <c r="BF505">
        <v>5.0000000000000001E-4</v>
      </c>
      <c r="BG505">
        <v>1</v>
      </c>
      <c r="BN505">
        <v>5.0000000000000001E-4</v>
      </c>
      <c r="BO505">
        <v>1</v>
      </c>
      <c r="BT505">
        <v>5.0000000000000001E-4</v>
      </c>
      <c r="BU505">
        <v>1</v>
      </c>
      <c r="BV505">
        <v>5.0000000000000001E-4</v>
      </c>
      <c r="BW505">
        <v>1</v>
      </c>
      <c r="CD505">
        <v>5.0000000000000001E-4</v>
      </c>
      <c r="CE505">
        <v>1</v>
      </c>
      <c r="CP505">
        <v>5.0000000000000001E-4</v>
      </c>
      <c r="CQ505">
        <v>1</v>
      </c>
      <c r="CX505" t="b">
        <v>0</v>
      </c>
    </row>
    <row r="506" spans="1:102" x14ac:dyDescent="0.3">
      <c r="A506">
        <v>135</v>
      </c>
      <c r="C506" t="s">
        <v>224</v>
      </c>
      <c r="D506" t="s">
        <v>497</v>
      </c>
      <c r="G506" t="s">
        <v>498</v>
      </c>
      <c r="I506">
        <v>100</v>
      </c>
      <c r="J506">
        <v>21.400000000000006</v>
      </c>
      <c r="K506">
        <v>51.974499999999999</v>
      </c>
      <c r="L506">
        <v>5</v>
      </c>
      <c r="M506">
        <v>10</v>
      </c>
      <c r="N506">
        <v>5.0000000000000001E-3</v>
      </c>
      <c r="O506">
        <v>0.5</v>
      </c>
      <c r="AB506">
        <v>2E-3</v>
      </c>
      <c r="AC506">
        <v>0.1</v>
      </c>
      <c r="AD506">
        <v>5.0000000000000001E-3</v>
      </c>
      <c r="AE506">
        <v>0.5</v>
      </c>
      <c r="AF506">
        <v>35</v>
      </c>
      <c r="AG506">
        <v>40</v>
      </c>
      <c r="AJ506">
        <v>0.01</v>
      </c>
      <c r="AK506">
        <v>0.5</v>
      </c>
      <c r="AT506">
        <v>3.0000000000000001E-3</v>
      </c>
      <c r="AU506">
        <v>1</v>
      </c>
      <c r="BV506">
        <v>5.0000000000000001E-4</v>
      </c>
      <c r="BW506">
        <v>1</v>
      </c>
      <c r="CX506" t="b">
        <v>0</v>
      </c>
    </row>
    <row r="507" spans="1:102" x14ac:dyDescent="0.3">
      <c r="A507">
        <v>135</v>
      </c>
      <c r="C507" t="s">
        <v>224</v>
      </c>
      <c r="D507" t="s">
        <v>497</v>
      </c>
      <c r="G507" t="s">
        <v>498</v>
      </c>
      <c r="I507">
        <v>100</v>
      </c>
      <c r="J507">
        <v>21.900000000000006</v>
      </c>
      <c r="K507">
        <v>51.979499999999994</v>
      </c>
      <c r="L507">
        <v>5</v>
      </c>
      <c r="M507">
        <v>10</v>
      </c>
      <c r="N507">
        <v>5.0000000000000001E-3</v>
      </c>
      <c r="O507">
        <v>0.5</v>
      </c>
      <c r="AB507">
        <v>2E-3</v>
      </c>
      <c r="AC507">
        <v>0.1</v>
      </c>
      <c r="AF507">
        <v>35</v>
      </c>
      <c r="AG507">
        <v>40</v>
      </c>
      <c r="AJ507">
        <v>0.01</v>
      </c>
      <c r="AK507">
        <v>0.5</v>
      </c>
      <c r="AT507">
        <v>3.0000000000000001E-3</v>
      </c>
      <c r="AU507">
        <v>1</v>
      </c>
      <c r="BV507">
        <v>5.0000000000000001E-4</v>
      </c>
      <c r="BW507">
        <v>1</v>
      </c>
      <c r="CX507" t="b">
        <v>0</v>
      </c>
    </row>
    <row r="508" spans="1:102" x14ac:dyDescent="0.3">
      <c r="A508">
        <v>135</v>
      </c>
      <c r="C508" t="s">
        <v>224</v>
      </c>
      <c r="D508" t="s">
        <v>497</v>
      </c>
      <c r="G508" t="s">
        <v>498</v>
      </c>
      <c r="I508">
        <v>100</v>
      </c>
      <c r="J508">
        <v>22.200000000000003</v>
      </c>
      <c r="K508">
        <v>51.967499999999994</v>
      </c>
      <c r="L508">
        <v>5</v>
      </c>
      <c r="M508">
        <v>10</v>
      </c>
      <c r="N508">
        <v>5.0000000000000001E-3</v>
      </c>
      <c r="O508">
        <v>0.5</v>
      </c>
      <c r="R508">
        <v>0.01</v>
      </c>
      <c r="S508">
        <v>0.5</v>
      </c>
      <c r="T508">
        <v>2E-3</v>
      </c>
      <c r="U508">
        <v>0.1</v>
      </c>
      <c r="AD508">
        <v>5.0000000000000001E-3</v>
      </c>
      <c r="AE508">
        <v>0.5</v>
      </c>
      <c r="AF508">
        <v>35</v>
      </c>
      <c r="AG508">
        <v>40</v>
      </c>
      <c r="AH508">
        <v>0.01</v>
      </c>
      <c r="AI508">
        <v>0.2</v>
      </c>
      <c r="CP508">
        <v>5.0000000000000001E-4</v>
      </c>
      <c r="CQ508">
        <v>1</v>
      </c>
      <c r="CX508" t="b">
        <v>0</v>
      </c>
    </row>
    <row r="509" spans="1:102" x14ac:dyDescent="0.3">
      <c r="A509">
        <v>135</v>
      </c>
      <c r="C509" t="s">
        <v>224</v>
      </c>
      <c r="D509" t="s">
        <v>497</v>
      </c>
      <c r="G509" t="s">
        <v>498</v>
      </c>
      <c r="I509">
        <v>100</v>
      </c>
      <c r="J509">
        <v>12.700000000000003</v>
      </c>
      <c r="K509">
        <v>51.96749999999998</v>
      </c>
      <c r="L509">
        <v>5</v>
      </c>
      <c r="M509">
        <v>10</v>
      </c>
      <c r="N509">
        <v>5.0000000000000001E-3</v>
      </c>
      <c r="O509">
        <v>0.5</v>
      </c>
      <c r="P509">
        <v>5.0000000000000001E-4</v>
      </c>
      <c r="Q509">
        <v>1</v>
      </c>
      <c r="R509">
        <v>0.01</v>
      </c>
      <c r="S509">
        <v>0.5</v>
      </c>
      <c r="T509">
        <v>2E-3</v>
      </c>
      <c r="U509">
        <v>0.1</v>
      </c>
      <c r="AF509">
        <v>35</v>
      </c>
      <c r="AG509">
        <v>40</v>
      </c>
      <c r="AH509">
        <v>0.01</v>
      </c>
      <c r="AI509">
        <v>0.2</v>
      </c>
      <c r="AN509">
        <v>5.0000000000000001E-4</v>
      </c>
      <c r="AO509">
        <v>1</v>
      </c>
      <c r="AV509">
        <v>5.0000000000000001E-4</v>
      </c>
      <c r="AW509">
        <v>1</v>
      </c>
      <c r="BB509">
        <v>5.0000000000000001E-4</v>
      </c>
      <c r="BC509">
        <v>1</v>
      </c>
      <c r="BD509">
        <v>5.0000000000000001E-4</v>
      </c>
      <c r="BE509">
        <v>1</v>
      </c>
      <c r="BF509">
        <v>5.0000000000000001E-4</v>
      </c>
      <c r="BG509">
        <v>1</v>
      </c>
      <c r="BN509">
        <v>5.0000000000000001E-4</v>
      </c>
      <c r="BO509">
        <v>1</v>
      </c>
      <c r="BT509">
        <v>5.0000000000000001E-4</v>
      </c>
      <c r="BU509">
        <v>1</v>
      </c>
      <c r="BV509">
        <v>5.0000000000000001E-4</v>
      </c>
      <c r="BW509">
        <v>1</v>
      </c>
      <c r="CD509">
        <v>5.0000000000000001E-4</v>
      </c>
      <c r="CE509">
        <v>1</v>
      </c>
      <c r="CP509">
        <v>5.0000000000000001E-4</v>
      </c>
      <c r="CQ509">
        <v>1</v>
      </c>
      <c r="CX509" t="b">
        <v>0</v>
      </c>
    </row>
    <row r="510" spans="1:102" x14ac:dyDescent="0.3">
      <c r="A510">
        <v>135</v>
      </c>
      <c r="C510" t="s">
        <v>224</v>
      </c>
      <c r="D510" t="s">
        <v>497</v>
      </c>
      <c r="G510" t="s">
        <v>498</v>
      </c>
      <c r="I510">
        <v>100</v>
      </c>
      <c r="J510">
        <v>22.200000000000003</v>
      </c>
      <c r="K510">
        <v>51.967499999999994</v>
      </c>
      <c r="L510">
        <v>5</v>
      </c>
      <c r="M510">
        <v>10</v>
      </c>
      <c r="N510">
        <v>5.0000000000000001E-3</v>
      </c>
      <c r="O510">
        <v>0.5</v>
      </c>
      <c r="R510">
        <v>0.01</v>
      </c>
      <c r="S510">
        <v>0.5</v>
      </c>
      <c r="AB510">
        <v>2E-3</v>
      </c>
      <c r="AC510">
        <v>0.1</v>
      </c>
      <c r="AD510">
        <v>5.0000000000000001E-3</v>
      </c>
      <c r="AE510">
        <v>0.5</v>
      </c>
      <c r="AF510">
        <v>35</v>
      </c>
      <c r="AG510">
        <v>40</v>
      </c>
      <c r="AH510">
        <v>0.01</v>
      </c>
      <c r="AI510">
        <v>0.2</v>
      </c>
      <c r="CD510">
        <v>5.0000000000000001E-4</v>
      </c>
      <c r="CE510">
        <v>1</v>
      </c>
      <c r="CX510" t="b">
        <v>0</v>
      </c>
    </row>
    <row r="511" spans="1:102" x14ac:dyDescent="0.3">
      <c r="A511">
        <v>135</v>
      </c>
      <c r="C511" t="s">
        <v>224</v>
      </c>
      <c r="D511" t="s">
        <v>497</v>
      </c>
      <c r="G511" t="s">
        <v>498</v>
      </c>
      <c r="I511">
        <v>100</v>
      </c>
      <c r="J511">
        <v>22.700000000000003</v>
      </c>
      <c r="K511">
        <v>51.972499999999997</v>
      </c>
      <c r="L511">
        <v>5</v>
      </c>
      <c r="M511">
        <v>10</v>
      </c>
      <c r="N511">
        <v>5.0000000000000001E-3</v>
      </c>
      <c r="O511">
        <v>0.5</v>
      </c>
      <c r="R511">
        <v>0.01</v>
      </c>
      <c r="S511">
        <v>0.5</v>
      </c>
      <c r="AB511">
        <v>2E-3</v>
      </c>
      <c r="AC511">
        <v>0.1</v>
      </c>
      <c r="AF511">
        <v>35</v>
      </c>
      <c r="AG511">
        <v>40</v>
      </c>
      <c r="AH511">
        <v>0.01</v>
      </c>
      <c r="AI511">
        <v>0.2</v>
      </c>
      <c r="CD511">
        <v>5.0000000000000001E-4</v>
      </c>
      <c r="CE511">
        <v>1</v>
      </c>
      <c r="CX511" t="b">
        <v>0</v>
      </c>
    </row>
    <row r="512" spans="1:102" x14ac:dyDescent="0.3">
      <c r="A512">
        <v>135</v>
      </c>
      <c r="C512" t="s">
        <v>224</v>
      </c>
      <c r="D512" t="s">
        <v>497</v>
      </c>
      <c r="G512" t="s">
        <v>498</v>
      </c>
      <c r="I512">
        <v>100</v>
      </c>
      <c r="J512">
        <v>22.200000000000003</v>
      </c>
      <c r="K512">
        <v>51.967499999999994</v>
      </c>
      <c r="L512">
        <v>5</v>
      </c>
      <c r="M512">
        <v>10</v>
      </c>
      <c r="N512">
        <v>5.0000000000000001E-3</v>
      </c>
      <c r="O512">
        <v>0.5</v>
      </c>
      <c r="T512">
        <v>2E-3</v>
      </c>
      <c r="U512">
        <v>0.1</v>
      </c>
      <c r="V512">
        <v>0.01</v>
      </c>
      <c r="W512">
        <v>0.5</v>
      </c>
      <c r="AD512">
        <v>5.0000000000000001E-3</v>
      </c>
      <c r="AE512">
        <v>0.5</v>
      </c>
      <c r="AF512">
        <v>35</v>
      </c>
      <c r="AG512">
        <v>40</v>
      </c>
      <c r="AH512">
        <v>0.01</v>
      </c>
      <c r="AI512">
        <v>0.2</v>
      </c>
      <c r="CD512">
        <v>5.0000000000000001E-4</v>
      </c>
      <c r="CE512">
        <v>1</v>
      </c>
      <c r="CX512" t="b">
        <v>0</v>
      </c>
    </row>
    <row r="513" spans="1:102" x14ac:dyDescent="0.3">
      <c r="A513">
        <v>135</v>
      </c>
      <c r="C513" t="s">
        <v>224</v>
      </c>
      <c r="D513" t="s">
        <v>497</v>
      </c>
      <c r="G513" t="s">
        <v>498</v>
      </c>
      <c r="I513">
        <v>100</v>
      </c>
      <c r="J513">
        <v>12.700000000000003</v>
      </c>
      <c r="K513">
        <v>51.96749999999998</v>
      </c>
      <c r="L513">
        <v>5</v>
      </c>
      <c r="M513">
        <v>10</v>
      </c>
      <c r="N513">
        <v>5.0000000000000001E-3</v>
      </c>
      <c r="O513">
        <v>0.5</v>
      </c>
      <c r="P513">
        <v>5.0000000000000001E-4</v>
      </c>
      <c r="Q513">
        <v>1</v>
      </c>
      <c r="T513">
        <v>2E-3</v>
      </c>
      <c r="U513">
        <v>0.1</v>
      </c>
      <c r="V513">
        <v>0.01</v>
      </c>
      <c r="W513">
        <v>0.5</v>
      </c>
      <c r="AF513">
        <v>35</v>
      </c>
      <c r="AG513">
        <v>40</v>
      </c>
      <c r="AH513">
        <v>0.01</v>
      </c>
      <c r="AI513">
        <v>0.2</v>
      </c>
      <c r="AN513">
        <v>5.0000000000000001E-4</v>
      </c>
      <c r="AO513">
        <v>1</v>
      </c>
      <c r="AV513">
        <v>5.0000000000000001E-4</v>
      </c>
      <c r="AW513">
        <v>1</v>
      </c>
      <c r="BB513">
        <v>5.0000000000000001E-4</v>
      </c>
      <c r="BC513">
        <v>1</v>
      </c>
      <c r="BD513">
        <v>5.0000000000000001E-4</v>
      </c>
      <c r="BE513">
        <v>1</v>
      </c>
      <c r="BF513">
        <v>5.0000000000000001E-4</v>
      </c>
      <c r="BG513">
        <v>1</v>
      </c>
      <c r="BN513">
        <v>5.0000000000000001E-4</v>
      </c>
      <c r="BO513">
        <v>1</v>
      </c>
      <c r="BT513">
        <v>5.0000000000000001E-4</v>
      </c>
      <c r="BU513">
        <v>1</v>
      </c>
      <c r="BV513">
        <v>5.0000000000000001E-4</v>
      </c>
      <c r="BW513">
        <v>1</v>
      </c>
      <c r="CD513">
        <v>5.0000000000000001E-4</v>
      </c>
      <c r="CE513">
        <v>1</v>
      </c>
      <c r="CP513">
        <v>5.0000000000000001E-4</v>
      </c>
      <c r="CQ513">
        <v>1</v>
      </c>
      <c r="CX513" t="b">
        <v>0</v>
      </c>
    </row>
    <row r="514" spans="1:102" x14ac:dyDescent="0.3">
      <c r="A514">
        <v>135</v>
      </c>
      <c r="C514" t="s">
        <v>224</v>
      </c>
      <c r="D514" t="s">
        <v>497</v>
      </c>
      <c r="G514" t="s">
        <v>498</v>
      </c>
      <c r="I514">
        <v>100</v>
      </c>
      <c r="J514">
        <v>22.200000000000003</v>
      </c>
      <c r="K514">
        <v>51.967499999999994</v>
      </c>
      <c r="L514">
        <v>5</v>
      </c>
      <c r="M514">
        <v>10</v>
      </c>
      <c r="N514">
        <v>5.0000000000000001E-3</v>
      </c>
      <c r="O514">
        <v>0.5</v>
      </c>
      <c r="V514">
        <v>0.01</v>
      </c>
      <c r="W514">
        <v>0.5</v>
      </c>
      <c r="AB514">
        <v>2E-3</v>
      </c>
      <c r="AC514">
        <v>0.1</v>
      </c>
      <c r="AD514">
        <v>5.0000000000000001E-3</v>
      </c>
      <c r="AE514">
        <v>0.5</v>
      </c>
      <c r="AF514">
        <v>35</v>
      </c>
      <c r="AG514">
        <v>40</v>
      </c>
      <c r="AH514">
        <v>0.01</v>
      </c>
      <c r="AI514">
        <v>0.2</v>
      </c>
      <c r="CD514">
        <v>5.0000000000000001E-4</v>
      </c>
      <c r="CE514">
        <v>1</v>
      </c>
      <c r="CX514" t="b">
        <v>0</v>
      </c>
    </row>
    <row r="515" spans="1:102" x14ac:dyDescent="0.3">
      <c r="A515">
        <v>135</v>
      </c>
      <c r="C515" t="s">
        <v>224</v>
      </c>
      <c r="D515" t="s">
        <v>497</v>
      </c>
      <c r="G515" t="s">
        <v>498</v>
      </c>
      <c r="I515">
        <v>100</v>
      </c>
      <c r="J515">
        <v>22.700000000000003</v>
      </c>
      <c r="K515">
        <v>51.972499999999997</v>
      </c>
      <c r="L515">
        <v>5</v>
      </c>
      <c r="M515">
        <v>10</v>
      </c>
      <c r="N515">
        <v>5.0000000000000001E-3</v>
      </c>
      <c r="O515">
        <v>0.5</v>
      </c>
      <c r="V515">
        <v>0.01</v>
      </c>
      <c r="W515">
        <v>0.5</v>
      </c>
      <c r="AB515">
        <v>2E-3</v>
      </c>
      <c r="AC515">
        <v>0.1</v>
      </c>
      <c r="AF515">
        <v>35</v>
      </c>
      <c r="AG515">
        <v>40</v>
      </c>
      <c r="AH515">
        <v>0.01</v>
      </c>
      <c r="AI515">
        <v>0.2</v>
      </c>
      <c r="CD515">
        <v>5.0000000000000001E-4</v>
      </c>
      <c r="CE515">
        <v>1</v>
      </c>
      <c r="CX515" t="b">
        <v>0</v>
      </c>
    </row>
    <row r="516" spans="1:102" x14ac:dyDescent="0.3">
      <c r="A516">
        <v>135</v>
      </c>
      <c r="C516" t="s">
        <v>224</v>
      </c>
      <c r="D516" t="s">
        <v>497</v>
      </c>
      <c r="G516" t="s">
        <v>498</v>
      </c>
      <c r="I516">
        <v>100</v>
      </c>
      <c r="J516">
        <v>22.200000000000003</v>
      </c>
      <c r="K516">
        <v>51.967500000000001</v>
      </c>
      <c r="L516">
        <v>5</v>
      </c>
      <c r="M516">
        <v>10</v>
      </c>
      <c r="N516">
        <v>5.0000000000000001E-3</v>
      </c>
      <c r="O516">
        <v>0.5</v>
      </c>
      <c r="T516">
        <v>2E-3</v>
      </c>
      <c r="U516">
        <v>0.1</v>
      </c>
      <c r="AD516">
        <v>5.0000000000000001E-3</v>
      </c>
      <c r="AE516">
        <v>0.5</v>
      </c>
      <c r="AF516">
        <v>35</v>
      </c>
      <c r="AG516">
        <v>40</v>
      </c>
      <c r="AH516">
        <v>0.01</v>
      </c>
      <c r="AI516">
        <v>0.2</v>
      </c>
      <c r="AJ516">
        <v>0.01</v>
      </c>
      <c r="AK516">
        <v>0.5</v>
      </c>
      <c r="CD516">
        <v>5.0000000000000001E-4</v>
      </c>
      <c r="CE516">
        <v>1</v>
      </c>
      <c r="CX516" t="b">
        <v>0</v>
      </c>
    </row>
    <row r="517" spans="1:102" x14ac:dyDescent="0.3">
      <c r="A517">
        <v>135</v>
      </c>
      <c r="C517" t="s">
        <v>224</v>
      </c>
      <c r="D517" t="s">
        <v>497</v>
      </c>
      <c r="G517" t="s">
        <v>498</v>
      </c>
      <c r="I517">
        <v>100</v>
      </c>
      <c r="J517">
        <v>12.700000000000003</v>
      </c>
      <c r="K517">
        <v>51.96749999999998</v>
      </c>
      <c r="L517">
        <v>5</v>
      </c>
      <c r="M517">
        <v>10</v>
      </c>
      <c r="N517">
        <v>5.0000000000000001E-3</v>
      </c>
      <c r="O517">
        <v>0.5</v>
      </c>
      <c r="P517">
        <v>5.0000000000000001E-4</v>
      </c>
      <c r="Q517">
        <v>1</v>
      </c>
      <c r="T517">
        <v>2E-3</v>
      </c>
      <c r="U517">
        <v>0.1</v>
      </c>
      <c r="AF517">
        <v>35</v>
      </c>
      <c r="AG517">
        <v>40</v>
      </c>
      <c r="AH517">
        <v>0.01</v>
      </c>
      <c r="AI517">
        <v>0.2</v>
      </c>
      <c r="AJ517">
        <v>0.01</v>
      </c>
      <c r="AK517">
        <v>0.5</v>
      </c>
      <c r="AN517">
        <v>5.0000000000000001E-4</v>
      </c>
      <c r="AO517">
        <v>1</v>
      </c>
      <c r="AV517">
        <v>5.0000000000000001E-4</v>
      </c>
      <c r="AW517">
        <v>1</v>
      </c>
      <c r="BB517">
        <v>5.0000000000000001E-4</v>
      </c>
      <c r="BC517">
        <v>1</v>
      </c>
      <c r="BD517">
        <v>5.0000000000000001E-4</v>
      </c>
      <c r="BE517">
        <v>1</v>
      </c>
      <c r="BF517">
        <v>5.0000000000000001E-4</v>
      </c>
      <c r="BG517">
        <v>1</v>
      </c>
      <c r="BN517">
        <v>5.0000000000000001E-4</v>
      </c>
      <c r="BO517">
        <v>1</v>
      </c>
      <c r="BT517">
        <v>5.0000000000000001E-4</v>
      </c>
      <c r="BU517">
        <v>1</v>
      </c>
      <c r="BV517">
        <v>5.0000000000000001E-4</v>
      </c>
      <c r="BW517">
        <v>1</v>
      </c>
      <c r="CD517">
        <v>5.0000000000000001E-4</v>
      </c>
      <c r="CE517">
        <v>1</v>
      </c>
      <c r="CP517">
        <v>5.0000000000000001E-4</v>
      </c>
      <c r="CQ517">
        <v>1</v>
      </c>
      <c r="CX517" t="b">
        <v>0</v>
      </c>
    </row>
    <row r="518" spans="1:102" x14ac:dyDescent="0.3">
      <c r="A518">
        <v>135</v>
      </c>
      <c r="C518" t="s">
        <v>224</v>
      </c>
      <c r="D518" t="s">
        <v>497</v>
      </c>
      <c r="G518" t="s">
        <v>498</v>
      </c>
      <c r="I518">
        <v>100</v>
      </c>
      <c r="J518">
        <v>22.200000000000003</v>
      </c>
      <c r="K518">
        <v>51.967500000000001</v>
      </c>
      <c r="L518">
        <v>5</v>
      </c>
      <c r="M518">
        <v>10</v>
      </c>
      <c r="N518">
        <v>5.0000000000000001E-3</v>
      </c>
      <c r="O518">
        <v>0.5</v>
      </c>
      <c r="AB518">
        <v>2E-3</v>
      </c>
      <c r="AC518">
        <v>0.1</v>
      </c>
      <c r="AD518">
        <v>5.0000000000000001E-3</v>
      </c>
      <c r="AE518">
        <v>0.5</v>
      </c>
      <c r="AF518">
        <v>35</v>
      </c>
      <c r="AG518">
        <v>40</v>
      </c>
      <c r="AH518">
        <v>0.01</v>
      </c>
      <c r="AI518">
        <v>0.2</v>
      </c>
      <c r="AJ518">
        <v>0.01</v>
      </c>
      <c r="AK518">
        <v>0.5</v>
      </c>
      <c r="CD518">
        <v>5.0000000000000001E-4</v>
      </c>
      <c r="CE518">
        <v>1</v>
      </c>
      <c r="CX518" t="b">
        <v>0</v>
      </c>
    </row>
    <row r="519" spans="1:102" x14ac:dyDescent="0.3">
      <c r="A519">
        <v>135</v>
      </c>
      <c r="C519" t="s">
        <v>224</v>
      </c>
      <c r="D519" t="s">
        <v>497</v>
      </c>
      <c r="G519" t="s">
        <v>498</v>
      </c>
      <c r="I519">
        <v>100</v>
      </c>
      <c r="J519">
        <v>22.700000000000003</v>
      </c>
      <c r="K519">
        <v>51.972499999999997</v>
      </c>
      <c r="L519">
        <v>5</v>
      </c>
      <c r="M519">
        <v>10</v>
      </c>
      <c r="N519">
        <v>5.0000000000000001E-3</v>
      </c>
      <c r="O519">
        <v>0.5</v>
      </c>
      <c r="AB519">
        <v>2E-3</v>
      </c>
      <c r="AC519">
        <v>0.1</v>
      </c>
      <c r="AF519">
        <v>35</v>
      </c>
      <c r="AG519">
        <v>40</v>
      </c>
      <c r="AH519">
        <v>0.01</v>
      </c>
      <c r="AI519">
        <v>0.2</v>
      </c>
      <c r="AJ519">
        <v>0.01</v>
      </c>
      <c r="AK519">
        <v>0.5</v>
      </c>
      <c r="CD519">
        <v>5.0000000000000001E-4</v>
      </c>
      <c r="CE519">
        <v>1</v>
      </c>
      <c r="CX519" t="b">
        <v>0</v>
      </c>
    </row>
    <row r="520" spans="1:102" x14ac:dyDescent="0.3">
      <c r="A520">
        <v>135</v>
      </c>
      <c r="C520" t="s">
        <v>224</v>
      </c>
      <c r="D520" t="s">
        <v>497</v>
      </c>
      <c r="G520" t="s">
        <v>498</v>
      </c>
      <c r="I520">
        <v>100</v>
      </c>
      <c r="J520">
        <v>22</v>
      </c>
      <c r="K520">
        <v>51.972499999999989</v>
      </c>
      <c r="L520">
        <v>5</v>
      </c>
      <c r="M520">
        <v>10</v>
      </c>
      <c r="N520">
        <v>5.0000000000000001E-3</v>
      </c>
      <c r="O520">
        <v>0.5</v>
      </c>
      <c r="R520">
        <v>0.01</v>
      </c>
      <c r="S520">
        <v>0.5</v>
      </c>
      <c r="T520">
        <v>2E-3</v>
      </c>
      <c r="U520">
        <v>0.1</v>
      </c>
      <c r="AD520">
        <v>5.0000000000000001E-3</v>
      </c>
      <c r="AE520">
        <v>0.5</v>
      </c>
      <c r="AF520">
        <v>35</v>
      </c>
      <c r="AG520">
        <v>40</v>
      </c>
      <c r="AR520">
        <v>5.0000000000000001E-3</v>
      </c>
      <c r="AS520">
        <v>0.4</v>
      </c>
      <c r="CD520">
        <v>5.0000000000000001E-4</v>
      </c>
      <c r="CE520">
        <v>1</v>
      </c>
      <c r="CX520" t="b">
        <v>0</v>
      </c>
    </row>
    <row r="521" spans="1:102" x14ac:dyDescent="0.3">
      <c r="A521">
        <v>135</v>
      </c>
      <c r="C521" t="s">
        <v>224</v>
      </c>
      <c r="D521" t="s">
        <v>497</v>
      </c>
      <c r="G521" t="s">
        <v>498</v>
      </c>
      <c r="I521">
        <v>100</v>
      </c>
      <c r="J521">
        <v>12.5</v>
      </c>
      <c r="K521">
        <v>51.972499999999975</v>
      </c>
      <c r="L521">
        <v>5</v>
      </c>
      <c r="M521">
        <v>10</v>
      </c>
      <c r="N521">
        <v>5.0000000000000001E-3</v>
      </c>
      <c r="O521">
        <v>0.5</v>
      </c>
      <c r="P521">
        <v>5.0000000000000001E-4</v>
      </c>
      <c r="Q521">
        <v>1</v>
      </c>
      <c r="R521">
        <v>0.01</v>
      </c>
      <c r="S521">
        <v>0.5</v>
      </c>
      <c r="T521">
        <v>2E-3</v>
      </c>
      <c r="U521">
        <v>0.1</v>
      </c>
      <c r="AF521">
        <v>35</v>
      </c>
      <c r="AG521">
        <v>40</v>
      </c>
      <c r="AN521">
        <v>5.0000000000000001E-4</v>
      </c>
      <c r="AO521">
        <v>1</v>
      </c>
      <c r="AR521">
        <v>5.0000000000000001E-3</v>
      </c>
      <c r="AS521">
        <v>0.4</v>
      </c>
      <c r="AV521">
        <v>5.0000000000000001E-4</v>
      </c>
      <c r="AW521">
        <v>1</v>
      </c>
      <c r="BB521">
        <v>5.0000000000000001E-4</v>
      </c>
      <c r="BC521">
        <v>1</v>
      </c>
      <c r="BD521">
        <v>5.0000000000000001E-4</v>
      </c>
      <c r="BE521">
        <v>1</v>
      </c>
      <c r="BF521">
        <v>5.0000000000000001E-4</v>
      </c>
      <c r="BG521">
        <v>1</v>
      </c>
      <c r="BN521">
        <v>5.0000000000000001E-4</v>
      </c>
      <c r="BO521">
        <v>1</v>
      </c>
      <c r="BT521">
        <v>5.0000000000000001E-4</v>
      </c>
      <c r="BU521">
        <v>1</v>
      </c>
      <c r="BV521">
        <v>5.0000000000000001E-4</v>
      </c>
      <c r="BW521">
        <v>1</v>
      </c>
      <c r="CD521">
        <v>5.0000000000000001E-4</v>
      </c>
      <c r="CE521">
        <v>1</v>
      </c>
      <c r="CP521">
        <v>5.0000000000000001E-4</v>
      </c>
      <c r="CQ521">
        <v>1</v>
      </c>
      <c r="CX521" t="b">
        <v>0</v>
      </c>
    </row>
    <row r="522" spans="1:102" x14ac:dyDescent="0.3">
      <c r="A522">
        <v>135</v>
      </c>
      <c r="C522" t="s">
        <v>224</v>
      </c>
      <c r="D522" t="s">
        <v>497</v>
      </c>
      <c r="G522" t="s">
        <v>498</v>
      </c>
      <c r="I522">
        <v>100</v>
      </c>
      <c r="J522">
        <v>22</v>
      </c>
      <c r="K522">
        <v>51.972499999999989</v>
      </c>
      <c r="L522">
        <v>5</v>
      </c>
      <c r="M522">
        <v>10</v>
      </c>
      <c r="N522">
        <v>5.0000000000000001E-3</v>
      </c>
      <c r="O522">
        <v>0.5</v>
      </c>
      <c r="R522">
        <v>0.01</v>
      </c>
      <c r="S522">
        <v>0.5</v>
      </c>
      <c r="AB522">
        <v>2E-3</v>
      </c>
      <c r="AC522">
        <v>0.1</v>
      </c>
      <c r="AD522">
        <v>5.0000000000000001E-3</v>
      </c>
      <c r="AE522">
        <v>0.5</v>
      </c>
      <c r="AF522">
        <v>35</v>
      </c>
      <c r="AG522">
        <v>40</v>
      </c>
      <c r="AR522">
        <v>5.0000000000000001E-3</v>
      </c>
      <c r="AS522">
        <v>0.4</v>
      </c>
      <c r="CD522">
        <v>5.0000000000000001E-4</v>
      </c>
      <c r="CE522">
        <v>1</v>
      </c>
      <c r="CX522" t="b">
        <v>0</v>
      </c>
    </row>
    <row r="523" spans="1:102" x14ac:dyDescent="0.3">
      <c r="A523">
        <v>135</v>
      </c>
      <c r="C523" t="s">
        <v>224</v>
      </c>
      <c r="D523" t="s">
        <v>497</v>
      </c>
      <c r="G523" t="s">
        <v>498</v>
      </c>
      <c r="I523">
        <v>100</v>
      </c>
      <c r="J523">
        <v>22</v>
      </c>
      <c r="K523">
        <v>51.972499999999989</v>
      </c>
      <c r="L523">
        <v>5</v>
      </c>
      <c r="M523">
        <v>10</v>
      </c>
      <c r="N523">
        <v>5.0000000000000001E-3</v>
      </c>
      <c r="O523">
        <v>0.5</v>
      </c>
      <c r="T523">
        <v>2E-3</v>
      </c>
      <c r="U523">
        <v>0.1</v>
      </c>
      <c r="V523">
        <v>0.01</v>
      </c>
      <c r="W523">
        <v>0.5</v>
      </c>
      <c r="AD523">
        <v>5.0000000000000001E-3</v>
      </c>
      <c r="AE523">
        <v>0.5</v>
      </c>
      <c r="AF523">
        <v>35</v>
      </c>
      <c r="AG523">
        <v>40</v>
      </c>
      <c r="AR523">
        <v>5.0000000000000001E-3</v>
      </c>
      <c r="AS523">
        <v>0.4</v>
      </c>
      <c r="CD523">
        <v>5.0000000000000001E-4</v>
      </c>
      <c r="CE523">
        <v>1</v>
      </c>
      <c r="CX523" t="b">
        <v>0</v>
      </c>
    </row>
    <row r="524" spans="1:102" x14ac:dyDescent="0.3">
      <c r="A524">
        <v>135</v>
      </c>
      <c r="C524" t="s">
        <v>224</v>
      </c>
      <c r="D524" t="s">
        <v>497</v>
      </c>
      <c r="G524" t="s">
        <v>498</v>
      </c>
      <c r="I524">
        <v>100</v>
      </c>
      <c r="J524">
        <v>22</v>
      </c>
      <c r="K524">
        <v>51.972499999999989</v>
      </c>
      <c r="L524">
        <v>5</v>
      </c>
      <c r="M524">
        <v>10</v>
      </c>
      <c r="N524">
        <v>5.0000000000000001E-3</v>
      </c>
      <c r="O524">
        <v>0.5</v>
      </c>
      <c r="V524">
        <v>0.01</v>
      </c>
      <c r="W524">
        <v>0.5</v>
      </c>
      <c r="AB524">
        <v>2E-3</v>
      </c>
      <c r="AC524">
        <v>0.1</v>
      </c>
      <c r="AD524">
        <v>5.0000000000000001E-3</v>
      </c>
      <c r="AE524">
        <v>0.5</v>
      </c>
      <c r="AF524">
        <v>35</v>
      </c>
      <c r="AG524">
        <v>40</v>
      </c>
      <c r="AR524">
        <v>5.0000000000000001E-3</v>
      </c>
      <c r="AS524">
        <v>0.4</v>
      </c>
      <c r="CD524">
        <v>5.0000000000000001E-4</v>
      </c>
      <c r="CE524">
        <v>1</v>
      </c>
      <c r="CX524" t="b">
        <v>0</v>
      </c>
    </row>
    <row r="525" spans="1:102" x14ac:dyDescent="0.3">
      <c r="A525">
        <v>135</v>
      </c>
      <c r="C525" t="s">
        <v>224</v>
      </c>
      <c r="D525" t="s">
        <v>497</v>
      </c>
      <c r="G525" t="s">
        <v>498</v>
      </c>
      <c r="I525">
        <v>100</v>
      </c>
      <c r="J525">
        <v>22.5</v>
      </c>
      <c r="K525">
        <v>51.977499999999992</v>
      </c>
      <c r="L525">
        <v>5</v>
      </c>
      <c r="M525">
        <v>10</v>
      </c>
      <c r="N525">
        <v>5.0000000000000001E-3</v>
      </c>
      <c r="O525">
        <v>0.5</v>
      </c>
      <c r="R525">
        <v>0.01</v>
      </c>
      <c r="S525">
        <v>0.5</v>
      </c>
      <c r="AB525">
        <v>2E-3</v>
      </c>
      <c r="AC525">
        <v>0.1</v>
      </c>
      <c r="AF525">
        <v>35</v>
      </c>
      <c r="AG525">
        <v>40</v>
      </c>
      <c r="AR525">
        <v>5.0000000000000001E-3</v>
      </c>
      <c r="AS525">
        <v>0.4</v>
      </c>
      <c r="CD525">
        <v>5.0000000000000001E-4</v>
      </c>
      <c r="CE525">
        <v>1</v>
      </c>
      <c r="CX525" t="b">
        <v>0</v>
      </c>
    </row>
    <row r="526" spans="1:102" x14ac:dyDescent="0.3">
      <c r="A526">
        <v>135</v>
      </c>
      <c r="C526" t="s">
        <v>224</v>
      </c>
      <c r="D526" t="s">
        <v>497</v>
      </c>
      <c r="G526" t="s">
        <v>498</v>
      </c>
      <c r="I526">
        <v>100</v>
      </c>
      <c r="J526">
        <v>22</v>
      </c>
      <c r="K526">
        <v>51.972499999999997</v>
      </c>
      <c r="L526">
        <v>5</v>
      </c>
      <c r="M526">
        <v>10</v>
      </c>
      <c r="N526">
        <v>5.0000000000000001E-3</v>
      </c>
      <c r="O526">
        <v>0.5</v>
      </c>
      <c r="T526">
        <v>2E-3</v>
      </c>
      <c r="U526">
        <v>0.1</v>
      </c>
      <c r="AD526">
        <v>5.0000000000000001E-3</v>
      </c>
      <c r="AE526">
        <v>0.5</v>
      </c>
      <c r="AF526">
        <v>35</v>
      </c>
      <c r="AG526">
        <v>40</v>
      </c>
      <c r="AJ526">
        <v>0.01</v>
      </c>
      <c r="AK526">
        <v>0.5</v>
      </c>
      <c r="AR526">
        <v>5.0000000000000001E-3</v>
      </c>
      <c r="AS526">
        <v>0.4</v>
      </c>
      <c r="CD526">
        <v>5.0000000000000001E-4</v>
      </c>
      <c r="CE526">
        <v>1</v>
      </c>
      <c r="CX526" t="b">
        <v>0</v>
      </c>
    </row>
    <row r="527" spans="1:102" x14ac:dyDescent="0.3">
      <c r="A527">
        <v>135</v>
      </c>
      <c r="C527" t="s">
        <v>224</v>
      </c>
      <c r="D527" t="s">
        <v>497</v>
      </c>
      <c r="G527" t="s">
        <v>498</v>
      </c>
      <c r="I527">
        <v>100</v>
      </c>
      <c r="J527">
        <v>12.5</v>
      </c>
      <c r="K527">
        <v>51.972499999999975</v>
      </c>
      <c r="L527">
        <v>5</v>
      </c>
      <c r="M527">
        <v>10</v>
      </c>
      <c r="N527">
        <v>5.0000000000000001E-3</v>
      </c>
      <c r="O527">
        <v>0.5</v>
      </c>
      <c r="P527">
        <v>5.0000000000000001E-4</v>
      </c>
      <c r="Q527">
        <v>1</v>
      </c>
      <c r="T527">
        <v>2E-3</v>
      </c>
      <c r="U527">
        <v>0.1</v>
      </c>
      <c r="V527">
        <v>0.01</v>
      </c>
      <c r="W527">
        <v>0.5</v>
      </c>
      <c r="AF527">
        <v>35</v>
      </c>
      <c r="AG527">
        <v>40</v>
      </c>
      <c r="AN527">
        <v>5.0000000000000001E-4</v>
      </c>
      <c r="AO527">
        <v>1</v>
      </c>
      <c r="AR527">
        <v>5.0000000000000001E-3</v>
      </c>
      <c r="AS527">
        <v>0.4</v>
      </c>
      <c r="AV527">
        <v>5.0000000000000001E-4</v>
      </c>
      <c r="AW527">
        <v>1</v>
      </c>
      <c r="BB527">
        <v>5.0000000000000001E-4</v>
      </c>
      <c r="BC527">
        <v>1</v>
      </c>
      <c r="BD527">
        <v>5.0000000000000001E-4</v>
      </c>
      <c r="BE527">
        <v>1</v>
      </c>
      <c r="BF527">
        <v>5.0000000000000001E-4</v>
      </c>
      <c r="BG527">
        <v>1</v>
      </c>
      <c r="BN527">
        <v>5.0000000000000001E-4</v>
      </c>
      <c r="BO527">
        <v>1</v>
      </c>
      <c r="BT527">
        <v>5.0000000000000001E-4</v>
      </c>
      <c r="BU527">
        <v>1</v>
      </c>
      <c r="BV527">
        <v>5.0000000000000001E-4</v>
      </c>
      <c r="BW527">
        <v>1</v>
      </c>
      <c r="CD527">
        <v>5.0000000000000001E-4</v>
      </c>
      <c r="CE527">
        <v>1</v>
      </c>
      <c r="CP527">
        <v>5.0000000000000001E-4</v>
      </c>
      <c r="CQ527">
        <v>1</v>
      </c>
      <c r="CX527" t="b">
        <v>0</v>
      </c>
    </row>
    <row r="528" spans="1:102" x14ac:dyDescent="0.3">
      <c r="A528">
        <v>135</v>
      </c>
      <c r="C528" t="s">
        <v>224</v>
      </c>
      <c r="D528" t="s">
        <v>497</v>
      </c>
      <c r="G528" t="s">
        <v>498</v>
      </c>
      <c r="I528">
        <v>100</v>
      </c>
      <c r="J528">
        <v>22</v>
      </c>
      <c r="K528">
        <v>51.972499999999997</v>
      </c>
      <c r="L528">
        <v>5</v>
      </c>
      <c r="M528">
        <v>10</v>
      </c>
      <c r="N528">
        <v>5.0000000000000001E-3</v>
      </c>
      <c r="O528">
        <v>0.5</v>
      </c>
      <c r="AB528">
        <v>2E-3</v>
      </c>
      <c r="AC528">
        <v>0.1</v>
      </c>
      <c r="AD528">
        <v>5.0000000000000001E-3</v>
      </c>
      <c r="AE528">
        <v>0.5</v>
      </c>
      <c r="AF528">
        <v>35</v>
      </c>
      <c r="AG528">
        <v>40</v>
      </c>
      <c r="AJ528">
        <v>0.01</v>
      </c>
      <c r="AK528">
        <v>0.5</v>
      </c>
      <c r="AR528">
        <v>5.0000000000000001E-3</v>
      </c>
      <c r="AS528">
        <v>0.4</v>
      </c>
      <c r="CD528">
        <v>5.0000000000000001E-4</v>
      </c>
      <c r="CE528">
        <v>1</v>
      </c>
      <c r="CX528" t="b">
        <v>0</v>
      </c>
    </row>
    <row r="529" spans="1:102" x14ac:dyDescent="0.3">
      <c r="A529">
        <v>135</v>
      </c>
      <c r="C529" t="s">
        <v>224</v>
      </c>
      <c r="D529" t="s">
        <v>497</v>
      </c>
      <c r="G529" t="s">
        <v>498</v>
      </c>
      <c r="I529">
        <v>100</v>
      </c>
      <c r="J529">
        <v>22.5</v>
      </c>
      <c r="K529">
        <v>51.977499999999992</v>
      </c>
      <c r="L529">
        <v>5</v>
      </c>
      <c r="M529">
        <v>10</v>
      </c>
      <c r="N529">
        <v>5.0000000000000001E-3</v>
      </c>
      <c r="O529">
        <v>0.5</v>
      </c>
      <c r="V529">
        <v>0.01</v>
      </c>
      <c r="W529">
        <v>0.5</v>
      </c>
      <c r="AB529">
        <v>2E-3</v>
      </c>
      <c r="AC529">
        <v>0.1</v>
      </c>
      <c r="AF529">
        <v>35</v>
      </c>
      <c r="AG529">
        <v>40</v>
      </c>
      <c r="AR529">
        <v>5.0000000000000001E-3</v>
      </c>
      <c r="AS529">
        <v>0.4</v>
      </c>
      <c r="CD529">
        <v>5.0000000000000001E-4</v>
      </c>
      <c r="CE529">
        <v>1</v>
      </c>
      <c r="CX529" t="b">
        <v>0</v>
      </c>
    </row>
    <row r="530" spans="1:102" x14ac:dyDescent="0.3">
      <c r="A530">
        <v>135</v>
      </c>
      <c r="C530" t="s">
        <v>224</v>
      </c>
      <c r="D530" t="s">
        <v>497</v>
      </c>
      <c r="G530" t="s">
        <v>498</v>
      </c>
      <c r="I530">
        <v>100</v>
      </c>
      <c r="J530">
        <v>21.400000000000006</v>
      </c>
      <c r="K530">
        <v>51.974499999999992</v>
      </c>
      <c r="L530">
        <v>5</v>
      </c>
      <c r="M530">
        <v>10</v>
      </c>
      <c r="N530">
        <v>5.0000000000000001E-3</v>
      </c>
      <c r="O530">
        <v>0.5</v>
      </c>
      <c r="R530">
        <v>0.01</v>
      </c>
      <c r="S530">
        <v>0.5</v>
      </c>
      <c r="T530">
        <v>2E-3</v>
      </c>
      <c r="U530">
        <v>0.1</v>
      </c>
      <c r="AD530">
        <v>5.0000000000000001E-3</v>
      </c>
      <c r="AE530">
        <v>0.5</v>
      </c>
      <c r="AF530">
        <v>35</v>
      </c>
      <c r="AG530">
        <v>40</v>
      </c>
      <c r="AT530">
        <v>3.0000000000000001E-3</v>
      </c>
      <c r="AU530">
        <v>1</v>
      </c>
      <c r="CD530">
        <v>5.0000000000000001E-4</v>
      </c>
      <c r="CE530">
        <v>1</v>
      </c>
      <c r="CX530" t="b">
        <v>0</v>
      </c>
    </row>
    <row r="531" spans="1:102" x14ac:dyDescent="0.3">
      <c r="A531">
        <v>135</v>
      </c>
      <c r="C531" t="s">
        <v>224</v>
      </c>
      <c r="D531" t="s">
        <v>497</v>
      </c>
      <c r="G531" t="s">
        <v>498</v>
      </c>
      <c r="I531">
        <v>100</v>
      </c>
      <c r="J531">
        <v>12.5</v>
      </c>
      <c r="K531">
        <v>51.972499999999975</v>
      </c>
      <c r="L531">
        <v>5</v>
      </c>
      <c r="M531">
        <v>10</v>
      </c>
      <c r="N531">
        <v>5.0000000000000001E-3</v>
      </c>
      <c r="O531">
        <v>0.5</v>
      </c>
      <c r="P531">
        <v>5.0000000000000001E-4</v>
      </c>
      <c r="Q531">
        <v>1</v>
      </c>
      <c r="T531">
        <v>2E-3</v>
      </c>
      <c r="U531">
        <v>0.1</v>
      </c>
      <c r="AF531">
        <v>35</v>
      </c>
      <c r="AG531">
        <v>40</v>
      </c>
      <c r="AJ531">
        <v>0.01</v>
      </c>
      <c r="AK531">
        <v>0.5</v>
      </c>
      <c r="AN531">
        <v>5.0000000000000001E-4</v>
      </c>
      <c r="AO531">
        <v>1</v>
      </c>
      <c r="AR531">
        <v>5.0000000000000001E-3</v>
      </c>
      <c r="AS531">
        <v>0.4</v>
      </c>
      <c r="AV531">
        <v>5.0000000000000001E-4</v>
      </c>
      <c r="AW531">
        <v>1</v>
      </c>
      <c r="BB531">
        <v>5.0000000000000001E-4</v>
      </c>
      <c r="BC531">
        <v>1</v>
      </c>
      <c r="BD531">
        <v>5.0000000000000001E-4</v>
      </c>
      <c r="BE531">
        <v>1</v>
      </c>
      <c r="BF531">
        <v>5.0000000000000001E-4</v>
      </c>
      <c r="BG531">
        <v>1</v>
      </c>
      <c r="BN531">
        <v>5.0000000000000001E-4</v>
      </c>
      <c r="BO531">
        <v>1</v>
      </c>
      <c r="BT531">
        <v>5.0000000000000001E-4</v>
      </c>
      <c r="BU531">
        <v>1</v>
      </c>
      <c r="BV531">
        <v>5.0000000000000001E-4</v>
      </c>
      <c r="BW531">
        <v>1</v>
      </c>
      <c r="CD531">
        <v>5.0000000000000001E-4</v>
      </c>
      <c r="CE531">
        <v>1</v>
      </c>
      <c r="CP531">
        <v>5.0000000000000001E-4</v>
      </c>
      <c r="CQ531">
        <v>1</v>
      </c>
      <c r="CX531" t="b">
        <v>0</v>
      </c>
    </row>
    <row r="532" spans="1:102" x14ac:dyDescent="0.3">
      <c r="A532">
        <v>135</v>
      </c>
      <c r="C532" t="s">
        <v>224</v>
      </c>
      <c r="D532" t="s">
        <v>497</v>
      </c>
      <c r="G532" t="s">
        <v>498</v>
      </c>
      <c r="I532">
        <v>100</v>
      </c>
      <c r="J532">
        <v>21.400000000000006</v>
      </c>
      <c r="K532">
        <v>51.974499999999992</v>
      </c>
      <c r="L532">
        <v>5</v>
      </c>
      <c r="M532">
        <v>10</v>
      </c>
      <c r="N532">
        <v>5.0000000000000001E-3</v>
      </c>
      <c r="O532">
        <v>0.5</v>
      </c>
      <c r="R532">
        <v>0.01</v>
      </c>
      <c r="S532">
        <v>0.5</v>
      </c>
      <c r="AB532">
        <v>2E-3</v>
      </c>
      <c r="AC532">
        <v>0.1</v>
      </c>
      <c r="AD532">
        <v>5.0000000000000001E-3</v>
      </c>
      <c r="AE532">
        <v>0.5</v>
      </c>
      <c r="AF532">
        <v>35</v>
      </c>
      <c r="AG532">
        <v>40</v>
      </c>
      <c r="AT532">
        <v>3.0000000000000001E-3</v>
      </c>
      <c r="AU532">
        <v>1</v>
      </c>
      <c r="CD532">
        <v>5.0000000000000001E-4</v>
      </c>
      <c r="CE532">
        <v>1</v>
      </c>
      <c r="CX532" t="b">
        <v>0</v>
      </c>
    </row>
    <row r="533" spans="1:102" x14ac:dyDescent="0.3">
      <c r="A533">
        <v>135</v>
      </c>
      <c r="C533" t="s">
        <v>224</v>
      </c>
      <c r="D533" t="s">
        <v>497</v>
      </c>
      <c r="G533" t="s">
        <v>498</v>
      </c>
      <c r="I533">
        <v>100</v>
      </c>
      <c r="J533">
        <v>22.5</v>
      </c>
      <c r="K533">
        <v>51.977499999999992</v>
      </c>
      <c r="L533">
        <v>5</v>
      </c>
      <c r="M533">
        <v>10</v>
      </c>
      <c r="N533">
        <v>5.0000000000000001E-3</v>
      </c>
      <c r="O533">
        <v>0.5</v>
      </c>
      <c r="AB533">
        <v>2E-3</v>
      </c>
      <c r="AC533">
        <v>0.1</v>
      </c>
      <c r="AF533">
        <v>35</v>
      </c>
      <c r="AG533">
        <v>40</v>
      </c>
      <c r="AJ533">
        <v>0.01</v>
      </c>
      <c r="AK533">
        <v>0.5</v>
      </c>
      <c r="AR533">
        <v>5.0000000000000001E-3</v>
      </c>
      <c r="AS533">
        <v>0.4</v>
      </c>
      <c r="CD533">
        <v>5.0000000000000001E-4</v>
      </c>
      <c r="CE533">
        <v>1</v>
      </c>
      <c r="CX533" t="b">
        <v>0</v>
      </c>
    </row>
    <row r="534" spans="1:102" x14ac:dyDescent="0.3">
      <c r="A534">
        <v>135</v>
      </c>
      <c r="C534" t="s">
        <v>224</v>
      </c>
      <c r="D534" t="s">
        <v>497</v>
      </c>
      <c r="G534" t="s">
        <v>498</v>
      </c>
      <c r="I534">
        <v>100</v>
      </c>
      <c r="J534">
        <v>21.400000000000006</v>
      </c>
      <c r="K534">
        <v>51.974499999999992</v>
      </c>
      <c r="L534">
        <v>5</v>
      </c>
      <c r="M534">
        <v>10</v>
      </c>
      <c r="N534">
        <v>5.0000000000000001E-3</v>
      </c>
      <c r="O534">
        <v>0.5</v>
      </c>
      <c r="T534">
        <v>2E-3</v>
      </c>
      <c r="U534">
        <v>0.1</v>
      </c>
      <c r="V534">
        <v>0.01</v>
      </c>
      <c r="W534">
        <v>0.5</v>
      </c>
      <c r="AD534">
        <v>5.0000000000000001E-3</v>
      </c>
      <c r="AE534">
        <v>0.5</v>
      </c>
      <c r="AF534">
        <v>35</v>
      </c>
      <c r="AG534">
        <v>40</v>
      </c>
      <c r="AT534">
        <v>3.0000000000000001E-3</v>
      </c>
      <c r="AU534">
        <v>1</v>
      </c>
      <c r="CD534">
        <v>5.0000000000000001E-4</v>
      </c>
      <c r="CE534">
        <v>1</v>
      </c>
      <c r="CX534" t="b">
        <v>0</v>
      </c>
    </row>
    <row r="535" spans="1:102" x14ac:dyDescent="0.3">
      <c r="A535">
        <v>135</v>
      </c>
      <c r="C535" t="s">
        <v>224</v>
      </c>
      <c r="D535" t="s">
        <v>497</v>
      </c>
      <c r="G535" t="s">
        <v>498</v>
      </c>
      <c r="I535">
        <v>100</v>
      </c>
      <c r="J535">
        <v>11.900000000000006</v>
      </c>
      <c r="K535">
        <v>51.974499999999978</v>
      </c>
      <c r="L535">
        <v>5</v>
      </c>
      <c r="M535">
        <v>10</v>
      </c>
      <c r="N535">
        <v>5.0000000000000001E-3</v>
      </c>
      <c r="O535">
        <v>0.5</v>
      </c>
      <c r="P535">
        <v>5.0000000000000001E-4</v>
      </c>
      <c r="Q535">
        <v>1</v>
      </c>
      <c r="R535">
        <v>0.01</v>
      </c>
      <c r="S535">
        <v>0.5</v>
      </c>
      <c r="T535">
        <v>2E-3</v>
      </c>
      <c r="U535">
        <v>0.1</v>
      </c>
      <c r="AF535">
        <v>35</v>
      </c>
      <c r="AG535">
        <v>40</v>
      </c>
      <c r="AN535">
        <v>5.0000000000000001E-4</v>
      </c>
      <c r="AO535">
        <v>1</v>
      </c>
      <c r="AT535">
        <v>3.0000000000000001E-3</v>
      </c>
      <c r="AU535">
        <v>1</v>
      </c>
      <c r="AV535">
        <v>5.0000000000000001E-4</v>
      </c>
      <c r="AW535">
        <v>1</v>
      </c>
      <c r="BB535">
        <v>5.0000000000000001E-4</v>
      </c>
      <c r="BC535">
        <v>1</v>
      </c>
      <c r="BD535">
        <v>5.0000000000000001E-4</v>
      </c>
      <c r="BE535">
        <v>1</v>
      </c>
      <c r="BF535">
        <v>5.0000000000000001E-4</v>
      </c>
      <c r="BG535">
        <v>1</v>
      </c>
      <c r="BN535">
        <v>5.0000000000000001E-4</v>
      </c>
      <c r="BO535">
        <v>1</v>
      </c>
      <c r="BT535">
        <v>5.0000000000000001E-4</v>
      </c>
      <c r="BU535">
        <v>1</v>
      </c>
      <c r="BV535">
        <v>5.0000000000000001E-4</v>
      </c>
      <c r="BW535">
        <v>1</v>
      </c>
      <c r="CD535">
        <v>5.0000000000000001E-4</v>
      </c>
      <c r="CE535">
        <v>1</v>
      </c>
      <c r="CP535">
        <v>5.0000000000000001E-4</v>
      </c>
      <c r="CQ535">
        <v>1</v>
      </c>
      <c r="CX535" t="b">
        <v>0</v>
      </c>
    </row>
    <row r="536" spans="1:102" x14ac:dyDescent="0.3">
      <c r="A536">
        <v>135</v>
      </c>
      <c r="C536" t="s">
        <v>224</v>
      </c>
      <c r="D536" t="s">
        <v>497</v>
      </c>
      <c r="G536" t="s">
        <v>498</v>
      </c>
      <c r="I536">
        <v>100</v>
      </c>
      <c r="J536">
        <v>21.400000000000006</v>
      </c>
      <c r="K536">
        <v>51.974499999999992</v>
      </c>
      <c r="L536">
        <v>5</v>
      </c>
      <c r="M536">
        <v>10</v>
      </c>
      <c r="N536">
        <v>5.0000000000000001E-3</v>
      </c>
      <c r="O536">
        <v>0.5</v>
      </c>
      <c r="V536">
        <v>0.01</v>
      </c>
      <c r="W536">
        <v>0.5</v>
      </c>
      <c r="AB536">
        <v>2E-3</v>
      </c>
      <c r="AC536">
        <v>0.1</v>
      </c>
      <c r="AD536">
        <v>5.0000000000000001E-3</v>
      </c>
      <c r="AE536">
        <v>0.5</v>
      </c>
      <c r="AF536">
        <v>35</v>
      </c>
      <c r="AG536">
        <v>40</v>
      </c>
      <c r="AT536">
        <v>3.0000000000000001E-3</v>
      </c>
      <c r="AU536">
        <v>1</v>
      </c>
      <c r="CD536">
        <v>5.0000000000000001E-4</v>
      </c>
      <c r="CE536">
        <v>1</v>
      </c>
      <c r="CX536" t="b">
        <v>0</v>
      </c>
    </row>
    <row r="537" spans="1:102" x14ac:dyDescent="0.3">
      <c r="A537">
        <v>135</v>
      </c>
      <c r="C537" t="s">
        <v>224</v>
      </c>
      <c r="D537" t="s">
        <v>497</v>
      </c>
      <c r="G537" t="s">
        <v>498</v>
      </c>
      <c r="I537">
        <v>100</v>
      </c>
      <c r="J537">
        <v>21.900000000000006</v>
      </c>
      <c r="K537">
        <v>51.979499999999994</v>
      </c>
      <c r="L537">
        <v>5</v>
      </c>
      <c r="M537">
        <v>10</v>
      </c>
      <c r="N537">
        <v>5.0000000000000001E-3</v>
      </c>
      <c r="O537">
        <v>0.5</v>
      </c>
      <c r="R537">
        <v>0.01</v>
      </c>
      <c r="S537">
        <v>0.5</v>
      </c>
      <c r="AB537">
        <v>2E-3</v>
      </c>
      <c r="AC537">
        <v>0.1</v>
      </c>
      <c r="AF537">
        <v>35</v>
      </c>
      <c r="AG537">
        <v>40</v>
      </c>
      <c r="AT537">
        <v>3.0000000000000001E-3</v>
      </c>
      <c r="AU537">
        <v>1</v>
      </c>
      <c r="CD537">
        <v>5.0000000000000001E-4</v>
      </c>
      <c r="CE537">
        <v>1</v>
      </c>
      <c r="CX537" t="b">
        <v>0</v>
      </c>
    </row>
    <row r="538" spans="1:102" x14ac:dyDescent="0.3">
      <c r="A538">
        <v>135</v>
      </c>
      <c r="C538" t="s">
        <v>224</v>
      </c>
      <c r="D538" t="s">
        <v>497</v>
      </c>
      <c r="G538" t="s">
        <v>498</v>
      </c>
      <c r="I538">
        <v>100</v>
      </c>
      <c r="J538">
        <v>21.400000000000006</v>
      </c>
      <c r="K538">
        <v>51.974499999999999</v>
      </c>
      <c r="L538">
        <v>5</v>
      </c>
      <c r="M538">
        <v>10</v>
      </c>
      <c r="N538">
        <v>5.0000000000000001E-3</v>
      </c>
      <c r="O538">
        <v>0.5</v>
      </c>
      <c r="T538">
        <v>2E-3</v>
      </c>
      <c r="U538">
        <v>0.1</v>
      </c>
      <c r="AD538">
        <v>5.0000000000000001E-3</v>
      </c>
      <c r="AE538">
        <v>0.5</v>
      </c>
      <c r="AF538">
        <v>35</v>
      </c>
      <c r="AG538">
        <v>40</v>
      </c>
      <c r="AJ538">
        <v>0.01</v>
      </c>
      <c r="AK538">
        <v>0.5</v>
      </c>
      <c r="AT538">
        <v>3.0000000000000001E-3</v>
      </c>
      <c r="AU538">
        <v>1</v>
      </c>
      <c r="CD538">
        <v>5.0000000000000001E-4</v>
      </c>
      <c r="CE538">
        <v>1</v>
      </c>
      <c r="CX538" t="b">
        <v>0</v>
      </c>
    </row>
    <row r="539" spans="1:102" x14ac:dyDescent="0.3">
      <c r="A539">
        <v>135</v>
      </c>
      <c r="C539" t="s">
        <v>224</v>
      </c>
      <c r="D539" t="s">
        <v>497</v>
      </c>
      <c r="G539" t="s">
        <v>498</v>
      </c>
      <c r="I539">
        <v>100</v>
      </c>
      <c r="J539">
        <v>11.900000000000006</v>
      </c>
      <c r="K539">
        <v>51.974499999999978</v>
      </c>
      <c r="L539">
        <v>5</v>
      </c>
      <c r="M539">
        <v>10</v>
      </c>
      <c r="N539">
        <v>5.0000000000000001E-3</v>
      </c>
      <c r="O539">
        <v>0.5</v>
      </c>
      <c r="P539">
        <v>5.0000000000000001E-4</v>
      </c>
      <c r="Q539">
        <v>1</v>
      </c>
      <c r="T539">
        <v>2E-3</v>
      </c>
      <c r="U539">
        <v>0.1</v>
      </c>
      <c r="V539">
        <v>0.01</v>
      </c>
      <c r="W539">
        <v>0.5</v>
      </c>
      <c r="AF539">
        <v>35</v>
      </c>
      <c r="AG539">
        <v>40</v>
      </c>
      <c r="AN539">
        <v>5.0000000000000001E-4</v>
      </c>
      <c r="AO539">
        <v>1</v>
      </c>
      <c r="AT539">
        <v>3.0000000000000001E-3</v>
      </c>
      <c r="AU539">
        <v>1</v>
      </c>
      <c r="AV539">
        <v>5.0000000000000001E-4</v>
      </c>
      <c r="AW539">
        <v>1</v>
      </c>
      <c r="BB539">
        <v>5.0000000000000001E-4</v>
      </c>
      <c r="BC539">
        <v>1</v>
      </c>
      <c r="BD539">
        <v>5.0000000000000001E-4</v>
      </c>
      <c r="BE539">
        <v>1</v>
      </c>
      <c r="BF539">
        <v>5.0000000000000001E-4</v>
      </c>
      <c r="BG539">
        <v>1</v>
      </c>
      <c r="BN539">
        <v>5.0000000000000001E-4</v>
      </c>
      <c r="BO539">
        <v>1</v>
      </c>
      <c r="BT539">
        <v>5.0000000000000001E-4</v>
      </c>
      <c r="BU539">
        <v>1</v>
      </c>
      <c r="BV539">
        <v>5.0000000000000001E-4</v>
      </c>
      <c r="BW539">
        <v>1</v>
      </c>
      <c r="CD539">
        <v>5.0000000000000001E-4</v>
      </c>
      <c r="CE539">
        <v>1</v>
      </c>
      <c r="CP539">
        <v>5.0000000000000001E-4</v>
      </c>
      <c r="CQ539">
        <v>1</v>
      </c>
      <c r="CX539" t="b">
        <v>0</v>
      </c>
    </row>
    <row r="540" spans="1:102" x14ac:dyDescent="0.3">
      <c r="A540">
        <v>135</v>
      </c>
      <c r="C540" t="s">
        <v>224</v>
      </c>
      <c r="D540" t="s">
        <v>497</v>
      </c>
      <c r="G540" t="s">
        <v>498</v>
      </c>
      <c r="I540">
        <v>100</v>
      </c>
      <c r="J540">
        <v>21.400000000000006</v>
      </c>
      <c r="K540">
        <v>51.974499999999999</v>
      </c>
      <c r="L540">
        <v>5</v>
      </c>
      <c r="M540">
        <v>10</v>
      </c>
      <c r="N540">
        <v>5.0000000000000001E-3</v>
      </c>
      <c r="O540">
        <v>0.5</v>
      </c>
      <c r="AB540">
        <v>2E-3</v>
      </c>
      <c r="AC540">
        <v>0.1</v>
      </c>
      <c r="AD540">
        <v>5.0000000000000001E-3</v>
      </c>
      <c r="AE540">
        <v>0.5</v>
      </c>
      <c r="AF540">
        <v>35</v>
      </c>
      <c r="AG540">
        <v>40</v>
      </c>
      <c r="AJ540">
        <v>0.01</v>
      </c>
      <c r="AK540">
        <v>0.5</v>
      </c>
      <c r="AT540">
        <v>3.0000000000000001E-3</v>
      </c>
      <c r="AU540">
        <v>1</v>
      </c>
      <c r="CD540">
        <v>5.0000000000000001E-4</v>
      </c>
      <c r="CE540">
        <v>1</v>
      </c>
      <c r="CX540" t="b">
        <v>0</v>
      </c>
    </row>
    <row r="541" spans="1:102" x14ac:dyDescent="0.3">
      <c r="A541">
        <v>135</v>
      </c>
      <c r="C541" t="s">
        <v>224</v>
      </c>
      <c r="D541" t="s">
        <v>497</v>
      </c>
      <c r="G541" t="s">
        <v>498</v>
      </c>
      <c r="I541">
        <v>100</v>
      </c>
      <c r="J541">
        <v>21.900000000000006</v>
      </c>
      <c r="K541">
        <v>51.979499999999994</v>
      </c>
      <c r="L541">
        <v>5</v>
      </c>
      <c r="M541">
        <v>10</v>
      </c>
      <c r="N541">
        <v>5.0000000000000001E-3</v>
      </c>
      <c r="O541">
        <v>0.5</v>
      </c>
      <c r="V541">
        <v>0.01</v>
      </c>
      <c r="W541">
        <v>0.5</v>
      </c>
      <c r="AB541">
        <v>2E-3</v>
      </c>
      <c r="AC541">
        <v>0.1</v>
      </c>
      <c r="AF541">
        <v>35</v>
      </c>
      <c r="AG541">
        <v>40</v>
      </c>
      <c r="AT541">
        <v>3.0000000000000001E-3</v>
      </c>
      <c r="AU541">
        <v>1</v>
      </c>
      <c r="CD541">
        <v>5.0000000000000001E-4</v>
      </c>
      <c r="CE541">
        <v>1</v>
      </c>
      <c r="CX541" t="b">
        <v>0</v>
      </c>
    </row>
    <row r="542" spans="1:102" x14ac:dyDescent="0.3">
      <c r="A542">
        <v>135</v>
      </c>
      <c r="C542" t="s">
        <v>224</v>
      </c>
      <c r="D542" t="s">
        <v>497</v>
      </c>
      <c r="G542" t="s">
        <v>498</v>
      </c>
      <c r="I542">
        <v>100</v>
      </c>
      <c r="J542">
        <v>22.200000000000003</v>
      </c>
      <c r="K542">
        <v>51.967499999999994</v>
      </c>
      <c r="L542">
        <v>5</v>
      </c>
      <c r="M542">
        <v>10</v>
      </c>
      <c r="N542">
        <v>5.0000000000000001E-3</v>
      </c>
      <c r="O542">
        <v>0.5</v>
      </c>
      <c r="R542">
        <v>0.01</v>
      </c>
      <c r="S542">
        <v>0.5</v>
      </c>
      <c r="T542">
        <v>2E-3</v>
      </c>
      <c r="U542">
        <v>0.1</v>
      </c>
      <c r="AD542">
        <v>5.0000000000000001E-3</v>
      </c>
      <c r="AE542">
        <v>0.5</v>
      </c>
      <c r="AF542">
        <v>35</v>
      </c>
      <c r="AG542">
        <v>40</v>
      </c>
      <c r="AH542">
        <v>0.01</v>
      </c>
      <c r="AI542">
        <v>0.2</v>
      </c>
      <c r="BB542">
        <v>5.0000000000000001E-4</v>
      </c>
      <c r="BC542">
        <v>1</v>
      </c>
      <c r="CX542" t="b">
        <v>0</v>
      </c>
    </row>
    <row r="543" spans="1:102" x14ac:dyDescent="0.3">
      <c r="A543">
        <v>135</v>
      </c>
      <c r="C543" t="s">
        <v>224</v>
      </c>
      <c r="D543" t="s">
        <v>497</v>
      </c>
      <c r="G543" t="s">
        <v>498</v>
      </c>
      <c r="I543">
        <v>100</v>
      </c>
      <c r="J543">
        <v>11.900000000000006</v>
      </c>
      <c r="K543">
        <v>51.974499999999978</v>
      </c>
      <c r="L543">
        <v>5</v>
      </c>
      <c r="M543">
        <v>10</v>
      </c>
      <c r="N543">
        <v>5.0000000000000001E-3</v>
      </c>
      <c r="O543">
        <v>0.5</v>
      </c>
      <c r="P543">
        <v>5.0000000000000001E-4</v>
      </c>
      <c r="Q543">
        <v>1</v>
      </c>
      <c r="T543">
        <v>2E-3</v>
      </c>
      <c r="U543">
        <v>0.1</v>
      </c>
      <c r="AF543">
        <v>35</v>
      </c>
      <c r="AG543">
        <v>40</v>
      </c>
      <c r="AJ543">
        <v>0.01</v>
      </c>
      <c r="AK543">
        <v>0.5</v>
      </c>
      <c r="AN543">
        <v>5.0000000000000001E-4</v>
      </c>
      <c r="AO543">
        <v>1</v>
      </c>
      <c r="AT543">
        <v>3.0000000000000001E-3</v>
      </c>
      <c r="AU543">
        <v>1</v>
      </c>
      <c r="AV543">
        <v>5.0000000000000001E-4</v>
      </c>
      <c r="AW543">
        <v>1</v>
      </c>
      <c r="BB543">
        <v>5.0000000000000001E-4</v>
      </c>
      <c r="BC543">
        <v>1</v>
      </c>
      <c r="BD543">
        <v>5.0000000000000001E-4</v>
      </c>
      <c r="BE543">
        <v>1</v>
      </c>
      <c r="BF543">
        <v>5.0000000000000001E-4</v>
      </c>
      <c r="BG543">
        <v>1</v>
      </c>
      <c r="BN543">
        <v>5.0000000000000001E-4</v>
      </c>
      <c r="BO543">
        <v>1</v>
      </c>
      <c r="BT543">
        <v>5.0000000000000001E-4</v>
      </c>
      <c r="BU543">
        <v>1</v>
      </c>
      <c r="BV543">
        <v>5.0000000000000001E-4</v>
      </c>
      <c r="BW543">
        <v>1</v>
      </c>
      <c r="CD543">
        <v>5.0000000000000001E-4</v>
      </c>
      <c r="CE543">
        <v>1</v>
      </c>
      <c r="CP543">
        <v>5.0000000000000001E-4</v>
      </c>
      <c r="CQ543">
        <v>1</v>
      </c>
      <c r="CX543" t="b">
        <v>0</v>
      </c>
    </row>
    <row r="544" spans="1:102" x14ac:dyDescent="0.3">
      <c r="A544">
        <v>135</v>
      </c>
      <c r="C544" t="s">
        <v>224</v>
      </c>
      <c r="D544" t="s">
        <v>497</v>
      </c>
      <c r="G544" t="s">
        <v>498</v>
      </c>
      <c r="I544">
        <v>100</v>
      </c>
      <c r="J544">
        <v>22.200000000000003</v>
      </c>
      <c r="K544">
        <v>51.967499999999994</v>
      </c>
      <c r="L544">
        <v>5</v>
      </c>
      <c r="M544">
        <v>10</v>
      </c>
      <c r="N544">
        <v>5.0000000000000001E-3</v>
      </c>
      <c r="O544">
        <v>0.5</v>
      </c>
      <c r="R544">
        <v>0.01</v>
      </c>
      <c r="S544">
        <v>0.5</v>
      </c>
      <c r="AB544">
        <v>2E-3</v>
      </c>
      <c r="AC544">
        <v>0.1</v>
      </c>
      <c r="AD544">
        <v>5.0000000000000001E-3</v>
      </c>
      <c r="AE544">
        <v>0.5</v>
      </c>
      <c r="AF544">
        <v>35</v>
      </c>
      <c r="AG544">
        <v>40</v>
      </c>
      <c r="AH544">
        <v>0.01</v>
      </c>
      <c r="AI544">
        <v>0.2</v>
      </c>
      <c r="CP544">
        <v>5.0000000000000001E-4</v>
      </c>
      <c r="CQ544">
        <v>1</v>
      </c>
      <c r="CX544" t="b">
        <v>0</v>
      </c>
    </row>
    <row r="545" spans="1:102" x14ac:dyDescent="0.3">
      <c r="A545">
        <v>135</v>
      </c>
      <c r="C545" t="s">
        <v>224</v>
      </c>
      <c r="D545" t="s">
        <v>497</v>
      </c>
      <c r="G545" t="s">
        <v>498</v>
      </c>
      <c r="I545">
        <v>100</v>
      </c>
      <c r="J545">
        <v>21.900000000000006</v>
      </c>
      <c r="K545">
        <v>51.979499999999994</v>
      </c>
      <c r="L545">
        <v>5</v>
      </c>
      <c r="M545">
        <v>10</v>
      </c>
      <c r="N545">
        <v>5.0000000000000001E-3</v>
      </c>
      <c r="O545">
        <v>0.5</v>
      </c>
      <c r="AB545">
        <v>2E-3</v>
      </c>
      <c r="AC545">
        <v>0.1</v>
      </c>
      <c r="AF545">
        <v>35</v>
      </c>
      <c r="AG545">
        <v>40</v>
      </c>
      <c r="AJ545">
        <v>0.01</v>
      </c>
      <c r="AK545">
        <v>0.5</v>
      </c>
      <c r="AT545">
        <v>3.0000000000000001E-3</v>
      </c>
      <c r="AU545">
        <v>1</v>
      </c>
      <c r="CD545">
        <v>5.0000000000000001E-4</v>
      </c>
      <c r="CE545">
        <v>1</v>
      </c>
      <c r="CX545" t="b">
        <v>0</v>
      </c>
    </row>
    <row r="546" spans="1:102" x14ac:dyDescent="0.3">
      <c r="A546">
        <v>135</v>
      </c>
      <c r="C546" t="s">
        <v>224</v>
      </c>
      <c r="D546" t="s">
        <v>497</v>
      </c>
      <c r="G546" t="s">
        <v>498</v>
      </c>
      <c r="I546">
        <v>100</v>
      </c>
      <c r="J546">
        <v>22.200000000000003</v>
      </c>
      <c r="K546">
        <v>51.967499999999994</v>
      </c>
      <c r="L546">
        <v>5</v>
      </c>
      <c r="M546">
        <v>10</v>
      </c>
      <c r="N546">
        <v>5.0000000000000001E-3</v>
      </c>
      <c r="O546">
        <v>0.5</v>
      </c>
      <c r="T546">
        <v>2E-3</v>
      </c>
      <c r="U546">
        <v>0.1</v>
      </c>
      <c r="V546">
        <v>0.01</v>
      </c>
      <c r="W546">
        <v>0.5</v>
      </c>
      <c r="AD546">
        <v>5.0000000000000001E-3</v>
      </c>
      <c r="AE546">
        <v>0.5</v>
      </c>
      <c r="AF546">
        <v>35</v>
      </c>
      <c r="AG546">
        <v>40</v>
      </c>
      <c r="AH546">
        <v>0.01</v>
      </c>
      <c r="AI546">
        <v>0.2</v>
      </c>
      <c r="CP546">
        <v>5.0000000000000001E-4</v>
      </c>
      <c r="CQ546">
        <v>1</v>
      </c>
      <c r="CX546" t="b">
        <v>0</v>
      </c>
    </row>
    <row r="547" spans="1:102" x14ac:dyDescent="0.3">
      <c r="A547">
        <v>135</v>
      </c>
      <c r="C547" t="s">
        <v>224</v>
      </c>
      <c r="D547" t="s">
        <v>497</v>
      </c>
      <c r="G547" t="s">
        <v>498</v>
      </c>
      <c r="I547">
        <v>100</v>
      </c>
      <c r="J547">
        <v>12.700000000000003</v>
      </c>
      <c r="K547">
        <v>51.96749999999998</v>
      </c>
      <c r="L547">
        <v>5</v>
      </c>
      <c r="M547">
        <v>10</v>
      </c>
      <c r="N547">
        <v>5.0000000000000001E-3</v>
      </c>
      <c r="O547">
        <v>0.5</v>
      </c>
      <c r="P547">
        <v>5.0000000000000001E-4</v>
      </c>
      <c r="Q547">
        <v>1</v>
      </c>
      <c r="R547">
        <v>0.01</v>
      </c>
      <c r="S547">
        <v>0.5</v>
      </c>
      <c r="T547">
        <v>2E-3</v>
      </c>
      <c r="U547">
        <v>0.1</v>
      </c>
      <c r="AF547">
        <v>35</v>
      </c>
      <c r="AG547">
        <v>40</v>
      </c>
      <c r="AH547">
        <v>0.01</v>
      </c>
      <c r="AI547">
        <v>0.2</v>
      </c>
      <c r="AN547">
        <v>5.0000000000000001E-4</v>
      </c>
      <c r="AO547">
        <v>1</v>
      </c>
      <c r="AV547">
        <v>5.0000000000000001E-4</v>
      </c>
      <c r="AW547">
        <v>1</v>
      </c>
      <c r="BB547">
        <v>5.0000000000000001E-4</v>
      </c>
      <c r="BC547">
        <v>1</v>
      </c>
      <c r="BD547">
        <v>5.0000000000000001E-4</v>
      </c>
      <c r="BE547">
        <v>1</v>
      </c>
      <c r="BF547">
        <v>5.0000000000000001E-4</v>
      </c>
      <c r="BG547">
        <v>1</v>
      </c>
      <c r="BN547">
        <v>5.0000000000000001E-4</v>
      </c>
      <c r="BO547">
        <v>1</v>
      </c>
      <c r="BT547">
        <v>5.0000000000000001E-4</v>
      </c>
      <c r="BU547">
        <v>1</v>
      </c>
      <c r="BV547">
        <v>5.0000000000000001E-4</v>
      </c>
      <c r="BW547">
        <v>1</v>
      </c>
      <c r="CD547">
        <v>5.0000000000000001E-4</v>
      </c>
      <c r="CE547">
        <v>1</v>
      </c>
      <c r="CP547">
        <v>5.0000000000000001E-4</v>
      </c>
      <c r="CQ547">
        <v>1</v>
      </c>
      <c r="CX547" t="b">
        <v>0</v>
      </c>
    </row>
    <row r="548" spans="1:102" x14ac:dyDescent="0.3">
      <c r="A548">
        <v>135</v>
      </c>
      <c r="C548" t="s">
        <v>224</v>
      </c>
      <c r="D548" t="s">
        <v>497</v>
      </c>
      <c r="G548" t="s">
        <v>498</v>
      </c>
      <c r="I548">
        <v>100</v>
      </c>
      <c r="J548">
        <v>22.200000000000003</v>
      </c>
      <c r="K548">
        <v>51.967499999999994</v>
      </c>
      <c r="L548">
        <v>5</v>
      </c>
      <c r="M548">
        <v>10</v>
      </c>
      <c r="N548">
        <v>5.0000000000000001E-3</v>
      </c>
      <c r="O548">
        <v>0.5</v>
      </c>
      <c r="V548">
        <v>0.01</v>
      </c>
      <c r="W548">
        <v>0.5</v>
      </c>
      <c r="AB548">
        <v>2E-3</v>
      </c>
      <c r="AC548">
        <v>0.1</v>
      </c>
      <c r="AD548">
        <v>5.0000000000000001E-3</v>
      </c>
      <c r="AE548">
        <v>0.5</v>
      </c>
      <c r="AF548">
        <v>35</v>
      </c>
      <c r="AG548">
        <v>40</v>
      </c>
      <c r="AH548">
        <v>0.01</v>
      </c>
      <c r="AI548">
        <v>0.2</v>
      </c>
      <c r="CP548">
        <v>5.0000000000000001E-4</v>
      </c>
      <c r="CQ548">
        <v>1</v>
      </c>
      <c r="CX548" t="b">
        <v>0</v>
      </c>
    </row>
    <row r="549" spans="1:102" x14ac:dyDescent="0.3">
      <c r="A549">
        <v>135</v>
      </c>
      <c r="C549" t="s">
        <v>224</v>
      </c>
      <c r="D549" t="s">
        <v>497</v>
      </c>
      <c r="G549" t="s">
        <v>498</v>
      </c>
      <c r="I549">
        <v>100</v>
      </c>
      <c r="J549">
        <v>22.700000000000003</v>
      </c>
      <c r="K549">
        <v>51.972499999999997</v>
      </c>
      <c r="L549">
        <v>5</v>
      </c>
      <c r="M549">
        <v>10</v>
      </c>
      <c r="N549">
        <v>5.0000000000000001E-3</v>
      </c>
      <c r="O549">
        <v>0.5</v>
      </c>
      <c r="R549">
        <v>0.01</v>
      </c>
      <c r="S549">
        <v>0.5</v>
      </c>
      <c r="AB549">
        <v>2E-3</v>
      </c>
      <c r="AC549">
        <v>0.1</v>
      </c>
      <c r="AF549">
        <v>35</v>
      </c>
      <c r="AG549">
        <v>40</v>
      </c>
      <c r="AH549">
        <v>0.01</v>
      </c>
      <c r="AI549">
        <v>0.2</v>
      </c>
      <c r="CP549">
        <v>5.0000000000000001E-4</v>
      </c>
      <c r="CQ549">
        <v>1</v>
      </c>
      <c r="CX549" t="b">
        <v>0</v>
      </c>
    </row>
    <row r="550" spans="1:102" x14ac:dyDescent="0.3">
      <c r="A550">
        <v>135</v>
      </c>
      <c r="C550" t="s">
        <v>224</v>
      </c>
      <c r="D550" t="s">
        <v>497</v>
      </c>
      <c r="G550" t="s">
        <v>498</v>
      </c>
      <c r="I550">
        <v>100</v>
      </c>
      <c r="J550">
        <v>22.200000000000003</v>
      </c>
      <c r="K550">
        <v>51.967500000000001</v>
      </c>
      <c r="L550">
        <v>5</v>
      </c>
      <c r="M550">
        <v>10</v>
      </c>
      <c r="N550">
        <v>5.0000000000000001E-3</v>
      </c>
      <c r="O550">
        <v>0.5</v>
      </c>
      <c r="T550">
        <v>2E-3</v>
      </c>
      <c r="U550">
        <v>0.1</v>
      </c>
      <c r="AD550">
        <v>5.0000000000000001E-3</v>
      </c>
      <c r="AE550">
        <v>0.5</v>
      </c>
      <c r="AF550">
        <v>35</v>
      </c>
      <c r="AG550">
        <v>40</v>
      </c>
      <c r="AH550">
        <v>0.01</v>
      </c>
      <c r="AI550">
        <v>0.2</v>
      </c>
      <c r="AJ550">
        <v>0.01</v>
      </c>
      <c r="AK550">
        <v>0.5</v>
      </c>
      <c r="CP550">
        <v>5.0000000000000001E-4</v>
      </c>
      <c r="CQ550">
        <v>1</v>
      </c>
      <c r="CX550" t="b">
        <v>0</v>
      </c>
    </row>
    <row r="551" spans="1:102" x14ac:dyDescent="0.3">
      <c r="A551">
        <v>135</v>
      </c>
      <c r="C551" t="s">
        <v>224</v>
      </c>
      <c r="D551" t="s">
        <v>497</v>
      </c>
      <c r="G551" t="s">
        <v>498</v>
      </c>
      <c r="I551">
        <v>100</v>
      </c>
      <c r="J551">
        <v>12.700000000000003</v>
      </c>
      <c r="K551">
        <v>51.96749999999998</v>
      </c>
      <c r="L551">
        <v>5</v>
      </c>
      <c r="M551">
        <v>10</v>
      </c>
      <c r="N551">
        <v>5.0000000000000001E-3</v>
      </c>
      <c r="O551">
        <v>0.5</v>
      </c>
      <c r="P551">
        <v>5.0000000000000001E-4</v>
      </c>
      <c r="Q551">
        <v>1</v>
      </c>
      <c r="T551">
        <v>2E-3</v>
      </c>
      <c r="U551">
        <v>0.1</v>
      </c>
      <c r="V551">
        <v>0.01</v>
      </c>
      <c r="W551">
        <v>0.5</v>
      </c>
      <c r="AF551">
        <v>35</v>
      </c>
      <c r="AG551">
        <v>40</v>
      </c>
      <c r="AH551">
        <v>0.01</v>
      </c>
      <c r="AI551">
        <v>0.2</v>
      </c>
      <c r="AN551">
        <v>5.0000000000000001E-4</v>
      </c>
      <c r="AO551">
        <v>1</v>
      </c>
      <c r="AV551">
        <v>5.0000000000000001E-4</v>
      </c>
      <c r="AW551">
        <v>1</v>
      </c>
      <c r="BB551">
        <v>5.0000000000000001E-4</v>
      </c>
      <c r="BC551">
        <v>1</v>
      </c>
      <c r="BD551">
        <v>5.0000000000000001E-4</v>
      </c>
      <c r="BE551">
        <v>1</v>
      </c>
      <c r="BF551">
        <v>5.0000000000000001E-4</v>
      </c>
      <c r="BG551">
        <v>1</v>
      </c>
      <c r="BN551">
        <v>5.0000000000000001E-4</v>
      </c>
      <c r="BO551">
        <v>1</v>
      </c>
      <c r="BT551">
        <v>5.0000000000000001E-4</v>
      </c>
      <c r="BU551">
        <v>1</v>
      </c>
      <c r="BV551">
        <v>5.0000000000000001E-4</v>
      </c>
      <c r="BW551">
        <v>1</v>
      </c>
      <c r="CD551">
        <v>5.0000000000000001E-4</v>
      </c>
      <c r="CE551">
        <v>1</v>
      </c>
      <c r="CP551">
        <v>5.0000000000000001E-4</v>
      </c>
      <c r="CQ551">
        <v>1</v>
      </c>
      <c r="CX551" t="b">
        <v>0</v>
      </c>
    </row>
    <row r="552" spans="1:102" x14ac:dyDescent="0.3">
      <c r="A552">
        <v>135</v>
      </c>
      <c r="C552" t="s">
        <v>224</v>
      </c>
      <c r="D552" t="s">
        <v>497</v>
      </c>
      <c r="G552" t="s">
        <v>498</v>
      </c>
      <c r="I552">
        <v>100</v>
      </c>
      <c r="J552">
        <v>22.200000000000003</v>
      </c>
      <c r="K552">
        <v>51.967500000000001</v>
      </c>
      <c r="L552">
        <v>5</v>
      </c>
      <c r="M552">
        <v>10</v>
      </c>
      <c r="N552">
        <v>5.0000000000000001E-3</v>
      </c>
      <c r="O552">
        <v>0.5</v>
      </c>
      <c r="AB552">
        <v>2E-3</v>
      </c>
      <c r="AC552">
        <v>0.1</v>
      </c>
      <c r="AD552">
        <v>5.0000000000000001E-3</v>
      </c>
      <c r="AE552">
        <v>0.5</v>
      </c>
      <c r="AF552">
        <v>35</v>
      </c>
      <c r="AG552">
        <v>40</v>
      </c>
      <c r="AH552">
        <v>0.01</v>
      </c>
      <c r="AI552">
        <v>0.2</v>
      </c>
      <c r="AJ552">
        <v>0.01</v>
      </c>
      <c r="AK552">
        <v>0.5</v>
      </c>
      <c r="CP552">
        <v>5.0000000000000001E-4</v>
      </c>
      <c r="CQ552">
        <v>1</v>
      </c>
      <c r="CX552" t="b">
        <v>0</v>
      </c>
    </row>
    <row r="553" spans="1:102" x14ac:dyDescent="0.3">
      <c r="A553">
        <v>135</v>
      </c>
      <c r="C553" t="s">
        <v>224</v>
      </c>
      <c r="D553" t="s">
        <v>497</v>
      </c>
      <c r="G553" t="s">
        <v>498</v>
      </c>
      <c r="I553">
        <v>100</v>
      </c>
      <c r="J553">
        <v>22.700000000000003</v>
      </c>
      <c r="K553">
        <v>51.972499999999997</v>
      </c>
      <c r="L553">
        <v>5</v>
      </c>
      <c r="M553">
        <v>10</v>
      </c>
      <c r="N553">
        <v>5.0000000000000001E-3</v>
      </c>
      <c r="O553">
        <v>0.5</v>
      </c>
      <c r="V553">
        <v>0.01</v>
      </c>
      <c r="W553">
        <v>0.5</v>
      </c>
      <c r="AB553">
        <v>2E-3</v>
      </c>
      <c r="AC553">
        <v>0.1</v>
      </c>
      <c r="AF553">
        <v>35</v>
      </c>
      <c r="AG553">
        <v>40</v>
      </c>
      <c r="AH553">
        <v>0.01</v>
      </c>
      <c r="AI553">
        <v>0.2</v>
      </c>
      <c r="CP553">
        <v>5.0000000000000001E-4</v>
      </c>
      <c r="CQ553">
        <v>1</v>
      </c>
      <c r="CX553" t="b">
        <v>0</v>
      </c>
    </row>
    <row r="554" spans="1:102" x14ac:dyDescent="0.3">
      <c r="A554">
        <v>135</v>
      </c>
      <c r="C554" t="s">
        <v>224</v>
      </c>
      <c r="D554" t="s">
        <v>497</v>
      </c>
      <c r="G554" t="s">
        <v>498</v>
      </c>
      <c r="I554">
        <v>100</v>
      </c>
      <c r="J554">
        <v>22</v>
      </c>
      <c r="K554">
        <v>51.972499999999989</v>
      </c>
      <c r="L554">
        <v>5</v>
      </c>
      <c r="M554">
        <v>10</v>
      </c>
      <c r="N554">
        <v>5.0000000000000001E-3</v>
      </c>
      <c r="O554">
        <v>0.5</v>
      </c>
      <c r="R554">
        <v>0.01</v>
      </c>
      <c r="S554">
        <v>0.5</v>
      </c>
      <c r="T554">
        <v>2E-3</v>
      </c>
      <c r="U554">
        <v>0.1</v>
      </c>
      <c r="AD554">
        <v>5.0000000000000001E-3</v>
      </c>
      <c r="AE554">
        <v>0.5</v>
      </c>
      <c r="AF554">
        <v>35</v>
      </c>
      <c r="AG554">
        <v>40</v>
      </c>
      <c r="AR554">
        <v>5.0000000000000001E-3</v>
      </c>
      <c r="AS554">
        <v>0.4</v>
      </c>
      <c r="CP554">
        <v>5.0000000000000001E-4</v>
      </c>
      <c r="CQ554">
        <v>1</v>
      </c>
      <c r="CX554" t="b">
        <v>0</v>
      </c>
    </row>
    <row r="555" spans="1:102" x14ac:dyDescent="0.3">
      <c r="A555">
        <v>135</v>
      </c>
      <c r="C555" t="s">
        <v>224</v>
      </c>
      <c r="D555" t="s">
        <v>497</v>
      </c>
      <c r="G555" t="s">
        <v>498</v>
      </c>
      <c r="I555">
        <v>100</v>
      </c>
      <c r="J555">
        <v>12.700000000000003</v>
      </c>
      <c r="K555">
        <v>51.96749999999998</v>
      </c>
      <c r="L555">
        <v>5</v>
      </c>
      <c r="M555">
        <v>10</v>
      </c>
      <c r="N555">
        <v>5.0000000000000001E-3</v>
      </c>
      <c r="O555">
        <v>0.5</v>
      </c>
      <c r="P555">
        <v>5.0000000000000001E-4</v>
      </c>
      <c r="Q555">
        <v>1</v>
      </c>
      <c r="T555">
        <v>2E-3</v>
      </c>
      <c r="U555">
        <v>0.1</v>
      </c>
      <c r="AF555">
        <v>35</v>
      </c>
      <c r="AG555">
        <v>40</v>
      </c>
      <c r="AH555">
        <v>0.01</v>
      </c>
      <c r="AI555">
        <v>0.2</v>
      </c>
      <c r="AJ555">
        <v>0.01</v>
      </c>
      <c r="AK555">
        <v>0.5</v>
      </c>
      <c r="AN555">
        <v>5.0000000000000001E-4</v>
      </c>
      <c r="AO555">
        <v>1</v>
      </c>
      <c r="AV555">
        <v>5.0000000000000001E-4</v>
      </c>
      <c r="AW555">
        <v>1</v>
      </c>
      <c r="BB555">
        <v>5.0000000000000001E-4</v>
      </c>
      <c r="BC555">
        <v>1</v>
      </c>
      <c r="BD555">
        <v>5.0000000000000001E-4</v>
      </c>
      <c r="BE555">
        <v>1</v>
      </c>
      <c r="BF555">
        <v>5.0000000000000001E-4</v>
      </c>
      <c r="BG555">
        <v>1</v>
      </c>
      <c r="BN555">
        <v>5.0000000000000001E-4</v>
      </c>
      <c r="BO555">
        <v>1</v>
      </c>
      <c r="BT555">
        <v>5.0000000000000001E-4</v>
      </c>
      <c r="BU555">
        <v>1</v>
      </c>
      <c r="BV555">
        <v>5.0000000000000001E-4</v>
      </c>
      <c r="BW555">
        <v>1</v>
      </c>
      <c r="CD555">
        <v>5.0000000000000001E-4</v>
      </c>
      <c r="CE555">
        <v>1</v>
      </c>
      <c r="CP555">
        <v>5.0000000000000001E-4</v>
      </c>
      <c r="CQ555">
        <v>1</v>
      </c>
      <c r="CX555" t="b">
        <v>0</v>
      </c>
    </row>
    <row r="556" spans="1:102" x14ac:dyDescent="0.3">
      <c r="A556">
        <v>135</v>
      </c>
      <c r="C556" t="s">
        <v>224</v>
      </c>
      <c r="D556" t="s">
        <v>497</v>
      </c>
      <c r="G556" t="s">
        <v>498</v>
      </c>
      <c r="I556">
        <v>100</v>
      </c>
      <c r="J556">
        <v>22</v>
      </c>
      <c r="K556">
        <v>51.972499999999989</v>
      </c>
      <c r="L556">
        <v>5</v>
      </c>
      <c r="M556">
        <v>10</v>
      </c>
      <c r="N556">
        <v>5.0000000000000001E-3</v>
      </c>
      <c r="O556">
        <v>0.5</v>
      </c>
      <c r="R556">
        <v>0.01</v>
      </c>
      <c r="S556">
        <v>0.5</v>
      </c>
      <c r="AB556">
        <v>2E-3</v>
      </c>
      <c r="AC556">
        <v>0.1</v>
      </c>
      <c r="AD556">
        <v>5.0000000000000001E-3</v>
      </c>
      <c r="AE556">
        <v>0.5</v>
      </c>
      <c r="AF556">
        <v>35</v>
      </c>
      <c r="AG556">
        <v>40</v>
      </c>
      <c r="AR556">
        <v>5.0000000000000001E-3</v>
      </c>
      <c r="AS556">
        <v>0.4</v>
      </c>
      <c r="CP556">
        <v>5.0000000000000001E-4</v>
      </c>
      <c r="CQ556">
        <v>1</v>
      </c>
      <c r="CX556" t="b">
        <v>0</v>
      </c>
    </row>
    <row r="557" spans="1:102" x14ac:dyDescent="0.3">
      <c r="A557">
        <v>135</v>
      </c>
      <c r="C557" t="s">
        <v>224</v>
      </c>
      <c r="D557" t="s">
        <v>497</v>
      </c>
      <c r="G557" t="s">
        <v>498</v>
      </c>
      <c r="I557">
        <v>100</v>
      </c>
      <c r="J557">
        <v>22.700000000000003</v>
      </c>
      <c r="K557">
        <v>51.972499999999997</v>
      </c>
      <c r="L557">
        <v>5</v>
      </c>
      <c r="M557">
        <v>10</v>
      </c>
      <c r="N557">
        <v>5.0000000000000001E-3</v>
      </c>
      <c r="O557">
        <v>0.5</v>
      </c>
      <c r="AB557">
        <v>2E-3</v>
      </c>
      <c r="AC557">
        <v>0.1</v>
      </c>
      <c r="AF557">
        <v>35</v>
      </c>
      <c r="AG557">
        <v>40</v>
      </c>
      <c r="AH557">
        <v>0.01</v>
      </c>
      <c r="AI557">
        <v>0.2</v>
      </c>
      <c r="AJ557">
        <v>0.01</v>
      </c>
      <c r="AK557">
        <v>0.5</v>
      </c>
      <c r="CP557">
        <v>5.0000000000000001E-4</v>
      </c>
      <c r="CQ557">
        <v>1</v>
      </c>
      <c r="CX557" t="b">
        <v>0</v>
      </c>
    </row>
    <row r="558" spans="1:102" x14ac:dyDescent="0.3">
      <c r="A558">
        <v>135</v>
      </c>
      <c r="C558" t="s">
        <v>224</v>
      </c>
      <c r="D558" t="s">
        <v>497</v>
      </c>
      <c r="G558" t="s">
        <v>498</v>
      </c>
      <c r="I558">
        <v>100</v>
      </c>
      <c r="J558">
        <v>22</v>
      </c>
      <c r="K558">
        <v>51.972499999999989</v>
      </c>
      <c r="L558">
        <v>5</v>
      </c>
      <c r="M558">
        <v>10</v>
      </c>
      <c r="N558">
        <v>5.0000000000000001E-3</v>
      </c>
      <c r="O558">
        <v>0.5</v>
      </c>
      <c r="T558">
        <v>2E-3</v>
      </c>
      <c r="U558">
        <v>0.1</v>
      </c>
      <c r="V558">
        <v>0.01</v>
      </c>
      <c r="W558">
        <v>0.5</v>
      </c>
      <c r="AD558">
        <v>5.0000000000000001E-3</v>
      </c>
      <c r="AE558">
        <v>0.5</v>
      </c>
      <c r="AF558">
        <v>35</v>
      </c>
      <c r="AG558">
        <v>40</v>
      </c>
      <c r="AR558">
        <v>5.0000000000000001E-3</v>
      </c>
      <c r="AS558">
        <v>0.4</v>
      </c>
      <c r="CP558">
        <v>5.0000000000000001E-4</v>
      </c>
      <c r="CQ558">
        <v>1</v>
      </c>
      <c r="CX558" t="b">
        <v>0</v>
      </c>
    </row>
    <row r="559" spans="1:102" x14ac:dyDescent="0.3">
      <c r="A559">
        <v>135</v>
      </c>
      <c r="C559" t="s">
        <v>224</v>
      </c>
      <c r="D559" t="s">
        <v>497</v>
      </c>
      <c r="G559" t="s">
        <v>498</v>
      </c>
      <c r="I559">
        <v>100</v>
      </c>
      <c r="J559">
        <v>12.5</v>
      </c>
      <c r="K559">
        <v>51.972499999999975</v>
      </c>
      <c r="L559">
        <v>5</v>
      </c>
      <c r="M559">
        <v>10</v>
      </c>
      <c r="N559">
        <v>5.0000000000000001E-3</v>
      </c>
      <c r="O559">
        <v>0.5</v>
      </c>
      <c r="P559">
        <v>5.0000000000000001E-4</v>
      </c>
      <c r="Q559">
        <v>1</v>
      </c>
      <c r="R559">
        <v>0.01</v>
      </c>
      <c r="S559">
        <v>0.5</v>
      </c>
      <c r="T559">
        <v>2E-3</v>
      </c>
      <c r="U559">
        <v>0.1</v>
      </c>
      <c r="AF559">
        <v>35</v>
      </c>
      <c r="AG559">
        <v>40</v>
      </c>
      <c r="AN559">
        <v>5.0000000000000001E-4</v>
      </c>
      <c r="AO559">
        <v>1</v>
      </c>
      <c r="AR559">
        <v>5.0000000000000001E-3</v>
      </c>
      <c r="AS559">
        <v>0.4</v>
      </c>
      <c r="AV559">
        <v>5.0000000000000001E-4</v>
      </c>
      <c r="AW559">
        <v>1</v>
      </c>
      <c r="BB559">
        <v>5.0000000000000001E-4</v>
      </c>
      <c r="BC559">
        <v>1</v>
      </c>
      <c r="BD559">
        <v>5.0000000000000001E-4</v>
      </c>
      <c r="BE559">
        <v>1</v>
      </c>
      <c r="BF559">
        <v>5.0000000000000001E-4</v>
      </c>
      <c r="BG559">
        <v>1</v>
      </c>
      <c r="BN559">
        <v>5.0000000000000001E-4</v>
      </c>
      <c r="BO559">
        <v>1</v>
      </c>
      <c r="BT559">
        <v>5.0000000000000001E-4</v>
      </c>
      <c r="BU559">
        <v>1</v>
      </c>
      <c r="BV559">
        <v>5.0000000000000001E-4</v>
      </c>
      <c r="BW559">
        <v>1</v>
      </c>
      <c r="CD559">
        <v>5.0000000000000001E-4</v>
      </c>
      <c r="CE559">
        <v>1</v>
      </c>
      <c r="CP559">
        <v>5.0000000000000001E-4</v>
      </c>
      <c r="CQ559">
        <v>1</v>
      </c>
      <c r="CX559" t="b">
        <v>0</v>
      </c>
    </row>
    <row r="560" spans="1:102" x14ac:dyDescent="0.3">
      <c r="A560">
        <v>135</v>
      </c>
      <c r="C560" t="s">
        <v>224</v>
      </c>
      <c r="D560" t="s">
        <v>497</v>
      </c>
      <c r="G560" t="s">
        <v>498</v>
      </c>
      <c r="I560">
        <v>100</v>
      </c>
      <c r="J560">
        <v>22</v>
      </c>
      <c r="K560">
        <v>51.972499999999989</v>
      </c>
      <c r="L560">
        <v>5</v>
      </c>
      <c r="M560">
        <v>10</v>
      </c>
      <c r="N560">
        <v>5.0000000000000001E-3</v>
      </c>
      <c r="O560">
        <v>0.5</v>
      </c>
      <c r="V560">
        <v>0.01</v>
      </c>
      <c r="W560">
        <v>0.5</v>
      </c>
      <c r="AB560">
        <v>2E-3</v>
      </c>
      <c r="AC560">
        <v>0.1</v>
      </c>
      <c r="AD560">
        <v>5.0000000000000001E-3</v>
      </c>
      <c r="AE560">
        <v>0.5</v>
      </c>
      <c r="AF560">
        <v>35</v>
      </c>
      <c r="AG560">
        <v>40</v>
      </c>
      <c r="AR560">
        <v>5.0000000000000001E-3</v>
      </c>
      <c r="AS560">
        <v>0.4</v>
      </c>
      <c r="CP560">
        <v>5.0000000000000001E-4</v>
      </c>
      <c r="CQ560">
        <v>1</v>
      </c>
      <c r="CX560" t="b">
        <v>0</v>
      </c>
    </row>
    <row r="561" spans="1:102" x14ac:dyDescent="0.3">
      <c r="A561">
        <v>135</v>
      </c>
      <c r="C561" t="s">
        <v>224</v>
      </c>
      <c r="D561" t="s">
        <v>497</v>
      </c>
      <c r="G561" t="s">
        <v>498</v>
      </c>
      <c r="I561">
        <v>100</v>
      </c>
      <c r="J561">
        <v>22.5</v>
      </c>
      <c r="K561">
        <v>51.977499999999992</v>
      </c>
      <c r="L561">
        <v>5</v>
      </c>
      <c r="M561">
        <v>10</v>
      </c>
      <c r="N561">
        <v>5.0000000000000001E-3</v>
      </c>
      <c r="O561">
        <v>0.5</v>
      </c>
      <c r="R561">
        <v>0.01</v>
      </c>
      <c r="S561">
        <v>0.5</v>
      </c>
      <c r="AB561">
        <v>2E-3</v>
      </c>
      <c r="AC561">
        <v>0.1</v>
      </c>
      <c r="AF561">
        <v>35</v>
      </c>
      <c r="AG561">
        <v>40</v>
      </c>
      <c r="AR561">
        <v>5.0000000000000001E-3</v>
      </c>
      <c r="AS561">
        <v>0.4</v>
      </c>
      <c r="CP561">
        <v>5.0000000000000001E-4</v>
      </c>
      <c r="CQ561">
        <v>1</v>
      </c>
      <c r="CX561" t="b">
        <v>0</v>
      </c>
    </row>
    <row r="562" spans="1:102" x14ac:dyDescent="0.3">
      <c r="A562">
        <v>135</v>
      </c>
      <c r="C562" t="s">
        <v>224</v>
      </c>
      <c r="D562" t="s">
        <v>497</v>
      </c>
      <c r="G562" t="s">
        <v>498</v>
      </c>
      <c r="I562">
        <v>100</v>
      </c>
      <c r="J562">
        <v>22</v>
      </c>
      <c r="K562">
        <v>51.972499999999997</v>
      </c>
      <c r="L562">
        <v>5</v>
      </c>
      <c r="M562">
        <v>10</v>
      </c>
      <c r="N562">
        <v>5.0000000000000001E-3</v>
      </c>
      <c r="O562">
        <v>0.5</v>
      </c>
      <c r="T562">
        <v>2E-3</v>
      </c>
      <c r="U562">
        <v>0.1</v>
      </c>
      <c r="AD562">
        <v>5.0000000000000001E-3</v>
      </c>
      <c r="AE562">
        <v>0.5</v>
      </c>
      <c r="AF562">
        <v>35</v>
      </c>
      <c r="AG562">
        <v>40</v>
      </c>
      <c r="AJ562">
        <v>0.01</v>
      </c>
      <c r="AK562">
        <v>0.5</v>
      </c>
      <c r="AR562">
        <v>5.0000000000000001E-3</v>
      </c>
      <c r="AS562">
        <v>0.4</v>
      </c>
      <c r="CP562">
        <v>5.0000000000000001E-4</v>
      </c>
      <c r="CQ562">
        <v>1</v>
      </c>
      <c r="CX562" t="b">
        <v>0</v>
      </c>
    </row>
    <row r="563" spans="1:102" x14ac:dyDescent="0.3">
      <c r="A563">
        <v>135</v>
      </c>
      <c r="C563" t="s">
        <v>224</v>
      </c>
      <c r="D563" t="s">
        <v>497</v>
      </c>
      <c r="G563" t="s">
        <v>498</v>
      </c>
      <c r="I563">
        <v>100</v>
      </c>
      <c r="J563">
        <v>12.5</v>
      </c>
      <c r="K563">
        <v>51.972499999999975</v>
      </c>
      <c r="L563">
        <v>5</v>
      </c>
      <c r="M563">
        <v>10</v>
      </c>
      <c r="N563">
        <v>5.0000000000000001E-3</v>
      </c>
      <c r="O563">
        <v>0.5</v>
      </c>
      <c r="P563">
        <v>5.0000000000000001E-4</v>
      </c>
      <c r="Q563">
        <v>1</v>
      </c>
      <c r="T563">
        <v>2E-3</v>
      </c>
      <c r="U563">
        <v>0.1</v>
      </c>
      <c r="V563">
        <v>0.01</v>
      </c>
      <c r="W563">
        <v>0.5</v>
      </c>
      <c r="AF563">
        <v>35</v>
      </c>
      <c r="AG563">
        <v>40</v>
      </c>
      <c r="AN563">
        <v>5.0000000000000001E-4</v>
      </c>
      <c r="AO563">
        <v>1</v>
      </c>
      <c r="AR563">
        <v>5.0000000000000001E-3</v>
      </c>
      <c r="AS563">
        <v>0.4</v>
      </c>
      <c r="AV563">
        <v>5.0000000000000001E-4</v>
      </c>
      <c r="AW563">
        <v>1</v>
      </c>
      <c r="BB563">
        <v>5.0000000000000001E-4</v>
      </c>
      <c r="BC563">
        <v>1</v>
      </c>
      <c r="BD563">
        <v>5.0000000000000001E-4</v>
      </c>
      <c r="BE563">
        <v>1</v>
      </c>
      <c r="BF563">
        <v>5.0000000000000001E-4</v>
      </c>
      <c r="BG563">
        <v>1</v>
      </c>
      <c r="BN563">
        <v>5.0000000000000001E-4</v>
      </c>
      <c r="BO563">
        <v>1</v>
      </c>
      <c r="BT563">
        <v>5.0000000000000001E-4</v>
      </c>
      <c r="BU563">
        <v>1</v>
      </c>
      <c r="BV563">
        <v>5.0000000000000001E-4</v>
      </c>
      <c r="BW563">
        <v>1</v>
      </c>
      <c r="CD563">
        <v>5.0000000000000001E-4</v>
      </c>
      <c r="CE563">
        <v>1</v>
      </c>
      <c r="CP563">
        <v>5.0000000000000001E-4</v>
      </c>
      <c r="CQ563">
        <v>1</v>
      </c>
      <c r="CX563" t="b">
        <v>0</v>
      </c>
    </row>
    <row r="564" spans="1:102" x14ac:dyDescent="0.3">
      <c r="A564">
        <v>135</v>
      </c>
      <c r="C564" t="s">
        <v>224</v>
      </c>
      <c r="D564" t="s">
        <v>497</v>
      </c>
      <c r="G564" t="s">
        <v>498</v>
      </c>
      <c r="I564">
        <v>100</v>
      </c>
      <c r="J564">
        <v>22</v>
      </c>
      <c r="K564">
        <v>51.972499999999997</v>
      </c>
      <c r="L564">
        <v>5</v>
      </c>
      <c r="M564">
        <v>10</v>
      </c>
      <c r="N564">
        <v>5.0000000000000001E-3</v>
      </c>
      <c r="O564">
        <v>0.5</v>
      </c>
      <c r="AB564">
        <v>2E-3</v>
      </c>
      <c r="AC564">
        <v>0.1</v>
      </c>
      <c r="AD564">
        <v>5.0000000000000001E-3</v>
      </c>
      <c r="AE564">
        <v>0.5</v>
      </c>
      <c r="AF564">
        <v>35</v>
      </c>
      <c r="AG564">
        <v>40</v>
      </c>
      <c r="AJ564">
        <v>0.01</v>
      </c>
      <c r="AK564">
        <v>0.5</v>
      </c>
      <c r="AR564">
        <v>5.0000000000000001E-3</v>
      </c>
      <c r="AS564">
        <v>0.4</v>
      </c>
      <c r="CP564">
        <v>5.0000000000000001E-4</v>
      </c>
      <c r="CQ564">
        <v>1</v>
      </c>
      <c r="CX564" t="b">
        <v>0</v>
      </c>
    </row>
    <row r="565" spans="1:102" x14ac:dyDescent="0.3">
      <c r="A565">
        <v>135</v>
      </c>
      <c r="C565" t="s">
        <v>224</v>
      </c>
      <c r="D565" t="s">
        <v>497</v>
      </c>
      <c r="G565" t="s">
        <v>498</v>
      </c>
      <c r="I565">
        <v>100</v>
      </c>
      <c r="J565">
        <v>22.5</v>
      </c>
      <c r="K565">
        <v>51.977499999999992</v>
      </c>
      <c r="L565">
        <v>5</v>
      </c>
      <c r="M565">
        <v>10</v>
      </c>
      <c r="N565">
        <v>5.0000000000000001E-3</v>
      </c>
      <c r="O565">
        <v>0.5</v>
      </c>
      <c r="V565">
        <v>0.01</v>
      </c>
      <c r="W565">
        <v>0.5</v>
      </c>
      <c r="AB565">
        <v>2E-3</v>
      </c>
      <c r="AC565">
        <v>0.1</v>
      </c>
      <c r="AF565">
        <v>35</v>
      </c>
      <c r="AG565">
        <v>40</v>
      </c>
      <c r="AR565">
        <v>5.0000000000000001E-3</v>
      </c>
      <c r="AS565">
        <v>0.4</v>
      </c>
      <c r="CP565">
        <v>5.0000000000000001E-4</v>
      </c>
      <c r="CQ565">
        <v>1</v>
      </c>
      <c r="CX565" t="b">
        <v>0</v>
      </c>
    </row>
    <row r="566" spans="1:102" x14ac:dyDescent="0.3">
      <c r="A566">
        <v>135</v>
      </c>
      <c r="C566" t="s">
        <v>224</v>
      </c>
      <c r="D566" t="s">
        <v>497</v>
      </c>
      <c r="G566" t="s">
        <v>498</v>
      </c>
      <c r="I566">
        <v>100</v>
      </c>
      <c r="J566">
        <v>21.400000000000006</v>
      </c>
      <c r="K566">
        <v>51.974499999999992</v>
      </c>
      <c r="L566">
        <v>5</v>
      </c>
      <c r="M566">
        <v>10</v>
      </c>
      <c r="N566">
        <v>5.0000000000000001E-3</v>
      </c>
      <c r="O566">
        <v>0.5</v>
      </c>
      <c r="R566">
        <v>0.01</v>
      </c>
      <c r="S566">
        <v>0.5</v>
      </c>
      <c r="T566">
        <v>2E-3</v>
      </c>
      <c r="U566">
        <v>0.1</v>
      </c>
      <c r="AD566">
        <v>5.0000000000000001E-3</v>
      </c>
      <c r="AE566">
        <v>0.5</v>
      </c>
      <c r="AF566">
        <v>35</v>
      </c>
      <c r="AG566">
        <v>40</v>
      </c>
      <c r="AT566">
        <v>3.0000000000000001E-3</v>
      </c>
      <c r="AU566">
        <v>1</v>
      </c>
      <c r="CP566">
        <v>5.0000000000000001E-4</v>
      </c>
      <c r="CQ566">
        <v>1</v>
      </c>
      <c r="CX566" t="b">
        <v>0</v>
      </c>
    </row>
    <row r="567" spans="1:102" x14ac:dyDescent="0.3">
      <c r="A567">
        <v>135</v>
      </c>
      <c r="C567" t="s">
        <v>224</v>
      </c>
      <c r="D567" t="s">
        <v>497</v>
      </c>
      <c r="G567" t="s">
        <v>498</v>
      </c>
      <c r="I567">
        <v>100</v>
      </c>
      <c r="J567">
        <v>12.5</v>
      </c>
      <c r="K567">
        <v>51.972499999999975</v>
      </c>
      <c r="L567">
        <v>5</v>
      </c>
      <c r="M567">
        <v>10</v>
      </c>
      <c r="N567">
        <v>5.0000000000000001E-3</v>
      </c>
      <c r="O567">
        <v>0.5</v>
      </c>
      <c r="P567">
        <v>5.0000000000000001E-4</v>
      </c>
      <c r="Q567">
        <v>1</v>
      </c>
      <c r="T567">
        <v>2E-3</v>
      </c>
      <c r="U567">
        <v>0.1</v>
      </c>
      <c r="AF567">
        <v>35</v>
      </c>
      <c r="AG567">
        <v>40</v>
      </c>
      <c r="AJ567">
        <v>0.01</v>
      </c>
      <c r="AK567">
        <v>0.5</v>
      </c>
      <c r="AN567">
        <v>5.0000000000000001E-4</v>
      </c>
      <c r="AO567">
        <v>1</v>
      </c>
      <c r="AR567">
        <v>5.0000000000000001E-3</v>
      </c>
      <c r="AS567">
        <v>0.4</v>
      </c>
      <c r="AV567">
        <v>5.0000000000000001E-4</v>
      </c>
      <c r="AW567">
        <v>1</v>
      </c>
      <c r="BB567">
        <v>5.0000000000000001E-4</v>
      </c>
      <c r="BC567">
        <v>1</v>
      </c>
      <c r="BD567">
        <v>5.0000000000000001E-4</v>
      </c>
      <c r="BE567">
        <v>1</v>
      </c>
      <c r="BF567">
        <v>5.0000000000000001E-4</v>
      </c>
      <c r="BG567">
        <v>1</v>
      </c>
      <c r="BN567">
        <v>5.0000000000000001E-4</v>
      </c>
      <c r="BO567">
        <v>1</v>
      </c>
      <c r="BT567">
        <v>5.0000000000000001E-4</v>
      </c>
      <c r="BU567">
        <v>1</v>
      </c>
      <c r="BV567">
        <v>5.0000000000000001E-4</v>
      </c>
      <c r="BW567">
        <v>1</v>
      </c>
      <c r="CD567">
        <v>5.0000000000000001E-4</v>
      </c>
      <c r="CE567">
        <v>1</v>
      </c>
      <c r="CP567">
        <v>5.0000000000000001E-4</v>
      </c>
      <c r="CQ567">
        <v>1</v>
      </c>
      <c r="CX567" t="b">
        <v>0</v>
      </c>
    </row>
    <row r="568" spans="1:102" x14ac:dyDescent="0.3">
      <c r="A568">
        <v>135</v>
      </c>
      <c r="C568" t="s">
        <v>224</v>
      </c>
      <c r="D568" t="s">
        <v>497</v>
      </c>
      <c r="G568" t="s">
        <v>498</v>
      </c>
      <c r="I568">
        <v>100</v>
      </c>
      <c r="J568">
        <v>21.400000000000006</v>
      </c>
      <c r="K568">
        <v>51.974499999999992</v>
      </c>
      <c r="L568">
        <v>5</v>
      </c>
      <c r="M568">
        <v>10</v>
      </c>
      <c r="N568">
        <v>5.0000000000000001E-3</v>
      </c>
      <c r="O568">
        <v>0.5</v>
      </c>
      <c r="R568">
        <v>0.01</v>
      </c>
      <c r="S568">
        <v>0.5</v>
      </c>
      <c r="AB568">
        <v>2E-3</v>
      </c>
      <c r="AC568">
        <v>0.1</v>
      </c>
      <c r="AD568">
        <v>5.0000000000000001E-3</v>
      </c>
      <c r="AE568">
        <v>0.5</v>
      </c>
      <c r="AF568">
        <v>35</v>
      </c>
      <c r="AG568">
        <v>40</v>
      </c>
      <c r="AT568">
        <v>3.0000000000000001E-3</v>
      </c>
      <c r="AU568">
        <v>1</v>
      </c>
      <c r="CP568">
        <v>5.0000000000000001E-4</v>
      </c>
      <c r="CQ568">
        <v>1</v>
      </c>
      <c r="CX568" t="b">
        <v>0</v>
      </c>
    </row>
    <row r="569" spans="1:102" x14ac:dyDescent="0.3">
      <c r="A569">
        <v>135</v>
      </c>
      <c r="C569" t="s">
        <v>224</v>
      </c>
      <c r="D569" t="s">
        <v>497</v>
      </c>
      <c r="G569" t="s">
        <v>498</v>
      </c>
      <c r="I569">
        <v>100</v>
      </c>
      <c r="J569">
        <v>22.5</v>
      </c>
      <c r="K569">
        <v>51.977499999999992</v>
      </c>
      <c r="L569">
        <v>5</v>
      </c>
      <c r="M569">
        <v>10</v>
      </c>
      <c r="N569">
        <v>5.0000000000000001E-3</v>
      </c>
      <c r="O569">
        <v>0.5</v>
      </c>
      <c r="AB569">
        <v>2E-3</v>
      </c>
      <c r="AC569">
        <v>0.1</v>
      </c>
      <c r="AF569">
        <v>35</v>
      </c>
      <c r="AG569">
        <v>40</v>
      </c>
      <c r="AJ569">
        <v>0.01</v>
      </c>
      <c r="AK569">
        <v>0.5</v>
      </c>
      <c r="AR569">
        <v>5.0000000000000001E-3</v>
      </c>
      <c r="AS569">
        <v>0.4</v>
      </c>
      <c r="CP569">
        <v>5.0000000000000001E-4</v>
      </c>
      <c r="CQ569">
        <v>1</v>
      </c>
      <c r="CX569" t="b">
        <v>0</v>
      </c>
    </row>
    <row r="570" spans="1:102" x14ac:dyDescent="0.3">
      <c r="A570">
        <v>135</v>
      </c>
      <c r="C570" t="s">
        <v>224</v>
      </c>
      <c r="D570" t="s">
        <v>497</v>
      </c>
      <c r="G570" t="s">
        <v>498</v>
      </c>
      <c r="I570">
        <v>100</v>
      </c>
      <c r="J570">
        <v>21.400000000000006</v>
      </c>
      <c r="K570">
        <v>51.974499999999992</v>
      </c>
      <c r="L570">
        <v>5</v>
      </c>
      <c r="M570">
        <v>10</v>
      </c>
      <c r="N570">
        <v>5.0000000000000001E-3</v>
      </c>
      <c r="O570">
        <v>0.5</v>
      </c>
      <c r="T570">
        <v>2E-3</v>
      </c>
      <c r="U570">
        <v>0.1</v>
      </c>
      <c r="V570">
        <v>0.01</v>
      </c>
      <c r="W570">
        <v>0.5</v>
      </c>
      <c r="AD570">
        <v>5.0000000000000001E-3</v>
      </c>
      <c r="AE570">
        <v>0.5</v>
      </c>
      <c r="AF570">
        <v>35</v>
      </c>
      <c r="AG570">
        <v>40</v>
      </c>
      <c r="AT570">
        <v>3.0000000000000001E-3</v>
      </c>
      <c r="AU570">
        <v>1</v>
      </c>
      <c r="CP570">
        <v>5.0000000000000001E-4</v>
      </c>
      <c r="CQ570">
        <v>1</v>
      </c>
      <c r="CX570" t="b">
        <v>0</v>
      </c>
    </row>
    <row r="571" spans="1:102" x14ac:dyDescent="0.3">
      <c r="A571">
        <v>135</v>
      </c>
      <c r="C571" t="s">
        <v>224</v>
      </c>
      <c r="D571" t="s">
        <v>497</v>
      </c>
      <c r="G571" t="s">
        <v>498</v>
      </c>
      <c r="I571">
        <v>100</v>
      </c>
      <c r="J571">
        <v>11.900000000000006</v>
      </c>
      <c r="K571">
        <v>51.974499999999978</v>
      </c>
      <c r="L571">
        <v>5</v>
      </c>
      <c r="M571">
        <v>10</v>
      </c>
      <c r="N571">
        <v>5.0000000000000001E-3</v>
      </c>
      <c r="O571">
        <v>0.5</v>
      </c>
      <c r="P571">
        <v>5.0000000000000001E-4</v>
      </c>
      <c r="Q571">
        <v>1</v>
      </c>
      <c r="R571">
        <v>0.01</v>
      </c>
      <c r="S571">
        <v>0.5</v>
      </c>
      <c r="T571">
        <v>2E-3</v>
      </c>
      <c r="U571">
        <v>0.1</v>
      </c>
      <c r="AF571">
        <v>35</v>
      </c>
      <c r="AG571">
        <v>40</v>
      </c>
      <c r="AN571">
        <v>5.0000000000000001E-4</v>
      </c>
      <c r="AO571">
        <v>1</v>
      </c>
      <c r="AT571">
        <v>3.0000000000000001E-3</v>
      </c>
      <c r="AU571">
        <v>1</v>
      </c>
      <c r="AV571">
        <v>5.0000000000000001E-4</v>
      </c>
      <c r="AW571">
        <v>1</v>
      </c>
      <c r="BB571">
        <v>5.0000000000000001E-4</v>
      </c>
      <c r="BC571">
        <v>1</v>
      </c>
      <c r="BD571">
        <v>5.0000000000000001E-4</v>
      </c>
      <c r="BE571">
        <v>1</v>
      </c>
      <c r="BF571">
        <v>5.0000000000000001E-4</v>
      </c>
      <c r="BG571">
        <v>1</v>
      </c>
      <c r="BN571">
        <v>5.0000000000000001E-4</v>
      </c>
      <c r="BO571">
        <v>1</v>
      </c>
      <c r="BT571">
        <v>5.0000000000000001E-4</v>
      </c>
      <c r="BU571">
        <v>1</v>
      </c>
      <c r="BV571">
        <v>5.0000000000000001E-4</v>
      </c>
      <c r="BW571">
        <v>1</v>
      </c>
      <c r="CD571">
        <v>5.0000000000000001E-4</v>
      </c>
      <c r="CE571">
        <v>1</v>
      </c>
      <c r="CP571">
        <v>5.0000000000000001E-4</v>
      </c>
      <c r="CQ571">
        <v>1</v>
      </c>
      <c r="CX571" t="b">
        <v>0</v>
      </c>
    </row>
    <row r="572" spans="1:102" x14ac:dyDescent="0.3">
      <c r="A572">
        <v>135</v>
      </c>
      <c r="C572" t="s">
        <v>224</v>
      </c>
      <c r="D572" t="s">
        <v>497</v>
      </c>
      <c r="G572" t="s">
        <v>498</v>
      </c>
      <c r="I572">
        <v>100</v>
      </c>
      <c r="J572">
        <v>21.400000000000006</v>
      </c>
      <c r="K572">
        <v>51.974499999999992</v>
      </c>
      <c r="L572">
        <v>5</v>
      </c>
      <c r="M572">
        <v>10</v>
      </c>
      <c r="N572">
        <v>5.0000000000000001E-3</v>
      </c>
      <c r="O572">
        <v>0.5</v>
      </c>
      <c r="V572">
        <v>0.01</v>
      </c>
      <c r="W572">
        <v>0.5</v>
      </c>
      <c r="AB572">
        <v>2E-3</v>
      </c>
      <c r="AC572">
        <v>0.1</v>
      </c>
      <c r="AD572">
        <v>5.0000000000000001E-3</v>
      </c>
      <c r="AE572">
        <v>0.5</v>
      </c>
      <c r="AF572">
        <v>35</v>
      </c>
      <c r="AG572">
        <v>40</v>
      </c>
      <c r="AT572">
        <v>3.0000000000000001E-3</v>
      </c>
      <c r="AU572">
        <v>1</v>
      </c>
      <c r="CP572">
        <v>5.0000000000000001E-4</v>
      </c>
      <c r="CQ572">
        <v>1</v>
      </c>
      <c r="CX572" t="b">
        <v>0</v>
      </c>
    </row>
    <row r="573" spans="1:102" x14ac:dyDescent="0.3">
      <c r="A573">
        <v>135</v>
      </c>
      <c r="C573" t="s">
        <v>224</v>
      </c>
      <c r="D573" t="s">
        <v>497</v>
      </c>
      <c r="G573" t="s">
        <v>498</v>
      </c>
      <c r="I573">
        <v>100</v>
      </c>
      <c r="J573">
        <v>21.900000000000006</v>
      </c>
      <c r="K573">
        <v>51.979499999999994</v>
      </c>
      <c r="L573">
        <v>5</v>
      </c>
      <c r="M573">
        <v>10</v>
      </c>
      <c r="N573">
        <v>5.0000000000000001E-3</v>
      </c>
      <c r="O573">
        <v>0.5</v>
      </c>
      <c r="R573">
        <v>0.01</v>
      </c>
      <c r="S573">
        <v>0.5</v>
      </c>
      <c r="AB573">
        <v>2E-3</v>
      </c>
      <c r="AC573">
        <v>0.1</v>
      </c>
      <c r="AF573">
        <v>35</v>
      </c>
      <c r="AG573">
        <v>40</v>
      </c>
      <c r="AT573">
        <v>3.0000000000000001E-3</v>
      </c>
      <c r="AU573">
        <v>1</v>
      </c>
      <c r="CP573">
        <v>5.0000000000000001E-4</v>
      </c>
      <c r="CQ573">
        <v>1</v>
      </c>
      <c r="CX573" t="b">
        <v>0</v>
      </c>
    </row>
    <row r="574" spans="1:102" x14ac:dyDescent="0.3">
      <c r="A574">
        <v>135</v>
      </c>
      <c r="C574" t="s">
        <v>224</v>
      </c>
      <c r="D574" t="s">
        <v>497</v>
      </c>
      <c r="G574" t="s">
        <v>498</v>
      </c>
      <c r="I574">
        <v>100</v>
      </c>
      <c r="J574">
        <v>21.400000000000006</v>
      </c>
      <c r="K574">
        <v>51.974499999999999</v>
      </c>
      <c r="L574">
        <v>5</v>
      </c>
      <c r="M574">
        <v>10</v>
      </c>
      <c r="N574">
        <v>5.0000000000000001E-3</v>
      </c>
      <c r="O574">
        <v>0.5</v>
      </c>
      <c r="T574">
        <v>2E-3</v>
      </c>
      <c r="U574">
        <v>0.1</v>
      </c>
      <c r="AD574">
        <v>5.0000000000000001E-3</v>
      </c>
      <c r="AE574">
        <v>0.5</v>
      </c>
      <c r="AF574">
        <v>35</v>
      </c>
      <c r="AG574">
        <v>40</v>
      </c>
      <c r="AJ574">
        <v>0.01</v>
      </c>
      <c r="AK574">
        <v>0.5</v>
      </c>
      <c r="AT574">
        <v>3.0000000000000001E-3</v>
      </c>
      <c r="AU574">
        <v>1</v>
      </c>
      <c r="CP574">
        <v>5.0000000000000001E-4</v>
      </c>
      <c r="CQ574">
        <v>1</v>
      </c>
      <c r="CX574" t="b">
        <v>0</v>
      </c>
    </row>
    <row r="575" spans="1:102" x14ac:dyDescent="0.3">
      <c r="A575">
        <v>135</v>
      </c>
      <c r="C575" t="s">
        <v>224</v>
      </c>
      <c r="D575" t="s">
        <v>497</v>
      </c>
      <c r="G575" t="s">
        <v>498</v>
      </c>
      <c r="I575">
        <v>100</v>
      </c>
      <c r="J575">
        <v>11.900000000000006</v>
      </c>
      <c r="K575">
        <v>51.974499999999978</v>
      </c>
      <c r="L575">
        <v>5</v>
      </c>
      <c r="M575">
        <v>10</v>
      </c>
      <c r="N575">
        <v>5.0000000000000001E-3</v>
      </c>
      <c r="O575">
        <v>0.5</v>
      </c>
      <c r="P575">
        <v>5.0000000000000001E-4</v>
      </c>
      <c r="Q575">
        <v>1</v>
      </c>
      <c r="T575">
        <v>2E-3</v>
      </c>
      <c r="U575">
        <v>0.1</v>
      </c>
      <c r="V575">
        <v>0.01</v>
      </c>
      <c r="W575">
        <v>0.5</v>
      </c>
      <c r="AF575">
        <v>35</v>
      </c>
      <c r="AG575">
        <v>40</v>
      </c>
      <c r="AN575">
        <v>5.0000000000000001E-4</v>
      </c>
      <c r="AO575">
        <v>1</v>
      </c>
      <c r="AT575">
        <v>3.0000000000000001E-3</v>
      </c>
      <c r="AU575">
        <v>1</v>
      </c>
      <c r="AV575">
        <v>5.0000000000000001E-4</v>
      </c>
      <c r="AW575">
        <v>1</v>
      </c>
      <c r="BB575">
        <v>5.0000000000000001E-4</v>
      </c>
      <c r="BC575">
        <v>1</v>
      </c>
      <c r="BD575">
        <v>5.0000000000000001E-4</v>
      </c>
      <c r="BE575">
        <v>1</v>
      </c>
      <c r="BF575">
        <v>5.0000000000000001E-4</v>
      </c>
      <c r="BG575">
        <v>1</v>
      </c>
      <c r="BN575">
        <v>5.0000000000000001E-4</v>
      </c>
      <c r="BO575">
        <v>1</v>
      </c>
      <c r="BT575">
        <v>5.0000000000000001E-4</v>
      </c>
      <c r="BU575">
        <v>1</v>
      </c>
      <c r="BV575">
        <v>5.0000000000000001E-4</v>
      </c>
      <c r="BW575">
        <v>1</v>
      </c>
      <c r="CD575">
        <v>5.0000000000000001E-4</v>
      </c>
      <c r="CE575">
        <v>1</v>
      </c>
      <c r="CP575">
        <v>5.0000000000000001E-4</v>
      </c>
      <c r="CQ575">
        <v>1</v>
      </c>
      <c r="CX575" t="b">
        <v>0</v>
      </c>
    </row>
    <row r="576" spans="1:102" x14ac:dyDescent="0.3">
      <c r="A576">
        <v>135</v>
      </c>
      <c r="C576" t="s">
        <v>224</v>
      </c>
      <c r="D576" t="s">
        <v>497</v>
      </c>
      <c r="G576" t="s">
        <v>498</v>
      </c>
      <c r="I576">
        <v>100</v>
      </c>
      <c r="J576">
        <v>21.400000000000006</v>
      </c>
      <c r="K576">
        <v>51.974499999999999</v>
      </c>
      <c r="L576">
        <v>5</v>
      </c>
      <c r="M576">
        <v>10</v>
      </c>
      <c r="N576">
        <v>5.0000000000000001E-3</v>
      </c>
      <c r="O576">
        <v>0.5</v>
      </c>
      <c r="AB576">
        <v>2E-3</v>
      </c>
      <c r="AC576">
        <v>0.1</v>
      </c>
      <c r="AD576">
        <v>5.0000000000000001E-3</v>
      </c>
      <c r="AE576">
        <v>0.5</v>
      </c>
      <c r="AF576">
        <v>35</v>
      </c>
      <c r="AG576">
        <v>40</v>
      </c>
      <c r="AJ576">
        <v>0.01</v>
      </c>
      <c r="AK576">
        <v>0.5</v>
      </c>
      <c r="AT576">
        <v>3.0000000000000001E-3</v>
      </c>
      <c r="AU576">
        <v>1</v>
      </c>
      <c r="CP576">
        <v>5.0000000000000001E-4</v>
      </c>
      <c r="CQ576">
        <v>1</v>
      </c>
      <c r="CX576" t="b">
        <v>0</v>
      </c>
    </row>
    <row r="577" spans="1:102" x14ac:dyDescent="0.3">
      <c r="A577">
        <v>135</v>
      </c>
      <c r="C577" t="s">
        <v>224</v>
      </c>
      <c r="D577" t="s">
        <v>497</v>
      </c>
      <c r="G577" t="s">
        <v>498</v>
      </c>
      <c r="I577">
        <v>100</v>
      </c>
      <c r="J577">
        <v>21.900000000000006</v>
      </c>
      <c r="K577">
        <v>51.979499999999994</v>
      </c>
      <c r="L577">
        <v>5</v>
      </c>
      <c r="M577">
        <v>10</v>
      </c>
      <c r="N577">
        <v>5.0000000000000001E-3</v>
      </c>
      <c r="O577">
        <v>0.5</v>
      </c>
      <c r="V577">
        <v>0.01</v>
      </c>
      <c r="W577">
        <v>0.5</v>
      </c>
      <c r="AB577">
        <v>2E-3</v>
      </c>
      <c r="AC577">
        <v>0.1</v>
      </c>
      <c r="AF577">
        <v>35</v>
      </c>
      <c r="AG577">
        <v>40</v>
      </c>
      <c r="AT577">
        <v>3.0000000000000001E-3</v>
      </c>
      <c r="AU577">
        <v>1</v>
      </c>
      <c r="CP577">
        <v>5.0000000000000001E-4</v>
      </c>
      <c r="CQ577">
        <v>1</v>
      </c>
      <c r="CX577" t="b">
        <v>0</v>
      </c>
    </row>
    <row r="578" spans="1:102" x14ac:dyDescent="0.3">
      <c r="A578">
        <v>135</v>
      </c>
      <c r="C578" t="s">
        <v>224</v>
      </c>
      <c r="D578" t="s">
        <v>497</v>
      </c>
      <c r="G578" t="s">
        <v>498</v>
      </c>
      <c r="I578">
        <v>100</v>
      </c>
      <c r="J578">
        <v>11.900000000000006</v>
      </c>
      <c r="K578">
        <v>51.974499999999978</v>
      </c>
      <c r="L578">
        <v>5</v>
      </c>
      <c r="M578">
        <v>10</v>
      </c>
      <c r="N578">
        <v>5.0000000000000001E-3</v>
      </c>
      <c r="O578">
        <v>0.5</v>
      </c>
      <c r="P578">
        <v>5.0000000000000001E-4</v>
      </c>
      <c r="Q578">
        <v>1</v>
      </c>
      <c r="T578">
        <v>2E-3</v>
      </c>
      <c r="U578">
        <v>0.1</v>
      </c>
      <c r="AF578">
        <v>35</v>
      </c>
      <c r="AG578">
        <v>40</v>
      </c>
      <c r="AJ578">
        <v>0.01</v>
      </c>
      <c r="AK578">
        <v>0.5</v>
      </c>
      <c r="AN578">
        <v>5.0000000000000001E-4</v>
      </c>
      <c r="AO578">
        <v>1</v>
      </c>
      <c r="AT578">
        <v>3.0000000000000001E-3</v>
      </c>
      <c r="AU578">
        <v>1</v>
      </c>
      <c r="AV578">
        <v>5.0000000000000001E-4</v>
      </c>
      <c r="AW578">
        <v>1</v>
      </c>
      <c r="BB578">
        <v>5.0000000000000001E-4</v>
      </c>
      <c r="BC578">
        <v>1</v>
      </c>
      <c r="BD578">
        <v>5.0000000000000001E-4</v>
      </c>
      <c r="BE578">
        <v>1</v>
      </c>
      <c r="BF578">
        <v>5.0000000000000001E-4</v>
      </c>
      <c r="BG578">
        <v>1</v>
      </c>
      <c r="BN578">
        <v>5.0000000000000001E-4</v>
      </c>
      <c r="BO578">
        <v>1</v>
      </c>
      <c r="BT578">
        <v>5.0000000000000001E-4</v>
      </c>
      <c r="BU578">
        <v>1</v>
      </c>
      <c r="BV578">
        <v>5.0000000000000001E-4</v>
      </c>
      <c r="BW578">
        <v>1</v>
      </c>
      <c r="CD578">
        <v>5.0000000000000001E-4</v>
      </c>
      <c r="CE578">
        <v>1</v>
      </c>
      <c r="CP578">
        <v>5.0000000000000001E-4</v>
      </c>
      <c r="CQ578">
        <v>1</v>
      </c>
      <c r="CX578" t="b">
        <v>0</v>
      </c>
    </row>
    <row r="579" spans="1:102" x14ac:dyDescent="0.3">
      <c r="A579">
        <v>135</v>
      </c>
      <c r="C579" t="s">
        <v>224</v>
      </c>
      <c r="D579" t="s">
        <v>497</v>
      </c>
      <c r="G579" t="s">
        <v>498</v>
      </c>
      <c r="I579">
        <v>100</v>
      </c>
      <c r="J579">
        <v>21.900000000000006</v>
      </c>
      <c r="K579">
        <v>51.979499999999994</v>
      </c>
      <c r="L579">
        <v>5</v>
      </c>
      <c r="M579">
        <v>10</v>
      </c>
      <c r="N579">
        <v>5.0000000000000001E-3</v>
      </c>
      <c r="O579">
        <v>0.5</v>
      </c>
      <c r="AB579">
        <v>2E-3</v>
      </c>
      <c r="AC579">
        <v>0.1</v>
      </c>
      <c r="AF579">
        <v>35</v>
      </c>
      <c r="AG579">
        <v>40</v>
      </c>
      <c r="AJ579">
        <v>0.01</v>
      </c>
      <c r="AK579">
        <v>0.5</v>
      </c>
      <c r="AT579">
        <v>3.0000000000000001E-3</v>
      </c>
      <c r="AU579">
        <v>1</v>
      </c>
      <c r="CP579">
        <v>5.0000000000000001E-4</v>
      </c>
      <c r="CQ579">
        <v>1</v>
      </c>
      <c r="CX579" t="b">
        <v>0</v>
      </c>
    </row>
    <row r="580" spans="1:102" x14ac:dyDescent="0.3">
      <c r="A580">
        <v>136</v>
      </c>
      <c r="C580" t="s">
        <v>224</v>
      </c>
      <c r="D580" t="s">
        <v>499</v>
      </c>
      <c r="G580" t="s">
        <v>500</v>
      </c>
      <c r="I580">
        <v>100</v>
      </c>
      <c r="J580">
        <v>97.72</v>
      </c>
      <c r="K580">
        <v>98.741</v>
      </c>
      <c r="L580">
        <v>0.7</v>
      </c>
      <c r="M580">
        <v>0.8</v>
      </c>
      <c r="N580">
        <v>3.0000000000000001E-3</v>
      </c>
      <c r="O580">
        <v>0.1</v>
      </c>
      <c r="P580">
        <v>3.0000000000000001E-3</v>
      </c>
      <c r="Q580">
        <v>0.1</v>
      </c>
      <c r="R580">
        <v>0.05</v>
      </c>
      <c r="S580">
        <v>0.08</v>
      </c>
      <c r="V580">
        <v>3.0000000000000001E-3</v>
      </c>
      <c r="W580">
        <v>0.1</v>
      </c>
      <c r="CX580" t="b">
        <v>0</v>
      </c>
    </row>
    <row r="581" spans="1:102" x14ac:dyDescent="0.3">
      <c r="A581">
        <v>136</v>
      </c>
      <c r="C581" t="s">
        <v>224</v>
      </c>
      <c r="D581" t="s">
        <v>499</v>
      </c>
      <c r="G581" t="s">
        <v>500</v>
      </c>
      <c r="I581">
        <v>100</v>
      </c>
      <c r="J581">
        <v>97.72</v>
      </c>
      <c r="K581">
        <v>98.741</v>
      </c>
      <c r="L581">
        <v>0.7</v>
      </c>
      <c r="M581">
        <v>0.8</v>
      </c>
      <c r="N581">
        <v>3.0000000000000001E-3</v>
      </c>
      <c r="O581">
        <v>0.1</v>
      </c>
      <c r="P581">
        <v>3.0000000000000001E-3</v>
      </c>
      <c r="Q581">
        <v>0.1</v>
      </c>
      <c r="R581">
        <v>0.05</v>
      </c>
      <c r="S581">
        <v>0.08</v>
      </c>
      <c r="AH581">
        <v>3.0000000000000001E-3</v>
      </c>
      <c r="AI581">
        <v>0.1</v>
      </c>
      <c r="CX581" t="b">
        <v>0</v>
      </c>
    </row>
    <row r="582" spans="1:102" x14ac:dyDescent="0.3">
      <c r="A582">
        <v>136</v>
      </c>
      <c r="C582" t="s">
        <v>224</v>
      </c>
      <c r="D582" t="s">
        <v>499</v>
      </c>
      <c r="G582" t="s">
        <v>500</v>
      </c>
      <c r="I582">
        <v>100</v>
      </c>
      <c r="J582">
        <v>97.72</v>
      </c>
      <c r="K582">
        <v>98.741</v>
      </c>
      <c r="L582">
        <v>0.7</v>
      </c>
      <c r="M582">
        <v>0.8</v>
      </c>
      <c r="N582">
        <v>3.0000000000000001E-3</v>
      </c>
      <c r="O582">
        <v>0.1</v>
      </c>
      <c r="P582">
        <v>3.0000000000000001E-3</v>
      </c>
      <c r="Q582">
        <v>0.1</v>
      </c>
      <c r="R582">
        <v>0.05</v>
      </c>
      <c r="S582">
        <v>0.08</v>
      </c>
      <c r="BD582">
        <v>3.0000000000000001E-3</v>
      </c>
      <c r="BE582">
        <v>0.1</v>
      </c>
      <c r="CX582" t="b">
        <v>0</v>
      </c>
    </row>
    <row r="583" spans="1:102" x14ac:dyDescent="0.3">
      <c r="A583">
        <v>136</v>
      </c>
      <c r="C583" t="s">
        <v>224</v>
      </c>
      <c r="D583" t="s">
        <v>499</v>
      </c>
      <c r="G583" t="s">
        <v>500</v>
      </c>
      <c r="I583">
        <v>100</v>
      </c>
      <c r="J583">
        <v>97.72</v>
      </c>
      <c r="K583">
        <v>98.741</v>
      </c>
      <c r="L583">
        <v>0.7</v>
      </c>
      <c r="M583">
        <v>0.8</v>
      </c>
      <c r="N583">
        <v>3.0000000000000001E-3</v>
      </c>
      <c r="O583">
        <v>0.1</v>
      </c>
      <c r="R583">
        <v>0.05</v>
      </c>
      <c r="S583">
        <v>0.08</v>
      </c>
      <c r="T583">
        <v>3.0000000000000001E-3</v>
      </c>
      <c r="U583">
        <v>0.1</v>
      </c>
      <c r="V583">
        <v>3.0000000000000001E-3</v>
      </c>
      <c r="W583">
        <v>0.1</v>
      </c>
      <c r="CX583" t="b">
        <v>0</v>
      </c>
    </row>
    <row r="584" spans="1:102" x14ac:dyDescent="0.3">
      <c r="A584">
        <v>136</v>
      </c>
      <c r="C584" t="s">
        <v>224</v>
      </c>
      <c r="D584" t="s">
        <v>499</v>
      </c>
      <c r="G584" t="s">
        <v>500</v>
      </c>
      <c r="I584">
        <v>100</v>
      </c>
      <c r="J584">
        <v>97.72</v>
      </c>
      <c r="K584">
        <v>98.741</v>
      </c>
      <c r="L584">
        <v>0.7</v>
      </c>
      <c r="M584">
        <v>0.8</v>
      </c>
      <c r="N584">
        <v>3.0000000000000001E-3</v>
      </c>
      <c r="O584">
        <v>0.1</v>
      </c>
      <c r="R584">
        <v>0.05</v>
      </c>
      <c r="S584">
        <v>0.08</v>
      </c>
      <c r="T584">
        <v>3.0000000000000001E-3</v>
      </c>
      <c r="U584">
        <v>0.1</v>
      </c>
      <c r="AH584">
        <v>3.0000000000000001E-3</v>
      </c>
      <c r="AI584">
        <v>0.1</v>
      </c>
      <c r="CX584" t="b">
        <v>0</v>
      </c>
    </row>
    <row r="585" spans="1:102" x14ac:dyDescent="0.3">
      <c r="A585">
        <v>136</v>
      </c>
      <c r="C585" t="s">
        <v>224</v>
      </c>
      <c r="D585" t="s">
        <v>499</v>
      </c>
      <c r="G585" t="s">
        <v>500</v>
      </c>
      <c r="I585">
        <v>100</v>
      </c>
      <c r="J585">
        <v>97.72</v>
      </c>
      <c r="K585">
        <v>98.741</v>
      </c>
      <c r="L585">
        <v>0.7</v>
      </c>
      <c r="M585">
        <v>0.8</v>
      </c>
      <c r="N585">
        <v>3.0000000000000001E-3</v>
      </c>
      <c r="O585">
        <v>0.1</v>
      </c>
      <c r="R585">
        <v>0.05</v>
      </c>
      <c r="S585">
        <v>0.08</v>
      </c>
      <c r="T585">
        <v>3.0000000000000001E-3</v>
      </c>
      <c r="U585">
        <v>0.1</v>
      </c>
      <c r="BD585">
        <v>3.0000000000000001E-3</v>
      </c>
      <c r="BE585">
        <v>0.1</v>
      </c>
      <c r="CX585" t="b">
        <v>0</v>
      </c>
    </row>
    <row r="586" spans="1:102" x14ac:dyDescent="0.3">
      <c r="A586">
        <v>136</v>
      </c>
      <c r="C586" t="s">
        <v>224</v>
      </c>
      <c r="D586" t="s">
        <v>499</v>
      </c>
      <c r="G586" t="s">
        <v>500</v>
      </c>
      <c r="I586">
        <v>100</v>
      </c>
      <c r="J586">
        <v>97.72</v>
      </c>
      <c r="K586">
        <v>98.741</v>
      </c>
      <c r="L586">
        <v>0.7</v>
      </c>
      <c r="M586">
        <v>0.8</v>
      </c>
      <c r="N586">
        <v>3.0000000000000001E-3</v>
      </c>
      <c r="O586">
        <v>0.1</v>
      </c>
      <c r="R586">
        <v>0.05</v>
      </c>
      <c r="S586">
        <v>0.08</v>
      </c>
      <c r="V586">
        <v>3.0000000000000001E-3</v>
      </c>
      <c r="W586">
        <v>0.1</v>
      </c>
      <c r="AB586">
        <v>3.0000000000000001E-3</v>
      </c>
      <c r="AC586">
        <v>0.1</v>
      </c>
      <c r="CX586" t="b">
        <v>0</v>
      </c>
    </row>
    <row r="587" spans="1:102" x14ac:dyDescent="0.3">
      <c r="A587">
        <v>136</v>
      </c>
      <c r="C587" t="s">
        <v>224</v>
      </c>
      <c r="D587" t="s">
        <v>499</v>
      </c>
      <c r="G587" t="s">
        <v>500</v>
      </c>
      <c r="I587">
        <v>100</v>
      </c>
      <c r="J587">
        <v>97.72</v>
      </c>
      <c r="K587">
        <v>98.741</v>
      </c>
      <c r="L587">
        <v>0.7</v>
      </c>
      <c r="M587">
        <v>0.8</v>
      </c>
      <c r="N587">
        <v>3.0000000000000001E-3</v>
      </c>
      <c r="O587">
        <v>0.1</v>
      </c>
      <c r="R587">
        <v>0.05</v>
      </c>
      <c r="S587">
        <v>0.08</v>
      </c>
      <c r="AB587">
        <v>3.0000000000000001E-3</v>
      </c>
      <c r="AC587">
        <v>0.1</v>
      </c>
      <c r="AH587">
        <v>3.0000000000000001E-3</v>
      </c>
      <c r="AI587">
        <v>0.1</v>
      </c>
      <c r="CX587" t="b">
        <v>0</v>
      </c>
    </row>
    <row r="588" spans="1:102" x14ac:dyDescent="0.3">
      <c r="A588">
        <v>136</v>
      </c>
      <c r="C588" t="s">
        <v>224</v>
      </c>
      <c r="D588" t="s">
        <v>499</v>
      </c>
      <c r="G588" t="s">
        <v>500</v>
      </c>
      <c r="I588">
        <v>100</v>
      </c>
      <c r="J588">
        <v>97.72</v>
      </c>
      <c r="K588">
        <v>98.741</v>
      </c>
      <c r="L588">
        <v>0.7</v>
      </c>
      <c r="M588">
        <v>0.8</v>
      </c>
      <c r="N588">
        <v>3.0000000000000001E-3</v>
      </c>
      <c r="O588">
        <v>0.1</v>
      </c>
      <c r="R588">
        <v>0.05</v>
      </c>
      <c r="S588">
        <v>0.08</v>
      </c>
      <c r="AB588">
        <v>3.0000000000000001E-3</v>
      </c>
      <c r="AC588">
        <v>0.1</v>
      </c>
      <c r="BD588">
        <v>3.0000000000000001E-3</v>
      </c>
      <c r="BE588">
        <v>0.1</v>
      </c>
      <c r="CX588" t="b">
        <v>0</v>
      </c>
    </row>
    <row r="589" spans="1:102" x14ac:dyDescent="0.3">
      <c r="A589">
        <v>136</v>
      </c>
      <c r="C589" t="s">
        <v>224</v>
      </c>
      <c r="D589" t="s">
        <v>499</v>
      </c>
      <c r="G589" t="s">
        <v>500</v>
      </c>
      <c r="I589">
        <v>100</v>
      </c>
      <c r="J589">
        <v>97.72</v>
      </c>
      <c r="K589">
        <v>98.741</v>
      </c>
      <c r="L589">
        <v>0.7</v>
      </c>
      <c r="M589">
        <v>0.8</v>
      </c>
      <c r="N589">
        <v>3.0000000000000001E-3</v>
      </c>
      <c r="O589">
        <v>0.1</v>
      </c>
      <c r="R589">
        <v>0.05</v>
      </c>
      <c r="S589">
        <v>0.08</v>
      </c>
      <c r="V589">
        <v>3.0000000000000001E-3</v>
      </c>
      <c r="W589">
        <v>0.1</v>
      </c>
      <c r="AF589">
        <v>3.0000000000000001E-3</v>
      </c>
      <c r="AG589">
        <v>0.1</v>
      </c>
      <c r="CX589" t="b">
        <v>0</v>
      </c>
    </row>
    <row r="590" spans="1:102" x14ac:dyDescent="0.3">
      <c r="A590">
        <v>136</v>
      </c>
      <c r="C590" t="s">
        <v>224</v>
      </c>
      <c r="D590" t="s">
        <v>499</v>
      </c>
      <c r="G590" t="s">
        <v>500</v>
      </c>
      <c r="I590">
        <v>100</v>
      </c>
      <c r="J590">
        <v>97.72</v>
      </c>
      <c r="K590">
        <v>98.741</v>
      </c>
      <c r="L590">
        <v>0.7</v>
      </c>
      <c r="M590">
        <v>0.8</v>
      </c>
      <c r="N590">
        <v>3.0000000000000001E-3</v>
      </c>
      <c r="O590">
        <v>0.1</v>
      </c>
      <c r="R590">
        <v>0.05</v>
      </c>
      <c r="S590">
        <v>0.08</v>
      </c>
      <c r="AF590">
        <v>3.0000000000000001E-3</v>
      </c>
      <c r="AG590">
        <v>0.1</v>
      </c>
      <c r="AH590">
        <v>3.0000000000000001E-3</v>
      </c>
      <c r="AI590">
        <v>0.1</v>
      </c>
      <c r="CX590" t="b">
        <v>0</v>
      </c>
    </row>
    <row r="591" spans="1:102" x14ac:dyDescent="0.3">
      <c r="A591">
        <v>136</v>
      </c>
      <c r="C591" t="s">
        <v>224</v>
      </c>
      <c r="D591" t="s">
        <v>499</v>
      </c>
      <c r="G591" t="s">
        <v>500</v>
      </c>
      <c r="I591">
        <v>100</v>
      </c>
      <c r="J591">
        <v>97.72</v>
      </c>
      <c r="K591">
        <v>98.741</v>
      </c>
      <c r="L591">
        <v>0.7</v>
      </c>
      <c r="M591">
        <v>0.8</v>
      </c>
      <c r="N591">
        <v>3.0000000000000001E-3</v>
      </c>
      <c r="O591">
        <v>0.1</v>
      </c>
      <c r="R591">
        <v>0.05</v>
      </c>
      <c r="S591">
        <v>0.08</v>
      </c>
      <c r="AF591">
        <v>3.0000000000000001E-3</v>
      </c>
      <c r="AG591">
        <v>0.1</v>
      </c>
      <c r="BD591">
        <v>3.0000000000000001E-3</v>
      </c>
      <c r="BE591">
        <v>0.1</v>
      </c>
      <c r="CX591" t="b">
        <v>0</v>
      </c>
    </row>
    <row r="592" spans="1:102" x14ac:dyDescent="0.3">
      <c r="A592">
        <v>138</v>
      </c>
      <c r="C592" t="s">
        <v>146</v>
      </c>
      <c r="D592" t="s">
        <v>502</v>
      </c>
      <c r="F592" t="s">
        <v>113</v>
      </c>
      <c r="G592" t="s">
        <v>503</v>
      </c>
      <c r="H592" t="s">
        <v>504</v>
      </c>
      <c r="I592">
        <v>100</v>
      </c>
      <c r="J592">
        <v>28.92</v>
      </c>
      <c r="K592">
        <v>64.490000000000009</v>
      </c>
      <c r="N592">
        <v>35</v>
      </c>
      <c r="O592">
        <v>68</v>
      </c>
      <c r="P592">
        <v>0.5</v>
      </c>
      <c r="Q592">
        <v>3</v>
      </c>
      <c r="BF592">
        <v>0.01</v>
      </c>
      <c r="BG592">
        <v>0.08</v>
      </c>
      <c r="CX592" t="b">
        <v>0</v>
      </c>
    </row>
    <row r="593" spans="1:102" x14ac:dyDescent="0.3">
      <c r="A593">
        <v>139</v>
      </c>
      <c r="B593" t="s">
        <v>1833</v>
      </c>
      <c r="C593" t="s">
        <v>146</v>
      </c>
      <c r="D593" t="s">
        <v>1687</v>
      </c>
      <c r="F593" t="s">
        <v>113</v>
      </c>
      <c r="G593" t="s">
        <v>1688</v>
      </c>
      <c r="H593" t="s">
        <v>1689</v>
      </c>
      <c r="I593">
        <v>100</v>
      </c>
      <c r="J593">
        <v>84</v>
      </c>
      <c r="K593">
        <v>92.088999999999999</v>
      </c>
      <c r="L593">
        <v>0.5</v>
      </c>
      <c r="M593">
        <v>0.8</v>
      </c>
      <c r="N593">
        <v>4.9000000000000004</v>
      </c>
      <c r="O593">
        <v>5.5</v>
      </c>
      <c r="R593">
        <v>0.01</v>
      </c>
      <c r="S593">
        <v>0.1</v>
      </c>
      <c r="V593">
        <v>1E-3</v>
      </c>
      <c r="W593">
        <v>0.1</v>
      </c>
      <c r="AF593">
        <v>1.5</v>
      </c>
      <c r="AG593">
        <v>5.5</v>
      </c>
      <c r="CX593" t="b">
        <v>0</v>
      </c>
    </row>
    <row r="594" spans="1:102" x14ac:dyDescent="0.3">
      <c r="A594">
        <v>140</v>
      </c>
      <c r="B594" t="s">
        <v>1833</v>
      </c>
      <c r="C594" t="s">
        <v>146</v>
      </c>
      <c r="D594" t="s">
        <v>1561</v>
      </c>
      <c r="F594" t="s">
        <v>113</v>
      </c>
      <c r="G594" t="s">
        <v>1562</v>
      </c>
      <c r="H594" t="s">
        <v>1563</v>
      </c>
      <c r="I594">
        <v>100</v>
      </c>
      <c r="J594">
        <v>96.662999999999997</v>
      </c>
      <c r="K594">
        <v>99.781000000000006</v>
      </c>
      <c r="L594">
        <v>0.1</v>
      </c>
      <c r="M594">
        <v>1</v>
      </c>
      <c r="N594">
        <v>0.1</v>
      </c>
      <c r="O594">
        <v>2</v>
      </c>
      <c r="R594">
        <v>0.01</v>
      </c>
      <c r="S594">
        <v>0.2</v>
      </c>
      <c r="T594">
        <v>6.0000000000000001E-3</v>
      </c>
      <c r="U594">
        <v>0.09</v>
      </c>
      <c r="V594">
        <v>3.0000000000000001E-3</v>
      </c>
      <c r="W594">
        <v>4.7E-2</v>
      </c>
      <c r="CX594" t="b">
        <v>0</v>
      </c>
    </row>
    <row r="595" spans="1:102" x14ac:dyDescent="0.3">
      <c r="A595">
        <v>142</v>
      </c>
      <c r="C595" t="s">
        <v>146</v>
      </c>
      <c r="D595" t="s">
        <v>515</v>
      </c>
      <c r="F595" t="s">
        <v>113</v>
      </c>
      <c r="G595" t="s">
        <v>516</v>
      </c>
      <c r="H595" t="s">
        <v>517</v>
      </c>
      <c r="I595">
        <v>100</v>
      </c>
      <c r="J595">
        <v>1</v>
      </c>
      <c r="K595">
        <v>3</v>
      </c>
      <c r="N595">
        <v>94</v>
      </c>
      <c r="O595">
        <v>98.5</v>
      </c>
      <c r="AF595">
        <v>0.5</v>
      </c>
      <c r="AG595">
        <v>3</v>
      </c>
      <c r="CX595" t="b">
        <v>0</v>
      </c>
    </row>
    <row r="596" spans="1:102" x14ac:dyDescent="0.3">
      <c r="A596">
        <v>147</v>
      </c>
      <c r="C596" t="s">
        <v>146</v>
      </c>
      <c r="D596" t="s">
        <v>520</v>
      </c>
      <c r="F596" t="s">
        <v>113</v>
      </c>
      <c r="G596" t="s">
        <v>521</v>
      </c>
      <c r="H596" t="s">
        <v>522</v>
      </c>
      <c r="I596">
        <v>100</v>
      </c>
      <c r="J596">
        <v>87</v>
      </c>
      <c r="K596">
        <v>94</v>
      </c>
      <c r="N596">
        <v>2</v>
      </c>
      <c r="O596">
        <v>4</v>
      </c>
      <c r="P596">
        <v>2</v>
      </c>
      <c r="Q596">
        <v>5</v>
      </c>
      <c r="CX596" t="b">
        <v>1</v>
      </c>
    </row>
    <row r="597" spans="1:102" x14ac:dyDescent="0.3">
      <c r="A597">
        <v>148</v>
      </c>
      <c r="C597" t="s">
        <v>146</v>
      </c>
      <c r="D597" t="s">
        <v>523</v>
      </c>
      <c r="F597" t="s">
        <v>113</v>
      </c>
      <c r="G597" t="s">
        <v>524</v>
      </c>
      <c r="H597" t="s">
        <v>525</v>
      </c>
      <c r="I597">
        <v>100</v>
      </c>
      <c r="J597">
        <v>92.454999999999998</v>
      </c>
      <c r="K597">
        <v>96.385000000000005</v>
      </c>
      <c r="L597">
        <v>0.5</v>
      </c>
      <c r="M597">
        <v>1</v>
      </c>
      <c r="N597">
        <v>3</v>
      </c>
      <c r="O597">
        <v>5</v>
      </c>
      <c r="R597">
        <v>1.4999999999999999E-2</v>
      </c>
      <c r="S597">
        <v>3.5000000000000003E-2</v>
      </c>
      <c r="T597">
        <v>0</v>
      </c>
      <c r="U597">
        <v>0.01</v>
      </c>
      <c r="CX597" t="b">
        <v>0</v>
      </c>
    </row>
    <row r="598" spans="1:102" x14ac:dyDescent="0.3">
      <c r="A598">
        <v>148</v>
      </c>
      <c r="C598" t="s">
        <v>146</v>
      </c>
      <c r="D598" t="s">
        <v>523</v>
      </c>
      <c r="F598" t="s">
        <v>113</v>
      </c>
      <c r="G598" t="s">
        <v>524</v>
      </c>
      <c r="H598" t="s">
        <v>525</v>
      </c>
      <c r="I598">
        <v>100</v>
      </c>
      <c r="J598">
        <v>92.454999999999998</v>
      </c>
      <c r="K598">
        <v>96.385000000000005</v>
      </c>
      <c r="L598">
        <v>0.5</v>
      </c>
      <c r="M598">
        <v>1</v>
      </c>
      <c r="N598">
        <v>3</v>
      </c>
      <c r="O598">
        <v>5</v>
      </c>
      <c r="R598">
        <v>1.4999999999999999E-2</v>
      </c>
      <c r="S598">
        <v>3.5000000000000003E-2</v>
      </c>
      <c r="AP598">
        <v>0</v>
      </c>
      <c r="AQ598">
        <v>0.01</v>
      </c>
      <c r="CX598" t="b">
        <v>0</v>
      </c>
    </row>
    <row r="599" spans="1:102" x14ac:dyDescent="0.3">
      <c r="A599">
        <v>148</v>
      </c>
      <c r="C599" t="s">
        <v>146</v>
      </c>
      <c r="D599" t="s">
        <v>523</v>
      </c>
      <c r="F599" t="s">
        <v>113</v>
      </c>
      <c r="G599" t="s">
        <v>524</v>
      </c>
      <c r="H599" t="s">
        <v>525</v>
      </c>
      <c r="I599">
        <v>100</v>
      </c>
      <c r="J599">
        <v>92.444999999999993</v>
      </c>
      <c r="K599">
        <v>96.385000000000005</v>
      </c>
      <c r="L599">
        <v>0.5</v>
      </c>
      <c r="M599">
        <v>1</v>
      </c>
      <c r="N599">
        <v>3</v>
      </c>
      <c r="O599">
        <v>5</v>
      </c>
      <c r="R599">
        <v>1.4999999999999999E-2</v>
      </c>
      <c r="S599">
        <v>3.5000000000000003E-2</v>
      </c>
      <c r="T599">
        <v>0</v>
      </c>
      <c r="U599">
        <v>0.01</v>
      </c>
      <c r="AP599">
        <v>0</v>
      </c>
      <c r="AQ599">
        <v>0.01</v>
      </c>
      <c r="CX599" t="b">
        <v>0</v>
      </c>
    </row>
    <row r="600" spans="1:102" x14ac:dyDescent="0.3">
      <c r="A600">
        <v>150</v>
      </c>
      <c r="B600" t="s">
        <v>1833</v>
      </c>
      <c r="C600" t="s">
        <v>2296</v>
      </c>
      <c r="D600" t="s">
        <v>2245</v>
      </c>
      <c r="F600" t="s">
        <v>199</v>
      </c>
      <c r="G600" t="s">
        <v>2246</v>
      </c>
      <c r="H600" t="s">
        <v>2247</v>
      </c>
      <c r="I600">
        <v>100</v>
      </c>
      <c r="J600">
        <v>92.555499999999995</v>
      </c>
      <c r="K600">
        <v>99.498999999999995</v>
      </c>
      <c r="L600">
        <v>0.2</v>
      </c>
      <c r="M600">
        <v>0.85</v>
      </c>
      <c r="N600">
        <v>0.2</v>
      </c>
      <c r="O600">
        <v>5</v>
      </c>
      <c r="R600">
        <v>5.0000000000000001E-4</v>
      </c>
      <c r="S600">
        <v>0.09</v>
      </c>
      <c r="T600">
        <v>5.0000000000000001E-4</v>
      </c>
      <c r="U600">
        <v>4.4999999999999997E-3</v>
      </c>
      <c r="CX600" t="b">
        <v>0</v>
      </c>
    </row>
    <row r="601" spans="1:102" x14ac:dyDescent="0.3">
      <c r="A601">
        <v>151</v>
      </c>
      <c r="B601" t="s">
        <v>1833</v>
      </c>
      <c r="C601" t="s">
        <v>2296</v>
      </c>
      <c r="D601" t="s">
        <v>2225</v>
      </c>
      <c r="F601" t="s">
        <v>199</v>
      </c>
      <c r="G601" t="s">
        <v>2226</v>
      </c>
      <c r="H601" t="s">
        <v>2227</v>
      </c>
      <c r="I601">
        <v>100</v>
      </c>
      <c r="J601">
        <v>98.7</v>
      </c>
      <c r="K601">
        <v>100</v>
      </c>
      <c r="N601">
        <v>0</v>
      </c>
      <c r="O601">
        <v>1</v>
      </c>
      <c r="AF601">
        <v>0</v>
      </c>
      <c r="AG601">
        <v>0.3</v>
      </c>
      <c r="CX601" t="b">
        <v>0</v>
      </c>
    </row>
    <row r="602" spans="1:102" x14ac:dyDescent="0.3">
      <c r="A602">
        <v>151</v>
      </c>
      <c r="B602" t="s">
        <v>1833</v>
      </c>
      <c r="C602" t="s">
        <v>2296</v>
      </c>
      <c r="D602" t="s">
        <v>2225</v>
      </c>
      <c r="F602" t="s">
        <v>199</v>
      </c>
      <c r="G602" t="s">
        <v>2226</v>
      </c>
      <c r="H602" t="s">
        <v>2227</v>
      </c>
      <c r="I602">
        <v>100</v>
      </c>
      <c r="J602">
        <v>98.19</v>
      </c>
      <c r="K602">
        <v>100</v>
      </c>
      <c r="N602">
        <v>0</v>
      </c>
      <c r="O602">
        <v>1</v>
      </c>
      <c r="AF602">
        <v>0</v>
      </c>
      <c r="AG602">
        <v>0.3</v>
      </c>
      <c r="AX602">
        <v>0</v>
      </c>
      <c r="AY602">
        <v>0.51</v>
      </c>
      <c r="CX602" t="b">
        <v>0</v>
      </c>
    </row>
    <row r="603" spans="1:102" x14ac:dyDescent="0.3">
      <c r="A603">
        <v>151</v>
      </c>
      <c r="B603" t="s">
        <v>1833</v>
      </c>
      <c r="C603" t="s">
        <v>2296</v>
      </c>
      <c r="D603" t="s">
        <v>2225</v>
      </c>
      <c r="F603" t="s">
        <v>199</v>
      </c>
      <c r="G603" t="s">
        <v>2226</v>
      </c>
      <c r="H603" t="s">
        <v>2227</v>
      </c>
      <c r="I603">
        <v>100</v>
      </c>
      <c r="J603">
        <v>98.697500000000005</v>
      </c>
      <c r="K603">
        <v>99.998999999999995</v>
      </c>
      <c r="N603">
        <v>0</v>
      </c>
      <c r="O603">
        <v>1</v>
      </c>
      <c r="AF603">
        <v>0</v>
      </c>
      <c r="AG603">
        <v>0.3</v>
      </c>
      <c r="CF603">
        <v>1E-3</v>
      </c>
      <c r="CG603">
        <v>2.5000000000000001E-3</v>
      </c>
      <c r="CX603" t="b">
        <v>0</v>
      </c>
    </row>
    <row r="604" spans="1:102" x14ac:dyDescent="0.3">
      <c r="A604">
        <v>151</v>
      </c>
      <c r="B604" t="s">
        <v>1833</v>
      </c>
      <c r="C604" t="s">
        <v>2296</v>
      </c>
      <c r="D604" t="s">
        <v>2225</v>
      </c>
      <c r="F604" t="s">
        <v>199</v>
      </c>
      <c r="G604" t="s">
        <v>2226</v>
      </c>
      <c r="H604" t="s">
        <v>2227</v>
      </c>
      <c r="I604">
        <v>100</v>
      </c>
      <c r="J604">
        <v>98.1875</v>
      </c>
      <c r="K604">
        <v>99.998999999999995</v>
      </c>
      <c r="N604">
        <v>0</v>
      </c>
      <c r="O604">
        <v>1</v>
      </c>
      <c r="AF604">
        <v>0</v>
      </c>
      <c r="AG604">
        <v>0.3</v>
      </c>
      <c r="AX604">
        <v>0</v>
      </c>
      <c r="AY604">
        <v>0.51</v>
      </c>
      <c r="CF604">
        <v>1E-3</v>
      </c>
      <c r="CG604">
        <v>2.5000000000000001E-3</v>
      </c>
      <c r="CX604" t="b">
        <v>0</v>
      </c>
    </row>
    <row r="605" spans="1:102" x14ac:dyDescent="0.3">
      <c r="A605">
        <v>154</v>
      </c>
      <c r="C605" t="s">
        <v>2296</v>
      </c>
      <c r="D605" t="s">
        <v>535</v>
      </c>
      <c r="F605" t="s">
        <v>199</v>
      </c>
      <c r="G605" t="s">
        <v>536</v>
      </c>
      <c r="H605" t="s">
        <v>537</v>
      </c>
      <c r="I605">
        <v>100</v>
      </c>
      <c r="J605">
        <v>98.16</v>
      </c>
      <c r="K605">
        <v>99.997500000000002</v>
      </c>
      <c r="N605">
        <v>0</v>
      </c>
      <c r="O605">
        <v>1</v>
      </c>
      <c r="AF605">
        <v>0</v>
      </c>
      <c r="AG605">
        <v>0.3</v>
      </c>
      <c r="AX605">
        <v>0</v>
      </c>
      <c r="AY605">
        <v>0.51</v>
      </c>
      <c r="CF605">
        <v>2.5000000000000001E-3</v>
      </c>
      <c r="CG605">
        <v>0.03</v>
      </c>
      <c r="CX605" t="b">
        <v>0</v>
      </c>
    </row>
    <row r="606" spans="1:102" x14ac:dyDescent="0.3">
      <c r="A606">
        <v>155</v>
      </c>
      <c r="C606" t="s">
        <v>2296</v>
      </c>
      <c r="D606" t="s">
        <v>538</v>
      </c>
      <c r="F606" t="s">
        <v>199</v>
      </c>
      <c r="G606" t="s">
        <v>539</v>
      </c>
      <c r="H606" t="s">
        <v>540</v>
      </c>
      <c r="I606">
        <v>100</v>
      </c>
      <c r="J606">
        <v>96.67</v>
      </c>
      <c r="K606">
        <v>99.997500000000002</v>
      </c>
      <c r="N606">
        <v>0</v>
      </c>
      <c r="O606">
        <v>2.5</v>
      </c>
      <c r="AX606">
        <v>0</v>
      </c>
      <c r="AY606">
        <v>0.8</v>
      </c>
      <c r="CF606">
        <v>2.5000000000000001E-3</v>
      </c>
      <c r="CG606">
        <v>0.03</v>
      </c>
      <c r="CX606" t="b">
        <v>0</v>
      </c>
    </row>
    <row r="607" spans="1:102" x14ac:dyDescent="0.3">
      <c r="A607">
        <v>157</v>
      </c>
      <c r="C607" t="s">
        <v>2296</v>
      </c>
      <c r="D607" t="s">
        <v>541</v>
      </c>
      <c r="F607" t="s">
        <v>199</v>
      </c>
      <c r="G607" t="s">
        <v>542</v>
      </c>
      <c r="H607" t="s">
        <v>543</v>
      </c>
      <c r="I607">
        <v>100</v>
      </c>
      <c r="J607">
        <v>88.85</v>
      </c>
      <c r="K607">
        <v>96.74</v>
      </c>
      <c r="L607">
        <v>0.25</v>
      </c>
      <c r="M607">
        <v>0.75</v>
      </c>
      <c r="N607">
        <v>1.4</v>
      </c>
      <c r="O607">
        <v>5.8</v>
      </c>
      <c r="R607">
        <v>0.01</v>
      </c>
      <c r="S607">
        <v>0.1</v>
      </c>
      <c r="CX607" t="b">
        <v>1</v>
      </c>
    </row>
    <row r="608" spans="1:102" x14ac:dyDescent="0.3">
      <c r="A608">
        <v>158</v>
      </c>
      <c r="B608" t="s">
        <v>1833</v>
      </c>
      <c r="C608" t="s">
        <v>2296</v>
      </c>
      <c r="D608" t="s">
        <v>1564</v>
      </c>
      <c r="F608" t="s">
        <v>199</v>
      </c>
      <c r="G608" t="s">
        <v>1565</v>
      </c>
      <c r="H608" t="s">
        <v>1566</v>
      </c>
      <c r="I608">
        <v>100</v>
      </c>
      <c r="J608">
        <v>96.71</v>
      </c>
      <c r="K608">
        <v>99.784000000000006</v>
      </c>
      <c r="L608">
        <v>0.1</v>
      </c>
      <c r="M608">
        <v>1</v>
      </c>
      <c r="N608">
        <v>0.1</v>
      </c>
      <c r="O608">
        <v>2</v>
      </c>
      <c r="R608">
        <v>0.01</v>
      </c>
      <c r="S608">
        <v>0.2</v>
      </c>
      <c r="T608">
        <v>6.0000000000000001E-3</v>
      </c>
      <c r="U608">
        <v>0.09</v>
      </c>
      <c r="CX608" t="b">
        <v>0</v>
      </c>
    </row>
    <row r="609" spans="1:102" x14ac:dyDescent="0.3">
      <c r="A609">
        <v>159</v>
      </c>
      <c r="C609" t="s">
        <v>2296</v>
      </c>
      <c r="D609" t="s">
        <v>544</v>
      </c>
      <c r="F609" t="s">
        <v>199</v>
      </c>
      <c r="G609" t="s">
        <v>545</v>
      </c>
      <c r="H609" t="s">
        <v>546</v>
      </c>
      <c r="I609">
        <v>100</v>
      </c>
      <c r="J609">
        <v>84.7</v>
      </c>
      <c r="K609">
        <v>92.69</v>
      </c>
      <c r="L609">
        <v>0.6</v>
      </c>
      <c r="M609">
        <v>0.8</v>
      </c>
      <c r="N609">
        <v>1.5</v>
      </c>
      <c r="O609">
        <v>5.5</v>
      </c>
      <c r="R609">
        <v>0.01</v>
      </c>
      <c r="S609">
        <v>0.2</v>
      </c>
      <c r="AF609">
        <v>2</v>
      </c>
      <c r="AG609">
        <v>5</v>
      </c>
      <c r="CX609" t="b">
        <v>0</v>
      </c>
    </row>
    <row r="610" spans="1:102" x14ac:dyDescent="0.3">
      <c r="A610">
        <v>160</v>
      </c>
      <c r="C610" t="s">
        <v>2296</v>
      </c>
      <c r="D610" t="s">
        <v>550</v>
      </c>
      <c r="F610" t="s">
        <v>199</v>
      </c>
      <c r="G610" t="s">
        <v>551</v>
      </c>
      <c r="H610" t="s">
        <v>552</v>
      </c>
      <c r="I610">
        <v>100</v>
      </c>
      <c r="J610">
        <v>98.1</v>
      </c>
      <c r="K610">
        <v>99.899000000000001</v>
      </c>
      <c r="L610">
        <v>0</v>
      </c>
      <c r="M610">
        <v>0.7</v>
      </c>
      <c r="N610">
        <v>0.1</v>
      </c>
      <c r="O610">
        <v>0.8</v>
      </c>
      <c r="AB610">
        <v>1E-3</v>
      </c>
      <c r="AC610">
        <v>0.1</v>
      </c>
      <c r="CX610" t="b">
        <v>0</v>
      </c>
    </row>
    <row r="611" spans="1:102" x14ac:dyDescent="0.3">
      <c r="A611">
        <v>167</v>
      </c>
      <c r="C611" t="s">
        <v>2296</v>
      </c>
      <c r="D611" t="s">
        <v>557</v>
      </c>
      <c r="F611" t="s">
        <v>199</v>
      </c>
      <c r="G611" t="s">
        <v>558</v>
      </c>
      <c r="H611" t="s">
        <v>559</v>
      </c>
      <c r="I611">
        <v>100</v>
      </c>
      <c r="J611">
        <v>83.15</v>
      </c>
      <c r="K611">
        <v>96.48</v>
      </c>
      <c r="N611">
        <v>1.5</v>
      </c>
      <c r="O611">
        <v>5.5</v>
      </c>
      <c r="P611">
        <v>1</v>
      </c>
      <c r="Q611">
        <v>7</v>
      </c>
      <c r="R611">
        <v>0.01</v>
      </c>
      <c r="S611">
        <v>0.2</v>
      </c>
      <c r="AF611">
        <v>0.01</v>
      </c>
      <c r="AG611">
        <v>0.15</v>
      </c>
      <c r="CX611" t="b">
        <v>1</v>
      </c>
    </row>
    <row r="612" spans="1:102" x14ac:dyDescent="0.3">
      <c r="A612">
        <v>168</v>
      </c>
      <c r="C612" t="s">
        <v>2296</v>
      </c>
      <c r="D612" t="s">
        <v>560</v>
      </c>
      <c r="F612" t="s">
        <v>199</v>
      </c>
      <c r="G612" t="s">
        <v>561</v>
      </c>
      <c r="H612" t="s">
        <v>562</v>
      </c>
      <c r="I612">
        <v>100</v>
      </c>
      <c r="J612">
        <v>39.94</v>
      </c>
      <c r="K612">
        <v>68.69</v>
      </c>
      <c r="L612">
        <v>0.3</v>
      </c>
      <c r="M612">
        <v>1</v>
      </c>
      <c r="N612">
        <v>31</v>
      </c>
      <c r="O612">
        <v>59</v>
      </c>
      <c r="R612">
        <v>0.01</v>
      </c>
      <c r="S612">
        <v>0.06</v>
      </c>
      <c r="CX612" t="b">
        <v>0</v>
      </c>
    </row>
    <row r="613" spans="1:102" x14ac:dyDescent="0.3">
      <c r="A613">
        <v>172</v>
      </c>
      <c r="C613" t="s">
        <v>2296</v>
      </c>
      <c r="D613" t="s">
        <v>563</v>
      </c>
      <c r="F613" t="s">
        <v>199</v>
      </c>
      <c r="G613" t="s">
        <v>564</v>
      </c>
      <c r="H613" t="s">
        <v>565</v>
      </c>
      <c r="I613">
        <v>100</v>
      </c>
      <c r="J613">
        <v>0.1</v>
      </c>
      <c r="K613">
        <v>3</v>
      </c>
      <c r="N613">
        <v>0.1</v>
      </c>
      <c r="O613">
        <v>2</v>
      </c>
      <c r="P613">
        <v>95</v>
      </c>
      <c r="Q613">
        <v>99.8</v>
      </c>
      <c r="CX613" t="b">
        <v>0</v>
      </c>
    </row>
    <row r="614" spans="1:102" x14ac:dyDescent="0.3">
      <c r="A614">
        <v>173</v>
      </c>
      <c r="C614" t="s">
        <v>2296</v>
      </c>
      <c r="D614" t="s">
        <v>566</v>
      </c>
      <c r="F614" t="s">
        <v>199</v>
      </c>
      <c r="G614" t="s">
        <v>567</v>
      </c>
      <c r="H614" t="s">
        <v>568</v>
      </c>
      <c r="I614">
        <v>100</v>
      </c>
      <c r="J614">
        <v>88.5</v>
      </c>
      <c r="K614">
        <v>92.2</v>
      </c>
      <c r="L614">
        <v>0.5</v>
      </c>
      <c r="M614">
        <v>1</v>
      </c>
      <c r="N614">
        <v>1.5</v>
      </c>
      <c r="O614">
        <v>3</v>
      </c>
      <c r="P614">
        <v>3</v>
      </c>
      <c r="Q614">
        <v>4</v>
      </c>
      <c r="CX614" t="b">
        <v>0</v>
      </c>
    </row>
    <row r="615" spans="1:102" x14ac:dyDescent="0.3">
      <c r="A615">
        <v>191</v>
      </c>
      <c r="C615" t="s">
        <v>234</v>
      </c>
      <c r="D615" t="s">
        <v>601</v>
      </c>
      <c r="G615" t="s">
        <v>602</v>
      </c>
      <c r="I615">
        <v>100</v>
      </c>
      <c r="J615">
        <v>98.1</v>
      </c>
      <c r="K615">
        <v>99.899000000000001</v>
      </c>
      <c r="L615">
        <v>0</v>
      </c>
      <c r="M615">
        <v>0.7</v>
      </c>
      <c r="N615">
        <v>0.1</v>
      </c>
      <c r="O615">
        <v>0.8</v>
      </c>
      <c r="AB615">
        <v>1E-3</v>
      </c>
      <c r="AC615">
        <v>0.1</v>
      </c>
      <c r="CX615" t="b">
        <v>0</v>
      </c>
    </row>
    <row r="616" spans="1:102" x14ac:dyDescent="0.3">
      <c r="A616">
        <v>251</v>
      </c>
      <c r="C616" t="s">
        <v>221</v>
      </c>
      <c r="D616" t="s">
        <v>892</v>
      </c>
      <c r="F616" t="s">
        <v>199</v>
      </c>
      <c r="G616" t="s">
        <v>893</v>
      </c>
      <c r="I616">
        <v>100</v>
      </c>
      <c r="J616">
        <v>98.1</v>
      </c>
      <c r="K616">
        <v>99.899000000000001</v>
      </c>
      <c r="L616">
        <v>0</v>
      </c>
      <c r="M616">
        <v>0.7</v>
      </c>
      <c r="N616">
        <v>0.1</v>
      </c>
      <c r="O616">
        <v>0.8</v>
      </c>
      <c r="AB616">
        <v>1E-3</v>
      </c>
      <c r="AC616">
        <v>0.1</v>
      </c>
      <c r="CX616" t="b">
        <v>0</v>
      </c>
    </row>
    <row r="617" spans="1:102" x14ac:dyDescent="0.3">
      <c r="A617">
        <v>387</v>
      </c>
      <c r="C617" t="s">
        <v>431</v>
      </c>
      <c r="D617" t="s">
        <v>1282</v>
      </c>
      <c r="F617" t="s">
        <v>113</v>
      </c>
      <c r="G617" t="s">
        <v>1283</v>
      </c>
      <c r="I617">
        <v>100</v>
      </c>
      <c r="J617">
        <v>64.8</v>
      </c>
      <c r="K617">
        <v>99.673000000000002</v>
      </c>
      <c r="N617">
        <v>0.1</v>
      </c>
      <c r="O617">
        <v>10</v>
      </c>
      <c r="P617">
        <v>0.1</v>
      </c>
      <c r="Q617">
        <v>10</v>
      </c>
      <c r="R617">
        <v>5.0000000000000001E-3</v>
      </c>
      <c r="S617">
        <v>0.3</v>
      </c>
      <c r="T617">
        <v>5.0000000000000001E-3</v>
      </c>
      <c r="U617">
        <v>0.1</v>
      </c>
      <c r="V617">
        <v>5.0000000000000001E-3</v>
      </c>
      <c r="W617">
        <v>0.3</v>
      </c>
      <c r="AF617">
        <v>0.1</v>
      </c>
      <c r="AG617">
        <v>10</v>
      </c>
      <c r="AH617">
        <v>5.0000000000000001E-3</v>
      </c>
      <c r="AI617">
        <v>0.3</v>
      </c>
      <c r="AJ617">
        <v>5.0000000000000001E-3</v>
      </c>
      <c r="AK617">
        <v>0.1</v>
      </c>
      <c r="AP617">
        <v>2E-3</v>
      </c>
      <c r="AQ617">
        <v>0.1</v>
      </c>
      <c r="CX617" t="b">
        <v>1</v>
      </c>
    </row>
    <row r="618" spans="1:102" x14ac:dyDescent="0.3">
      <c r="A618">
        <v>395</v>
      </c>
      <c r="D618" t="s">
        <v>1296</v>
      </c>
      <c r="F618" t="s">
        <v>113</v>
      </c>
      <c r="G618" t="s">
        <v>1297</v>
      </c>
      <c r="I618">
        <v>100</v>
      </c>
      <c r="J618">
        <v>98.8</v>
      </c>
      <c r="K618">
        <v>99.899000000000001</v>
      </c>
      <c r="N618">
        <v>0.1</v>
      </c>
      <c r="O618">
        <v>0.8</v>
      </c>
      <c r="AB618">
        <v>1E-3</v>
      </c>
      <c r="AC618">
        <v>0.1</v>
      </c>
      <c r="CX618" t="b">
        <v>0</v>
      </c>
    </row>
    <row r="619" spans="1:102" x14ac:dyDescent="0.3">
      <c r="A619">
        <v>422</v>
      </c>
      <c r="D619" t="s">
        <v>1416</v>
      </c>
      <c r="F619" t="s">
        <v>199</v>
      </c>
      <c r="G619" t="s">
        <v>1417</v>
      </c>
      <c r="I619">
        <v>100</v>
      </c>
      <c r="J619">
        <v>64.699999999999989</v>
      </c>
      <c r="K619">
        <v>99.674999999999997</v>
      </c>
      <c r="N619">
        <v>0.1</v>
      </c>
      <c r="O619">
        <v>10</v>
      </c>
      <c r="P619">
        <v>0.1</v>
      </c>
      <c r="Q619">
        <v>10</v>
      </c>
      <c r="R619">
        <v>5.0000000000000001E-3</v>
      </c>
      <c r="S619">
        <v>0.3</v>
      </c>
      <c r="T619">
        <v>1E-3</v>
      </c>
      <c r="U619">
        <v>0.1</v>
      </c>
      <c r="V619">
        <v>5.0000000000000001E-3</v>
      </c>
      <c r="W619">
        <v>0.3</v>
      </c>
      <c r="AB619">
        <v>2E-3</v>
      </c>
      <c r="AC619">
        <v>0.1</v>
      </c>
      <c r="AF619">
        <v>0.1</v>
      </c>
      <c r="AG619">
        <v>10</v>
      </c>
      <c r="AH619">
        <v>5.0000000000000001E-3</v>
      </c>
      <c r="AI619">
        <v>0.3</v>
      </c>
      <c r="AJ619">
        <v>5.0000000000000001E-3</v>
      </c>
      <c r="AK619">
        <v>0.1</v>
      </c>
      <c r="AP619">
        <v>2E-3</v>
      </c>
      <c r="AQ619">
        <v>0.1</v>
      </c>
      <c r="CX619" t="b">
        <v>1</v>
      </c>
    </row>
    <row r="620" spans="1:102" x14ac:dyDescent="0.3">
      <c r="A620">
        <v>621</v>
      </c>
      <c r="D620" t="s">
        <v>1957</v>
      </c>
      <c r="F620" t="s">
        <v>251</v>
      </c>
      <c r="G620" t="s">
        <v>1958</v>
      </c>
      <c r="H620" t="s">
        <v>1959</v>
      </c>
      <c r="I620">
        <v>100</v>
      </c>
      <c r="J620">
        <v>45</v>
      </c>
      <c r="K620">
        <v>72.900000000000006</v>
      </c>
      <c r="N620">
        <v>0.1</v>
      </c>
      <c r="O620">
        <v>8</v>
      </c>
      <c r="AX620">
        <v>27</v>
      </c>
      <c r="AY620">
        <v>47</v>
      </c>
      <c r="CX620" t="b">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32FA2-FDB1-4098-8253-572DCBD32CF9}">
  <sheetPr codeName="Sheet2">
    <tabColor theme="0" tint="-0.249977111117893"/>
  </sheetPr>
  <dimension ref="A1:R14"/>
  <sheetViews>
    <sheetView workbookViewId="0">
      <selection activeCell="E26" sqref="E26"/>
    </sheetView>
  </sheetViews>
  <sheetFormatPr defaultRowHeight="16.5" x14ac:dyDescent="0.3"/>
  <cols>
    <col min="1" max="1" width="13.125" bestFit="1" customWidth="1"/>
    <col min="2" max="2" width="13.125" customWidth="1"/>
    <col min="3" max="3" width="11" bestFit="1" customWidth="1"/>
    <col min="4" max="4" width="11" customWidth="1"/>
    <col min="5" max="5" width="11" bestFit="1" customWidth="1"/>
    <col min="6" max="6" width="11" customWidth="1"/>
  </cols>
  <sheetData>
    <row r="1" spans="1:18" x14ac:dyDescent="0.3">
      <c r="A1" s="1" t="s">
        <v>9</v>
      </c>
      <c r="B1" s="1" t="s">
        <v>36</v>
      </c>
      <c r="C1" s="1" t="s">
        <v>0</v>
      </c>
      <c r="D1" s="1"/>
      <c r="E1" s="1" t="s">
        <v>1</v>
      </c>
      <c r="F1" s="1"/>
      <c r="G1" s="1" t="s">
        <v>2</v>
      </c>
      <c r="H1" s="1"/>
      <c r="I1" s="1" t="s">
        <v>3</v>
      </c>
      <c r="J1" s="1"/>
      <c r="K1" s="1" t="s">
        <v>4</v>
      </c>
      <c r="L1" s="1"/>
      <c r="M1" s="1" t="s">
        <v>5</v>
      </c>
      <c r="N1" s="1"/>
      <c r="O1" s="1" t="s">
        <v>6</v>
      </c>
      <c r="P1" s="1"/>
      <c r="Q1" s="1" t="s">
        <v>7</v>
      </c>
      <c r="R1" s="1"/>
    </row>
    <row r="2" spans="1:18" x14ac:dyDescent="0.3">
      <c r="A2" t="s">
        <v>15</v>
      </c>
      <c r="B2" t="s">
        <v>37</v>
      </c>
      <c r="C2" s="5">
        <v>90.2</v>
      </c>
      <c r="D2" s="5">
        <v>96.2</v>
      </c>
      <c r="E2" s="5">
        <v>0.05</v>
      </c>
      <c r="F2" s="5">
        <v>5.05</v>
      </c>
      <c r="G2" s="5">
        <v>0</v>
      </c>
      <c r="H2" s="5">
        <v>0</v>
      </c>
      <c r="I2" s="5">
        <v>0</v>
      </c>
      <c r="J2" s="5">
        <v>0</v>
      </c>
      <c r="K2" s="5">
        <v>0</v>
      </c>
      <c r="L2" s="5">
        <v>0</v>
      </c>
      <c r="M2" s="5">
        <v>0</v>
      </c>
      <c r="N2" s="5">
        <v>0</v>
      </c>
      <c r="O2" s="5">
        <v>0</v>
      </c>
      <c r="P2" s="5">
        <v>0</v>
      </c>
      <c r="Q2" s="5">
        <v>0</v>
      </c>
      <c r="R2" s="5">
        <v>0</v>
      </c>
    </row>
    <row r="3" spans="1:18" x14ac:dyDescent="0.3">
      <c r="A3" t="s">
        <v>16</v>
      </c>
      <c r="B3" t="s">
        <v>38</v>
      </c>
      <c r="C3" s="5">
        <v>96.19</v>
      </c>
      <c r="D3" s="5">
        <v>97</v>
      </c>
      <c r="E3" s="5">
        <v>3.8</v>
      </c>
      <c r="F3" s="5">
        <v>100</v>
      </c>
      <c r="G3" s="5">
        <v>0</v>
      </c>
      <c r="H3" s="5">
        <v>0</v>
      </c>
      <c r="I3" s="5">
        <v>0</v>
      </c>
      <c r="J3" s="5">
        <v>0</v>
      </c>
      <c r="K3" s="5">
        <v>0</v>
      </c>
      <c r="L3" s="5">
        <v>0</v>
      </c>
      <c r="M3" s="5">
        <v>0</v>
      </c>
      <c r="N3" s="5">
        <v>0</v>
      </c>
      <c r="O3" s="5">
        <v>0</v>
      </c>
      <c r="P3" s="5">
        <v>0</v>
      </c>
      <c r="Q3" s="5">
        <v>0</v>
      </c>
      <c r="R3" s="5">
        <v>0</v>
      </c>
    </row>
    <row r="4" spans="1:18" x14ac:dyDescent="0.3">
      <c r="A4" t="s">
        <v>17</v>
      </c>
      <c r="B4" t="s">
        <v>39</v>
      </c>
      <c r="C4" s="5">
        <v>45.102958584665501</v>
      </c>
      <c r="D4" s="5">
        <v>51.102958584665501</v>
      </c>
      <c r="E4" s="5">
        <v>54.897041415334492</v>
      </c>
      <c r="F4" s="5">
        <v>59.897041415334492</v>
      </c>
      <c r="G4" s="5">
        <v>0</v>
      </c>
      <c r="H4" s="5">
        <v>0</v>
      </c>
      <c r="I4" s="5">
        <v>0</v>
      </c>
      <c r="J4" s="5">
        <v>0</v>
      </c>
      <c r="K4" s="5">
        <v>0</v>
      </c>
      <c r="L4" s="5">
        <v>0</v>
      </c>
      <c r="M4" s="5">
        <v>0</v>
      </c>
      <c r="N4" s="5">
        <v>0</v>
      </c>
      <c r="O4" s="5">
        <v>0</v>
      </c>
      <c r="P4" s="5">
        <v>0</v>
      </c>
      <c r="Q4" s="5">
        <v>0</v>
      </c>
      <c r="R4" s="5">
        <v>0</v>
      </c>
    </row>
    <row r="5" spans="1:18" x14ac:dyDescent="0.3">
      <c r="A5" t="s">
        <v>18</v>
      </c>
      <c r="B5" t="s">
        <v>40</v>
      </c>
      <c r="C5" s="5">
        <v>92.988178828281434</v>
      </c>
      <c r="D5" s="5">
        <v>98.988178828281434</v>
      </c>
      <c r="E5" s="5">
        <v>7.0118211717185686</v>
      </c>
      <c r="F5" s="5">
        <v>12.011821171718569</v>
      </c>
      <c r="G5" s="5">
        <v>0</v>
      </c>
      <c r="H5" s="5">
        <v>0</v>
      </c>
      <c r="I5" s="5">
        <v>0</v>
      </c>
      <c r="J5" s="5">
        <v>0</v>
      </c>
      <c r="K5" s="5">
        <v>0</v>
      </c>
      <c r="L5" s="5">
        <v>0</v>
      </c>
      <c r="M5" s="5">
        <v>0</v>
      </c>
      <c r="N5" s="5">
        <v>0</v>
      </c>
      <c r="O5" s="5">
        <v>0</v>
      </c>
      <c r="P5" s="5">
        <v>0</v>
      </c>
      <c r="Q5" s="5">
        <v>0</v>
      </c>
      <c r="R5" s="5">
        <v>0</v>
      </c>
    </row>
    <row r="6" spans="1:18" x14ac:dyDescent="0.3">
      <c r="A6" t="s">
        <v>19</v>
      </c>
      <c r="B6" t="s">
        <v>41</v>
      </c>
      <c r="C6" s="5">
        <v>64.142216289857927</v>
      </c>
      <c r="D6" s="5">
        <v>70.142216289857927</v>
      </c>
      <c r="E6" s="5">
        <v>35.857783710142066</v>
      </c>
      <c r="F6" s="5">
        <v>40.857783710142066</v>
      </c>
      <c r="G6" s="5">
        <v>0</v>
      </c>
      <c r="H6" s="5">
        <v>0</v>
      </c>
      <c r="I6" s="5">
        <v>0</v>
      </c>
      <c r="J6" s="5">
        <v>0</v>
      </c>
      <c r="K6" s="5">
        <v>0</v>
      </c>
      <c r="L6" s="5">
        <v>0</v>
      </c>
      <c r="M6" s="5">
        <v>0</v>
      </c>
      <c r="N6" s="5">
        <v>0</v>
      </c>
      <c r="O6" s="5">
        <v>0</v>
      </c>
      <c r="P6" s="5">
        <v>0</v>
      </c>
      <c r="Q6" s="5">
        <v>0</v>
      </c>
      <c r="R6" s="5">
        <v>0</v>
      </c>
    </row>
    <row r="7" spans="1:18" x14ac:dyDescent="0.3">
      <c r="A7" t="s">
        <v>20</v>
      </c>
      <c r="B7" t="s">
        <v>42</v>
      </c>
      <c r="C7" s="5">
        <v>38.561360656652745</v>
      </c>
      <c r="D7" s="5">
        <v>44.561360656652745</v>
      </c>
      <c r="E7" s="5">
        <v>61.438639343347269</v>
      </c>
      <c r="F7" s="5">
        <v>66.438639343347262</v>
      </c>
      <c r="G7" s="5">
        <v>0</v>
      </c>
      <c r="H7" s="5">
        <v>0</v>
      </c>
      <c r="I7" s="5">
        <v>0</v>
      </c>
      <c r="J7" s="5">
        <v>0</v>
      </c>
      <c r="K7" s="5">
        <v>0</v>
      </c>
      <c r="L7" s="5">
        <v>0</v>
      </c>
      <c r="M7" s="5">
        <v>0</v>
      </c>
      <c r="N7" s="5">
        <v>0</v>
      </c>
      <c r="O7" s="5">
        <v>0</v>
      </c>
      <c r="P7" s="5">
        <v>0</v>
      </c>
      <c r="Q7" s="5">
        <v>0</v>
      </c>
      <c r="R7" s="5">
        <v>0</v>
      </c>
    </row>
    <row r="8" spans="1:18" x14ac:dyDescent="0.3">
      <c r="A8" t="s">
        <v>21</v>
      </c>
      <c r="B8" t="s">
        <v>43</v>
      </c>
      <c r="C8" s="5">
        <v>40.2920335647703</v>
      </c>
      <c r="D8" s="5">
        <v>46.2920335647703</v>
      </c>
      <c r="E8" s="5">
        <v>59.7079664352297</v>
      </c>
      <c r="F8" s="5">
        <v>64.707966435229707</v>
      </c>
      <c r="G8" s="5">
        <v>0</v>
      </c>
      <c r="H8" s="5">
        <v>0</v>
      </c>
      <c r="I8" s="5">
        <v>0</v>
      </c>
      <c r="J8" s="5">
        <v>0</v>
      </c>
      <c r="K8" s="5">
        <v>0</v>
      </c>
      <c r="L8" s="5">
        <v>0</v>
      </c>
      <c r="M8" s="5">
        <v>0</v>
      </c>
      <c r="N8" s="5">
        <v>0</v>
      </c>
      <c r="O8" s="5">
        <v>0</v>
      </c>
      <c r="P8" s="5">
        <v>0</v>
      </c>
      <c r="Q8" s="5">
        <v>0</v>
      </c>
      <c r="R8" s="5">
        <v>0</v>
      </c>
    </row>
    <row r="9" spans="1:18" x14ac:dyDescent="0.3">
      <c r="A9" t="s">
        <v>22</v>
      </c>
      <c r="B9" t="s">
        <v>44</v>
      </c>
      <c r="C9" s="5">
        <v>20.222872425581865</v>
      </c>
      <c r="D9" s="5">
        <v>26.222872425581865</v>
      </c>
      <c r="E9" s="5">
        <v>79.777127574418145</v>
      </c>
      <c r="F9" s="5">
        <v>84.777127574418145</v>
      </c>
      <c r="G9" s="5">
        <v>0</v>
      </c>
      <c r="H9" s="5">
        <v>0</v>
      </c>
      <c r="I9" s="5">
        <v>0</v>
      </c>
      <c r="J9" s="5">
        <v>0</v>
      </c>
      <c r="K9" s="5">
        <v>0</v>
      </c>
      <c r="L9" s="5">
        <v>0</v>
      </c>
      <c r="M9" s="5">
        <v>0</v>
      </c>
      <c r="N9" s="5">
        <v>0</v>
      </c>
      <c r="O9" s="5">
        <v>0</v>
      </c>
      <c r="P9" s="5">
        <v>0</v>
      </c>
      <c r="Q9" s="5">
        <v>0</v>
      </c>
      <c r="R9" s="5">
        <v>0</v>
      </c>
    </row>
    <row r="10" spans="1:18" x14ac:dyDescent="0.3">
      <c r="A10" t="s">
        <v>23</v>
      </c>
      <c r="B10" t="s">
        <v>45</v>
      </c>
      <c r="C10" s="5">
        <v>13.85087029830791</v>
      </c>
      <c r="D10" s="5">
        <v>19.85087029830791</v>
      </c>
      <c r="E10" s="5">
        <v>86.14912970169209</v>
      </c>
      <c r="F10" s="5">
        <v>91.14912970169209</v>
      </c>
      <c r="G10" s="5">
        <v>0</v>
      </c>
      <c r="H10" s="5">
        <v>0</v>
      </c>
      <c r="I10" s="5">
        <v>0</v>
      </c>
      <c r="J10" s="5">
        <v>0</v>
      </c>
      <c r="K10" s="5">
        <v>0</v>
      </c>
      <c r="L10" s="5">
        <v>0</v>
      </c>
      <c r="M10" s="5">
        <v>0</v>
      </c>
      <c r="N10" s="5">
        <v>0</v>
      </c>
      <c r="O10" s="5">
        <v>0</v>
      </c>
      <c r="P10" s="5">
        <v>0</v>
      </c>
      <c r="Q10" s="5">
        <v>0</v>
      </c>
      <c r="R10" s="5">
        <v>0</v>
      </c>
    </row>
    <row r="11" spans="1:18" x14ac:dyDescent="0.3">
      <c r="A11" t="s">
        <v>24</v>
      </c>
      <c r="B11" t="s">
        <v>46</v>
      </c>
      <c r="C11" s="5">
        <v>28.342467577163323</v>
      </c>
      <c r="D11" s="5">
        <v>34.342467577163319</v>
      </c>
      <c r="E11" s="5">
        <v>71.657532422836695</v>
      </c>
      <c r="F11" s="5">
        <v>76.657532422836695</v>
      </c>
      <c r="G11" s="5">
        <v>0</v>
      </c>
      <c r="H11" s="5">
        <v>0</v>
      </c>
      <c r="I11" s="5">
        <v>0</v>
      </c>
      <c r="J11" s="5">
        <v>0</v>
      </c>
      <c r="K11" s="5">
        <v>0</v>
      </c>
      <c r="L11" s="5">
        <v>0</v>
      </c>
      <c r="M11" s="5">
        <v>0</v>
      </c>
      <c r="N11" s="5">
        <v>0</v>
      </c>
      <c r="O11" s="5">
        <v>0</v>
      </c>
      <c r="P11" s="5">
        <v>0</v>
      </c>
      <c r="Q11" s="5">
        <v>0</v>
      </c>
      <c r="R11" s="5">
        <v>0</v>
      </c>
    </row>
    <row r="12" spans="1:18" x14ac:dyDescent="0.3">
      <c r="A12" t="s">
        <v>25</v>
      </c>
      <c r="B12" t="s">
        <v>47</v>
      </c>
      <c r="C12" s="5">
        <v>42.841101363009244</v>
      </c>
      <c r="D12" s="5">
        <v>48.841101363009244</v>
      </c>
      <c r="E12" s="5">
        <v>57.158898636990749</v>
      </c>
      <c r="F12" s="5">
        <v>62.158898636990749</v>
      </c>
      <c r="G12" s="5">
        <v>0</v>
      </c>
      <c r="H12" s="5">
        <v>0</v>
      </c>
      <c r="I12" s="5">
        <v>0</v>
      </c>
      <c r="J12" s="5">
        <v>0</v>
      </c>
      <c r="K12" s="5">
        <v>0</v>
      </c>
      <c r="L12" s="5">
        <v>0</v>
      </c>
      <c r="M12" s="5">
        <v>0</v>
      </c>
      <c r="N12" s="5">
        <v>0</v>
      </c>
      <c r="O12" s="5">
        <v>0</v>
      </c>
      <c r="P12" s="5">
        <v>0</v>
      </c>
      <c r="Q12" s="5">
        <v>0</v>
      </c>
      <c r="R12" s="5">
        <v>0</v>
      </c>
    </row>
    <row r="13" spans="1:18" x14ac:dyDescent="0.3">
      <c r="A13" t="s">
        <v>26</v>
      </c>
      <c r="B13" t="s">
        <v>48</v>
      </c>
      <c r="C13" s="5">
        <v>30.926388329295506</v>
      </c>
      <c r="D13" s="5">
        <v>36.926388329295506</v>
      </c>
      <c r="E13" s="5">
        <v>69.07361167070448</v>
      </c>
      <c r="F13" s="5">
        <v>74.07361167070448</v>
      </c>
      <c r="G13" s="5">
        <v>0</v>
      </c>
      <c r="H13" s="5">
        <v>0</v>
      </c>
      <c r="I13" s="5">
        <v>0</v>
      </c>
      <c r="J13" s="5">
        <v>0</v>
      </c>
      <c r="K13" s="5">
        <v>0</v>
      </c>
      <c r="L13" s="5">
        <v>0</v>
      </c>
      <c r="M13" s="5">
        <v>0</v>
      </c>
      <c r="N13" s="5">
        <v>0</v>
      </c>
      <c r="O13" s="5">
        <v>0</v>
      </c>
      <c r="P13" s="5">
        <v>0</v>
      </c>
      <c r="Q13" s="5">
        <v>0</v>
      </c>
      <c r="R13" s="5">
        <v>0</v>
      </c>
    </row>
    <row r="14" spans="1:18" x14ac:dyDescent="0.3">
      <c r="A14" t="s">
        <v>27</v>
      </c>
      <c r="B14" t="s">
        <v>49</v>
      </c>
      <c r="C14" s="5">
        <v>96.532375796824695</v>
      </c>
      <c r="D14" s="5">
        <v>100</v>
      </c>
      <c r="E14" s="5">
        <v>3.4676242031753035</v>
      </c>
      <c r="F14" s="5">
        <v>8.4676242031753031</v>
      </c>
      <c r="G14" s="5">
        <v>0</v>
      </c>
      <c r="H14" s="5">
        <v>0</v>
      </c>
      <c r="I14" s="5">
        <v>0</v>
      </c>
      <c r="J14" s="5">
        <v>0</v>
      </c>
      <c r="K14" s="5">
        <v>0</v>
      </c>
      <c r="L14" s="5">
        <v>0</v>
      </c>
      <c r="M14" s="5">
        <v>0</v>
      </c>
      <c r="N14" s="5">
        <v>0</v>
      </c>
      <c r="O14" s="5">
        <v>0</v>
      </c>
      <c r="P14" s="5">
        <v>0</v>
      </c>
      <c r="Q14" s="5">
        <v>0</v>
      </c>
      <c r="R14" s="5">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F3F61-CFA1-4341-9185-E393D4B01E90}">
  <sheetPr codeName="Sheet5">
    <tabColor theme="0" tint="-4.9989318521683403E-2"/>
  </sheetPr>
  <dimension ref="A1:CW623"/>
  <sheetViews>
    <sheetView workbookViewId="0">
      <selection activeCell="I60" sqref="I60"/>
    </sheetView>
  </sheetViews>
  <sheetFormatPr defaultRowHeight="16.5" x14ac:dyDescent="0.3"/>
  <sheetData>
    <row r="1" spans="1:101" x14ac:dyDescent="0.3">
      <c r="A1" s="6"/>
      <c r="B1" s="6"/>
      <c r="C1" s="6"/>
      <c r="D1" s="6"/>
      <c r="E1" s="6"/>
      <c r="F1" s="6"/>
      <c r="G1" s="6"/>
      <c r="H1" s="6"/>
      <c r="I1" s="6"/>
      <c r="J1" s="6">
        <f>SUBTOTAL(103,J6:J624)</f>
        <v>618</v>
      </c>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row>
    <row r="2" spans="1:101" x14ac:dyDescent="0.3">
      <c r="A2" s="6"/>
      <c r="B2" s="6"/>
      <c r="C2" s="9"/>
      <c r="D2" s="9"/>
      <c r="E2" s="9"/>
      <c r="F2" s="9"/>
      <c r="G2" s="6"/>
      <c r="H2" s="6"/>
      <c r="I2" s="6"/>
      <c r="J2" s="133" t="s">
        <v>2300</v>
      </c>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134" t="s">
        <v>2301</v>
      </c>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row>
    <row r="3" spans="1:101" x14ac:dyDescent="0.3">
      <c r="A3" s="6"/>
      <c r="B3" s="6"/>
      <c r="C3" s="9"/>
      <c r="D3" s="9"/>
      <c r="E3" s="9"/>
      <c r="F3" s="9"/>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row>
    <row r="4" spans="1:101" x14ac:dyDescent="0.3">
      <c r="A4" s="6"/>
      <c r="B4" s="6"/>
      <c r="C4" s="6"/>
      <c r="D4" s="6"/>
      <c r="E4" s="6"/>
      <c r="F4" s="6"/>
      <c r="G4" s="6"/>
      <c r="H4" s="6"/>
      <c r="I4" s="6" t="s">
        <v>51</v>
      </c>
      <c r="J4" s="144" t="s">
        <v>0</v>
      </c>
      <c r="K4" s="144"/>
      <c r="L4" s="148" t="s">
        <v>52</v>
      </c>
      <c r="M4" s="149"/>
      <c r="N4" s="144" t="s">
        <v>1</v>
      </c>
      <c r="O4" s="144"/>
      <c r="P4" s="144" t="s">
        <v>2</v>
      </c>
      <c r="Q4" s="144"/>
      <c r="R4" s="144" t="s">
        <v>3</v>
      </c>
      <c r="S4" s="144"/>
      <c r="T4" s="144" t="s">
        <v>4</v>
      </c>
      <c r="U4" s="144"/>
      <c r="V4" s="144" t="s">
        <v>5</v>
      </c>
      <c r="W4" s="144"/>
      <c r="X4" s="144" t="s">
        <v>6</v>
      </c>
      <c r="Y4" s="144"/>
      <c r="Z4" s="144" t="s">
        <v>7</v>
      </c>
      <c r="AA4" s="144"/>
      <c r="AB4" s="144" t="s">
        <v>54</v>
      </c>
      <c r="AC4" s="144"/>
      <c r="AD4" s="144" t="s">
        <v>55</v>
      </c>
      <c r="AE4" s="144"/>
      <c r="AF4" s="144" t="s">
        <v>56</v>
      </c>
      <c r="AG4" s="144"/>
      <c r="AH4" s="144" t="s">
        <v>57</v>
      </c>
      <c r="AI4" s="144"/>
      <c r="AJ4" s="144" t="s">
        <v>58</v>
      </c>
      <c r="AK4" s="144"/>
      <c r="AL4" s="144" t="s">
        <v>59</v>
      </c>
      <c r="AM4" s="144"/>
      <c r="AN4" s="144" t="s">
        <v>60</v>
      </c>
      <c r="AO4" s="144"/>
      <c r="AP4" s="144" t="s">
        <v>61</v>
      </c>
      <c r="AQ4" s="144"/>
      <c r="AR4" s="144" t="s">
        <v>62</v>
      </c>
      <c r="AS4" s="144"/>
      <c r="AT4" s="144" t="s">
        <v>63</v>
      </c>
      <c r="AU4" s="144"/>
      <c r="AV4" s="144" t="s">
        <v>64</v>
      </c>
      <c r="AW4" s="144"/>
      <c r="AX4" s="144" t="s">
        <v>65</v>
      </c>
      <c r="AY4" s="144"/>
      <c r="AZ4" s="144" t="s">
        <v>66</v>
      </c>
      <c r="BA4" s="144"/>
      <c r="BB4" s="146" t="s">
        <v>68</v>
      </c>
      <c r="BC4" s="147"/>
      <c r="BD4" s="146" t="s">
        <v>69</v>
      </c>
      <c r="BE4" s="147"/>
      <c r="BF4" s="144" t="s">
        <v>70</v>
      </c>
      <c r="BG4" s="144"/>
      <c r="BH4" s="144" t="s">
        <v>71</v>
      </c>
      <c r="BI4" s="144"/>
      <c r="BJ4" s="144" t="s">
        <v>72</v>
      </c>
      <c r="BK4" s="144"/>
      <c r="BL4" s="144" t="s">
        <v>73</v>
      </c>
      <c r="BM4" s="144"/>
      <c r="BN4" s="144" t="s">
        <v>74</v>
      </c>
      <c r="BO4" s="144"/>
      <c r="BP4" s="144" t="s">
        <v>75</v>
      </c>
      <c r="BQ4" s="144"/>
      <c r="BR4" s="144" t="s">
        <v>76</v>
      </c>
      <c r="BS4" s="144"/>
      <c r="BT4" s="144" t="s">
        <v>77</v>
      </c>
      <c r="BU4" s="144"/>
      <c r="BV4" s="144" t="s">
        <v>78</v>
      </c>
      <c r="BW4" s="144"/>
      <c r="BX4" s="144" t="s">
        <v>79</v>
      </c>
      <c r="BY4" s="144"/>
      <c r="BZ4" s="144" t="s">
        <v>80</v>
      </c>
      <c r="CA4" s="144"/>
      <c r="CB4" s="145" t="s">
        <v>81</v>
      </c>
      <c r="CC4" s="145"/>
      <c r="CD4" s="144" t="s">
        <v>82</v>
      </c>
      <c r="CE4" s="144"/>
      <c r="CF4" s="144" t="s">
        <v>83</v>
      </c>
      <c r="CG4" s="144"/>
      <c r="CH4" s="144" t="s">
        <v>84</v>
      </c>
      <c r="CI4" s="144"/>
      <c r="CJ4" s="144" t="s">
        <v>85</v>
      </c>
      <c r="CK4" s="144"/>
      <c r="CL4" s="144" t="s">
        <v>86</v>
      </c>
      <c r="CM4" s="144"/>
      <c r="CN4" s="144" t="s">
        <v>87</v>
      </c>
      <c r="CO4" s="144"/>
      <c r="CP4" s="144" t="s">
        <v>88</v>
      </c>
      <c r="CQ4" s="144"/>
      <c r="CR4" s="144" t="s">
        <v>89</v>
      </c>
      <c r="CS4" s="144"/>
      <c r="CT4" s="144" t="s">
        <v>2302</v>
      </c>
      <c r="CU4" s="144"/>
      <c r="CV4" s="144"/>
      <c r="CW4" s="144"/>
    </row>
    <row r="5" spans="1:101" x14ac:dyDescent="0.3">
      <c r="A5" s="10" t="s">
        <v>90</v>
      </c>
      <c r="B5" s="11" t="s">
        <v>92</v>
      </c>
      <c r="C5" s="10" t="s">
        <v>93</v>
      </c>
      <c r="D5" s="10" t="s">
        <v>94</v>
      </c>
      <c r="E5" s="10" t="s">
        <v>9</v>
      </c>
      <c r="F5" s="10" t="s">
        <v>95</v>
      </c>
      <c r="G5" s="10" t="s">
        <v>36</v>
      </c>
      <c r="H5" s="10" t="s">
        <v>96</v>
      </c>
      <c r="I5" s="12" t="s">
        <v>97</v>
      </c>
      <c r="J5" s="13" t="s">
        <v>98</v>
      </c>
      <c r="K5" s="13" t="s">
        <v>99</v>
      </c>
      <c r="L5" s="13" t="s">
        <v>98</v>
      </c>
      <c r="M5" s="13" t="s">
        <v>99</v>
      </c>
      <c r="N5" s="13" t="s">
        <v>98</v>
      </c>
      <c r="O5" s="13" t="s">
        <v>99</v>
      </c>
      <c r="P5" s="13" t="s">
        <v>98</v>
      </c>
      <c r="Q5" s="13" t="s">
        <v>99</v>
      </c>
      <c r="R5" s="13" t="s">
        <v>98</v>
      </c>
      <c r="S5" s="13" t="s">
        <v>99</v>
      </c>
      <c r="T5" s="13" t="s">
        <v>98</v>
      </c>
      <c r="U5" s="13" t="s">
        <v>99</v>
      </c>
      <c r="V5" s="13" t="s">
        <v>98</v>
      </c>
      <c r="W5" s="13" t="s">
        <v>99</v>
      </c>
      <c r="X5" s="13" t="s">
        <v>98</v>
      </c>
      <c r="Y5" s="13" t="s">
        <v>99</v>
      </c>
      <c r="Z5" s="13" t="s">
        <v>98</v>
      </c>
      <c r="AA5" s="13" t="s">
        <v>99</v>
      </c>
      <c r="AB5" s="13" t="s">
        <v>98</v>
      </c>
      <c r="AC5" s="13" t="s">
        <v>99</v>
      </c>
      <c r="AD5" s="13" t="s">
        <v>98</v>
      </c>
      <c r="AE5" s="13" t="s">
        <v>99</v>
      </c>
      <c r="AF5" s="13" t="s">
        <v>98</v>
      </c>
      <c r="AG5" s="13" t="s">
        <v>99</v>
      </c>
      <c r="AH5" s="13" t="s">
        <v>98</v>
      </c>
      <c r="AI5" s="13" t="s">
        <v>99</v>
      </c>
      <c r="AJ5" s="13" t="s">
        <v>98</v>
      </c>
      <c r="AK5" s="13" t="s">
        <v>99</v>
      </c>
      <c r="AL5" s="13" t="s">
        <v>98</v>
      </c>
      <c r="AM5" s="13" t="s">
        <v>99</v>
      </c>
      <c r="AN5" s="13" t="s">
        <v>98</v>
      </c>
      <c r="AO5" s="13" t="s">
        <v>99</v>
      </c>
      <c r="AP5" s="13" t="s">
        <v>98</v>
      </c>
      <c r="AQ5" s="13" t="s">
        <v>99</v>
      </c>
      <c r="AR5" s="13" t="s">
        <v>98</v>
      </c>
      <c r="AS5" s="13" t="s">
        <v>99</v>
      </c>
      <c r="AT5" s="13" t="s">
        <v>98</v>
      </c>
      <c r="AU5" s="13" t="s">
        <v>99</v>
      </c>
      <c r="AV5" s="13" t="s">
        <v>98</v>
      </c>
      <c r="AW5" s="13" t="s">
        <v>99</v>
      </c>
      <c r="AX5" s="13" t="s">
        <v>98</v>
      </c>
      <c r="AY5" s="13" t="s">
        <v>99</v>
      </c>
      <c r="AZ5" s="13" t="s">
        <v>98</v>
      </c>
      <c r="BA5" s="13" t="s">
        <v>99</v>
      </c>
      <c r="BB5" s="13" t="s">
        <v>98</v>
      </c>
      <c r="BC5" s="13" t="s">
        <v>99</v>
      </c>
      <c r="BD5" s="13" t="s">
        <v>98</v>
      </c>
      <c r="BE5" s="13" t="s">
        <v>99</v>
      </c>
      <c r="BF5" s="13" t="s">
        <v>98</v>
      </c>
      <c r="BG5" s="13" t="s">
        <v>99</v>
      </c>
      <c r="BH5" s="13" t="s">
        <v>98</v>
      </c>
      <c r="BI5" s="13" t="s">
        <v>99</v>
      </c>
      <c r="BJ5" s="13" t="s">
        <v>98</v>
      </c>
      <c r="BK5" s="13" t="s">
        <v>99</v>
      </c>
      <c r="BL5" s="13" t="s">
        <v>98</v>
      </c>
      <c r="BM5" s="13" t="s">
        <v>99</v>
      </c>
      <c r="BN5" s="13" t="s">
        <v>98</v>
      </c>
      <c r="BO5" s="13" t="s">
        <v>99</v>
      </c>
      <c r="BP5" s="13" t="s">
        <v>98</v>
      </c>
      <c r="BQ5" s="13" t="s">
        <v>99</v>
      </c>
      <c r="BR5" s="13" t="s">
        <v>98</v>
      </c>
      <c r="BS5" s="13" t="s">
        <v>99</v>
      </c>
      <c r="BT5" s="13" t="s">
        <v>98</v>
      </c>
      <c r="BU5" s="13" t="s">
        <v>99</v>
      </c>
      <c r="BV5" s="13" t="s">
        <v>98</v>
      </c>
      <c r="BW5" s="13" t="s">
        <v>99</v>
      </c>
      <c r="BX5" s="13" t="s">
        <v>98</v>
      </c>
      <c r="BY5" s="13" t="s">
        <v>99</v>
      </c>
      <c r="BZ5" s="13" t="s">
        <v>98</v>
      </c>
      <c r="CA5" s="13" t="s">
        <v>99</v>
      </c>
      <c r="CB5" s="13" t="s">
        <v>98</v>
      </c>
      <c r="CC5" s="13" t="s">
        <v>99</v>
      </c>
      <c r="CD5" s="13" t="s">
        <v>98</v>
      </c>
      <c r="CE5" s="13" t="s">
        <v>99</v>
      </c>
      <c r="CF5" s="13" t="s">
        <v>98</v>
      </c>
      <c r="CG5" s="13" t="s">
        <v>99</v>
      </c>
      <c r="CH5" s="13" t="s">
        <v>98</v>
      </c>
      <c r="CI5" s="13" t="s">
        <v>99</v>
      </c>
      <c r="CJ5" s="13" t="s">
        <v>98</v>
      </c>
      <c r="CK5" s="13" t="s">
        <v>99</v>
      </c>
      <c r="CL5" s="13" t="s">
        <v>98</v>
      </c>
      <c r="CM5" s="13" t="s">
        <v>99</v>
      </c>
      <c r="CN5" s="13" t="s">
        <v>98</v>
      </c>
      <c r="CO5" s="13" t="s">
        <v>99</v>
      </c>
      <c r="CP5" s="13" t="s">
        <v>98</v>
      </c>
      <c r="CQ5" s="13" t="s">
        <v>99</v>
      </c>
      <c r="CR5" s="13" t="s">
        <v>98</v>
      </c>
      <c r="CS5" s="13" t="s">
        <v>99</v>
      </c>
      <c r="CT5" s="13" t="s">
        <v>98</v>
      </c>
      <c r="CU5" s="13" t="s">
        <v>99</v>
      </c>
      <c r="CV5" s="13" t="s">
        <v>98</v>
      </c>
      <c r="CW5" s="13" t="s">
        <v>99</v>
      </c>
    </row>
    <row r="6" spans="1:101" x14ac:dyDescent="0.3">
      <c r="A6" s="135">
        <v>2</v>
      </c>
      <c r="B6" s="15"/>
      <c r="C6" s="14" t="s">
        <v>100</v>
      </c>
      <c r="D6" s="14" t="s">
        <v>101</v>
      </c>
      <c r="E6" s="14"/>
      <c r="F6" s="14" t="s">
        <v>113</v>
      </c>
      <c r="G6" s="14" t="s">
        <v>103</v>
      </c>
      <c r="H6" s="2" t="s">
        <v>104</v>
      </c>
      <c r="I6" s="12">
        <v>100</v>
      </c>
      <c r="J6" s="16">
        <f t="shared" ref="J6:J69" si="0">I6-M6</f>
        <v>88.5</v>
      </c>
      <c r="K6" s="16">
        <f t="shared" ref="K6:K69" si="1">I6-L6</f>
        <v>93.844999999999999</v>
      </c>
      <c r="L6" s="16">
        <f t="shared" ref="L6:M69" si="2">N6+P6+R6+T6+V6+X6+Z6+AB6+AD6+AF6+AH6+AJ6+AL6+AN6+AP6+AR6+AT6+AV6+AX6+AZ6+BF6+BB6+BD6+BH6+BJ6+BL6+BN6+BP6+BR6+BT6+BV6+BX6+BZ6+CB6+CD6+CF6+CH6+CJ6+CL6+CN6+CP6+CR6+CT6</f>
        <v>6.1549999999999994</v>
      </c>
      <c r="M6" s="16">
        <f t="shared" si="2"/>
        <v>11.5</v>
      </c>
      <c r="N6" s="16">
        <v>3</v>
      </c>
      <c r="O6" s="16">
        <v>4.5</v>
      </c>
      <c r="P6" s="16">
        <v>0.4</v>
      </c>
      <c r="Q6" s="16">
        <v>1</v>
      </c>
      <c r="R6" s="17">
        <v>2.7</v>
      </c>
      <c r="S6" s="16">
        <v>4.5</v>
      </c>
      <c r="T6" s="16"/>
      <c r="U6" s="17"/>
      <c r="V6" s="16">
        <v>0.05</v>
      </c>
      <c r="W6" s="16">
        <v>0.5</v>
      </c>
      <c r="X6" s="16"/>
      <c r="Y6" s="16"/>
      <c r="Z6" s="16"/>
      <c r="AA6" s="16"/>
      <c r="AB6" s="16"/>
      <c r="AC6" s="16"/>
      <c r="AD6" s="16"/>
      <c r="AE6" s="16"/>
      <c r="AF6" s="16"/>
      <c r="AG6" s="16"/>
      <c r="AH6" s="16"/>
      <c r="AI6" s="16"/>
      <c r="AJ6" s="16"/>
      <c r="AK6" s="16"/>
      <c r="AL6" s="16"/>
      <c r="AM6" s="16"/>
      <c r="AN6" s="16"/>
      <c r="AO6" s="16"/>
      <c r="AP6" s="16"/>
      <c r="AQ6" s="16"/>
      <c r="AR6" s="16"/>
      <c r="AS6" s="16"/>
      <c r="AT6" s="16"/>
      <c r="AU6" s="16"/>
      <c r="AV6" s="18">
        <v>5.0000000000000001E-3</v>
      </c>
      <c r="AW6" s="16">
        <v>1</v>
      </c>
      <c r="AX6" s="16"/>
      <c r="AY6" s="16"/>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6"/>
      <c r="CP6" s="16"/>
      <c r="CQ6" s="16"/>
      <c r="CR6" s="16"/>
      <c r="CS6" s="16"/>
      <c r="CT6" s="16"/>
      <c r="CU6" s="16"/>
      <c r="CV6" s="16"/>
      <c r="CW6" s="16"/>
    </row>
    <row r="7" spans="1:101" x14ac:dyDescent="0.3">
      <c r="A7" s="135">
        <v>3</v>
      </c>
      <c r="B7" s="15"/>
      <c r="C7" s="14" t="s">
        <v>105</v>
      </c>
      <c r="D7" s="14" t="s">
        <v>106</v>
      </c>
      <c r="E7" s="14"/>
      <c r="F7" s="14" t="s">
        <v>107</v>
      </c>
      <c r="G7" s="14" t="s">
        <v>108</v>
      </c>
      <c r="H7" s="2" t="s">
        <v>109</v>
      </c>
      <c r="I7" s="12">
        <v>100</v>
      </c>
      <c r="J7" s="16">
        <f t="shared" si="0"/>
        <v>72.5</v>
      </c>
      <c r="K7" s="16">
        <f t="shared" si="1"/>
        <v>92.79</v>
      </c>
      <c r="L7" s="16">
        <f t="shared" si="2"/>
        <v>7.21</v>
      </c>
      <c r="M7" s="16">
        <f t="shared" si="2"/>
        <v>27.5</v>
      </c>
      <c r="N7" s="16">
        <v>0.1</v>
      </c>
      <c r="O7" s="16">
        <v>3.5</v>
      </c>
      <c r="P7" s="16">
        <v>0.1</v>
      </c>
      <c r="Q7" s="16">
        <v>3</v>
      </c>
      <c r="R7" s="17">
        <v>0</v>
      </c>
      <c r="S7" s="16">
        <v>6</v>
      </c>
      <c r="T7" s="16">
        <v>0</v>
      </c>
      <c r="U7" s="16">
        <v>3</v>
      </c>
      <c r="V7" s="16">
        <v>0.01</v>
      </c>
      <c r="W7" s="16">
        <v>1</v>
      </c>
      <c r="X7" s="16"/>
      <c r="Y7" s="16"/>
      <c r="Z7" s="16"/>
      <c r="AA7" s="16"/>
      <c r="AB7" s="16"/>
      <c r="AC7" s="16"/>
      <c r="AD7" s="16"/>
      <c r="AE7" s="16"/>
      <c r="AF7" s="16">
        <v>0</v>
      </c>
      <c r="AG7" s="16">
        <v>1</v>
      </c>
      <c r="AH7" s="16">
        <v>7</v>
      </c>
      <c r="AI7" s="17">
        <v>10</v>
      </c>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row>
    <row r="8" spans="1:101" x14ac:dyDescent="0.3">
      <c r="A8" s="135">
        <v>6</v>
      </c>
      <c r="B8" s="15" t="s">
        <v>110</v>
      </c>
      <c r="C8" s="14" t="s">
        <v>111</v>
      </c>
      <c r="D8" s="14" t="s">
        <v>112</v>
      </c>
      <c r="E8" s="14"/>
      <c r="F8" s="14" t="s">
        <v>113</v>
      </c>
      <c r="G8" s="14" t="s">
        <v>114</v>
      </c>
      <c r="H8" s="2" t="s">
        <v>115</v>
      </c>
      <c r="I8" s="12">
        <v>100</v>
      </c>
      <c r="J8" s="16">
        <f t="shared" si="0"/>
        <v>91.9</v>
      </c>
      <c r="K8" s="16">
        <f t="shared" si="1"/>
        <v>97.97</v>
      </c>
      <c r="L8" s="16">
        <f t="shared" si="2"/>
        <v>2.0299999999999998</v>
      </c>
      <c r="M8" s="16">
        <f t="shared" si="2"/>
        <v>8.1</v>
      </c>
      <c r="N8" s="16">
        <v>0.2</v>
      </c>
      <c r="O8" s="16">
        <v>1.2</v>
      </c>
      <c r="P8" s="16">
        <v>0.6</v>
      </c>
      <c r="Q8" s="16">
        <v>0.9</v>
      </c>
      <c r="R8" s="17">
        <v>1.2</v>
      </c>
      <c r="S8" s="16">
        <v>3</v>
      </c>
      <c r="T8" s="16">
        <v>0.01</v>
      </c>
      <c r="U8" s="16">
        <v>2</v>
      </c>
      <c r="V8" s="16"/>
      <c r="W8" s="16"/>
      <c r="X8" s="16"/>
      <c r="Y8" s="16"/>
      <c r="Z8" s="16"/>
      <c r="AA8" s="16"/>
      <c r="AB8" s="16"/>
      <c r="AC8" s="16"/>
      <c r="AD8" s="16"/>
      <c r="AE8" s="16"/>
      <c r="AF8" s="16"/>
      <c r="AG8" s="16"/>
      <c r="AH8" s="16"/>
      <c r="AI8" s="16"/>
      <c r="AJ8" s="16">
        <v>0.02</v>
      </c>
      <c r="AK8" s="16">
        <v>1</v>
      </c>
      <c r="AL8" s="16"/>
      <c r="AM8" s="16"/>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row>
    <row r="9" spans="1:101" x14ac:dyDescent="0.3">
      <c r="A9" s="135">
        <v>9</v>
      </c>
      <c r="B9" s="15"/>
      <c r="C9" s="14" t="s">
        <v>111</v>
      </c>
      <c r="D9" s="14" t="s">
        <v>119</v>
      </c>
      <c r="E9" s="14"/>
      <c r="F9" s="14" t="s">
        <v>113</v>
      </c>
      <c r="G9" s="14" t="s">
        <v>120</v>
      </c>
      <c r="H9" s="2" t="s">
        <v>121</v>
      </c>
      <c r="I9" s="12">
        <v>100</v>
      </c>
      <c r="J9" s="16">
        <f t="shared" si="0"/>
        <v>88.75</v>
      </c>
      <c r="K9" s="16">
        <f t="shared" si="1"/>
        <v>95.614999999999995</v>
      </c>
      <c r="L9" s="16">
        <f t="shared" si="2"/>
        <v>4.3849999999999998</v>
      </c>
      <c r="M9" s="16">
        <f t="shared" si="2"/>
        <v>11.25</v>
      </c>
      <c r="N9" s="16">
        <v>2.8</v>
      </c>
      <c r="O9" s="16">
        <v>4</v>
      </c>
      <c r="P9" s="16">
        <v>0.08</v>
      </c>
      <c r="Q9" s="16">
        <v>1.2</v>
      </c>
      <c r="R9" s="17">
        <v>1.5</v>
      </c>
      <c r="S9" s="16">
        <v>6</v>
      </c>
      <c r="T9" s="16"/>
      <c r="U9" s="17"/>
      <c r="V9" s="18">
        <v>5.0000000000000001E-3</v>
      </c>
      <c r="W9" s="16">
        <v>0.05</v>
      </c>
      <c r="X9" s="16"/>
      <c r="Y9" s="16"/>
      <c r="Z9" s="18"/>
      <c r="AA9" s="16"/>
      <c r="AB9" s="16"/>
      <c r="AC9" s="16"/>
      <c r="AD9" s="16"/>
      <c r="AE9" s="16"/>
      <c r="AF9" s="16"/>
      <c r="AG9" s="16"/>
      <c r="AH9" s="16"/>
      <c r="AI9" s="16"/>
      <c r="AJ9" s="16"/>
      <c r="AK9" s="16"/>
      <c r="AL9" s="18"/>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row>
    <row r="10" spans="1:101" x14ac:dyDescent="0.3">
      <c r="A10" s="135">
        <v>9</v>
      </c>
      <c r="B10" s="15"/>
      <c r="C10" s="14" t="s">
        <v>111</v>
      </c>
      <c r="D10" s="14" t="s">
        <v>119</v>
      </c>
      <c r="E10" s="14"/>
      <c r="F10" s="14" t="s">
        <v>113</v>
      </c>
      <c r="G10" s="14" t="s">
        <v>120</v>
      </c>
      <c r="H10" s="2" t="s">
        <v>121</v>
      </c>
      <c r="I10" s="12">
        <v>100</v>
      </c>
      <c r="J10" s="16">
        <f t="shared" si="0"/>
        <v>88.75</v>
      </c>
      <c r="K10" s="16">
        <f t="shared" si="1"/>
        <v>95.614999999999995</v>
      </c>
      <c r="L10" s="16">
        <f t="shared" si="2"/>
        <v>4.3849999999999998</v>
      </c>
      <c r="M10" s="16">
        <f t="shared" si="2"/>
        <v>11.25</v>
      </c>
      <c r="N10" s="16">
        <v>2.8</v>
      </c>
      <c r="O10" s="16">
        <v>4</v>
      </c>
      <c r="P10" s="16">
        <v>0.08</v>
      </c>
      <c r="Q10" s="16">
        <v>1.2</v>
      </c>
      <c r="R10" s="17">
        <v>1.5</v>
      </c>
      <c r="S10" s="16">
        <v>6</v>
      </c>
      <c r="T10" s="16"/>
      <c r="U10" s="17"/>
      <c r="V10" s="18"/>
      <c r="W10" s="16"/>
      <c r="X10" s="16"/>
      <c r="Y10" s="16"/>
      <c r="Z10" s="18">
        <v>5.0000000000000001E-3</v>
      </c>
      <c r="AA10" s="16">
        <v>0.05</v>
      </c>
      <c r="AB10" s="16"/>
      <c r="AC10" s="16"/>
      <c r="AD10" s="16"/>
      <c r="AE10" s="16"/>
      <c r="AF10" s="16"/>
      <c r="AG10" s="16"/>
      <c r="AH10" s="16"/>
      <c r="AI10" s="16"/>
      <c r="AJ10" s="16"/>
      <c r="AK10" s="16"/>
      <c r="AL10" s="18"/>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row>
    <row r="11" spans="1:101" x14ac:dyDescent="0.3">
      <c r="A11" s="135">
        <v>9</v>
      </c>
      <c r="B11" s="15"/>
      <c r="C11" s="14" t="s">
        <v>111</v>
      </c>
      <c r="D11" s="14" t="s">
        <v>119</v>
      </c>
      <c r="E11" s="14"/>
      <c r="F11" s="14" t="s">
        <v>113</v>
      </c>
      <c r="G11" s="14" t="s">
        <v>120</v>
      </c>
      <c r="H11" s="2" t="s">
        <v>121</v>
      </c>
      <c r="I11" s="12">
        <v>100</v>
      </c>
      <c r="J11" s="16">
        <f t="shared" si="0"/>
        <v>88.75</v>
      </c>
      <c r="K11" s="16">
        <f t="shared" si="1"/>
        <v>95.614999999999995</v>
      </c>
      <c r="L11" s="16">
        <f t="shared" si="2"/>
        <v>4.3849999999999998</v>
      </c>
      <c r="M11" s="16">
        <f t="shared" si="2"/>
        <v>11.25</v>
      </c>
      <c r="N11" s="16">
        <v>2.8</v>
      </c>
      <c r="O11" s="16">
        <v>4</v>
      </c>
      <c r="P11" s="16">
        <v>0.08</v>
      </c>
      <c r="Q11" s="16">
        <v>1.2</v>
      </c>
      <c r="R11" s="17">
        <v>1.5</v>
      </c>
      <c r="S11" s="16">
        <v>6</v>
      </c>
      <c r="T11" s="16"/>
      <c r="U11" s="17"/>
      <c r="V11" s="18"/>
      <c r="W11" s="16"/>
      <c r="X11" s="16"/>
      <c r="Y11" s="16"/>
      <c r="Z11" s="18"/>
      <c r="AA11" s="16"/>
      <c r="AB11" s="16"/>
      <c r="AC11" s="16"/>
      <c r="AD11" s="16"/>
      <c r="AE11" s="16"/>
      <c r="AF11" s="16"/>
      <c r="AG11" s="16"/>
      <c r="AH11" s="16"/>
      <c r="AI11" s="16"/>
      <c r="AJ11" s="16"/>
      <c r="AK11" s="16"/>
      <c r="AL11" s="18">
        <v>5.0000000000000001E-3</v>
      </c>
      <c r="AM11" s="16">
        <v>0.05</v>
      </c>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row>
    <row r="12" spans="1:101" x14ac:dyDescent="0.3">
      <c r="A12" s="135">
        <v>10</v>
      </c>
      <c r="B12" s="15"/>
      <c r="C12" s="14" t="s">
        <v>111</v>
      </c>
      <c r="D12" s="14" t="s">
        <v>122</v>
      </c>
      <c r="E12" s="14"/>
      <c r="F12" s="14" t="s">
        <v>113</v>
      </c>
      <c r="G12" s="14" t="s">
        <v>123</v>
      </c>
      <c r="H12" s="2" t="s">
        <v>124</v>
      </c>
      <c r="I12" s="12">
        <v>100</v>
      </c>
      <c r="J12" s="16">
        <f t="shared" si="0"/>
        <v>88.5</v>
      </c>
      <c r="K12" s="16">
        <f t="shared" si="1"/>
        <v>92.2</v>
      </c>
      <c r="L12" s="16">
        <f t="shared" si="2"/>
        <v>7.8</v>
      </c>
      <c r="M12" s="16">
        <f t="shared" si="2"/>
        <v>11.5</v>
      </c>
      <c r="N12" s="16">
        <v>2.8</v>
      </c>
      <c r="O12" s="16">
        <v>3.5</v>
      </c>
      <c r="P12" s="16">
        <v>0.5</v>
      </c>
      <c r="Q12" s="16">
        <v>1</v>
      </c>
      <c r="R12" s="17">
        <v>1.5</v>
      </c>
      <c r="S12" s="16">
        <v>3</v>
      </c>
      <c r="T12" s="16">
        <v>3</v>
      </c>
      <c r="U12" s="17">
        <v>4</v>
      </c>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row>
    <row r="13" spans="1:101" x14ac:dyDescent="0.3">
      <c r="A13" s="135">
        <v>11</v>
      </c>
      <c r="B13" s="15"/>
      <c r="C13" s="14" t="s">
        <v>125</v>
      </c>
      <c r="D13" s="14" t="s">
        <v>126</v>
      </c>
      <c r="E13" s="14"/>
      <c r="F13" s="14" t="s">
        <v>113</v>
      </c>
      <c r="G13" s="14" t="s">
        <v>127</v>
      </c>
      <c r="H13" s="2" t="s">
        <v>128</v>
      </c>
      <c r="I13" s="12">
        <v>100</v>
      </c>
      <c r="J13" s="16">
        <f t="shared" si="0"/>
        <v>93</v>
      </c>
      <c r="K13" s="16">
        <f t="shared" si="1"/>
        <v>99.611999999999995</v>
      </c>
      <c r="L13" s="16">
        <f t="shared" si="2"/>
        <v>0.38800000000000007</v>
      </c>
      <c r="M13" s="16">
        <f t="shared" si="2"/>
        <v>6.9999999999999973</v>
      </c>
      <c r="N13" s="16">
        <v>0.1</v>
      </c>
      <c r="O13" s="16">
        <v>1</v>
      </c>
      <c r="P13" s="16">
        <v>0.15</v>
      </c>
      <c r="Q13" s="16">
        <v>1.5</v>
      </c>
      <c r="R13" s="16">
        <v>0.08</v>
      </c>
      <c r="S13" s="17">
        <v>1</v>
      </c>
      <c r="T13" s="16">
        <v>0</v>
      </c>
      <c r="U13" s="17">
        <v>0.3</v>
      </c>
      <c r="V13" s="16">
        <v>0.02</v>
      </c>
      <c r="W13" s="16">
        <v>0.3</v>
      </c>
      <c r="X13" s="16">
        <v>0</v>
      </c>
      <c r="Y13" s="16">
        <v>0.1</v>
      </c>
      <c r="Z13" s="16">
        <v>0.01</v>
      </c>
      <c r="AA13" s="16">
        <v>0.3</v>
      </c>
      <c r="AB13" s="16"/>
      <c r="AC13" s="16"/>
      <c r="AD13" s="16"/>
      <c r="AE13" s="16"/>
      <c r="AF13" s="16"/>
      <c r="AG13" s="16"/>
      <c r="AH13" s="16">
        <v>0</v>
      </c>
      <c r="AI13" s="17">
        <v>0.3</v>
      </c>
      <c r="AJ13" s="16"/>
      <c r="AK13" s="16"/>
      <c r="AL13" s="16"/>
      <c r="AM13" s="16"/>
      <c r="AN13" s="16">
        <v>0.01</v>
      </c>
      <c r="AO13" s="16">
        <v>0.3</v>
      </c>
      <c r="AP13" s="16">
        <v>0.01</v>
      </c>
      <c r="AQ13" s="16">
        <v>0.3</v>
      </c>
      <c r="AR13" s="16"/>
      <c r="AS13" s="16"/>
      <c r="AT13" s="16"/>
      <c r="AU13" s="16"/>
      <c r="AV13" s="16"/>
      <c r="AW13" s="16"/>
      <c r="AX13" s="16">
        <v>0</v>
      </c>
      <c r="AY13" s="16">
        <v>0.3</v>
      </c>
      <c r="AZ13" s="16">
        <v>0</v>
      </c>
      <c r="BA13" s="16">
        <v>0.3</v>
      </c>
      <c r="BB13" s="16"/>
      <c r="BC13" s="16"/>
      <c r="BD13" s="16"/>
      <c r="BE13" s="16"/>
      <c r="BF13" s="16"/>
      <c r="BG13" s="16"/>
      <c r="BH13" s="16"/>
      <c r="BI13" s="16"/>
      <c r="BJ13" s="16"/>
      <c r="BK13" s="16"/>
      <c r="BL13" s="16">
        <v>0</v>
      </c>
      <c r="BM13" s="16">
        <v>0.3</v>
      </c>
      <c r="BN13" s="16"/>
      <c r="BO13" s="16"/>
      <c r="BP13" s="15">
        <v>0</v>
      </c>
      <c r="BQ13" s="15">
        <v>0.3</v>
      </c>
      <c r="BR13" s="15"/>
      <c r="BS13" s="15"/>
      <c r="BT13" s="15"/>
      <c r="BU13" s="15"/>
      <c r="BV13" s="15"/>
      <c r="BW13" s="15"/>
      <c r="BX13" s="16">
        <v>0</v>
      </c>
      <c r="BY13" s="16">
        <v>0.3</v>
      </c>
      <c r="BZ13" s="18">
        <v>8.0000000000000002E-3</v>
      </c>
      <c r="CA13" s="16">
        <v>0.1</v>
      </c>
      <c r="CB13" s="16"/>
      <c r="CC13" s="16"/>
      <c r="CD13" s="16"/>
      <c r="CE13" s="16"/>
      <c r="CF13" s="16"/>
      <c r="CG13" s="16"/>
      <c r="CH13" s="16"/>
      <c r="CI13" s="16"/>
      <c r="CJ13" s="16"/>
      <c r="CK13" s="16"/>
      <c r="CL13" s="16"/>
      <c r="CM13" s="16"/>
      <c r="CN13" s="16"/>
      <c r="CO13" s="16"/>
      <c r="CP13" s="16"/>
      <c r="CQ13" s="16"/>
      <c r="CR13" s="16"/>
      <c r="CS13" s="16"/>
      <c r="CT13" s="16"/>
      <c r="CU13" s="16"/>
      <c r="CV13" s="16"/>
      <c r="CW13" s="16"/>
    </row>
    <row r="14" spans="1:101" x14ac:dyDescent="0.3">
      <c r="A14" s="135">
        <v>11</v>
      </c>
      <c r="B14" s="15"/>
      <c r="C14" s="14" t="s">
        <v>125</v>
      </c>
      <c r="D14" s="14" t="s">
        <v>126</v>
      </c>
      <c r="E14" s="14"/>
      <c r="F14" s="14" t="s">
        <v>113</v>
      </c>
      <c r="G14" s="14" t="s">
        <v>127</v>
      </c>
      <c r="H14" s="2" t="s">
        <v>128</v>
      </c>
      <c r="I14" s="12">
        <v>100</v>
      </c>
      <c r="J14" s="16">
        <f t="shared" si="0"/>
        <v>93</v>
      </c>
      <c r="K14" s="16">
        <f t="shared" si="1"/>
        <v>99.611999999999995</v>
      </c>
      <c r="L14" s="16">
        <f t="shared" si="2"/>
        <v>0.38800000000000007</v>
      </c>
      <c r="M14" s="16">
        <f t="shared" si="2"/>
        <v>6.9999999999999982</v>
      </c>
      <c r="N14" s="16">
        <v>0.1</v>
      </c>
      <c r="O14" s="16">
        <v>1</v>
      </c>
      <c r="P14" s="16">
        <v>0.15</v>
      </c>
      <c r="Q14" s="16">
        <v>1.5</v>
      </c>
      <c r="R14" s="16">
        <v>0.08</v>
      </c>
      <c r="S14" s="17">
        <v>1</v>
      </c>
      <c r="T14" s="16">
        <v>0</v>
      </c>
      <c r="U14" s="17">
        <v>0.3</v>
      </c>
      <c r="V14" s="16"/>
      <c r="W14" s="16"/>
      <c r="X14" s="16">
        <v>0</v>
      </c>
      <c r="Y14" s="16">
        <v>0.1</v>
      </c>
      <c r="Z14" s="16">
        <v>0.01</v>
      </c>
      <c r="AA14" s="16">
        <v>0.3</v>
      </c>
      <c r="AB14" s="16"/>
      <c r="AC14" s="16"/>
      <c r="AD14" s="16"/>
      <c r="AE14" s="16"/>
      <c r="AF14" s="16"/>
      <c r="AG14" s="16"/>
      <c r="AH14" s="16">
        <v>0</v>
      </c>
      <c r="AI14" s="17">
        <v>0.3</v>
      </c>
      <c r="AJ14" s="16"/>
      <c r="AK14" s="16"/>
      <c r="AL14" s="16">
        <v>0.02</v>
      </c>
      <c r="AM14" s="16">
        <v>0.3</v>
      </c>
      <c r="AN14" s="16">
        <v>0.01</v>
      </c>
      <c r="AO14" s="16">
        <v>0.3</v>
      </c>
      <c r="AP14" s="16">
        <v>0.01</v>
      </c>
      <c r="AQ14" s="16">
        <v>0.3</v>
      </c>
      <c r="AR14" s="16"/>
      <c r="AS14" s="16"/>
      <c r="AT14" s="16"/>
      <c r="AU14" s="16"/>
      <c r="AV14" s="16"/>
      <c r="AW14" s="16"/>
      <c r="AX14" s="16">
        <v>0</v>
      </c>
      <c r="AY14" s="16">
        <v>0.3</v>
      </c>
      <c r="AZ14" s="16">
        <v>0</v>
      </c>
      <c r="BA14" s="16">
        <v>0.3</v>
      </c>
      <c r="BB14" s="16"/>
      <c r="BC14" s="16"/>
      <c r="BD14" s="16"/>
      <c r="BE14" s="16"/>
      <c r="BF14" s="16"/>
      <c r="BG14" s="16"/>
      <c r="BH14" s="16"/>
      <c r="BI14" s="16"/>
      <c r="BJ14" s="16"/>
      <c r="BK14" s="16"/>
      <c r="BL14" s="16">
        <v>0</v>
      </c>
      <c r="BM14" s="16">
        <v>0.3</v>
      </c>
      <c r="BN14" s="16"/>
      <c r="BO14" s="16"/>
      <c r="BP14" s="15">
        <v>0</v>
      </c>
      <c r="BQ14" s="15">
        <v>0.3</v>
      </c>
      <c r="BR14" s="15"/>
      <c r="BS14" s="15"/>
      <c r="BT14" s="15"/>
      <c r="BU14" s="15"/>
      <c r="BV14" s="15"/>
      <c r="BW14" s="15"/>
      <c r="BX14" s="16">
        <v>0</v>
      </c>
      <c r="BY14" s="16">
        <v>0.3</v>
      </c>
      <c r="BZ14" s="18">
        <v>8.0000000000000002E-3</v>
      </c>
      <c r="CA14" s="16">
        <v>0.1</v>
      </c>
      <c r="CB14" s="16"/>
      <c r="CC14" s="16"/>
      <c r="CD14" s="16"/>
      <c r="CE14" s="16"/>
      <c r="CF14" s="16"/>
      <c r="CG14" s="16"/>
      <c r="CH14" s="16"/>
      <c r="CI14" s="16"/>
      <c r="CJ14" s="16"/>
      <c r="CK14" s="16"/>
      <c r="CL14" s="16"/>
      <c r="CM14" s="16"/>
      <c r="CN14" s="16"/>
      <c r="CO14" s="16"/>
      <c r="CP14" s="16"/>
      <c r="CQ14" s="16"/>
      <c r="CR14" s="16"/>
      <c r="CS14" s="16"/>
      <c r="CT14" s="16"/>
      <c r="CU14" s="16"/>
      <c r="CV14" s="16"/>
      <c r="CW14" s="16"/>
    </row>
    <row r="15" spans="1:101" x14ac:dyDescent="0.3">
      <c r="A15" s="135">
        <v>11</v>
      </c>
      <c r="B15" s="15"/>
      <c r="C15" s="14" t="s">
        <v>125</v>
      </c>
      <c r="D15" s="14" t="s">
        <v>126</v>
      </c>
      <c r="E15" s="14"/>
      <c r="F15" s="14" t="s">
        <v>113</v>
      </c>
      <c r="G15" s="14" t="s">
        <v>127</v>
      </c>
      <c r="H15" s="2" t="s">
        <v>128</v>
      </c>
      <c r="I15" s="12">
        <v>100</v>
      </c>
      <c r="J15" s="16">
        <f t="shared" si="0"/>
        <v>93</v>
      </c>
      <c r="K15" s="16">
        <f t="shared" si="1"/>
        <v>99.611999999999995</v>
      </c>
      <c r="L15" s="16">
        <f t="shared" si="2"/>
        <v>0.38800000000000007</v>
      </c>
      <c r="M15" s="16">
        <f t="shared" si="2"/>
        <v>6.9999999999999973</v>
      </c>
      <c r="N15" s="16">
        <v>0.1</v>
      </c>
      <c r="O15" s="16">
        <v>1</v>
      </c>
      <c r="P15" s="16">
        <v>0.15</v>
      </c>
      <c r="Q15" s="16">
        <v>1.5</v>
      </c>
      <c r="R15" s="16">
        <v>0.08</v>
      </c>
      <c r="S15" s="17">
        <v>1</v>
      </c>
      <c r="T15" s="16">
        <v>0</v>
      </c>
      <c r="U15" s="17">
        <v>0.3</v>
      </c>
      <c r="V15" s="16">
        <v>0.02</v>
      </c>
      <c r="W15" s="16">
        <v>0.3</v>
      </c>
      <c r="X15" s="16"/>
      <c r="Y15" s="16"/>
      <c r="Z15" s="16">
        <v>0.01</v>
      </c>
      <c r="AA15" s="16">
        <v>0.3</v>
      </c>
      <c r="AB15" s="16"/>
      <c r="AC15" s="16"/>
      <c r="AD15" s="16"/>
      <c r="AE15" s="16"/>
      <c r="AF15" s="16">
        <v>0</v>
      </c>
      <c r="AG15" s="16">
        <v>0.1</v>
      </c>
      <c r="AH15" s="16">
        <v>0</v>
      </c>
      <c r="AI15" s="17">
        <v>0.3</v>
      </c>
      <c r="AJ15" s="16"/>
      <c r="AK15" s="16"/>
      <c r="AL15" s="16"/>
      <c r="AM15" s="16"/>
      <c r="AN15" s="16">
        <v>0.01</v>
      </c>
      <c r="AO15" s="16">
        <v>0.3</v>
      </c>
      <c r="AP15" s="16">
        <v>0.01</v>
      </c>
      <c r="AQ15" s="16">
        <v>0.3</v>
      </c>
      <c r="AR15" s="16"/>
      <c r="AS15" s="16"/>
      <c r="AT15" s="16"/>
      <c r="AU15" s="16"/>
      <c r="AV15" s="16"/>
      <c r="AW15" s="16"/>
      <c r="AX15" s="16">
        <v>0</v>
      </c>
      <c r="AY15" s="16">
        <v>0.3</v>
      </c>
      <c r="AZ15" s="16">
        <v>0</v>
      </c>
      <c r="BA15" s="16">
        <v>0.3</v>
      </c>
      <c r="BB15" s="16"/>
      <c r="BC15" s="16"/>
      <c r="BD15" s="16"/>
      <c r="BE15" s="16"/>
      <c r="BF15" s="16"/>
      <c r="BG15" s="16"/>
      <c r="BH15" s="16"/>
      <c r="BI15" s="16"/>
      <c r="BJ15" s="16"/>
      <c r="BK15" s="16"/>
      <c r="BL15" s="16">
        <v>0</v>
      </c>
      <c r="BM15" s="16">
        <v>0.3</v>
      </c>
      <c r="BN15" s="16"/>
      <c r="BO15" s="16"/>
      <c r="BP15" s="15">
        <v>0</v>
      </c>
      <c r="BQ15" s="15">
        <v>0.3</v>
      </c>
      <c r="BR15" s="15"/>
      <c r="BS15" s="15"/>
      <c r="BT15" s="15"/>
      <c r="BU15" s="15"/>
      <c r="BV15" s="15"/>
      <c r="BW15" s="15"/>
      <c r="BX15" s="16">
        <v>0</v>
      </c>
      <c r="BY15" s="16">
        <v>0.3</v>
      </c>
      <c r="BZ15" s="18">
        <v>8.0000000000000002E-3</v>
      </c>
      <c r="CA15" s="16">
        <v>0.1</v>
      </c>
      <c r="CB15" s="16"/>
      <c r="CC15" s="16"/>
      <c r="CD15" s="16"/>
      <c r="CE15" s="16"/>
      <c r="CF15" s="16"/>
      <c r="CG15" s="16"/>
      <c r="CH15" s="16"/>
      <c r="CI15" s="16"/>
      <c r="CJ15" s="16"/>
      <c r="CK15" s="16"/>
      <c r="CL15" s="16"/>
      <c r="CM15" s="16"/>
      <c r="CN15" s="16"/>
      <c r="CO15" s="16"/>
      <c r="CP15" s="16"/>
      <c r="CQ15" s="16"/>
      <c r="CR15" s="16"/>
      <c r="CS15" s="16"/>
      <c r="CT15" s="16"/>
      <c r="CU15" s="16"/>
      <c r="CV15" s="16"/>
      <c r="CW15" s="16"/>
    </row>
    <row r="16" spans="1:101" x14ac:dyDescent="0.3">
      <c r="A16" s="135">
        <v>11</v>
      </c>
      <c r="B16" s="15"/>
      <c r="C16" s="14" t="s">
        <v>125</v>
      </c>
      <c r="D16" s="14" t="s">
        <v>126</v>
      </c>
      <c r="E16" s="14"/>
      <c r="F16" s="14" t="s">
        <v>113</v>
      </c>
      <c r="G16" s="14" t="s">
        <v>127</v>
      </c>
      <c r="H16" s="2" t="s">
        <v>128</v>
      </c>
      <c r="I16" s="12">
        <v>100</v>
      </c>
      <c r="J16" s="16">
        <f t="shared" si="0"/>
        <v>93</v>
      </c>
      <c r="K16" s="16">
        <f t="shared" si="1"/>
        <v>99.611999999999995</v>
      </c>
      <c r="L16" s="16">
        <f t="shared" si="2"/>
        <v>0.38800000000000007</v>
      </c>
      <c r="M16" s="16">
        <f t="shared" si="2"/>
        <v>6.9999999999999973</v>
      </c>
      <c r="N16" s="16">
        <v>0.1</v>
      </c>
      <c r="O16" s="16">
        <v>1</v>
      </c>
      <c r="P16" s="16">
        <v>0.15</v>
      </c>
      <c r="Q16" s="16">
        <v>1.5</v>
      </c>
      <c r="R16" s="16">
        <v>0.08</v>
      </c>
      <c r="S16" s="17">
        <v>1</v>
      </c>
      <c r="T16" s="16">
        <v>0</v>
      </c>
      <c r="U16" s="17">
        <v>0.3</v>
      </c>
      <c r="V16" s="16"/>
      <c r="W16" s="16"/>
      <c r="X16" s="16"/>
      <c r="Y16" s="16"/>
      <c r="Z16" s="16">
        <v>0.01</v>
      </c>
      <c r="AA16" s="16">
        <v>0.3</v>
      </c>
      <c r="AB16" s="16"/>
      <c r="AC16" s="16"/>
      <c r="AD16" s="16"/>
      <c r="AE16" s="16"/>
      <c r="AF16" s="16">
        <v>0</v>
      </c>
      <c r="AG16" s="16">
        <v>0.1</v>
      </c>
      <c r="AH16" s="16">
        <v>0</v>
      </c>
      <c r="AI16" s="17">
        <v>0.3</v>
      </c>
      <c r="AJ16" s="16"/>
      <c r="AK16" s="16"/>
      <c r="AL16" s="16">
        <v>0.02</v>
      </c>
      <c r="AM16" s="16">
        <v>0.3</v>
      </c>
      <c r="AN16" s="16">
        <v>0.01</v>
      </c>
      <c r="AO16" s="16">
        <v>0.3</v>
      </c>
      <c r="AP16" s="16">
        <v>0.01</v>
      </c>
      <c r="AQ16" s="16">
        <v>0.3</v>
      </c>
      <c r="AR16" s="16"/>
      <c r="AS16" s="16"/>
      <c r="AT16" s="16"/>
      <c r="AU16" s="16"/>
      <c r="AV16" s="16"/>
      <c r="AW16" s="16"/>
      <c r="AX16" s="16">
        <v>0</v>
      </c>
      <c r="AY16" s="16">
        <v>0.3</v>
      </c>
      <c r="AZ16" s="16">
        <v>0</v>
      </c>
      <c r="BA16" s="16">
        <v>0.3</v>
      </c>
      <c r="BB16" s="16"/>
      <c r="BC16" s="16"/>
      <c r="BD16" s="16"/>
      <c r="BE16" s="16"/>
      <c r="BF16" s="16"/>
      <c r="BG16" s="16"/>
      <c r="BH16" s="16"/>
      <c r="BI16" s="16"/>
      <c r="BJ16" s="16"/>
      <c r="BK16" s="16"/>
      <c r="BL16" s="16">
        <v>0</v>
      </c>
      <c r="BM16" s="16">
        <v>0.3</v>
      </c>
      <c r="BN16" s="16"/>
      <c r="BO16" s="16"/>
      <c r="BP16" s="15">
        <v>0</v>
      </c>
      <c r="BQ16" s="15">
        <v>0.3</v>
      </c>
      <c r="BR16" s="15"/>
      <c r="BS16" s="15"/>
      <c r="BT16" s="15"/>
      <c r="BU16" s="15"/>
      <c r="BV16" s="15"/>
      <c r="BW16" s="15"/>
      <c r="BX16" s="16">
        <v>0</v>
      </c>
      <c r="BY16" s="16">
        <v>0.3</v>
      </c>
      <c r="BZ16" s="18">
        <v>8.0000000000000002E-3</v>
      </c>
      <c r="CA16" s="16">
        <v>0.1</v>
      </c>
      <c r="CB16" s="16"/>
      <c r="CC16" s="16"/>
      <c r="CD16" s="16"/>
      <c r="CE16" s="16"/>
      <c r="CF16" s="16"/>
      <c r="CG16" s="16"/>
      <c r="CH16" s="16"/>
      <c r="CI16" s="16"/>
      <c r="CJ16" s="16"/>
      <c r="CK16" s="16"/>
      <c r="CL16" s="16"/>
      <c r="CM16" s="16"/>
      <c r="CN16" s="16"/>
      <c r="CO16" s="16"/>
      <c r="CP16" s="16"/>
      <c r="CQ16" s="16"/>
      <c r="CR16" s="16"/>
      <c r="CS16" s="16"/>
      <c r="CT16" s="16"/>
      <c r="CU16" s="16"/>
      <c r="CV16" s="16"/>
      <c r="CW16" s="16"/>
    </row>
    <row r="17" spans="1:101" x14ac:dyDescent="0.3">
      <c r="A17" s="135">
        <v>11</v>
      </c>
      <c r="B17" s="15"/>
      <c r="C17" s="14" t="s">
        <v>125</v>
      </c>
      <c r="D17" s="14" t="s">
        <v>126</v>
      </c>
      <c r="E17" s="14"/>
      <c r="F17" s="14" t="s">
        <v>113</v>
      </c>
      <c r="G17" s="14" t="s">
        <v>127</v>
      </c>
      <c r="H17" s="2" t="s">
        <v>128</v>
      </c>
      <c r="I17" s="12">
        <v>100</v>
      </c>
      <c r="J17" s="16">
        <f t="shared" si="0"/>
        <v>93</v>
      </c>
      <c r="K17" s="16">
        <f t="shared" si="1"/>
        <v>99.611999999999995</v>
      </c>
      <c r="L17" s="16">
        <f t="shared" si="2"/>
        <v>0.38800000000000007</v>
      </c>
      <c r="M17" s="16">
        <f t="shared" si="2"/>
        <v>6.9999999999999973</v>
      </c>
      <c r="N17" s="16">
        <v>0.1</v>
      </c>
      <c r="O17" s="16">
        <v>1</v>
      </c>
      <c r="P17" s="16">
        <v>0.15</v>
      </c>
      <c r="Q17" s="16">
        <v>1.5</v>
      </c>
      <c r="R17" s="16">
        <v>0.08</v>
      </c>
      <c r="S17" s="17">
        <v>1</v>
      </c>
      <c r="T17" s="16">
        <v>0</v>
      </c>
      <c r="U17" s="17">
        <v>0.3</v>
      </c>
      <c r="V17" s="16">
        <v>0.02</v>
      </c>
      <c r="W17" s="16">
        <v>0.3</v>
      </c>
      <c r="X17" s="16"/>
      <c r="Y17" s="16"/>
      <c r="Z17" s="16">
        <v>0.01</v>
      </c>
      <c r="AA17" s="16">
        <v>0.3</v>
      </c>
      <c r="AB17" s="16"/>
      <c r="AC17" s="16"/>
      <c r="AD17" s="16"/>
      <c r="AE17" s="16"/>
      <c r="AF17" s="16"/>
      <c r="AG17" s="16"/>
      <c r="AH17" s="16">
        <v>0</v>
      </c>
      <c r="AI17" s="17">
        <v>0.3</v>
      </c>
      <c r="AJ17" s="16"/>
      <c r="AK17" s="16"/>
      <c r="AL17" s="16"/>
      <c r="AM17" s="16"/>
      <c r="AN17" s="16">
        <v>0.01</v>
      </c>
      <c r="AO17" s="16">
        <v>0.3</v>
      </c>
      <c r="AP17" s="16">
        <v>0.01</v>
      </c>
      <c r="AQ17" s="16">
        <v>0.3</v>
      </c>
      <c r="AR17" s="16"/>
      <c r="AS17" s="16"/>
      <c r="AT17" s="16">
        <v>0</v>
      </c>
      <c r="AU17" s="16">
        <v>0.1</v>
      </c>
      <c r="AV17" s="16"/>
      <c r="AW17" s="16"/>
      <c r="AX17" s="16">
        <v>0</v>
      </c>
      <c r="AY17" s="16">
        <v>0.3</v>
      </c>
      <c r="AZ17" s="16">
        <v>0</v>
      </c>
      <c r="BA17" s="16">
        <v>0.3</v>
      </c>
      <c r="BB17" s="16"/>
      <c r="BC17" s="16"/>
      <c r="BD17" s="16"/>
      <c r="BE17" s="16"/>
      <c r="BF17" s="16"/>
      <c r="BG17" s="16"/>
      <c r="BH17" s="16"/>
      <c r="BI17" s="16"/>
      <c r="BJ17" s="16"/>
      <c r="BK17" s="16"/>
      <c r="BL17" s="16">
        <v>0</v>
      </c>
      <c r="BM17" s="16">
        <v>0.3</v>
      </c>
      <c r="BN17" s="16"/>
      <c r="BO17" s="16"/>
      <c r="BP17" s="15">
        <v>0</v>
      </c>
      <c r="BQ17" s="15">
        <v>0.3</v>
      </c>
      <c r="BR17" s="15"/>
      <c r="BS17" s="15"/>
      <c r="BT17" s="15"/>
      <c r="BU17" s="15"/>
      <c r="BV17" s="15"/>
      <c r="BW17" s="15"/>
      <c r="BX17" s="16">
        <v>0</v>
      </c>
      <c r="BY17" s="16">
        <v>0.3</v>
      </c>
      <c r="BZ17" s="18">
        <v>8.0000000000000002E-3</v>
      </c>
      <c r="CA17" s="16">
        <v>0.1</v>
      </c>
      <c r="CB17" s="16"/>
      <c r="CC17" s="16"/>
      <c r="CD17" s="16"/>
      <c r="CE17" s="16"/>
      <c r="CF17" s="16"/>
      <c r="CG17" s="16"/>
      <c r="CH17" s="16"/>
      <c r="CI17" s="16"/>
      <c r="CJ17" s="16"/>
      <c r="CK17" s="16"/>
      <c r="CL17" s="16"/>
      <c r="CM17" s="16"/>
      <c r="CN17" s="16"/>
      <c r="CO17" s="16"/>
      <c r="CP17" s="16"/>
      <c r="CQ17" s="16"/>
      <c r="CR17" s="16"/>
      <c r="CS17" s="16"/>
      <c r="CT17" s="16"/>
      <c r="CU17" s="16"/>
      <c r="CV17" s="16"/>
      <c r="CW17" s="16"/>
    </row>
    <row r="18" spans="1:101" x14ac:dyDescent="0.3">
      <c r="A18" s="135">
        <v>11</v>
      </c>
      <c r="B18" s="15"/>
      <c r="C18" s="14" t="s">
        <v>125</v>
      </c>
      <c r="D18" s="14" t="s">
        <v>126</v>
      </c>
      <c r="E18" s="14"/>
      <c r="F18" s="14" t="s">
        <v>113</v>
      </c>
      <c r="G18" s="14" t="s">
        <v>127</v>
      </c>
      <c r="H18" s="2" t="s">
        <v>128</v>
      </c>
      <c r="I18" s="12">
        <v>100</v>
      </c>
      <c r="J18" s="16">
        <f t="shared" si="0"/>
        <v>93</v>
      </c>
      <c r="K18" s="16">
        <f t="shared" si="1"/>
        <v>99.611999999999995</v>
      </c>
      <c r="L18" s="16">
        <f t="shared" si="2"/>
        <v>0.38800000000000007</v>
      </c>
      <c r="M18" s="16">
        <f t="shared" si="2"/>
        <v>6.9999999999999973</v>
      </c>
      <c r="N18" s="16">
        <v>0.1</v>
      </c>
      <c r="O18" s="16">
        <v>1</v>
      </c>
      <c r="P18" s="16">
        <v>0.15</v>
      </c>
      <c r="Q18" s="16">
        <v>1.5</v>
      </c>
      <c r="R18" s="16">
        <v>0.08</v>
      </c>
      <c r="S18" s="17">
        <v>1</v>
      </c>
      <c r="T18" s="16">
        <v>0</v>
      </c>
      <c r="U18" s="17">
        <v>0.3</v>
      </c>
      <c r="V18" s="16"/>
      <c r="W18" s="16"/>
      <c r="X18" s="16"/>
      <c r="Y18" s="16"/>
      <c r="Z18" s="16">
        <v>0.01</v>
      </c>
      <c r="AA18" s="16">
        <v>0.3</v>
      </c>
      <c r="AB18" s="16"/>
      <c r="AC18" s="16"/>
      <c r="AD18" s="16"/>
      <c r="AE18" s="16"/>
      <c r="AF18" s="16"/>
      <c r="AG18" s="16"/>
      <c r="AH18" s="16">
        <v>0</v>
      </c>
      <c r="AI18" s="17">
        <v>0.3</v>
      </c>
      <c r="AJ18" s="16"/>
      <c r="AK18" s="16"/>
      <c r="AL18" s="16">
        <v>0.02</v>
      </c>
      <c r="AM18" s="16">
        <v>0.3</v>
      </c>
      <c r="AN18" s="16">
        <v>0.01</v>
      </c>
      <c r="AO18" s="16">
        <v>0.3</v>
      </c>
      <c r="AP18" s="16">
        <v>0.01</v>
      </c>
      <c r="AQ18" s="16">
        <v>0.3</v>
      </c>
      <c r="AR18" s="16"/>
      <c r="AS18" s="16"/>
      <c r="AT18" s="16">
        <v>0</v>
      </c>
      <c r="AU18" s="16">
        <v>0.1</v>
      </c>
      <c r="AV18" s="16"/>
      <c r="AW18" s="16"/>
      <c r="AX18" s="16">
        <v>0</v>
      </c>
      <c r="AY18" s="16">
        <v>0.3</v>
      </c>
      <c r="AZ18" s="16">
        <v>0</v>
      </c>
      <c r="BA18" s="16">
        <v>0.3</v>
      </c>
      <c r="BB18" s="16"/>
      <c r="BC18" s="16"/>
      <c r="BD18" s="16"/>
      <c r="BE18" s="16"/>
      <c r="BF18" s="16"/>
      <c r="BG18" s="16"/>
      <c r="BH18" s="16"/>
      <c r="BI18" s="16"/>
      <c r="BJ18" s="16"/>
      <c r="BK18" s="16"/>
      <c r="BL18" s="16">
        <v>0</v>
      </c>
      <c r="BM18" s="16">
        <v>0.3</v>
      </c>
      <c r="BN18" s="16"/>
      <c r="BO18" s="16"/>
      <c r="BP18" s="15">
        <v>0</v>
      </c>
      <c r="BQ18" s="15">
        <v>0.3</v>
      </c>
      <c r="BR18" s="15"/>
      <c r="BS18" s="15"/>
      <c r="BT18" s="15"/>
      <c r="BU18" s="15"/>
      <c r="BV18" s="15"/>
      <c r="BW18" s="15"/>
      <c r="BX18" s="16">
        <v>0</v>
      </c>
      <c r="BY18" s="16">
        <v>0.3</v>
      </c>
      <c r="BZ18" s="18">
        <v>8.0000000000000002E-3</v>
      </c>
      <c r="CA18" s="16">
        <v>0.1</v>
      </c>
      <c r="CB18" s="16"/>
      <c r="CC18" s="16"/>
      <c r="CD18" s="16"/>
      <c r="CE18" s="16"/>
      <c r="CF18" s="16"/>
      <c r="CG18" s="16"/>
      <c r="CH18" s="16"/>
      <c r="CI18" s="16"/>
      <c r="CJ18" s="16"/>
      <c r="CK18" s="16"/>
      <c r="CL18" s="16"/>
      <c r="CM18" s="16"/>
      <c r="CN18" s="16"/>
      <c r="CO18" s="16"/>
      <c r="CP18" s="16"/>
      <c r="CQ18" s="16"/>
      <c r="CR18" s="16"/>
      <c r="CS18" s="16"/>
      <c r="CT18" s="16"/>
      <c r="CU18" s="16"/>
      <c r="CV18" s="16"/>
      <c r="CW18" s="16"/>
    </row>
    <row r="19" spans="1:101" x14ac:dyDescent="0.3">
      <c r="A19" s="135">
        <v>11</v>
      </c>
      <c r="B19" s="15"/>
      <c r="C19" s="14" t="s">
        <v>125</v>
      </c>
      <c r="D19" s="14" t="s">
        <v>126</v>
      </c>
      <c r="E19" s="14"/>
      <c r="F19" s="14" t="s">
        <v>113</v>
      </c>
      <c r="G19" s="14" t="s">
        <v>127</v>
      </c>
      <c r="H19" s="2" t="s">
        <v>128</v>
      </c>
      <c r="I19" s="12">
        <v>100</v>
      </c>
      <c r="J19" s="16">
        <f t="shared" si="0"/>
        <v>93</v>
      </c>
      <c r="K19" s="16">
        <f t="shared" si="1"/>
        <v>99.611999999999995</v>
      </c>
      <c r="L19" s="16">
        <f t="shared" si="2"/>
        <v>0.38800000000000007</v>
      </c>
      <c r="M19" s="16">
        <f t="shared" si="2"/>
        <v>6.9999999999999973</v>
      </c>
      <c r="N19" s="16">
        <v>0.1</v>
      </c>
      <c r="O19" s="16">
        <v>1</v>
      </c>
      <c r="P19" s="16">
        <v>0.15</v>
      </c>
      <c r="Q19" s="16">
        <v>1.5</v>
      </c>
      <c r="R19" s="16">
        <v>0.08</v>
      </c>
      <c r="S19" s="17">
        <v>1</v>
      </c>
      <c r="T19" s="16">
        <v>0</v>
      </c>
      <c r="U19" s="17">
        <v>0.3</v>
      </c>
      <c r="V19" s="16">
        <v>0.02</v>
      </c>
      <c r="W19" s="16">
        <v>0.3</v>
      </c>
      <c r="X19" s="16">
        <v>0</v>
      </c>
      <c r="Y19" s="16">
        <v>0.1</v>
      </c>
      <c r="Z19" s="16">
        <v>0.01</v>
      </c>
      <c r="AA19" s="16">
        <v>0.3</v>
      </c>
      <c r="AB19" s="16"/>
      <c r="AC19" s="16"/>
      <c r="AD19" s="16"/>
      <c r="AE19" s="16"/>
      <c r="AF19" s="16"/>
      <c r="AG19" s="16"/>
      <c r="AH19" s="16">
        <v>0</v>
      </c>
      <c r="AI19" s="17">
        <v>0.3</v>
      </c>
      <c r="AJ19" s="16"/>
      <c r="AK19" s="16"/>
      <c r="AL19" s="16"/>
      <c r="AM19" s="16"/>
      <c r="AN19" s="16">
        <v>0.01</v>
      </c>
      <c r="AO19" s="16">
        <v>0.3</v>
      </c>
      <c r="AP19" s="16">
        <v>0.01</v>
      </c>
      <c r="AQ19" s="16">
        <v>0.3</v>
      </c>
      <c r="AR19" s="16"/>
      <c r="AS19" s="16"/>
      <c r="AT19" s="16"/>
      <c r="AU19" s="16"/>
      <c r="AV19" s="16"/>
      <c r="AW19" s="16"/>
      <c r="AX19" s="16">
        <v>0</v>
      </c>
      <c r="AY19" s="16">
        <v>0.3</v>
      </c>
      <c r="AZ19" s="16">
        <v>0</v>
      </c>
      <c r="BA19" s="16">
        <v>0.3</v>
      </c>
      <c r="BB19" s="16"/>
      <c r="BC19" s="16"/>
      <c r="BD19" s="16"/>
      <c r="BE19" s="16"/>
      <c r="BF19" s="16"/>
      <c r="BG19" s="16"/>
      <c r="BH19" s="16"/>
      <c r="BI19" s="16"/>
      <c r="BJ19" s="16"/>
      <c r="BK19" s="16"/>
      <c r="BL19" s="16">
        <v>0</v>
      </c>
      <c r="BM19" s="16">
        <v>0.3</v>
      </c>
      <c r="BN19" s="16"/>
      <c r="BO19" s="16"/>
      <c r="BP19" s="15"/>
      <c r="BQ19" s="15"/>
      <c r="BR19" s="15">
        <v>0</v>
      </c>
      <c r="BS19" s="15">
        <v>0.3</v>
      </c>
      <c r="BT19" s="15"/>
      <c r="BU19" s="15"/>
      <c r="BV19" s="15"/>
      <c r="BW19" s="15"/>
      <c r="BX19" s="16">
        <v>0</v>
      </c>
      <c r="BY19" s="16">
        <v>0.3</v>
      </c>
      <c r="BZ19" s="18">
        <v>8.0000000000000002E-3</v>
      </c>
      <c r="CA19" s="16">
        <v>0.1</v>
      </c>
      <c r="CB19" s="16"/>
      <c r="CC19" s="16"/>
      <c r="CD19" s="16"/>
      <c r="CE19" s="16"/>
      <c r="CF19" s="16"/>
      <c r="CG19" s="16"/>
      <c r="CH19" s="16"/>
      <c r="CI19" s="16"/>
      <c r="CJ19" s="16"/>
      <c r="CK19" s="16"/>
      <c r="CL19" s="16"/>
      <c r="CM19" s="16"/>
      <c r="CN19" s="16"/>
      <c r="CO19" s="16"/>
      <c r="CP19" s="16"/>
      <c r="CQ19" s="16"/>
      <c r="CR19" s="16"/>
      <c r="CS19" s="16"/>
      <c r="CT19" s="16"/>
      <c r="CU19" s="16"/>
      <c r="CV19" s="16"/>
      <c r="CW19" s="16"/>
    </row>
    <row r="20" spans="1:101" x14ac:dyDescent="0.3">
      <c r="A20" s="135">
        <v>11</v>
      </c>
      <c r="B20" s="15"/>
      <c r="C20" s="14" t="s">
        <v>125</v>
      </c>
      <c r="D20" s="14" t="s">
        <v>126</v>
      </c>
      <c r="E20" s="14"/>
      <c r="F20" s="14" t="s">
        <v>113</v>
      </c>
      <c r="G20" s="14" t="s">
        <v>127</v>
      </c>
      <c r="H20" s="2" t="s">
        <v>128</v>
      </c>
      <c r="I20" s="12">
        <v>100</v>
      </c>
      <c r="J20" s="16">
        <f t="shared" si="0"/>
        <v>93</v>
      </c>
      <c r="K20" s="16">
        <f t="shared" si="1"/>
        <v>99.611999999999995</v>
      </c>
      <c r="L20" s="16">
        <f t="shared" si="2"/>
        <v>0.38800000000000007</v>
      </c>
      <c r="M20" s="16">
        <f t="shared" si="2"/>
        <v>6.9999999999999982</v>
      </c>
      <c r="N20" s="16">
        <v>0.1</v>
      </c>
      <c r="O20" s="16">
        <v>1</v>
      </c>
      <c r="P20" s="16">
        <v>0.15</v>
      </c>
      <c r="Q20" s="16">
        <v>1.5</v>
      </c>
      <c r="R20" s="16">
        <v>0.08</v>
      </c>
      <c r="S20" s="17">
        <v>1</v>
      </c>
      <c r="T20" s="16">
        <v>0</v>
      </c>
      <c r="U20" s="17">
        <v>0.3</v>
      </c>
      <c r="V20" s="16"/>
      <c r="W20" s="16"/>
      <c r="X20" s="16">
        <v>0</v>
      </c>
      <c r="Y20" s="16">
        <v>0.1</v>
      </c>
      <c r="Z20" s="16">
        <v>0.01</v>
      </c>
      <c r="AA20" s="16">
        <v>0.3</v>
      </c>
      <c r="AB20" s="16"/>
      <c r="AC20" s="16"/>
      <c r="AD20" s="16"/>
      <c r="AE20" s="16"/>
      <c r="AF20" s="16"/>
      <c r="AG20" s="16"/>
      <c r="AH20" s="16">
        <v>0</v>
      </c>
      <c r="AI20" s="17">
        <v>0.3</v>
      </c>
      <c r="AJ20" s="16"/>
      <c r="AK20" s="16"/>
      <c r="AL20" s="16">
        <v>0.02</v>
      </c>
      <c r="AM20" s="16">
        <v>0.3</v>
      </c>
      <c r="AN20" s="16">
        <v>0.01</v>
      </c>
      <c r="AO20" s="16">
        <v>0.3</v>
      </c>
      <c r="AP20" s="16">
        <v>0.01</v>
      </c>
      <c r="AQ20" s="16">
        <v>0.3</v>
      </c>
      <c r="AR20" s="16"/>
      <c r="AS20" s="16"/>
      <c r="AT20" s="16"/>
      <c r="AU20" s="16"/>
      <c r="AV20" s="16"/>
      <c r="AW20" s="16"/>
      <c r="AX20" s="16">
        <v>0</v>
      </c>
      <c r="AY20" s="16">
        <v>0.3</v>
      </c>
      <c r="AZ20" s="16">
        <v>0</v>
      </c>
      <c r="BA20" s="16">
        <v>0.3</v>
      </c>
      <c r="BB20" s="16"/>
      <c r="BC20" s="16"/>
      <c r="BD20" s="16"/>
      <c r="BE20" s="16"/>
      <c r="BF20" s="16"/>
      <c r="BG20" s="16"/>
      <c r="BH20" s="16"/>
      <c r="BI20" s="16"/>
      <c r="BJ20" s="16"/>
      <c r="BK20" s="16"/>
      <c r="BL20" s="16">
        <v>0</v>
      </c>
      <c r="BM20" s="16">
        <v>0.3</v>
      </c>
      <c r="BN20" s="16"/>
      <c r="BO20" s="16"/>
      <c r="BP20" s="15"/>
      <c r="BQ20" s="15"/>
      <c r="BR20" s="15">
        <v>0</v>
      </c>
      <c r="BS20" s="15">
        <v>0.3</v>
      </c>
      <c r="BT20" s="15"/>
      <c r="BU20" s="15"/>
      <c r="BV20" s="15"/>
      <c r="BW20" s="15"/>
      <c r="BX20" s="16">
        <v>0</v>
      </c>
      <c r="BY20" s="16">
        <v>0.3</v>
      </c>
      <c r="BZ20" s="18">
        <v>8.0000000000000002E-3</v>
      </c>
      <c r="CA20" s="16">
        <v>0.1</v>
      </c>
      <c r="CB20" s="16"/>
      <c r="CC20" s="16"/>
      <c r="CD20" s="16"/>
      <c r="CE20" s="16"/>
      <c r="CF20" s="16"/>
      <c r="CG20" s="16"/>
      <c r="CH20" s="16"/>
      <c r="CI20" s="16"/>
      <c r="CJ20" s="16"/>
      <c r="CK20" s="16"/>
      <c r="CL20" s="16"/>
      <c r="CM20" s="16"/>
      <c r="CN20" s="16"/>
      <c r="CO20" s="16"/>
      <c r="CP20" s="16"/>
      <c r="CQ20" s="16"/>
      <c r="CR20" s="16"/>
      <c r="CS20" s="16"/>
      <c r="CT20" s="16"/>
      <c r="CU20" s="16"/>
      <c r="CV20" s="16"/>
      <c r="CW20" s="16"/>
    </row>
    <row r="21" spans="1:101" x14ac:dyDescent="0.3">
      <c r="A21" s="135">
        <v>11</v>
      </c>
      <c r="B21" s="15"/>
      <c r="C21" s="14" t="s">
        <v>125</v>
      </c>
      <c r="D21" s="14" t="s">
        <v>126</v>
      </c>
      <c r="E21" s="14"/>
      <c r="F21" s="14" t="s">
        <v>113</v>
      </c>
      <c r="G21" s="14" t="s">
        <v>127</v>
      </c>
      <c r="H21" s="2" t="s">
        <v>128</v>
      </c>
      <c r="I21" s="12">
        <v>100</v>
      </c>
      <c r="J21" s="16">
        <f t="shared" si="0"/>
        <v>93</v>
      </c>
      <c r="K21" s="16">
        <f t="shared" si="1"/>
        <v>99.611999999999995</v>
      </c>
      <c r="L21" s="16">
        <f t="shared" si="2"/>
        <v>0.38800000000000007</v>
      </c>
      <c r="M21" s="16">
        <f t="shared" si="2"/>
        <v>6.9999999999999973</v>
      </c>
      <c r="N21" s="16">
        <v>0.1</v>
      </c>
      <c r="O21" s="16">
        <v>1</v>
      </c>
      <c r="P21" s="16">
        <v>0.15</v>
      </c>
      <c r="Q21" s="16">
        <v>1.5</v>
      </c>
      <c r="R21" s="16">
        <v>0.08</v>
      </c>
      <c r="S21" s="17">
        <v>1</v>
      </c>
      <c r="T21" s="16">
        <v>0</v>
      </c>
      <c r="U21" s="17">
        <v>0.3</v>
      </c>
      <c r="V21" s="16">
        <v>0.02</v>
      </c>
      <c r="W21" s="16">
        <v>0.3</v>
      </c>
      <c r="X21" s="16"/>
      <c r="Y21" s="16"/>
      <c r="Z21" s="16">
        <v>0.01</v>
      </c>
      <c r="AA21" s="16">
        <v>0.3</v>
      </c>
      <c r="AB21" s="16"/>
      <c r="AC21" s="16"/>
      <c r="AD21" s="16"/>
      <c r="AE21" s="16"/>
      <c r="AF21" s="16">
        <v>0</v>
      </c>
      <c r="AG21" s="16">
        <v>0.1</v>
      </c>
      <c r="AH21" s="16">
        <v>0</v>
      </c>
      <c r="AI21" s="17">
        <v>0.3</v>
      </c>
      <c r="AJ21" s="16"/>
      <c r="AK21" s="16"/>
      <c r="AL21" s="16"/>
      <c r="AM21" s="16"/>
      <c r="AN21" s="16">
        <v>0.01</v>
      </c>
      <c r="AO21" s="16">
        <v>0.3</v>
      </c>
      <c r="AP21" s="16">
        <v>0.01</v>
      </c>
      <c r="AQ21" s="16">
        <v>0.3</v>
      </c>
      <c r="AR21" s="16"/>
      <c r="AS21" s="16"/>
      <c r="AT21" s="16"/>
      <c r="AU21" s="16"/>
      <c r="AV21" s="16"/>
      <c r="AW21" s="16"/>
      <c r="AX21" s="16">
        <v>0</v>
      </c>
      <c r="AY21" s="16">
        <v>0.3</v>
      </c>
      <c r="AZ21" s="16">
        <v>0</v>
      </c>
      <c r="BA21" s="16">
        <v>0.3</v>
      </c>
      <c r="BB21" s="16"/>
      <c r="BC21" s="16"/>
      <c r="BD21" s="16"/>
      <c r="BE21" s="16"/>
      <c r="BF21" s="16"/>
      <c r="BG21" s="16"/>
      <c r="BH21" s="16"/>
      <c r="BI21" s="16"/>
      <c r="BJ21" s="16"/>
      <c r="BK21" s="16"/>
      <c r="BL21" s="16">
        <v>0</v>
      </c>
      <c r="BM21" s="16">
        <v>0.3</v>
      </c>
      <c r="BN21" s="16"/>
      <c r="BO21" s="16"/>
      <c r="BP21" s="15"/>
      <c r="BQ21" s="15"/>
      <c r="BR21" s="15">
        <v>0</v>
      </c>
      <c r="BS21" s="15">
        <v>0.3</v>
      </c>
      <c r="BT21" s="15"/>
      <c r="BU21" s="15"/>
      <c r="BV21" s="15"/>
      <c r="BW21" s="15"/>
      <c r="BX21" s="16">
        <v>0</v>
      </c>
      <c r="BY21" s="16">
        <v>0.3</v>
      </c>
      <c r="BZ21" s="18">
        <v>8.0000000000000002E-3</v>
      </c>
      <c r="CA21" s="16">
        <v>0.1</v>
      </c>
      <c r="CB21" s="16"/>
      <c r="CC21" s="16"/>
      <c r="CD21" s="16"/>
      <c r="CE21" s="16"/>
      <c r="CF21" s="16"/>
      <c r="CG21" s="16"/>
      <c r="CH21" s="16"/>
      <c r="CI21" s="16"/>
      <c r="CJ21" s="16"/>
      <c r="CK21" s="16"/>
      <c r="CL21" s="16"/>
      <c r="CM21" s="16"/>
      <c r="CN21" s="16"/>
      <c r="CO21" s="16"/>
      <c r="CP21" s="16"/>
      <c r="CQ21" s="16"/>
      <c r="CR21" s="16"/>
      <c r="CS21" s="16"/>
      <c r="CT21" s="16"/>
      <c r="CU21" s="16"/>
      <c r="CV21" s="16"/>
      <c r="CW21" s="16"/>
    </row>
    <row r="22" spans="1:101" x14ac:dyDescent="0.3">
      <c r="A22" s="135">
        <v>11</v>
      </c>
      <c r="B22" s="15"/>
      <c r="C22" s="14" t="s">
        <v>125</v>
      </c>
      <c r="D22" s="14" t="s">
        <v>126</v>
      </c>
      <c r="E22" s="14"/>
      <c r="F22" s="14" t="s">
        <v>113</v>
      </c>
      <c r="G22" s="14" t="s">
        <v>127</v>
      </c>
      <c r="H22" s="2" t="s">
        <v>128</v>
      </c>
      <c r="I22" s="12">
        <v>100</v>
      </c>
      <c r="J22" s="16">
        <f t="shared" si="0"/>
        <v>93</v>
      </c>
      <c r="K22" s="16">
        <f t="shared" si="1"/>
        <v>99.611999999999995</v>
      </c>
      <c r="L22" s="16">
        <f t="shared" si="2"/>
        <v>0.38800000000000007</v>
      </c>
      <c r="M22" s="16">
        <f t="shared" si="2"/>
        <v>6.9999999999999973</v>
      </c>
      <c r="N22" s="16">
        <v>0.1</v>
      </c>
      <c r="O22" s="16">
        <v>1</v>
      </c>
      <c r="P22" s="16">
        <v>0.15</v>
      </c>
      <c r="Q22" s="16">
        <v>1.5</v>
      </c>
      <c r="R22" s="16">
        <v>0.08</v>
      </c>
      <c r="S22" s="17">
        <v>1</v>
      </c>
      <c r="T22" s="16">
        <v>0</v>
      </c>
      <c r="U22" s="17">
        <v>0.3</v>
      </c>
      <c r="V22" s="16"/>
      <c r="W22" s="16"/>
      <c r="X22" s="16"/>
      <c r="Y22" s="16"/>
      <c r="Z22" s="16">
        <v>0.01</v>
      </c>
      <c r="AA22" s="16">
        <v>0.3</v>
      </c>
      <c r="AB22" s="16"/>
      <c r="AC22" s="16"/>
      <c r="AD22" s="16"/>
      <c r="AE22" s="16"/>
      <c r="AF22" s="16">
        <v>0</v>
      </c>
      <c r="AG22" s="16">
        <v>0.1</v>
      </c>
      <c r="AH22" s="16">
        <v>0</v>
      </c>
      <c r="AI22" s="17">
        <v>0.3</v>
      </c>
      <c r="AJ22" s="16"/>
      <c r="AK22" s="16"/>
      <c r="AL22" s="16">
        <v>0.02</v>
      </c>
      <c r="AM22" s="16">
        <v>0.3</v>
      </c>
      <c r="AN22" s="16">
        <v>0.01</v>
      </c>
      <c r="AO22" s="16">
        <v>0.3</v>
      </c>
      <c r="AP22" s="16">
        <v>0.01</v>
      </c>
      <c r="AQ22" s="16">
        <v>0.3</v>
      </c>
      <c r="AR22" s="16"/>
      <c r="AS22" s="16"/>
      <c r="AT22" s="16"/>
      <c r="AU22" s="16"/>
      <c r="AV22" s="16"/>
      <c r="AW22" s="16"/>
      <c r="AX22" s="16">
        <v>0</v>
      </c>
      <c r="AY22" s="16">
        <v>0.3</v>
      </c>
      <c r="AZ22" s="16">
        <v>0</v>
      </c>
      <c r="BA22" s="16">
        <v>0.3</v>
      </c>
      <c r="BB22" s="16"/>
      <c r="BC22" s="16"/>
      <c r="BD22" s="16"/>
      <c r="BE22" s="16"/>
      <c r="BF22" s="16"/>
      <c r="BG22" s="16"/>
      <c r="BH22" s="16"/>
      <c r="BI22" s="16"/>
      <c r="BJ22" s="16"/>
      <c r="BK22" s="16"/>
      <c r="BL22" s="16">
        <v>0</v>
      </c>
      <c r="BM22" s="16">
        <v>0.3</v>
      </c>
      <c r="BN22" s="16"/>
      <c r="BO22" s="16"/>
      <c r="BP22" s="15"/>
      <c r="BQ22" s="15"/>
      <c r="BR22" s="15">
        <v>0</v>
      </c>
      <c r="BS22" s="15">
        <v>0.3</v>
      </c>
      <c r="BT22" s="15"/>
      <c r="BU22" s="15"/>
      <c r="BV22" s="15"/>
      <c r="BW22" s="15"/>
      <c r="BX22" s="16">
        <v>0</v>
      </c>
      <c r="BY22" s="16">
        <v>0.3</v>
      </c>
      <c r="BZ22" s="18">
        <v>8.0000000000000002E-3</v>
      </c>
      <c r="CA22" s="16">
        <v>0.1</v>
      </c>
      <c r="CB22" s="16"/>
      <c r="CC22" s="16"/>
      <c r="CD22" s="16"/>
      <c r="CE22" s="16"/>
      <c r="CF22" s="16"/>
      <c r="CG22" s="16"/>
      <c r="CH22" s="16"/>
      <c r="CI22" s="16"/>
      <c r="CJ22" s="16"/>
      <c r="CK22" s="16"/>
      <c r="CL22" s="16"/>
      <c r="CM22" s="16"/>
      <c r="CN22" s="16"/>
      <c r="CO22" s="16"/>
      <c r="CP22" s="16"/>
      <c r="CQ22" s="16"/>
      <c r="CR22" s="16"/>
      <c r="CS22" s="16"/>
      <c r="CT22" s="16"/>
      <c r="CU22" s="16"/>
      <c r="CV22" s="16"/>
      <c r="CW22" s="16"/>
    </row>
    <row r="23" spans="1:101" x14ac:dyDescent="0.3">
      <c r="A23" s="135">
        <v>11</v>
      </c>
      <c r="B23" s="15"/>
      <c r="C23" s="14" t="s">
        <v>125</v>
      </c>
      <c r="D23" s="14" t="s">
        <v>126</v>
      </c>
      <c r="E23" s="14"/>
      <c r="F23" s="14" t="s">
        <v>113</v>
      </c>
      <c r="G23" s="14" t="s">
        <v>127</v>
      </c>
      <c r="H23" s="2" t="s">
        <v>128</v>
      </c>
      <c r="I23" s="12">
        <v>100</v>
      </c>
      <c r="J23" s="16">
        <f t="shared" si="0"/>
        <v>93</v>
      </c>
      <c r="K23" s="16">
        <f t="shared" si="1"/>
        <v>99.611999999999995</v>
      </c>
      <c r="L23" s="16">
        <f t="shared" si="2"/>
        <v>0.38800000000000007</v>
      </c>
      <c r="M23" s="16">
        <f t="shared" si="2"/>
        <v>6.9999999999999973</v>
      </c>
      <c r="N23" s="16">
        <v>0.1</v>
      </c>
      <c r="O23" s="16">
        <v>1</v>
      </c>
      <c r="P23" s="16">
        <v>0.15</v>
      </c>
      <c r="Q23" s="16">
        <v>1.5</v>
      </c>
      <c r="R23" s="16">
        <v>0.08</v>
      </c>
      <c r="S23" s="17">
        <v>1</v>
      </c>
      <c r="T23" s="16">
        <v>0</v>
      </c>
      <c r="U23" s="17">
        <v>0.3</v>
      </c>
      <c r="V23" s="16">
        <v>0.02</v>
      </c>
      <c r="W23" s="16">
        <v>0.3</v>
      </c>
      <c r="X23" s="16"/>
      <c r="Y23" s="16"/>
      <c r="Z23" s="16">
        <v>0.01</v>
      </c>
      <c r="AA23" s="16">
        <v>0.3</v>
      </c>
      <c r="AB23" s="16"/>
      <c r="AC23" s="16"/>
      <c r="AD23" s="16"/>
      <c r="AE23" s="16"/>
      <c r="AF23" s="16"/>
      <c r="AG23" s="16"/>
      <c r="AH23" s="16">
        <v>0</v>
      </c>
      <c r="AI23" s="17">
        <v>0.3</v>
      </c>
      <c r="AJ23" s="16"/>
      <c r="AK23" s="16"/>
      <c r="AL23" s="16"/>
      <c r="AM23" s="16"/>
      <c r="AN23" s="16">
        <v>0.01</v>
      </c>
      <c r="AO23" s="16">
        <v>0.3</v>
      </c>
      <c r="AP23" s="16">
        <v>0.01</v>
      </c>
      <c r="AQ23" s="16">
        <v>0.3</v>
      </c>
      <c r="AR23" s="16"/>
      <c r="AS23" s="16"/>
      <c r="AT23" s="16">
        <v>0</v>
      </c>
      <c r="AU23" s="16">
        <v>0.1</v>
      </c>
      <c r="AV23" s="16"/>
      <c r="AW23" s="16"/>
      <c r="AX23" s="16">
        <v>0</v>
      </c>
      <c r="AY23" s="16">
        <v>0.3</v>
      </c>
      <c r="AZ23" s="16">
        <v>0</v>
      </c>
      <c r="BA23" s="16">
        <v>0.3</v>
      </c>
      <c r="BB23" s="16"/>
      <c r="BC23" s="16"/>
      <c r="BD23" s="16"/>
      <c r="BE23" s="16"/>
      <c r="BF23" s="16"/>
      <c r="BG23" s="16"/>
      <c r="BH23" s="16"/>
      <c r="BI23" s="16"/>
      <c r="BJ23" s="16"/>
      <c r="BK23" s="16"/>
      <c r="BL23" s="16">
        <v>0</v>
      </c>
      <c r="BM23" s="16">
        <v>0.3</v>
      </c>
      <c r="BN23" s="16"/>
      <c r="BO23" s="16"/>
      <c r="BP23" s="15"/>
      <c r="BQ23" s="15"/>
      <c r="BR23" s="15">
        <v>0</v>
      </c>
      <c r="BS23" s="15">
        <v>0.3</v>
      </c>
      <c r="BT23" s="15"/>
      <c r="BU23" s="15"/>
      <c r="BV23" s="15"/>
      <c r="BW23" s="15"/>
      <c r="BX23" s="16">
        <v>0</v>
      </c>
      <c r="BY23" s="16">
        <v>0.3</v>
      </c>
      <c r="BZ23" s="18">
        <v>8.0000000000000002E-3</v>
      </c>
      <c r="CA23" s="16">
        <v>0.1</v>
      </c>
      <c r="CB23" s="16"/>
      <c r="CC23" s="16"/>
      <c r="CD23" s="16"/>
      <c r="CE23" s="16"/>
      <c r="CF23" s="16"/>
      <c r="CG23" s="16"/>
      <c r="CH23" s="16"/>
      <c r="CI23" s="16"/>
      <c r="CJ23" s="16"/>
      <c r="CK23" s="16"/>
      <c r="CL23" s="16"/>
      <c r="CM23" s="16"/>
      <c r="CN23" s="16"/>
      <c r="CO23" s="16"/>
      <c r="CP23" s="16"/>
      <c r="CQ23" s="16"/>
      <c r="CR23" s="16"/>
      <c r="CS23" s="16"/>
      <c r="CT23" s="16"/>
      <c r="CU23" s="16"/>
      <c r="CV23" s="16"/>
      <c r="CW23" s="16"/>
    </row>
    <row r="24" spans="1:101" x14ac:dyDescent="0.3">
      <c r="A24" s="135">
        <v>11</v>
      </c>
      <c r="B24" s="15"/>
      <c r="C24" s="14" t="s">
        <v>125</v>
      </c>
      <c r="D24" s="14" t="s">
        <v>126</v>
      </c>
      <c r="E24" s="14"/>
      <c r="F24" s="14" t="s">
        <v>113</v>
      </c>
      <c r="G24" s="14" t="s">
        <v>127</v>
      </c>
      <c r="H24" s="2" t="s">
        <v>128</v>
      </c>
      <c r="I24" s="12">
        <v>100</v>
      </c>
      <c r="J24" s="16">
        <f t="shared" si="0"/>
        <v>93</v>
      </c>
      <c r="K24" s="16">
        <f t="shared" si="1"/>
        <v>99.611999999999995</v>
      </c>
      <c r="L24" s="16">
        <f t="shared" si="2"/>
        <v>0.38800000000000007</v>
      </c>
      <c r="M24" s="16">
        <f t="shared" si="2"/>
        <v>6.9999999999999973</v>
      </c>
      <c r="N24" s="16">
        <v>0.1</v>
      </c>
      <c r="O24" s="16">
        <v>1</v>
      </c>
      <c r="P24" s="16">
        <v>0.15</v>
      </c>
      <c r="Q24" s="16">
        <v>1.5</v>
      </c>
      <c r="R24" s="16">
        <v>0.08</v>
      </c>
      <c r="S24" s="17">
        <v>1</v>
      </c>
      <c r="T24" s="16">
        <v>0</v>
      </c>
      <c r="U24" s="17">
        <v>0.3</v>
      </c>
      <c r="V24" s="16"/>
      <c r="W24" s="16"/>
      <c r="X24" s="16"/>
      <c r="Y24" s="16"/>
      <c r="Z24" s="16">
        <v>0.01</v>
      </c>
      <c r="AA24" s="16">
        <v>0.3</v>
      </c>
      <c r="AB24" s="16"/>
      <c r="AC24" s="16"/>
      <c r="AD24" s="16"/>
      <c r="AE24" s="16"/>
      <c r="AF24" s="16"/>
      <c r="AG24" s="16"/>
      <c r="AH24" s="16">
        <v>0</v>
      </c>
      <c r="AI24" s="17">
        <v>0.3</v>
      </c>
      <c r="AJ24" s="16"/>
      <c r="AK24" s="16"/>
      <c r="AL24" s="16">
        <v>0.02</v>
      </c>
      <c r="AM24" s="16">
        <v>0.3</v>
      </c>
      <c r="AN24" s="16">
        <v>0.01</v>
      </c>
      <c r="AO24" s="16">
        <v>0.3</v>
      </c>
      <c r="AP24" s="16">
        <v>0.01</v>
      </c>
      <c r="AQ24" s="16">
        <v>0.3</v>
      </c>
      <c r="AR24" s="16"/>
      <c r="AS24" s="16"/>
      <c r="AT24" s="16">
        <v>0</v>
      </c>
      <c r="AU24" s="16">
        <v>0.1</v>
      </c>
      <c r="AV24" s="16"/>
      <c r="AW24" s="16"/>
      <c r="AX24" s="16">
        <v>0</v>
      </c>
      <c r="AY24" s="16">
        <v>0.3</v>
      </c>
      <c r="AZ24" s="16">
        <v>0</v>
      </c>
      <c r="BA24" s="16">
        <v>0.3</v>
      </c>
      <c r="BB24" s="16"/>
      <c r="BC24" s="16"/>
      <c r="BD24" s="16"/>
      <c r="BE24" s="16"/>
      <c r="BF24" s="16"/>
      <c r="BG24" s="16"/>
      <c r="BH24" s="16"/>
      <c r="BI24" s="16"/>
      <c r="BJ24" s="16"/>
      <c r="BK24" s="16"/>
      <c r="BL24" s="16">
        <v>0</v>
      </c>
      <c r="BM24" s="16">
        <v>0.3</v>
      </c>
      <c r="BN24" s="16"/>
      <c r="BO24" s="16"/>
      <c r="BP24" s="15"/>
      <c r="BQ24" s="15"/>
      <c r="BR24" s="15">
        <v>0</v>
      </c>
      <c r="BS24" s="15">
        <v>0.3</v>
      </c>
      <c r="BT24" s="15"/>
      <c r="BU24" s="15"/>
      <c r="BV24" s="15"/>
      <c r="BW24" s="15"/>
      <c r="BX24" s="16">
        <v>0</v>
      </c>
      <c r="BY24" s="16">
        <v>0.3</v>
      </c>
      <c r="BZ24" s="18">
        <v>8.0000000000000002E-3</v>
      </c>
      <c r="CA24" s="16">
        <v>0.1</v>
      </c>
      <c r="CB24" s="16"/>
      <c r="CC24" s="16"/>
      <c r="CD24" s="16"/>
      <c r="CE24" s="16"/>
      <c r="CF24" s="16"/>
      <c r="CG24" s="16"/>
      <c r="CH24" s="16"/>
      <c r="CI24" s="16"/>
      <c r="CJ24" s="16"/>
      <c r="CK24" s="16"/>
      <c r="CL24" s="16"/>
      <c r="CM24" s="16"/>
      <c r="CN24" s="16"/>
      <c r="CO24" s="16"/>
      <c r="CP24" s="16"/>
      <c r="CQ24" s="16"/>
      <c r="CR24" s="16"/>
      <c r="CS24" s="16"/>
      <c r="CT24" s="16"/>
      <c r="CU24" s="16"/>
      <c r="CV24" s="16"/>
      <c r="CW24" s="16"/>
    </row>
    <row r="25" spans="1:101" x14ac:dyDescent="0.3">
      <c r="A25" s="135">
        <v>11</v>
      </c>
      <c r="B25" s="15"/>
      <c r="C25" s="14" t="s">
        <v>125</v>
      </c>
      <c r="D25" s="14" t="s">
        <v>126</v>
      </c>
      <c r="E25" s="14"/>
      <c r="F25" s="14" t="s">
        <v>113</v>
      </c>
      <c r="G25" s="14" t="s">
        <v>127</v>
      </c>
      <c r="H25" s="2" t="s">
        <v>128</v>
      </c>
      <c r="I25" s="12">
        <v>100</v>
      </c>
      <c r="J25" s="16">
        <f t="shared" si="0"/>
        <v>93</v>
      </c>
      <c r="K25" s="16">
        <f t="shared" si="1"/>
        <v>99.611999999999995</v>
      </c>
      <c r="L25" s="16">
        <f t="shared" si="2"/>
        <v>0.38800000000000007</v>
      </c>
      <c r="M25" s="16">
        <f t="shared" si="2"/>
        <v>6.9999999999999973</v>
      </c>
      <c r="N25" s="16">
        <v>0.1</v>
      </c>
      <c r="O25" s="16">
        <v>1</v>
      </c>
      <c r="P25" s="16">
        <v>0.15</v>
      </c>
      <c r="Q25" s="16">
        <v>1.5</v>
      </c>
      <c r="R25" s="16">
        <v>0.08</v>
      </c>
      <c r="S25" s="17">
        <v>1</v>
      </c>
      <c r="T25" s="16">
        <v>0</v>
      </c>
      <c r="U25" s="17">
        <v>0.3</v>
      </c>
      <c r="V25" s="16">
        <v>0.02</v>
      </c>
      <c r="W25" s="16">
        <v>0.3</v>
      </c>
      <c r="X25" s="16">
        <v>0</v>
      </c>
      <c r="Y25" s="16">
        <v>0.1</v>
      </c>
      <c r="Z25" s="16">
        <v>0.01</v>
      </c>
      <c r="AA25" s="16">
        <v>0.3</v>
      </c>
      <c r="AB25" s="16"/>
      <c r="AC25" s="16"/>
      <c r="AD25" s="16"/>
      <c r="AE25" s="16"/>
      <c r="AF25" s="16"/>
      <c r="AG25" s="16"/>
      <c r="AH25" s="16">
        <v>0</v>
      </c>
      <c r="AI25" s="17">
        <v>0.3</v>
      </c>
      <c r="AJ25" s="16"/>
      <c r="AK25" s="16"/>
      <c r="AL25" s="16"/>
      <c r="AM25" s="16"/>
      <c r="AN25" s="16">
        <v>0.01</v>
      </c>
      <c r="AO25" s="16">
        <v>0.3</v>
      </c>
      <c r="AP25" s="16">
        <v>0.01</v>
      </c>
      <c r="AQ25" s="16">
        <v>0.3</v>
      </c>
      <c r="AR25" s="16"/>
      <c r="AS25" s="16"/>
      <c r="AT25" s="16"/>
      <c r="AU25" s="16"/>
      <c r="AV25" s="16"/>
      <c r="AW25" s="16"/>
      <c r="AX25" s="16">
        <v>0</v>
      </c>
      <c r="AY25" s="16">
        <v>0.3</v>
      </c>
      <c r="AZ25" s="16">
        <v>0</v>
      </c>
      <c r="BA25" s="16">
        <v>0.3</v>
      </c>
      <c r="BB25" s="16"/>
      <c r="BC25" s="16"/>
      <c r="BD25" s="16"/>
      <c r="BE25" s="16"/>
      <c r="BF25" s="16"/>
      <c r="BG25" s="16"/>
      <c r="BH25" s="16"/>
      <c r="BI25" s="16"/>
      <c r="BJ25" s="16"/>
      <c r="BK25" s="16"/>
      <c r="BL25" s="16">
        <v>0</v>
      </c>
      <c r="BM25" s="16">
        <v>0.3</v>
      </c>
      <c r="BN25" s="16"/>
      <c r="BO25" s="16"/>
      <c r="BP25" s="15"/>
      <c r="BQ25" s="15"/>
      <c r="BR25" s="15"/>
      <c r="BS25" s="15"/>
      <c r="BT25" s="15">
        <v>0</v>
      </c>
      <c r="BU25" s="15">
        <v>0.3</v>
      </c>
      <c r="BV25" s="15"/>
      <c r="BW25" s="15"/>
      <c r="BX25" s="16">
        <v>0</v>
      </c>
      <c r="BY25" s="16">
        <v>0.3</v>
      </c>
      <c r="BZ25" s="18">
        <v>8.0000000000000002E-3</v>
      </c>
      <c r="CA25" s="16">
        <v>0.1</v>
      </c>
      <c r="CB25" s="16"/>
      <c r="CC25" s="16"/>
      <c r="CD25" s="16"/>
      <c r="CE25" s="16"/>
      <c r="CF25" s="16"/>
      <c r="CG25" s="16"/>
      <c r="CH25" s="16"/>
      <c r="CI25" s="16"/>
      <c r="CJ25" s="16"/>
      <c r="CK25" s="16"/>
      <c r="CL25" s="16"/>
      <c r="CM25" s="16"/>
      <c r="CN25" s="16"/>
      <c r="CO25" s="16"/>
      <c r="CP25" s="16"/>
      <c r="CQ25" s="16"/>
      <c r="CR25" s="16"/>
      <c r="CS25" s="16"/>
      <c r="CT25" s="16"/>
      <c r="CU25" s="16"/>
      <c r="CV25" s="16"/>
      <c r="CW25" s="16"/>
    </row>
    <row r="26" spans="1:101" x14ac:dyDescent="0.3">
      <c r="A26" s="135">
        <v>11</v>
      </c>
      <c r="B26" s="15"/>
      <c r="C26" s="14" t="s">
        <v>125</v>
      </c>
      <c r="D26" s="14" t="s">
        <v>126</v>
      </c>
      <c r="E26" s="14"/>
      <c r="F26" s="14" t="s">
        <v>113</v>
      </c>
      <c r="G26" s="14" t="s">
        <v>127</v>
      </c>
      <c r="H26" s="2" t="s">
        <v>128</v>
      </c>
      <c r="I26" s="12">
        <v>100</v>
      </c>
      <c r="J26" s="16">
        <f t="shared" si="0"/>
        <v>93</v>
      </c>
      <c r="K26" s="16">
        <f t="shared" si="1"/>
        <v>99.611999999999995</v>
      </c>
      <c r="L26" s="16">
        <f t="shared" si="2"/>
        <v>0.38800000000000007</v>
      </c>
      <c r="M26" s="16">
        <f t="shared" si="2"/>
        <v>6.9999999999999982</v>
      </c>
      <c r="N26" s="16">
        <v>0.1</v>
      </c>
      <c r="O26" s="16">
        <v>1</v>
      </c>
      <c r="P26" s="16">
        <v>0.15</v>
      </c>
      <c r="Q26" s="16">
        <v>1.5</v>
      </c>
      <c r="R26" s="16">
        <v>0.08</v>
      </c>
      <c r="S26" s="17">
        <v>1</v>
      </c>
      <c r="T26" s="16">
        <v>0</v>
      </c>
      <c r="U26" s="17">
        <v>0.3</v>
      </c>
      <c r="V26" s="16"/>
      <c r="W26" s="16"/>
      <c r="X26" s="16">
        <v>0</v>
      </c>
      <c r="Y26" s="16">
        <v>0.1</v>
      </c>
      <c r="Z26" s="16">
        <v>0.01</v>
      </c>
      <c r="AA26" s="16">
        <v>0.3</v>
      </c>
      <c r="AB26" s="16"/>
      <c r="AC26" s="16"/>
      <c r="AD26" s="16"/>
      <c r="AE26" s="16"/>
      <c r="AF26" s="16"/>
      <c r="AG26" s="16"/>
      <c r="AH26" s="16">
        <v>0</v>
      </c>
      <c r="AI26" s="17">
        <v>0.3</v>
      </c>
      <c r="AJ26" s="16"/>
      <c r="AK26" s="16"/>
      <c r="AL26" s="16">
        <v>0.02</v>
      </c>
      <c r="AM26" s="16">
        <v>0.3</v>
      </c>
      <c r="AN26" s="16">
        <v>0.01</v>
      </c>
      <c r="AO26" s="16">
        <v>0.3</v>
      </c>
      <c r="AP26" s="16">
        <v>0.01</v>
      </c>
      <c r="AQ26" s="16">
        <v>0.3</v>
      </c>
      <c r="AR26" s="16"/>
      <c r="AS26" s="16"/>
      <c r="AT26" s="16"/>
      <c r="AU26" s="16"/>
      <c r="AV26" s="16"/>
      <c r="AW26" s="16"/>
      <c r="AX26" s="16">
        <v>0</v>
      </c>
      <c r="AY26" s="16">
        <v>0.3</v>
      </c>
      <c r="AZ26" s="16">
        <v>0</v>
      </c>
      <c r="BA26" s="16">
        <v>0.3</v>
      </c>
      <c r="BB26" s="16"/>
      <c r="BC26" s="16"/>
      <c r="BD26" s="16"/>
      <c r="BE26" s="16"/>
      <c r="BF26" s="16"/>
      <c r="BG26" s="16"/>
      <c r="BH26" s="16"/>
      <c r="BI26" s="16"/>
      <c r="BJ26" s="16"/>
      <c r="BK26" s="16"/>
      <c r="BL26" s="16">
        <v>0</v>
      </c>
      <c r="BM26" s="16">
        <v>0.3</v>
      </c>
      <c r="BN26" s="16"/>
      <c r="BO26" s="16"/>
      <c r="BP26" s="15"/>
      <c r="BQ26" s="15"/>
      <c r="BR26" s="15"/>
      <c r="BS26" s="15"/>
      <c r="BT26" s="15">
        <v>0</v>
      </c>
      <c r="BU26" s="15">
        <v>0.3</v>
      </c>
      <c r="BV26" s="15"/>
      <c r="BW26" s="15"/>
      <c r="BX26" s="16">
        <v>0</v>
      </c>
      <c r="BY26" s="16">
        <v>0.3</v>
      </c>
      <c r="BZ26" s="18">
        <v>8.0000000000000002E-3</v>
      </c>
      <c r="CA26" s="16">
        <v>0.1</v>
      </c>
      <c r="CB26" s="16"/>
      <c r="CC26" s="16"/>
      <c r="CD26" s="16"/>
      <c r="CE26" s="16"/>
      <c r="CF26" s="16"/>
      <c r="CG26" s="16"/>
      <c r="CH26" s="16"/>
      <c r="CI26" s="16"/>
      <c r="CJ26" s="16"/>
      <c r="CK26" s="16"/>
      <c r="CL26" s="16"/>
      <c r="CM26" s="16"/>
      <c r="CN26" s="16"/>
      <c r="CO26" s="16"/>
      <c r="CP26" s="16"/>
      <c r="CQ26" s="16"/>
      <c r="CR26" s="16"/>
      <c r="CS26" s="16"/>
      <c r="CT26" s="16"/>
      <c r="CU26" s="16"/>
      <c r="CV26" s="16"/>
      <c r="CW26" s="16"/>
    </row>
    <row r="27" spans="1:101" x14ac:dyDescent="0.3">
      <c r="A27" s="135">
        <v>11</v>
      </c>
      <c r="B27" s="15"/>
      <c r="C27" s="14" t="s">
        <v>125</v>
      </c>
      <c r="D27" s="14" t="s">
        <v>126</v>
      </c>
      <c r="E27" s="14"/>
      <c r="F27" s="14" t="s">
        <v>113</v>
      </c>
      <c r="G27" s="14" t="s">
        <v>127</v>
      </c>
      <c r="H27" s="2" t="s">
        <v>128</v>
      </c>
      <c r="I27" s="12">
        <v>100</v>
      </c>
      <c r="J27" s="16">
        <f t="shared" si="0"/>
        <v>93</v>
      </c>
      <c r="K27" s="16">
        <f t="shared" si="1"/>
        <v>99.611999999999995</v>
      </c>
      <c r="L27" s="16">
        <f t="shared" si="2"/>
        <v>0.38800000000000007</v>
      </c>
      <c r="M27" s="16">
        <f t="shared" si="2"/>
        <v>6.9999999999999973</v>
      </c>
      <c r="N27" s="16">
        <v>0.1</v>
      </c>
      <c r="O27" s="16">
        <v>1</v>
      </c>
      <c r="P27" s="16">
        <v>0.15</v>
      </c>
      <c r="Q27" s="16">
        <v>1.5</v>
      </c>
      <c r="R27" s="16">
        <v>0.08</v>
      </c>
      <c r="S27" s="17">
        <v>1</v>
      </c>
      <c r="T27" s="16">
        <v>0</v>
      </c>
      <c r="U27" s="17">
        <v>0.3</v>
      </c>
      <c r="V27" s="16">
        <v>0.02</v>
      </c>
      <c r="W27" s="16">
        <v>0.3</v>
      </c>
      <c r="X27" s="16"/>
      <c r="Y27" s="16"/>
      <c r="Z27" s="16">
        <v>0.01</v>
      </c>
      <c r="AA27" s="16">
        <v>0.3</v>
      </c>
      <c r="AB27" s="16"/>
      <c r="AC27" s="16"/>
      <c r="AD27" s="16"/>
      <c r="AE27" s="16"/>
      <c r="AF27" s="16">
        <v>0</v>
      </c>
      <c r="AG27" s="16">
        <v>0.1</v>
      </c>
      <c r="AH27" s="16">
        <v>0</v>
      </c>
      <c r="AI27" s="17">
        <v>0.3</v>
      </c>
      <c r="AJ27" s="16"/>
      <c r="AK27" s="16"/>
      <c r="AL27" s="16"/>
      <c r="AM27" s="16"/>
      <c r="AN27" s="16">
        <v>0.01</v>
      </c>
      <c r="AO27" s="16">
        <v>0.3</v>
      </c>
      <c r="AP27" s="16">
        <v>0.01</v>
      </c>
      <c r="AQ27" s="16">
        <v>0.3</v>
      </c>
      <c r="AR27" s="16"/>
      <c r="AS27" s="16"/>
      <c r="AT27" s="16"/>
      <c r="AU27" s="16"/>
      <c r="AV27" s="16"/>
      <c r="AW27" s="16"/>
      <c r="AX27" s="16">
        <v>0</v>
      </c>
      <c r="AY27" s="16">
        <v>0.3</v>
      </c>
      <c r="AZ27" s="16">
        <v>0</v>
      </c>
      <c r="BA27" s="16">
        <v>0.3</v>
      </c>
      <c r="BB27" s="16"/>
      <c r="BC27" s="16"/>
      <c r="BD27" s="16"/>
      <c r="BE27" s="16"/>
      <c r="BF27" s="16"/>
      <c r="BG27" s="16"/>
      <c r="BH27" s="16"/>
      <c r="BI27" s="16"/>
      <c r="BJ27" s="16"/>
      <c r="BK27" s="16"/>
      <c r="BL27" s="16">
        <v>0</v>
      </c>
      <c r="BM27" s="16">
        <v>0.3</v>
      </c>
      <c r="BN27" s="16"/>
      <c r="BO27" s="16"/>
      <c r="BP27" s="15"/>
      <c r="BQ27" s="15"/>
      <c r="BR27" s="15"/>
      <c r="BS27" s="15"/>
      <c r="BT27" s="15">
        <v>0</v>
      </c>
      <c r="BU27" s="15">
        <v>0.3</v>
      </c>
      <c r="BV27" s="15"/>
      <c r="BW27" s="15"/>
      <c r="BX27" s="16">
        <v>0</v>
      </c>
      <c r="BY27" s="16">
        <v>0.3</v>
      </c>
      <c r="BZ27" s="18">
        <v>8.0000000000000002E-3</v>
      </c>
      <c r="CA27" s="16">
        <v>0.1</v>
      </c>
      <c r="CB27" s="16"/>
      <c r="CC27" s="16"/>
      <c r="CD27" s="16"/>
      <c r="CE27" s="16"/>
      <c r="CF27" s="16"/>
      <c r="CG27" s="16"/>
      <c r="CH27" s="16"/>
      <c r="CI27" s="16"/>
      <c r="CJ27" s="16"/>
      <c r="CK27" s="16"/>
      <c r="CL27" s="16"/>
      <c r="CM27" s="16"/>
      <c r="CN27" s="16"/>
      <c r="CO27" s="16"/>
      <c r="CP27" s="16"/>
      <c r="CQ27" s="16"/>
      <c r="CR27" s="16"/>
      <c r="CS27" s="16"/>
      <c r="CT27" s="16"/>
      <c r="CU27" s="16"/>
      <c r="CV27" s="16"/>
      <c r="CW27" s="16"/>
    </row>
    <row r="28" spans="1:101" x14ac:dyDescent="0.3">
      <c r="A28" s="135">
        <v>11</v>
      </c>
      <c r="B28" s="15"/>
      <c r="C28" s="14" t="s">
        <v>125</v>
      </c>
      <c r="D28" s="14" t="s">
        <v>126</v>
      </c>
      <c r="E28" s="14"/>
      <c r="F28" s="14" t="s">
        <v>113</v>
      </c>
      <c r="G28" s="14" t="s">
        <v>127</v>
      </c>
      <c r="H28" s="2" t="s">
        <v>128</v>
      </c>
      <c r="I28" s="12">
        <v>100</v>
      </c>
      <c r="J28" s="16">
        <f t="shared" si="0"/>
        <v>93</v>
      </c>
      <c r="K28" s="16">
        <f t="shared" si="1"/>
        <v>99.611999999999995</v>
      </c>
      <c r="L28" s="16">
        <f t="shared" si="2"/>
        <v>0.38800000000000007</v>
      </c>
      <c r="M28" s="16">
        <f t="shared" si="2"/>
        <v>6.9999999999999973</v>
      </c>
      <c r="N28" s="16">
        <v>0.1</v>
      </c>
      <c r="O28" s="16">
        <v>1</v>
      </c>
      <c r="P28" s="16">
        <v>0.15</v>
      </c>
      <c r="Q28" s="16">
        <v>1.5</v>
      </c>
      <c r="R28" s="16">
        <v>0.08</v>
      </c>
      <c r="S28" s="17">
        <v>1</v>
      </c>
      <c r="T28" s="16">
        <v>0</v>
      </c>
      <c r="U28" s="17">
        <v>0.3</v>
      </c>
      <c r="V28" s="16"/>
      <c r="W28" s="16"/>
      <c r="X28" s="16"/>
      <c r="Y28" s="16"/>
      <c r="Z28" s="16">
        <v>0.01</v>
      </c>
      <c r="AA28" s="16">
        <v>0.3</v>
      </c>
      <c r="AB28" s="16"/>
      <c r="AC28" s="16"/>
      <c r="AD28" s="16"/>
      <c r="AE28" s="16"/>
      <c r="AF28" s="16">
        <v>0</v>
      </c>
      <c r="AG28" s="16">
        <v>0.1</v>
      </c>
      <c r="AH28" s="16">
        <v>0</v>
      </c>
      <c r="AI28" s="17">
        <v>0.3</v>
      </c>
      <c r="AJ28" s="16"/>
      <c r="AK28" s="16"/>
      <c r="AL28" s="16">
        <v>0.02</v>
      </c>
      <c r="AM28" s="16">
        <v>0.3</v>
      </c>
      <c r="AN28" s="16">
        <v>0.01</v>
      </c>
      <c r="AO28" s="16">
        <v>0.3</v>
      </c>
      <c r="AP28" s="16">
        <v>0.01</v>
      </c>
      <c r="AQ28" s="16">
        <v>0.3</v>
      </c>
      <c r="AR28" s="16"/>
      <c r="AS28" s="16"/>
      <c r="AT28" s="16"/>
      <c r="AU28" s="16"/>
      <c r="AV28" s="16"/>
      <c r="AW28" s="16"/>
      <c r="AX28" s="16">
        <v>0</v>
      </c>
      <c r="AY28" s="16">
        <v>0.3</v>
      </c>
      <c r="AZ28" s="16">
        <v>0</v>
      </c>
      <c r="BA28" s="16">
        <v>0.3</v>
      </c>
      <c r="BB28" s="16"/>
      <c r="BC28" s="16"/>
      <c r="BD28" s="16"/>
      <c r="BE28" s="16"/>
      <c r="BF28" s="16"/>
      <c r="BG28" s="16"/>
      <c r="BH28" s="16"/>
      <c r="BI28" s="16"/>
      <c r="BJ28" s="16"/>
      <c r="BK28" s="16"/>
      <c r="BL28" s="16">
        <v>0</v>
      </c>
      <c r="BM28" s="16">
        <v>0.3</v>
      </c>
      <c r="BN28" s="16"/>
      <c r="BO28" s="16"/>
      <c r="BP28" s="15"/>
      <c r="BQ28" s="15"/>
      <c r="BR28" s="15"/>
      <c r="BS28" s="15"/>
      <c r="BT28" s="15">
        <v>0</v>
      </c>
      <c r="BU28" s="15">
        <v>0.3</v>
      </c>
      <c r="BV28" s="15"/>
      <c r="BW28" s="15"/>
      <c r="BX28" s="16">
        <v>0</v>
      </c>
      <c r="BY28" s="16">
        <v>0.3</v>
      </c>
      <c r="BZ28" s="18">
        <v>8.0000000000000002E-3</v>
      </c>
      <c r="CA28" s="16">
        <v>0.1</v>
      </c>
      <c r="CB28" s="16"/>
      <c r="CC28" s="16"/>
      <c r="CD28" s="16"/>
      <c r="CE28" s="16"/>
      <c r="CF28" s="16"/>
      <c r="CG28" s="16"/>
      <c r="CH28" s="16"/>
      <c r="CI28" s="16"/>
      <c r="CJ28" s="16"/>
      <c r="CK28" s="16"/>
      <c r="CL28" s="16"/>
      <c r="CM28" s="16"/>
      <c r="CN28" s="16"/>
      <c r="CO28" s="16"/>
      <c r="CP28" s="16"/>
      <c r="CQ28" s="16"/>
      <c r="CR28" s="16"/>
      <c r="CS28" s="16"/>
      <c r="CT28" s="16"/>
      <c r="CU28" s="16"/>
      <c r="CV28" s="16"/>
      <c r="CW28" s="16"/>
    </row>
    <row r="29" spans="1:101" x14ac:dyDescent="0.3">
      <c r="A29" s="135">
        <v>11</v>
      </c>
      <c r="B29" s="15"/>
      <c r="C29" s="14" t="s">
        <v>125</v>
      </c>
      <c r="D29" s="14" t="s">
        <v>126</v>
      </c>
      <c r="E29" s="14"/>
      <c r="F29" s="14" t="s">
        <v>113</v>
      </c>
      <c r="G29" s="14" t="s">
        <v>127</v>
      </c>
      <c r="H29" s="2" t="s">
        <v>128</v>
      </c>
      <c r="I29" s="12">
        <v>100</v>
      </c>
      <c r="J29" s="16">
        <f t="shared" si="0"/>
        <v>93</v>
      </c>
      <c r="K29" s="16">
        <f t="shared" si="1"/>
        <v>99.611999999999995</v>
      </c>
      <c r="L29" s="16">
        <f t="shared" si="2"/>
        <v>0.38800000000000007</v>
      </c>
      <c r="M29" s="16">
        <f t="shared" si="2"/>
        <v>6.9999999999999973</v>
      </c>
      <c r="N29" s="16">
        <v>0.1</v>
      </c>
      <c r="O29" s="16">
        <v>1</v>
      </c>
      <c r="P29" s="16">
        <v>0.15</v>
      </c>
      <c r="Q29" s="16">
        <v>1.5</v>
      </c>
      <c r="R29" s="16">
        <v>0.08</v>
      </c>
      <c r="S29" s="17">
        <v>1</v>
      </c>
      <c r="T29" s="16">
        <v>0</v>
      </c>
      <c r="U29" s="17">
        <v>0.3</v>
      </c>
      <c r="V29" s="16">
        <v>0.02</v>
      </c>
      <c r="W29" s="16">
        <v>0.3</v>
      </c>
      <c r="X29" s="16"/>
      <c r="Y29" s="16"/>
      <c r="Z29" s="16">
        <v>0.01</v>
      </c>
      <c r="AA29" s="16">
        <v>0.3</v>
      </c>
      <c r="AB29" s="16"/>
      <c r="AC29" s="16"/>
      <c r="AD29" s="16"/>
      <c r="AE29" s="16"/>
      <c r="AF29" s="16"/>
      <c r="AG29" s="16"/>
      <c r="AH29" s="16">
        <v>0</v>
      </c>
      <c r="AI29" s="17">
        <v>0.3</v>
      </c>
      <c r="AJ29" s="16"/>
      <c r="AK29" s="16"/>
      <c r="AL29" s="16"/>
      <c r="AM29" s="16"/>
      <c r="AN29" s="16">
        <v>0.01</v>
      </c>
      <c r="AO29" s="16">
        <v>0.3</v>
      </c>
      <c r="AP29" s="16">
        <v>0.01</v>
      </c>
      <c r="AQ29" s="16">
        <v>0.3</v>
      </c>
      <c r="AR29" s="16"/>
      <c r="AS29" s="16"/>
      <c r="AT29" s="16">
        <v>0</v>
      </c>
      <c r="AU29" s="16">
        <v>0.1</v>
      </c>
      <c r="AV29" s="16"/>
      <c r="AW29" s="16"/>
      <c r="AX29" s="16">
        <v>0</v>
      </c>
      <c r="AY29" s="16">
        <v>0.3</v>
      </c>
      <c r="AZ29" s="16">
        <v>0</v>
      </c>
      <c r="BA29" s="16">
        <v>0.3</v>
      </c>
      <c r="BB29" s="16"/>
      <c r="BC29" s="16"/>
      <c r="BD29" s="16"/>
      <c r="BE29" s="16"/>
      <c r="BF29" s="16"/>
      <c r="BG29" s="16"/>
      <c r="BH29" s="16"/>
      <c r="BI29" s="16"/>
      <c r="BJ29" s="16"/>
      <c r="BK29" s="16"/>
      <c r="BL29" s="16">
        <v>0</v>
      </c>
      <c r="BM29" s="16">
        <v>0.3</v>
      </c>
      <c r="BN29" s="16"/>
      <c r="BO29" s="16"/>
      <c r="BP29" s="15"/>
      <c r="BQ29" s="15"/>
      <c r="BR29" s="15"/>
      <c r="BS29" s="15"/>
      <c r="BT29" s="15">
        <v>0</v>
      </c>
      <c r="BU29" s="15">
        <v>0.3</v>
      </c>
      <c r="BV29" s="15"/>
      <c r="BW29" s="15"/>
      <c r="BX29" s="16">
        <v>0</v>
      </c>
      <c r="BY29" s="16">
        <v>0.3</v>
      </c>
      <c r="BZ29" s="18">
        <v>8.0000000000000002E-3</v>
      </c>
      <c r="CA29" s="16">
        <v>0.1</v>
      </c>
      <c r="CB29" s="16"/>
      <c r="CC29" s="16"/>
      <c r="CD29" s="16"/>
      <c r="CE29" s="16"/>
      <c r="CF29" s="16"/>
      <c r="CG29" s="16"/>
      <c r="CH29" s="16"/>
      <c r="CI29" s="16"/>
      <c r="CJ29" s="16"/>
      <c r="CK29" s="16"/>
      <c r="CL29" s="16"/>
      <c r="CM29" s="16"/>
      <c r="CN29" s="16"/>
      <c r="CO29" s="16"/>
      <c r="CP29" s="16"/>
      <c r="CQ29" s="16"/>
      <c r="CR29" s="16"/>
      <c r="CS29" s="16"/>
      <c r="CT29" s="16"/>
      <c r="CU29" s="16"/>
      <c r="CV29" s="16"/>
      <c r="CW29" s="16"/>
    </row>
    <row r="30" spans="1:101" x14ac:dyDescent="0.3">
      <c r="A30" s="135">
        <v>11</v>
      </c>
      <c r="B30" s="15"/>
      <c r="C30" s="14" t="s">
        <v>125</v>
      </c>
      <c r="D30" s="14" t="s">
        <v>126</v>
      </c>
      <c r="E30" s="14"/>
      <c r="F30" s="14" t="s">
        <v>113</v>
      </c>
      <c r="G30" s="14" t="s">
        <v>127</v>
      </c>
      <c r="H30" s="2" t="s">
        <v>128</v>
      </c>
      <c r="I30" s="12">
        <v>100</v>
      </c>
      <c r="J30" s="16">
        <f t="shared" si="0"/>
        <v>93</v>
      </c>
      <c r="K30" s="16">
        <f t="shared" si="1"/>
        <v>99.611999999999995</v>
      </c>
      <c r="L30" s="16">
        <f t="shared" si="2"/>
        <v>0.38800000000000007</v>
      </c>
      <c r="M30" s="16">
        <f t="shared" si="2"/>
        <v>6.9999999999999973</v>
      </c>
      <c r="N30" s="16">
        <v>0.1</v>
      </c>
      <c r="O30" s="16">
        <v>1</v>
      </c>
      <c r="P30" s="16">
        <v>0.15</v>
      </c>
      <c r="Q30" s="16">
        <v>1.5</v>
      </c>
      <c r="R30" s="16">
        <v>0.08</v>
      </c>
      <c r="S30" s="17">
        <v>1</v>
      </c>
      <c r="T30" s="16">
        <v>0</v>
      </c>
      <c r="U30" s="17">
        <v>0.3</v>
      </c>
      <c r="V30" s="16"/>
      <c r="W30" s="16"/>
      <c r="X30" s="16"/>
      <c r="Y30" s="16"/>
      <c r="Z30" s="16">
        <v>0.01</v>
      </c>
      <c r="AA30" s="16">
        <v>0.3</v>
      </c>
      <c r="AB30" s="16"/>
      <c r="AC30" s="16"/>
      <c r="AD30" s="16"/>
      <c r="AE30" s="16"/>
      <c r="AF30" s="16"/>
      <c r="AG30" s="16"/>
      <c r="AH30" s="16">
        <v>0</v>
      </c>
      <c r="AI30" s="17">
        <v>0.3</v>
      </c>
      <c r="AJ30" s="16"/>
      <c r="AK30" s="16"/>
      <c r="AL30" s="16">
        <v>0.02</v>
      </c>
      <c r="AM30" s="16">
        <v>0.3</v>
      </c>
      <c r="AN30" s="16">
        <v>0.01</v>
      </c>
      <c r="AO30" s="16">
        <v>0.3</v>
      </c>
      <c r="AP30" s="16">
        <v>0.01</v>
      </c>
      <c r="AQ30" s="16">
        <v>0.3</v>
      </c>
      <c r="AR30" s="16"/>
      <c r="AS30" s="16"/>
      <c r="AT30" s="16">
        <v>0</v>
      </c>
      <c r="AU30" s="16">
        <v>0.1</v>
      </c>
      <c r="AV30" s="16"/>
      <c r="AW30" s="16"/>
      <c r="AX30" s="16">
        <v>0</v>
      </c>
      <c r="AY30" s="16">
        <v>0.3</v>
      </c>
      <c r="AZ30" s="16">
        <v>0</v>
      </c>
      <c r="BA30" s="16">
        <v>0.3</v>
      </c>
      <c r="BB30" s="16"/>
      <c r="BC30" s="16"/>
      <c r="BD30" s="16"/>
      <c r="BE30" s="16"/>
      <c r="BF30" s="16"/>
      <c r="BG30" s="16"/>
      <c r="BH30" s="16"/>
      <c r="BI30" s="16"/>
      <c r="BJ30" s="16"/>
      <c r="BK30" s="16"/>
      <c r="BL30" s="16">
        <v>0</v>
      </c>
      <c r="BM30" s="16">
        <v>0.3</v>
      </c>
      <c r="BN30" s="16"/>
      <c r="BO30" s="16"/>
      <c r="BP30" s="15"/>
      <c r="BQ30" s="15"/>
      <c r="BR30" s="15"/>
      <c r="BS30" s="15"/>
      <c r="BT30" s="15">
        <v>0</v>
      </c>
      <c r="BU30" s="15">
        <v>0.3</v>
      </c>
      <c r="BV30" s="15"/>
      <c r="BW30" s="15"/>
      <c r="BX30" s="16">
        <v>0</v>
      </c>
      <c r="BY30" s="16">
        <v>0.3</v>
      </c>
      <c r="BZ30" s="18">
        <v>8.0000000000000002E-3</v>
      </c>
      <c r="CA30" s="16">
        <v>0.1</v>
      </c>
      <c r="CB30" s="16"/>
      <c r="CC30" s="16"/>
      <c r="CD30" s="16"/>
      <c r="CE30" s="16"/>
      <c r="CF30" s="16"/>
      <c r="CG30" s="16"/>
      <c r="CH30" s="16"/>
      <c r="CI30" s="16"/>
      <c r="CJ30" s="16"/>
      <c r="CK30" s="16"/>
      <c r="CL30" s="16"/>
      <c r="CM30" s="16"/>
      <c r="CN30" s="16"/>
      <c r="CO30" s="16"/>
      <c r="CP30" s="16"/>
      <c r="CQ30" s="16"/>
      <c r="CR30" s="16"/>
      <c r="CS30" s="16"/>
      <c r="CT30" s="16"/>
      <c r="CU30" s="16"/>
      <c r="CV30" s="16"/>
      <c r="CW30" s="16"/>
    </row>
    <row r="31" spans="1:101" x14ac:dyDescent="0.3">
      <c r="A31" s="135">
        <v>11</v>
      </c>
      <c r="B31" s="15"/>
      <c r="C31" s="14" t="s">
        <v>125</v>
      </c>
      <c r="D31" s="14" t="s">
        <v>126</v>
      </c>
      <c r="E31" s="14"/>
      <c r="F31" s="14" t="s">
        <v>113</v>
      </c>
      <c r="G31" s="14" t="s">
        <v>127</v>
      </c>
      <c r="H31" s="2" t="s">
        <v>128</v>
      </c>
      <c r="I31" s="12">
        <v>100</v>
      </c>
      <c r="J31" s="16">
        <f t="shared" si="0"/>
        <v>93</v>
      </c>
      <c r="K31" s="16">
        <f t="shared" si="1"/>
        <v>99.611999999999995</v>
      </c>
      <c r="L31" s="16">
        <f t="shared" si="2"/>
        <v>0.38800000000000007</v>
      </c>
      <c r="M31" s="16">
        <f t="shared" si="2"/>
        <v>6.9999999999999973</v>
      </c>
      <c r="N31" s="16">
        <v>0.1</v>
      </c>
      <c r="O31" s="16">
        <v>1</v>
      </c>
      <c r="P31" s="16">
        <v>0.15</v>
      </c>
      <c r="Q31" s="16">
        <v>1.5</v>
      </c>
      <c r="R31" s="16">
        <v>0.08</v>
      </c>
      <c r="S31" s="17">
        <v>1</v>
      </c>
      <c r="T31" s="16">
        <v>0</v>
      </c>
      <c r="U31" s="17">
        <v>0.3</v>
      </c>
      <c r="V31" s="16">
        <v>0.02</v>
      </c>
      <c r="W31" s="16">
        <v>0.3</v>
      </c>
      <c r="X31" s="16">
        <v>0</v>
      </c>
      <c r="Y31" s="16">
        <v>0.1</v>
      </c>
      <c r="Z31" s="16">
        <v>0.01</v>
      </c>
      <c r="AA31" s="16">
        <v>0.3</v>
      </c>
      <c r="AB31" s="16"/>
      <c r="AC31" s="16"/>
      <c r="AD31" s="16"/>
      <c r="AE31" s="16"/>
      <c r="AF31" s="16"/>
      <c r="AG31" s="16"/>
      <c r="AH31" s="16">
        <v>0</v>
      </c>
      <c r="AI31" s="17">
        <v>0.3</v>
      </c>
      <c r="AJ31" s="16"/>
      <c r="AK31" s="16"/>
      <c r="AL31" s="16"/>
      <c r="AM31" s="16"/>
      <c r="AN31" s="16">
        <v>0.01</v>
      </c>
      <c r="AO31" s="16">
        <v>0.3</v>
      </c>
      <c r="AP31" s="16">
        <v>0.01</v>
      </c>
      <c r="AQ31" s="16">
        <v>0.3</v>
      </c>
      <c r="AR31" s="16"/>
      <c r="AS31" s="16"/>
      <c r="AT31" s="16"/>
      <c r="AU31" s="16"/>
      <c r="AV31" s="16"/>
      <c r="AW31" s="16"/>
      <c r="AX31" s="16">
        <v>0</v>
      </c>
      <c r="AY31" s="16">
        <v>0.3</v>
      </c>
      <c r="AZ31" s="16">
        <v>0</v>
      </c>
      <c r="BA31" s="16">
        <v>0.3</v>
      </c>
      <c r="BB31" s="16"/>
      <c r="BC31" s="16"/>
      <c r="BD31" s="16"/>
      <c r="BE31" s="16"/>
      <c r="BF31" s="16"/>
      <c r="BG31" s="16"/>
      <c r="BH31" s="16"/>
      <c r="BI31" s="16"/>
      <c r="BJ31" s="16"/>
      <c r="BK31" s="16"/>
      <c r="BL31" s="16">
        <v>0</v>
      </c>
      <c r="BM31" s="16">
        <v>0.3</v>
      </c>
      <c r="BN31" s="16"/>
      <c r="BO31" s="16"/>
      <c r="BP31" s="15"/>
      <c r="BQ31" s="15"/>
      <c r="BR31" s="15"/>
      <c r="BS31" s="15"/>
      <c r="BT31" s="15"/>
      <c r="BU31" s="15"/>
      <c r="BV31" s="15">
        <v>0</v>
      </c>
      <c r="BW31" s="15">
        <v>0.3</v>
      </c>
      <c r="BX31" s="16">
        <v>0</v>
      </c>
      <c r="BY31" s="16">
        <v>0.3</v>
      </c>
      <c r="BZ31" s="18">
        <v>8.0000000000000002E-3</v>
      </c>
      <c r="CA31" s="16">
        <v>0.1</v>
      </c>
      <c r="CB31" s="16"/>
      <c r="CC31" s="16"/>
      <c r="CD31" s="16"/>
      <c r="CE31" s="16"/>
      <c r="CF31" s="16"/>
      <c r="CG31" s="16"/>
      <c r="CH31" s="16"/>
      <c r="CI31" s="16"/>
      <c r="CJ31" s="16"/>
      <c r="CK31" s="16"/>
      <c r="CL31" s="16"/>
      <c r="CM31" s="16"/>
      <c r="CN31" s="16"/>
      <c r="CO31" s="16"/>
      <c r="CP31" s="16"/>
      <c r="CQ31" s="16"/>
      <c r="CR31" s="16"/>
      <c r="CS31" s="16"/>
      <c r="CT31" s="16"/>
      <c r="CU31" s="16"/>
      <c r="CV31" s="16"/>
      <c r="CW31" s="16"/>
    </row>
    <row r="32" spans="1:101" x14ac:dyDescent="0.3">
      <c r="A32" s="135">
        <v>11</v>
      </c>
      <c r="B32" s="15"/>
      <c r="C32" s="14" t="s">
        <v>125</v>
      </c>
      <c r="D32" s="14" t="s">
        <v>126</v>
      </c>
      <c r="E32" s="14"/>
      <c r="F32" s="14" t="s">
        <v>113</v>
      </c>
      <c r="G32" s="14" t="s">
        <v>127</v>
      </c>
      <c r="H32" s="2" t="s">
        <v>128</v>
      </c>
      <c r="I32" s="12">
        <v>100</v>
      </c>
      <c r="J32" s="16">
        <f t="shared" si="0"/>
        <v>93</v>
      </c>
      <c r="K32" s="16">
        <f t="shared" si="1"/>
        <v>99.611999999999995</v>
      </c>
      <c r="L32" s="16">
        <f t="shared" si="2"/>
        <v>0.38800000000000007</v>
      </c>
      <c r="M32" s="16">
        <f t="shared" si="2"/>
        <v>6.9999999999999982</v>
      </c>
      <c r="N32" s="16">
        <v>0.1</v>
      </c>
      <c r="O32" s="16">
        <v>1</v>
      </c>
      <c r="P32" s="16">
        <v>0.15</v>
      </c>
      <c r="Q32" s="16">
        <v>1.5</v>
      </c>
      <c r="R32" s="16">
        <v>0.08</v>
      </c>
      <c r="S32" s="17">
        <v>1</v>
      </c>
      <c r="T32" s="16">
        <v>0</v>
      </c>
      <c r="U32" s="17">
        <v>0.3</v>
      </c>
      <c r="V32" s="16"/>
      <c r="W32" s="16"/>
      <c r="X32" s="16">
        <v>0</v>
      </c>
      <c r="Y32" s="16">
        <v>0.1</v>
      </c>
      <c r="Z32" s="16">
        <v>0.01</v>
      </c>
      <c r="AA32" s="16">
        <v>0.3</v>
      </c>
      <c r="AB32" s="16"/>
      <c r="AC32" s="16"/>
      <c r="AD32" s="16"/>
      <c r="AE32" s="16"/>
      <c r="AF32" s="16"/>
      <c r="AG32" s="16"/>
      <c r="AH32" s="16">
        <v>0</v>
      </c>
      <c r="AI32" s="17">
        <v>0.3</v>
      </c>
      <c r="AJ32" s="16"/>
      <c r="AK32" s="16"/>
      <c r="AL32" s="16">
        <v>0.02</v>
      </c>
      <c r="AM32" s="16">
        <v>0.3</v>
      </c>
      <c r="AN32" s="16">
        <v>0.01</v>
      </c>
      <c r="AO32" s="16">
        <v>0.3</v>
      </c>
      <c r="AP32" s="16">
        <v>0.01</v>
      </c>
      <c r="AQ32" s="16">
        <v>0.3</v>
      </c>
      <c r="AR32" s="16"/>
      <c r="AS32" s="16"/>
      <c r="AT32" s="16"/>
      <c r="AU32" s="16"/>
      <c r="AV32" s="16"/>
      <c r="AW32" s="16"/>
      <c r="AX32" s="16">
        <v>0</v>
      </c>
      <c r="AY32" s="16">
        <v>0.3</v>
      </c>
      <c r="AZ32" s="16">
        <v>0</v>
      </c>
      <c r="BA32" s="16">
        <v>0.3</v>
      </c>
      <c r="BB32" s="16"/>
      <c r="BC32" s="16"/>
      <c r="BD32" s="16"/>
      <c r="BE32" s="16"/>
      <c r="BF32" s="16"/>
      <c r="BG32" s="16"/>
      <c r="BH32" s="16"/>
      <c r="BI32" s="16"/>
      <c r="BJ32" s="16"/>
      <c r="BK32" s="16"/>
      <c r="BL32" s="16">
        <v>0</v>
      </c>
      <c r="BM32" s="16">
        <v>0.3</v>
      </c>
      <c r="BN32" s="16"/>
      <c r="BO32" s="16"/>
      <c r="BP32" s="15"/>
      <c r="BQ32" s="15"/>
      <c r="BR32" s="15"/>
      <c r="BS32" s="15"/>
      <c r="BT32" s="15"/>
      <c r="BU32" s="15"/>
      <c r="BV32" s="15">
        <v>0</v>
      </c>
      <c r="BW32" s="15">
        <v>0.3</v>
      </c>
      <c r="BX32" s="16">
        <v>0</v>
      </c>
      <c r="BY32" s="16">
        <v>0.3</v>
      </c>
      <c r="BZ32" s="18">
        <v>8.0000000000000002E-3</v>
      </c>
      <c r="CA32" s="16">
        <v>0.1</v>
      </c>
      <c r="CB32" s="16"/>
      <c r="CC32" s="16"/>
      <c r="CD32" s="16"/>
      <c r="CE32" s="16"/>
      <c r="CF32" s="16"/>
      <c r="CG32" s="16"/>
      <c r="CH32" s="16"/>
      <c r="CI32" s="16"/>
      <c r="CJ32" s="16"/>
      <c r="CK32" s="16"/>
      <c r="CL32" s="16"/>
      <c r="CM32" s="16"/>
      <c r="CN32" s="16"/>
      <c r="CO32" s="16"/>
      <c r="CP32" s="16"/>
      <c r="CQ32" s="16"/>
      <c r="CR32" s="16"/>
      <c r="CS32" s="16"/>
      <c r="CT32" s="16"/>
      <c r="CU32" s="16"/>
      <c r="CV32" s="16"/>
      <c r="CW32" s="16"/>
    </row>
    <row r="33" spans="1:101" x14ac:dyDescent="0.3">
      <c r="A33" s="135">
        <v>11</v>
      </c>
      <c r="B33" s="15"/>
      <c r="C33" s="14" t="s">
        <v>125</v>
      </c>
      <c r="D33" s="14" t="s">
        <v>126</v>
      </c>
      <c r="E33" s="14"/>
      <c r="F33" s="14" t="s">
        <v>113</v>
      </c>
      <c r="G33" s="14" t="s">
        <v>127</v>
      </c>
      <c r="H33" s="2" t="s">
        <v>128</v>
      </c>
      <c r="I33" s="12">
        <v>100</v>
      </c>
      <c r="J33" s="16">
        <f t="shared" si="0"/>
        <v>93</v>
      </c>
      <c r="K33" s="16">
        <f t="shared" si="1"/>
        <v>99.611999999999995</v>
      </c>
      <c r="L33" s="16">
        <f t="shared" si="2"/>
        <v>0.38800000000000007</v>
      </c>
      <c r="M33" s="16">
        <f t="shared" si="2"/>
        <v>6.9999999999999973</v>
      </c>
      <c r="N33" s="16">
        <v>0.1</v>
      </c>
      <c r="O33" s="16">
        <v>1</v>
      </c>
      <c r="P33" s="16">
        <v>0.15</v>
      </c>
      <c r="Q33" s="16">
        <v>1.5</v>
      </c>
      <c r="R33" s="16">
        <v>0.08</v>
      </c>
      <c r="S33" s="17">
        <v>1</v>
      </c>
      <c r="T33" s="16">
        <v>0</v>
      </c>
      <c r="U33" s="17">
        <v>0.3</v>
      </c>
      <c r="V33" s="16">
        <v>0.02</v>
      </c>
      <c r="W33" s="16">
        <v>0.3</v>
      </c>
      <c r="X33" s="16"/>
      <c r="Y33" s="16"/>
      <c r="Z33" s="16">
        <v>0.01</v>
      </c>
      <c r="AA33" s="16">
        <v>0.3</v>
      </c>
      <c r="AB33" s="16"/>
      <c r="AC33" s="16"/>
      <c r="AD33" s="16"/>
      <c r="AE33" s="16"/>
      <c r="AF33" s="16">
        <v>0</v>
      </c>
      <c r="AG33" s="16">
        <v>0.1</v>
      </c>
      <c r="AH33" s="16">
        <v>0</v>
      </c>
      <c r="AI33" s="17">
        <v>0.3</v>
      </c>
      <c r="AJ33" s="16"/>
      <c r="AK33" s="16"/>
      <c r="AL33" s="16"/>
      <c r="AM33" s="16"/>
      <c r="AN33" s="16">
        <v>0.01</v>
      </c>
      <c r="AO33" s="16">
        <v>0.3</v>
      </c>
      <c r="AP33" s="16">
        <v>0.01</v>
      </c>
      <c r="AQ33" s="16">
        <v>0.3</v>
      </c>
      <c r="AR33" s="16"/>
      <c r="AS33" s="16"/>
      <c r="AT33" s="16"/>
      <c r="AU33" s="16"/>
      <c r="AV33" s="16"/>
      <c r="AW33" s="16"/>
      <c r="AX33" s="16">
        <v>0</v>
      </c>
      <c r="AY33" s="16">
        <v>0.3</v>
      </c>
      <c r="AZ33" s="16">
        <v>0</v>
      </c>
      <c r="BA33" s="16">
        <v>0.3</v>
      </c>
      <c r="BB33" s="16"/>
      <c r="BC33" s="16"/>
      <c r="BD33" s="16"/>
      <c r="BE33" s="16"/>
      <c r="BF33" s="16"/>
      <c r="BG33" s="16"/>
      <c r="BH33" s="16"/>
      <c r="BI33" s="16"/>
      <c r="BJ33" s="16"/>
      <c r="BK33" s="16"/>
      <c r="BL33" s="16">
        <v>0</v>
      </c>
      <c r="BM33" s="16">
        <v>0.3</v>
      </c>
      <c r="BN33" s="16"/>
      <c r="BO33" s="16"/>
      <c r="BP33" s="15"/>
      <c r="BQ33" s="15"/>
      <c r="BR33" s="15"/>
      <c r="BS33" s="15"/>
      <c r="BT33" s="15"/>
      <c r="BU33" s="15"/>
      <c r="BV33" s="15">
        <v>0</v>
      </c>
      <c r="BW33" s="15">
        <v>0.3</v>
      </c>
      <c r="BX33" s="16">
        <v>0</v>
      </c>
      <c r="BY33" s="16">
        <v>0.3</v>
      </c>
      <c r="BZ33" s="18">
        <v>8.0000000000000002E-3</v>
      </c>
      <c r="CA33" s="16">
        <v>0.1</v>
      </c>
      <c r="CB33" s="16"/>
      <c r="CC33" s="16"/>
      <c r="CD33" s="16"/>
      <c r="CE33" s="16"/>
      <c r="CF33" s="16"/>
      <c r="CG33" s="16"/>
      <c r="CH33" s="16"/>
      <c r="CI33" s="16"/>
      <c r="CJ33" s="16"/>
      <c r="CK33" s="16"/>
      <c r="CL33" s="16"/>
      <c r="CM33" s="16"/>
      <c r="CN33" s="16"/>
      <c r="CO33" s="16"/>
      <c r="CP33" s="16"/>
      <c r="CQ33" s="16"/>
      <c r="CR33" s="16"/>
      <c r="CS33" s="16"/>
      <c r="CT33" s="16"/>
      <c r="CU33" s="16"/>
      <c r="CV33" s="16"/>
      <c r="CW33" s="16"/>
    </row>
    <row r="34" spans="1:101" x14ac:dyDescent="0.3">
      <c r="A34" s="135">
        <v>11</v>
      </c>
      <c r="B34" s="15"/>
      <c r="C34" s="14" t="s">
        <v>125</v>
      </c>
      <c r="D34" s="14" t="s">
        <v>126</v>
      </c>
      <c r="E34" s="14"/>
      <c r="F34" s="14" t="s">
        <v>113</v>
      </c>
      <c r="G34" s="14" t="s">
        <v>127</v>
      </c>
      <c r="H34" s="2" t="s">
        <v>128</v>
      </c>
      <c r="I34" s="12">
        <v>100</v>
      </c>
      <c r="J34" s="16">
        <f t="shared" si="0"/>
        <v>93</v>
      </c>
      <c r="K34" s="16">
        <f t="shared" si="1"/>
        <v>99.611999999999995</v>
      </c>
      <c r="L34" s="16">
        <f t="shared" si="2"/>
        <v>0.38800000000000007</v>
      </c>
      <c r="M34" s="16">
        <f t="shared" si="2"/>
        <v>6.9999999999999973</v>
      </c>
      <c r="N34" s="16">
        <v>0.1</v>
      </c>
      <c r="O34" s="16">
        <v>1</v>
      </c>
      <c r="P34" s="16">
        <v>0.15</v>
      </c>
      <c r="Q34" s="16">
        <v>1.5</v>
      </c>
      <c r="R34" s="16">
        <v>0.08</v>
      </c>
      <c r="S34" s="17">
        <v>1</v>
      </c>
      <c r="T34" s="16">
        <v>0</v>
      </c>
      <c r="U34" s="17">
        <v>0.3</v>
      </c>
      <c r="V34" s="16"/>
      <c r="W34" s="16"/>
      <c r="X34" s="16"/>
      <c r="Y34" s="16"/>
      <c r="Z34" s="16">
        <v>0.01</v>
      </c>
      <c r="AA34" s="16">
        <v>0.3</v>
      </c>
      <c r="AB34" s="16"/>
      <c r="AC34" s="16"/>
      <c r="AD34" s="16"/>
      <c r="AE34" s="16"/>
      <c r="AF34" s="16">
        <v>0</v>
      </c>
      <c r="AG34" s="16">
        <v>0.1</v>
      </c>
      <c r="AH34" s="16">
        <v>0</v>
      </c>
      <c r="AI34" s="17">
        <v>0.3</v>
      </c>
      <c r="AJ34" s="16"/>
      <c r="AK34" s="16"/>
      <c r="AL34" s="16">
        <v>0.02</v>
      </c>
      <c r="AM34" s="16">
        <v>0.3</v>
      </c>
      <c r="AN34" s="16">
        <v>0.01</v>
      </c>
      <c r="AO34" s="16">
        <v>0.3</v>
      </c>
      <c r="AP34" s="16">
        <v>0.01</v>
      </c>
      <c r="AQ34" s="16">
        <v>0.3</v>
      </c>
      <c r="AR34" s="16"/>
      <c r="AS34" s="16"/>
      <c r="AT34" s="16"/>
      <c r="AU34" s="16"/>
      <c r="AV34" s="16"/>
      <c r="AW34" s="16"/>
      <c r="AX34" s="16">
        <v>0</v>
      </c>
      <c r="AY34" s="16">
        <v>0.3</v>
      </c>
      <c r="AZ34" s="16">
        <v>0</v>
      </c>
      <c r="BA34" s="16">
        <v>0.3</v>
      </c>
      <c r="BB34" s="16"/>
      <c r="BC34" s="16"/>
      <c r="BD34" s="16"/>
      <c r="BE34" s="16"/>
      <c r="BF34" s="16"/>
      <c r="BG34" s="16"/>
      <c r="BH34" s="16"/>
      <c r="BI34" s="16"/>
      <c r="BJ34" s="16"/>
      <c r="BK34" s="16"/>
      <c r="BL34" s="16">
        <v>0</v>
      </c>
      <c r="BM34" s="16">
        <v>0.3</v>
      </c>
      <c r="BN34" s="16"/>
      <c r="BO34" s="16"/>
      <c r="BP34" s="15"/>
      <c r="BQ34" s="15"/>
      <c r="BR34" s="15"/>
      <c r="BS34" s="15"/>
      <c r="BT34" s="15"/>
      <c r="BU34" s="15"/>
      <c r="BV34" s="15">
        <v>0</v>
      </c>
      <c r="BW34" s="15">
        <v>0.3</v>
      </c>
      <c r="BX34" s="16">
        <v>0</v>
      </c>
      <c r="BY34" s="16">
        <v>0.3</v>
      </c>
      <c r="BZ34" s="18">
        <v>8.0000000000000002E-3</v>
      </c>
      <c r="CA34" s="16">
        <v>0.1</v>
      </c>
      <c r="CB34" s="16"/>
      <c r="CC34" s="16"/>
      <c r="CD34" s="16"/>
      <c r="CE34" s="16"/>
      <c r="CF34" s="16"/>
      <c r="CG34" s="16"/>
      <c r="CH34" s="16"/>
      <c r="CI34" s="16"/>
      <c r="CJ34" s="16"/>
      <c r="CK34" s="16"/>
      <c r="CL34" s="16"/>
      <c r="CM34" s="16"/>
      <c r="CN34" s="16"/>
      <c r="CO34" s="16"/>
      <c r="CP34" s="16"/>
      <c r="CQ34" s="16"/>
      <c r="CR34" s="16"/>
      <c r="CS34" s="16"/>
      <c r="CT34" s="16"/>
      <c r="CU34" s="16"/>
      <c r="CV34" s="16"/>
      <c r="CW34" s="16"/>
    </row>
    <row r="35" spans="1:101" x14ac:dyDescent="0.3">
      <c r="A35" s="135">
        <v>11</v>
      </c>
      <c r="B35" s="15"/>
      <c r="C35" s="14" t="s">
        <v>125</v>
      </c>
      <c r="D35" s="14" t="s">
        <v>126</v>
      </c>
      <c r="E35" s="14"/>
      <c r="F35" s="14" t="s">
        <v>113</v>
      </c>
      <c r="G35" s="14" t="s">
        <v>127</v>
      </c>
      <c r="H35" s="2" t="s">
        <v>128</v>
      </c>
      <c r="I35" s="12">
        <v>100</v>
      </c>
      <c r="J35" s="16">
        <f t="shared" si="0"/>
        <v>93</v>
      </c>
      <c r="K35" s="16">
        <f t="shared" si="1"/>
        <v>99.611999999999995</v>
      </c>
      <c r="L35" s="16">
        <f t="shared" si="2"/>
        <v>0.38800000000000007</v>
      </c>
      <c r="M35" s="16">
        <f t="shared" si="2"/>
        <v>6.9999999999999973</v>
      </c>
      <c r="N35" s="16">
        <v>0.1</v>
      </c>
      <c r="O35" s="16">
        <v>1</v>
      </c>
      <c r="P35" s="16">
        <v>0.15</v>
      </c>
      <c r="Q35" s="16">
        <v>1.5</v>
      </c>
      <c r="R35" s="16">
        <v>0.08</v>
      </c>
      <c r="S35" s="17">
        <v>1</v>
      </c>
      <c r="T35" s="16">
        <v>0</v>
      </c>
      <c r="U35" s="17">
        <v>0.3</v>
      </c>
      <c r="V35" s="16">
        <v>0.02</v>
      </c>
      <c r="W35" s="16">
        <v>0.3</v>
      </c>
      <c r="X35" s="16"/>
      <c r="Y35" s="16"/>
      <c r="Z35" s="16">
        <v>0.01</v>
      </c>
      <c r="AA35" s="16">
        <v>0.3</v>
      </c>
      <c r="AB35" s="16"/>
      <c r="AC35" s="16"/>
      <c r="AD35" s="16"/>
      <c r="AE35" s="16"/>
      <c r="AF35" s="16"/>
      <c r="AG35" s="16"/>
      <c r="AH35" s="16">
        <v>0</v>
      </c>
      <c r="AI35" s="17">
        <v>0.3</v>
      </c>
      <c r="AJ35" s="16"/>
      <c r="AK35" s="16"/>
      <c r="AL35" s="16"/>
      <c r="AM35" s="16"/>
      <c r="AN35" s="16">
        <v>0.01</v>
      </c>
      <c r="AO35" s="16">
        <v>0.3</v>
      </c>
      <c r="AP35" s="16">
        <v>0.01</v>
      </c>
      <c r="AQ35" s="16">
        <v>0.3</v>
      </c>
      <c r="AR35" s="16"/>
      <c r="AS35" s="16"/>
      <c r="AT35" s="16">
        <v>0</v>
      </c>
      <c r="AU35" s="16">
        <v>0.1</v>
      </c>
      <c r="AV35" s="16"/>
      <c r="AW35" s="16"/>
      <c r="AX35" s="16">
        <v>0</v>
      </c>
      <c r="AY35" s="16">
        <v>0.3</v>
      </c>
      <c r="AZ35" s="16">
        <v>0</v>
      </c>
      <c r="BA35" s="16">
        <v>0.3</v>
      </c>
      <c r="BB35" s="16"/>
      <c r="BC35" s="16"/>
      <c r="BD35" s="16"/>
      <c r="BE35" s="16"/>
      <c r="BF35" s="16"/>
      <c r="BG35" s="16"/>
      <c r="BH35" s="16"/>
      <c r="BI35" s="16"/>
      <c r="BJ35" s="16"/>
      <c r="BK35" s="16"/>
      <c r="BL35" s="16">
        <v>0</v>
      </c>
      <c r="BM35" s="16">
        <v>0.3</v>
      </c>
      <c r="BN35" s="16"/>
      <c r="BO35" s="16"/>
      <c r="BP35" s="15"/>
      <c r="BQ35" s="15"/>
      <c r="BR35" s="15"/>
      <c r="BS35" s="15"/>
      <c r="BT35" s="15"/>
      <c r="BU35" s="15"/>
      <c r="BV35" s="15">
        <v>0</v>
      </c>
      <c r="BW35" s="15">
        <v>0.3</v>
      </c>
      <c r="BX35" s="16">
        <v>0</v>
      </c>
      <c r="BY35" s="16">
        <v>0.3</v>
      </c>
      <c r="BZ35" s="18">
        <v>8.0000000000000002E-3</v>
      </c>
      <c r="CA35" s="16">
        <v>0.1</v>
      </c>
      <c r="CB35" s="16"/>
      <c r="CC35" s="16"/>
      <c r="CD35" s="16"/>
      <c r="CE35" s="16"/>
      <c r="CF35" s="16"/>
      <c r="CG35" s="16"/>
      <c r="CH35" s="16"/>
      <c r="CI35" s="16"/>
      <c r="CJ35" s="16"/>
      <c r="CK35" s="16"/>
      <c r="CL35" s="16"/>
      <c r="CM35" s="16"/>
      <c r="CN35" s="16"/>
      <c r="CO35" s="16"/>
      <c r="CP35" s="16"/>
      <c r="CQ35" s="16"/>
      <c r="CR35" s="16"/>
      <c r="CS35" s="16"/>
      <c r="CT35" s="16"/>
      <c r="CU35" s="16"/>
      <c r="CV35" s="16"/>
      <c r="CW35" s="16"/>
    </row>
    <row r="36" spans="1:101" x14ac:dyDescent="0.3">
      <c r="A36" s="135">
        <v>11</v>
      </c>
      <c r="B36" s="15"/>
      <c r="C36" s="14" t="s">
        <v>125</v>
      </c>
      <c r="D36" s="14" t="s">
        <v>126</v>
      </c>
      <c r="E36" s="14"/>
      <c r="F36" s="14" t="s">
        <v>113</v>
      </c>
      <c r="G36" s="14" t="s">
        <v>127</v>
      </c>
      <c r="H36" s="2" t="s">
        <v>128</v>
      </c>
      <c r="I36" s="12">
        <v>100</v>
      </c>
      <c r="J36" s="16">
        <f t="shared" si="0"/>
        <v>93</v>
      </c>
      <c r="K36" s="16">
        <f t="shared" si="1"/>
        <v>99.611999999999995</v>
      </c>
      <c r="L36" s="16">
        <f t="shared" si="2"/>
        <v>0.38800000000000007</v>
      </c>
      <c r="M36" s="16">
        <f t="shared" si="2"/>
        <v>6.9999999999999973</v>
      </c>
      <c r="N36" s="16">
        <v>0.1</v>
      </c>
      <c r="O36" s="16">
        <v>1</v>
      </c>
      <c r="P36" s="16">
        <v>0.15</v>
      </c>
      <c r="Q36" s="16">
        <v>1.5</v>
      </c>
      <c r="R36" s="16">
        <v>0.08</v>
      </c>
      <c r="S36" s="17">
        <v>1</v>
      </c>
      <c r="T36" s="16">
        <v>0</v>
      </c>
      <c r="U36" s="17">
        <v>0.3</v>
      </c>
      <c r="V36" s="16"/>
      <c r="W36" s="16"/>
      <c r="X36" s="16"/>
      <c r="Y36" s="16"/>
      <c r="Z36" s="16">
        <v>0.01</v>
      </c>
      <c r="AA36" s="16">
        <v>0.3</v>
      </c>
      <c r="AB36" s="16"/>
      <c r="AC36" s="16"/>
      <c r="AD36" s="16"/>
      <c r="AE36" s="16"/>
      <c r="AF36" s="16"/>
      <c r="AG36" s="16"/>
      <c r="AH36" s="16">
        <v>0</v>
      </c>
      <c r="AI36" s="17">
        <v>0.3</v>
      </c>
      <c r="AJ36" s="16"/>
      <c r="AK36" s="16"/>
      <c r="AL36" s="16">
        <v>0.02</v>
      </c>
      <c r="AM36" s="16">
        <v>0.3</v>
      </c>
      <c r="AN36" s="16">
        <v>0.01</v>
      </c>
      <c r="AO36" s="16">
        <v>0.3</v>
      </c>
      <c r="AP36" s="16">
        <v>0.01</v>
      </c>
      <c r="AQ36" s="16">
        <v>0.3</v>
      </c>
      <c r="AR36" s="16"/>
      <c r="AS36" s="16"/>
      <c r="AT36" s="16">
        <v>0</v>
      </c>
      <c r="AU36" s="16">
        <v>0.1</v>
      </c>
      <c r="AV36" s="16"/>
      <c r="AW36" s="16"/>
      <c r="AX36" s="16">
        <v>0</v>
      </c>
      <c r="AY36" s="16">
        <v>0.3</v>
      </c>
      <c r="AZ36" s="16">
        <v>0</v>
      </c>
      <c r="BA36" s="16">
        <v>0.3</v>
      </c>
      <c r="BB36" s="16"/>
      <c r="BC36" s="16"/>
      <c r="BD36" s="16"/>
      <c r="BE36" s="16"/>
      <c r="BF36" s="16"/>
      <c r="BG36" s="16"/>
      <c r="BH36" s="16"/>
      <c r="BI36" s="16"/>
      <c r="BJ36" s="16"/>
      <c r="BK36" s="16"/>
      <c r="BL36" s="16">
        <v>0</v>
      </c>
      <c r="BM36" s="16">
        <v>0.3</v>
      </c>
      <c r="BN36" s="16"/>
      <c r="BO36" s="16"/>
      <c r="BP36" s="15"/>
      <c r="BQ36" s="15"/>
      <c r="BR36" s="15"/>
      <c r="BS36" s="15"/>
      <c r="BT36" s="15"/>
      <c r="BU36" s="15"/>
      <c r="BV36" s="15">
        <v>0</v>
      </c>
      <c r="BW36" s="15">
        <v>0.3</v>
      </c>
      <c r="BX36" s="16">
        <v>0</v>
      </c>
      <c r="BY36" s="16">
        <v>0.3</v>
      </c>
      <c r="BZ36" s="18">
        <v>8.0000000000000002E-3</v>
      </c>
      <c r="CA36" s="16">
        <v>0.1</v>
      </c>
      <c r="CB36" s="16"/>
      <c r="CC36" s="16"/>
      <c r="CD36" s="16"/>
      <c r="CE36" s="16"/>
      <c r="CF36" s="16"/>
      <c r="CG36" s="16"/>
      <c r="CH36" s="16"/>
      <c r="CI36" s="16"/>
      <c r="CJ36" s="16"/>
      <c r="CK36" s="16"/>
      <c r="CL36" s="16"/>
      <c r="CM36" s="16"/>
      <c r="CN36" s="16"/>
      <c r="CO36" s="16"/>
      <c r="CP36" s="16"/>
      <c r="CQ36" s="16"/>
      <c r="CR36" s="16"/>
      <c r="CS36" s="16"/>
      <c r="CT36" s="16"/>
      <c r="CU36" s="16"/>
      <c r="CV36" s="16"/>
      <c r="CW36" s="16"/>
    </row>
    <row r="37" spans="1:101" x14ac:dyDescent="0.3">
      <c r="A37" s="135">
        <v>15</v>
      </c>
      <c r="B37" s="15" t="s">
        <v>110</v>
      </c>
      <c r="C37" s="14" t="s">
        <v>129</v>
      </c>
      <c r="D37" s="14" t="s">
        <v>130</v>
      </c>
      <c r="E37" s="14"/>
      <c r="F37" s="14" t="s">
        <v>113</v>
      </c>
      <c r="G37" s="14" t="s">
        <v>131</v>
      </c>
      <c r="H37" s="2" t="s">
        <v>132</v>
      </c>
      <c r="I37" s="12">
        <v>100</v>
      </c>
      <c r="J37" s="16">
        <f t="shared" si="0"/>
        <v>1.5</v>
      </c>
      <c r="K37" s="16">
        <f t="shared" si="1"/>
        <v>30</v>
      </c>
      <c r="L37" s="16">
        <f t="shared" si="2"/>
        <v>70</v>
      </c>
      <c r="M37" s="16">
        <f t="shared" si="2"/>
        <v>98.5</v>
      </c>
      <c r="N37" s="16">
        <v>0</v>
      </c>
      <c r="O37" s="16">
        <v>0.5</v>
      </c>
      <c r="P37" s="16"/>
      <c r="Q37" s="16"/>
      <c r="R37" s="17">
        <v>70</v>
      </c>
      <c r="S37" s="17">
        <v>98</v>
      </c>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c r="CT37" s="16"/>
      <c r="CU37" s="16"/>
      <c r="CV37" s="16"/>
      <c r="CW37" s="16"/>
    </row>
    <row r="38" spans="1:101" x14ac:dyDescent="0.3">
      <c r="A38" s="14">
        <v>15</v>
      </c>
      <c r="B38" s="15" t="s">
        <v>110</v>
      </c>
      <c r="C38" s="14" t="s">
        <v>129</v>
      </c>
      <c r="D38" s="14" t="s">
        <v>130</v>
      </c>
      <c r="E38" s="14"/>
      <c r="F38" s="14" t="s">
        <v>113</v>
      </c>
      <c r="G38" s="14" t="s">
        <v>131</v>
      </c>
      <c r="H38" s="2" t="s">
        <v>132</v>
      </c>
      <c r="I38" s="12">
        <v>100</v>
      </c>
      <c r="J38" s="16">
        <f t="shared" si="0"/>
        <v>1.5</v>
      </c>
      <c r="K38" s="16">
        <f t="shared" si="1"/>
        <v>30</v>
      </c>
      <c r="L38" s="16">
        <f t="shared" si="2"/>
        <v>70</v>
      </c>
      <c r="M38" s="16">
        <f t="shared" si="2"/>
        <v>98.5</v>
      </c>
      <c r="N38" s="16"/>
      <c r="O38" s="16"/>
      <c r="P38" s="16">
        <v>0</v>
      </c>
      <c r="Q38" s="16">
        <v>0.5</v>
      </c>
      <c r="R38" s="17">
        <v>70</v>
      </c>
      <c r="S38" s="17">
        <v>98</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row>
    <row r="39" spans="1:101" x14ac:dyDescent="0.3">
      <c r="A39" s="14">
        <v>15</v>
      </c>
      <c r="B39" s="15" t="s">
        <v>110</v>
      </c>
      <c r="C39" s="14" t="s">
        <v>129</v>
      </c>
      <c r="D39" s="14" t="s">
        <v>130</v>
      </c>
      <c r="E39" s="14"/>
      <c r="F39" s="14" t="s">
        <v>113</v>
      </c>
      <c r="G39" s="14" t="s">
        <v>131</v>
      </c>
      <c r="H39" s="2" t="s">
        <v>132</v>
      </c>
      <c r="I39" s="12">
        <v>100</v>
      </c>
      <c r="J39" s="16">
        <f t="shared" si="0"/>
        <v>1.5</v>
      </c>
      <c r="K39" s="16">
        <f t="shared" si="1"/>
        <v>30</v>
      </c>
      <c r="L39" s="16">
        <f t="shared" si="2"/>
        <v>70</v>
      </c>
      <c r="M39" s="16">
        <f t="shared" si="2"/>
        <v>98.5</v>
      </c>
      <c r="N39" s="16"/>
      <c r="O39" s="16"/>
      <c r="P39" s="16"/>
      <c r="Q39" s="16"/>
      <c r="R39" s="17">
        <v>70</v>
      </c>
      <c r="S39" s="17">
        <v>98</v>
      </c>
      <c r="T39" s="16">
        <v>0</v>
      </c>
      <c r="U39" s="16">
        <v>0.5</v>
      </c>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c r="CO39" s="16"/>
      <c r="CP39" s="16"/>
      <c r="CQ39" s="16"/>
      <c r="CR39" s="16"/>
      <c r="CS39" s="16"/>
      <c r="CT39" s="16"/>
      <c r="CU39" s="16"/>
      <c r="CV39" s="16"/>
      <c r="CW39" s="16"/>
    </row>
    <row r="40" spans="1:101" x14ac:dyDescent="0.3">
      <c r="A40" s="14">
        <v>15</v>
      </c>
      <c r="B40" s="15" t="s">
        <v>110</v>
      </c>
      <c r="C40" s="14" t="s">
        <v>129</v>
      </c>
      <c r="D40" s="14" t="s">
        <v>130</v>
      </c>
      <c r="E40" s="14"/>
      <c r="F40" s="14" t="s">
        <v>113</v>
      </c>
      <c r="G40" s="14" t="s">
        <v>131</v>
      </c>
      <c r="H40" s="2" t="s">
        <v>132</v>
      </c>
      <c r="I40" s="12">
        <v>100</v>
      </c>
      <c r="J40" s="16">
        <f t="shared" si="0"/>
        <v>1.5</v>
      </c>
      <c r="K40" s="16">
        <f t="shared" si="1"/>
        <v>30</v>
      </c>
      <c r="L40" s="16">
        <f t="shared" si="2"/>
        <v>70</v>
      </c>
      <c r="M40" s="16">
        <f t="shared" si="2"/>
        <v>98.5</v>
      </c>
      <c r="N40" s="16"/>
      <c r="O40" s="16"/>
      <c r="P40" s="16"/>
      <c r="Q40" s="16"/>
      <c r="R40" s="17">
        <v>70</v>
      </c>
      <c r="S40" s="17">
        <v>98</v>
      </c>
      <c r="T40" s="16"/>
      <c r="U40" s="16"/>
      <c r="V40" s="16">
        <v>0</v>
      </c>
      <c r="W40" s="16">
        <v>0.5</v>
      </c>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row>
    <row r="41" spans="1:101" x14ac:dyDescent="0.3">
      <c r="A41" s="14">
        <v>15</v>
      </c>
      <c r="B41" s="15" t="s">
        <v>110</v>
      </c>
      <c r="C41" s="14" t="s">
        <v>129</v>
      </c>
      <c r="D41" s="14" t="s">
        <v>130</v>
      </c>
      <c r="E41" s="14"/>
      <c r="F41" s="14" t="s">
        <v>113</v>
      </c>
      <c r="G41" s="14" t="s">
        <v>131</v>
      </c>
      <c r="H41" s="2" t="s">
        <v>132</v>
      </c>
      <c r="I41" s="12">
        <v>100</v>
      </c>
      <c r="J41" s="16">
        <f t="shared" si="0"/>
        <v>1.5</v>
      </c>
      <c r="K41" s="16">
        <f t="shared" si="1"/>
        <v>30</v>
      </c>
      <c r="L41" s="16">
        <f t="shared" si="2"/>
        <v>70</v>
      </c>
      <c r="M41" s="16">
        <f t="shared" si="2"/>
        <v>98.5</v>
      </c>
      <c r="N41" s="16"/>
      <c r="O41" s="16"/>
      <c r="P41" s="16"/>
      <c r="Q41" s="16"/>
      <c r="R41" s="17">
        <v>70</v>
      </c>
      <c r="S41" s="17">
        <v>98</v>
      </c>
      <c r="T41" s="16"/>
      <c r="U41" s="16"/>
      <c r="V41" s="16"/>
      <c r="W41" s="16"/>
      <c r="X41" s="16">
        <v>0</v>
      </c>
      <c r="Y41" s="16">
        <v>0.5</v>
      </c>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s="16"/>
      <c r="CU41" s="16"/>
      <c r="CV41" s="16"/>
      <c r="CW41" s="16"/>
    </row>
    <row r="42" spans="1:101" x14ac:dyDescent="0.3">
      <c r="A42" s="14">
        <v>15</v>
      </c>
      <c r="B42" s="15" t="s">
        <v>110</v>
      </c>
      <c r="C42" s="14" t="s">
        <v>129</v>
      </c>
      <c r="D42" s="14" t="s">
        <v>130</v>
      </c>
      <c r="E42" s="14"/>
      <c r="F42" s="14" t="s">
        <v>113</v>
      </c>
      <c r="G42" s="14" t="s">
        <v>131</v>
      </c>
      <c r="H42" s="2" t="s">
        <v>132</v>
      </c>
      <c r="I42" s="12">
        <v>100</v>
      </c>
      <c r="J42" s="16">
        <f t="shared" si="0"/>
        <v>1.5</v>
      </c>
      <c r="K42" s="16">
        <f t="shared" si="1"/>
        <v>30</v>
      </c>
      <c r="L42" s="16">
        <f t="shared" si="2"/>
        <v>70</v>
      </c>
      <c r="M42" s="16">
        <f t="shared" si="2"/>
        <v>98.5</v>
      </c>
      <c r="N42" s="16"/>
      <c r="O42" s="16"/>
      <c r="P42" s="16"/>
      <c r="Q42" s="16"/>
      <c r="R42" s="17">
        <v>70</v>
      </c>
      <c r="S42" s="17">
        <v>98</v>
      </c>
      <c r="T42" s="16"/>
      <c r="U42" s="16"/>
      <c r="V42" s="16"/>
      <c r="W42" s="16"/>
      <c r="X42" s="16"/>
      <c r="Y42" s="16"/>
      <c r="Z42" s="16"/>
      <c r="AA42" s="16"/>
      <c r="AB42" s="16"/>
      <c r="AC42" s="16"/>
      <c r="AD42" s="16"/>
      <c r="AE42" s="16"/>
      <c r="AF42" s="16">
        <v>0</v>
      </c>
      <c r="AG42" s="16">
        <v>0.5</v>
      </c>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row>
    <row r="43" spans="1:101" x14ac:dyDescent="0.3">
      <c r="A43" s="14">
        <v>15</v>
      </c>
      <c r="B43" s="15" t="s">
        <v>110</v>
      </c>
      <c r="C43" s="14" t="s">
        <v>129</v>
      </c>
      <c r="D43" s="14" t="s">
        <v>130</v>
      </c>
      <c r="E43" s="14"/>
      <c r="F43" s="14" t="s">
        <v>113</v>
      </c>
      <c r="G43" s="14" t="s">
        <v>131</v>
      </c>
      <c r="H43" s="2" t="s">
        <v>132</v>
      </c>
      <c r="I43" s="12">
        <v>100</v>
      </c>
      <c r="J43" s="16">
        <f t="shared" si="0"/>
        <v>1.5</v>
      </c>
      <c r="K43" s="16">
        <f t="shared" si="1"/>
        <v>30</v>
      </c>
      <c r="L43" s="16">
        <f t="shared" si="2"/>
        <v>70</v>
      </c>
      <c r="M43" s="16">
        <f t="shared" si="2"/>
        <v>98.5</v>
      </c>
      <c r="N43" s="16"/>
      <c r="O43" s="16"/>
      <c r="P43" s="16"/>
      <c r="Q43" s="16"/>
      <c r="R43" s="17">
        <v>70</v>
      </c>
      <c r="S43" s="17">
        <v>98</v>
      </c>
      <c r="T43" s="16"/>
      <c r="U43" s="16"/>
      <c r="V43" s="16"/>
      <c r="W43" s="16"/>
      <c r="X43" s="16"/>
      <c r="Y43" s="16"/>
      <c r="Z43" s="16"/>
      <c r="AA43" s="16"/>
      <c r="AB43" s="16"/>
      <c r="AC43" s="16"/>
      <c r="AD43" s="16"/>
      <c r="AE43" s="16"/>
      <c r="AF43" s="16"/>
      <c r="AG43" s="16"/>
      <c r="AH43" s="16">
        <v>0</v>
      </c>
      <c r="AI43" s="16">
        <v>0.5</v>
      </c>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row>
    <row r="44" spans="1:101" x14ac:dyDescent="0.3">
      <c r="A44" s="14">
        <v>15</v>
      </c>
      <c r="B44" s="15" t="s">
        <v>110</v>
      </c>
      <c r="C44" s="14" t="s">
        <v>129</v>
      </c>
      <c r="D44" s="14" t="s">
        <v>130</v>
      </c>
      <c r="E44" s="14"/>
      <c r="F44" s="14" t="s">
        <v>113</v>
      </c>
      <c r="G44" s="14" t="s">
        <v>131</v>
      </c>
      <c r="H44" s="2" t="s">
        <v>132</v>
      </c>
      <c r="I44" s="12">
        <v>100</v>
      </c>
      <c r="J44" s="16">
        <f t="shared" si="0"/>
        <v>1.5</v>
      </c>
      <c r="K44" s="16">
        <f t="shared" si="1"/>
        <v>30</v>
      </c>
      <c r="L44" s="16">
        <f t="shared" si="2"/>
        <v>70</v>
      </c>
      <c r="M44" s="16">
        <f t="shared" si="2"/>
        <v>98.5</v>
      </c>
      <c r="N44" s="16"/>
      <c r="O44" s="16"/>
      <c r="P44" s="16"/>
      <c r="Q44" s="16"/>
      <c r="R44" s="17">
        <v>70</v>
      </c>
      <c r="S44" s="17">
        <v>98</v>
      </c>
      <c r="T44" s="16"/>
      <c r="U44" s="16"/>
      <c r="V44" s="16"/>
      <c r="W44" s="16"/>
      <c r="X44" s="16"/>
      <c r="Y44" s="16"/>
      <c r="Z44" s="16"/>
      <c r="AA44" s="16"/>
      <c r="AB44" s="16"/>
      <c r="AC44" s="16"/>
      <c r="AD44" s="16"/>
      <c r="AE44" s="16"/>
      <c r="AF44" s="16"/>
      <c r="AG44" s="16"/>
      <c r="AH44" s="16"/>
      <c r="AI44" s="16"/>
      <c r="AJ44" s="16">
        <v>0</v>
      </c>
      <c r="AK44" s="16">
        <v>0.5</v>
      </c>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row>
    <row r="45" spans="1:101" x14ac:dyDescent="0.3">
      <c r="A45" s="14">
        <v>15</v>
      </c>
      <c r="B45" s="15" t="s">
        <v>110</v>
      </c>
      <c r="C45" s="14" t="s">
        <v>129</v>
      </c>
      <c r="D45" s="14" t="s">
        <v>130</v>
      </c>
      <c r="E45" s="14"/>
      <c r="F45" s="14" t="s">
        <v>113</v>
      </c>
      <c r="G45" s="14" t="s">
        <v>131</v>
      </c>
      <c r="H45" s="2" t="s">
        <v>132</v>
      </c>
      <c r="I45" s="12">
        <v>100</v>
      </c>
      <c r="J45" s="16">
        <f t="shared" si="0"/>
        <v>1.5</v>
      </c>
      <c r="K45" s="16">
        <f t="shared" si="1"/>
        <v>30</v>
      </c>
      <c r="L45" s="16">
        <f t="shared" si="2"/>
        <v>70</v>
      </c>
      <c r="M45" s="16">
        <f t="shared" si="2"/>
        <v>98.5</v>
      </c>
      <c r="N45" s="16"/>
      <c r="O45" s="16"/>
      <c r="P45" s="16"/>
      <c r="Q45" s="16"/>
      <c r="R45" s="17">
        <v>70</v>
      </c>
      <c r="S45" s="17">
        <v>98</v>
      </c>
      <c r="T45" s="16"/>
      <c r="U45" s="16"/>
      <c r="V45" s="16"/>
      <c r="W45" s="16"/>
      <c r="X45" s="16"/>
      <c r="Y45" s="16"/>
      <c r="Z45" s="16"/>
      <c r="AA45" s="16"/>
      <c r="AB45" s="16"/>
      <c r="AC45" s="16"/>
      <c r="AD45" s="16"/>
      <c r="AE45" s="16"/>
      <c r="AF45" s="16"/>
      <c r="AG45" s="16"/>
      <c r="AH45" s="16"/>
      <c r="AI45" s="16"/>
      <c r="AJ45" s="16"/>
      <c r="AK45" s="16"/>
      <c r="AL45" s="16">
        <v>0</v>
      </c>
      <c r="AM45" s="16">
        <v>0.5</v>
      </c>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6"/>
      <c r="CJ45" s="16"/>
      <c r="CK45" s="16"/>
      <c r="CL45" s="16"/>
      <c r="CM45" s="16"/>
      <c r="CN45" s="16"/>
      <c r="CO45" s="16"/>
      <c r="CP45" s="16"/>
      <c r="CQ45" s="16"/>
      <c r="CR45" s="16"/>
      <c r="CS45" s="16"/>
      <c r="CT45" s="16"/>
      <c r="CU45" s="16"/>
      <c r="CV45" s="16"/>
      <c r="CW45" s="16"/>
    </row>
    <row r="46" spans="1:101" x14ac:dyDescent="0.3">
      <c r="A46" s="14">
        <v>15</v>
      </c>
      <c r="B46" s="15" t="s">
        <v>110</v>
      </c>
      <c r="C46" s="14" t="s">
        <v>129</v>
      </c>
      <c r="D46" s="14" t="s">
        <v>130</v>
      </c>
      <c r="E46" s="14"/>
      <c r="F46" s="14" t="s">
        <v>113</v>
      </c>
      <c r="G46" s="14" t="s">
        <v>131</v>
      </c>
      <c r="H46" s="2" t="s">
        <v>132</v>
      </c>
      <c r="I46" s="12">
        <v>100</v>
      </c>
      <c r="J46" s="16">
        <f t="shared" si="0"/>
        <v>1.5</v>
      </c>
      <c r="K46" s="16">
        <f t="shared" si="1"/>
        <v>30</v>
      </c>
      <c r="L46" s="16">
        <f t="shared" si="2"/>
        <v>70</v>
      </c>
      <c r="M46" s="16">
        <f t="shared" si="2"/>
        <v>98.5</v>
      </c>
      <c r="N46" s="16"/>
      <c r="O46" s="16"/>
      <c r="P46" s="16"/>
      <c r="Q46" s="16"/>
      <c r="R46" s="17">
        <v>70</v>
      </c>
      <c r="S46" s="17">
        <v>98</v>
      </c>
      <c r="T46" s="16"/>
      <c r="U46" s="16"/>
      <c r="V46" s="16"/>
      <c r="W46" s="16"/>
      <c r="X46" s="16"/>
      <c r="Y46" s="16"/>
      <c r="Z46" s="16"/>
      <c r="AA46" s="16"/>
      <c r="AB46" s="16"/>
      <c r="AC46" s="16"/>
      <c r="AD46" s="16"/>
      <c r="AE46" s="16"/>
      <c r="AF46" s="16"/>
      <c r="AG46" s="16"/>
      <c r="AH46" s="16"/>
      <c r="AI46" s="16"/>
      <c r="AJ46" s="16"/>
      <c r="AK46" s="16"/>
      <c r="AL46" s="16"/>
      <c r="AM46" s="16"/>
      <c r="AN46" s="16"/>
      <c r="AO46" s="16"/>
      <c r="AP46" s="16">
        <v>0</v>
      </c>
      <c r="AQ46" s="16">
        <v>0.5</v>
      </c>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row>
    <row r="47" spans="1:101" x14ac:dyDescent="0.3">
      <c r="A47" s="14">
        <v>15</v>
      </c>
      <c r="B47" s="15" t="s">
        <v>110</v>
      </c>
      <c r="C47" s="14" t="s">
        <v>129</v>
      </c>
      <c r="D47" s="14" t="s">
        <v>130</v>
      </c>
      <c r="E47" s="14"/>
      <c r="F47" s="14" t="s">
        <v>113</v>
      </c>
      <c r="G47" s="14" t="s">
        <v>131</v>
      </c>
      <c r="H47" s="2" t="s">
        <v>132</v>
      </c>
      <c r="I47" s="12">
        <v>100</v>
      </c>
      <c r="J47" s="16">
        <f t="shared" si="0"/>
        <v>1.5</v>
      </c>
      <c r="K47" s="16">
        <f t="shared" si="1"/>
        <v>30</v>
      </c>
      <c r="L47" s="16">
        <f t="shared" si="2"/>
        <v>70</v>
      </c>
      <c r="M47" s="16">
        <f t="shared" si="2"/>
        <v>98.5</v>
      </c>
      <c r="N47" s="16"/>
      <c r="O47" s="16"/>
      <c r="P47" s="16"/>
      <c r="Q47" s="16"/>
      <c r="R47" s="17">
        <v>70</v>
      </c>
      <c r="S47" s="17">
        <v>98</v>
      </c>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v>0</v>
      </c>
      <c r="AS47" s="16">
        <v>0.5</v>
      </c>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c r="CO47" s="16"/>
      <c r="CP47" s="16"/>
      <c r="CQ47" s="16"/>
      <c r="CR47" s="16"/>
      <c r="CS47" s="16"/>
      <c r="CT47" s="16"/>
      <c r="CU47" s="16"/>
      <c r="CV47" s="16"/>
      <c r="CW47" s="16"/>
    </row>
    <row r="48" spans="1:101" x14ac:dyDescent="0.3">
      <c r="A48" s="14">
        <v>15</v>
      </c>
      <c r="B48" s="15" t="s">
        <v>110</v>
      </c>
      <c r="C48" s="14" t="s">
        <v>129</v>
      </c>
      <c r="D48" s="14" t="s">
        <v>130</v>
      </c>
      <c r="E48" s="14"/>
      <c r="F48" s="14" t="s">
        <v>113</v>
      </c>
      <c r="G48" s="14" t="s">
        <v>131</v>
      </c>
      <c r="H48" s="2" t="s">
        <v>132</v>
      </c>
      <c r="I48" s="12">
        <v>100</v>
      </c>
      <c r="J48" s="16">
        <f t="shared" si="0"/>
        <v>1.5</v>
      </c>
      <c r="K48" s="16">
        <f t="shared" si="1"/>
        <v>30</v>
      </c>
      <c r="L48" s="16">
        <f t="shared" si="2"/>
        <v>70</v>
      </c>
      <c r="M48" s="16">
        <f t="shared" si="2"/>
        <v>98.5</v>
      </c>
      <c r="N48" s="16"/>
      <c r="O48" s="16"/>
      <c r="P48" s="16"/>
      <c r="Q48" s="16"/>
      <c r="R48" s="17">
        <v>70</v>
      </c>
      <c r="S48" s="17">
        <v>98</v>
      </c>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v>0</v>
      </c>
      <c r="AU48" s="16">
        <v>0.5</v>
      </c>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row>
    <row r="49" spans="1:101" x14ac:dyDescent="0.3">
      <c r="A49" s="14">
        <v>16</v>
      </c>
      <c r="B49" s="15" t="s">
        <v>193</v>
      </c>
      <c r="C49" s="14" t="s">
        <v>125</v>
      </c>
      <c r="D49" s="14" t="s">
        <v>194</v>
      </c>
      <c r="E49" s="14"/>
      <c r="F49" s="14" t="s">
        <v>107</v>
      </c>
      <c r="G49" s="14" t="s">
        <v>195</v>
      </c>
      <c r="H49" s="2" t="s">
        <v>196</v>
      </c>
      <c r="I49" s="12">
        <v>100</v>
      </c>
      <c r="J49" s="16">
        <f t="shared" si="0"/>
        <v>91.26</v>
      </c>
      <c r="K49" s="16">
        <f t="shared" si="1"/>
        <v>97.7</v>
      </c>
      <c r="L49" s="16">
        <f t="shared" si="2"/>
        <v>2.2999999999999998</v>
      </c>
      <c r="M49" s="16">
        <f t="shared" si="2"/>
        <v>8.74</v>
      </c>
      <c r="N49" s="16">
        <v>0.2</v>
      </c>
      <c r="O49" s="16">
        <v>0.6</v>
      </c>
      <c r="P49" s="16">
        <v>1.5</v>
      </c>
      <c r="Q49" s="16">
        <v>3</v>
      </c>
      <c r="R49" s="16">
        <v>0.1</v>
      </c>
      <c r="S49" s="17">
        <v>1.3</v>
      </c>
      <c r="T49" s="16">
        <v>0</v>
      </c>
      <c r="U49" s="17">
        <v>0.2</v>
      </c>
      <c r="V49" s="16">
        <v>0</v>
      </c>
      <c r="W49" s="16">
        <v>0.3</v>
      </c>
      <c r="X49" s="16">
        <v>0</v>
      </c>
      <c r="Y49" s="16">
        <v>0.03</v>
      </c>
      <c r="Z49" s="16">
        <v>0</v>
      </c>
      <c r="AA49" s="16">
        <v>0.3</v>
      </c>
      <c r="AB49" s="16"/>
      <c r="AC49" s="16"/>
      <c r="AD49" s="16"/>
      <c r="AE49" s="16"/>
      <c r="AF49" s="16">
        <v>0</v>
      </c>
      <c r="AG49" s="16">
        <v>0.01</v>
      </c>
      <c r="AH49" s="16">
        <v>0</v>
      </c>
      <c r="AI49" s="16">
        <v>1</v>
      </c>
      <c r="AJ49" s="16">
        <v>0.5</v>
      </c>
      <c r="AK49" s="16">
        <v>2</v>
      </c>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row>
    <row r="50" spans="1:101" x14ac:dyDescent="0.3">
      <c r="A50" s="14">
        <v>18</v>
      </c>
      <c r="B50" s="15" t="s">
        <v>675</v>
      </c>
      <c r="C50" s="14" t="s">
        <v>197</v>
      </c>
      <c r="D50" s="14" t="s">
        <v>1778</v>
      </c>
      <c r="E50" s="14"/>
      <c r="F50" s="14" t="s">
        <v>199</v>
      </c>
      <c r="G50" s="14" t="s">
        <v>1779</v>
      </c>
      <c r="H50" s="2" t="s">
        <v>1780</v>
      </c>
      <c r="I50" s="12">
        <v>100</v>
      </c>
      <c r="J50" s="16">
        <f t="shared" si="0"/>
        <v>89.47</v>
      </c>
      <c r="K50" s="16">
        <f t="shared" si="1"/>
        <v>99.498999999999995</v>
      </c>
      <c r="L50" s="16">
        <f t="shared" si="2"/>
        <v>0.50099999999999989</v>
      </c>
      <c r="M50" s="16">
        <f t="shared" si="2"/>
        <v>10.53</v>
      </c>
      <c r="N50" s="16">
        <v>0.1</v>
      </c>
      <c r="O50" s="16">
        <v>4.5</v>
      </c>
      <c r="P50" s="16">
        <v>0.2</v>
      </c>
      <c r="Q50" s="16">
        <v>0.85</v>
      </c>
      <c r="R50" s="16">
        <v>0.2</v>
      </c>
      <c r="S50" s="16">
        <v>5</v>
      </c>
      <c r="T50" s="16"/>
      <c r="U50" s="17"/>
      <c r="V50" s="60">
        <v>5.0000000000000001E-4</v>
      </c>
      <c r="W50" s="16">
        <v>0.09</v>
      </c>
      <c r="X50" s="60">
        <v>5.0000000000000001E-4</v>
      </c>
      <c r="Y50" s="16">
        <v>0.09</v>
      </c>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6"/>
      <c r="CP50" s="16"/>
      <c r="CQ50" s="16"/>
      <c r="CR50" s="16"/>
      <c r="CS50" s="16"/>
      <c r="CT50" s="16"/>
      <c r="CU50" s="16"/>
      <c r="CV50" s="16"/>
      <c r="CW50" s="16"/>
    </row>
    <row r="51" spans="1:101" x14ac:dyDescent="0.3">
      <c r="A51" s="14">
        <v>20</v>
      </c>
      <c r="B51" s="15" t="s">
        <v>675</v>
      </c>
      <c r="C51" s="14" t="s">
        <v>197</v>
      </c>
      <c r="D51" s="14" t="s">
        <v>1810</v>
      </c>
      <c r="E51" s="14"/>
      <c r="F51" s="14" t="s">
        <v>199</v>
      </c>
      <c r="G51" s="14" t="s">
        <v>1811</v>
      </c>
      <c r="H51" s="2" t="s">
        <v>1812</v>
      </c>
      <c r="I51" s="12">
        <v>100</v>
      </c>
      <c r="J51" s="16">
        <f t="shared" si="0"/>
        <v>98.165000000000006</v>
      </c>
      <c r="K51" s="16">
        <f t="shared" si="1"/>
        <v>99.995999999999995</v>
      </c>
      <c r="L51" s="16">
        <f t="shared" si="2"/>
        <v>4.0000000000000001E-3</v>
      </c>
      <c r="M51" s="16">
        <f t="shared" si="2"/>
        <v>1.835</v>
      </c>
      <c r="N51" s="16"/>
      <c r="O51" s="16"/>
      <c r="P51" s="16"/>
      <c r="Q51" s="16"/>
      <c r="R51" s="17">
        <f>0*0.1/1000</f>
        <v>0</v>
      </c>
      <c r="S51" s="16">
        <f>10000*0.1/1000</f>
        <v>1</v>
      </c>
      <c r="T51" s="16"/>
      <c r="U51" s="17"/>
      <c r="V51" s="16"/>
      <c r="W51" s="16"/>
      <c r="X51" s="16"/>
      <c r="Y51" s="16"/>
      <c r="Z51" s="16"/>
      <c r="AA51" s="16"/>
      <c r="AB51" s="16"/>
      <c r="AC51" s="16"/>
      <c r="AD51" s="16"/>
      <c r="AE51" s="16"/>
      <c r="AF51" s="16"/>
      <c r="AG51" s="16"/>
      <c r="AH51" s="16"/>
      <c r="AI51" s="16"/>
      <c r="AJ51" s="16">
        <f>0*0.1/1000</f>
        <v>0</v>
      </c>
      <c r="AK51" s="16">
        <f>3000*0.1/1000</f>
        <v>0.3</v>
      </c>
      <c r="AL51" s="16"/>
      <c r="AM51" s="16"/>
      <c r="AN51" s="16"/>
      <c r="AO51" s="16"/>
      <c r="AP51" s="16"/>
      <c r="AQ51" s="16"/>
      <c r="AR51" s="16"/>
      <c r="AS51" s="16"/>
      <c r="AT51" s="16"/>
      <c r="AU51" s="16"/>
      <c r="AV51" s="16"/>
      <c r="AW51" s="16"/>
      <c r="AX51" s="16"/>
      <c r="AY51" s="16"/>
      <c r="AZ51" s="16"/>
      <c r="BA51" s="16"/>
      <c r="BB51" s="16">
        <f>0*0.1/1000</f>
        <v>0</v>
      </c>
      <c r="BC51" s="16">
        <f>5100*0.1/1000</f>
        <v>0.51</v>
      </c>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60">
        <f>40*0.1/1000</f>
        <v>4.0000000000000001E-3</v>
      </c>
      <c r="CK51" s="60">
        <f>250*0.1/1000</f>
        <v>2.5000000000000001E-2</v>
      </c>
      <c r="CL51" s="16"/>
      <c r="CM51" s="16"/>
      <c r="CN51" s="16"/>
      <c r="CO51" s="16"/>
      <c r="CP51" s="16"/>
      <c r="CQ51" s="16"/>
      <c r="CR51" s="16"/>
      <c r="CS51" s="16"/>
      <c r="CT51" s="16"/>
      <c r="CU51" s="16"/>
      <c r="CV51" s="16"/>
      <c r="CW51" s="16"/>
    </row>
    <row r="52" spans="1:101" x14ac:dyDescent="0.3">
      <c r="A52" s="14">
        <v>21</v>
      </c>
      <c r="B52" s="15" t="s">
        <v>675</v>
      </c>
      <c r="C52" s="14" t="s">
        <v>197</v>
      </c>
      <c r="D52" s="14" t="s">
        <v>1902</v>
      </c>
      <c r="E52" s="14"/>
      <c r="F52" s="14" t="s">
        <v>199</v>
      </c>
      <c r="G52" s="14" t="s">
        <v>1903</v>
      </c>
      <c r="H52" s="2" t="s">
        <v>1904</v>
      </c>
      <c r="I52" s="12">
        <v>100</v>
      </c>
      <c r="J52" s="16">
        <f t="shared" si="0"/>
        <v>98.1875</v>
      </c>
      <c r="K52" s="16">
        <f t="shared" si="1"/>
        <v>99.998999999999995</v>
      </c>
      <c r="L52" s="16">
        <f t="shared" si="2"/>
        <v>1E-3</v>
      </c>
      <c r="M52" s="16">
        <f t="shared" si="2"/>
        <v>1.8125</v>
      </c>
      <c r="N52" s="16"/>
      <c r="O52" s="16"/>
      <c r="P52" s="16"/>
      <c r="Q52" s="16"/>
      <c r="R52" s="17">
        <f>0*0.1/1000</f>
        <v>0</v>
      </c>
      <c r="S52" s="16">
        <f>10000*0.1/1000</f>
        <v>1</v>
      </c>
      <c r="T52" s="16"/>
      <c r="U52" s="17"/>
      <c r="V52" s="16"/>
      <c r="W52" s="16"/>
      <c r="X52" s="16"/>
      <c r="Y52" s="16"/>
      <c r="Z52" s="16"/>
      <c r="AA52" s="16"/>
      <c r="AB52" s="16"/>
      <c r="AC52" s="16"/>
      <c r="AD52" s="16"/>
      <c r="AE52" s="16"/>
      <c r="AF52" s="16"/>
      <c r="AG52" s="16"/>
      <c r="AH52" s="16"/>
      <c r="AI52" s="16"/>
      <c r="AJ52" s="16">
        <f>0*0.1/1000</f>
        <v>0</v>
      </c>
      <c r="AK52" s="16">
        <f>3000*0.1/1000</f>
        <v>0.3</v>
      </c>
      <c r="AL52" s="16"/>
      <c r="AM52" s="16"/>
      <c r="AN52" s="16"/>
      <c r="AO52" s="16"/>
      <c r="AP52" s="16"/>
      <c r="AQ52" s="16"/>
      <c r="AR52" s="16"/>
      <c r="AS52" s="16"/>
      <c r="AT52" s="16"/>
      <c r="AU52" s="16"/>
      <c r="AV52" s="16"/>
      <c r="AW52" s="16"/>
      <c r="AX52" s="16"/>
      <c r="AY52" s="16"/>
      <c r="AZ52" s="16"/>
      <c r="BA52" s="16"/>
      <c r="BB52" s="16">
        <f>0*0.1/1000</f>
        <v>0</v>
      </c>
      <c r="BC52" s="16">
        <f>5100*0.1/1000</f>
        <v>0.51</v>
      </c>
      <c r="BD52" s="16"/>
      <c r="BE52" s="16"/>
      <c r="BF52" s="16"/>
      <c r="BG52" s="16"/>
      <c r="BH52" s="16"/>
      <c r="BI52" s="16"/>
      <c r="BJ52" s="16"/>
      <c r="BK52" s="16"/>
      <c r="BL52" s="16"/>
      <c r="BM52" s="16"/>
      <c r="BN52" s="16"/>
      <c r="BO52" s="16"/>
      <c r="BP52" s="16"/>
      <c r="BQ52" s="16"/>
      <c r="BR52" s="16"/>
      <c r="BS52" s="16"/>
      <c r="BT52" s="16"/>
      <c r="BU52" s="16"/>
      <c r="BV52" s="16"/>
      <c r="BW52" s="16"/>
      <c r="BX52" s="16"/>
      <c r="BY52" s="16"/>
      <c r="BZ52" s="16"/>
      <c r="CA52" s="16"/>
      <c r="CB52" s="16"/>
      <c r="CC52" s="16"/>
      <c r="CD52" s="16"/>
      <c r="CE52" s="16"/>
      <c r="CF52" s="16"/>
      <c r="CG52" s="16"/>
      <c r="CH52" s="16"/>
      <c r="CI52" s="16"/>
      <c r="CJ52" s="60">
        <f>10*0.1/1000</f>
        <v>1E-3</v>
      </c>
      <c r="CK52" s="60">
        <f>25*0.1/1000</f>
        <v>2.5000000000000001E-3</v>
      </c>
      <c r="CL52" s="16"/>
      <c r="CM52" s="16"/>
      <c r="CN52" s="16"/>
      <c r="CO52" s="16"/>
      <c r="CP52" s="16"/>
      <c r="CQ52" s="16"/>
      <c r="CR52" s="16"/>
      <c r="CS52" s="16"/>
      <c r="CT52" s="16"/>
      <c r="CU52" s="16"/>
      <c r="CV52" s="16"/>
      <c r="CW52" s="16"/>
    </row>
    <row r="53" spans="1:101" x14ac:dyDescent="0.3">
      <c r="A53" s="14">
        <v>22</v>
      </c>
      <c r="B53" s="15"/>
      <c r="C53" s="14" t="s">
        <v>197</v>
      </c>
      <c r="D53" s="14" t="s">
        <v>198</v>
      </c>
      <c r="E53" s="14"/>
      <c r="F53" s="14" t="s">
        <v>199</v>
      </c>
      <c r="G53" s="14" t="s">
        <v>200</v>
      </c>
      <c r="H53" s="2" t="s">
        <v>201</v>
      </c>
      <c r="I53" s="12">
        <v>100</v>
      </c>
      <c r="J53" s="16">
        <f t="shared" si="0"/>
        <v>98.16</v>
      </c>
      <c r="K53" s="16">
        <f t="shared" si="1"/>
        <v>99.997500000000002</v>
      </c>
      <c r="L53" s="16">
        <f t="shared" si="2"/>
        <v>2.5000000000000001E-3</v>
      </c>
      <c r="M53" s="16">
        <f t="shared" si="2"/>
        <v>1.84</v>
      </c>
      <c r="N53" s="16"/>
      <c r="O53" s="16"/>
      <c r="P53" s="16"/>
      <c r="Q53" s="16"/>
      <c r="R53" s="17">
        <f>0*0.1/1000</f>
        <v>0</v>
      </c>
      <c r="S53" s="16">
        <f>10000*0.1/1000</f>
        <v>1</v>
      </c>
      <c r="T53" s="16"/>
      <c r="U53" s="17"/>
      <c r="V53" s="16"/>
      <c r="W53" s="16"/>
      <c r="X53" s="16"/>
      <c r="Y53" s="16"/>
      <c r="Z53" s="16"/>
      <c r="AA53" s="16"/>
      <c r="AB53" s="16"/>
      <c r="AC53" s="16"/>
      <c r="AD53" s="16"/>
      <c r="AE53" s="16"/>
      <c r="AF53" s="16"/>
      <c r="AG53" s="16"/>
      <c r="AH53" s="16"/>
      <c r="AI53" s="16"/>
      <c r="AJ53" s="16">
        <f>0*0.1/1000</f>
        <v>0</v>
      </c>
      <c r="AK53" s="16">
        <f>3000*0.1/1000</f>
        <v>0.3</v>
      </c>
      <c r="AL53" s="16"/>
      <c r="AM53" s="16"/>
      <c r="AN53" s="16"/>
      <c r="AO53" s="16"/>
      <c r="AP53" s="16"/>
      <c r="AQ53" s="16"/>
      <c r="AR53" s="16"/>
      <c r="AS53" s="16"/>
      <c r="AT53" s="16"/>
      <c r="AU53" s="16"/>
      <c r="AV53" s="16"/>
      <c r="AW53" s="16"/>
      <c r="AX53" s="16"/>
      <c r="AY53" s="16"/>
      <c r="AZ53" s="16"/>
      <c r="BA53" s="16"/>
      <c r="BB53" s="16">
        <f>0*0.1/1000</f>
        <v>0</v>
      </c>
      <c r="BC53" s="16">
        <f>5100*0.1/1000</f>
        <v>0.51</v>
      </c>
      <c r="BD53" s="16"/>
      <c r="BE53" s="16"/>
      <c r="BF53" s="16"/>
      <c r="BG53" s="16"/>
      <c r="BH53" s="16"/>
      <c r="BI53" s="16"/>
      <c r="BJ53" s="16"/>
      <c r="BK53" s="16"/>
      <c r="BL53" s="16"/>
      <c r="BM53" s="16"/>
      <c r="BN53" s="16"/>
      <c r="BO53" s="16"/>
      <c r="BP53" s="16"/>
      <c r="BQ53" s="16"/>
      <c r="BR53" s="16"/>
      <c r="BS53" s="16"/>
      <c r="BT53" s="16"/>
      <c r="BU53" s="16"/>
      <c r="BV53" s="16"/>
      <c r="BW53" s="16"/>
      <c r="BX53" s="16"/>
      <c r="BY53" s="16"/>
      <c r="BZ53" s="16"/>
      <c r="CA53" s="16"/>
      <c r="CB53" s="16"/>
      <c r="CC53" s="16"/>
      <c r="CD53" s="16"/>
      <c r="CE53" s="16"/>
      <c r="CF53" s="16"/>
      <c r="CG53" s="16"/>
      <c r="CH53" s="16"/>
      <c r="CI53" s="16"/>
      <c r="CJ53" s="60">
        <f>25*0.1/1000</f>
        <v>2.5000000000000001E-3</v>
      </c>
      <c r="CK53" s="16">
        <f>300*0.1/1000</f>
        <v>0.03</v>
      </c>
      <c r="CL53" s="16"/>
      <c r="CM53" s="16"/>
      <c r="CN53" s="16"/>
      <c r="CO53" s="16"/>
      <c r="CP53" s="16"/>
      <c r="CQ53" s="16"/>
      <c r="CR53" s="16"/>
      <c r="CS53" s="16"/>
      <c r="CT53" s="16"/>
      <c r="CU53" s="16"/>
      <c r="CV53" s="16"/>
      <c r="CW53" s="16"/>
    </row>
    <row r="54" spans="1:101" x14ac:dyDescent="0.3">
      <c r="A54" s="14">
        <v>23</v>
      </c>
      <c r="B54" s="15"/>
      <c r="C54" s="14" t="s">
        <v>197</v>
      </c>
      <c r="D54" s="14" t="s">
        <v>202</v>
      </c>
      <c r="E54" s="14"/>
      <c r="F54" s="14" t="s">
        <v>199</v>
      </c>
      <c r="G54" s="14" t="s">
        <v>203</v>
      </c>
      <c r="H54" s="2" t="s">
        <v>204</v>
      </c>
      <c r="I54" s="12">
        <v>100</v>
      </c>
      <c r="J54" s="16">
        <f t="shared" si="0"/>
        <v>96.67</v>
      </c>
      <c r="K54" s="16">
        <f t="shared" si="1"/>
        <v>99.997500000000002</v>
      </c>
      <c r="L54" s="16">
        <f t="shared" si="2"/>
        <v>2.5000000000000001E-3</v>
      </c>
      <c r="M54" s="16">
        <f t="shared" si="2"/>
        <v>3.3299999999999996</v>
      </c>
      <c r="N54" s="16"/>
      <c r="O54" s="16"/>
      <c r="P54" s="16"/>
      <c r="Q54" s="16"/>
      <c r="R54" s="17">
        <f>0*0.1/1000</f>
        <v>0</v>
      </c>
      <c r="S54" s="16">
        <f>25000*0.1/1000</f>
        <v>2.5</v>
      </c>
      <c r="T54" s="16"/>
      <c r="U54" s="17"/>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6"/>
      <c r="BA54" s="16"/>
      <c r="BB54" s="16">
        <f>0*0.1/1000</f>
        <v>0</v>
      </c>
      <c r="BC54" s="16">
        <f>8000*0.1/1000</f>
        <v>0.8</v>
      </c>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60">
        <f>25*0.1/1000</f>
        <v>2.5000000000000001E-3</v>
      </c>
      <c r="CK54" s="16">
        <f>300*0.1/1000</f>
        <v>0.03</v>
      </c>
      <c r="CL54" s="16"/>
      <c r="CM54" s="16"/>
      <c r="CN54" s="16"/>
      <c r="CO54" s="16"/>
      <c r="CP54" s="16"/>
      <c r="CQ54" s="16"/>
      <c r="CR54" s="16"/>
      <c r="CS54" s="16"/>
      <c r="CT54" s="16"/>
      <c r="CU54" s="16"/>
      <c r="CV54" s="16"/>
      <c r="CW54" s="16"/>
    </row>
    <row r="55" spans="1:101" x14ac:dyDescent="0.3">
      <c r="A55" s="14">
        <v>26</v>
      </c>
      <c r="B55" s="15" t="s">
        <v>675</v>
      </c>
      <c r="C55" s="14" t="s">
        <v>197</v>
      </c>
      <c r="D55" s="14" t="s">
        <v>1996</v>
      </c>
      <c r="E55" s="14"/>
      <c r="F55" s="14" t="s">
        <v>199</v>
      </c>
      <c r="G55" s="14" t="s">
        <v>1997</v>
      </c>
      <c r="H55" s="2" t="s">
        <v>1998</v>
      </c>
      <c r="I55" s="12">
        <v>100</v>
      </c>
      <c r="J55" s="16">
        <f t="shared" si="0"/>
        <v>84</v>
      </c>
      <c r="K55" s="16">
        <f t="shared" si="1"/>
        <v>92.688000000000002</v>
      </c>
      <c r="L55" s="16">
        <f t="shared" si="2"/>
        <v>7.3120000000000012</v>
      </c>
      <c r="M55" s="16">
        <f t="shared" si="2"/>
        <v>15.999999999999998</v>
      </c>
      <c r="N55" s="16">
        <v>3.2</v>
      </c>
      <c r="O55" s="16">
        <v>3.8</v>
      </c>
      <c r="P55" s="16">
        <v>0.6</v>
      </c>
      <c r="Q55" s="16">
        <v>0.8</v>
      </c>
      <c r="R55" s="17">
        <v>1.5</v>
      </c>
      <c r="S55" s="16">
        <v>5.5</v>
      </c>
      <c r="T55" s="16"/>
      <c r="U55" s="17"/>
      <c r="V55" s="16">
        <v>0.01</v>
      </c>
      <c r="W55" s="16">
        <v>0.2</v>
      </c>
      <c r="X55" s="18">
        <v>1E-3</v>
      </c>
      <c r="Y55" s="16">
        <v>0.1</v>
      </c>
      <c r="Z55" s="18">
        <v>1E-3</v>
      </c>
      <c r="AA55" s="16">
        <v>0.1</v>
      </c>
      <c r="AB55" s="16"/>
      <c r="AC55" s="16"/>
      <c r="AD55" s="16"/>
      <c r="AE55" s="16"/>
      <c r="AF55" s="16"/>
      <c r="AG55" s="16"/>
      <c r="AH55" s="16"/>
      <c r="AI55" s="16"/>
      <c r="AJ55" s="16">
        <v>2</v>
      </c>
      <c r="AK55" s="16">
        <v>5.5</v>
      </c>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c r="CA55" s="16"/>
      <c r="CB55" s="16"/>
      <c r="CC55" s="16"/>
      <c r="CD55" s="16"/>
      <c r="CE55" s="16"/>
      <c r="CF55" s="16"/>
      <c r="CG55" s="16"/>
      <c r="CH55" s="16"/>
      <c r="CI55" s="16"/>
      <c r="CJ55" s="16"/>
      <c r="CK55" s="16"/>
      <c r="CL55" s="16"/>
      <c r="CM55" s="16"/>
      <c r="CN55" s="16"/>
      <c r="CO55" s="16"/>
      <c r="CP55" s="16"/>
      <c r="CQ55" s="16"/>
      <c r="CR55" s="16"/>
      <c r="CS55" s="16"/>
      <c r="CT55" s="16"/>
      <c r="CU55" s="16"/>
      <c r="CV55" s="16"/>
      <c r="CW55" s="16"/>
    </row>
    <row r="56" spans="1:101" x14ac:dyDescent="0.3">
      <c r="A56" s="14">
        <v>28</v>
      </c>
      <c r="B56" s="15" t="s">
        <v>675</v>
      </c>
      <c r="C56" s="14" t="s">
        <v>197</v>
      </c>
      <c r="D56" s="14" t="s">
        <v>2032</v>
      </c>
      <c r="E56" s="14"/>
      <c r="F56" s="14" t="s">
        <v>199</v>
      </c>
      <c r="G56" s="14" t="s">
        <v>1930</v>
      </c>
      <c r="H56" s="2" t="s">
        <v>1853</v>
      </c>
      <c r="I56" s="12">
        <v>100</v>
      </c>
      <c r="J56" s="16">
        <f t="shared" si="0"/>
        <v>96.67</v>
      </c>
      <c r="K56" s="16">
        <f t="shared" si="1"/>
        <v>99.997500000000002</v>
      </c>
      <c r="L56" s="16">
        <f t="shared" si="2"/>
        <v>2.5000000000000001E-3</v>
      </c>
      <c r="M56" s="16">
        <f t="shared" si="2"/>
        <v>3.3299999999999996</v>
      </c>
      <c r="N56" s="16"/>
      <c r="O56" s="16"/>
      <c r="P56" s="16"/>
      <c r="Q56" s="16"/>
      <c r="R56" s="17">
        <f>0*0.1/1000</f>
        <v>0</v>
      </c>
      <c r="S56" s="16">
        <f>25000*0.1/1000</f>
        <v>2.5</v>
      </c>
      <c r="T56" s="16"/>
      <c r="U56" s="17"/>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c r="AZ56" s="16"/>
      <c r="BA56" s="16"/>
      <c r="BB56" s="16">
        <f>0*0.1/1000</f>
        <v>0</v>
      </c>
      <c r="BC56" s="16">
        <f>8000*0.1/1000</f>
        <v>0.8</v>
      </c>
      <c r="BD56" s="16"/>
      <c r="BE56" s="16"/>
      <c r="BF56" s="16"/>
      <c r="BG56" s="16"/>
      <c r="BH56" s="16"/>
      <c r="BI56" s="16"/>
      <c r="BJ56" s="16"/>
      <c r="BK56" s="16"/>
      <c r="BL56" s="16"/>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60">
        <f>25*0.1/1000</f>
        <v>2.5000000000000001E-3</v>
      </c>
      <c r="CK56" s="60">
        <f>300*0.1/1000</f>
        <v>0.03</v>
      </c>
      <c r="CL56" s="16"/>
      <c r="CM56" s="16"/>
      <c r="CN56" s="16"/>
      <c r="CO56" s="16"/>
      <c r="CP56" s="16"/>
      <c r="CQ56" s="16"/>
      <c r="CR56" s="16"/>
      <c r="CS56" s="16"/>
      <c r="CT56" s="16"/>
      <c r="CU56" s="16"/>
      <c r="CV56" s="16"/>
      <c r="CW56" s="16"/>
    </row>
    <row r="57" spans="1:101" x14ac:dyDescent="0.3">
      <c r="A57" s="14">
        <v>29</v>
      </c>
      <c r="B57" s="15" t="s">
        <v>675</v>
      </c>
      <c r="C57" s="14" t="s">
        <v>197</v>
      </c>
      <c r="D57" s="14" t="s">
        <v>2243</v>
      </c>
      <c r="E57" s="14"/>
      <c r="F57" s="14" t="s">
        <v>199</v>
      </c>
      <c r="G57" s="14" t="s">
        <v>2244</v>
      </c>
      <c r="H57" s="2" t="s">
        <v>1856</v>
      </c>
      <c r="I57" s="12">
        <v>100</v>
      </c>
      <c r="J57" s="16">
        <f t="shared" si="0"/>
        <v>98.16</v>
      </c>
      <c r="K57" s="16">
        <f t="shared" si="1"/>
        <v>99.997500000000002</v>
      </c>
      <c r="L57" s="16">
        <f t="shared" si="2"/>
        <v>2.5000000000000001E-3</v>
      </c>
      <c r="M57" s="16">
        <f t="shared" si="2"/>
        <v>1.84</v>
      </c>
      <c r="N57" s="16"/>
      <c r="O57" s="16"/>
      <c r="P57" s="16"/>
      <c r="Q57" s="16"/>
      <c r="R57" s="17">
        <f>0*0.1/1000</f>
        <v>0</v>
      </c>
      <c r="S57" s="16">
        <f>10000*0.1/1000</f>
        <v>1</v>
      </c>
      <c r="T57" s="16"/>
      <c r="U57" s="17"/>
      <c r="V57" s="16"/>
      <c r="W57" s="16"/>
      <c r="X57" s="16"/>
      <c r="Y57" s="16"/>
      <c r="Z57" s="16"/>
      <c r="AA57" s="16"/>
      <c r="AB57" s="16"/>
      <c r="AC57" s="16"/>
      <c r="AD57" s="16"/>
      <c r="AE57" s="16"/>
      <c r="AF57" s="16"/>
      <c r="AG57" s="16"/>
      <c r="AH57" s="16"/>
      <c r="AI57" s="16"/>
      <c r="AJ57" s="16">
        <f>0*0.1/1000</f>
        <v>0</v>
      </c>
      <c r="AK57" s="16">
        <f>3000*0.1/1000</f>
        <v>0.3</v>
      </c>
      <c r="AL57" s="16"/>
      <c r="AM57" s="16"/>
      <c r="AN57" s="16"/>
      <c r="AO57" s="16"/>
      <c r="AP57" s="16"/>
      <c r="AQ57" s="16"/>
      <c r="AR57" s="16"/>
      <c r="AS57" s="16"/>
      <c r="AT57" s="16"/>
      <c r="AU57" s="16"/>
      <c r="AV57" s="16"/>
      <c r="AW57" s="16"/>
      <c r="AX57" s="16"/>
      <c r="AY57" s="16"/>
      <c r="AZ57" s="16"/>
      <c r="BA57" s="16"/>
      <c r="BB57" s="16">
        <f>0*0.1/1000</f>
        <v>0</v>
      </c>
      <c r="BC57" s="16">
        <f>5100*0.1/1000</f>
        <v>0.51</v>
      </c>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60">
        <f>25*0.1/1000</f>
        <v>2.5000000000000001E-3</v>
      </c>
      <c r="CK57" s="60">
        <f>300*0.1/1000</f>
        <v>0.03</v>
      </c>
      <c r="CL57" s="16"/>
      <c r="CM57" s="16"/>
      <c r="CN57" s="16"/>
      <c r="CO57" s="16"/>
      <c r="CP57" s="16"/>
      <c r="CQ57" s="16"/>
      <c r="CR57" s="16"/>
      <c r="CS57" s="16"/>
      <c r="CT57" s="16"/>
      <c r="CU57" s="16"/>
      <c r="CV57" s="16"/>
      <c r="CW57" s="16"/>
    </row>
    <row r="58" spans="1:101" x14ac:dyDescent="0.3">
      <c r="A58" s="14">
        <v>33</v>
      </c>
      <c r="B58" s="15"/>
      <c r="C58" s="14" t="s">
        <v>197</v>
      </c>
      <c r="D58" s="14" t="s">
        <v>208</v>
      </c>
      <c r="E58" s="14"/>
      <c r="F58" s="14" t="s">
        <v>199</v>
      </c>
      <c r="G58" s="14" t="s">
        <v>209</v>
      </c>
      <c r="H58" s="2" t="s">
        <v>210</v>
      </c>
      <c r="I58" s="12">
        <v>100</v>
      </c>
      <c r="J58" s="16">
        <f t="shared" si="0"/>
        <v>96.66</v>
      </c>
      <c r="K58" s="16">
        <f t="shared" si="1"/>
        <v>99.881</v>
      </c>
      <c r="L58" s="16">
        <f t="shared" si="2"/>
        <v>0.11900000000000001</v>
      </c>
      <c r="M58" s="16">
        <f t="shared" si="2"/>
        <v>3.34</v>
      </c>
      <c r="N58" s="16"/>
      <c r="O58" s="16"/>
      <c r="P58" s="16">
        <v>0.1</v>
      </c>
      <c r="Q58" s="16">
        <v>1</v>
      </c>
      <c r="R58" s="17">
        <v>0</v>
      </c>
      <c r="S58" s="16">
        <v>2</v>
      </c>
      <c r="T58" s="16"/>
      <c r="U58" s="17"/>
      <c r="V58" s="16">
        <v>0.01</v>
      </c>
      <c r="W58" s="16">
        <v>0.2</v>
      </c>
      <c r="X58" s="18">
        <v>6.0000000000000001E-3</v>
      </c>
      <c r="Y58" s="16">
        <v>0.09</v>
      </c>
      <c r="Z58" s="18">
        <v>3.0000000000000001E-3</v>
      </c>
      <c r="AA58" s="16">
        <v>0.05</v>
      </c>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row>
    <row r="59" spans="1:101" x14ac:dyDescent="0.3">
      <c r="A59" s="14">
        <v>34</v>
      </c>
      <c r="B59" s="15"/>
      <c r="C59" s="14" t="s">
        <v>197</v>
      </c>
      <c r="D59" s="14" t="s">
        <v>211</v>
      </c>
      <c r="E59" s="14"/>
      <c r="F59" s="14" t="s">
        <v>199</v>
      </c>
      <c r="G59" s="14" t="s">
        <v>212</v>
      </c>
      <c r="H59" s="2" t="s">
        <v>213</v>
      </c>
      <c r="I59" s="12">
        <v>100</v>
      </c>
      <c r="J59" s="16">
        <f t="shared" si="0"/>
        <v>88.5</v>
      </c>
      <c r="K59" s="16">
        <f t="shared" si="1"/>
        <v>93.5</v>
      </c>
      <c r="L59" s="16">
        <f t="shared" si="2"/>
        <v>6.5</v>
      </c>
      <c r="M59" s="16">
        <f t="shared" si="2"/>
        <v>11.5</v>
      </c>
      <c r="N59" s="16">
        <v>3</v>
      </c>
      <c r="O59" s="16">
        <v>3.5</v>
      </c>
      <c r="P59" s="16">
        <v>0.5</v>
      </c>
      <c r="Q59" s="16">
        <v>1</v>
      </c>
      <c r="R59" s="17">
        <v>3</v>
      </c>
      <c r="S59" s="16">
        <v>7</v>
      </c>
      <c r="T59" s="16"/>
      <c r="U59" s="17"/>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c r="CA59" s="16"/>
      <c r="CB59" s="16"/>
      <c r="CC59" s="16"/>
      <c r="CD59" s="16"/>
      <c r="CE59" s="16"/>
      <c r="CF59" s="16"/>
      <c r="CG59" s="16"/>
      <c r="CH59" s="16"/>
      <c r="CI59" s="16"/>
      <c r="CJ59" s="16"/>
      <c r="CK59" s="16"/>
      <c r="CL59" s="16"/>
      <c r="CM59" s="16"/>
      <c r="CN59" s="16"/>
      <c r="CO59" s="16"/>
      <c r="CP59" s="16"/>
      <c r="CQ59" s="16"/>
      <c r="CR59" s="16"/>
      <c r="CS59" s="16"/>
      <c r="CT59" s="16"/>
      <c r="CU59" s="16"/>
      <c r="CV59" s="16"/>
      <c r="CW59" s="16"/>
    </row>
    <row r="60" spans="1:101" x14ac:dyDescent="0.3">
      <c r="A60" s="14">
        <v>35</v>
      </c>
      <c r="B60" s="15"/>
      <c r="C60" s="14" t="s">
        <v>197</v>
      </c>
      <c r="D60" s="14" t="s">
        <v>214</v>
      </c>
      <c r="E60" s="14"/>
      <c r="F60" s="14" t="s">
        <v>199</v>
      </c>
      <c r="G60" s="14" t="s">
        <v>215</v>
      </c>
      <c r="H60" s="2" t="s">
        <v>216</v>
      </c>
      <c r="I60" s="12">
        <v>100</v>
      </c>
      <c r="J60" s="16">
        <f t="shared" si="0"/>
        <v>84.7</v>
      </c>
      <c r="K60" s="16">
        <f t="shared" si="1"/>
        <v>92.69</v>
      </c>
      <c r="L60" s="16">
        <f t="shared" si="2"/>
        <v>7.3100000000000005</v>
      </c>
      <c r="M60" s="16">
        <f t="shared" si="2"/>
        <v>15.299999999999999</v>
      </c>
      <c r="N60" s="16">
        <v>3.2</v>
      </c>
      <c r="O60" s="16">
        <v>3.8</v>
      </c>
      <c r="P60" s="16">
        <v>0.6</v>
      </c>
      <c r="Q60" s="16">
        <v>0.8</v>
      </c>
      <c r="R60" s="17">
        <v>1.5</v>
      </c>
      <c r="S60" s="16">
        <v>5.5</v>
      </c>
      <c r="T60" s="16"/>
      <c r="U60" s="17"/>
      <c r="V60" s="16">
        <v>0.01</v>
      </c>
      <c r="W60" s="16">
        <v>0.2</v>
      </c>
      <c r="X60" s="16"/>
      <c r="Y60" s="16"/>
      <c r="Z60" s="16"/>
      <c r="AA60" s="16"/>
      <c r="AB60" s="16"/>
      <c r="AC60" s="16"/>
      <c r="AD60" s="16"/>
      <c r="AE60" s="16"/>
      <c r="AF60" s="16"/>
      <c r="AG60" s="16"/>
      <c r="AH60" s="16"/>
      <c r="AI60" s="16"/>
      <c r="AJ60" s="16">
        <v>2</v>
      </c>
      <c r="AK60" s="16">
        <v>5</v>
      </c>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row>
    <row r="61" spans="1:101" x14ac:dyDescent="0.3">
      <c r="A61" s="14">
        <v>37</v>
      </c>
      <c r="B61" s="15"/>
      <c r="C61" s="14" t="s">
        <v>197</v>
      </c>
      <c r="D61" s="14" t="s">
        <v>217</v>
      </c>
      <c r="E61" s="14"/>
      <c r="F61" s="14" t="s">
        <v>218</v>
      </c>
      <c r="G61" s="14" t="s">
        <v>219</v>
      </c>
      <c r="H61" s="2" t="s">
        <v>220</v>
      </c>
      <c r="I61" s="12">
        <v>100</v>
      </c>
      <c r="J61" s="16">
        <f t="shared" si="0"/>
        <v>91.9</v>
      </c>
      <c r="K61" s="16">
        <f t="shared" si="1"/>
        <v>99.899000000000001</v>
      </c>
      <c r="L61" s="16">
        <f t="shared" si="2"/>
        <v>0.10100000000000001</v>
      </c>
      <c r="M61" s="16">
        <f t="shared" si="2"/>
        <v>8.1</v>
      </c>
      <c r="N61" s="16"/>
      <c r="O61" s="16"/>
      <c r="P61" s="16">
        <v>0.1</v>
      </c>
      <c r="Q61" s="16">
        <v>3</v>
      </c>
      <c r="R61" s="17">
        <v>0</v>
      </c>
      <c r="S61" s="17">
        <v>5</v>
      </c>
      <c r="T61" s="16"/>
      <c r="U61" s="17"/>
      <c r="V61" s="16"/>
      <c r="W61" s="16"/>
      <c r="X61" s="16"/>
      <c r="Y61" s="16"/>
      <c r="Z61" s="16"/>
      <c r="AA61" s="16"/>
      <c r="AB61" s="16"/>
      <c r="AC61" s="16"/>
      <c r="AD61" s="16"/>
      <c r="AE61" s="16"/>
      <c r="AF61" s="16">
        <v>1E-3</v>
      </c>
      <c r="AG61" s="16">
        <v>0.1</v>
      </c>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c r="CA61" s="16"/>
      <c r="CB61" s="16"/>
      <c r="CC61" s="16"/>
      <c r="CD61" s="16"/>
      <c r="CE61" s="16"/>
      <c r="CF61" s="16"/>
      <c r="CG61" s="16"/>
      <c r="CH61" s="16"/>
      <c r="CI61" s="16"/>
      <c r="CJ61" s="16"/>
      <c r="CK61" s="16"/>
      <c r="CL61" s="16"/>
      <c r="CM61" s="16"/>
      <c r="CN61" s="16"/>
      <c r="CO61" s="16"/>
      <c r="CP61" s="16"/>
      <c r="CQ61" s="16"/>
      <c r="CR61" s="16"/>
      <c r="CS61" s="16"/>
      <c r="CT61" s="16"/>
      <c r="CU61" s="16"/>
      <c r="CV61" s="16"/>
      <c r="CW61" s="16"/>
    </row>
    <row r="62" spans="1:101" x14ac:dyDescent="0.3">
      <c r="A62" s="14">
        <v>39</v>
      </c>
      <c r="B62" s="15"/>
      <c r="C62" s="14" t="s">
        <v>221</v>
      </c>
      <c r="D62" s="14" t="s">
        <v>222</v>
      </c>
      <c r="E62" s="14"/>
      <c r="F62" s="14" t="s">
        <v>199</v>
      </c>
      <c r="G62" s="14" t="s">
        <v>223</v>
      </c>
      <c r="H62" s="2"/>
      <c r="I62" s="12">
        <v>100</v>
      </c>
      <c r="J62" s="16">
        <f t="shared" si="0"/>
        <v>88.75</v>
      </c>
      <c r="K62" s="16">
        <f t="shared" si="1"/>
        <v>94.894999999999996</v>
      </c>
      <c r="L62" s="16">
        <f t="shared" si="2"/>
        <v>5.1049999999999995</v>
      </c>
      <c r="M62" s="16">
        <f t="shared" si="2"/>
        <v>11.25</v>
      </c>
      <c r="N62" s="16">
        <v>2.8</v>
      </c>
      <c r="O62" s="16">
        <v>4</v>
      </c>
      <c r="P62" s="16">
        <v>0.8</v>
      </c>
      <c r="Q62" s="16">
        <v>1.2</v>
      </c>
      <c r="R62" s="17">
        <v>1.5</v>
      </c>
      <c r="S62" s="16">
        <v>6</v>
      </c>
      <c r="T62" s="16"/>
      <c r="U62" s="17"/>
      <c r="V62" s="18">
        <v>5.0000000000000001E-3</v>
      </c>
      <c r="W62" s="16">
        <v>0.05</v>
      </c>
      <c r="X62" s="16"/>
      <c r="Y62" s="16"/>
      <c r="Z62" s="18"/>
      <c r="AA62" s="16"/>
      <c r="AB62" s="16"/>
      <c r="AC62" s="16"/>
      <c r="AD62" s="16"/>
      <c r="AE62" s="16"/>
      <c r="AF62" s="16"/>
      <c r="AG62" s="16"/>
      <c r="AH62" s="16"/>
      <c r="AI62" s="16"/>
      <c r="AJ62" s="16"/>
      <c r="AK62" s="16"/>
      <c r="AL62" s="18"/>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6"/>
      <c r="CR62" s="16"/>
      <c r="CS62" s="16"/>
      <c r="CT62" s="16"/>
      <c r="CU62" s="16"/>
      <c r="CV62" s="16"/>
      <c r="CW62" s="16"/>
    </row>
    <row r="63" spans="1:101" x14ac:dyDescent="0.3">
      <c r="A63" s="14">
        <v>39</v>
      </c>
      <c r="B63" s="15"/>
      <c r="C63" s="14" t="s">
        <v>221</v>
      </c>
      <c r="D63" s="14" t="s">
        <v>222</v>
      </c>
      <c r="E63" s="14"/>
      <c r="F63" s="14" t="s">
        <v>199</v>
      </c>
      <c r="G63" s="14" t="s">
        <v>223</v>
      </c>
      <c r="H63" s="2"/>
      <c r="I63" s="12">
        <v>100</v>
      </c>
      <c r="J63" s="16">
        <f t="shared" si="0"/>
        <v>88.75</v>
      </c>
      <c r="K63" s="16">
        <f t="shared" si="1"/>
        <v>94.894999999999996</v>
      </c>
      <c r="L63" s="16">
        <f t="shared" si="2"/>
        <v>5.1049999999999995</v>
      </c>
      <c r="M63" s="16">
        <f t="shared" si="2"/>
        <v>11.25</v>
      </c>
      <c r="N63" s="16">
        <v>2.8</v>
      </c>
      <c r="O63" s="16">
        <v>4</v>
      </c>
      <c r="P63" s="16">
        <v>0.8</v>
      </c>
      <c r="Q63" s="16">
        <v>1.2</v>
      </c>
      <c r="R63" s="17">
        <v>1.5</v>
      </c>
      <c r="S63" s="16">
        <v>6</v>
      </c>
      <c r="T63" s="16"/>
      <c r="U63" s="17"/>
      <c r="V63" s="18"/>
      <c r="W63" s="16"/>
      <c r="X63" s="16"/>
      <c r="Y63" s="16"/>
      <c r="Z63" s="18">
        <v>5.0000000000000001E-3</v>
      </c>
      <c r="AA63" s="16">
        <v>0.05</v>
      </c>
      <c r="AB63" s="16"/>
      <c r="AC63" s="16"/>
      <c r="AD63" s="16"/>
      <c r="AE63" s="16"/>
      <c r="AF63" s="16"/>
      <c r="AG63" s="16"/>
      <c r="AH63" s="16"/>
      <c r="AI63" s="16"/>
      <c r="AJ63" s="16"/>
      <c r="AK63" s="16"/>
      <c r="AL63" s="18"/>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row>
    <row r="64" spans="1:101" x14ac:dyDescent="0.3">
      <c r="A64" s="14">
        <v>39</v>
      </c>
      <c r="B64" s="15"/>
      <c r="C64" s="14" t="s">
        <v>221</v>
      </c>
      <c r="D64" s="14" t="s">
        <v>222</v>
      </c>
      <c r="E64" s="14"/>
      <c r="F64" s="14" t="s">
        <v>199</v>
      </c>
      <c r="G64" s="14" t="s">
        <v>223</v>
      </c>
      <c r="H64" s="2"/>
      <c r="I64" s="12">
        <v>100</v>
      </c>
      <c r="J64" s="16">
        <f t="shared" si="0"/>
        <v>88.75</v>
      </c>
      <c r="K64" s="16">
        <f t="shared" si="1"/>
        <v>94.894999999999996</v>
      </c>
      <c r="L64" s="16">
        <f t="shared" si="2"/>
        <v>5.1049999999999995</v>
      </c>
      <c r="M64" s="16">
        <f t="shared" si="2"/>
        <v>11.25</v>
      </c>
      <c r="N64" s="16">
        <v>2.8</v>
      </c>
      <c r="O64" s="16">
        <v>4</v>
      </c>
      <c r="P64" s="16">
        <v>0.8</v>
      </c>
      <c r="Q64" s="16">
        <v>1.2</v>
      </c>
      <c r="R64" s="17">
        <v>1.5</v>
      </c>
      <c r="S64" s="16">
        <v>6</v>
      </c>
      <c r="T64" s="16"/>
      <c r="U64" s="17"/>
      <c r="V64" s="18"/>
      <c r="W64" s="16"/>
      <c r="X64" s="16"/>
      <c r="Y64" s="16"/>
      <c r="Z64" s="18"/>
      <c r="AA64" s="16"/>
      <c r="AB64" s="16"/>
      <c r="AC64" s="16"/>
      <c r="AD64" s="16"/>
      <c r="AE64" s="16"/>
      <c r="AF64" s="16"/>
      <c r="AG64" s="16"/>
      <c r="AH64" s="16"/>
      <c r="AI64" s="16"/>
      <c r="AJ64" s="16"/>
      <c r="AK64" s="16"/>
      <c r="AL64" s="18">
        <v>5.0000000000000001E-3</v>
      </c>
      <c r="AM64" s="16">
        <v>0.05</v>
      </c>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row>
    <row r="65" spans="1:101" x14ac:dyDescent="0.3">
      <c r="A65" s="14">
        <v>40</v>
      </c>
      <c r="B65" s="15"/>
      <c r="C65" s="14" t="s">
        <v>224</v>
      </c>
      <c r="D65" s="14" t="s">
        <v>225</v>
      </c>
      <c r="E65" s="14"/>
      <c r="F65" s="14"/>
      <c r="G65" s="14" t="s">
        <v>226</v>
      </c>
      <c r="H65" s="2"/>
      <c r="I65" s="12">
        <v>100</v>
      </c>
      <c r="J65" s="16">
        <f t="shared" si="0"/>
        <v>83</v>
      </c>
      <c r="K65" s="16">
        <f t="shared" si="1"/>
        <v>92.688000000000002</v>
      </c>
      <c r="L65" s="16">
        <f t="shared" si="2"/>
        <v>7.3120000000000012</v>
      </c>
      <c r="M65" s="16">
        <f t="shared" si="2"/>
        <v>17</v>
      </c>
      <c r="N65" s="16">
        <v>3.2</v>
      </c>
      <c r="O65" s="16">
        <v>3.8</v>
      </c>
      <c r="P65" s="16">
        <v>0.6</v>
      </c>
      <c r="Q65" s="16">
        <v>0.8</v>
      </c>
      <c r="R65" s="17">
        <v>1.5</v>
      </c>
      <c r="S65" s="136">
        <v>5.5</v>
      </c>
      <c r="T65" s="16"/>
      <c r="U65" s="17"/>
      <c r="V65" s="16">
        <v>0.01</v>
      </c>
      <c r="W65" s="16">
        <v>0.2</v>
      </c>
      <c r="X65" s="18">
        <v>1E-3</v>
      </c>
      <c r="Y65" s="16">
        <v>0.1</v>
      </c>
      <c r="Z65" s="18">
        <v>1E-3</v>
      </c>
      <c r="AA65" s="16">
        <v>0.1</v>
      </c>
      <c r="AB65" s="16"/>
      <c r="AC65" s="16"/>
      <c r="AD65" s="16"/>
      <c r="AE65" s="16"/>
      <c r="AF65" s="16"/>
      <c r="AG65" s="16"/>
      <c r="AH65" s="16"/>
      <c r="AI65" s="16"/>
      <c r="AJ65" s="16">
        <v>2</v>
      </c>
      <c r="AK65" s="16">
        <v>5.5</v>
      </c>
      <c r="AL65" s="16"/>
      <c r="AM65" s="16"/>
      <c r="AN65" s="16">
        <v>0</v>
      </c>
      <c r="AO65" s="16">
        <v>1</v>
      </c>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row>
    <row r="66" spans="1:101" x14ac:dyDescent="0.3">
      <c r="A66" s="14">
        <v>40</v>
      </c>
      <c r="B66" s="15"/>
      <c r="C66" s="14" t="s">
        <v>224</v>
      </c>
      <c r="D66" s="14" t="s">
        <v>225</v>
      </c>
      <c r="E66" s="14"/>
      <c r="F66" s="14"/>
      <c r="G66" s="14" t="s">
        <v>226</v>
      </c>
      <c r="H66" s="2"/>
      <c r="I66" s="12">
        <v>100</v>
      </c>
      <c r="J66" s="16">
        <f t="shared" si="0"/>
        <v>83</v>
      </c>
      <c r="K66" s="16">
        <f t="shared" si="1"/>
        <v>92.688000000000002</v>
      </c>
      <c r="L66" s="16">
        <f t="shared" si="2"/>
        <v>7.3120000000000012</v>
      </c>
      <c r="M66" s="16">
        <f t="shared" si="2"/>
        <v>17</v>
      </c>
      <c r="N66" s="16">
        <v>3.2</v>
      </c>
      <c r="O66" s="16">
        <v>3.8</v>
      </c>
      <c r="P66" s="16">
        <v>0.6</v>
      </c>
      <c r="Q66" s="16">
        <v>0.8</v>
      </c>
      <c r="R66" s="17">
        <v>1.5</v>
      </c>
      <c r="S66" s="136">
        <v>5.5</v>
      </c>
      <c r="T66" s="16"/>
      <c r="U66" s="17"/>
      <c r="V66" s="16">
        <v>0.01</v>
      </c>
      <c r="W66" s="16">
        <v>0.2</v>
      </c>
      <c r="X66" s="18">
        <v>1E-3</v>
      </c>
      <c r="Y66" s="16">
        <v>0.1</v>
      </c>
      <c r="Z66" s="18">
        <v>1E-3</v>
      </c>
      <c r="AA66" s="16">
        <v>0.1</v>
      </c>
      <c r="AB66" s="16"/>
      <c r="AC66" s="16"/>
      <c r="AD66" s="16"/>
      <c r="AE66" s="16"/>
      <c r="AF66" s="16"/>
      <c r="AG66" s="16"/>
      <c r="AH66" s="16"/>
      <c r="AI66" s="16"/>
      <c r="AJ66" s="16">
        <v>2</v>
      </c>
      <c r="AK66" s="16">
        <v>5.5</v>
      </c>
      <c r="AL66" s="16"/>
      <c r="AM66" s="16"/>
      <c r="AN66" s="16"/>
      <c r="AO66" s="16"/>
      <c r="AP66" s="16">
        <v>0</v>
      </c>
      <c r="AQ66" s="16">
        <v>1</v>
      </c>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row>
    <row r="67" spans="1:101" x14ac:dyDescent="0.3">
      <c r="A67" s="14">
        <v>40</v>
      </c>
      <c r="B67" s="15"/>
      <c r="C67" s="14" t="s">
        <v>224</v>
      </c>
      <c r="D67" s="14" t="s">
        <v>225</v>
      </c>
      <c r="E67" s="14"/>
      <c r="F67" s="14"/>
      <c r="G67" s="14" t="s">
        <v>226</v>
      </c>
      <c r="H67" s="2"/>
      <c r="I67" s="12">
        <v>100</v>
      </c>
      <c r="J67" s="16">
        <f t="shared" si="0"/>
        <v>83</v>
      </c>
      <c r="K67" s="16">
        <f t="shared" si="1"/>
        <v>92.688000000000002</v>
      </c>
      <c r="L67" s="16">
        <f t="shared" si="2"/>
        <v>7.3120000000000012</v>
      </c>
      <c r="M67" s="16">
        <f t="shared" si="2"/>
        <v>17</v>
      </c>
      <c r="N67" s="16">
        <v>3.2</v>
      </c>
      <c r="O67" s="16">
        <v>3.8</v>
      </c>
      <c r="P67" s="16">
        <v>0.6</v>
      </c>
      <c r="Q67" s="16">
        <v>0.8</v>
      </c>
      <c r="R67" s="17">
        <v>1.5</v>
      </c>
      <c r="S67" s="136">
        <v>5.5</v>
      </c>
      <c r="T67" s="16"/>
      <c r="U67" s="17"/>
      <c r="V67" s="16">
        <v>0.01</v>
      </c>
      <c r="W67" s="16">
        <v>0.2</v>
      </c>
      <c r="X67" s="18">
        <v>1E-3</v>
      </c>
      <c r="Y67" s="16">
        <v>0.1</v>
      </c>
      <c r="Z67" s="18">
        <v>1E-3</v>
      </c>
      <c r="AA67" s="16">
        <v>0.1</v>
      </c>
      <c r="AB67" s="16"/>
      <c r="AC67" s="16"/>
      <c r="AD67" s="16"/>
      <c r="AE67" s="16"/>
      <c r="AF67" s="16"/>
      <c r="AG67" s="16"/>
      <c r="AH67" s="16"/>
      <c r="AI67" s="16"/>
      <c r="AJ67" s="16">
        <v>2</v>
      </c>
      <c r="AK67" s="16">
        <v>5.5</v>
      </c>
      <c r="AL67" s="16"/>
      <c r="AM67" s="16"/>
      <c r="AN67" s="16"/>
      <c r="AO67" s="16"/>
      <c r="AP67" s="16"/>
      <c r="AQ67" s="16"/>
      <c r="AR67" s="16"/>
      <c r="AS67" s="16"/>
      <c r="AT67" s="16">
        <v>0</v>
      </c>
      <c r="AU67" s="16">
        <v>1</v>
      </c>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6"/>
      <c r="CJ67" s="16"/>
      <c r="CK67" s="16"/>
      <c r="CL67" s="16"/>
      <c r="CM67" s="16"/>
      <c r="CN67" s="16"/>
      <c r="CO67" s="16"/>
      <c r="CP67" s="16"/>
      <c r="CQ67" s="16"/>
      <c r="CR67" s="16"/>
      <c r="CS67" s="16"/>
      <c r="CT67" s="16"/>
      <c r="CU67" s="16"/>
      <c r="CV67" s="16"/>
      <c r="CW67" s="16"/>
    </row>
    <row r="68" spans="1:101" x14ac:dyDescent="0.3">
      <c r="A68" s="14">
        <v>40</v>
      </c>
      <c r="B68" s="15"/>
      <c r="C68" s="14" t="s">
        <v>224</v>
      </c>
      <c r="D68" s="14" t="s">
        <v>225</v>
      </c>
      <c r="E68" s="14"/>
      <c r="F68" s="14"/>
      <c r="G68" s="14" t="s">
        <v>226</v>
      </c>
      <c r="H68" s="2"/>
      <c r="I68" s="12">
        <v>100</v>
      </c>
      <c r="J68" s="16">
        <f t="shared" si="0"/>
        <v>83</v>
      </c>
      <c r="K68" s="16">
        <f t="shared" si="1"/>
        <v>92.688000000000002</v>
      </c>
      <c r="L68" s="16">
        <f t="shared" si="2"/>
        <v>7.3120000000000012</v>
      </c>
      <c r="M68" s="16">
        <f t="shared" si="2"/>
        <v>17</v>
      </c>
      <c r="N68" s="16">
        <v>3.2</v>
      </c>
      <c r="O68" s="16">
        <v>3.8</v>
      </c>
      <c r="P68" s="16">
        <v>0.6</v>
      </c>
      <c r="Q68" s="16">
        <v>0.8</v>
      </c>
      <c r="R68" s="17">
        <v>1.5</v>
      </c>
      <c r="S68" s="136">
        <v>5.5</v>
      </c>
      <c r="T68" s="16"/>
      <c r="U68" s="17"/>
      <c r="V68" s="16">
        <v>0.01</v>
      </c>
      <c r="W68" s="16">
        <v>0.2</v>
      </c>
      <c r="X68" s="18">
        <v>1E-3</v>
      </c>
      <c r="Y68" s="16">
        <v>0.1</v>
      </c>
      <c r="Z68" s="18">
        <v>1E-3</v>
      </c>
      <c r="AA68" s="16">
        <v>0.1</v>
      </c>
      <c r="AB68" s="16"/>
      <c r="AC68" s="16"/>
      <c r="AD68" s="16"/>
      <c r="AE68" s="16"/>
      <c r="AF68" s="16"/>
      <c r="AG68" s="16"/>
      <c r="AH68" s="16"/>
      <c r="AI68" s="16"/>
      <c r="AJ68" s="16">
        <v>2</v>
      </c>
      <c r="AK68" s="16">
        <v>5.5</v>
      </c>
      <c r="AL68" s="16"/>
      <c r="AM68" s="16"/>
      <c r="AN68" s="16"/>
      <c r="AO68" s="16"/>
      <c r="AP68" s="16"/>
      <c r="AQ68" s="16"/>
      <c r="AR68" s="16"/>
      <c r="AS68" s="16"/>
      <c r="AT68" s="16"/>
      <c r="AU68" s="16"/>
      <c r="AV68" s="16">
        <v>0</v>
      </c>
      <c r="AW68" s="16">
        <v>1</v>
      </c>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6"/>
      <c r="CO68" s="16"/>
      <c r="CP68" s="16"/>
      <c r="CQ68" s="16"/>
      <c r="CR68" s="16"/>
      <c r="CS68" s="16"/>
      <c r="CT68" s="16"/>
      <c r="CU68" s="16"/>
      <c r="CV68" s="16"/>
      <c r="CW68" s="16"/>
    </row>
    <row r="69" spans="1:101" x14ac:dyDescent="0.3">
      <c r="A69" s="14">
        <v>40</v>
      </c>
      <c r="B69" s="15"/>
      <c r="C69" s="14" t="s">
        <v>224</v>
      </c>
      <c r="D69" s="14" t="s">
        <v>225</v>
      </c>
      <c r="E69" s="14"/>
      <c r="F69" s="14"/>
      <c r="G69" s="14" t="s">
        <v>226</v>
      </c>
      <c r="H69" s="2"/>
      <c r="I69" s="12">
        <v>100</v>
      </c>
      <c r="J69" s="16">
        <f t="shared" si="0"/>
        <v>83</v>
      </c>
      <c r="K69" s="16">
        <f t="shared" si="1"/>
        <v>92.688000000000002</v>
      </c>
      <c r="L69" s="16">
        <f t="shared" si="2"/>
        <v>7.3120000000000012</v>
      </c>
      <c r="M69" s="16">
        <f t="shared" si="2"/>
        <v>17</v>
      </c>
      <c r="N69" s="16">
        <v>3.2</v>
      </c>
      <c r="O69" s="16">
        <v>3.8</v>
      </c>
      <c r="P69" s="16">
        <v>0.6</v>
      </c>
      <c r="Q69" s="16">
        <v>0.8</v>
      </c>
      <c r="R69" s="17">
        <v>1.5</v>
      </c>
      <c r="S69" s="136">
        <v>5.5</v>
      </c>
      <c r="T69" s="16"/>
      <c r="U69" s="17"/>
      <c r="V69" s="16">
        <v>0.01</v>
      </c>
      <c r="W69" s="16">
        <v>0.2</v>
      </c>
      <c r="X69" s="18">
        <v>1E-3</v>
      </c>
      <c r="Y69" s="16">
        <v>0.1</v>
      </c>
      <c r="Z69" s="18">
        <v>1E-3</v>
      </c>
      <c r="AA69" s="16">
        <v>0.1</v>
      </c>
      <c r="AB69" s="16"/>
      <c r="AC69" s="16"/>
      <c r="AD69" s="16"/>
      <c r="AE69" s="16"/>
      <c r="AF69" s="16"/>
      <c r="AG69" s="16"/>
      <c r="AH69" s="16"/>
      <c r="AI69" s="16"/>
      <c r="AJ69" s="16">
        <v>2</v>
      </c>
      <c r="AK69" s="16">
        <v>5.5</v>
      </c>
      <c r="AL69" s="16"/>
      <c r="AM69" s="16"/>
      <c r="AN69" s="16"/>
      <c r="AO69" s="16"/>
      <c r="AP69" s="16"/>
      <c r="AQ69" s="16"/>
      <c r="AR69" s="16"/>
      <c r="AS69" s="16"/>
      <c r="AT69" s="16"/>
      <c r="AU69" s="16"/>
      <c r="AV69" s="16"/>
      <c r="AW69" s="16"/>
      <c r="AX69" s="16"/>
      <c r="AY69" s="16"/>
      <c r="AZ69" s="16"/>
      <c r="BA69" s="16"/>
      <c r="BB69" s="16"/>
      <c r="BC69" s="16"/>
      <c r="BD69" s="16"/>
      <c r="BE69" s="16"/>
      <c r="BF69" s="16">
        <v>0</v>
      </c>
      <c r="BG69" s="16">
        <v>1</v>
      </c>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6"/>
      <c r="CJ69" s="16"/>
      <c r="CK69" s="16"/>
      <c r="CL69" s="16"/>
      <c r="CM69" s="16"/>
      <c r="CN69" s="16"/>
      <c r="CO69" s="16"/>
      <c r="CP69" s="16"/>
      <c r="CQ69" s="16"/>
      <c r="CR69" s="16"/>
      <c r="CS69" s="16"/>
      <c r="CT69" s="16"/>
      <c r="CU69" s="16"/>
      <c r="CV69" s="16"/>
      <c r="CW69" s="16"/>
    </row>
    <row r="70" spans="1:101" x14ac:dyDescent="0.3">
      <c r="A70" s="14">
        <v>40</v>
      </c>
      <c r="B70" s="15"/>
      <c r="C70" s="14" t="s">
        <v>224</v>
      </c>
      <c r="D70" s="14" t="s">
        <v>225</v>
      </c>
      <c r="E70" s="14"/>
      <c r="F70" s="14"/>
      <c r="G70" s="14" t="s">
        <v>226</v>
      </c>
      <c r="H70" s="2"/>
      <c r="I70" s="12">
        <v>100</v>
      </c>
      <c r="J70" s="16">
        <f t="shared" ref="J70:J126" si="3">I70-M70</f>
        <v>83</v>
      </c>
      <c r="K70" s="16">
        <f t="shared" ref="K70:K126" si="4">I70-L70</f>
        <v>92.688000000000002</v>
      </c>
      <c r="L70" s="16">
        <f t="shared" ref="L70:M133" si="5">N70+P70+R70+T70+V70+X70+Z70+AB70+AD70+AF70+AH70+AJ70+AL70+AN70+AP70+AR70+AT70+AV70+AX70+AZ70+BF70+BB70+BD70+BH70+BJ70+BL70+BN70+BP70+BR70+BT70+BV70+BX70+BZ70+CB70+CD70+CF70+CH70+CJ70+CL70+CN70+CP70+CR70+CT70</f>
        <v>7.3120000000000012</v>
      </c>
      <c r="M70" s="16">
        <f t="shared" si="5"/>
        <v>17</v>
      </c>
      <c r="N70" s="16">
        <v>3.2</v>
      </c>
      <c r="O70" s="16">
        <v>3.8</v>
      </c>
      <c r="P70" s="16">
        <v>0.6</v>
      </c>
      <c r="Q70" s="16">
        <v>0.8</v>
      </c>
      <c r="R70" s="17">
        <v>1.5</v>
      </c>
      <c r="S70" s="136">
        <v>5.5</v>
      </c>
      <c r="T70" s="16"/>
      <c r="U70" s="17"/>
      <c r="V70" s="16">
        <v>0.01</v>
      </c>
      <c r="W70" s="16">
        <v>0.2</v>
      </c>
      <c r="X70" s="18">
        <v>1E-3</v>
      </c>
      <c r="Y70" s="16">
        <v>0.1</v>
      </c>
      <c r="Z70" s="18">
        <v>1E-3</v>
      </c>
      <c r="AA70" s="16">
        <v>0.1</v>
      </c>
      <c r="AB70" s="16"/>
      <c r="AC70" s="16"/>
      <c r="AD70" s="16"/>
      <c r="AE70" s="16"/>
      <c r="AF70" s="16"/>
      <c r="AG70" s="16"/>
      <c r="AH70" s="16"/>
      <c r="AI70" s="16"/>
      <c r="AJ70" s="16">
        <v>2</v>
      </c>
      <c r="AK70" s="16">
        <v>5.5</v>
      </c>
      <c r="AL70" s="16"/>
      <c r="AM70" s="16"/>
      <c r="AN70" s="16"/>
      <c r="AO70" s="16"/>
      <c r="AP70" s="16"/>
      <c r="AQ70" s="16"/>
      <c r="AR70" s="16"/>
      <c r="AS70" s="16"/>
      <c r="AT70" s="16"/>
      <c r="AU70" s="16"/>
      <c r="AV70" s="16"/>
      <c r="AW70" s="16"/>
      <c r="AX70" s="16"/>
      <c r="AY70" s="16"/>
      <c r="AZ70" s="16"/>
      <c r="BA70" s="16"/>
      <c r="BB70" s="16"/>
      <c r="BC70" s="16"/>
      <c r="BD70" s="16"/>
      <c r="BE70" s="16"/>
      <c r="BF70" s="16"/>
      <c r="BG70" s="16"/>
      <c r="BH70" s="16">
        <v>0</v>
      </c>
      <c r="BI70" s="16">
        <v>1</v>
      </c>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6"/>
      <c r="CJ70" s="16"/>
      <c r="CK70" s="16"/>
      <c r="CL70" s="16"/>
      <c r="CM70" s="16"/>
      <c r="CN70" s="16"/>
      <c r="CO70" s="16"/>
      <c r="CP70" s="16"/>
      <c r="CQ70" s="16"/>
      <c r="CR70" s="16"/>
      <c r="CS70" s="16"/>
      <c r="CT70" s="16"/>
      <c r="CU70" s="16"/>
      <c r="CV70" s="16"/>
      <c r="CW70" s="16"/>
    </row>
    <row r="71" spans="1:101" x14ac:dyDescent="0.3">
      <c r="A71" s="14">
        <v>40</v>
      </c>
      <c r="B71" s="15"/>
      <c r="C71" s="14" t="s">
        <v>224</v>
      </c>
      <c r="D71" s="14" t="s">
        <v>225</v>
      </c>
      <c r="E71" s="14"/>
      <c r="F71" s="14"/>
      <c r="G71" s="14" t="s">
        <v>226</v>
      </c>
      <c r="H71" s="2"/>
      <c r="I71" s="12">
        <v>100</v>
      </c>
      <c r="J71" s="16">
        <f t="shared" si="3"/>
        <v>83</v>
      </c>
      <c r="K71" s="16">
        <f t="shared" si="4"/>
        <v>92.688000000000002</v>
      </c>
      <c r="L71" s="16">
        <f t="shared" si="5"/>
        <v>7.3120000000000012</v>
      </c>
      <c r="M71" s="16">
        <f t="shared" si="5"/>
        <v>17</v>
      </c>
      <c r="N71" s="16">
        <v>3.2</v>
      </c>
      <c r="O71" s="16">
        <v>3.8</v>
      </c>
      <c r="P71" s="16">
        <v>0.6</v>
      </c>
      <c r="Q71" s="16">
        <v>0.8</v>
      </c>
      <c r="R71" s="17">
        <v>1.5</v>
      </c>
      <c r="S71" s="136">
        <v>5.5</v>
      </c>
      <c r="T71" s="16"/>
      <c r="U71" s="17"/>
      <c r="V71" s="16">
        <v>0.01</v>
      </c>
      <c r="W71" s="16">
        <v>0.2</v>
      </c>
      <c r="X71" s="18">
        <v>1E-3</v>
      </c>
      <c r="Y71" s="16">
        <v>0.1</v>
      </c>
      <c r="Z71" s="18">
        <v>1E-3</v>
      </c>
      <c r="AA71" s="16">
        <v>0.1</v>
      </c>
      <c r="AB71" s="16"/>
      <c r="AC71" s="16"/>
      <c r="AD71" s="16"/>
      <c r="AE71" s="16"/>
      <c r="AF71" s="16"/>
      <c r="AG71" s="16"/>
      <c r="AH71" s="16"/>
      <c r="AI71" s="16"/>
      <c r="AJ71" s="16">
        <v>2</v>
      </c>
      <c r="AK71" s="16">
        <v>5.5</v>
      </c>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v>0</v>
      </c>
      <c r="BK71" s="16">
        <v>1</v>
      </c>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c r="CW71" s="16"/>
    </row>
    <row r="72" spans="1:101" x14ac:dyDescent="0.3">
      <c r="A72" s="14">
        <v>40</v>
      </c>
      <c r="B72" s="15"/>
      <c r="C72" s="14" t="s">
        <v>224</v>
      </c>
      <c r="D72" s="14" t="s">
        <v>225</v>
      </c>
      <c r="E72" s="14"/>
      <c r="F72" s="14"/>
      <c r="G72" s="14" t="s">
        <v>226</v>
      </c>
      <c r="H72" s="2"/>
      <c r="I72" s="12">
        <v>100</v>
      </c>
      <c r="J72" s="16">
        <f t="shared" si="3"/>
        <v>83</v>
      </c>
      <c r="K72" s="16">
        <f t="shared" si="4"/>
        <v>92.688000000000002</v>
      </c>
      <c r="L72" s="16">
        <f t="shared" si="5"/>
        <v>7.3120000000000012</v>
      </c>
      <c r="M72" s="16">
        <f t="shared" si="5"/>
        <v>17</v>
      </c>
      <c r="N72" s="16">
        <v>3.2</v>
      </c>
      <c r="O72" s="16">
        <v>3.8</v>
      </c>
      <c r="P72" s="16">
        <v>0.6</v>
      </c>
      <c r="Q72" s="16">
        <v>0.8</v>
      </c>
      <c r="R72" s="17">
        <v>1.5</v>
      </c>
      <c r="S72" s="136">
        <v>5.5</v>
      </c>
      <c r="T72" s="16"/>
      <c r="U72" s="17"/>
      <c r="V72" s="16">
        <v>0.01</v>
      </c>
      <c r="W72" s="16">
        <v>0.2</v>
      </c>
      <c r="X72" s="18">
        <v>1E-3</v>
      </c>
      <c r="Y72" s="16">
        <v>0.1</v>
      </c>
      <c r="Z72" s="18">
        <v>1E-3</v>
      </c>
      <c r="AA72" s="16">
        <v>0.1</v>
      </c>
      <c r="AB72" s="16"/>
      <c r="AC72" s="16"/>
      <c r="AD72" s="16"/>
      <c r="AE72" s="16"/>
      <c r="AF72" s="16"/>
      <c r="AG72" s="16"/>
      <c r="AH72" s="16"/>
      <c r="AI72" s="16"/>
      <c r="AJ72" s="16">
        <v>2</v>
      </c>
      <c r="AK72" s="16">
        <v>5.5</v>
      </c>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v>0</v>
      </c>
      <c r="BQ72" s="16">
        <v>1</v>
      </c>
      <c r="BR72" s="16"/>
      <c r="BS72" s="16"/>
      <c r="BT72" s="16"/>
      <c r="BU72" s="16"/>
      <c r="BV72" s="16"/>
      <c r="BW72" s="16"/>
      <c r="BX72" s="16"/>
      <c r="BY72" s="16"/>
      <c r="BZ72" s="16"/>
      <c r="CA72" s="16"/>
      <c r="CB72" s="16"/>
      <c r="CC72" s="16"/>
      <c r="CD72" s="16"/>
      <c r="CE72" s="16"/>
      <c r="CF72" s="16"/>
      <c r="CG72" s="16"/>
      <c r="CH72" s="16"/>
      <c r="CI72" s="16"/>
      <c r="CJ72" s="16"/>
      <c r="CK72" s="16"/>
      <c r="CL72" s="16"/>
      <c r="CM72" s="16"/>
      <c r="CN72" s="16"/>
      <c r="CO72" s="16"/>
      <c r="CP72" s="16"/>
      <c r="CQ72" s="16"/>
      <c r="CR72" s="16"/>
      <c r="CS72" s="16"/>
      <c r="CT72" s="16"/>
      <c r="CU72" s="16"/>
      <c r="CV72" s="16"/>
      <c r="CW72" s="16"/>
    </row>
    <row r="73" spans="1:101" x14ac:dyDescent="0.3">
      <c r="A73" s="14">
        <v>40</v>
      </c>
      <c r="B73" s="15"/>
      <c r="C73" s="14" t="s">
        <v>224</v>
      </c>
      <c r="D73" s="14" t="s">
        <v>225</v>
      </c>
      <c r="E73" s="14"/>
      <c r="F73" s="14"/>
      <c r="G73" s="14" t="s">
        <v>226</v>
      </c>
      <c r="H73" s="2"/>
      <c r="I73" s="12">
        <v>100</v>
      </c>
      <c r="J73" s="16">
        <f t="shared" si="3"/>
        <v>83</v>
      </c>
      <c r="K73" s="16">
        <f t="shared" si="4"/>
        <v>92.688000000000002</v>
      </c>
      <c r="L73" s="16">
        <f t="shared" si="5"/>
        <v>7.3120000000000012</v>
      </c>
      <c r="M73" s="16">
        <f t="shared" si="5"/>
        <v>17</v>
      </c>
      <c r="N73" s="16">
        <v>3.2</v>
      </c>
      <c r="O73" s="16">
        <v>3.8</v>
      </c>
      <c r="P73" s="16">
        <v>0.6</v>
      </c>
      <c r="Q73" s="16">
        <v>0.8</v>
      </c>
      <c r="R73" s="17">
        <v>1.5</v>
      </c>
      <c r="S73" s="136">
        <v>5.5</v>
      </c>
      <c r="T73" s="16"/>
      <c r="U73" s="17"/>
      <c r="V73" s="16">
        <v>0.01</v>
      </c>
      <c r="W73" s="16">
        <v>0.2</v>
      </c>
      <c r="X73" s="18">
        <v>1E-3</v>
      </c>
      <c r="Y73" s="16">
        <v>0.1</v>
      </c>
      <c r="Z73" s="18">
        <v>1E-3</v>
      </c>
      <c r="AA73" s="16">
        <v>0.1</v>
      </c>
      <c r="AB73" s="16"/>
      <c r="AC73" s="16"/>
      <c r="AD73" s="16"/>
      <c r="AE73" s="16"/>
      <c r="AF73" s="16"/>
      <c r="AG73" s="16"/>
      <c r="AH73" s="16"/>
      <c r="AI73" s="16"/>
      <c r="AJ73" s="16">
        <v>2</v>
      </c>
      <c r="AK73" s="16">
        <v>5.5</v>
      </c>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v>0</v>
      </c>
      <c r="BS73" s="16">
        <v>1</v>
      </c>
      <c r="BT73" s="16"/>
      <c r="BU73" s="16"/>
      <c r="BV73" s="16"/>
      <c r="BW73" s="16"/>
      <c r="BX73" s="16"/>
      <c r="BY73" s="16"/>
      <c r="BZ73" s="16"/>
      <c r="CA73" s="16"/>
      <c r="CB73" s="16"/>
      <c r="CC73" s="16"/>
      <c r="CD73" s="16"/>
      <c r="CE73" s="16"/>
      <c r="CF73" s="16"/>
      <c r="CG73" s="16"/>
      <c r="CH73" s="16"/>
      <c r="CI73" s="16"/>
      <c r="CJ73" s="16"/>
      <c r="CK73" s="16"/>
      <c r="CL73" s="16"/>
      <c r="CM73" s="16"/>
      <c r="CN73" s="16"/>
      <c r="CO73" s="16"/>
      <c r="CP73" s="16"/>
      <c r="CQ73" s="16"/>
      <c r="CR73" s="16"/>
      <c r="CS73" s="16"/>
      <c r="CT73" s="16"/>
      <c r="CU73" s="16"/>
      <c r="CV73" s="16"/>
      <c r="CW73" s="16"/>
    </row>
    <row r="74" spans="1:101" x14ac:dyDescent="0.3">
      <c r="A74" s="14">
        <v>40</v>
      </c>
      <c r="B74" s="15"/>
      <c r="C74" s="14" t="s">
        <v>224</v>
      </c>
      <c r="D74" s="14" t="s">
        <v>225</v>
      </c>
      <c r="E74" s="14"/>
      <c r="F74" s="14"/>
      <c r="G74" s="14" t="s">
        <v>226</v>
      </c>
      <c r="H74" s="2"/>
      <c r="I74" s="12">
        <v>100</v>
      </c>
      <c r="J74" s="16">
        <f t="shared" si="3"/>
        <v>83</v>
      </c>
      <c r="K74" s="16">
        <f t="shared" si="4"/>
        <v>92.688000000000002</v>
      </c>
      <c r="L74" s="16">
        <f t="shared" si="5"/>
        <v>7.3120000000000012</v>
      </c>
      <c r="M74" s="16">
        <f t="shared" si="5"/>
        <v>17</v>
      </c>
      <c r="N74" s="16">
        <v>3.2</v>
      </c>
      <c r="O74" s="16">
        <v>3.8</v>
      </c>
      <c r="P74" s="16">
        <v>0.6</v>
      </c>
      <c r="Q74" s="16">
        <v>0.8</v>
      </c>
      <c r="R74" s="17">
        <v>1.5</v>
      </c>
      <c r="S74" s="136">
        <v>5.5</v>
      </c>
      <c r="T74" s="16"/>
      <c r="U74" s="17"/>
      <c r="V74" s="16">
        <v>0.01</v>
      </c>
      <c r="W74" s="16">
        <v>0.2</v>
      </c>
      <c r="X74" s="18">
        <v>1E-3</v>
      </c>
      <c r="Y74" s="16">
        <v>0.1</v>
      </c>
      <c r="Z74" s="18">
        <v>1E-3</v>
      </c>
      <c r="AA74" s="16">
        <v>0.1</v>
      </c>
      <c r="AB74" s="16"/>
      <c r="AC74" s="16"/>
      <c r="AD74" s="16"/>
      <c r="AE74" s="16"/>
      <c r="AF74" s="16"/>
      <c r="AG74" s="16"/>
      <c r="AH74" s="16"/>
      <c r="AI74" s="16"/>
      <c r="AJ74" s="16">
        <v>2</v>
      </c>
      <c r="AK74" s="16">
        <v>5.5</v>
      </c>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v>0</v>
      </c>
      <c r="CA74" s="16">
        <v>1</v>
      </c>
      <c r="CB74" s="16"/>
      <c r="CC74" s="16"/>
      <c r="CD74" s="16"/>
      <c r="CE74" s="16"/>
      <c r="CF74" s="16"/>
      <c r="CG74" s="16"/>
      <c r="CH74" s="16"/>
      <c r="CI74" s="16"/>
      <c r="CJ74" s="16"/>
      <c r="CK74" s="16"/>
      <c r="CL74" s="16"/>
      <c r="CM74" s="16"/>
      <c r="CN74" s="16"/>
      <c r="CO74" s="16"/>
      <c r="CP74" s="16"/>
      <c r="CQ74" s="16"/>
      <c r="CR74" s="16"/>
      <c r="CS74" s="16"/>
      <c r="CT74" s="16"/>
      <c r="CU74" s="16"/>
      <c r="CV74" s="16"/>
      <c r="CW74" s="16"/>
    </row>
    <row r="75" spans="1:101" x14ac:dyDescent="0.3">
      <c r="A75" s="14">
        <v>40</v>
      </c>
      <c r="B75" s="15"/>
      <c r="C75" s="14" t="s">
        <v>224</v>
      </c>
      <c r="D75" s="14" t="s">
        <v>225</v>
      </c>
      <c r="E75" s="14"/>
      <c r="F75" s="14"/>
      <c r="G75" s="14" t="s">
        <v>226</v>
      </c>
      <c r="H75" s="2"/>
      <c r="I75" s="12">
        <v>100</v>
      </c>
      <c r="J75" s="16">
        <f t="shared" si="3"/>
        <v>83</v>
      </c>
      <c r="K75" s="16">
        <f t="shared" si="4"/>
        <v>92.688000000000002</v>
      </c>
      <c r="L75" s="16">
        <f t="shared" si="5"/>
        <v>7.3120000000000012</v>
      </c>
      <c r="M75" s="16">
        <f t="shared" si="5"/>
        <v>17</v>
      </c>
      <c r="N75" s="16">
        <v>3.2</v>
      </c>
      <c r="O75" s="16">
        <v>3.8</v>
      </c>
      <c r="P75" s="16">
        <v>0.6</v>
      </c>
      <c r="Q75" s="16">
        <v>0.8</v>
      </c>
      <c r="R75" s="17">
        <v>1.5</v>
      </c>
      <c r="S75" s="136">
        <v>5.5</v>
      </c>
      <c r="T75" s="16"/>
      <c r="U75" s="17"/>
      <c r="V75" s="16">
        <v>0.01</v>
      </c>
      <c r="W75" s="16">
        <v>0.2</v>
      </c>
      <c r="X75" s="18">
        <v>1E-3</v>
      </c>
      <c r="Y75" s="16">
        <v>0.1</v>
      </c>
      <c r="Z75" s="18">
        <v>1E-3</v>
      </c>
      <c r="AA75" s="16">
        <v>0.1</v>
      </c>
      <c r="AB75" s="16"/>
      <c r="AC75" s="16"/>
      <c r="AD75" s="16"/>
      <c r="AE75" s="16"/>
      <c r="AF75" s="16"/>
      <c r="AG75" s="16"/>
      <c r="AH75" s="16"/>
      <c r="AI75" s="16"/>
      <c r="AJ75" s="16">
        <v>2</v>
      </c>
      <c r="AK75" s="16">
        <v>5.5</v>
      </c>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6"/>
      <c r="CJ75" s="16"/>
      <c r="CK75" s="16"/>
      <c r="CL75" s="16"/>
      <c r="CM75" s="16"/>
      <c r="CN75" s="16"/>
      <c r="CO75" s="16"/>
      <c r="CP75" s="16"/>
      <c r="CQ75" s="16"/>
      <c r="CR75" s="16"/>
      <c r="CS75" s="16"/>
      <c r="CT75" s="16">
        <v>0</v>
      </c>
      <c r="CU75" s="16">
        <v>1</v>
      </c>
      <c r="CV75" s="16"/>
      <c r="CW75" s="16"/>
    </row>
    <row r="76" spans="1:101" x14ac:dyDescent="0.3">
      <c r="A76" s="14">
        <v>41</v>
      </c>
      <c r="B76" s="15"/>
      <c r="C76" s="14" t="s">
        <v>224</v>
      </c>
      <c r="D76" s="14" t="s">
        <v>227</v>
      </c>
      <c r="E76" s="14"/>
      <c r="F76" s="14"/>
      <c r="G76" s="14" t="s">
        <v>228</v>
      </c>
      <c r="H76" s="2"/>
      <c r="I76" s="12">
        <v>100</v>
      </c>
      <c r="J76" s="16">
        <f t="shared" si="3"/>
        <v>84.4</v>
      </c>
      <c r="K76" s="16">
        <f t="shared" si="4"/>
        <v>90.388999999999996</v>
      </c>
      <c r="L76" s="16">
        <f t="shared" si="5"/>
        <v>9.6110000000000007</v>
      </c>
      <c r="M76" s="16">
        <f t="shared" si="5"/>
        <v>15.6</v>
      </c>
      <c r="N76" s="16">
        <v>1</v>
      </c>
      <c r="O76" s="16">
        <v>4</v>
      </c>
      <c r="P76" s="16">
        <v>0.6</v>
      </c>
      <c r="Q76" s="16">
        <v>0.8</v>
      </c>
      <c r="R76" s="17">
        <v>5</v>
      </c>
      <c r="S76" s="16">
        <v>5.5</v>
      </c>
      <c r="T76" s="16"/>
      <c r="U76" s="17"/>
      <c r="V76" s="16">
        <v>0.01</v>
      </c>
      <c r="W76" s="16">
        <v>0.2</v>
      </c>
      <c r="X76" s="16"/>
      <c r="Y76" s="16"/>
      <c r="Z76" s="18">
        <v>1E-3</v>
      </c>
      <c r="AA76" s="16">
        <v>0.1</v>
      </c>
      <c r="AB76" s="16"/>
      <c r="AC76" s="16"/>
      <c r="AD76" s="16"/>
      <c r="AE76" s="16"/>
      <c r="AF76" s="16"/>
      <c r="AG76" s="16"/>
      <c r="AH76" s="16"/>
      <c r="AI76" s="16"/>
      <c r="AJ76" s="16">
        <v>3</v>
      </c>
      <c r="AK76" s="16">
        <v>5</v>
      </c>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6"/>
      <c r="CJ76" s="16"/>
      <c r="CK76" s="16"/>
      <c r="CL76" s="16"/>
      <c r="CM76" s="16"/>
      <c r="CN76" s="16"/>
      <c r="CO76" s="16"/>
      <c r="CP76" s="16"/>
      <c r="CQ76" s="16"/>
      <c r="CR76" s="16"/>
      <c r="CS76" s="16"/>
      <c r="CT76" s="16"/>
      <c r="CU76" s="16"/>
      <c r="CV76" s="16"/>
      <c r="CW76" s="16"/>
    </row>
    <row r="77" spans="1:101" x14ac:dyDescent="0.3">
      <c r="A77" s="14">
        <v>42</v>
      </c>
      <c r="B77" s="15"/>
      <c r="C77" s="14" t="s">
        <v>224</v>
      </c>
      <c r="D77" s="14" t="s">
        <v>229</v>
      </c>
      <c r="E77" s="14"/>
      <c r="F77" s="14"/>
      <c r="G77" s="14" t="s">
        <v>230</v>
      </c>
      <c r="H77" s="2"/>
      <c r="I77" s="12">
        <v>100</v>
      </c>
      <c r="J77" s="16">
        <f t="shared" si="3"/>
        <v>39.909999999999997</v>
      </c>
      <c r="K77" s="16">
        <f t="shared" si="4"/>
        <v>68.688999999999993</v>
      </c>
      <c r="L77" s="16">
        <f t="shared" si="5"/>
        <v>31.311000000000003</v>
      </c>
      <c r="M77" s="16">
        <f t="shared" si="5"/>
        <v>60.09</v>
      </c>
      <c r="N77" s="16"/>
      <c r="O77" s="16"/>
      <c r="P77" s="16">
        <v>0.3</v>
      </c>
      <c r="Q77" s="16">
        <v>1</v>
      </c>
      <c r="R77" s="17">
        <v>31</v>
      </c>
      <c r="S77" s="17">
        <v>59</v>
      </c>
      <c r="T77" s="16"/>
      <c r="U77" s="17"/>
      <c r="V77" s="16">
        <v>0.01</v>
      </c>
      <c r="W77" s="16">
        <v>0.06</v>
      </c>
      <c r="X77" s="15">
        <v>1E-3</v>
      </c>
      <c r="Y77" s="15">
        <v>0.03</v>
      </c>
      <c r="Z77" s="16"/>
      <c r="AA77" s="16"/>
      <c r="AB77" s="16"/>
      <c r="AC77" s="16"/>
      <c r="AD77" s="16"/>
      <c r="AE77" s="16"/>
      <c r="AF77" s="15"/>
      <c r="AG77" s="15"/>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row>
    <row r="78" spans="1:101" x14ac:dyDescent="0.3">
      <c r="A78" s="14">
        <v>42</v>
      </c>
      <c r="B78" s="15"/>
      <c r="C78" s="14" t="s">
        <v>224</v>
      </c>
      <c r="D78" s="14" t="s">
        <v>229</v>
      </c>
      <c r="E78" s="14"/>
      <c r="F78" s="14"/>
      <c r="G78" s="14" t="s">
        <v>230</v>
      </c>
      <c r="H78" s="2"/>
      <c r="I78" s="12">
        <v>100</v>
      </c>
      <c r="J78" s="16">
        <f t="shared" si="3"/>
        <v>39.869999999999997</v>
      </c>
      <c r="K78" s="16">
        <f t="shared" si="4"/>
        <v>68.688999999999993</v>
      </c>
      <c r="L78" s="16">
        <f t="shared" si="5"/>
        <v>31.311000000000003</v>
      </c>
      <c r="M78" s="16">
        <f t="shared" si="5"/>
        <v>60.13</v>
      </c>
      <c r="N78" s="16"/>
      <c r="O78" s="16"/>
      <c r="P78" s="16">
        <v>0.3</v>
      </c>
      <c r="Q78" s="16">
        <v>1</v>
      </c>
      <c r="R78" s="17">
        <v>31</v>
      </c>
      <c r="S78" s="17">
        <v>59</v>
      </c>
      <c r="T78" s="16"/>
      <c r="U78" s="17"/>
      <c r="V78" s="16">
        <v>0.01</v>
      </c>
      <c r="W78" s="16">
        <v>0.06</v>
      </c>
      <c r="X78" s="15"/>
      <c r="Y78" s="15"/>
      <c r="Z78" s="16"/>
      <c r="AA78" s="16"/>
      <c r="AB78" s="16"/>
      <c r="AC78" s="16"/>
      <c r="AD78" s="16"/>
      <c r="AE78" s="16"/>
      <c r="AF78" s="15">
        <v>1E-3</v>
      </c>
      <c r="AG78" s="15">
        <v>7.0000000000000007E-2</v>
      </c>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6"/>
    </row>
    <row r="79" spans="1:101" x14ac:dyDescent="0.3">
      <c r="A79" s="14">
        <v>42</v>
      </c>
      <c r="B79" s="15"/>
      <c r="C79" s="14" t="s">
        <v>224</v>
      </c>
      <c r="D79" s="14" t="s">
        <v>229</v>
      </c>
      <c r="E79" s="14"/>
      <c r="F79" s="14"/>
      <c r="G79" s="14" t="s">
        <v>230</v>
      </c>
      <c r="H79" s="2"/>
      <c r="I79" s="12">
        <v>100</v>
      </c>
      <c r="J79" s="16">
        <f t="shared" si="3"/>
        <v>39.839999999999996</v>
      </c>
      <c r="K79" s="16">
        <f t="shared" si="4"/>
        <v>68.687999999999988</v>
      </c>
      <c r="L79" s="16">
        <f t="shared" si="5"/>
        <v>31.312000000000005</v>
      </c>
      <c r="M79" s="16">
        <f t="shared" si="5"/>
        <v>60.160000000000004</v>
      </c>
      <c r="N79" s="16"/>
      <c r="O79" s="16"/>
      <c r="P79" s="16">
        <v>0.3</v>
      </c>
      <c r="Q79" s="16">
        <v>1</v>
      </c>
      <c r="R79" s="17">
        <v>31</v>
      </c>
      <c r="S79" s="17">
        <v>59</v>
      </c>
      <c r="T79" s="16"/>
      <c r="U79" s="17"/>
      <c r="V79" s="16">
        <v>0.01</v>
      </c>
      <c r="W79" s="16">
        <v>0.06</v>
      </c>
      <c r="X79" s="15">
        <v>1E-3</v>
      </c>
      <c r="Y79" s="15">
        <v>0.03</v>
      </c>
      <c r="Z79" s="16"/>
      <c r="AA79" s="16"/>
      <c r="AB79" s="16"/>
      <c r="AC79" s="16"/>
      <c r="AD79" s="16"/>
      <c r="AE79" s="16"/>
      <c r="AF79" s="15">
        <v>1E-3</v>
      </c>
      <c r="AG79" s="15">
        <v>7.0000000000000007E-2</v>
      </c>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6"/>
    </row>
    <row r="80" spans="1:101" x14ac:dyDescent="0.3">
      <c r="A80" s="14">
        <v>45</v>
      </c>
      <c r="B80" s="15" t="s">
        <v>675</v>
      </c>
      <c r="C80" s="14" t="s">
        <v>111</v>
      </c>
      <c r="D80" s="14" t="s">
        <v>1907</v>
      </c>
      <c r="E80" s="14"/>
      <c r="F80" s="14" t="s">
        <v>113</v>
      </c>
      <c r="G80" s="14" t="s">
        <v>1908</v>
      </c>
      <c r="H80" s="2" t="s">
        <v>1909</v>
      </c>
      <c r="I80" s="12">
        <v>100</v>
      </c>
      <c r="J80" s="16">
        <f t="shared" si="3"/>
        <v>84</v>
      </c>
      <c r="K80" s="16">
        <f t="shared" si="4"/>
        <v>92.688000000000002</v>
      </c>
      <c r="L80" s="16">
        <f t="shared" si="5"/>
        <v>7.3120000000000012</v>
      </c>
      <c r="M80" s="16">
        <f t="shared" si="5"/>
        <v>15.999999999999998</v>
      </c>
      <c r="N80" s="16">
        <v>3.2</v>
      </c>
      <c r="O80" s="16">
        <v>3.8</v>
      </c>
      <c r="P80" s="16">
        <v>0.6</v>
      </c>
      <c r="Q80" s="16">
        <v>0.8</v>
      </c>
      <c r="R80" s="17">
        <v>1.5</v>
      </c>
      <c r="S80" s="136">
        <v>5.5</v>
      </c>
      <c r="T80" s="16"/>
      <c r="U80" s="17"/>
      <c r="V80" s="16">
        <v>0.01</v>
      </c>
      <c r="W80" s="16">
        <v>0.2</v>
      </c>
      <c r="X80" s="18">
        <v>1E-3</v>
      </c>
      <c r="Y80" s="16">
        <v>0.1</v>
      </c>
      <c r="Z80" s="18">
        <v>1E-3</v>
      </c>
      <c r="AA80" s="16">
        <v>0.1</v>
      </c>
      <c r="AB80" s="16"/>
      <c r="AC80" s="16"/>
      <c r="AD80" s="16"/>
      <c r="AE80" s="16"/>
      <c r="AF80" s="16"/>
      <c r="AG80" s="16"/>
      <c r="AH80" s="16"/>
      <c r="AI80" s="16"/>
      <c r="AJ80" s="16">
        <v>2</v>
      </c>
      <c r="AK80" s="16">
        <v>5.5</v>
      </c>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6"/>
      <c r="CJ80" s="16"/>
      <c r="CK80" s="16"/>
      <c r="CL80" s="16"/>
      <c r="CM80" s="16"/>
      <c r="CN80" s="16"/>
      <c r="CO80" s="16"/>
      <c r="CP80" s="16"/>
      <c r="CQ80" s="16"/>
      <c r="CR80" s="16"/>
      <c r="CS80" s="16"/>
      <c r="CT80" s="16"/>
      <c r="CU80" s="16"/>
      <c r="CV80" s="16"/>
      <c r="CW80" s="16"/>
    </row>
    <row r="81" spans="1:101" x14ac:dyDescent="0.3">
      <c r="A81" s="14">
        <v>50</v>
      </c>
      <c r="B81" s="15"/>
      <c r="C81" s="14" t="s">
        <v>111</v>
      </c>
      <c r="D81" s="14" t="s">
        <v>231</v>
      </c>
      <c r="E81" s="14"/>
      <c r="F81" s="14" t="s">
        <v>113</v>
      </c>
      <c r="G81" s="14" t="s">
        <v>232</v>
      </c>
      <c r="H81" s="2" t="s">
        <v>233</v>
      </c>
      <c r="I81" s="12">
        <v>100</v>
      </c>
      <c r="J81" s="16">
        <f t="shared" si="3"/>
        <v>99.1</v>
      </c>
      <c r="K81" s="16">
        <f t="shared" si="4"/>
        <v>99.698999999999998</v>
      </c>
      <c r="L81" s="16">
        <f t="shared" si="5"/>
        <v>0.30099999999999999</v>
      </c>
      <c r="M81" s="16">
        <f t="shared" si="5"/>
        <v>0.9</v>
      </c>
      <c r="N81" s="16"/>
      <c r="O81" s="16"/>
      <c r="P81" s="16"/>
      <c r="Q81" s="16"/>
      <c r="R81" s="16">
        <v>0.3</v>
      </c>
      <c r="S81" s="16">
        <v>0.8</v>
      </c>
      <c r="T81" s="16"/>
      <c r="U81" s="17"/>
      <c r="V81" s="16"/>
      <c r="W81" s="16"/>
      <c r="X81" s="16"/>
      <c r="Y81" s="16"/>
      <c r="Z81" s="16"/>
      <c r="AA81" s="16"/>
      <c r="AB81" s="16"/>
      <c r="AC81" s="16"/>
      <c r="AD81" s="16"/>
      <c r="AE81" s="16"/>
      <c r="AF81" s="18">
        <v>1E-3</v>
      </c>
      <c r="AG81" s="16">
        <v>0.1</v>
      </c>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6"/>
      <c r="CJ81" s="16"/>
      <c r="CK81" s="16"/>
      <c r="CL81" s="16"/>
      <c r="CM81" s="16"/>
      <c r="CN81" s="16"/>
      <c r="CO81" s="16"/>
      <c r="CP81" s="16"/>
      <c r="CQ81" s="16"/>
      <c r="CR81" s="16"/>
      <c r="CS81" s="16"/>
      <c r="CT81" s="16"/>
      <c r="CU81" s="16"/>
      <c r="CV81" s="16"/>
      <c r="CW81" s="16"/>
    </row>
    <row r="82" spans="1:101" x14ac:dyDescent="0.3">
      <c r="A82" s="14">
        <v>58</v>
      </c>
      <c r="B82" s="15"/>
      <c r="C82" s="14" t="s">
        <v>111</v>
      </c>
      <c r="D82" s="14" t="s">
        <v>239</v>
      </c>
      <c r="E82" s="14"/>
      <c r="F82" s="14" t="s">
        <v>113</v>
      </c>
      <c r="G82" s="14" t="s">
        <v>240</v>
      </c>
      <c r="H82" s="2" t="s">
        <v>241</v>
      </c>
      <c r="I82" s="12">
        <v>100</v>
      </c>
      <c r="J82" s="16">
        <f t="shared" si="3"/>
        <v>98.16</v>
      </c>
      <c r="K82" s="16">
        <f t="shared" si="4"/>
        <v>99.38</v>
      </c>
      <c r="L82" s="16">
        <f t="shared" si="5"/>
        <v>0.62</v>
      </c>
      <c r="M82" s="16">
        <f t="shared" si="5"/>
        <v>1.84</v>
      </c>
      <c r="N82" s="16"/>
      <c r="O82" s="16"/>
      <c r="P82" s="16">
        <v>0.5</v>
      </c>
      <c r="Q82" s="16">
        <v>0.8</v>
      </c>
      <c r="R82" s="16">
        <v>0.1</v>
      </c>
      <c r="S82" s="16">
        <v>1</v>
      </c>
      <c r="T82" s="16"/>
      <c r="U82" s="17"/>
      <c r="V82" s="16">
        <v>0.02</v>
      </c>
      <c r="W82" s="16">
        <v>0.04</v>
      </c>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6"/>
      <c r="CJ82" s="16"/>
      <c r="CK82" s="16"/>
      <c r="CL82" s="16"/>
      <c r="CM82" s="16"/>
      <c r="CN82" s="16"/>
      <c r="CO82" s="16"/>
      <c r="CP82" s="16"/>
      <c r="CQ82" s="16"/>
      <c r="CR82" s="16"/>
      <c r="CS82" s="16"/>
      <c r="CT82" s="16"/>
      <c r="CU82" s="16"/>
      <c r="CV82" s="16"/>
      <c r="CW82" s="16"/>
    </row>
    <row r="83" spans="1:101" x14ac:dyDescent="0.3">
      <c r="A83" s="14">
        <v>62</v>
      </c>
      <c r="B83" s="15"/>
      <c r="C83" s="14" t="s">
        <v>242</v>
      </c>
      <c r="D83" s="14" t="s">
        <v>243</v>
      </c>
      <c r="E83" s="14"/>
      <c r="F83" s="14" t="s">
        <v>113</v>
      </c>
      <c r="G83" s="14" t="s">
        <v>244</v>
      </c>
      <c r="H83" s="2" t="s">
        <v>245</v>
      </c>
      <c r="I83" s="12">
        <v>100</v>
      </c>
      <c r="J83" s="16">
        <f t="shared" si="3"/>
        <v>73.5</v>
      </c>
      <c r="K83" s="16">
        <f t="shared" si="4"/>
        <v>94.99</v>
      </c>
      <c r="L83" s="16">
        <f t="shared" si="5"/>
        <v>5.01</v>
      </c>
      <c r="M83" s="16">
        <f t="shared" si="5"/>
        <v>26.5</v>
      </c>
      <c r="N83" s="18">
        <v>5.0000000000000001E-3</v>
      </c>
      <c r="O83" s="16">
        <v>1.5</v>
      </c>
      <c r="P83" s="18"/>
      <c r="Q83" s="16"/>
      <c r="R83" s="18">
        <v>5.0000000000000001E-3</v>
      </c>
      <c r="S83" s="17">
        <v>15</v>
      </c>
      <c r="T83" s="18"/>
      <c r="U83" s="17"/>
      <c r="V83" s="16"/>
      <c r="W83" s="16"/>
      <c r="X83" s="16"/>
      <c r="Y83" s="16"/>
      <c r="Z83" s="16"/>
      <c r="AA83" s="16"/>
      <c r="AB83" s="16"/>
      <c r="AC83" s="16"/>
      <c r="AD83" s="16"/>
      <c r="AE83" s="16"/>
      <c r="AF83" s="16"/>
      <c r="AG83" s="16"/>
      <c r="AH83" s="16">
        <v>5</v>
      </c>
      <c r="AI83" s="17">
        <v>10</v>
      </c>
      <c r="AJ83" s="18"/>
      <c r="AK83" s="17"/>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6"/>
      <c r="CJ83" s="16"/>
      <c r="CK83" s="16"/>
      <c r="CL83" s="16"/>
      <c r="CM83" s="16"/>
      <c r="CN83" s="16"/>
      <c r="CO83" s="16"/>
      <c r="CP83" s="16"/>
      <c r="CQ83" s="16"/>
      <c r="CR83" s="16"/>
      <c r="CS83" s="16"/>
      <c r="CT83" s="16"/>
      <c r="CU83" s="16"/>
      <c r="CV83" s="16"/>
      <c r="CW83" s="16"/>
    </row>
    <row r="84" spans="1:101" x14ac:dyDescent="0.3">
      <c r="A84" s="14">
        <v>63</v>
      </c>
      <c r="B84" s="15" t="s">
        <v>675</v>
      </c>
      <c r="C84" s="14" t="s">
        <v>197</v>
      </c>
      <c r="D84" s="14" t="s">
        <v>255</v>
      </c>
      <c r="E84" s="14"/>
      <c r="F84" s="14" t="s">
        <v>199</v>
      </c>
      <c r="G84" s="14" t="s">
        <v>256</v>
      </c>
      <c r="H84" s="2" t="s">
        <v>257</v>
      </c>
      <c r="I84" s="12">
        <v>100</v>
      </c>
      <c r="J84" s="16">
        <f t="shared" si="3"/>
        <v>99</v>
      </c>
      <c r="K84" s="16">
        <f t="shared" si="4"/>
        <v>100</v>
      </c>
      <c r="L84" s="16">
        <f t="shared" si="5"/>
        <v>0</v>
      </c>
      <c r="M84" s="16">
        <f t="shared" si="5"/>
        <v>1</v>
      </c>
      <c r="N84" s="16"/>
      <c r="O84" s="16"/>
      <c r="P84" s="16"/>
      <c r="Q84" s="16"/>
      <c r="R84" s="17">
        <f>0*0.1/1000</f>
        <v>0</v>
      </c>
      <c r="S84" s="16">
        <f>10000*0.1/1000</f>
        <v>1</v>
      </c>
      <c r="T84" s="16"/>
      <c r="U84" s="17"/>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6"/>
      <c r="CJ84" s="60"/>
      <c r="CK84" s="18"/>
      <c r="CL84" s="16"/>
      <c r="CM84" s="16"/>
      <c r="CN84" s="16"/>
      <c r="CO84" s="16"/>
      <c r="CP84" s="16"/>
      <c r="CQ84" s="16"/>
      <c r="CR84" s="16"/>
      <c r="CS84" s="16"/>
      <c r="CT84" s="16"/>
      <c r="CU84" s="16"/>
      <c r="CV84" s="16"/>
      <c r="CW84" s="16"/>
    </row>
    <row r="85" spans="1:101" x14ac:dyDescent="0.3">
      <c r="A85" s="14">
        <v>63</v>
      </c>
      <c r="B85" s="15" t="s">
        <v>675</v>
      </c>
      <c r="C85" s="14" t="s">
        <v>197</v>
      </c>
      <c r="D85" s="14" t="s">
        <v>255</v>
      </c>
      <c r="E85" s="14"/>
      <c r="F85" s="14" t="s">
        <v>199</v>
      </c>
      <c r="G85" s="14" t="s">
        <v>256</v>
      </c>
      <c r="H85" s="2" t="s">
        <v>257</v>
      </c>
      <c r="I85" s="12">
        <v>100</v>
      </c>
      <c r="J85" s="16">
        <f t="shared" si="3"/>
        <v>98.7</v>
      </c>
      <c r="K85" s="16">
        <f t="shared" si="4"/>
        <v>100</v>
      </c>
      <c r="L85" s="16">
        <f t="shared" si="5"/>
        <v>0</v>
      </c>
      <c r="M85" s="16">
        <f t="shared" si="5"/>
        <v>1.3</v>
      </c>
      <c r="N85" s="16"/>
      <c r="O85" s="16"/>
      <c r="P85" s="16"/>
      <c r="Q85" s="16"/>
      <c r="R85" s="17">
        <f>0*0.1/1000</f>
        <v>0</v>
      </c>
      <c r="S85" s="16">
        <f>10000*0.1/1000</f>
        <v>1</v>
      </c>
      <c r="T85" s="16"/>
      <c r="U85" s="17"/>
      <c r="V85" s="16"/>
      <c r="W85" s="16"/>
      <c r="X85" s="16"/>
      <c r="Y85" s="16"/>
      <c r="Z85" s="16"/>
      <c r="AA85" s="16"/>
      <c r="AB85" s="16"/>
      <c r="AC85" s="16"/>
      <c r="AD85" s="16"/>
      <c r="AE85" s="16"/>
      <c r="AF85" s="16"/>
      <c r="AG85" s="16"/>
      <c r="AH85" s="16"/>
      <c r="AI85" s="16"/>
      <c r="AJ85" s="16">
        <f>0*0.1/1000</f>
        <v>0</v>
      </c>
      <c r="AK85" s="16">
        <f>3000*0.1/1000</f>
        <v>0.3</v>
      </c>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6"/>
      <c r="CJ85" s="60"/>
      <c r="CK85" s="18"/>
      <c r="CL85" s="16"/>
      <c r="CM85" s="16"/>
      <c r="CN85" s="16"/>
      <c r="CO85" s="16"/>
      <c r="CP85" s="16"/>
      <c r="CQ85" s="16"/>
      <c r="CR85" s="16"/>
      <c r="CS85" s="16"/>
      <c r="CT85" s="16"/>
      <c r="CU85" s="16"/>
      <c r="CV85" s="16"/>
      <c r="CW85" s="16"/>
    </row>
    <row r="86" spans="1:101" x14ac:dyDescent="0.3">
      <c r="A86" s="14">
        <v>63</v>
      </c>
      <c r="B86" s="15" t="s">
        <v>675</v>
      </c>
      <c r="C86" s="14" t="s">
        <v>197</v>
      </c>
      <c r="D86" s="14" t="s">
        <v>255</v>
      </c>
      <c r="E86" s="14"/>
      <c r="F86" s="14" t="s">
        <v>199</v>
      </c>
      <c r="G86" s="14" t="s">
        <v>256</v>
      </c>
      <c r="H86" s="2" t="s">
        <v>257</v>
      </c>
      <c r="I86" s="12">
        <v>100</v>
      </c>
      <c r="J86" s="16">
        <f t="shared" si="3"/>
        <v>98.49</v>
      </c>
      <c r="K86" s="16">
        <f t="shared" si="4"/>
        <v>100</v>
      </c>
      <c r="L86" s="16">
        <f t="shared" si="5"/>
        <v>0</v>
      </c>
      <c r="M86" s="16">
        <f t="shared" si="5"/>
        <v>1.51</v>
      </c>
      <c r="N86" s="16"/>
      <c r="O86" s="16"/>
      <c r="P86" s="16"/>
      <c r="Q86" s="16"/>
      <c r="R86" s="17">
        <f>0*0.1/1000</f>
        <v>0</v>
      </c>
      <c r="S86" s="16">
        <f>10000*0.1/1000</f>
        <v>1</v>
      </c>
      <c r="T86" s="16"/>
      <c r="U86" s="17"/>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6"/>
      <c r="AZ86" s="16"/>
      <c r="BA86" s="16"/>
      <c r="BB86" s="16">
        <f>0*0.1/1000</f>
        <v>0</v>
      </c>
      <c r="BC86" s="16">
        <f>5100*0.1/1000</f>
        <v>0.51</v>
      </c>
      <c r="BD86" s="16"/>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6"/>
      <c r="CJ86" s="60"/>
      <c r="CK86" s="18"/>
      <c r="CL86" s="16"/>
      <c r="CM86" s="16"/>
      <c r="CN86" s="16"/>
      <c r="CO86" s="16"/>
      <c r="CP86" s="16"/>
      <c r="CQ86" s="16"/>
      <c r="CR86" s="16"/>
      <c r="CS86" s="16"/>
      <c r="CT86" s="16"/>
      <c r="CU86" s="16"/>
      <c r="CV86" s="16"/>
      <c r="CW86" s="16"/>
    </row>
    <row r="87" spans="1:101" x14ac:dyDescent="0.3">
      <c r="A87" s="14">
        <v>63</v>
      </c>
      <c r="B87" s="15" t="s">
        <v>675</v>
      </c>
      <c r="C87" s="14" t="s">
        <v>197</v>
      </c>
      <c r="D87" s="14" t="s">
        <v>255</v>
      </c>
      <c r="E87" s="14"/>
      <c r="F87" s="14" t="s">
        <v>199</v>
      </c>
      <c r="G87" s="14" t="s">
        <v>256</v>
      </c>
      <c r="H87" s="2" t="s">
        <v>257</v>
      </c>
      <c r="I87" s="12">
        <v>100</v>
      </c>
      <c r="J87" s="16">
        <f t="shared" si="3"/>
        <v>98.19</v>
      </c>
      <c r="K87" s="16">
        <f t="shared" si="4"/>
        <v>100</v>
      </c>
      <c r="L87" s="16">
        <f t="shared" si="5"/>
        <v>0</v>
      </c>
      <c r="M87" s="16">
        <f t="shared" si="5"/>
        <v>1.81</v>
      </c>
      <c r="N87" s="16"/>
      <c r="O87" s="16"/>
      <c r="P87" s="16"/>
      <c r="Q87" s="16"/>
      <c r="R87" s="17">
        <f>0*0.1/1000</f>
        <v>0</v>
      </c>
      <c r="S87" s="16">
        <f>10000*0.1/1000</f>
        <v>1</v>
      </c>
      <c r="T87" s="16"/>
      <c r="U87" s="17"/>
      <c r="V87" s="16"/>
      <c r="W87" s="16"/>
      <c r="X87" s="16"/>
      <c r="Y87" s="16"/>
      <c r="Z87" s="16"/>
      <c r="AA87" s="16"/>
      <c r="AB87" s="16"/>
      <c r="AC87" s="16"/>
      <c r="AD87" s="16"/>
      <c r="AE87" s="16"/>
      <c r="AF87" s="16"/>
      <c r="AG87" s="16"/>
      <c r="AH87" s="16"/>
      <c r="AI87" s="16"/>
      <c r="AJ87" s="16">
        <f>0*0.1/1000</f>
        <v>0</v>
      </c>
      <c r="AK87" s="16">
        <f>3000*0.1/1000</f>
        <v>0.3</v>
      </c>
      <c r="AL87" s="16"/>
      <c r="AM87" s="16"/>
      <c r="AN87" s="16"/>
      <c r="AO87" s="16"/>
      <c r="AP87" s="16"/>
      <c r="AQ87" s="16"/>
      <c r="AR87" s="16"/>
      <c r="AS87" s="16"/>
      <c r="AT87" s="16"/>
      <c r="AU87" s="16"/>
      <c r="AV87" s="16"/>
      <c r="AW87" s="16"/>
      <c r="AX87" s="16"/>
      <c r="AY87" s="16"/>
      <c r="AZ87" s="16"/>
      <c r="BA87" s="16"/>
      <c r="BB87" s="16">
        <f>0*0.1/1000</f>
        <v>0</v>
      </c>
      <c r="BC87" s="16">
        <f>5100*0.1/1000</f>
        <v>0.51</v>
      </c>
      <c r="BD87" s="16"/>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6"/>
      <c r="CJ87" s="60"/>
      <c r="CK87" s="18"/>
      <c r="CL87" s="16"/>
      <c r="CM87" s="16"/>
      <c r="CN87" s="16"/>
      <c r="CO87" s="16"/>
      <c r="CP87" s="16"/>
      <c r="CQ87" s="16"/>
      <c r="CR87" s="16"/>
      <c r="CS87" s="16"/>
      <c r="CT87" s="16"/>
      <c r="CU87" s="16"/>
      <c r="CV87" s="16"/>
      <c r="CW87" s="16"/>
    </row>
    <row r="88" spans="1:101" x14ac:dyDescent="0.3">
      <c r="A88" s="14">
        <v>64</v>
      </c>
      <c r="B88" s="15" t="s">
        <v>675</v>
      </c>
      <c r="C88" s="14" t="s">
        <v>197</v>
      </c>
      <c r="D88" s="14" t="s">
        <v>258</v>
      </c>
      <c r="E88" s="14"/>
      <c r="F88" s="14" t="s">
        <v>199</v>
      </c>
      <c r="G88" s="14" t="s">
        <v>259</v>
      </c>
      <c r="H88" s="2" t="s">
        <v>260</v>
      </c>
      <c r="I88" s="12">
        <v>100</v>
      </c>
      <c r="J88" s="16">
        <f t="shared" si="3"/>
        <v>97.5</v>
      </c>
      <c r="K88" s="16">
        <f t="shared" si="4"/>
        <v>100</v>
      </c>
      <c r="L88" s="16">
        <f t="shared" si="5"/>
        <v>0</v>
      </c>
      <c r="M88" s="16">
        <f t="shared" si="5"/>
        <v>2.5</v>
      </c>
      <c r="N88" s="16"/>
      <c r="O88" s="16"/>
      <c r="P88" s="16"/>
      <c r="Q88" s="16"/>
      <c r="R88" s="17">
        <v>0</v>
      </c>
      <c r="S88" s="16">
        <f>25000*0.1/1000</f>
        <v>2.5</v>
      </c>
      <c r="T88" s="16"/>
      <c r="U88" s="17"/>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6"/>
      <c r="CJ88" s="18"/>
      <c r="CK88" s="18"/>
      <c r="CL88" s="16"/>
      <c r="CM88" s="16"/>
      <c r="CN88" s="16"/>
      <c r="CO88" s="16"/>
      <c r="CP88" s="16"/>
      <c r="CQ88" s="16"/>
      <c r="CR88" s="16"/>
      <c r="CS88" s="16"/>
      <c r="CT88" s="16"/>
      <c r="CU88" s="16"/>
      <c r="CV88" s="16"/>
      <c r="CW88" s="16"/>
    </row>
    <row r="89" spans="1:101" x14ac:dyDescent="0.3">
      <c r="A89" s="14">
        <v>64</v>
      </c>
      <c r="B89" s="15" t="s">
        <v>675</v>
      </c>
      <c r="C89" s="14" t="s">
        <v>197</v>
      </c>
      <c r="D89" s="14" t="s">
        <v>258</v>
      </c>
      <c r="E89" s="14"/>
      <c r="F89" s="14" t="s">
        <v>199</v>
      </c>
      <c r="G89" s="14" t="s">
        <v>259</v>
      </c>
      <c r="H89" s="2" t="s">
        <v>260</v>
      </c>
      <c r="I89" s="12">
        <v>100</v>
      </c>
      <c r="J89" s="16">
        <f t="shared" si="3"/>
        <v>96.7</v>
      </c>
      <c r="K89" s="16">
        <f t="shared" si="4"/>
        <v>100</v>
      </c>
      <c r="L89" s="16">
        <f t="shared" si="5"/>
        <v>0</v>
      </c>
      <c r="M89" s="16">
        <f t="shared" si="5"/>
        <v>3.3</v>
      </c>
      <c r="N89" s="16"/>
      <c r="O89" s="16"/>
      <c r="P89" s="16"/>
      <c r="Q89" s="16"/>
      <c r="R89" s="17">
        <v>0</v>
      </c>
      <c r="S89" s="16">
        <f>25000*0.1/1000</f>
        <v>2.5</v>
      </c>
      <c r="T89" s="16"/>
      <c r="U89" s="17"/>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6"/>
      <c r="AZ89" s="16"/>
      <c r="BA89" s="16"/>
      <c r="BB89" s="16">
        <v>0</v>
      </c>
      <c r="BC89" s="16">
        <f>8000*0.1/1000</f>
        <v>0.8</v>
      </c>
      <c r="BD89" s="16"/>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6"/>
      <c r="CJ89" s="18"/>
      <c r="CK89" s="18"/>
      <c r="CL89" s="16"/>
      <c r="CM89" s="16"/>
      <c r="CN89" s="16"/>
      <c r="CO89" s="16"/>
      <c r="CP89" s="16"/>
      <c r="CQ89" s="16"/>
      <c r="CR89" s="16"/>
      <c r="CS89" s="16"/>
      <c r="CT89" s="16"/>
      <c r="CU89" s="16"/>
      <c r="CV89" s="16"/>
      <c r="CW89" s="16"/>
    </row>
    <row r="90" spans="1:101" x14ac:dyDescent="0.3">
      <c r="A90" s="14">
        <v>64</v>
      </c>
      <c r="B90" s="15" t="s">
        <v>675</v>
      </c>
      <c r="C90" s="14" t="s">
        <v>197</v>
      </c>
      <c r="D90" s="14" t="s">
        <v>258</v>
      </c>
      <c r="E90" s="14"/>
      <c r="F90" s="14" t="s">
        <v>199</v>
      </c>
      <c r="G90" s="14" t="s">
        <v>259</v>
      </c>
      <c r="H90" s="2" t="s">
        <v>260</v>
      </c>
      <c r="I90" s="12">
        <v>100</v>
      </c>
      <c r="J90" s="16">
        <f t="shared" si="3"/>
        <v>97.495999999999995</v>
      </c>
      <c r="K90" s="16">
        <f t="shared" si="4"/>
        <v>99.998999999999995</v>
      </c>
      <c r="L90" s="16">
        <f t="shared" si="5"/>
        <v>1E-3</v>
      </c>
      <c r="M90" s="16">
        <f t="shared" si="5"/>
        <v>2.504</v>
      </c>
      <c r="N90" s="16"/>
      <c r="O90" s="16"/>
      <c r="P90" s="16"/>
      <c r="Q90" s="16"/>
      <c r="R90" s="17">
        <v>0</v>
      </c>
      <c r="S90" s="16">
        <f>25000*0.1/1000</f>
        <v>2.5</v>
      </c>
      <c r="T90" s="16"/>
      <c r="U90" s="17"/>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6"/>
      <c r="CJ90" s="18">
        <f>10*0.1/1000</f>
        <v>1E-3</v>
      </c>
      <c r="CK90" s="18">
        <f>40*0.1/1000</f>
        <v>4.0000000000000001E-3</v>
      </c>
      <c r="CL90" s="16"/>
      <c r="CM90" s="16"/>
      <c r="CN90" s="16"/>
      <c r="CO90" s="16"/>
      <c r="CP90" s="16"/>
      <c r="CQ90" s="16"/>
      <c r="CR90" s="16"/>
      <c r="CS90" s="16"/>
      <c r="CT90" s="16"/>
      <c r="CU90" s="16"/>
      <c r="CV90" s="16"/>
      <c r="CW90" s="16"/>
    </row>
    <row r="91" spans="1:101" x14ac:dyDescent="0.3">
      <c r="A91" s="14">
        <v>64</v>
      </c>
      <c r="B91" s="15" t="s">
        <v>675</v>
      </c>
      <c r="C91" s="14" t="s">
        <v>197</v>
      </c>
      <c r="D91" s="14" t="s">
        <v>258</v>
      </c>
      <c r="E91" s="14"/>
      <c r="F91" s="14" t="s">
        <v>199</v>
      </c>
      <c r="G91" s="14" t="s">
        <v>259</v>
      </c>
      <c r="H91" s="2" t="s">
        <v>260</v>
      </c>
      <c r="I91" s="12">
        <v>100</v>
      </c>
      <c r="J91" s="16">
        <f t="shared" si="3"/>
        <v>96.695999999999998</v>
      </c>
      <c r="K91" s="16">
        <f t="shared" si="4"/>
        <v>99.998999999999995</v>
      </c>
      <c r="L91" s="16">
        <f t="shared" si="5"/>
        <v>1E-3</v>
      </c>
      <c r="M91" s="16">
        <f t="shared" si="5"/>
        <v>3.3039999999999998</v>
      </c>
      <c r="N91" s="16"/>
      <c r="O91" s="16"/>
      <c r="P91" s="16"/>
      <c r="Q91" s="16"/>
      <c r="R91" s="17">
        <v>0</v>
      </c>
      <c r="S91" s="16">
        <f>25000*0.1/1000</f>
        <v>2.5</v>
      </c>
      <c r="T91" s="16"/>
      <c r="U91" s="17"/>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6"/>
      <c r="AZ91" s="16"/>
      <c r="BA91" s="16"/>
      <c r="BB91" s="16">
        <v>0</v>
      </c>
      <c r="BC91" s="16">
        <f>8000*0.1/1000</f>
        <v>0.8</v>
      </c>
      <c r="BD91" s="16"/>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6"/>
      <c r="CJ91" s="18">
        <f>10*0.1/1000</f>
        <v>1E-3</v>
      </c>
      <c r="CK91" s="18">
        <f>40*0.1/1000</f>
        <v>4.0000000000000001E-3</v>
      </c>
      <c r="CL91" s="16"/>
      <c r="CM91" s="16"/>
      <c r="CN91" s="16"/>
      <c r="CO91" s="16"/>
      <c r="CP91" s="16"/>
      <c r="CQ91" s="16"/>
      <c r="CR91" s="16"/>
      <c r="CS91" s="16"/>
      <c r="CT91" s="16"/>
      <c r="CU91" s="16"/>
      <c r="CV91" s="16"/>
      <c r="CW91" s="16"/>
    </row>
    <row r="92" spans="1:101" x14ac:dyDescent="0.3">
      <c r="A92" s="14">
        <v>65</v>
      </c>
      <c r="B92" s="15"/>
      <c r="C92" s="14" t="s">
        <v>197</v>
      </c>
      <c r="D92" s="14" t="s">
        <v>273</v>
      </c>
      <c r="E92" s="14"/>
      <c r="F92" s="14" t="s">
        <v>199</v>
      </c>
      <c r="G92" s="14" t="s">
        <v>274</v>
      </c>
      <c r="H92" s="2" t="s">
        <v>275</v>
      </c>
      <c r="I92" s="12">
        <v>100</v>
      </c>
      <c r="J92" s="16">
        <f t="shared" si="3"/>
        <v>83.974999999999994</v>
      </c>
      <c r="K92" s="16">
        <f t="shared" si="4"/>
        <v>95.986000000000004</v>
      </c>
      <c r="L92" s="16">
        <f t="shared" si="5"/>
        <v>4.0139999999999993</v>
      </c>
      <c r="M92" s="16">
        <f t="shared" si="5"/>
        <v>16.024999999999999</v>
      </c>
      <c r="N92" s="16">
        <v>1</v>
      </c>
      <c r="O92" s="16">
        <v>4</v>
      </c>
      <c r="P92" s="16">
        <v>0.5</v>
      </c>
      <c r="Q92" s="16">
        <v>1</v>
      </c>
      <c r="R92" s="17">
        <v>1.5</v>
      </c>
      <c r="S92" s="16">
        <v>5.5</v>
      </c>
      <c r="T92" s="16"/>
      <c r="U92" s="17"/>
      <c r="V92" s="16">
        <v>0.01</v>
      </c>
      <c r="W92" s="16">
        <v>0.2</v>
      </c>
      <c r="X92" s="16"/>
      <c r="Y92" s="16"/>
      <c r="Z92" s="16"/>
      <c r="AA92" s="16"/>
      <c r="AB92" s="16"/>
      <c r="AC92" s="16"/>
      <c r="AD92" s="16"/>
      <c r="AE92" s="16"/>
      <c r="AF92" s="16"/>
      <c r="AG92" s="16"/>
      <c r="AH92" s="16"/>
      <c r="AI92" s="16"/>
      <c r="AJ92" s="16">
        <v>1</v>
      </c>
      <c r="AK92" s="16">
        <v>5.3</v>
      </c>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6"/>
      <c r="CJ92" s="60">
        <v>4.0000000000000001E-3</v>
      </c>
      <c r="CK92" s="18">
        <v>2.5000000000000001E-2</v>
      </c>
      <c r="CL92" s="16"/>
      <c r="CM92" s="16"/>
      <c r="CN92" s="16"/>
      <c r="CO92" s="16"/>
      <c r="CP92" s="16"/>
      <c r="CQ92" s="16"/>
      <c r="CR92" s="16"/>
      <c r="CS92" s="16"/>
      <c r="CT92" s="16"/>
      <c r="CU92" s="16"/>
      <c r="CV92" s="16"/>
      <c r="CW92" s="16"/>
    </row>
    <row r="93" spans="1:101" x14ac:dyDescent="0.3">
      <c r="A93" s="14">
        <v>65</v>
      </c>
      <c r="B93" s="15"/>
      <c r="C93" s="14" t="s">
        <v>197</v>
      </c>
      <c r="D93" s="14" t="s">
        <v>273</v>
      </c>
      <c r="E93" s="14"/>
      <c r="F93" s="14" t="s">
        <v>199</v>
      </c>
      <c r="G93" s="14" t="s">
        <v>274</v>
      </c>
      <c r="H93" s="2" t="s">
        <v>275</v>
      </c>
      <c r="I93" s="12">
        <v>100</v>
      </c>
      <c r="J93" s="16">
        <f t="shared" si="3"/>
        <v>82.474999999999994</v>
      </c>
      <c r="K93" s="16">
        <f t="shared" si="4"/>
        <v>90.986000000000004</v>
      </c>
      <c r="L93" s="16">
        <f t="shared" si="5"/>
        <v>9.0139999999999993</v>
      </c>
      <c r="M93" s="16">
        <f t="shared" si="5"/>
        <v>17.524999999999999</v>
      </c>
      <c r="N93" s="16">
        <v>1</v>
      </c>
      <c r="O93" s="16">
        <v>4</v>
      </c>
      <c r="P93" s="16">
        <v>0.5</v>
      </c>
      <c r="Q93" s="16">
        <v>1</v>
      </c>
      <c r="R93" s="17">
        <v>5.5</v>
      </c>
      <c r="S93" s="16">
        <v>7</v>
      </c>
      <c r="T93" s="16"/>
      <c r="U93" s="17"/>
      <c r="V93" s="16">
        <v>0.01</v>
      </c>
      <c r="W93" s="16">
        <v>0.2</v>
      </c>
      <c r="X93" s="16"/>
      <c r="Y93" s="16"/>
      <c r="Z93" s="16"/>
      <c r="AA93" s="16"/>
      <c r="AB93" s="16"/>
      <c r="AC93" s="16"/>
      <c r="AD93" s="16"/>
      <c r="AE93" s="16"/>
      <c r="AF93" s="16"/>
      <c r="AG93" s="16"/>
      <c r="AH93" s="16"/>
      <c r="AI93" s="16"/>
      <c r="AJ93" s="16">
        <v>2</v>
      </c>
      <c r="AK93" s="16">
        <v>5.3</v>
      </c>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6"/>
      <c r="CJ93" s="60">
        <v>4.0000000000000001E-3</v>
      </c>
      <c r="CK93" s="18">
        <v>2.5000000000000001E-2</v>
      </c>
      <c r="CL93" s="16"/>
      <c r="CM93" s="16"/>
      <c r="CN93" s="16"/>
      <c r="CO93" s="16"/>
      <c r="CP93" s="16"/>
      <c r="CQ93" s="16"/>
      <c r="CR93" s="16"/>
      <c r="CS93" s="16"/>
      <c r="CT93" s="16"/>
      <c r="CU93" s="16"/>
      <c r="CV93" s="16"/>
      <c r="CW93" s="16"/>
    </row>
    <row r="94" spans="1:101" x14ac:dyDescent="0.3">
      <c r="A94" s="14">
        <v>66</v>
      </c>
      <c r="B94" s="15"/>
      <c r="C94" s="14" t="s">
        <v>197</v>
      </c>
      <c r="D94" s="14" t="s">
        <v>276</v>
      </c>
      <c r="E94" s="14"/>
      <c r="F94" s="14" t="s">
        <v>199</v>
      </c>
      <c r="G94" s="14" t="s">
        <v>277</v>
      </c>
      <c r="H94" s="2" t="s">
        <v>278</v>
      </c>
      <c r="I94" s="12">
        <v>100</v>
      </c>
      <c r="J94" s="16">
        <f t="shared" si="3"/>
        <v>91.875</v>
      </c>
      <c r="K94" s="16">
        <f t="shared" si="4"/>
        <v>97.965999999999994</v>
      </c>
      <c r="L94" s="16">
        <f t="shared" si="5"/>
        <v>2.0339999999999998</v>
      </c>
      <c r="M94" s="16">
        <f t="shared" si="5"/>
        <v>8.125</v>
      </c>
      <c r="N94" s="17">
        <v>0.2</v>
      </c>
      <c r="O94" s="17">
        <v>1.2</v>
      </c>
      <c r="P94" s="17">
        <v>0.6</v>
      </c>
      <c r="Q94" s="17">
        <v>0.9</v>
      </c>
      <c r="R94" s="17">
        <v>1.2</v>
      </c>
      <c r="S94" s="17">
        <v>3</v>
      </c>
      <c r="T94" s="16">
        <v>0.01</v>
      </c>
      <c r="U94" s="17">
        <v>2</v>
      </c>
      <c r="V94" s="17"/>
      <c r="W94" s="17"/>
      <c r="X94" s="17"/>
      <c r="Y94" s="17"/>
      <c r="Z94" s="17"/>
      <c r="AA94" s="17"/>
      <c r="AB94" s="17"/>
      <c r="AC94" s="17"/>
      <c r="AD94" s="17"/>
      <c r="AE94" s="17"/>
      <c r="AF94" s="17"/>
      <c r="AG94" s="17"/>
      <c r="AH94" s="17"/>
      <c r="AI94" s="17"/>
      <c r="AJ94" s="16">
        <v>0.02</v>
      </c>
      <c r="AK94" s="17">
        <v>1</v>
      </c>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8">
        <v>4.0000000000000001E-3</v>
      </c>
      <c r="CK94" s="18">
        <v>2.5000000000000001E-2</v>
      </c>
      <c r="CL94" s="17"/>
      <c r="CM94" s="17"/>
      <c r="CN94" s="17"/>
      <c r="CO94" s="17"/>
      <c r="CP94" s="17"/>
      <c r="CQ94" s="17"/>
      <c r="CR94" s="17"/>
      <c r="CS94" s="17"/>
      <c r="CT94" s="17"/>
      <c r="CU94" s="17"/>
      <c r="CV94" s="17"/>
      <c r="CW94" s="17"/>
    </row>
    <row r="95" spans="1:101" x14ac:dyDescent="0.3">
      <c r="A95" s="14">
        <v>67</v>
      </c>
      <c r="B95" s="15" t="s">
        <v>675</v>
      </c>
      <c r="C95" s="14" t="s">
        <v>197</v>
      </c>
      <c r="D95" s="14" t="s">
        <v>279</v>
      </c>
      <c r="E95" s="14"/>
      <c r="F95" s="14" t="s">
        <v>199</v>
      </c>
      <c r="G95" s="14" t="s">
        <v>280</v>
      </c>
      <c r="H95" s="2" t="s">
        <v>281</v>
      </c>
      <c r="I95" s="12">
        <v>100</v>
      </c>
      <c r="J95" s="16">
        <f t="shared" si="3"/>
        <v>96.67</v>
      </c>
      <c r="K95" s="16">
        <f t="shared" si="4"/>
        <v>99.997500000000002</v>
      </c>
      <c r="L95" s="16">
        <f t="shared" si="5"/>
        <v>2.5000000000000001E-3</v>
      </c>
      <c r="M95" s="16">
        <f t="shared" si="5"/>
        <v>3.3299999999999996</v>
      </c>
      <c r="N95" s="16"/>
      <c r="O95" s="16"/>
      <c r="P95" s="16"/>
      <c r="Q95" s="16"/>
      <c r="R95" s="17">
        <f t="shared" ref="R95:R100" si="6">0*0.1/1000</f>
        <v>0</v>
      </c>
      <c r="S95" s="16">
        <f>25000*0.1/1000</f>
        <v>2.5</v>
      </c>
      <c r="T95" s="16"/>
      <c r="U95" s="17"/>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6"/>
      <c r="AZ95" s="16"/>
      <c r="BA95" s="16"/>
      <c r="BB95" s="16">
        <f t="shared" ref="BB95:BB100" si="7">0*0.1/1000</f>
        <v>0</v>
      </c>
      <c r="BC95" s="16">
        <f>8000*0.1/1000</f>
        <v>0.8</v>
      </c>
      <c r="BD95" s="16"/>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6"/>
      <c r="CJ95" s="60">
        <f>25*0.1/1000</f>
        <v>2.5000000000000001E-3</v>
      </c>
      <c r="CK95" s="16">
        <f>300*0.1/1000</f>
        <v>0.03</v>
      </c>
      <c r="CL95" s="16"/>
      <c r="CM95" s="16"/>
      <c r="CN95" s="16"/>
      <c r="CO95" s="16"/>
      <c r="CP95" s="16"/>
      <c r="CQ95" s="16"/>
      <c r="CR95" s="16"/>
      <c r="CS95" s="16"/>
      <c r="CT95" s="16"/>
      <c r="CU95" s="16"/>
      <c r="CV95" s="16"/>
      <c r="CW95" s="16"/>
    </row>
    <row r="96" spans="1:101" x14ac:dyDescent="0.3">
      <c r="A96" s="14">
        <v>68</v>
      </c>
      <c r="B96" s="15" t="s">
        <v>675</v>
      </c>
      <c r="C96" s="14" t="s">
        <v>197</v>
      </c>
      <c r="D96" s="14" t="s">
        <v>282</v>
      </c>
      <c r="E96" s="14"/>
      <c r="F96" s="14" t="s">
        <v>199</v>
      </c>
      <c r="G96" s="14" t="s">
        <v>283</v>
      </c>
      <c r="H96" s="2" t="s">
        <v>284</v>
      </c>
      <c r="I96" s="12">
        <v>100</v>
      </c>
      <c r="J96" s="16">
        <f t="shared" si="3"/>
        <v>98.16</v>
      </c>
      <c r="K96" s="16">
        <f t="shared" si="4"/>
        <v>99.997500000000002</v>
      </c>
      <c r="L96" s="16">
        <f t="shared" si="5"/>
        <v>2.5000000000000001E-3</v>
      </c>
      <c r="M96" s="16">
        <f t="shared" si="5"/>
        <v>1.84</v>
      </c>
      <c r="N96" s="16"/>
      <c r="O96" s="16"/>
      <c r="P96" s="16"/>
      <c r="Q96" s="16"/>
      <c r="R96" s="17">
        <f t="shared" si="6"/>
        <v>0</v>
      </c>
      <c r="S96" s="16">
        <f>10000*0.1/1000</f>
        <v>1</v>
      </c>
      <c r="T96" s="16"/>
      <c r="U96" s="17"/>
      <c r="V96" s="16"/>
      <c r="W96" s="16"/>
      <c r="X96" s="16"/>
      <c r="Y96" s="16"/>
      <c r="Z96" s="16"/>
      <c r="AA96" s="16"/>
      <c r="AB96" s="16"/>
      <c r="AC96" s="16"/>
      <c r="AD96" s="16"/>
      <c r="AE96" s="16"/>
      <c r="AF96" s="16"/>
      <c r="AG96" s="16"/>
      <c r="AH96" s="16"/>
      <c r="AI96" s="16"/>
      <c r="AJ96" s="16">
        <f>0*0.1/1000</f>
        <v>0</v>
      </c>
      <c r="AK96" s="16">
        <f>3000*0.1/1000</f>
        <v>0.3</v>
      </c>
      <c r="AL96" s="16"/>
      <c r="AM96" s="16"/>
      <c r="AN96" s="16"/>
      <c r="AO96" s="16"/>
      <c r="AP96" s="16"/>
      <c r="AQ96" s="16"/>
      <c r="AR96" s="16"/>
      <c r="AS96" s="16"/>
      <c r="AT96" s="16"/>
      <c r="AU96" s="16"/>
      <c r="AV96" s="16"/>
      <c r="AW96" s="16"/>
      <c r="AX96" s="16"/>
      <c r="AY96" s="16"/>
      <c r="AZ96" s="16"/>
      <c r="BA96" s="16"/>
      <c r="BB96" s="16">
        <f t="shared" si="7"/>
        <v>0</v>
      </c>
      <c r="BC96" s="16">
        <f>5100*0.1/1000</f>
        <v>0.51</v>
      </c>
      <c r="BD96" s="16"/>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6"/>
      <c r="CJ96" s="60">
        <f>25*0.1/1000</f>
        <v>2.5000000000000001E-3</v>
      </c>
      <c r="CK96" s="16">
        <f>300*0.1/1000</f>
        <v>0.03</v>
      </c>
      <c r="CL96" s="16"/>
      <c r="CM96" s="16"/>
      <c r="CN96" s="16"/>
      <c r="CO96" s="16"/>
      <c r="CP96" s="16"/>
      <c r="CQ96" s="16"/>
      <c r="CR96" s="16"/>
      <c r="CS96" s="16"/>
      <c r="CT96" s="16"/>
      <c r="CU96" s="16"/>
      <c r="CV96" s="16"/>
      <c r="CW96" s="16"/>
    </row>
    <row r="97" spans="1:101" x14ac:dyDescent="0.3">
      <c r="A97" s="14">
        <v>69</v>
      </c>
      <c r="B97" s="15" t="s">
        <v>675</v>
      </c>
      <c r="C97" s="14" t="s">
        <v>197</v>
      </c>
      <c r="D97" s="14" t="s">
        <v>1984</v>
      </c>
      <c r="E97" s="14"/>
      <c r="F97" s="14" t="s">
        <v>199</v>
      </c>
      <c r="G97" s="14" t="s">
        <v>1985</v>
      </c>
      <c r="H97" s="2" t="s">
        <v>1986</v>
      </c>
      <c r="I97" s="12">
        <v>100</v>
      </c>
      <c r="J97" s="16">
        <f t="shared" si="3"/>
        <v>96.697500000000005</v>
      </c>
      <c r="K97" s="16">
        <f t="shared" si="4"/>
        <v>99.998999999999995</v>
      </c>
      <c r="L97" s="16">
        <f t="shared" si="5"/>
        <v>1E-3</v>
      </c>
      <c r="M97" s="16">
        <f t="shared" si="5"/>
        <v>3.3024999999999998</v>
      </c>
      <c r="N97" s="16"/>
      <c r="O97" s="16"/>
      <c r="P97" s="16"/>
      <c r="Q97" s="16"/>
      <c r="R97" s="17">
        <f t="shared" si="6"/>
        <v>0</v>
      </c>
      <c r="S97" s="16">
        <f>25000*0.1/1000</f>
        <v>2.5</v>
      </c>
      <c r="T97" s="16"/>
      <c r="U97" s="17"/>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6"/>
      <c r="AZ97" s="16"/>
      <c r="BA97" s="16"/>
      <c r="BB97" s="16">
        <f t="shared" si="7"/>
        <v>0</v>
      </c>
      <c r="BC97" s="16">
        <f>8000*0.1/1000</f>
        <v>0.8</v>
      </c>
      <c r="BD97" s="16"/>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6"/>
      <c r="CJ97" s="60">
        <f>10*0.1/1000</f>
        <v>1E-3</v>
      </c>
      <c r="CK97" s="60">
        <f>25*0.1/1000</f>
        <v>2.5000000000000001E-3</v>
      </c>
      <c r="CL97" s="16"/>
      <c r="CM97" s="16"/>
      <c r="CN97" s="16"/>
      <c r="CO97" s="16"/>
      <c r="CP97" s="16"/>
      <c r="CQ97" s="16"/>
      <c r="CR97" s="16"/>
      <c r="CS97" s="16"/>
      <c r="CT97" s="16"/>
      <c r="CU97" s="16"/>
      <c r="CV97" s="16"/>
      <c r="CW97" s="16"/>
    </row>
    <row r="98" spans="1:101" x14ac:dyDescent="0.3">
      <c r="A98" s="14">
        <v>70</v>
      </c>
      <c r="B98" s="15" t="s">
        <v>675</v>
      </c>
      <c r="C98" s="14" t="s">
        <v>197</v>
      </c>
      <c r="D98" s="14" t="s">
        <v>1966</v>
      </c>
      <c r="E98" s="14"/>
      <c r="F98" s="14" t="s">
        <v>199</v>
      </c>
      <c r="G98" s="14" t="s">
        <v>1967</v>
      </c>
      <c r="H98" s="2" t="s">
        <v>1968</v>
      </c>
      <c r="I98" s="12">
        <v>100</v>
      </c>
      <c r="J98" s="16">
        <f t="shared" si="3"/>
        <v>96.67</v>
      </c>
      <c r="K98" s="16">
        <f t="shared" si="4"/>
        <v>99.997500000000002</v>
      </c>
      <c r="L98" s="16">
        <f t="shared" si="5"/>
        <v>2.5000000000000001E-3</v>
      </c>
      <c r="M98" s="16">
        <f t="shared" si="5"/>
        <v>3.3299999999999996</v>
      </c>
      <c r="N98" s="16"/>
      <c r="O98" s="16"/>
      <c r="P98" s="16"/>
      <c r="Q98" s="16"/>
      <c r="R98" s="17">
        <f t="shared" si="6"/>
        <v>0</v>
      </c>
      <c r="S98" s="16">
        <f>25000*0.1/1000</f>
        <v>2.5</v>
      </c>
      <c r="T98" s="16"/>
      <c r="U98" s="17"/>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6"/>
      <c r="AZ98" s="16"/>
      <c r="BA98" s="16"/>
      <c r="BB98" s="16">
        <f t="shared" si="7"/>
        <v>0</v>
      </c>
      <c r="BC98" s="16">
        <f>8000*0.1/1000</f>
        <v>0.8</v>
      </c>
      <c r="BD98" s="16"/>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6"/>
      <c r="CJ98" s="60">
        <f>25*0.1/1000</f>
        <v>2.5000000000000001E-3</v>
      </c>
      <c r="CK98" s="16">
        <f>300*0.1/1000</f>
        <v>0.03</v>
      </c>
      <c r="CL98" s="16"/>
      <c r="CM98" s="16"/>
      <c r="CN98" s="16"/>
      <c r="CO98" s="16"/>
      <c r="CP98" s="16"/>
      <c r="CQ98" s="16"/>
      <c r="CR98" s="16"/>
      <c r="CS98" s="16"/>
      <c r="CT98" s="16"/>
      <c r="CU98" s="16"/>
      <c r="CV98" s="16"/>
      <c r="CW98" s="16"/>
    </row>
    <row r="99" spans="1:101" x14ac:dyDescent="0.3">
      <c r="A99" s="14">
        <v>71</v>
      </c>
      <c r="B99" s="15" t="s">
        <v>675</v>
      </c>
      <c r="C99" s="14" t="s">
        <v>197</v>
      </c>
      <c r="D99" s="14" t="s">
        <v>1848</v>
      </c>
      <c r="E99" s="14"/>
      <c r="F99" s="14" t="s">
        <v>199</v>
      </c>
      <c r="G99" s="14" t="s">
        <v>1849</v>
      </c>
      <c r="H99" s="2" t="s">
        <v>1850</v>
      </c>
      <c r="I99" s="12">
        <v>100</v>
      </c>
      <c r="J99" s="16">
        <f t="shared" si="3"/>
        <v>98.16</v>
      </c>
      <c r="K99" s="16">
        <f t="shared" si="4"/>
        <v>99.997500000000002</v>
      </c>
      <c r="L99" s="16">
        <f t="shared" si="5"/>
        <v>2.5000000000000001E-3</v>
      </c>
      <c r="M99" s="16">
        <f t="shared" si="5"/>
        <v>1.84</v>
      </c>
      <c r="N99" s="16"/>
      <c r="O99" s="16"/>
      <c r="P99" s="16"/>
      <c r="Q99" s="16"/>
      <c r="R99" s="17">
        <f t="shared" si="6"/>
        <v>0</v>
      </c>
      <c r="S99" s="16">
        <f>10000*0.1/1000</f>
        <v>1</v>
      </c>
      <c r="T99" s="16"/>
      <c r="U99" s="17"/>
      <c r="V99" s="16"/>
      <c r="W99" s="16"/>
      <c r="X99" s="16"/>
      <c r="Y99" s="16"/>
      <c r="Z99" s="16"/>
      <c r="AA99" s="16"/>
      <c r="AB99" s="16"/>
      <c r="AC99" s="16"/>
      <c r="AD99" s="16"/>
      <c r="AE99" s="16"/>
      <c r="AF99" s="16"/>
      <c r="AG99" s="16"/>
      <c r="AH99" s="16"/>
      <c r="AI99" s="16"/>
      <c r="AJ99" s="16">
        <f>0*0.1/1000</f>
        <v>0</v>
      </c>
      <c r="AK99" s="16">
        <f>3000*0.1/1000</f>
        <v>0.3</v>
      </c>
      <c r="AL99" s="16"/>
      <c r="AM99" s="16"/>
      <c r="AN99" s="16"/>
      <c r="AO99" s="16"/>
      <c r="AP99" s="16"/>
      <c r="AQ99" s="16"/>
      <c r="AR99" s="16"/>
      <c r="AS99" s="16"/>
      <c r="AT99" s="16"/>
      <c r="AU99" s="16"/>
      <c r="AV99" s="16"/>
      <c r="AW99" s="16"/>
      <c r="AX99" s="16"/>
      <c r="AY99" s="16"/>
      <c r="AZ99" s="16"/>
      <c r="BA99" s="16"/>
      <c r="BB99" s="16">
        <f t="shared" si="7"/>
        <v>0</v>
      </c>
      <c r="BC99" s="16">
        <f>5100*0.1/1000</f>
        <v>0.51</v>
      </c>
      <c r="BD99" s="16"/>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6"/>
      <c r="CJ99" s="60">
        <f>25*0.1/1000</f>
        <v>2.5000000000000001E-3</v>
      </c>
      <c r="CK99" s="16">
        <f>300*0.1/1000</f>
        <v>0.03</v>
      </c>
      <c r="CL99" s="16"/>
      <c r="CM99" s="16"/>
      <c r="CN99" s="16"/>
      <c r="CO99" s="16"/>
      <c r="CP99" s="16"/>
      <c r="CQ99" s="16"/>
      <c r="CR99" s="16"/>
      <c r="CS99" s="16"/>
      <c r="CT99" s="16"/>
      <c r="CU99" s="16"/>
      <c r="CV99" s="16"/>
      <c r="CW99" s="16"/>
    </row>
    <row r="100" spans="1:101" x14ac:dyDescent="0.3">
      <c r="A100" s="14">
        <v>72</v>
      </c>
      <c r="B100" s="15" t="s">
        <v>1833</v>
      </c>
      <c r="C100" s="14" t="s">
        <v>197</v>
      </c>
      <c r="D100" s="14" t="s">
        <v>1834</v>
      </c>
      <c r="E100" s="14"/>
      <c r="F100" s="14" t="s">
        <v>199</v>
      </c>
      <c r="G100" s="14" t="s">
        <v>1835</v>
      </c>
      <c r="H100" s="2" t="s">
        <v>1836</v>
      </c>
      <c r="I100" s="12">
        <v>100</v>
      </c>
      <c r="J100" s="16">
        <f t="shared" si="3"/>
        <v>98.16</v>
      </c>
      <c r="K100" s="16">
        <f t="shared" si="4"/>
        <v>99.997500000000002</v>
      </c>
      <c r="L100" s="16">
        <f t="shared" si="5"/>
        <v>2.5000000000000001E-3</v>
      </c>
      <c r="M100" s="16">
        <f t="shared" si="5"/>
        <v>1.84</v>
      </c>
      <c r="N100" s="16"/>
      <c r="O100" s="16"/>
      <c r="P100" s="16"/>
      <c r="Q100" s="16"/>
      <c r="R100" s="17">
        <f t="shared" si="6"/>
        <v>0</v>
      </c>
      <c r="S100" s="16">
        <f>10000*0.1/1000</f>
        <v>1</v>
      </c>
      <c r="T100" s="16"/>
      <c r="U100" s="17"/>
      <c r="V100" s="16"/>
      <c r="W100" s="16"/>
      <c r="X100" s="16"/>
      <c r="Y100" s="16"/>
      <c r="Z100" s="16"/>
      <c r="AA100" s="16"/>
      <c r="AB100" s="16"/>
      <c r="AC100" s="16"/>
      <c r="AD100" s="16"/>
      <c r="AE100" s="16"/>
      <c r="AF100" s="16"/>
      <c r="AG100" s="16"/>
      <c r="AH100" s="16"/>
      <c r="AI100" s="16"/>
      <c r="AJ100" s="16">
        <f>0*0.1/1000</f>
        <v>0</v>
      </c>
      <c r="AK100" s="16">
        <f>3000*0.1/1000</f>
        <v>0.3</v>
      </c>
      <c r="AL100" s="16"/>
      <c r="AM100" s="16"/>
      <c r="AN100" s="16"/>
      <c r="AO100" s="16"/>
      <c r="AP100" s="16"/>
      <c r="AQ100" s="16"/>
      <c r="AR100" s="16"/>
      <c r="AS100" s="16"/>
      <c r="AT100" s="16"/>
      <c r="AU100" s="16"/>
      <c r="AV100" s="16"/>
      <c r="AW100" s="16"/>
      <c r="AX100" s="16"/>
      <c r="AY100" s="16"/>
      <c r="AZ100" s="16"/>
      <c r="BA100" s="16"/>
      <c r="BB100" s="16">
        <f t="shared" si="7"/>
        <v>0</v>
      </c>
      <c r="BC100" s="16">
        <f>5100*0.1/1000</f>
        <v>0.51</v>
      </c>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6"/>
      <c r="CJ100" s="60">
        <f>25*0.1/1000</f>
        <v>2.5000000000000001E-3</v>
      </c>
      <c r="CK100" s="16">
        <f>300*0.1/1000</f>
        <v>0.03</v>
      </c>
      <c r="CL100" s="16"/>
      <c r="CM100" s="16"/>
      <c r="CN100" s="16"/>
      <c r="CO100" s="16"/>
      <c r="CP100" s="16"/>
      <c r="CQ100" s="16"/>
      <c r="CR100" s="16"/>
      <c r="CS100" s="16"/>
      <c r="CT100" s="16"/>
      <c r="CU100" s="16"/>
      <c r="CV100" s="16"/>
      <c r="CW100" s="16"/>
    </row>
    <row r="101" spans="1:101" x14ac:dyDescent="0.3">
      <c r="A101" s="14">
        <v>86</v>
      </c>
      <c r="B101" s="15" t="s">
        <v>675</v>
      </c>
      <c r="C101" s="14" t="s">
        <v>224</v>
      </c>
      <c r="D101" s="14" t="s">
        <v>1735</v>
      </c>
      <c r="E101" s="14"/>
      <c r="F101" s="14"/>
      <c r="G101" s="14" t="s">
        <v>1736</v>
      </c>
      <c r="H101" s="2"/>
      <c r="I101" s="12">
        <v>100</v>
      </c>
      <c r="J101" s="16">
        <f t="shared" si="3"/>
        <v>30.750000000000014</v>
      </c>
      <c r="K101" s="16">
        <f t="shared" si="4"/>
        <v>64.687000000000012</v>
      </c>
      <c r="L101" s="16">
        <f t="shared" si="5"/>
        <v>35.312999999999995</v>
      </c>
      <c r="M101" s="16">
        <f t="shared" si="5"/>
        <v>69.249999999999986</v>
      </c>
      <c r="N101" s="16"/>
      <c r="O101" s="16"/>
      <c r="P101" s="16"/>
      <c r="Q101" s="16"/>
      <c r="R101" s="17">
        <v>35</v>
      </c>
      <c r="S101" s="16">
        <v>68</v>
      </c>
      <c r="T101" s="16"/>
      <c r="U101" s="17"/>
      <c r="V101" s="16">
        <v>0.01</v>
      </c>
      <c r="W101" s="16">
        <v>0.05</v>
      </c>
      <c r="X101" s="18">
        <v>3.0000000000000001E-3</v>
      </c>
      <c r="Y101" s="16">
        <v>0.1</v>
      </c>
      <c r="Z101" s="16">
        <v>0</v>
      </c>
      <c r="AA101" s="16">
        <v>0.1</v>
      </c>
      <c r="AB101" s="16"/>
      <c r="AC101" s="16"/>
      <c r="AD101" s="16"/>
      <c r="AE101" s="16"/>
      <c r="AF101" s="18"/>
      <c r="AG101" s="16"/>
      <c r="AH101" s="16"/>
      <c r="AI101" s="16"/>
      <c r="AJ101" s="16">
        <v>0.3</v>
      </c>
      <c r="AK101" s="16">
        <v>1</v>
      </c>
      <c r="AL101" s="16"/>
      <c r="AM101" s="16"/>
      <c r="AN101" s="16"/>
      <c r="AO101" s="16"/>
      <c r="AP101" s="16"/>
      <c r="AQ101" s="16"/>
      <c r="AR101" s="16"/>
      <c r="AS101" s="16"/>
      <c r="AT101" s="18"/>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6"/>
      <c r="CJ101" s="16"/>
      <c r="CK101" s="16"/>
      <c r="CL101" s="16"/>
      <c r="CM101" s="16"/>
      <c r="CN101" s="16"/>
      <c r="CO101" s="16"/>
      <c r="CP101" s="16"/>
      <c r="CQ101" s="16"/>
      <c r="CR101" s="16"/>
      <c r="CS101" s="16"/>
      <c r="CT101" s="16"/>
      <c r="CU101" s="16"/>
      <c r="CV101" s="16"/>
      <c r="CW101" s="16"/>
    </row>
    <row r="102" spans="1:101" x14ac:dyDescent="0.3">
      <c r="A102" s="14">
        <v>86</v>
      </c>
      <c r="B102" s="15" t="s">
        <v>675</v>
      </c>
      <c r="C102" s="14" t="s">
        <v>224</v>
      </c>
      <c r="D102" s="14" t="s">
        <v>1735</v>
      </c>
      <c r="E102" s="14"/>
      <c r="F102" s="14"/>
      <c r="G102" s="14" t="s">
        <v>1736</v>
      </c>
      <c r="H102" s="2"/>
      <c r="I102" s="12">
        <v>100</v>
      </c>
      <c r="J102" s="16">
        <f t="shared" si="3"/>
        <v>30.750000000000014</v>
      </c>
      <c r="K102" s="16">
        <f t="shared" si="4"/>
        <v>64.687000000000012</v>
      </c>
      <c r="L102" s="16">
        <f t="shared" si="5"/>
        <v>35.312999999999995</v>
      </c>
      <c r="M102" s="16">
        <f t="shared" si="5"/>
        <v>69.249999999999986</v>
      </c>
      <c r="N102" s="16"/>
      <c r="O102" s="16"/>
      <c r="P102" s="16"/>
      <c r="Q102" s="16"/>
      <c r="R102" s="17">
        <v>35</v>
      </c>
      <c r="S102" s="16">
        <v>68</v>
      </c>
      <c r="T102" s="16"/>
      <c r="U102" s="17"/>
      <c r="V102" s="16">
        <v>0.01</v>
      </c>
      <c r="W102" s="16">
        <v>0.05</v>
      </c>
      <c r="X102" s="18"/>
      <c r="Y102" s="16"/>
      <c r="Z102" s="16">
        <v>0</v>
      </c>
      <c r="AA102" s="16">
        <v>0.1</v>
      </c>
      <c r="AB102" s="16"/>
      <c r="AC102" s="16"/>
      <c r="AD102" s="16"/>
      <c r="AE102" s="16"/>
      <c r="AF102" s="18">
        <v>3.0000000000000001E-3</v>
      </c>
      <c r="AG102" s="16">
        <v>0.1</v>
      </c>
      <c r="AH102" s="16"/>
      <c r="AI102" s="16"/>
      <c r="AJ102" s="16">
        <v>0.3</v>
      </c>
      <c r="AK102" s="16">
        <v>1</v>
      </c>
      <c r="AL102" s="16"/>
      <c r="AM102" s="16"/>
      <c r="AN102" s="16"/>
      <c r="AO102" s="16"/>
      <c r="AP102" s="16"/>
      <c r="AQ102" s="16"/>
      <c r="AR102" s="16"/>
      <c r="AS102" s="16"/>
      <c r="AT102" s="18"/>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6"/>
      <c r="CJ102" s="16"/>
      <c r="CK102" s="16"/>
      <c r="CL102" s="16"/>
      <c r="CM102" s="16"/>
      <c r="CN102" s="16"/>
      <c r="CO102" s="16"/>
      <c r="CP102" s="16"/>
      <c r="CQ102" s="16"/>
      <c r="CR102" s="16"/>
      <c r="CS102" s="16"/>
      <c r="CT102" s="16"/>
      <c r="CU102" s="16"/>
      <c r="CV102" s="16"/>
      <c r="CW102" s="16"/>
    </row>
    <row r="103" spans="1:101" x14ac:dyDescent="0.3">
      <c r="A103" s="14">
        <v>86</v>
      </c>
      <c r="B103" s="15" t="s">
        <v>675</v>
      </c>
      <c r="C103" s="14" t="s">
        <v>224</v>
      </c>
      <c r="D103" s="14" t="s">
        <v>1735</v>
      </c>
      <c r="E103" s="14"/>
      <c r="F103" s="14"/>
      <c r="G103" s="14" t="s">
        <v>1736</v>
      </c>
      <c r="H103" s="2"/>
      <c r="I103" s="12">
        <v>100</v>
      </c>
      <c r="J103" s="16">
        <f t="shared" si="3"/>
        <v>30.750000000000014</v>
      </c>
      <c r="K103" s="16">
        <f t="shared" si="4"/>
        <v>64.687000000000012</v>
      </c>
      <c r="L103" s="16">
        <f t="shared" si="5"/>
        <v>35.312999999999995</v>
      </c>
      <c r="M103" s="16">
        <f t="shared" si="5"/>
        <v>69.249999999999986</v>
      </c>
      <c r="N103" s="16"/>
      <c r="O103" s="16"/>
      <c r="P103" s="16"/>
      <c r="Q103" s="16"/>
      <c r="R103" s="17">
        <v>35</v>
      </c>
      <c r="S103" s="16">
        <v>68</v>
      </c>
      <c r="T103" s="16"/>
      <c r="U103" s="17"/>
      <c r="V103" s="16">
        <v>0.01</v>
      </c>
      <c r="W103" s="16">
        <v>0.05</v>
      </c>
      <c r="X103" s="18"/>
      <c r="Y103" s="16"/>
      <c r="Z103" s="16">
        <v>0</v>
      </c>
      <c r="AA103" s="16">
        <v>0.1</v>
      </c>
      <c r="AB103" s="16"/>
      <c r="AC103" s="16"/>
      <c r="AD103" s="16"/>
      <c r="AE103" s="16"/>
      <c r="AF103" s="18"/>
      <c r="AG103" s="16"/>
      <c r="AH103" s="16"/>
      <c r="AI103" s="16"/>
      <c r="AJ103" s="16">
        <v>0.3</v>
      </c>
      <c r="AK103" s="16">
        <v>1</v>
      </c>
      <c r="AL103" s="16"/>
      <c r="AM103" s="16"/>
      <c r="AN103" s="16"/>
      <c r="AO103" s="16"/>
      <c r="AP103" s="16"/>
      <c r="AQ103" s="16"/>
      <c r="AR103" s="16"/>
      <c r="AS103" s="16"/>
      <c r="AT103" s="18">
        <v>3.0000000000000001E-3</v>
      </c>
      <c r="AU103" s="16">
        <v>0.1</v>
      </c>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6"/>
      <c r="CJ103" s="16"/>
      <c r="CK103" s="16"/>
      <c r="CL103" s="16"/>
      <c r="CM103" s="16"/>
      <c r="CN103" s="16"/>
      <c r="CO103" s="16"/>
      <c r="CP103" s="16"/>
      <c r="CQ103" s="16"/>
      <c r="CR103" s="16"/>
      <c r="CS103" s="16"/>
      <c r="CT103" s="16"/>
      <c r="CU103" s="16"/>
      <c r="CV103" s="16"/>
      <c r="CW103" s="16"/>
    </row>
    <row r="104" spans="1:101" x14ac:dyDescent="0.3">
      <c r="A104" s="14">
        <v>86</v>
      </c>
      <c r="B104" s="15" t="s">
        <v>675</v>
      </c>
      <c r="C104" s="14" t="s">
        <v>224</v>
      </c>
      <c r="D104" s="14" t="s">
        <v>1735</v>
      </c>
      <c r="E104" s="14"/>
      <c r="F104" s="14"/>
      <c r="G104" s="14" t="s">
        <v>1736</v>
      </c>
      <c r="H104" s="2"/>
      <c r="I104" s="12">
        <v>100</v>
      </c>
      <c r="J104" s="16">
        <f t="shared" si="3"/>
        <v>30.750000000000014</v>
      </c>
      <c r="K104" s="16">
        <f t="shared" si="4"/>
        <v>64.687000000000012</v>
      </c>
      <c r="L104" s="16">
        <f t="shared" si="5"/>
        <v>35.312999999999995</v>
      </c>
      <c r="M104" s="16">
        <f t="shared" si="5"/>
        <v>69.249999999999986</v>
      </c>
      <c r="N104" s="16"/>
      <c r="O104" s="16"/>
      <c r="P104" s="16"/>
      <c r="Q104" s="16"/>
      <c r="R104" s="17">
        <v>35</v>
      </c>
      <c r="S104" s="16">
        <v>68</v>
      </c>
      <c r="T104" s="16"/>
      <c r="U104" s="17"/>
      <c r="V104" s="16">
        <v>0.01</v>
      </c>
      <c r="W104" s="16">
        <v>0.05</v>
      </c>
      <c r="X104" s="18">
        <v>3.0000000000000001E-3</v>
      </c>
      <c r="Y104" s="16">
        <v>0.1</v>
      </c>
      <c r="Z104" s="16"/>
      <c r="AA104" s="16"/>
      <c r="AB104" s="16"/>
      <c r="AC104" s="16"/>
      <c r="AD104" s="16"/>
      <c r="AE104" s="16"/>
      <c r="AF104" s="18"/>
      <c r="AG104" s="16"/>
      <c r="AH104" s="16"/>
      <c r="AI104" s="16"/>
      <c r="AJ104" s="16">
        <v>0.3</v>
      </c>
      <c r="AK104" s="16">
        <v>1</v>
      </c>
      <c r="AL104" s="16"/>
      <c r="AM104" s="16"/>
      <c r="AN104" s="16">
        <v>0</v>
      </c>
      <c r="AO104" s="16">
        <v>0.1</v>
      </c>
      <c r="AP104" s="16"/>
      <c r="AQ104" s="16"/>
      <c r="AR104" s="16"/>
      <c r="AS104" s="16"/>
      <c r="AT104" s="18"/>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c r="CE104" s="16"/>
      <c r="CF104" s="16"/>
      <c r="CG104" s="16"/>
      <c r="CH104" s="16"/>
      <c r="CI104" s="16"/>
      <c r="CJ104" s="16"/>
      <c r="CK104" s="16"/>
      <c r="CL104" s="16"/>
      <c r="CM104" s="16"/>
      <c r="CN104" s="16"/>
      <c r="CO104" s="16"/>
      <c r="CP104" s="16"/>
      <c r="CQ104" s="16"/>
      <c r="CR104" s="16"/>
      <c r="CS104" s="16"/>
      <c r="CT104" s="16"/>
      <c r="CU104" s="16"/>
      <c r="CV104" s="16"/>
      <c r="CW104" s="16"/>
    </row>
    <row r="105" spans="1:101" x14ac:dyDescent="0.3">
      <c r="A105" s="14">
        <v>86</v>
      </c>
      <c r="B105" s="15" t="s">
        <v>675</v>
      </c>
      <c r="C105" s="14" t="s">
        <v>224</v>
      </c>
      <c r="D105" s="14" t="s">
        <v>1735</v>
      </c>
      <c r="E105" s="14"/>
      <c r="F105" s="14"/>
      <c r="G105" s="14" t="s">
        <v>1736</v>
      </c>
      <c r="H105" s="2"/>
      <c r="I105" s="12">
        <v>100</v>
      </c>
      <c r="J105" s="16">
        <f t="shared" si="3"/>
        <v>30.750000000000014</v>
      </c>
      <c r="K105" s="16">
        <f t="shared" si="4"/>
        <v>64.687000000000012</v>
      </c>
      <c r="L105" s="16">
        <f t="shared" si="5"/>
        <v>35.312999999999995</v>
      </c>
      <c r="M105" s="16">
        <f t="shared" si="5"/>
        <v>69.249999999999986</v>
      </c>
      <c r="N105" s="16"/>
      <c r="O105" s="16"/>
      <c r="P105" s="16"/>
      <c r="Q105" s="16"/>
      <c r="R105" s="17">
        <v>35</v>
      </c>
      <c r="S105" s="16">
        <v>68</v>
      </c>
      <c r="T105" s="16"/>
      <c r="U105" s="17"/>
      <c r="V105" s="16">
        <v>0.01</v>
      </c>
      <c r="W105" s="16">
        <v>0.05</v>
      </c>
      <c r="X105" s="18"/>
      <c r="Y105" s="16"/>
      <c r="Z105" s="16"/>
      <c r="AA105" s="16"/>
      <c r="AB105" s="16"/>
      <c r="AC105" s="16"/>
      <c r="AD105" s="16"/>
      <c r="AE105" s="16"/>
      <c r="AF105" s="18">
        <v>3.0000000000000001E-3</v>
      </c>
      <c r="AG105" s="16">
        <v>0.1</v>
      </c>
      <c r="AH105" s="16"/>
      <c r="AI105" s="16"/>
      <c r="AJ105" s="16">
        <v>0.3</v>
      </c>
      <c r="AK105" s="16">
        <v>1</v>
      </c>
      <c r="AL105" s="16"/>
      <c r="AM105" s="16"/>
      <c r="AN105" s="16">
        <v>0</v>
      </c>
      <c r="AO105" s="16">
        <v>0.1</v>
      </c>
      <c r="AP105" s="16"/>
      <c r="AQ105" s="16"/>
      <c r="AR105" s="16"/>
      <c r="AS105" s="16"/>
      <c r="AT105" s="18"/>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c r="CA105" s="16"/>
      <c r="CB105" s="16"/>
      <c r="CC105" s="16"/>
      <c r="CD105" s="16"/>
      <c r="CE105" s="16"/>
      <c r="CF105" s="16"/>
      <c r="CG105" s="16"/>
      <c r="CH105" s="16"/>
      <c r="CI105" s="16"/>
      <c r="CJ105" s="16"/>
      <c r="CK105" s="16"/>
      <c r="CL105" s="16"/>
      <c r="CM105" s="16"/>
      <c r="CN105" s="16"/>
      <c r="CO105" s="16"/>
      <c r="CP105" s="16"/>
      <c r="CQ105" s="16"/>
      <c r="CR105" s="16"/>
      <c r="CS105" s="16"/>
      <c r="CT105" s="16"/>
      <c r="CU105" s="16"/>
      <c r="CV105" s="16"/>
      <c r="CW105" s="16"/>
    </row>
    <row r="106" spans="1:101" x14ac:dyDescent="0.3">
      <c r="A106" s="14">
        <v>86</v>
      </c>
      <c r="B106" s="15" t="s">
        <v>675</v>
      </c>
      <c r="C106" s="14" t="s">
        <v>224</v>
      </c>
      <c r="D106" s="14" t="s">
        <v>1735</v>
      </c>
      <c r="E106" s="14"/>
      <c r="F106" s="14"/>
      <c r="G106" s="14" t="s">
        <v>1736</v>
      </c>
      <c r="H106" s="2"/>
      <c r="I106" s="12">
        <v>100</v>
      </c>
      <c r="J106" s="16">
        <f t="shared" si="3"/>
        <v>30.750000000000014</v>
      </c>
      <c r="K106" s="16">
        <f t="shared" si="4"/>
        <v>64.687000000000012</v>
      </c>
      <c r="L106" s="16">
        <f t="shared" si="5"/>
        <v>35.312999999999995</v>
      </c>
      <c r="M106" s="16">
        <f t="shared" si="5"/>
        <v>69.249999999999986</v>
      </c>
      <c r="N106" s="16"/>
      <c r="O106" s="16"/>
      <c r="P106" s="16"/>
      <c r="Q106" s="16"/>
      <c r="R106" s="17">
        <v>35</v>
      </c>
      <c r="S106" s="16">
        <v>68</v>
      </c>
      <c r="T106" s="16"/>
      <c r="U106" s="17"/>
      <c r="V106" s="16">
        <v>0.01</v>
      </c>
      <c r="W106" s="16">
        <v>0.05</v>
      </c>
      <c r="X106" s="18"/>
      <c r="Y106" s="16"/>
      <c r="Z106" s="16"/>
      <c r="AA106" s="16"/>
      <c r="AB106" s="16"/>
      <c r="AC106" s="16"/>
      <c r="AD106" s="16"/>
      <c r="AE106" s="16"/>
      <c r="AF106" s="18"/>
      <c r="AG106" s="16"/>
      <c r="AH106" s="16"/>
      <c r="AI106" s="16"/>
      <c r="AJ106" s="16">
        <v>0.3</v>
      </c>
      <c r="AK106" s="16">
        <v>1</v>
      </c>
      <c r="AL106" s="16"/>
      <c r="AM106" s="16"/>
      <c r="AN106" s="16">
        <v>0</v>
      </c>
      <c r="AO106" s="16">
        <v>0.1</v>
      </c>
      <c r="AP106" s="16"/>
      <c r="AQ106" s="16"/>
      <c r="AR106" s="16"/>
      <c r="AS106" s="16"/>
      <c r="AT106" s="18">
        <v>3.0000000000000001E-3</v>
      </c>
      <c r="AU106" s="16">
        <v>0.1</v>
      </c>
      <c r="AV106" s="16"/>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c r="CA106" s="16"/>
      <c r="CB106" s="16"/>
      <c r="CC106" s="16"/>
      <c r="CD106" s="16"/>
      <c r="CE106" s="16"/>
      <c r="CF106" s="16"/>
      <c r="CG106" s="16"/>
      <c r="CH106" s="16"/>
      <c r="CI106" s="16"/>
      <c r="CJ106" s="16"/>
      <c r="CK106" s="16"/>
      <c r="CL106" s="16"/>
      <c r="CM106" s="16"/>
      <c r="CN106" s="16"/>
      <c r="CO106" s="16"/>
      <c r="CP106" s="16"/>
      <c r="CQ106" s="16"/>
      <c r="CR106" s="16"/>
      <c r="CS106" s="16"/>
      <c r="CT106" s="16"/>
      <c r="CU106" s="16"/>
      <c r="CV106" s="16"/>
      <c r="CW106" s="16"/>
    </row>
    <row r="107" spans="1:101" x14ac:dyDescent="0.3">
      <c r="A107" s="14">
        <v>86</v>
      </c>
      <c r="B107" s="15" t="s">
        <v>675</v>
      </c>
      <c r="C107" s="14" t="s">
        <v>224</v>
      </c>
      <c r="D107" s="14" t="s">
        <v>1735</v>
      </c>
      <c r="E107" s="14"/>
      <c r="F107" s="14"/>
      <c r="G107" s="14" t="s">
        <v>1736</v>
      </c>
      <c r="H107" s="2"/>
      <c r="I107" s="12">
        <v>100</v>
      </c>
      <c r="J107" s="16">
        <f t="shared" si="3"/>
        <v>30.750000000000014</v>
      </c>
      <c r="K107" s="16">
        <f t="shared" si="4"/>
        <v>64.687000000000012</v>
      </c>
      <c r="L107" s="16">
        <f t="shared" si="5"/>
        <v>35.312999999999995</v>
      </c>
      <c r="M107" s="16">
        <f t="shared" si="5"/>
        <v>69.249999999999986</v>
      </c>
      <c r="N107" s="16"/>
      <c r="O107" s="16"/>
      <c r="P107" s="16"/>
      <c r="Q107" s="16"/>
      <c r="R107" s="17">
        <v>35</v>
      </c>
      <c r="S107" s="16">
        <v>68</v>
      </c>
      <c r="T107" s="16"/>
      <c r="U107" s="17"/>
      <c r="V107" s="16">
        <v>0.01</v>
      </c>
      <c r="W107" s="16">
        <v>0.05</v>
      </c>
      <c r="X107" s="18">
        <v>3.0000000000000001E-3</v>
      </c>
      <c r="Y107" s="16">
        <v>0.1</v>
      </c>
      <c r="Z107" s="16"/>
      <c r="AA107" s="16"/>
      <c r="AB107" s="16"/>
      <c r="AC107" s="16"/>
      <c r="AD107" s="16"/>
      <c r="AE107" s="16"/>
      <c r="AF107" s="18"/>
      <c r="AG107" s="16"/>
      <c r="AH107" s="16"/>
      <c r="AI107" s="16"/>
      <c r="AJ107" s="16">
        <v>0.3</v>
      </c>
      <c r="AK107" s="16">
        <v>1</v>
      </c>
      <c r="AL107" s="16"/>
      <c r="AM107" s="16"/>
      <c r="AN107" s="16"/>
      <c r="AO107" s="16"/>
      <c r="AP107" s="16"/>
      <c r="AQ107" s="16"/>
      <c r="AR107" s="16"/>
      <c r="AS107" s="16"/>
      <c r="AT107" s="18"/>
      <c r="AU107" s="16"/>
      <c r="AV107" s="16">
        <v>0</v>
      </c>
      <c r="AW107" s="16">
        <v>0.1</v>
      </c>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
      <c r="BW107" s="16"/>
      <c r="BX107" s="16"/>
      <c r="BY107" s="16"/>
      <c r="BZ107" s="16"/>
      <c r="CA107" s="16"/>
      <c r="CB107" s="16"/>
      <c r="CC107" s="16"/>
      <c r="CD107" s="16"/>
      <c r="CE107" s="16"/>
      <c r="CF107" s="16"/>
      <c r="CG107" s="16"/>
      <c r="CH107" s="16"/>
      <c r="CI107" s="16"/>
      <c r="CJ107" s="16"/>
      <c r="CK107" s="16"/>
      <c r="CL107" s="16"/>
      <c r="CM107" s="16"/>
      <c r="CN107" s="16"/>
      <c r="CO107" s="16"/>
      <c r="CP107" s="16"/>
      <c r="CQ107" s="16"/>
      <c r="CR107" s="16"/>
      <c r="CS107" s="16"/>
      <c r="CT107" s="16"/>
      <c r="CU107" s="16"/>
      <c r="CV107" s="16"/>
      <c r="CW107" s="16"/>
    </row>
    <row r="108" spans="1:101" x14ac:dyDescent="0.3">
      <c r="A108" s="14">
        <v>86</v>
      </c>
      <c r="B108" s="15" t="s">
        <v>675</v>
      </c>
      <c r="C108" s="14" t="s">
        <v>224</v>
      </c>
      <c r="D108" s="14" t="s">
        <v>1735</v>
      </c>
      <c r="E108" s="14"/>
      <c r="F108" s="14"/>
      <c r="G108" s="14" t="s">
        <v>1736</v>
      </c>
      <c r="H108" s="2"/>
      <c r="I108" s="12">
        <v>100</v>
      </c>
      <c r="J108" s="16">
        <f t="shared" si="3"/>
        <v>30.750000000000014</v>
      </c>
      <c r="K108" s="16">
        <f t="shared" si="4"/>
        <v>64.687000000000012</v>
      </c>
      <c r="L108" s="16">
        <f t="shared" si="5"/>
        <v>35.312999999999995</v>
      </c>
      <c r="M108" s="16">
        <f t="shared" si="5"/>
        <v>69.249999999999986</v>
      </c>
      <c r="N108" s="16"/>
      <c r="O108" s="16"/>
      <c r="P108" s="16"/>
      <c r="Q108" s="16"/>
      <c r="R108" s="17">
        <v>35</v>
      </c>
      <c r="S108" s="16">
        <v>68</v>
      </c>
      <c r="T108" s="16"/>
      <c r="U108" s="17"/>
      <c r="V108" s="16">
        <v>0.01</v>
      </c>
      <c r="W108" s="16">
        <v>0.05</v>
      </c>
      <c r="X108" s="18"/>
      <c r="Y108" s="16"/>
      <c r="Z108" s="16"/>
      <c r="AA108" s="16"/>
      <c r="AB108" s="16"/>
      <c r="AC108" s="16"/>
      <c r="AD108" s="16"/>
      <c r="AE108" s="16"/>
      <c r="AF108" s="18">
        <v>3.0000000000000001E-3</v>
      </c>
      <c r="AG108" s="16">
        <v>0.1</v>
      </c>
      <c r="AH108" s="16"/>
      <c r="AI108" s="16"/>
      <c r="AJ108" s="16">
        <v>0.3</v>
      </c>
      <c r="AK108" s="16">
        <v>1</v>
      </c>
      <c r="AL108" s="16"/>
      <c r="AM108" s="16"/>
      <c r="AN108" s="16"/>
      <c r="AO108" s="16"/>
      <c r="AP108" s="16"/>
      <c r="AQ108" s="16"/>
      <c r="AR108" s="16"/>
      <c r="AS108" s="16"/>
      <c r="AT108" s="18"/>
      <c r="AU108" s="16"/>
      <c r="AV108" s="16">
        <v>0</v>
      </c>
      <c r="AW108" s="16">
        <v>0.1</v>
      </c>
      <c r="AX108" s="16"/>
      <c r="AY108" s="16"/>
      <c r="AZ108" s="16"/>
      <c r="BA108" s="16"/>
      <c r="BB108" s="16"/>
      <c r="BC108" s="16"/>
      <c r="BD108" s="16"/>
      <c r="BE108" s="16"/>
      <c r="BF108" s="16"/>
      <c r="BG108" s="16"/>
      <c r="BH108" s="16"/>
      <c r="BI108" s="16"/>
      <c r="BJ108" s="16"/>
      <c r="BK108" s="16"/>
      <c r="BL108" s="16"/>
      <c r="BM108" s="16"/>
      <c r="BN108" s="16"/>
      <c r="BO108" s="16"/>
      <c r="BP108" s="16"/>
      <c r="BQ108" s="16"/>
      <c r="BR108" s="16"/>
      <c r="BS108" s="16"/>
      <c r="BT108" s="16"/>
      <c r="BU108" s="16"/>
      <c r="BV108" s="16"/>
      <c r="BW108" s="16"/>
      <c r="BX108" s="16"/>
      <c r="BY108" s="16"/>
      <c r="BZ108" s="16"/>
      <c r="CA108" s="16"/>
      <c r="CB108" s="16"/>
      <c r="CC108" s="16"/>
      <c r="CD108" s="16"/>
      <c r="CE108" s="16"/>
      <c r="CF108" s="16"/>
      <c r="CG108" s="16"/>
      <c r="CH108" s="16"/>
      <c r="CI108" s="16"/>
      <c r="CJ108" s="16"/>
      <c r="CK108" s="16"/>
      <c r="CL108" s="16"/>
      <c r="CM108" s="16"/>
      <c r="CN108" s="16"/>
      <c r="CO108" s="16"/>
      <c r="CP108" s="16"/>
      <c r="CQ108" s="16"/>
      <c r="CR108" s="16"/>
      <c r="CS108" s="16"/>
      <c r="CT108" s="16"/>
      <c r="CU108" s="16"/>
      <c r="CV108" s="16"/>
      <c r="CW108" s="16"/>
    </row>
    <row r="109" spans="1:101" x14ac:dyDescent="0.3">
      <c r="A109" s="14">
        <v>86</v>
      </c>
      <c r="B109" s="15" t="s">
        <v>675</v>
      </c>
      <c r="C109" s="14" t="s">
        <v>224</v>
      </c>
      <c r="D109" s="14" t="s">
        <v>1735</v>
      </c>
      <c r="E109" s="14"/>
      <c r="F109" s="14"/>
      <c r="G109" s="14" t="s">
        <v>1736</v>
      </c>
      <c r="H109" s="2"/>
      <c r="I109" s="12">
        <v>100</v>
      </c>
      <c r="J109" s="16">
        <f t="shared" si="3"/>
        <v>30.750000000000014</v>
      </c>
      <c r="K109" s="16">
        <f t="shared" si="4"/>
        <v>64.687000000000012</v>
      </c>
      <c r="L109" s="16">
        <f t="shared" si="5"/>
        <v>35.312999999999995</v>
      </c>
      <c r="M109" s="16">
        <f t="shared" si="5"/>
        <v>69.249999999999986</v>
      </c>
      <c r="N109" s="16"/>
      <c r="O109" s="16"/>
      <c r="P109" s="16"/>
      <c r="Q109" s="16"/>
      <c r="R109" s="17">
        <v>35</v>
      </c>
      <c r="S109" s="16">
        <v>68</v>
      </c>
      <c r="T109" s="16"/>
      <c r="U109" s="17"/>
      <c r="V109" s="16">
        <v>0.01</v>
      </c>
      <c r="W109" s="16">
        <v>0.05</v>
      </c>
      <c r="X109" s="18"/>
      <c r="Y109" s="16"/>
      <c r="Z109" s="16"/>
      <c r="AA109" s="16"/>
      <c r="AB109" s="16"/>
      <c r="AC109" s="16"/>
      <c r="AD109" s="16"/>
      <c r="AE109" s="16"/>
      <c r="AF109" s="18"/>
      <c r="AG109" s="16"/>
      <c r="AH109" s="16"/>
      <c r="AI109" s="16"/>
      <c r="AJ109" s="16">
        <v>0.3</v>
      </c>
      <c r="AK109" s="16">
        <v>1</v>
      </c>
      <c r="AL109" s="16"/>
      <c r="AM109" s="16"/>
      <c r="AN109" s="16"/>
      <c r="AO109" s="16"/>
      <c r="AP109" s="16"/>
      <c r="AQ109" s="16"/>
      <c r="AR109" s="16"/>
      <c r="AS109" s="16"/>
      <c r="AT109" s="18">
        <v>3.0000000000000001E-3</v>
      </c>
      <c r="AU109" s="16">
        <v>0.1</v>
      </c>
      <c r="AV109" s="16">
        <v>0</v>
      </c>
      <c r="AW109" s="16">
        <v>0.1</v>
      </c>
      <c r="AX109" s="16"/>
      <c r="AY109" s="16"/>
      <c r="AZ109" s="16"/>
      <c r="BA109" s="16"/>
      <c r="BB109" s="16"/>
      <c r="BC109" s="16"/>
      <c r="BD109" s="16"/>
      <c r="BE109" s="16"/>
      <c r="BF109" s="16"/>
      <c r="BG109" s="16"/>
      <c r="BH109" s="16"/>
      <c r="BI109" s="16"/>
      <c r="BJ109" s="16"/>
      <c r="BK109" s="16"/>
      <c r="BL109" s="16"/>
      <c r="BM109" s="16"/>
      <c r="BN109" s="16"/>
      <c r="BO109" s="16"/>
      <c r="BP109" s="16"/>
      <c r="BQ109" s="16"/>
      <c r="BR109" s="16"/>
      <c r="BS109" s="16"/>
      <c r="BT109" s="16"/>
      <c r="BU109" s="16"/>
      <c r="BV109" s="16"/>
      <c r="BW109" s="16"/>
      <c r="BX109" s="16"/>
      <c r="BY109" s="16"/>
      <c r="BZ109" s="16"/>
      <c r="CA109" s="16"/>
      <c r="CB109" s="16"/>
      <c r="CC109" s="16"/>
      <c r="CD109" s="16"/>
      <c r="CE109" s="16"/>
      <c r="CF109" s="16"/>
      <c r="CG109" s="16"/>
      <c r="CH109" s="16"/>
      <c r="CI109" s="16"/>
      <c r="CJ109" s="16"/>
      <c r="CK109" s="16"/>
      <c r="CL109" s="16"/>
      <c r="CM109" s="16"/>
      <c r="CN109" s="16"/>
      <c r="CO109" s="16"/>
      <c r="CP109" s="16"/>
      <c r="CQ109" s="16"/>
      <c r="CR109" s="16"/>
      <c r="CS109" s="16"/>
      <c r="CT109" s="16"/>
      <c r="CU109" s="16"/>
      <c r="CV109" s="16"/>
      <c r="CW109" s="16"/>
    </row>
    <row r="110" spans="1:101" x14ac:dyDescent="0.3">
      <c r="A110" s="14">
        <v>86</v>
      </c>
      <c r="B110" s="15" t="s">
        <v>675</v>
      </c>
      <c r="C110" s="14" t="s">
        <v>224</v>
      </c>
      <c r="D110" s="14" t="s">
        <v>1735</v>
      </c>
      <c r="E110" s="14"/>
      <c r="F110" s="14"/>
      <c r="G110" s="14" t="s">
        <v>1736</v>
      </c>
      <c r="H110" s="2"/>
      <c r="I110" s="12">
        <v>100</v>
      </c>
      <c r="J110" s="16">
        <f t="shared" si="3"/>
        <v>30.750000000000014</v>
      </c>
      <c r="K110" s="16">
        <f t="shared" si="4"/>
        <v>64.687000000000012</v>
      </c>
      <c r="L110" s="16">
        <f t="shared" si="5"/>
        <v>35.312999999999995</v>
      </c>
      <c r="M110" s="16">
        <f t="shared" si="5"/>
        <v>69.249999999999986</v>
      </c>
      <c r="N110" s="16"/>
      <c r="O110" s="16"/>
      <c r="P110" s="16"/>
      <c r="Q110" s="16"/>
      <c r="R110" s="17">
        <v>35</v>
      </c>
      <c r="S110" s="16">
        <v>68</v>
      </c>
      <c r="T110" s="16"/>
      <c r="U110" s="17"/>
      <c r="V110" s="16">
        <v>0.01</v>
      </c>
      <c r="W110" s="16">
        <v>0.05</v>
      </c>
      <c r="X110" s="18">
        <v>3.0000000000000001E-3</v>
      </c>
      <c r="Y110" s="16">
        <v>0.1</v>
      </c>
      <c r="Z110" s="16"/>
      <c r="AA110" s="16"/>
      <c r="AB110" s="16"/>
      <c r="AC110" s="16"/>
      <c r="AD110" s="16"/>
      <c r="AE110" s="16"/>
      <c r="AF110" s="18"/>
      <c r="AG110" s="16"/>
      <c r="AH110" s="16"/>
      <c r="AI110" s="16"/>
      <c r="AJ110" s="16">
        <v>0.3</v>
      </c>
      <c r="AK110" s="16">
        <v>1</v>
      </c>
      <c r="AL110" s="16"/>
      <c r="AM110" s="16"/>
      <c r="AN110" s="16"/>
      <c r="AO110" s="16"/>
      <c r="AP110" s="16"/>
      <c r="AQ110" s="16"/>
      <c r="AR110" s="16"/>
      <c r="AS110" s="16"/>
      <c r="AT110" s="18"/>
      <c r="AU110" s="16"/>
      <c r="AV110" s="16"/>
      <c r="AW110" s="16"/>
      <c r="AX110" s="16">
        <v>0</v>
      </c>
      <c r="AY110" s="16">
        <v>0.1</v>
      </c>
      <c r="AZ110" s="16"/>
      <c r="BA110" s="16"/>
      <c r="BB110" s="16"/>
      <c r="BC110" s="16"/>
      <c r="BD110" s="16"/>
      <c r="BE110" s="16"/>
      <c r="BF110" s="16"/>
      <c r="BG110" s="16"/>
      <c r="BH110" s="16"/>
      <c r="BI110" s="16"/>
      <c r="BJ110" s="16"/>
      <c r="BK110" s="16"/>
      <c r="BL110" s="16"/>
      <c r="BM110" s="16"/>
      <c r="BN110" s="16"/>
      <c r="BO110" s="16"/>
      <c r="BP110" s="16"/>
      <c r="BQ110" s="16"/>
      <c r="BR110" s="16"/>
      <c r="BS110" s="16"/>
      <c r="BT110" s="16"/>
      <c r="BU110" s="16"/>
      <c r="BV110" s="16"/>
      <c r="BW110" s="16"/>
      <c r="BX110" s="16"/>
      <c r="BY110" s="16"/>
      <c r="BZ110" s="16"/>
      <c r="CA110" s="16"/>
      <c r="CB110" s="16"/>
      <c r="CC110" s="16"/>
      <c r="CD110" s="16"/>
      <c r="CE110" s="16"/>
      <c r="CF110" s="16"/>
      <c r="CG110" s="16"/>
      <c r="CH110" s="16"/>
      <c r="CI110" s="16"/>
      <c r="CJ110" s="16"/>
      <c r="CK110" s="16"/>
      <c r="CL110" s="16"/>
      <c r="CM110" s="16"/>
      <c r="CN110" s="16"/>
      <c r="CO110" s="16"/>
      <c r="CP110" s="16"/>
      <c r="CQ110" s="16"/>
      <c r="CR110" s="16"/>
      <c r="CS110" s="16"/>
      <c r="CT110" s="16"/>
      <c r="CU110" s="16"/>
      <c r="CV110" s="16"/>
      <c r="CW110" s="16"/>
    </row>
    <row r="111" spans="1:101" x14ac:dyDescent="0.3">
      <c r="A111" s="14">
        <v>86</v>
      </c>
      <c r="B111" s="15" t="s">
        <v>675</v>
      </c>
      <c r="C111" s="14" t="s">
        <v>224</v>
      </c>
      <c r="D111" s="14" t="s">
        <v>1735</v>
      </c>
      <c r="E111" s="14"/>
      <c r="F111" s="14"/>
      <c r="G111" s="14" t="s">
        <v>1736</v>
      </c>
      <c r="H111" s="2"/>
      <c r="I111" s="12">
        <v>100</v>
      </c>
      <c r="J111" s="16">
        <f t="shared" si="3"/>
        <v>30.750000000000014</v>
      </c>
      <c r="K111" s="16">
        <f t="shared" si="4"/>
        <v>64.687000000000012</v>
      </c>
      <c r="L111" s="16">
        <f t="shared" si="5"/>
        <v>35.312999999999995</v>
      </c>
      <c r="M111" s="16">
        <f t="shared" si="5"/>
        <v>69.249999999999986</v>
      </c>
      <c r="N111" s="16"/>
      <c r="O111" s="16"/>
      <c r="P111" s="16"/>
      <c r="Q111" s="16"/>
      <c r="R111" s="17">
        <v>35</v>
      </c>
      <c r="S111" s="16">
        <v>68</v>
      </c>
      <c r="T111" s="16"/>
      <c r="U111" s="17"/>
      <c r="V111" s="16">
        <v>0.01</v>
      </c>
      <c r="W111" s="16">
        <v>0.05</v>
      </c>
      <c r="X111" s="18"/>
      <c r="Y111" s="16"/>
      <c r="Z111" s="16"/>
      <c r="AA111" s="16"/>
      <c r="AB111" s="16"/>
      <c r="AC111" s="16"/>
      <c r="AD111" s="16"/>
      <c r="AE111" s="16"/>
      <c r="AF111" s="18">
        <v>3.0000000000000001E-3</v>
      </c>
      <c r="AG111" s="16">
        <v>0.1</v>
      </c>
      <c r="AH111" s="16"/>
      <c r="AI111" s="16"/>
      <c r="AJ111" s="16">
        <v>0.3</v>
      </c>
      <c r="AK111" s="16">
        <v>1</v>
      </c>
      <c r="AL111" s="16"/>
      <c r="AM111" s="16"/>
      <c r="AN111" s="16"/>
      <c r="AO111" s="16"/>
      <c r="AP111" s="16"/>
      <c r="AQ111" s="16"/>
      <c r="AR111" s="16"/>
      <c r="AS111" s="16"/>
      <c r="AT111" s="18"/>
      <c r="AU111" s="16"/>
      <c r="AV111" s="16"/>
      <c r="AW111" s="16"/>
      <c r="AX111" s="16">
        <v>0</v>
      </c>
      <c r="AY111" s="16">
        <v>0.1</v>
      </c>
      <c r="AZ111" s="16"/>
      <c r="BA111" s="16"/>
      <c r="BB111" s="16"/>
      <c r="BC111" s="16"/>
      <c r="BD111" s="16"/>
      <c r="BE111" s="16"/>
      <c r="BF111" s="16"/>
      <c r="BG111" s="16"/>
      <c r="BH111" s="16"/>
      <c r="BI111" s="16"/>
      <c r="BJ111" s="16"/>
      <c r="BK111" s="16"/>
      <c r="BL111" s="16"/>
      <c r="BM111" s="16"/>
      <c r="BN111" s="16"/>
      <c r="BO111" s="16"/>
      <c r="BP111" s="16"/>
      <c r="BQ111" s="16"/>
      <c r="BR111" s="16"/>
      <c r="BS111" s="16"/>
      <c r="BT111" s="16"/>
      <c r="BU111" s="16"/>
      <c r="BV111" s="16"/>
      <c r="BW111" s="16"/>
      <c r="BX111" s="16"/>
      <c r="BY111" s="16"/>
      <c r="BZ111" s="16"/>
      <c r="CA111" s="16"/>
      <c r="CB111" s="16"/>
      <c r="CC111" s="16"/>
      <c r="CD111" s="16"/>
      <c r="CE111" s="16"/>
      <c r="CF111" s="16"/>
      <c r="CG111" s="16"/>
      <c r="CH111" s="16"/>
      <c r="CI111" s="16"/>
      <c r="CJ111" s="16"/>
      <c r="CK111" s="16"/>
      <c r="CL111" s="16"/>
      <c r="CM111" s="16"/>
      <c r="CN111" s="16"/>
      <c r="CO111" s="16"/>
      <c r="CP111" s="16"/>
      <c r="CQ111" s="16"/>
      <c r="CR111" s="16"/>
      <c r="CS111" s="16"/>
      <c r="CT111" s="16"/>
      <c r="CU111" s="16"/>
      <c r="CV111" s="16"/>
      <c r="CW111" s="16"/>
    </row>
    <row r="112" spans="1:101" x14ac:dyDescent="0.3">
      <c r="A112" s="14">
        <v>86</v>
      </c>
      <c r="B112" s="15" t="s">
        <v>675</v>
      </c>
      <c r="C112" s="14" t="s">
        <v>224</v>
      </c>
      <c r="D112" s="14" t="s">
        <v>1735</v>
      </c>
      <c r="E112" s="14"/>
      <c r="F112" s="14"/>
      <c r="G112" s="14" t="s">
        <v>1736</v>
      </c>
      <c r="H112" s="2"/>
      <c r="I112" s="12">
        <v>100</v>
      </c>
      <c r="J112" s="16">
        <f t="shared" si="3"/>
        <v>30.750000000000014</v>
      </c>
      <c r="K112" s="16">
        <f t="shared" si="4"/>
        <v>64.687000000000012</v>
      </c>
      <c r="L112" s="16">
        <f t="shared" si="5"/>
        <v>35.312999999999995</v>
      </c>
      <c r="M112" s="16">
        <f t="shared" si="5"/>
        <v>69.249999999999986</v>
      </c>
      <c r="N112" s="16"/>
      <c r="O112" s="16"/>
      <c r="P112" s="16"/>
      <c r="Q112" s="16"/>
      <c r="R112" s="17">
        <v>35</v>
      </c>
      <c r="S112" s="16">
        <v>68</v>
      </c>
      <c r="T112" s="16"/>
      <c r="U112" s="17"/>
      <c r="V112" s="16">
        <v>0.01</v>
      </c>
      <c r="W112" s="16">
        <v>0.05</v>
      </c>
      <c r="X112" s="18"/>
      <c r="Y112" s="16"/>
      <c r="Z112" s="16"/>
      <c r="AA112" s="16"/>
      <c r="AB112" s="16"/>
      <c r="AC112" s="16"/>
      <c r="AD112" s="16"/>
      <c r="AE112" s="16"/>
      <c r="AF112" s="18"/>
      <c r="AG112" s="16"/>
      <c r="AH112" s="16"/>
      <c r="AI112" s="16"/>
      <c r="AJ112" s="16">
        <v>0.3</v>
      </c>
      <c r="AK112" s="16">
        <v>1</v>
      </c>
      <c r="AL112" s="16"/>
      <c r="AM112" s="16"/>
      <c r="AN112" s="16"/>
      <c r="AO112" s="16"/>
      <c r="AP112" s="16"/>
      <c r="AQ112" s="16"/>
      <c r="AR112" s="16"/>
      <c r="AS112" s="16"/>
      <c r="AT112" s="18">
        <v>3.0000000000000001E-3</v>
      </c>
      <c r="AU112" s="16">
        <v>0.1</v>
      </c>
      <c r="AV112" s="16"/>
      <c r="AW112" s="16"/>
      <c r="AX112" s="16">
        <v>0</v>
      </c>
      <c r="AY112" s="16">
        <v>0.1</v>
      </c>
      <c r="AZ112" s="16"/>
      <c r="BA112" s="16"/>
      <c r="BB112" s="16"/>
      <c r="BC112" s="16"/>
      <c r="BD112" s="16"/>
      <c r="BE112" s="16"/>
      <c r="BF112" s="16"/>
      <c r="BG112" s="16"/>
      <c r="BH112" s="16"/>
      <c r="BI112" s="16"/>
      <c r="BJ112" s="16"/>
      <c r="BK112" s="16"/>
      <c r="BL112" s="16"/>
      <c r="BM112" s="16"/>
      <c r="BN112" s="16"/>
      <c r="BO112" s="16"/>
      <c r="BP112" s="16"/>
      <c r="BQ112" s="16"/>
      <c r="BR112" s="16"/>
      <c r="BS112" s="16"/>
      <c r="BT112" s="16"/>
      <c r="BU112" s="16"/>
      <c r="BV112" s="16"/>
      <c r="BW112" s="16"/>
      <c r="BX112" s="16"/>
      <c r="BY112" s="16"/>
      <c r="BZ112" s="16"/>
      <c r="CA112" s="16"/>
      <c r="CB112" s="16"/>
      <c r="CC112" s="16"/>
      <c r="CD112" s="16"/>
      <c r="CE112" s="16"/>
      <c r="CF112" s="16"/>
      <c r="CG112" s="16"/>
      <c r="CH112" s="16"/>
      <c r="CI112" s="16"/>
      <c r="CJ112" s="16"/>
      <c r="CK112" s="16"/>
      <c r="CL112" s="16"/>
      <c r="CM112" s="16"/>
      <c r="CN112" s="16"/>
      <c r="CO112" s="16"/>
      <c r="CP112" s="16"/>
      <c r="CQ112" s="16"/>
      <c r="CR112" s="16"/>
      <c r="CS112" s="16"/>
      <c r="CT112" s="16"/>
      <c r="CU112" s="16"/>
      <c r="CV112" s="16"/>
      <c r="CW112" s="16"/>
    </row>
    <row r="113" spans="1:101" x14ac:dyDescent="0.3">
      <c r="A113" s="14">
        <v>90</v>
      </c>
      <c r="B113" s="15"/>
      <c r="C113" s="14" t="s">
        <v>224</v>
      </c>
      <c r="D113" s="14" t="s">
        <v>293</v>
      </c>
      <c r="E113" s="14"/>
      <c r="F113" s="14"/>
      <c r="G113" s="14" t="s">
        <v>294</v>
      </c>
      <c r="H113" s="2"/>
      <c r="I113" s="12">
        <v>100</v>
      </c>
      <c r="J113" s="16">
        <f t="shared" si="3"/>
        <v>87.43</v>
      </c>
      <c r="K113" s="16">
        <f t="shared" si="4"/>
        <v>91.894800000000004</v>
      </c>
      <c r="L113" s="16">
        <f t="shared" si="5"/>
        <v>8.1052</v>
      </c>
      <c r="M113" s="16">
        <f t="shared" si="5"/>
        <v>12.57</v>
      </c>
      <c r="N113" s="16">
        <v>2.8</v>
      </c>
      <c r="O113" s="16">
        <v>3.5</v>
      </c>
      <c r="P113" s="16">
        <v>0.8</v>
      </c>
      <c r="Q113" s="16">
        <v>1</v>
      </c>
      <c r="R113" s="17">
        <v>1.5</v>
      </c>
      <c r="S113" s="16">
        <v>3</v>
      </c>
      <c r="T113" s="16">
        <v>3</v>
      </c>
      <c r="U113" s="17">
        <v>4</v>
      </c>
      <c r="V113" s="18">
        <v>5.0000000000000001E-3</v>
      </c>
      <c r="W113" s="16">
        <v>0.05</v>
      </c>
      <c r="X113" s="60">
        <v>2.0000000000000001E-4</v>
      </c>
      <c r="Y113" s="16">
        <v>0.02</v>
      </c>
      <c r="Z113" s="18"/>
      <c r="AA113" s="16"/>
      <c r="AB113" s="16"/>
      <c r="AC113" s="16"/>
      <c r="AD113" s="16"/>
      <c r="AE113" s="16"/>
      <c r="AF113" s="60"/>
      <c r="AG113" s="16"/>
      <c r="AH113" s="16">
        <v>0</v>
      </c>
      <c r="AI113" s="16">
        <v>1</v>
      </c>
      <c r="AJ113" s="16"/>
      <c r="AK113" s="16"/>
      <c r="AL113" s="18"/>
      <c r="AM113" s="16"/>
      <c r="AN113" s="16"/>
      <c r="AO113" s="16"/>
      <c r="AP113" s="16"/>
      <c r="AQ113" s="16"/>
      <c r="AR113" s="16"/>
      <c r="AS113" s="16"/>
      <c r="AT113" s="16"/>
      <c r="AU113" s="16"/>
      <c r="AV113" s="16"/>
      <c r="AW113" s="16"/>
      <c r="AX113" s="16"/>
      <c r="AY113" s="16"/>
      <c r="AZ113" s="16"/>
      <c r="BA113" s="16"/>
      <c r="BB113" s="16"/>
      <c r="BC113" s="16"/>
      <c r="BD113" s="16"/>
      <c r="BE113" s="16"/>
      <c r="BF113" s="16"/>
      <c r="BG113" s="16"/>
      <c r="BH113" s="16"/>
      <c r="BI113" s="16"/>
      <c r="BJ113" s="16"/>
      <c r="BK113" s="16"/>
      <c r="BL113" s="16"/>
      <c r="BM113" s="16"/>
      <c r="BN113" s="16"/>
      <c r="BO113" s="16"/>
      <c r="BP113" s="16"/>
      <c r="BQ113" s="16"/>
      <c r="BR113" s="16"/>
      <c r="BS113" s="16"/>
      <c r="BT113" s="16"/>
      <c r="BU113" s="16"/>
      <c r="BV113" s="16"/>
      <c r="BW113" s="16"/>
      <c r="BX113" s="16"/>
      <c r="BY113" s="16"/>
      <c r="BZ113" s="16"/>
      <c r="CA113" s="16"/>
      <c r="CB113" s="16"/>
      <c r="CC113" s="16"/>
      <c r="CD113" s="16"/>
      <c r="CE113" s="16"/>
      <c r="CF113" s="16"/>
      <c r="CG113" s="16"/>
      <c r="CH113" s="16"/>
      <c r="CI113" s="16"/>
      <c r="CJ113" s="16"/>
      <c r="CK113" s="16"/>
      <c r="CL113" s="16"/>
      <c r="CM113" s="16"/>
      <c r="CN113" s="16"/>
      <c r="CO113" s="16"/>
      <c r="CP113" s="16"/>
      <c r="CQ113" s="16"/>
      <c r="CR113" s="16"/>
      <c r="CS113" s="16"/>
      <c r="CT113" s="16"/>
      <c r="CU113" s="16"/>
      <c r="CV113" s="16"/>
      <c r="CW113" s="16"/>
    </row>
    <row r="114" spans="1:101" x14ac:dyDescent="0.3">
      <c r="A114" s="14">
        <v>90</v>
      </c>
      <c r="B114" s="15"/>
      <c r="C114" s="14" t="s">
        <v>224</v>
      </c>
      <c r="D114" s="14" t="s">
        <v>293</v>
      </c>
      <c r="E114" s="14"/>
      <c r="F114" s="14"/>
      <c r="G114" s="14" t="s">
        <v>294</v>
      </c>
      <c r="H114" s="2"/>
      <c r="I114" s="12">
        <v>100</v>
      </c>
      <c r="J114" s="16">
        <f t="shared" si="3"/>
        <v>88.43</v>
      </c>
      <c r="K114" s="16">
        <f t="shared" si="4"/>
        <v>91.894800000000004</v>
      </c>
      <c r="L114" s="16">
        <f t="shared" si="5"/>
        <v>8.1052</v>
      </c>
      <c r="M114" s="16">
        <f t="shared" si="5"/>
        <v>11.57</v>
      </c>
      <c r="N114" s="16">
        <v>2.8</v>
      </c>
      <c r="O114" s="16">
        <v>3.5</v>
      </c>
      <c r="P114" s="16">
        <v>0.8</v>
      </c>
      <c r="Q114" s="16">
        <v>1</v>
      </c>
      <c r="R114" s="17">
        <v>1.5</v>
      </c>
      <c r="S114" s="16">
        <v>3</v>
      </c>
      <c r="T114" s="16">
        <v>3</v>
      </c>
      <c r="U114" s="17">
        <v>4</v>
      </c>
      <c r="V114" s="18">
        <v>5.0000000000000001E-3</v>
      </c>
      <c r="W114" s="16">
        <v>0.05</v>
      </c>
      <c r="X114" s="60">
        <v>2.0000000000000001E-4</v>
      </c>
      <c r="Y114" s="16">
        <v>0.02</v>
      </c>
      <c r="Z114" s="18"/>
      <c r="AA114" s="16"/>
      <c r="AB114" s="16"/>
      <c r="AC114" s="16"/>
      <c r="AD114" s="16"/>
      <c r="AE114" s="16"/>
      <c r="AF114" s="60"/>
      <c r="AG114" s="16"/>
      <c r="AH114" s="16"/>
      <c r="AI114" s="16"/>
      <c r="AJ114" s="16"/>
      <c r="AK114" s="16"/>
      <c r="AL114" s="18"/>
      <c r="AM114" s="16"/>
      <c r="AN114" s="16"/>
      <c r="AO114" s="16"/>
      <c r="AP114" s="16"/>
      <c r="AQ114" s="16"/>
      <c r="AR114" s="16"/>
      <c r="AS114" s="16"/>
      <c r="AT114" s="16"/>
      <c r="AU114" s="16"/>
      <c r="AV114" s="16"/>
      <c r="AW114" s="16"/>
      <c r="AX114" s="16"/>
      <c r="AY114" s="16"/>
      <c r="AZ114" s="16"/>
      <c r="BA114" s="16"/>
      <c r="BB114" s="16"/>
      <c r="BC114" s="16"/>
      <c r="BD114" s="16"/>
      <c r="BE114" s="16"/>
      <c r="BF114" s="16"/>
      <c r="BG114" s="16"/>
      <c r="BH114" s="16"/>
      <c r="BI114" s="16"/>
      <c r="BJ114" s="16"/>
      <c r="BK114" s="16"/>
      <c r="BL114" s="16"/>
      <c r="BM114" s="16"/>
      <c r="BN114" s="16"/>
      <c r="BO114" s="16"/>
      <c r="BP114" s="16"/>
      <c r="BQ114" s="16"/>
      <c r="BR114" s="16"/>
      <c r="BS114" s="16"/>
      <c r="BT114" s="16"/>
      <c r="BU114" s="16"/>
      <c r="BV114" s="16"/>
      <c r="BW114" s="16"/>
      <c r="BX114" s="16"/>
      <c r="BY114" s="16"/>
      <c r="BZ114" s="16"/>
      <c r="CA114" s="16"/>
      <c r="CB114" s="16"/>
      <c r="CC114" s="16"/>
      <c r="CD114" s="16"/>
      <c r="CE114" s="16"/>
      <c r="CF114" s="16"/>
      <c r="CG114" s="16"/>
      <c r="CH114" s="16"/>
      <c r="CI114" s="16"/>
      <c r="CJ114" s="16"/>
      <c r="CK114" s="16"/>
      <c r="CL114" s="16"/>
      <c r="CM114" s="16"/>
      <c r="CN114" s="16"/>
      <c r="CO114" s="16"/>
      <c r="CP114" s="16"/>
      <c r="CQ114" s="16"/>
      <c r="CR114" s="16"/>
      <c r="CS114" s="16"/>
      <c r="CT114" s="16"/>
      <c r="CU114" s="16"/>
      <c r="CV114" s="16"/>
      <c r="CW114" s="16"/>
    </row>
    <row r="115" spans="1:101" x14ac:dyDescent="0.3">
      <c r="A115" s="14">
        <v>90</v>
      </c>
      <c r="B115" s="15"/>
      <c r="C115" s="14" t="s">
        <v>224</v>
      </c>
      <c r="D115" s="14" t="s">
        <v>293</v>
      </c>
      <c r="E115" s="14"/>
      <c r="F115" s="14"/>
      <c r="G115" s="14" t="s">
        <v>294</v>
      </c>
      <c r="H115" s="2"/>
      <c r="I115" s="12">
        <v>100</v>
      </c>
      <c r="J115" s="16">
        <f t="shared" si="3"/>
        <v>87.43</v>
      </c>
      <c r="K115" s="16">
        <f t="shared" si="4"/>
        <v>91.894800000000004</v>
      </c>
      <c r="L115" s="16">
        <f t="shared" si="5"/>
        <v>8.1052</v>
      </c>
      <c r="M115" s="16">
        <f t="shared" si="5"/>
        <v>12.57</v>
      </c>
      <c r="N115" s="16">
        <v>2.8</v>
      </c>
      <c r="O115" s="16">
        <v>3.5</v>
      </c>
      <c r="P115" s="16">
        <v>0.8</v>
      </c>
      <c r="Q115" s="16">
        <v>1</v>
      </c>
      <c r="R115" s="17">
        <v>1.5</v>
      </c>
      <c r="S115" s="16">
        <v>3</v>
      </c>
      <c r="T115" s="16">
        <v>3</v>
      </c>
      <c r="U115" s="17">
        <v>4</v>
      </c>
      <c r="V115" s="18">
        <v>5.0000000000000001E-3</v>
      </c>
      <c r="W115" s="16">
        <v>0.05</v>
      </c>
      <c r="X115" s="60"/>
      <c r="Y115" s="16"/>
      <c r="Z115" s="18"/>
      <c r="AA115" s="16"/>
      <c r="AB115" s="16"/>
      <c r="AC115" s="16"/>
      <c r="AD115" s="16"/>
      <c r="AE115" s="16"/>
      <c r="AF115" s="60">
        <v>2.0000000000000001E-4</v>
      </c>
      <c r="AG115" s="16">
        <v>0.02</v>
      </c>
      <c r="AH115" s="16">
        <v>0</v>
      </c>
      <c r="AI115" s="16">
        <v>1</v>
      </c>
      <c r="AJ115" s="16"/>
      <c r="AK115" s="16"/>
      <c r="AL115" s="18"/>
      <c r="AM115" s="16"/>
      <c r="AN115" s="16"/>
      <c r="AO115" s="16"/>
      <c r="AP115" s="16"/>
      <c r="AQ115" s="16"/>
      <c r="AR115" s="16"/>
      <c r="AS115" s="16"/>
      <c r="AT115" s="16"/>
      <c r="AU115" s="16"/>
      <c r="AV115" s="16"/>
      <c r="AW115" s="16"/>
      <c r="AX115" s="16"/>
      <c r="AY115" s="16"/>
      <c r="AZ115" s="16"/>
      <c r="BA115" s="16"/>
      <c r="BB115" s="16"/>
      <c r="BC115" s="16"/>
      <c r="BD115" s="16"/>
      <c r="BE115" s="16"/>
      <c r="BF115" s="16"/>
      <c r="BG115" s="16"/>
      <c r="BH115" s="16"/>
      <c r="BI115" s="16"/>
      <c r="BJ115" s="16"/>
      <c r="BK115" s="16"/>
      <c r="BL115" s="16"/>
      <c r="BM115" s="16"/>
      <c r="BN115" s="16"/>
      <c r="BO115" s="16"/>
      <c r="BP115" s="16"/>
      <c r="BQ115" s="16"/>
      <c r="BR115" s="16"/>
      <c r="BS115" s="16"/>
      <c r="BT115" s="16"/>
      <c r="BU115" s="16"/>
      <c r="BV115" s="16"/>
      <c r="BW115" s="16"/>
      <c r="BX115" s="16"/>
      <c r="BY115" s="16"/>
      <c r="BZ115" s="16"/>
      <c r="CA115" s="16"/>
      <c r="CB115" s="16"/>
      <c r="CC115" s="16"/>
      <c r="CD115" s="16"/>
      <c r="CE115" s="16"/>
      <c r="CF115" s="16"/>
      <c r="CG115" s="16"/>
      <c r="CH115" s="16"/>
      <c r="CI115" s="16"/>
      <c r="CJ115" s="16"/>
      <c r="CK115" s="16"/>
      <c r="CL115" s="16"/>
      <c r="CM115" s="16"/>
      <c r="CN115" s="16"/>
      <c r="CO115" s="16"/>
      <c r="CP115" s="16"/>
      <c r="CQ115" s="16"/>
      <c r="CR115" s="16"/>
      <c r="CS115" s="16"/>
      <c r="CT115" s="16"/>
      <c r="CU115" s="16"/>
      <c r="CV115" s="16"/>
      <c r="CW115" s="16"/>
    </row>
    <row r="116" spans="1:101" x14ac:dyDescent="0.3">
      <c r="A116" s="14">
        <v>90</v>
      </c>
      <c r="B116" s="15"/>
      <c r="C116" s="14" t="s">
        <v>224</v>
      </c>
      <c r="D116" s="14" t="s">
        <v>293</v>
      </c>
      <c r="E116" s="14"/>
      <c r="F116" s="14"/>
      <c r="G116" s="14" t="s">
        <v>294</v>
      </c>
      <c r="H116" s="2"/>
      <c r="I116" s="12">
        <v>100</v>
      </c>
      <c r="J116" s="16">
        <f t="shared" si="3"/>
        <v>88.43</v>
      </c>
      <c r="K116" s="16">
        <f t="shared" si="4"/>
        <v>91.894800000000004</v>
      </c>
      <c r="L116" s="16">
        <f t="shared" si="5"/>
        <v>8.1052</v>
      </c>
      <c r="M116" s="16">
        <f t="shared" si="5"/>
        <v>11.57</v>
      </c>
      <c r="N116" s="16">
        <v>2.8</v>
      </c>
      <c r="O116" s="16">
        <v>3.5</v>
      </c>
      <c r="P116" s="16">
        <v>0.8</v>
      </c>
      <c r="Q116" s="16">
        <v>1</v>
      </c>
      <c r="R116" s="17">
        <v>1.5</v>
      </c>
      <c r="S116" s="16">
        <v>3</v>
      </c>
      <c r="T116" s="16">
        <v>3</v>
      </c>
      <c r="U116" s="17">
        <v>4</v>
      </c>
      <c r="V116" s="18">
        <v>5.0000000000000001E-3</v>
      </c>
      <c r="W116" s="16">
        <v>0.05</v>
      </c>
      <c r="X116" s="60"/>
      <c r="Y116" s="16"/>
      <c r="Z116" s="18"/>
      <c r="AA116" s="16"/>
      <c r="AB116" s="16"/>
      <c r="AC116" s="16"/>
      <c r="AD116" s="16"/>
      <c r="AE116" s="16"/>
      <c r="AF116" s="60">
        <v>2.0000000000000001E-4</v>
      </c>
      <c r="AG116" s="16">
        <v>0.02</v>
      </c>
      <c r="AH116" s="16"/>
      <c r="AI116" s="16"/>
      <c r="AJ116" s="16"/>
      <c r="AK116" s="16"/>
      <c r="AL116" s="18"/>
      <c r="AM116" s="16"/>
      <c r="AN116" s="16"/>
      <c r="AO116" s="16"/>
      <c r="AP116" s="16"/>
      <c r="AQ116" s="16"/>
      <c r="AR116" s="16"/>
      <c r="AS116" s="16"/>
      <c r="AT116" s="16"/>
      <c r="AU116" s="16"/>
      <c r="AV116" s="16"/>
      <c r="AW116" s="16"/>
      <c r="AX116" s="16"/>
      <c r="AY116" s="16"/>
      <c r="AZ116" s="16"/>
      <c r="BA116" s="16"/>
      <c r="BB116" s="16"/>
      <c r="BC116" s="16"/>
      <c r="BD116" s="16"/>
      <c r="BE116" s="16"/>
      <c r="BF116" s="16"/>
      <c r="BG116" s="16"/>
      <c r="BH116" s="16"/>
      <c r="BI116" s="16"/>
      <c r="BJ116" s="16"/>
      <c r="BK116" s="16"/>
      <c r="BL116" s="16"/>
      <c r="BM116" s="16"/>
      <c r="BN116" s="16"/>
      <c r="BO116" s="16"/>
      <c r="BP116" s="16"/>
      <c r="BQ116" s="16"/>
      <c r="BR116" s="16"/>
      <c r="BS116" s="16"/>
      <c r="BT116" s="16"/>
      <c r="BU116" s="16"/>
      <c r="BV116" s="16"/>
      <c r="BW116" s="16"/>
      <c r="BX116" s="16"/>
      <c r="BY116" s="16"/>
      <c r="BZ116" s="16"/>
      <c r="CA116" s="16"/>
      <c r="CB116" s="16"/>
      <c r="CC116" s="16"/>
      <c r="CD116" s="16"/>
      <c r="CE116" s="16"/>
      <c r="CF116" s="16"/>
      <c r="CG116" s="16"/>
      <c r="CH116" s="16"/>
      <c r="CI116" s="16"/>
      <c r="CJ116" s="16"/>
      <c r="CK116" s="16"/>
      <c r="CL116" s="16"/>
      <c r="CM116" s="16"/>
      <c r="CN116" s="16"/>
      <c r="CO116" s="16"/>
      <c r="CP116" s="16"/>
      <c r="CQ116" s="16"/>
      <c r="CR116" s="16"/>
      <c r="CS116" s="16"/>
      <c r="CT116" s="16"/>
      <c r="CU116" s="16"/>
      <c r="CV116" s="16"/>
      <c r="CW116" s="16"/>
    </row>
    <row r="117" spans="1:101" x14ac:dyDescent="0.3">
      <c r="A117" s="14">
        <v>90</v>
      </c>
      <c r="B117" s="15"/>
      <c r="C117" s="14" t="s">
        <v>224</v>
      </c>
      <c r="D117" s="14" t="s">
        <v>293</v>
      </c>
      <c r="E117" s="14"/>
      <c r="F117" s="14"/>
      <c r="G117" s="14" t="s">
        <v>294</v>
      </c>
      <c r="H117" s="2"/>
      <c r="I117" s="12">
        <v>100</v>
      </c>
      <c r="J117" s="16">
        <f t="shared" si="3"/>
        <v>87.43</v>
      </c>
      <c r="K117" s="16">
        <f t="shared" si="4"/>
        <v>91.894800000000004</v>
      </c>
      <c r="L117" s="16">
        <f t="shared" si="5"/>
        <v>8.1052</v>
      </c>
      <c r="M117" s="16">
        <f t="shared" si="5"/>
        <v>12.57</v>
      </c>
      <c r="N117" s="16">
        <v>2.8</v>
      </c>
      <c r="O117" s="16">
        <v>3.5</v>
      </c>
      <c r="P117" s="16">
        <v>0.8</v>
      </c>
      <c r="Q117" s="16">
        <v>1</v>
      </c>
      <c r="R117" s="17">
        <v>1.5</v>
      </c>
      <c r="S117" s="16">
        <v>3</v>
      </c>
      <c r="T117" s="16">
        <v>3</v>
      </c>
      <c r="U117" s="17">
        <v>4</v>
      </c>
      <c r="V117" s="18"/>
      <c r="W117" s="16"/>
      <c r="X117" s="60">
        <v>2.0000000000000001E-4</v>
      </c>
      <c r="Y117" s="16">
        <v>0.02</v>
      </c>
      <c r="Z117" s="18">
        <v>5.0000000000000001E-3</v>
      </c>
      <c r="AA117" s="16">
        <v>0.05</v>
      </c>
      <c r="AB117" s="16"/>
      <c r="AC117" s="16"/>
      <c r="AD117" s="16"/>
      <c r="AE117" s="16"/>
      <c r="AF117" s="60"/>
      <c r="AG117" s="16"/>
      <c r="AH117" s="16">
        <v>0</v>
      </c>
      <c r="AI117" s="16">
        <v>1</v>
      </c>
      <c r="AJ117" s="16"/>
      <c r="AK117" s="16"/>
      <c r="AL117" s="18"/>
      <c r="AM117" s="16"/>
      <c r="AN117" s="16"/>
      <c r="AO117" s="16"/>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L117" s="16"/>
      <c r="BM117" s="16"/>
      <c r="BN117" s="16"/>
      <c r="BO117" s="16"/>
      <c r="BP117" s="16"/>
      <c r="BQ117" s="16"/>
      <c r="BR117" s="16"/>
      <c r="BS117" s="16"/>
      <c r="BT117" s="16"/>
      <c r="BU117" s="16"/>
      <c r="BV117" s="16"/>
      <c r="BW117" s="16"/>
      <c r="BX117" s="16"/>
      <c r="BY117" s="16"/>
      <c r="BZ117" s="16"/>
      <c r="CA117" s="16"/>
      <c r="CB117" s="16"/>
      <c r="CC117" s="16"/>
      <c r="CD117" s="16"/>
      <c r="CE117" s="16"/>
      <c r="CF117" s="16"/>
      <c r="CG117" s="16"/>
      <c r="CH117" s="16"/>
      <c r="CI117" s="16"/>
      <c r="CJ117" s="16"/>
      <c r="CK117" s="16"/>
      <c r="CL117" s="16"/>
      <c r="CM117" s="16"/>
      <c r="CN117" s="16"/>
      <c r="CO117" s="16"/>
      <c r="CP117" s="16"/>
      <c r="CQ117" s="16"/>
      <c r="CR117" s="16"/>
      <c r="CS117" s="16"/>
      <c r="CT117" s="16"/>
      <c r="CU117" s="16"/>
      <c r="CV117" s="16"/>
      <c r="CW117" s="16"/>
    </row>
    <row r="118" spans="1:101" x14ac:dyDescent="0.3">
      <c r="A118" s="14">
        <v>90</v>
      </c>
      <c r="B118" s="15"/>
      <c r="C118" s="14" t="s">
        <v>224</v>
      </c>
      <c r="D118" s="14" t="s">
        <v>293</v>
      </c>
      <c r="E118" s="14"/>
      <c r="F118" s="14"/>
      <c r="G118" s="14" t="s">
        <v>294</v>
      </c>
      <c r="H118" s="2"/>
      <c r="I118" s="12">
        <v>100</v>
      </c>
      <c r="J118" s="16">
        <f t="shared" si="3"/>
        <v>88.43</v>
      </c>
      <c r="K118" s="16">
        <f t="shared" si="4"/>
        <v>91.894800000000004</v>
      </c>
      <c r="L118" s="16">
        <f t="shared" si="5"/>
        <v>8.1052</v>
      </c>
      <c r="M118" s="16">
        <f t="shared" si="5"/>
        <v>11.57</v>
      </c>
      <c r="N118" s="16">
        <v>2.8</v>
      </c>
      <c r="O118" s="16">
        <v>3.5</v>
      </c>
      <c r="P118" s="16">
        <v>0.8</v>
      </c>
      <c r="Q118" s="16">
        <v>1</v>
      </c>
      <c r="R118" s="17">
        <v>1.5</v>
      </c>
      <c r="S118" s="16">
        <v>3</v>
      </c>
      <c r="T118" s="16">
        <v>3</v>
      </c>
      <c r="U118" s="17">
        <v>4</v>
      </c>
      <c r="V118" s="18"/>
      <c r="W118" s="16"/>
      <c r="X118" s="60">
        <v>2.0000000000000001E-4</v>
      </c>
      <c r="Y118" s="16">
        <v>0.02</v>
      </c>
      <c r="Z118" s="18">
        <v>5.0000000000000001E-3</v>
      </c>
      <c r="AA118" s="16">
        <v>0.05</v>
      </c>
      <c r="AB118" s="16"/>
      <c r="AC118" s="16"/>
      <c r="AD118" s="16"/>
      <c r="AE118" s="16"/>
      <c r="AF118" s="60"/>
      <c r="AG118" s="16"/>
      <c r="AH118" s="16"/>
      <c r="AI118" s="16"/>
      <c r="AJ118" s="16"/>
      <c r="AK118" s="16"/>
      <c r="AL118" s="18"/>
      <c r="AM118" s="16"/>
      <c r="AN118" s="16"/>
      <c r="AO118" s="16"/>
      <c r="AP118" s="16"/>
      <c r="AQ118" s="16"/>
      <c r="AR118" s="16"/>
      <c r="AS118" s="16"/>
      <c r="AT118" s="16"/>
      <c r="AU118" s="16"/>
      <c r="AV118" s="16"/>
      <c r="AW118" s="16"/>
      <c r="AX118" s="16"/>
      <c r="AY118" s="16"/>
      <c r="AZ118" s="16"/>
      <c r="BA118" s="16"/>
      <c r="BB118" s="16"/>
      <c r="BC118" s="16"/>
      <c r="BD118" s="16"/>
      <c r="BE118" s="16"/>
      <c r="BF118" s="16"/>
      <c r="BG118" s="16"/>
      <c r="BH118" s="16"/>
      <c r="BI118" s="16"/>
      <c r="BJ118" s="16"/>
      <c r="BK118" s="16"/>
      <c r="BL118" s="16"/>
      <c r="BM118" s="16"/>
      <c r="BN118" s="16"/>
      <c r="BO118" s="16"/>
      <c r="BP118" s="16"/>
      <c r="BQ118" s="16"/>
      <c r="BR118" s="16"/>
      <c r="BS118" s="16"/>
      <c r="BT118" s="16"/>
      <c r="BU118" s="16"/>
      <c r="BV118" s="16"/>
      <c r="BW118" s="16"/>
      <c r="BX118" s="16"/>
      <c r="BY118" s="16"/>
      <c r="BZ118" s="16"/>
      <c r="CA118" s="16"/>
      <c r="CB118" s="16"/>
      <c r="CC118" s="16"/>
      <c r="CD118" s="16"/>
      <c r="CE118" s="16"/>
      <c r="CF118" s="16"/>
      <c r="CG118" s="16"/>
      <c r="CH118" s="16"/>
      <c r="CI118" s="16"/>
      <c r="CJ118" s="16"/>
      <c r="CK118" s="16"/>
      <c r="CL118" s="16"/>
      <c r="CM118" s="16"/>
      <c r="CN118" s="16"/>
      <c r="CO118" s="16"/>
      <c r="CP118" s="16"/>
      <c r="CQ118" s="16"/>
      <c r="CR118" s="16"/>
      <c r="CS118" s="16"/>
      <c r="CT118" s="16"/>
      <c r="CU118" s="16"/>
      <c r="CV118" s="16"/>
      <c r="CW118" s="16"/>
    </row>
    <row r="119" spans="1:101" x14ac:dyDescent="0.3">
      <c r="A119" s="14">
        <v>90</v>
      </c>
      <c r="B119" s="15"/>
      <c r="C119" s="14" t="s">
        <v>224</v>
      </c>
      <c r="D119" s="14" t="s">
        <v>293</v>
      </c>
      <c r="E119" s="14"/>
      <c r="F119" s="14"/>
      <c r="G119" s="14" t="s">
        <v>294</v>
      </c>
      <c r="H119" s="2"/>
      <c r="I119" s="12">
        <v>100</v>
      </c>
      <c r="J119" s="16">
        <f t="shared" si="3"/>
        <v>87.43</v>
      </c>
      <c r="K119" s="16">
        <f t="shared" si="4"/>
        <v>91.894800000000004</v>
      </c>
      <c r="L119" s="16">
        <f t="shared" si="5"/>
        <v>8.1052</v>
      </c>
      <c r="M119" s="16">
        <f t="shared" si="5"/>
        <v>12.57</v>
      </c>
      <c r="N119" s="16">
        <v>2.8</v>
      </c>
      <c r="O119" s="16">
        <v>3.5</v>
      </c>
      <c r="P119" s="16">
        <v>0.8</v>
      </c>
      <c r="Q119" s="16">
        <v>1</v>
      </c>
      <c r="R119" s="17">
        <v>1.5</v>
      </c>
      <c r="S119" s="16">
        <v>3</v>
      </c>
      <c r="T119" s="16">
        <v>3</v>
      </c>
      <c r="U119" s="17">
        <v>4</v>
      </c>
      <c r="V119" s="18"/>
      <c r="W119" s="16"/>
      <c r="X119" s="60"/>
      <c r="Y119" s="16"/>
      <c r="Z119" s="18">
        <v>5.0000000000000001E-3</v>
      </c>
      <c r="AA119" s="16">
        <v>0.05</v>
      </c>
      <c r="AB119" s="16"/>
      <c r="AC119" s="16"/>
      <c r="AD119" s="16"/>
      <c r="AE119" s="16"/>
      <c r="AF119" s="60">
        <v>2.0000000000000001E-4</v>
      </c>
      <c r="AG119" s="16">
        <v>0.02</v>
      </c>
      <c r="AH119" s="16">
        <v>0</v>
      </c>
      <c r="AI119" s="16">
        <v>1</v>
      </c>
      <c r="AJ119" s="16"/>
      <c r="AK119" s="16"/>
      <c r="AL119" s="18"/>
      <c r="AM119" s="16"/>
      <c r="AN119" s="16"/>
      <c r="AO119" s="16"/>
      <c r="AP119" s="16"/>
      <c r="AQ119" s="16"/>
      <c r="AR119" s="16"/>
      <c r="AS119" s="16"/>
      <c r="AT119" s="16"/>
      <c r="AU119" s="16"/>
      <c r="AV119" s="16"/>
      <c r="AW119" s="16"/>
      <c r="AX119" s="16"/>
      <c r="AY119" s="16"/>
      <c r="AZ119" s="16"/>
      <c r="BA119" s="16"/>
      <c r="BB119" s="16"/>
      <c r="BC119" s="16"/>
      <c r="BD119" s="16"/>
      <c r="BE119" s="16"/>
      <c r="BF119" s="16"/>
      <c r="BG119" s="16"/>
      <c r="BH119" s="16"/>
      <c r="BI119" s="16"/>
      <c r="BJ119" s="16"/>
      <c r="BK119" s="16"/>
      <c r="BL119" s="16"/>
      <c r="BM119" s="16"/>
      <c r="BN119" s="16"/>
      <c r="BO119" s="16"/>
      <c r="BP119" s="16"/>
      <c r="BQ119" s="16"/>
      <c r="BR119" s="16"/>
      <c r="BS119" s="16"/>
      <c r="BT119" s="16"/>
      <c r="BU119" s="16"/>
      <c r="BV119" s="16"/>
      <c r="BW119" s="16"/>
      <c r="BX119" s="16"/>
      <c r="BY119" s="16"/>
      <c r="BZ119" s="16"/>
      <c r="CA119" s="16"/>
      <c r="CB119" s="16"/>
      <c r="CC119" s="16"/>
      <c r="CD119" s="16"/>
      <c r="CE119" s="16"/>
      <c r="CF119" s="16"/>
      <c r="CG119" s="16"/>
      <c r="CH119" s="16"/>
      <c r="CI119" s="16"/>
      <c r="CJ119" s="16"/>
      <c r="CK119" s="16"/>
      <c r="CL119" s="16"/>
      <c r="CM119" s="16"/>
      <c r="CN119" s="16"/>
      <c r="CO119" s="16"/>
      <c r="CP119" s="16"/>
      <c r="CQ119" s="16"/>
      <c r="CR119" s="16"/>
      <c r="CS119" s="16"/>
      <c r="CT119" s="16"/>
      <c r="CU119" s="16"/>
      <c r="CV119" s="16"/>
      <c r="CW119" s="16"/>
    </row>
    <row r="120" spans="1:101" x14ac:dyDescent="0.3">
      <c r="A120" s="14">
        <v>90</v>
      </c>
      <c r="B120" s="15"/>
      <c r="C120" s="14" t="s">
        <v>224</v>
      </c>
      <c r="D120" s="14" t="s">
        <v>293</v>
      </c>
      <c r="E120" s="14"/>
      <c r="F120" s="14"/>
      <c r="G120" s="14" t="s">
        <v>294</v>
      </c>
      <c r="H120" s="2"/>
      <c r="I120" s="12">
        <v>100</v>
      </c>
      <c r="J120" s="16">
        <f t="shared" si="3"/>
        <v>88.43</v>
      </c>
      <c r="K120" s="16">
        <f t="shared" si="4"/>
        <v>91.894800000000004</v>
      </c>
      <c r="L120" s="16">
        <f t="shared" si="5"/>
        <v>8.1052</v>
      </c>
      <c r="M120" s="16">
        <f t="shared" si="5"/>
        <v>11.57</v>
      </c>
      <c r="N120" s="16">
        <v>2.8</v>
      </c>
      <c r="O120" s="16">
        <v>3.5</v>
      </c>
      <c r="P120" s="16">
        <v>0.8</v>
      </c>
      <c r="Q120" s="16">
        <v>1</v>
      </c>
      <c r="R120" s="17">
        <v>1.5</v>
      </c>
      <c r="S120" s="16">
        <v>3</v>
      </c>
      <c r="T120" s="16">
        <v>3</v>
      </c>
      <c r="U120" s="17">
        <v>4</v>
      </c>
      <c r="V120" s="18"/>
      <c r="W120" s="16"/>
      <c r="X120" s="60"/>
      <c r="Y120" s="16"/>
      <c r="Z120" s="18">
        <v>5.0000000000000001E-3</v>
      </c>
      <c r="AA120" s="16">
        <v>0.05</v>
      </c>
      <c r="AB120" s="16"/>
      <c r="AC120" s="16"/>
      <c r="AD120" s="16"/>
      <c r="AE120" s="16"/>
      <c r="AF120" s="60">
        <v>2.0000000000000001E-4</v>
      </c>
      <c r="AG120" s="16">
        <v>0.02</v>
      </c>
      <c r="AH120" s="16"/>
      <c r="AI120" s="16"/>
      <c r="AJ120" s="16"/>
      <c r="AK120" s="16"/>
      <c r="AL120" s="18"/>
      <c r="AM120" s="16"/>
      <c r="AN120" s="16"/>
      <c r="AO120" s="16"/>
      <c r="AP120" s="16"/>
      <c r="AQ120" s="16"/>
      <c r="AR120" s="16"/>
      <c r="AS120" s="16"/>
      <c r="AT120" s="16"/>
      <c r="AU120" s="16"/>
      <c r="AV120" s="16"/>
      <c r="AW120" s="16"/>
      <c r="AX120" s="16"/>
      <c r="AY120" s="16"/>
      <c r="AZ120" s="16"/>
      <c r="BA120" s="16"/>
      <c r="BB120" s="16"/>
      <c r="BC120" s="16"/>
      <c r="BD120" s="16"/>
      <c r="BE120" s="16"/>
      <c r="BF120" s="16"/>
      <c r="BG120" s="16"/>
      <c r="BH120" s="16"/>
      <c r="BI120" s="16"/>
      <c r="BJ120" s="16"/>
      <c r="BK120" s="16"/>
      <c r="BL120" s="16"/>
      <c r="BM120" s="16"/>
      <c r="BN120" s="16"/>
      <c r="BO120" s="16"/>
      <c r="BP120" s="16"/>
      <c r="BQ120" s="16"/>
      <c r="BR120" s="16"/>
      <c r="BS120" s="16"/>
      <c r="BT120" s="16"/>
      <c r="BU120" s="16"/>
      <c r="BV120" s="16"/>
      <c r="BW120" s="16"/>
      <c r="BX120" s="16"/>
      <c r="BY120" s="16"/>
      <c r="BZ120" s="16"/>
      <c r="CA120" s="16"/>
      <c r="CB120" s="16"/>
      <c r="CC120" s="16"/>
      <c r="CD120" s="16"/>
      <c r="CE120" s="16"/>
      <c r="CF120" s="16"/>
      <c r="CG120" s="16"/>
      <c r="CH120" s="16"/>
      <c r="CI120" s="16"/>
      <c r="CJ120" s="16"/>
      <c r="CK120" s="16"/>
      <c r="CL120" s="16"/>
      <c r="CM120" s="16"/>
      <c r="CN120" s="16"/>
      <c r="CO120" s="16"/>
      <c r="CP120" s="16"/>
      <c r="CQ120" s="16"/>
      <c r="CR120" s="16"/>
      <c r="CS120" s="16"/>
      <c r="CT120" s="16"/>
      <c r="CU120" s="16"/>
      <c r="CV120" s="16"/>
      <c r="CW120" s="16"/>
    </row>
    <row r="121" spans="1:101" x14ac:dyDescent="0.3">
      <c r="A121" s="14">
        <v>90</v>
      </c>
      <c r="B121" s="15"/>
      <c r="C121" s="14" t="s">
        <v>224</v>
      </c>
      <c r="D121" s="14" t="s">
        <v>293</v>
      </c>
      <c r="E121" s="14"/>
      <c r="F121" s="14"/>
      <c r="G121" s="14" t="s">
        <v>294</v>
      </c>
      <c r="H121" s="2"/>
      <c r="I121" s="12">
        <v>100</v>
      </c>
      <c r="J121" s="16">
        <f t="shared" si="3"/>
        <v>87.43</v>
      </c>
      <c r="K121" s="16">
        <f t="shared" si="4"/>
        <v>91.894800000000004</v>
      </c>
      <c r="L121" s="16">
        <f t="shared" si="5"/>
        <v>8.1052</v>
      </c>
      <c r="M121" s="16">
        <f t="shared" si="5"/>
        <v>12.57</v>
      </c>
      <c r="N121" s="16">
        <v>2.8</v>
      </c>
      <c r="O121" s="16">
        <v>3.5</v>
      </c>
      <c r="P121" s="16">
        <v>0.8</v>
      </c>
      <c r="Q121" s="16">
        <v>1</v>
      </c>
      <c r="R121" s="17">
        <v>1.5</v>
      </c>
      <c r="S121" s="16">
        <v>3</v>
      </c>
      <c r="T121" s="16">
        <v>3</v>
      </c>
      <c r="U121" s="17">
        <v>4</v>
      </c>
      <c r="V121" s="18"/>
      <c r="W121" s="16"/>
      <c r="X121" s="60">
        <v>2.0000000000000001E-4</v>
      </c>
      <c r="Y121" s="16">
        <v>0.02</v>
      </c>
      <c r="Z121" s="18"/>
      <c r="AA121" s="16"/>
      <c r="AB121" s="16"/>
      <c r="AC121" s="16"/>
      <c r="AD121" s="16"/>
      <c r="AE121" s="16"/>
      <c r="AF121" s="60"/>
      <c r="AG121" s="16"/>
      <c r="AH121" s="16">
        <v>0</v>
      </c>
      <c r="AI121" s="16">
        <v>1</v>
      </c>
      <c r="AJ121" s="16"/>
      <c r="AK121" s="16"/>
      <c r="AL121" s="18">
        <v>5.0000000000000001E-3</v>
      </c>
      <c r="AM121" s="16">
        <v>0.05</v>
      </c>
      <c r="AN121" s="16"/>
      <c r="AO121" s="16"/>
      <c r="AP121" s="16"/>
      <c r="AQ121" s="16"/>
      <c r="AR121" s="16"/>
      <c r="AS121" s="16"/>
      <c r="AT121" s="16"/>
      <c r="AU121" s="16"/>
      <c r="AV121" s="16"/>
      <c r="AW121" s="16"/>
      <c r="AX121" s="16"/>
      <c r="AY121" s="16"/>
      <c r="AZ121" s="16"/>
      <c r="BA121" s="16"/>
      <c r="BB121" s="16"/>
      <c r="BC121" s="16"/>
      <c r="BD121" s="16"/>
      <c r="BE121" s="16"/>
      <c r="BF121" s="16"/>
      <c r="BG121" s="16"/>
      <c r="BH121" s="16"/>
      <c r="BI121" s="16"/>
      <c r="BJ121" s="16"/>
      <c r="BK121" s="16"/>
      <c r="BL121" s="16"/>
      <c r="BM121" s="16"/>
      <c r="BN121" s="16"/>
      <c r="BO121" s="16"/>
      <c r="BP121" s="16"/>
      <c r="BQ121" s="16"/>
      <c r="BR121" s="16"/>
      <c r="BS121" s="16"/>
      <c r="BT121" s="16"/>
      <c r="BU121" s="16"/>
      <c r="BV121" s="16"/>
      <c r="BW121" s="16"/>
      <c r="BX121" s="16"/>
      <c r="BY121" s="16"/>
      <c r="BZ121" s="16"/>
      <c r="CA121" s="16"/>
      <c r="CB121" s="16"/>
      <c r="CC121" s="16"/>
      <c r="CD121" s="16"/>
      <c r="CE121" s="16"/>
      <c r="CF121" s="16"/>
      <c r="CG121" s="16"/>
      <c r="CH121" s="16"/>
      <c r="CI121" s="16"/>
      <c r="CJ121" s="16"/>
      <c r="CK121" s="16"/>
      <c r="CL121" s="16"/>
      <c r="CM121" s="16"/>
      <c r="CN121" s="16"/>
      <c r="CO121" s="16"/>
      <c r="CP121" s="16"/>
      <c r="CQ121" s="16"/>
      <c r="CR121" s="16"/>
      <c r="CS121" s="16"/>
      <c r="CT121" s="16"/>
      <c r="CU121" s="16"/>
      <c r="CV121" s="16"/>
      <c r="CW121" s="16"/>
    </row>
    <row r="122" spans="1:101" x14ac:dyDescent="0.3">
      <c r="A122" s="14">
        <v>90</v>
      </c>
      <c r="B122" s="15"/>
      <c r="C122" s="14" t="s">
        <v>224</v>
      </c>
      <c r="D122" s="14" t="s">
        <v>293</v>
      </c>
      <c r="E122" s="14"/>
      <c r="F122" s="14"/>
      <c r="G122" s="14" t="s">
        <v>294</v>
      </c>
      <c r="H122" s="2"/>
      <c r="I122" s="12">
        <v>100</v>
      </c>
      <c r="J122" s="16">
        <f t="shared" si="3"/>
        <v>88.43</v>
      </c>
      <c r="K122" s="16">
        <f t="shared" si="4"/>
        <v>91.894800000000004</v>
      </c>
      <c r="L122" s="16">
        <f t="shared" si="5"/>
        <v>8.1052</v>
      </c>
      <c r="M122" s="16">
        <f t="shared" si="5"/>
        <v>11.57</v>
      </c>
      <c r="N122" s="16">
        <v>2.8</v>
      </c>
      <c r="O122" s="16">
        <v>3.5</v>
      </c>
      <c r="P122" s="16">
        <v>0.8</v>
      </c>
      <c r="Q122" s="16">
        <v>1</v>
      </c>
      <c r="R122" s="17">
        <v>1.5</v>
      </c>
      <c r="S122" s="16">
        <v>3</v>
      </c>
      <c r="T122" s="16">
        <v>3</v>
      </c>
      <c r="U122" s="17">
        <v>4</v>
      </c>
      <c r="V122" s="18"/>
      <c r="W122" s="16"/>
      <c r="X122" s="60">
        <v>2.0000000000000001E-4</v>
      </c>
      <c r="Y122" s="16">
        <v>0.02</v>
      </c>
      <c r="Z122" s="18"/>
      <c r="AA122" s="16"/>
      <c r="AB122" s="16"/>
      <c r="AC122" s="16"/>
      <c r="AD122" s="16"/>
      <c r="AE122" s="16"/>
      <c r="AF122" s="60"/>
      <c r="AG122" s="16"/>
      <c r="AH122" s="16"/>
      <c r="AI122" s="16"/>
      <c r="AJ122" s="16"/>
      <c r="AK122" s="16"/>
      <c r="AL122" s="18">
        <v>5.0000000000000001E-3</v>
      </c>
      <c r="AM122" s="16">
        <v>0.05</v>
      </c>
      <c r="AN122" s="16"/>
      <c r="AO122" s="16"/>
      <c r="AP122" s="16"/>
      <c r="AQ122" s="16"/>
      <c r="AR122" s="16"/>
      <c r="AS122" s="16"/>
      <c r="AT122" s="16"/>
      <c r="AU122" s="16"/>
      <c r="AV122" s="16"/>
      <c r="AW122" s="16"/>
      <c r="AX122" s="16"/>
      <c r="AY122" s="16"/>
      <c r="AZ122" s="16"/>
      <c r="BA122" s="16"/>
      <c r="BB122" s="16"/>
      <c r="BC122" s="16"/>
      <c r="BD122" s="16"/>
      <c r="BE122" s="16"/>
      <c r="BF122" s="16"/>
      <c r="BG122" s="16"/>
      <c r="BH122" s="16"/>
      <c r="BI122" s="16"/>
      <c r="BJ122" s="16"/>
      <c r="BK122" s="16"/>
      <c r="BL122" s="16"/>
      <c r="BM122" s="16"/>
      <c r="BN122" s="16"/>
      <c r="BO122" s="16"/>
      <c r="BP122" s="16"/>
      <c r="BQ122" s="16"/>
      <c r="BR122" s="16"/>
      <c r="BS122" s="16"/>
      <c r="BT122" s="16"/>
      <c r="BU122" s="16"/>
      <c r="BV122" s="16"/>
      <c r="BW122" s="16"/>
      <c r="BX122" s="16"/>
      <c r="BY122" s="16"/>
      <c r="BZ122" s="16"/>
      <c r="CA122" s="16"/>
      <c r="CB122" s="16"/>
      <c r="CC122" s="16"/>
      <c r="CD122" s="16"/>
      <c r="CE122" s="16"/>
      <c r="CF122" s="16"/>
      <c r="CG122" s="16"/>
      <c r="CH122" s="16"/>
      <c r="CI122" s="16"/>
      <c r="CJ122" s="16"/>
      <c r="CK122" s="16"/>
      <c r="CL122" s="16"/>
      <c r="CM122" s="16"/>
      <c r="CN122" s="16"/>
      <c r="CO122" s="16"/>
      <c r="CP122" s="16"/>
      <c r="CQ122" s="16"/>
      <c r="CR122" s="16"/>
      <c r="CS122" s="16"/>
      <c r="CT122" s="16"/>
      <c r="CU122" s="16"/>
      <c r="CV122" s="16"/>
      <c r="CW122" s="16"/>
    </row>
    <row r="123" spans="1:101" x14ac:dyDescent="0.3">
      <c r="A123" s="14">
        <v>90</v>
      </c>
      <c r="B123" s="15"/>
      <c r="C123" s="14" t="s">
        <v>224</v>
      </c>
      <c r="D123" s="14" t="s">
        <v>293</v>
      </c>
      <c r="E123" s="14"/>
      <c r="F123" s="14"/>
      <c r="G123" s="14" t="s">
        <v>294</v>
      </c>
      <c r="H123" s="2"/>
      <c r="I123" s="12">
        <v>100</v>
      </c>
      <c r="J123" s="16">
        <f t="shared" si="3"/>
        <v>87.43</v>
      </c>
      <c r="K123" s="16">
        <f t="shared" si="4"/>
        <v>91.894800000000004</v>
      </c>
      <c r="L123" s="16">
        <f t="shared" si="5"/>
        <v>8.1052</v>
      </c>
      <c r="M123" s="16">
        <f t="shared" si="5"/>
        <v>12.57</v>
      </c>
      <c r="N123" s="16">
        <v>2.8</v>
      </c>
      <c r="O123" s="16">
        <v>3.5</v>
      </c>
      <c r="P123" s="16">
        <v>0.8</v>
      </c>
      <c r="Q123" s="16">
        <v>1</v>
      </c>
      <c r="R123" s="17">
        <v>1.5</v>
      </c>
      <c r="S123" s="16">
        <v>3</v>
      </c>
      <c r="T123" s="16">
        <v>3</v>
      </c>
      <c r="U123" s="17">
        <v>4</v>
      </c>
      <c r="V123" s="18"/>
      <c r="W123" s="16"/>
      <c r="X123" s="60"/>
      <c r="Y123" s="16"/>
      <c r="Z123" s="18"/>
      <c r="AA123" s="16"/>
      <c r="AB123" s="16"/>
      <c r="AC123" s="16"/>
      <c r="AD123" s="16"/>
      <c r="AE123" s="16"/>
      <c r="AF123" s="60">
        <v>2.0000000000000001E-4</v>
      </c>
      <c r="AG123" s="16">
        <v>0.02</v>
      </c>
      <c r="AH123" s="16">
        <v>0</v>
      </c>
      <c r="AI123" s="16">
        <v>1</v>
      </c>
      <c r="AJ123" s="16"/>
      <c r="AK123" s="16"/>
      <c r="AL123" s="18">
        <v>5.0000000000000001E-3</v>
      </c>
      <c r="AM123" s="16">
        <v>0.05</v>
      </c>
      <c r="AN123" s="16"/>
      <c r="AO123" s="16"/>
      <c r="AP123" s="16"/>
      <c r="AQ123" s="16"/>
      <c r="AR123" s="16"/>
      <c r="AS123" s="16"/>
      <c r="AT123" s="16"/>
      <c r="AU123" s="16"/>
      <c r="AV123" s="16"/>
      <c r="AW123" s="16"/>
      <c r="AX123" s="16"/>
      <c r="AY123" s="16"/>
      <c r="AZ123" s="16"/>
      <c r="BA123" s="16"/>
      <c r="BB123" s="16"/>
      <c r="BC123" s="16"/>
      <c r="BD123" s="16"/>
      <c r="BE123" s="16"/>
      <c r="BF123" s="16"/>
      <c r="BG123" s="16"/>
      <c r="BH123" s="16"/>
      <c r="BI123" s="16"/>
      <c r="BJ123" s="16"/>
      <c r="BK123" s="16"/>
      <c r="BL123" s="16"/>
      <c r="BM123" s="16"/>
      <c r="BN123" s="16"/>
      <c r="BO123" s="16"/>
      <c r="BP123" s="16"/>
      <c r="BQ123" s="16"/>
      <c r="BR123" s="16"/>
      <c r="BS123" s="16"/>
      <c r="BT123" s="16"/>
      <c r="BU123" s="16"/>
      <c r="BV123" s="16"/>
      <c r="BW123" s="16"/>
      <c r="BX123" s="16"/>
      <c r="BY123" s="16"/>
      <c r="BZ123" s="16"/>
      <c r="CA123" s="16"/>
      <c r="CB123" s="16"/>
      <c r="CC123" s="16"/>
      <c r="CD123" s="16"/>
      <c r="CE123" s="16"/>
      <c r="CF123" s="16"/>
      <c r="CG123" s="16"/>
      <c r="CH123" s="16"/>
      <c r="CI123" s="16"/>
      <c r="CJ123" s="16"/>
      <c r="CK123" s="16"/>
      <c r="CL123" s="16"/>
      <c r="CM123" s="16"/>
      <c r="CN123" s="16"/>
      <c r="CO123" s="16"/>
      <c r="CP123" s="16"/>
      <c r="CQ123" s="16"/>
      <c r="CR123" s="16"/>
      <c r="CS123" s="16"/>
      <c r="CT123" s="16"/>
      <c r="CU123" s="16"/>
      <c r="CV123" s="16"/>
      <c r="CW123" s="16"/>
    </row>
    <row r="124" spans="1:101" x14ac:dyDescent="0.3">
      <c r="A124" s="14">
        <v>90</v>
      </c>
      <c r="B124" s="15"/>
      <c r="C124" s="14" t="s">
        <v>224</v>
      </c>
      <c r="D124" s="14" t="s">
        <v>293</v>
      </c>
      <c r="E124" s="14"/>
      <c r="F124" s="14"/>
      <c r="G124" s="14" t="s">
        <v>294</v>
      </c>
      <c r="H124" s="2"/>
      <c r="I124" s="12">
        <v>100</v>
      </c>
      <c r="J124" s="16">
        <f t="shared" si="3"/>
        <v>88.43</v>
      </c>
      <c r="K124" s="16">
        <f t="shared" si="4"/>
        <v>91.894800000000004</v>
      </c>
      <c r="L124" s="16">
        <f t="shared" si="5"/>
        <v>8.1052</v>
      </c>
      <c r="M124" s="16">
        <f t="shared" si="5"/>
        <v>11.57</v>
      </c>
      <c r="N124" s="16">
        <v>2.8</v>
      </c>
      <c r="O124" s="16">
        <v>3.5</v>
      </c>
      <c r="P124" s="16">
        <v>0.8</v>
      </c>
      <c r="Q124" s="16">
        <v>1</v>
      </c>
      <c r="R124" s="17">
        <v>1.5</v>
      </c>
      <c r="S124" s="16">
        <v>3</v>
      </c>
      <c r="T124" s="16">
        <v>3</v>
      </c>
      <c r="U124" s="17">
        <v>4</v>
      </c>
      <c r="V124" s="18"/>
      <c r="W124" s="16"/>
      <c r="X124" s="60"/>
      <c r="Y124" s="16"/>
      <c r="Z124" s="18"/>
      <c r="AA124" s="16"/>
      <c r="AB124" s="16"/>
      <c r="AC124" s="16"/>
      <c r="AD124" s="16"/>
      <c r="AE124" s="16"/>
      <c r="AF124" s="60">
        <v>2.0000000000000001E-4</v>
      </c>
      <c r="AG124" s="16">
        <v>0.02</v>
      </c>
      <c r="AH124" s="16"/>
      <c r="AI124" s="16"/>
      <c r="AJ124" s="16"/>
      <c r="AK124" s="16"/>
      <c r="AL124" s="18">
        <v>5.0000000000000001E-3</v>
      </c>
      <c r="AM124" s="16">
        <v>0.05</v>
      </c>
      <c r="AN124" s="16"/>
      <c r="AO124" s="16"/>
      <c r="AP124" s="16"/>
      <c r="AQ124" s="16"/>
      <c r="AR124" s="16"/>
      <c r="AS124" s="16"/>
      <c r="AT124" s="16"/>
      <c r="AU124" s="16"/>
      <c r="AV124" s="16"/>
      <c r="AW124" s="16"/>
      <c r="AX124" s="16"/>
      <c r="AY124" s="16"/>
      <c r="AZ124" s="16"/>
      <c r="BA124" s="16"/>
      <c r="BB124" s="16"/>
      <c r="BC124" s="16"/>
      <c r="BD124" s="16"/>
      <c r="BE124" s="16"/>
      <c r="BF124" s="16"/>
      <c r="BG124" s="16"/>
      <c r="BH124" s="16"/>
      <c r="BI124" s="16"/>
      <c r="BJ124" s="16"/>
      <c r="BK124" s="16"/>
      <c r="BL124" s="16"/>
      <c r="BM124" s="16"/>
      <c r="BN124" s="16"/>
      <c r="BO124" s="16"/>
      <c r="BP124" s="16"/>
      <c r="BQ124" s="16"/>
      <c r="BR124" s="16"/>
      <c r="BS124" s="16"/>
      <c r="BT124" s="16"/>
      <c r="BU124" s="16"/>
      <c r="BV124" s="16"/>
      <c r="BW124" s="16"/>
      <c r="BX124" s="16"/>
      <c r="BY124" s="16"/>
      <c r="BZ124" s="16"/>
      <c r="CA124" s="16"/>
      <c r="CB124" s="16"/>
      <c r="CC124" s="16"/>
      <c r="CD124" s="16"/>
      <c r="CE124" s="16"/>
      <c r="CF124" s="16"/>
      <c r="CG124" s="16"/>
      <c r="CH124" s="16"/>
      <c r="CI124" s="16"/>
      <c r="CJ124" s="16"/>
      <c r="CK124" s="16"/>
      <c r="CL124" s="16"/>
      <c r="CM124" s="16"/>
      <c r="CN124" s="16"/>
      <c r="CO124" s="16"/>
      <c r="CP124" s="16"/>
      <c r="CQ124" s="16"/>
      <c r="CR124" s="16"/>
      <c r="CS124" s="16"/>
      <c r="CT124" s="16"/>
      <c r="CU124" s="16"/>
      <c r="CV124" s="16"/>
      <c r="CW124" s="16"/>
    </row>
    <row r="125" spans="1:101" x14ac:dyDescent="0.3">
      <c r="A125" s="14">
        <v>91</v>
      </c>
      <c r="B125" s="15"/>
      <c r="C125" s="14" t="s">
        <v>224</v>
      </c>
      <c r="D125" s="14" t="s">
        <v>295</v>
      </c>
      <c r="E125" s="14"/>
      <c r="F125" s="14"/>
      <c r="G125" s="14" t="s">
        <v>296</v>
      </c>
      <c r="H125" s="2"/>
      <c r="I125" s="12">
        <v>100</v>
      </c>
      <c r="J125" s="16">
        <f t="shared" si="3"/>
        <v>98.16</v>
      </c>
      <c r="K125" s="16">
        <f t="shared" si="4"/>
        <v>99.38</v>
      </c>
      <c r="L125" s="16">
        <f t="shared" si="5"/>
        <v>0.62</v>
      </c>
      <c r="M125" s="16">
        <f t="shared" si="5"/>
        <v>1.84</v>
      </c>
      <c r="N125" s="16"/>
      <c r="O125" s="16"/>
      <c r="P125" s="16">
        <v>0.5</v>
      </c>
      <c r="Q125" s="16">
        <v>0.8</v>
      </c>
      <c r="R125" s="16">
        <v>0.1</v>
      </c>
      <c r="S125" s="16">
        <v>1</v>
      </c>
      <c r="T125" s="16"/>
      <c r="U125" s="17"/>
      <c r="V125" s="16">
        <v>0.02</v>
      </c>
      <c r="W125" s="16">
        <v>0.04</v>
      </c>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6"/>
      <c r="AT125" s="16"/>
      <c r="AU125" s="16"/>
      <c r="AV125" s="16"/>
      <c r="AW125" s="16"/>
      <c r="AX125" s="16"/>
      <c r="AY125" s="16"/>
      <c r="AZ125" s="16"/>
      <c r="BA125" s="16"/>
      <c r="BB125" s="16"/>
      <c r="BC125" s="16"/>
      <c r="BD125" s="16"/>
      <c r="BE125" s="16"/>
      <c r="BF125" s="16"/>
      <c r="BG125" s="16"/>
      <c r="BH125" s="16"/>
      <c r="BI125" s="16"/>
      <c r="BJ125" s="16"/>
      <c r="BK125" s="16"/>
      <c r="BL125" s="16"/>
      <c r="BM125" s="16"/>
      <c r="BN125" s="16"/>
      <c r="BO125" s="16"/>
      <c r="BP125" s="16"/>
      <c r="BQ125" s="16"/>
      <c r="BR125" s="16"/>
      <c r="BS125" s="16"/>
      <c r="BT125" s="16"/>
      <c r="BU125" s="16"/>
      <c r="BV125" s="16"/>
      <c r="BW125" s="16"/>
      <c r="BX125" s="16"/>
      <c r="BY125" s="16"/>
      <c r="BZ125" s="16"/>
      <c r="CA125" s="16"/>
      <c r="CB125" s="16"/>
      <c r="CC125" s="16"/>
      <c r="CD125" s="16"/>
      <c r="CE125" s="16"/>
      <c r="CF125" s="16"/>
      <c r="CG125" s="16"/>
      <c r="CH125" s="16"/>
      <c r="CI125" s="16"/>
      <c r="CJ125" s="16"/>
      <c r="CK125" s="16"/>
      <c r="CL125" s="16"/>
      <c r="CM125" s="16"/>
      <c r="CN125" s="16"/>
      <c r="CO125" s="16"/>
      <c r="CP125" s="16"/>
      <c r="CQ125" s="16"/>
      <c r="CR125" s="16"/>
      <c r="CS125" s="16"/>
      <c r="CT125" s="16"/>
      <c r="CU125" s="16"/>
      <c r="CV125" s="16"/>
      <c r="CW125" s="16"/>
    </row>
    <row r="126" spans="1:101" x14ac:dyDescent="0.3">
      <c r="A126" s="14">
        <v>97</v>
      </c>
      <c r="B126" s="15"/>
      <c r="C126" s="14" t="s">
        <v>111</v>
      </c>
      <c r="D126" s="14" t="s">
        <v>324</v>
      </c>
      <c r="E126" s="14"/>
      <c r="F126" s="14" t="s">
        <v>113</v>
      </c>
      <c r="G126" s="14" t="s">
        <v>325</v>
      </c>
      <c r="H126" s="2" t="s">
        <v>326</v>
      </c>
      <c r="I126" s="12">
        <v>100</v>
      </c>
      <c r="J126" s="16">
        <f t="shared" si="3"/>
        <v>89.65</v>
      </c>
      <c r="K126" s="16">
        <f t="shared" si="4"/>
        <v>94.74</v>
      </c>
      <c r="L126" s="16">
        <f t="shared" si="5"/>
        <v>5.26</v>
      </c>
      <c r="M126" s="16">
        <f t="shared" si="5"/>
        <v>10.35</v>
      </c>
      <c r="N126" s="16">
        <v>2</v>
      </c>
      <c r="O126" s="16">
        <v>4.5</v>
      </c>
      <c r="P126" s="16">
        <v>0.25</v>
      </c>
      <c r="Q126" s="16">
        <v>0.75</v>
      </c>
      <c r="R126" s="17">
        <v>3</v>
      </c>
      <c r="S126" s="16">
        <v>5</v>
      </c>
      <c r="T126" s="16"/>
      <c r="U126" s="17"/>
      <c r="V126" s="16">
        <v>0.01</v>
      </c>
      <c r="W126" s="16">
        <v>0.1</v>
      </c>
      <c r="X126" s="16"/>
      <c r="Y126" s="16"/>
      <c r="Z126" s="16"/>
      <c r="AA126" s="16"/>
      <c r="AB126" s="16"/>
      <c r="AC126" s="16"/>
      <c r="AD126" s="16"/>
      <c r="AE126" s="16"/>
      <c r="AF126" s="16"/>
      <c r="AG126" s="16"/>
      <c r="AH126" s="16"/>
      <c r="AI126" s="16"/>
      <c r="AJ126" s="16"/>
      <c r="AK126" s="16"/>
      <c r="AL126" s="16"/>
      <c r="AM126" s="16"/>
      <c r="AN126" s="16"/>
      <c r="AO126" s="16"/>
      <c r="AP126" s="16"/>
      <c r="AQ126" s="16"/>
      <c r="AR126" s="16"/>
      <c r="AS126" s="16"/>
      <c r="AT126" s="16"/>
      <c r="AU126" s="16"/>
      <c r="AV126" s="16"/>
      <c r="AW126" s="16"/>
      <c r="AX126" s="16"/>
      <c r="AY126" s="16"/>
      <c r="AZ126" s="16"/>
      <c r="BA126" s="16"/>
      <c r="BB126" s="16"/>
      <c r="BC126" s="16"/>
      <c r="BD126" s="16"/>
      <c r="BE126" s="16"/>
      <c r="BF126" s="16"/>
      <c r="BG126" s="16"/>
      <c r="BH126" s="16"/>
      <c r="BI126" s="16"/>
      <c r="BJ126" s="16"/>
      <c r="BK126" s="16"/>
      <c r="BL126" s="16"/>
      <c r="BM126" s="16"/>
      <c r="BN126" s="16"/>
      <c r="BO126" s="16"/>
      <c r="BP126" s="16"/>
      <c r="BQ126" s="16"/>
      <c r="BR126" s="16"/>
      <c r="BS126" s="16"/>
      <c r="BT126" s="16"/>
      <c r="BU126" s="16"/>
      <c r="BV126" s="16"/>
      <c r="BW126" s="16"/>
      <c r="BX126" s="16"/>
      <c r="BY126" s="16"/>
      <c r="BZ126" s="16"/>
      <c r="CA126" s="16"/>
      <c r="CB126" s="16"/>
      <c r="CC126" s="16"/>
      <c r="CD126" s="16"/>
      <c r="CE126" s="16"/>
      <c r="CF126" s="16"/>
      <c r="CG126" s="16"/>
      <c r="CH126" s="16"/>
      <c r="CI126" s="16"/>
      <c r="CJ126" s="16"/>
      <c r="CK126" s="16"/>
      <c r="CL126" s="16"/>
      <c r="CM126" s="16"/>
      <c r="CN126" s="16"/>
      <c r="CO126" s="16"/>
      <c r="CP126" s="16"/>
      <c r="CQ126" s="16"/>
      <c r="CR126" s="16"/>
      <c r="CS126" s="16"/>
      <c r="CT126" s="16"/>
      <c r="CU126" s="16"/>
      <c r="CV126" s="16"/>
      <c r="CW126" s="16"/>
    </row>
    <row r="127" spans="1:101" x14ac:dyDescent="0.3">
      <c r="A127" s="14">
        <v>100</v>
      </c>
      <c r="B127" s="15"/>
      <c r="C127" s="14" t="s">
        <v>111</v>
      </c>
      <c r="D127" s="14" t="s">
        <v>327</v>
      </c>
      <c r="E127" s="14"/>
      <c r="F127" s="14" t="s">
        <v>113</v>
      </c>
      <c r="G127" s="14" t="s">
        <v>328</v>
      </c>
      <c r="H127" s="2" t="s">
        <v>329</v>
      </c>
      <c r="I127" s="12">
        <v>100</v>
      </c>
      <c r="J127" s="16">
        <v>0.1</v>
      </c>
      <c r="K127" s="16">
        <v>3</v>
      </c>
      <c r="L127" s="16">
        <f t="shared" si="5"/>
        <v>95.1</v>
      </c>
      <c r="M127" s="16">
        <f t="shared" si="5"/>
        <v>101.8</v>
      </c>
      <c r="N127" s="16"/>
      <c r="O127" s="16"/>
      <c r="P127" s="16"/>
      <c r="Q127" s="16"/>
      <c r="R127" s="16">
        <v>0.1</v>
      </c>
      <c r="S127" s="16">
        <v>2</v>
      </c>
      <c r="T127" s="16">
        <v>95</v>
      </c>
      <c r="U127" s="17">
        <v>99.8</v>
      </c>
      <c r="V127" s="16"/>
      <c r="W127" s="16"/>
      <c r="X127" s="16"/>
      <c r="Y127" s="16"/>
      <c r="Z127" s="16"/>
      <c r="AA127" s="16"/>
      <c r="AB127" s="16"/>
      <c r="AC127" s="16"/>
      <c r="AD127" s="16"/>
      <c r="AE127" s="16"/>
      <c r="AF127" s="16"/>
      <c r="AG127" s="16"/>
      <c r="AH127" s="16"/>
      <c r="AI127" s="16"/>
      <c r="AJ127" s="16"/>
      <c r="AK127" s="16"/>
      <c r="AL127" s="16"/>
      <c r="AM127" s="16"/>
      <c r="AN127" s="16"/>
      <c r="AO127" s="16"/>
      <c r="AP127" s="16"/>
      <c r="AQ127" s="16"/>
      <c r="AR127" s="16"/>
      <c r="AS127" s="16"/>
      <c r="AT127" s="16"/>
      <c r="AU127" s="16"/>
      <c r="AV127" s="16"/>
      <c r="AW127" s="16"/>
      <c r="AX127" s="16"/>
      <c r="AY127" s="16"/>
      <c r="AZ127" s="16"/>
      <c r="BA127" s="16"/>
      <c r="BB127" s="16"/>
      <c r="BC127" s="16"/>
      <c r="BD127" s="16"/>
      <c r="BE127" s="16"/>
      <c r="BF127" s="16"/>
      <c r="BG127" s="16"/>
      <c r="BH127" s="16"/>
      <c r="BI127" s="16"/>
      <c r="BJ127" s="16"/>
      <c r="BK127" s="16"/>
      <c r="BL127" s="16"/>
      <c r="BM127" s="16"/>
      <c r="BN127" s="16"/>
      <c r="BO127" s="16"/>
      <c r="BP127" s="16"/>
      <c r="BQ127" s="16"/>
      <c r="BR127" s="16"/>
      <c r="BS127" s="16"/>
      <c r="BT127" s="16"/>
      <c r="BU127" s="16"/>
      <c r="BV127" s="16"/>
      <c r="BW127" s="16"/>
      <c r="BX127" s="16"/>
      <c r="BY127" s="16"/>
      <c r="BZ127" s="16"/>
      <c r="CA127" s="16"/>
      <c r="CB127" s="16"/>
      <c r="CC127" s="16"/>
      <c r="CD127" s="16"/>
      <c r="CE127" s="16"/>
      <c r="CF127" s="16"/>
      <c r="CG127" s="16"/>
      <c r="CH127" s="16"/>
      <c r="CI127" s="16"/>
      <c r="CJ127" s="16"/>
      <c r="CK127" s="16"/>
      <c r="CL127" s="16"/>
      <c r="CM127" s="16"/>
      <c r="CN127" s="16"/>
      <c r="CO127" s="16"/>
      <c r="CP127" s="16"/>
      <c r="CQ127" s="16"/>
      <c r="CR127" s="16"/>
      <c r="CS127" s="16"/>
      <c r="CT127" s="16"/>
      <c r="CU127" s="16"/>
      <c r="CV127" s="16"/>
      <c r="CW127" s="16"/>
    </row>
    <row r="128" spans="1:101" x14ac:dyDescent="0.3">
      <c r="A128" s="14">
        <v>102</v>
      </c>
      <c r="B128" s="15"/>
      <c r="C128" s="14" t="s">
        <v>197</v>
      </c>
      <c r="D128" s="14" t="s">
        <v>362</v>
      </c>
      <c r="E128" s="14"/>
      <c r="F128" s="14" t="s">
        <v>199</v>
      </c>
      <c r="G128" s="14" t="s">
        <v>363</v>
      </c>
      <c r="H128" s="2" t="s">
        <v>364</v>
      </c>
      <c r="I128" s="12">
        <v>100</v>
      </c>
      <c r="J128" s="16">
        <f t="shared" ref="J128:J140" si="8">I128-M128</f>
        <v>88.775000000000006</v>
      </c>
      <c r="K128" s="16">
        <f t="shared" ref="K128:K140" si="9">I128-L128</f>
        <v>94.896000000000001</v>
      </c>
      <c r="L128" s="16">
        <f t="shared" si="5"/>
        <v>5.1039999999999992</v>
      </c>
      <c r="M128" s="16">
        <f t="shared" si="5"/>
        <v>11.225</v>
      </c>
      <c r="N128" s="16">
        <v>2.8</v>
      </c>
      <c r="O128" s="16">
        <v>4</v>
      </c>
      <c r="P128" s="16">
        <v>0.8</v>
      </c>
      <c r="Q128" s="16">
        <v>1.2</v>
      </c>
      <c r="R128" s="17">
        <v>1.5</v>
      </c>
      <c r="S128" s="16">
        <v>6</v>
      </c>
      <c r="T128" s="16"/>
      <c r="U128" s="16"/>
      <c r="V128" s="16"/>
      <c r="W128" s="16"/>
      <c r="X128" s="16"/>
      <c r="Y128" s="16"/>
      <c r="Z128" s="16"/>
      <c r="AA128" s="16"/>
      <c r="AB128" s="16"/>
      <c r="AC128" s="16"/>
      <c r="AD128" s="16"/>
      <c r="AE128" s="16"/>
      <c r="AF128" s="16"/>
      <c r="AG128" s="16"/>
      <c r="AH128" s="16"/>
      <c r="AI128" s="16"/>
      <c r="AJ128" s="16"/>
      <c r="AK128" s="16"/>
      <c r="AL128" s="16"/>
      <c r="AM128" s="16"/>
      <c r="AN128" s="16"/>
      <c r="AO128" s="16"/>
      <c r="AP128" s="16"/>
      <c r="AQ128" s="16"/>
      <c r="AR128" s="16"/>
      <c r="AS128" s="16"/>
      <c r="AT128" s="16"/>
      <c r="AU128" s="16"/>
      <c r="AV128" s="16"/>
      <c r="AW128" s="16"/>
      <c r="AX128" s="16"/>
      <c r="AY128" s="16"/>
      <c r="AZ128" s="16"/>
      <c r="BA128" s="16"/>
      <c r="BB128" s="16"/>
      <c r="BC128" s="16"/>
      <c r="BD128" s="16"/>
      <c r="BE128" s="16"/>
      <c r="BF128" s="16"/>
      <c r="BG128" s="16"/>
      <c r="BH128" s="16"/>
      <c r="BI128" s="16"/>
      <c r="BJ128" s="16"/>
      <c r="BK128" s="16"/>
      <c r="BL128" s="16"/>
      <c r="BM128" s="16"/>
      <c r="BN128" s="16"/>
      <c r="BO128" s="16"/>
      <c r="BP128" s="16"/>
      <c r="BQ128" s="16"/>
      <c r="BR128" s="16"/>
      <c r="BS128" s="16"/>
      <c r="BT128" s="16"/>
      <c r="BU128" s="16"/>
      <c r="BV128" s="16"/>
      <c r="BW128" s="16"/>
      <c r="BX128" s="16"/>
      <c r="BY128" s="16"/>
      <c r="BZ128" s="16"/>
      <c r="CA128" s="16"/>
      <c r="CB128" s="16"/>
      <c r="CC128" s="16"/>
      <c r="CD128" s="16"/>
      <c r="CE128" s="16"/>
      <c r="CF128" s="16"/>
      <c r="CG128" s="16"/>
      <c r="CH128" s="16"/>
      <c r="CI128" s="16"/>
      <c r="CJ128" s="18">
        <v>4.0000000000000001E-3</v>
      </c>
      <c r="CK128" s="18">
        <v>2.5000000000000001E-2</v>
      </c>
      <c r="CL128" s="16"/>
      <c r="CM128" s="16"/>
      <c r="CN128" s="16"/>
      <c r="CO128" s="16"/>
      <c r="CP128" s="16"/>
      <c r="CQ128" s="16"/>
      <c r="CR128" s="16"/>
      <c r="CS128" s="16"/>
      <c r="CT128" s="16"/>
      <c r="CU128" s="16"/>
      <c r="CV128" s="16"/>
      <c r="CW128" s="16"/>
    </row>
    <row r="129" spans="1:101" x14ac:dyDescent="0.3">
      <c r="A129" s="14">
        <v>103</v>
      </c>
      <c r="B129" s="15"/>
      <c r="C129" s="14" t="s">
        <v>197</v>
      </c>
      <c r="D129" s="14" t="s">
        <v>372</v>
      </c>
      <c r="E129" s="14"/>
      <c r="F129" s="14" t="s">
        <v>199</v>
      </c>
      <c r="G129" s="14" t="s">
        <v>373</v>
      </c>
      <c r="H129" s="2" t="s">
        <v>2136</v>
      </c>
      <c r="I129" s="12">
        <v>100</v>
      </c>
      <c r="J129" s="16">
        <f t="shared" si="8"/>
        <v>39.914999999999999</v>
      </c>
      <c r="K129" s="16">
        <f t="shared" si="9"/>
        <v>68.685999999999993</v>
      </c>
      <c r="L129" s="16">
        <f t="shared" si="5"/>
        <v>31.314000000000004</v>
      </c>
      <c r="M129" s="16">
        <f t="shared" si="5"/>
        <v>60.085000000000001</v>
      </c>
      <c r="N129" s="16"/>
      <c r="O129" s="16"/>
      <c r="P129" s="16">
        <v>0.3</v>
      </c>
      <c r="Q129" s="16">
        <v>1</v>
      </c>
      <c r="R129" s="17">
        <v>31</v>
      </c>
      <c r="S129" s="16">
        <v>59</v>
      </c>
      <c r="T129" s="16"/>
      <c r="U129" s="16"/>
      <c r="V129" s="16">
        <v>0.01</v>
      </c>
      <c r="W129" s="16">
        <v>0.06</v>
      </c>
      <c r="X129" s="16"/>
      <c r="Y129" s="16"/>
      <c r="Z129" s="16"/>
      <c r="AA129" s="16"/>
      <c r="AB129" s="16"/>
      <c r="AC129" s="16"/>
      <c r="AD129" s="16"/>
      <c r="AE129" s="16"/>
      <c r="AF129" s="16"/>
      <c r="AG129" s="16"/>
      <c r="AH129" s="16"/>
      <c r="AI129" s="16"/>
      <c r="AJ129" s="16"/>
      <c r="AK129" s="16"/>
      <c r="AL129" s="16"/>
      <c r="AM129" s="16"/>
      <c r="AN129" s="16"/>
      <c r="AO129" s="16"/>
      <c r="AP129" s="16"/>
      <c r="AQ129" s="16"/>
      <c r="AR129" s="16"/>
      <c r="AS129" s="16"/>
      <c r="AT129" s="16"/>
      <c r="AU129" s="16"/>
      <c r="AV129" s="16"/>
      <c r="AW129" s="16"/>
      <c r="AX129" s="16"/>
      <c r="AY129" s="16"/>
      <c r="AZ129" s="16"/>
      <c r="BA129" s="16"/>
      <c r="BB129" s="16"/>
      <c r="BC129" s="16"/>
      <c r="BD129" s="16"/>
      <c r="BE129" s="16"/>
      <c r="BF129" s="16"/>
      <c r="BG129" s="16"/>
      <c r="BH129" s="16"/>
      <c r="BI129" s="16"/>
      <c r="BJ129" s="16"/>
      <c r="BK129" s="16"/>
      <c r="BL129" s="16"/>
      <c r="BM129" s="16"/>
      <c r="BN129" s="16"/>
      <c r="BO129" s="16"/>
      <c r="BP129" s="16"/>
      <c r="BQ129" s="16"/>
      <c r="BR129" s="16"/>
      <c r="BS129" s="16"/>
      <c r="BT129" s="16"/>
      <c r="BU129" s="16"/>
      <c r="BV129" s="16"/>
      <c r="BW129" s="16"/>
      <c r="BX129" s="16"/>
      <c r="BY129" s="16"/>
      <c r="BZ129" s="16"/>
      <c r="CA129" s="16"/>
      <c r="CB129" s="16"/>
      <c r="CC129" s="16"/>
      <c r="CD129" s="16"/>
      <c r="CE129" s="16"/>
      <c r="CF129" s="16"/>
      <c r="CG129" s="16"/>
      <c r="CH129" s="16"/>
      <c r="CI129" s="16"/>
      <c r="CJ129" s="60">
        <v>4.0000000000000001E-3</v>
      </c>
      <c r="CK129" s="60">
        <v>2.5000000000000001E-2</v>
      </c>
      <c r="CL129" s="16"/>
      <c r="CM129" s="16"/>
      <c r="CN129" s="16"/>
      <c r="CO129" s="16"/>
      <c r="CP129" s="16"/>
      <c r="CQ129" s="16"/>
      <c r="CR129" s="16"/>
      <c r="CS129" s="16"/>
      <c r="CT129" s="16"/>
      <c r="CU129" s="16"/>
      <c r="CV129" s="16"/>
      <c r="CW129" s="16"/>
    </row>
    <row r="130" spans="1:101" x14ac:dyDescent="0.3">
      <c r="A130" s="14">
        <v>105</v>
      </c>
      <c r="B130" s="15" t="s">
        <v>675</v>
      </c>
      <c r="C130" s="14" t="s">
        <v>197</v>
      </c>
      <c r="D130" s="14" t="s">
        <v>2087</v>
      </c>
      <c r="E130" s="14"/>
      <c r="F130" s="14" t="s">
        <v>199</v>
      </c>
      <c r="G130" s="14" t="s">
        <v>2088</v>
      </c>
      <c r="H130" s="2" t="s">
        <v>2089</v>
      </c>
      <c r="I130" s="12">
        <v>100</v>
      </c>
      <c r="J130" s="16">
        <f t="shared" si="8"/>
        <v>98.16</v>
      </c>
      <c r="K130" s="16">
        <f t="shared" si="9"/>
        <v>99.997500000000002</v>
      </c>
      <c r="L130" s="16">
        <f t="shared" si="5"/>
        <v>2.5000000000000001E-3</v>
      </c>
      <c r="M130" s="16">
        <f t="shared" si="5"/>
        <v>1.84</v>
      </c>
      <c r="N130" s="16"/>
      <c r="O130" s="16"/>
      <c r="P130" s="16"/>
      <c r="Q130" s="16"/>
      <c r="R130" s="17">
        <v>0</v>
      </c>
      <c r="S130" s="16">
        <f>10000*0.1/1000</f>
        <v>1</v>
      </c>
      <c r="T130" s="16"/>
      <c r="U130" s="17"/>
      <c r="V130" s="16"/>
      <c r="W130" s="16"/>
      <c r="X130" s="16"/>
      <c r="Y130" s="16"/>
      <c r="Z130" s="16"/>
      <c r="AA130" s="16"/>
      <c r="AB130" s="16"/>
      <c r="AC130" s="16"/>
      <c r="AD130" s="16"/>
      <c r="AE130" s="16"/>
      <c r="AF130" s="16"/>
      <c r="AG130" s="16"/>
      <c r="AH130" s="16"/>
      <c r="AI130" s="16"/>
      <c r="AJ130" s="16">
        <v>0</v>
      </c>
      <c r="AK130" s="16">
        <f>3000*0.1/1000</f>
        <v>0.3</v>
      </c>
      <c r="AL130" s="16"/>
      <c r="AM130" s="16"/>
      <c r="AN130" s="16"/>
      <c r="AO130" s="16"/>
      <c r="AP130" s="16"/>
      <c r="AQ130" s="16"/>
      <c r="AR130" s="16"/>
      <c r="AS130" s="16"/>
      <c r="AT130" s="16"/>
      <c r="AU130" s="16"/>
      <c r="AV130" s="16"/>
      <c r="AW130" s="16"/>
      <c r="AX130" s="16"/>
      <c r="AY130" s="16"/>
      <c r="AZ130" s="16"/>
      <c r="BA130" s="16"/>
      <c r="BB130" s="16">
        <v>0</v>
      </c>
      <c r="BC130" s="16">
        <f>5100*0.1/1000</f>
        <v>0.51</v>
      </c>
      <c r="BD130" s="16"/>
      <c r="BE130" s="16"/>
      <c r="BF130" s="16"/>
      <c r="BG130" s="16"/>
      <c r="BH130" s="16"/>
      <c r="BI130" s="16"/>
      <c r="BJ130" s="16"/>
      <c r="BK130" s="16"/>
      <c r="BL130" s="16"/>
      <c r="BM130" s="16"/>
      <c r="BN130" s="16"/>
      <c r="BO130" s="16"/>
      <c r="BP130" s="16"/>
      <c r="BQ130" s="16"/>
      <c r="BR130" s="16"/>
      <c r="BS130" s="16"/>
      <c r="BT130" s="16"/>
      <c r="BU130" s="16"/>
      <c r="BV130" s="16"/>
      <c r="BW130" s="16"/>
      <c r="BX130" s="16"/>
      <c r="BY130" s="16"/>
      <c r="BZ130" s="16"/>
      <c r="CA130" s="16"/>
      <c r="CB130" s="16"/>
      <c r="CC130" s="16"/>
      <c r="CD130" s="16"/>
      <c r="CE130" s="16"/>
      <c r="CF130" s="16"/>
      <c r="CG130" s="16"/>
      <c r="CH130" s="16"/>
      <c r="CI130" s="16"/>
      <c r="CJ130" s="60">
        <f>25*0.1/1000</f>
        <v>2.5000000000000001E-3</v>
      </c>
      <c r="CK130" s="16">
        <f>300*0.1/1000</f>
        <v>0.03</v>
      </c>
      <c r="CL130" s="16"/>
      <c r="CM130" s="16"/>
      <c r="CN130" s="16"/>
      <c r="CO130" s="16"/>
      <c r="CP130" s="16"/>
      <c r="CQ130" s="16"/>
      <c r="CR130" s="16"/>
      <c r="CS130" s="16"/>
      <c r="CT130" s="16"/>
      <c r="CU130" s="16"/>
      <c r="CV130" s="16"/>
      <c r="CW130" s="16"/>
    </row>
    <row r="131" spans="1:101" x14ac:dyDescent="0.3">
      <c r="A131" s="14">
        <v>106</v>
      </c>
      <c r="B131" s="15"/>
      <c r="C131" s="14" t="s">
        <v>197</v>
      </c>
      <c r="D131" s="14" t="s">
        <v>1781</v>
      </c>
      <c r="E131" s="14"/>
      <c r="F131" s="14" t="s">
        <v>199</v>
      </c>
      <c r="G131" s="14" t="s">
        <v>1782</v>
      </c>
      <c r="H131" s="2" t="s">
        <v>1783</v>
      </c>
      <c r="I131" s="12">
        <v>100</v>
      </c>
      <c r="J131" s="16">
        <f t="shared" si="8"/>
        <v>96.974999999999994</v>
      </c>
      <c r="K131" s="16">
        <f t="shared" si="9"/>
        <v>99.994</v>
      </c>
      <c r="L131" s="16">
        <f t="shared" si="5"/>
        <v>6.0000000000000001E-3</v>
      </c>
      <c r="M131" s="16">
        <f t="shared" si="5"/>
        <v>3.0249999999999999</v>
      </c>
      <c r="N131" s="16"/>
      <c r="O131" s="16"/>
      <c r="P131" s="16"/>
      <c r="Q131" s="16"/>
      <c r="R131" s="18">
        <f>20*0.1/1000</f>
        <v>2E-3</v>
      </c>
      <c r="S131" s="16">
        <v>3</v>
      </c>
      <c r="T131" s="16"/>
      <c r="U131" s="17"/>
      <c r="V131" s="16"/>
      <c r="W131" s="16"/>
      <c r="X131" s="16"/>
      <c r="Y131" s="16"/>
      <c r="Z131" s="16"/>
      <c r="AA131" s="16"/>
      <c r="AB131" s="16"/>
      <c r="AC131" s="16"/>
      <c r="AD131" s="16"/>
      <c r="AE131" s="16"/>
      <c r="AF131" s="16"/>
      <c r="AG131" s="16"/>
      <c r="AH131" s="16"/>
      <c r="AI131" s="16"/>
      <c r="AJ131" s="16"/>
      <c r="AK131" s="16"/>
      <c r="AL131" s="16"/>
      <c r="AM131" s="16"/>
      <c r="AN131" s="16"/>
      <c r="AO131" s="16"/>
      <c r="AP131" s="16"/>
      <c r="AQ131" s="16"/>
      <c r="AR131" s="16"/>
      <c r="AS131" s="16"/>
      <c r="AT131" s="16"/>
      <c r="AU131" s="16"/>
      <c r="AV131" s="16"/>
      <c r="AW131" s="16"/>
      <c r="AX131" s="16"/>
      <c r="AY131" s="16"/>
      <c r="AZ131" s="16"/>
      <c r="BA131" s="16"/>
      <c r="BB131" s="16"/>
      <c r="BC131" s="16"/>
      <c r="BD131" s="16"/>
      <c r="BE131" s="16"/>
      <c r="BF131" s="16"/>
      <c r="BG131" s="16"/>
      <c r="BH131" s="16"/>
      <c r="BI131" s="16"/>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60">
        <f>40*0.1/1000</f>
        <v>4.0000000000000001E-3</v>
      </c>
      <c r="CK131" s="60">
        <f>250*0.1/1000</f>
        <v>2.5000000000000001E-2</v>
      </c>
      <c r="CL131" s="16"/>
      <c r="CM131" s="16"/>
      <c r="CN131" s="16"/>
      <c r="CO131" s="16"/>
      <c r="CP131" s="16"/>
      <c r="CQ131" s="16"/>
      <c r="CR131" s="16"/>
      <c r="CS131" s="16"/>
      <c r="CT131" s="16"/>
      <c r="CU131" s="16"/>
      <c r="CV131" s="16"/>
      <c r="CW131" s="16"/>
    </row>
    <row r="132" spans="1:101" x14ac:dyDescent="0.3">
      <c r="A132" s="14">
        <v>107</v>
      </c>
      <c r="B132" s="15" t="s">
        <v>675</v>
      </c>
      <c r="C132" s="14" t="s">
        <v>197</v>
      </c>
      <c r="D132" s="14" t="s">
        <v>1975</v>
      </c>
      <c r="E132" s="14"/>
      <c r="F132" s="14" t="s">
        <v>199</v>
      </c>
      <c r="G132" s="14" t="s">
        <v>1976</v>
      </c>
      <c r="H132" s="2" t="s">
        <v>1977</v>
      </c>
      <c r="I132" s="12">
        <v>100</v>
      </c>
      <c r="J132" s="16">
        <f t="shared" si="8"/>
        <v>98.14</v>
      </c>
      <c r="K132" s="16">
        <f t="shared" si="9"/>
        <v>99.409000000000006</v>
      </c>
      <c r="L132" s="16">
        <f t="shared" si="5"/>
        <v>0.59099999999999997</v>
      </c>
      <c r="M132" s="16">
        <f t="shared" si="5"/>
        <v>1.86</v>
      </c>
      <c r="N132" s="16"/>
      <c r="O132" s="16"/>
      <c r="P132" s="16">
        <v>0.55000000000000004</v>
      </c>
      <c r="Q132" s="16">
        <v>0.75</v>
      </c>
      <c r="R132" s="17">
        <f>0*0.1/1000</f>
        <v>0</v>
      </c>
      <c r="S132" s="16">
        <f>10000*0.1/1000</f>
        <v>1</v>
      </c>
      <c r="T132" s="16"/>
      <c r="U132" s="17"/>
      <c r="V132" s="18">
        <v>3.5000000000000003E-2</v>
      </c>
      <c r="W132" s="16">
        <v>0.06</v>
      </c>
      <c r="X132" s="60">
        <v>3.5000000000000001E-3</v>
      </c>
      <c r="Y132" s="16">
        <v>0.02</v>
      </c>
      <c r="Z132" s="16"/>
      <c r="AA132" s="16"/>
      <c r="AB132" s="16"/>
      <c r="AC132" s="16"/>
      <c r="AD132" s="16"/>
      <c r="AE132" s="16"/>
      <c r="AF132" s="16"/>
      <c r="AG132" s="16"/>
      <c r="AH132" s="16"/>
      <c r="AI132" s="16"/>
      <c r="AJ132" s="16"/>
      <c r="AK132" s="16"/>
      <c r="AL132" s="16"/>
      <c r="AM132" s="16"/>
      <c r="AN132" s="16"/>
      <c r="AO132" s="16"/>
      <c r="AP132" s="16"/>
      <c r="AQ132" s="16"/>
      <c r="AR132" s="16"/>
      <c r="AS132" s="16"/>
      <c r="AT132" s="16"/>
      <c r="AU132" s="16"/>
      <c r="AV132" s="16"/>
      <c r="AW132" s="16"/>
      <c r="AX132" s="16"/>
      <c r="AY132" s="16"/>
      <c r="AZ132" s="16"/>
      <c r="BA132" s="16"/>
      <c r="BB132" s="16"/>
      <c r="BC132" s="16"/>
      <c r="BD132" s="16"/>
      <c r="BE132" s="16"/>
      <c r="BF132" s="16"/>
      <c r="BG132" s="16"/>
      <c r="BH132" s="16"/>
      <c r="BI132" s="16"/>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60">
        <f>25*0.1/1000</f>
        <v>2.5000000000000001E-3</v>
      </c>
      <c r="CK132" s="16">
        <f>300*0.1/1000</f>
        <v>0.03</v>
      </c>
      <c r="CL132" s="16"/>
      <c r="CM132" s="16"/>
      <c r="CN132" s="16"/>
      <c r="CO132" s="16"/>
      <c r="CP132" s="16"/>
      <c r="CQ132" s="16"/>
      <c r="CR132" s="16"/>
      <c r="CS132" s="16"/>
      <c r="CT132" s="16"/>
      <c r="CU132" s="16"/>
      <c r="CV132" s="16"/>
      <c r="CW132" s="16"/>
    </row>
    <row r="133" spans="1:101" x14ac:dyDescent="0.3">
      <c r="A133" s="14">
        <v>107</v>
      </c>
      <c r="B133" s="15" t="s">
        <v>675</v>
      </c>
      <c r="C133" s="14" t="s">
        <v>197</v>
      </c>
      <c r="D133" s="14" t="s">
        <v>1975</v>
      </c>
      <c r="E133" s="14"/>
      <c r="F133" s="14" t="s">
        <v>199</v>
      </c>
      <c r="G133" s="14" t="s">
        <v>1976</v>
      </c>
      <c r="H133" s="2" t="s">
        <v>1977</v>
      </c>
      <c r="I133" s="12">
        <v>100</v>
      </c>
      <c r="J133" s="16">
        <f t="shared" si="8"/>
        <v>97.84</v>
      </c>
      <c r="K133" s="16">
        <f t="shared" si="9"/>
        <v>99.409000000000006</v>
      </c>
      <c r="L133" s="16">
        <f t="shared" si="5"/>
        <v>0.59099999999999997</v>
      </c>
      <c r="M133" s="16">
        <f t="shared" si="5"/>
        <v>2.1599999999999997</v>
      </c>
      <c r="N133" s="16"/>
      <c r="O133" s="16"/>
      <c r="P133" s="16">
        <v>0.55000000000000004</v>
      </c>
      <c r="Q133" s="16">
        <v>0.75</v>
      </c>
      <c r="R133" s="17">
        <f>0*0.1/1000</f>
        <v>0</v>
      </c>
      <c r="S133" s="16">
        <f>10000*0.1/1000</f>
        <v>1</v>
      </c>
      <c r="T133" s="16"/>
      <c r="U133" s="17"/>
      <c r="V133" s="18">
        <v>3.5000000000000003E-2</v>
      </c>
      <c r="W133" s="16">
        <v>0.06</v>
      </c>
      <c r="X133" s="60">
        <v>3.5000000000000001E-3</v>
      </c>
      <c r="Y133" s="16">
        <v>0.02</v>
      </c>
      <c r="Z133" s="16"/>
      <c r="AA133" s="16"/>
      <c r="AB133" s="16"/>
      <c r="AC133" s="16"/>
      <c r="AD133" s="16"/>
      <c r="AE133" s="16"/>
      <c r="AF133" s="16"/>
      <c r="AG133" s="16"/>
      <c r="AH133" s="16"/>
      <c r="AI133" s="16"/>
      <c r="AJ133" s="16">
        <f>0*0.1/1000</f>
        <v>0</v>
      </c>
      <c r="AK133" s="16">
        <f>3000*0.1/1000</f>
        <v>0.3</v>
      </c>
      <c r="AL133" s="16"/>
      <c r="AM133" s="16"/>
      <c r="AN133" s="16"/>
      <c r="AO133" s="16"/>
      <c r="AP133" s="16"/>
      <c r="AQ133" s="16"/>
      <c r="AR133" s="16"/>
      <c r="AS133" s="16"/>
      <c r="AT133" s="16"/>
      <c r="AU133" s="16"/>
      <c r="AV133" s="16"/>
      <c r="AW133" s="16"/>
      <c r="AX133" s="16"/>
      <c r="AY133" s="16"/>
      <c r="AZ133" s="16"/>
      <c r="BA133" s="16"/>
      <c r="BB133" s="16"/>
      <c r="BC133" s="16"/>
      <c r="BD133" s="16"/>
      <c r="BE133" s="16"/>
      <c r="BF133" s="16"/>
      <c r="BG133" s="16"/>
      <c r="BH133" s="16"/>
      <c r="BI133" s="16"/>
      <c r="BJ133" s="16"/>
      <c r="BK133" s="16"/>
      <c r="BL133" s="16"/>
      <c r="BM133" s="16"/>
      <c r="BN133" s="16"/>
      <c r="BO133" s="16"/>
      <c r="BP133" s="16"/>
      <c r="BQ133" s="16"/>
      <c r="BR133" s="16"/>
      <c r="BS133" s="16"/>
      <c r="BT133" s="16"/>
      <c r="BU133" s="16"/>
      <c r="BV133" s="16"/>
      <c r="BW133" s="16"/>
      <c r="BX133" s="16"/>
      <c r="BY133" s="16"/>
      <c r="BZ133" s="16"/>
      <c r="CA133" s="16"/>
      <c r="CB133" s="16"/>
      <c r="CC133" s="16"/>
      <c r="CD133" s="16"/>
      <c r="CE133" s="16"/>
      <c r="CF133" s="16"/>
      <c r="CG133" s="16"/>
      <c r="CH133" s="16"/>
      <c r="CI133" s="16"/>
      <c r="CJ133" s="60">
        <f>25*0.1/1000</f>
        <v>2.5000000000000001E-3</v>
      </c>
      <c r="CK133" s="16">
        <f>300*0.1/1000</f>
        <v>0.03</v>
      </c>
      <c r="CL133" s="16"/>
      <c r="CM133" s="16"/>
      <c r="CN133" s="16"/>
      <c r="CO133" s="16"/>
      <c r="CP133" s="16"/>
      <c r="CQ133" s="16"/>
      <c r="CR133" s="16"/>
      <c r="CS133" s="16"/>
      <c r="CT133" s="16"/>
      <c r="CU133" s="16"/>
      <c r="CV133" s="16"/>
      <c r="CW133" s="16"/>
    </row>
    <row r="134" spans="1:101" x14ac:dyDescent="0.3">
      <c r="A134" s="14">
        <v>107</v>
      </c>
      <c r="B134" s="15" t="s">
        <v>675</v>
      </c>
      <c r="C134" s="14" t="s">
        <v>197</v>
      </c>
      <c r="D134" s="14" t="s">
        <v>1975</v>
      </c>
      <c r="E134" s="14"/>
      <c r="F134" s="14" t="s">
        <v>199</v>
      </c>
      <c r="G134" s="14" t="s">
        <v>1976</v>
      </c>
      <c r="H134" s="2" t="s">
        <v>1977</v>
      </c>
      <c r="I134" s="12">
        <v>100</v>
      </c>
      <c r="J134" s="16">
        <f t="shared" si="8"/>
        <v>97.63</v>
      </c>
      <c r="K134" s="16">
        <f t="shared" si="9"/>
        <v>99.409000000000006</v>
      </c>
      <c r="L134" s="16">
        <f t="shared" ref="L134:M197" si="10">N134+P134+R134+T134+V134+X134+Z134+AB134+AD134+AF134+AH134+AJ134+AL134+AN134+AP134+AR134+AT134+AV134+AX134+AZ134+BF134+BB134+BD134+BH134+BJ134+BL134+BN134+BP134+BR134+BT134+BV134+BX134+BZ134+CB134+CD134+CF134+CH134+CJ134+CL134+CN134+CP134+CR134+CT134</f>
        <v>0.59099999999999997</v>
      </c>
      <c r="M134" s="16">
        <f t="shared" si="10"/>
        <v>2.3699999999999997</v>
      </c>
      <c r="N134" s="16"/>
      <c r="O134" s="16"/>
      <c r="P134" s="16">
        <v>0.55000000000000004</v>
      </c>
      <c r="Q134" s="16">
        <v>0.75</v>
      </c>
      <c r="R134" s="17">
        <f>0*0.1/1000</f>
        <v>0</v>
      </c>
      <c r="S134" s="16">
        <f>10000*0.1/1000</f>
        <v>1</v>
      </c>
      <c r="T134" s="16"/>
      <c r="U134" s="17"/>
      <c r="V134" s="18">
        <v>3.5000000000000003E-2</v>
      </c>
      <c r="W134" s="16">
        <v>0.06</v>
      </c>
      <c r="X134" s="60">
        <v>3.5000000000000001E-3</v>
      </c>
      <c r="Y134" s="16">
        <v>0.02</v>
      </c>
      <c r="Z134" s="16"/>
      <c r="AA134" s="16"/>
      <c r="AB134" s="16"/>
      <c r="AC134" s="16"/>
      <c r="AD134" s="16"/>
      <c r="AE134" s="16"/>
      <c r="AF134" s="16"/>
      <c r="AG134" s="16"/>
      <c r="AH134" s="16"/>
      <c r="AI134" s="16"/>
      <c r="AJ134" s="16"/>
      <c r="AK134" s="16"/>
      <c r="AL134" s="16"/>
      <c r="AM134" s="16"/>
      <c r="AN134" s="16"/>
      <c r="AO134" s="16"/>
      <c r="AP134" s="16"/>
      <c r="AQ134" s="16"/>
      <c r="AR134" s="16"/>
      <c r="AS134" s="16"/>
      <c r="AT134" s="16"/>
      <c r="AU134" s="16"/>
      <c r="AV134" s="16"/>
      <c r="AW134" s="16"/>
      <c r="AX134" s="16"/>
      <c r="AY134" s="16"/>
      <c r="AZ134" s="16"/>
      <c r="BA134" s="16"/>
      <c r="BB134" s="16">
        <f>0*0.1/1000</f>
        <v>0</v>
      </c>
      <c r="BC134" s="16">
        <f>5100*0.1/1000</f>
        <v>0.51</v>
      </c>
      <c r="BD134" s="16"/>
      <c r="BE134" s="16"/>
      <c r="BF134" s="16"/>
      <c r="BG134" s="16"/>
      <c r="BH134" s="16"/>
      <c r="BI134" s="16"/>
      <c r="BJ134" s="16"/>
      <c r="BK134" s="16"/>
      <c r="BL134" s="16"/>
      <c r="BM134" s="16"/>
      <c r="BN134" s="16"/>
      <c r="BO134" s="16"/>
      <c r="BP134" s="16"/>
      <c r="BQ134" s="16"/>
      <c r="BR134" s="16"/>
      <c r="BS134" s="16"/>
      <c r="BT134" s="16"/>
      <c r="BU134" s="16"/>
      <c r="BV134" s="16"/>
      <c r="BW134" s="16"/>
      <c r="BX134" s="16"/>
      <c r="BY134" s="16"/>
      <c r="BZ134" s="16"/>
      <c r="CA134" s="16"/>
      <c r="CB134" s="16"/>
      <c r="CC134" s="16"/>
      <c r="CD134" s="16"/>
      <c r="CE134" s="16"/>
      <c r="CF134" s="16"/>
      <c r="CG134" s="16"/>
      <c r="CH134" s="16"/>
      <c r="CI134" s="16"/>
      <c r="CJ134" s="60">
        <f>25*0.1/1000</f>
        <v>2.5000000000000001E-3</v>
      </c>
      <c r="CK134" s="16">
        <f>300*0.1/1000</f>
        <v>0.03</v>
      </c>
      <c r="CL134" s="16"/>
      <c r="CM134" s="16"/>
      <c r="CN134" s="16"/>
      <c r="CO134" s="16"/>
      <c r="CP134" s="16"/>
      <c r="CQ134" s="16"/>
      <c r="CR134" s="16"/>
      <c r="CS134" s="16"/>
      <c r="CT134" s="16"/>
      <c r="CU134" s="16"/>
      <c r="CV134" s="16"/>
      <c r="CW134" s="16"/>
    </row>
    <row r="135" spans="1:101" x14ac:dyDescent="0.3">
      <c r="A135" s="14">
        <v>107</v>
      </c>
      <c r="B135" s="15" t="s">
        <v>675</v>
      </c>
      <c r="C135" s="14" t="s">
        <v>197</v>
      </c>
      <c r="D135" s="14" t="s">
        <v>1975</v>
      </c>
      <c r="E135" s="14"/>
      <c r="F135" s="14" t="s">
        <v>199</v>
      </c>
      <c r="G135" s="14" t="s">
        <v>1976</v>
      </c>
      <c r="H135" s="2" t="s">
        <v>1977</v>
      </c>
      <c r="I135" s="12">
        <v>100</v>
      </c>
      <c r="J135" s="16">
        <f t="shared" si="8"/>
        <v>97.33</v>
      </c>
      <c r="K135" s="16">
        <f t="shared" si="9"/>
        <v>99.409000000000006</v>
      </c>
      <c r="L135" s="16">
        <f t="shared" si="10"/>
        <v>0.59099999999999997</v>
      </c>
      <c r="M135" s="16">
        <f t="shared" si="10"/>
        <v>2.6699999999999995</v>
      </c>
      <c r="N135" s="16"/>
      <c r="O135" s="16"/>
      <c r="P135" s="16">
        <v>0.55000000000000004</v>
      </c>
      <c r="Q135" s="16">
        <v>0.75</v>
      </c>
      <c r="R135" s="17">
        <f>0*0.1/1000</f>
        <v>0</v>
      </c>
      <c r="S135" s="16">
        <f>10000*0.1/1000</f>
        <v>1</v>
      </c>
      <c r="T135" s="16"/>
      <c r="U135" s="17"/>
      <c r="V135" s="18">
        <v>3.5000000000000003E-2</v>
      </c>
      <c r="W135" s="16">
        <v>0.06</v>
      </c>
      <c r="X135" s="60">
        <v>3.5000000000000001E-3</v>
      </c>
      <c r="Y135" s="16">
        <v>0.02</v>
      </c>
      <c r="Z135" s="16"/>
      <c r="AA135" s="16"/>
      <c r="AB135" s="16"/>
      <c r="AC135" s="16"/>
      <c r="AD135" s="16"/>
      <c r="AE135" s="16"/>
      <c r="AF135" s="16"/>
      <c r="AG135" s="16"/>
      <c r="AH135" s="16"/>
      <c r="AI135" s="16"/>
      <c r="AJ135" s="16">
        <f>0*0.1/1000</f>
        <v>0</v>
      </c>
      <c r="AK135" s="16">
        <f>3000*0.1/1000</f>
        <v>0.3</v>
      </c>
      <c r="AL135" s="16"/>
      <c r="AM135" s="16"/>
      <c r="AN135" s="16"/>
      <c r="AO135" s="16"/>
      <c r="AP135" s="16"/>
      <c r="AQ135" s="16"/>
      <c r="AR135" s="16"/>
      <c r="AS135" s="16"/>
      <c r="AT135" s="16"/>
      <c r="AU135" s="16"/>
      <c r="AV135" s="16"/>
      <c r="AW135" s="16"/>
      <c r="AX135" s="16"/>
      <c r="AY135" s="16"/>
      <c r="AZ135" s="16"/>
      <c r="BA135" s="16"/>
      <c r="BB135" s="16">
        <f>0*0.1/1000</f>
        <v>0</v>
      </c>
      <c r="BC135" s="16">
        <f>5100*0.1/1000</f>
        <v>0.51</v>
      </c>
      <c r="BD135" s="16"/>
      <c r="BE135" s="16"/>
      <c r="BF135" s="16"/>
      <c r="BG135" s="16"/>
      <c r="BH135" s="16"/>
      <c r="BI135" s="16"/>
      <c r="BJ135" s="16"/>
      <c r="BK135" s="16"/>
      <c r="BL135" s="16"/>
      <c r="BM135" s="16"/>
      <c r="BN135" s="16"/>
      <c r="BO135" s="16"/>
      <c r="BP135" s="16"/>
      <c r="BQ135" s="16"/>
      <c r="BR135" s="16"/>
      <c r="BS135" s="16"/>
      <c r="BT135" s="16"/>
      <c r="BU135" s="16"/>
      <c r="BV135" s="16"/>
      <c r="BW135" s="16"/>
      <c r="BX135" s="16"/>
      <c r="BY135" s="16"/>
      <c r="BZ135" s="16"/>
      <c r="CA135" s="16"/>
      <c r="CB135" s="16"/>
      <c r="CC135" s="16"/>
      <c r="CD135" s="16"/>
      <c r="CE135" s="16"/>
      <c r="CF135" s="16"/>
      <c r="CG135" s="16"/>
      <c r="CH135" s="16"/>
      <c r="CI135" s="16"/>
      <c r="CJ135" s="60">
        <f>25*0.1/1000</f>
        <v>2.5000000000000001E-3</v>
      </c>
      <c r="CK135" s="16">
        <f>300*0.1/1000</f>
        <v>0.03</v>
      </c>
      <c r="CL135" s="16"/>
      <c r="CM135" s="16"/>
      <c r="CN135" s="16"/>
      <c r="CO135" s="16"/>
      <c r="CP135" s="16"/>
      <c r="CQ135" s="16"/>
      <c r="CR135" s="16"/>
      <c r="CS135" s="16"/>
      <c r="CT135" s="16"/>
      <c r="CU135" s="16"/>
      <c r="CV135" s="16"/>
      <c r="CW135" s="16"/>
    </row>
    <row r="136" spans="1:101" x14ac:dyDescent="0.3">
      <c r="A136" s="14">
        <v>108</v>
      </c>
      <c r="B136" s="15"/>
      <c r="C136" s="14" t="s">
        <v>197</v>
      </c>
      <c r="D136" s="14" t="s">
        <v>391</v>
      </c>
      <c r="E136" s="14"/>
      <c r="F136" s="14" t="s">
        <v>199</v>
      </c>
      <c r="G136" s="14" t="s">
        <v>392</v>
      </c>
      <c r="H136" s="2" t="s">
        <v>393</v>
      </c>
      <c r="I136" s="12">
        <v>100</v>
      </c>
      <c r="J136" s="16">
        <f t="shared" si="8"/>
        <v>29.900000000000006</v>
      </c>
      <c r="K136" s="16">
        <f t="shared" si="9"/>
        <v>64.89</v>
      </c>
      <c r="L136" s="16">
        <f t="shared" si="10"/>
        <v>35.11</v>
      </c>
      <c r="M136" s="16">
        <f t="shared" si="10"/>
        <v>70.099999999999994</v>
      </c>
      <c r="N136" s="16"/>
      <c r="O136" s="16"/>
      <c r="P136" s="16"/>
      <c r="Q136" s="16"/>
      <c r="R136" s="17">
        <v>35</v>
      </c>
      <c r="S136" s="16">
        <v>68</v>
      </c>
      <c r="T136" s="16"/>
      <c r="U136" s="17"/>
      <c r="V136" s="16">
        <v>0.01</v>
      </c>
      <c r="W136" s="16">
        <v>0.1</v>
      </c>
      <c r="X136" s="16"/>
      <c r="Y136" s="16"/>
      <c r="Z136" s="16"/>
      <c r="AA136" s="16"/>
      <c r="AB136" s="16"/>
      <c r="AC136" s="16"/>
      <c r="AD136" s="16"/>
      <c r="AE136" s="16"/>
      <c r="AF136" s="16"/>
      <c r="AG136" s="16"/>
      <c r="AH136" s="16"/>
      <c r="AI136" s="16"/>
      <c r="AJ136" s="16">
        <v>0.1</v>
      </c>
      <c r="AK136" s="16">
        <v>2</v>
      </c>
      <c r="AL136" s="16"/>
      <c r="AM136" s="16"/>
      <c r="AN136" s="16"/>
      <c r="AO136" s="16"/>
      <c r="AP136" s="16"/>
      <c r="AQ136" s="16"/>
      <c r="AR136" s="16"/>
      <c r="AS136" s="16"/>
      <c r="AT136" s="16"/>
      <c r="AU136" s="16"/>
      <c r="AV136" s="16"/>
      <c r="AW136" s="16"/>
      <c r="AX136" s="16"/>
      <c r="AY136" s="16"/>
      <c r="AZ136" s="16"/>
      <c r="BA136" s="16"/>
      <c r="BB136" s="16"/>
      <c r="BC136" s="16"/>
      <c r="BD136" s="16"/>
      <c r="BE136" s="16"/>
      <c r="BF136" s="16"/>
      <c r="BG136" s="16"/>
      <c r="BH136" s="16"/>
      <c r="BI136" s="16"/>
      <c r="BJ136" s="16"/>
      <c r="BK136" s="16"/>
      <c r="BL136" s="16"/>
      <c r="BM136" s="16"/>
      <c r="BN136" s="16"/>
      <c r="BO136" s="16"/>
      <c r="BP136" s="16"/>
      <c r="BQ136" s="16"/>
      <c r="BR136" s="16"/>
      <c r="BS136" s="16"/>
      <c r="BT136" s="16"/>
      <c r="BU136" s="16"/>
      <c r="BV136" s="16"/>
      <c r="BW136" s="16"/>
      <c r="BX136" s="16"/>
      <c r="BY136" s="16"/>
      <c r="BZ136" s="16"/>
      <c r="CA136" s="16"/>
      <c r="CB136" s="16"/>
      <c r="CC136" s="16"/>
      <c r="CD136" s="16"/>
      <c r="CE136" s="16"/>
      <c r="CF136" s="16"/>
      <c r="CG136" s="16"/>
      <c r="CH136" s="16"/>
      <c r="CI136" s="16"/>
      <c r="CJ136" s="16"/>
      <c r="CK136" s="16"/>
      <c r="CL136" s="16"/>
      <c r="CM136" s="16"/>
      <c r="CN136" s="16"/>
      <c r="CO136" s="16"/>
      <c r="CP136" s="16"/>
      <c r="CQ136" s="16"/>
      <c r="CR136" s="16"/>
      <c r="CS136" s="16"/>
      <c r="CT136" s="16"/>
      <c r="CU136" s="16"/>
      <c r="CV136" s="16"/>
      <c r="CW136" s="16"/>
    </row>
    <row r="137" spans="1:101" x14ac:dyDescent="0.3">
      <c r="A137" s="14">
        <v>109</v>
      </c>
      <c r="B137" s="15" t="s">
        <v>675</v>
      </c>
      <c r="C137" s="14" t="s">
        <v>197</v>
      </c>
      <c r="D137" s="14" t="s">
        <v>1684</v>
      </c>
      <c r="E137" s="14"/>
      <c r="F137" s="14" t="s">
        <v>199</v>
      </c>
      <c r="G137" s="14" t="s">
        <v>1685</v>
      </c>
      <c r="H137" s="2" t="s">
        <v>1686</v>
      </c>
      <c r="I137" s="12">
        <v>100</v>
      </c>
      <c r="J137" s="16">
        <f t="shared" si="8"/>
        <v>84</v>
      </c>
      <c r="K137" s="16">
        <f t="shared" si="9"/>
        <v>92.188999999999993</v>
      </c>
      <c r="L137" s="16">
        <f t="shared" si="10"/>
        <v>7.8109999999999999</v>
      </c>
      <c r="M137" s="16">
        <f t="shared" si="10"/>
        <v>16</v>
      </c>
      <c r="N137" s="16">
        <v>1</v>
      </c>
      <c r="O137" s="16">
        <v>4</v>
      </c>
      <c r="P137" s="16">
        <v>0.5</v>
      </c>
      <c r="Q137" s="16">
        <v>0.8</v>
      </c>
      <c r="R137" s="17">
        <v>4.8</v>
      </c>
      <c r="S137" s="16">
        <v>5.5</v>
      </c>
      <c r="T137" s="16"/>
      <c r="U137" s="17"/>
      <c r="V137" s="16">
        <v>0.01</v>
      </c>
      <c r="W137" s="16">
        <v>0.1</v>
      </c>
      <c r="X137" s="16"/>
      <c r="Y137" s="16"/>
      <c r="Z137" s="18">
        <v>1E-3</v>
      </c>
      <c r="AA137" s="16">
        <v>0.1</v>
      </c>
      <c r="AB137" s="16"/>
      <c r="AC137" s="16"/>
      <c r="AD137" s="16"/>
      <c r="AE137" s="16"/>
      <c r="AF137" s="16"/>
      <c r="AG137" s="16"/>
      <c r="AH137" s="16"/>
      <c r="AI137" s="16"/>
      <c r="AJ137" s="16">
        <v>1.5</v>
      </c>
      <c r="AK137" s="16">
        <v>5.5</v>
      </c>
      <c r="AL137" s="16"/>
      <c r="AM137" s="16"/>
      <c r="AN137" s="16"/>
      <c r="AO137" s="16"/>
      <c r="AP137" s="16"/>
      <c r="AQ137" s="16"/>
      <c r="AR137" s="16"/>
      <c r="AS137" s="16"/>
      <c r="AT137" s="16"/>
      <c r="AU137" s="16"/>
      <c r="AV137" s="16"/>
      <c r="AW137" s="16"/>
      <c r="AX137" s="16"/>
      <c r="AY137" s="16"/>
      <c r="AZ137" s="16"/>
      <c r="BA137" s="16"/>
      <c r="BB137" s="16"/>
      <c r="BC137" s="16"/>
      <c r="BD137" s="16"/>
      <c r="BE137" s="16"/>
      <c r="BF137" s="16"/>
      <c r="BG137" s="16"/>
      <c r="BH137" s="16"/>
      <c r="BI137" s="16"/>
      <c r="BJ137" s="16"/>
      <c r="BK137" s="16"/>
      <c r="BL137" s="16"/>
      <c r="BM137" s="16"/>
      <c r="BN137" s="16"/>
      <c r="BO137" s="16"/>
      <c r="BP137" s="16"/>
      <c r="BQ137" s="16"/>
      <c r="BR137" s="16"/>
      <c r="BS137" s="16"/>
      <c r="BT137" s="16"/>
      <c r="BU137" s="16"/>
      <c r="BV137" s="16"/>
      <c r="BW137" s="16"/>
      <c r="BX137" s="16"/>
      <c r="BY137" s="16"/>
      <c r="BZ137" s="16"/>
      <c r="CA137" s="16"/>
      <c r="CB137" s="16"/>
      <c r="CC137" s="16"/>
      <c r="CD137" s="16"/>
      <c r="CE137" s="16"/>
      <c r="CF137" s="16"/>
      <c r="CG137" s="16"/>
      <c r="CH137" s="16"/>
      <c r="CI137" s="16"/>
      <c r="CJ137" s="16"/>
      <c r="CK137" s="16"/>
      <c r="CL137" s="16"/>
      <c r="CM137" s="16"/>
      <c r="CN137" s="16"/>
      <c r="CO137" s="16"/>
      <c r="CP137" s="16"/>
      <c r="CQ137" s="16"/>
      <c r="CR137" s="16"/>
      <c r="CS137" s="16"/>
      <c r="CT137" s="16"/>
      <c r="CU137" s="16"/>
      <c r="CV137" s="16"/>
      <c r="CW137" s="16"/>
    </row>
    <row r="138" spans="1:101" x14ac:dyDescent="0.3">
      <c r="A138" s="14">
        <v>110</v>
      </c>
      <c r="B138" s="15"/>
      <c r="C138" s="14" t="s">
        <v>197</v>
      </c>
      <c r="D138" s="14" t="s">
        <v>394</v>
      </c>
      <c r="E138" s="14"/>
      <c r="F138" s="14" t="s">
        <v>199</v>
      </c>
      <c r="G138" s="14" t="s">
        <v>395</v>
      </c>
      <c r="H138" s="2" t="s">
        <v>396</v>
      </c>
      <c r="I138" s="12">
        <v>100</v>
      </c>
      <c r="J138" s="16">
        <f t="shared" si="8"/>
        <v>28.900000000000006</v>
      </c>
      <c r="K138" s="16">
        <f t="shared" si="9"/>
        <v>64.490000000000009</v>
      </c>
      <c r="L138" s="16">
        <f t="shared" si="10"/>
        <v>35.51</v>
      </c>
      <c r="M138" s="16">
        <f t="shared" si="10"/>
        <v>71.099999999999994</v>
      </c>
      <c r="N138" s="16"/>
      <c r="O138" s="16"/>
      <c r="P138" s="16"/>
      <c r="Q138" s="16"/>
      <c r="R138" s="17">
        <v>35</v>
      </c>
      <c r="S138" s="16">
        <v>68</v>
      </c>
      <c r="T138" s="16">
        <v>0.5</v>
      </c>
      <c r="U138" s="17">
        <v>3</v>
      </c>
      <c r="V138" s="16"/>
      <c r="W138" s="16"/>
      <c r="X138" s="16"/>
      <c r="Y138" s="16"/>
      <c r="Z138" s="16"/>
      <c r="AA138" s="16"/>
      <c r="AB138" s="16"/>
      <c r="AC138" s="16"/>
      <c r="AD138" s="16"/>
      <c r="AE138" s="16"/>
      <c r="AF138" s="16"/>
      <c r="AG138" s="16"/>
      <c r="AH138" s="16"/>
      <c r="AI138" s="16"/>
      <c r="AJ138" s="16"/>
      <c r="AK138" s="16"/>
      <c r="AL138" s="16"/>
      <c r="AM138" s="16"/>
      <c r="AN138" s="16"/>
      <c r="AO138" s="16"/>
      <c r="AP138" s="16"/>
      <c r="AQ138" s="16"/>
      <c r="AR138" s="16"/>
      <c r="AS138" s="16"/>
      <c r="AT138" s="16"/>
      <c r="AU138" s="16"/>
      <c r="AV138" s="16"/>
      <c r="AW138" s="16"/>
      <c r="AX138" s="16"/>
      <c r="AY138" s="16"/>
      <c r="AZ138" s="16"/>
      <c r="BA138" s="16"/>
      <c r="BB138" s="16"/>
      <c r="BC138" s="16"/>
      <c r="BD138" s="16"/>
      <c r="BE138" s="16"/>
      <c r="BF138" s="16"/>
      <c r="BG138" s="16"/>
      <c r="BH138" s="16"/>
      <c r="BI138" s="16"/>
      <c r="BJ138" s="16">
        <v>0.01</v>
      </c>
      <c r="BK138" s="16">
        <v>0.1</v>
      </c>
      <c r="BL138" s="16"/>
      <c r="BM138" s="16"/>
      <c r="BN138" s="16"/>
      <c r="BO138" s="16"/>
      <c r="BP138" s="16"/>
      <c r="BQ138" s="16"/>
      <c r="BR138" s="16"/>
      <c r="BS138" s="16"/>
      <c r="BT138" s="16"/>
      <c r="BU138" s="16"/>
      <c r="BV138" s="16"/>
      <c r="BW138" s="16"/>
      <c r="BX138" s="16"/>
      <c r="BY138" s="16"/>
      <c r="BZ138" s="16"/>
      <c r="CA138" s="16"/>
      <c r="CB138" s="16"/>
      <c r="CC138" s="16"/>
      <c r="CD138" s="16"/>
      <c r="CE138" s="16"/>
      <c r="CF138" s="16"/>
      <c r="CG138" s="16"/>
      <c r="CH138" s="16"/>
      <c r="CI138" s="16"/>
      <c r="CJ138" s="16"/>
      <c r="CK138" s="16"/>
      <c r="CL138" s="16"/>
      <c r="CM138" s="16"/>
      <c r="CN138" s="16"/>
      <c r="CO138" s="16"/>
      <c r="CP138" s="16"/>
      <c r="CQ138" s="16"/>
      <c r="CR138" s="16"/>
      <c r="CS138" s="16"/>
      <c r="CT138" s="16"/>
      <c r="CU138" s="16"/>
      <c r="CV138" s="16"/>
      <c r="CW138" s="16"/>
    </row>
    <row r="139" spans="1:101" x14ac:dyDescent="0.3">
      <c r="A139" s="14">
        <v>111</v>
      </c>
      <c r="B139" s="15"/>
      <c r="C139" s="14" t="s">
        <v>197</v>
      </c>
      <c r="D139" s="14" t="s">
        <v>397</v>
      </c>
      <c r="E139" s="14"/>
      <c r="F139" s="14" t="s">
        <v>199</v>
      </c>
      <c r="G139" s="14" t="s">
        <v>398</v>
      </c>
      <c r="H139" s="2" t="s">
        <v>399</v>
      </c>
      <c r="I139" s="12">
        <v>100</v>
      </c>
      <c r="J139" s="16">
        <f t="shared" si="8"/>
        <v>88.5</v>
      </c>
      <c r="K139" s="16">
        <f t="shared" si="9"/>
        <v>93.5</v>
      </c>
      <c r="L139" s="16">
        <f t="shared" si="10"/>
        <v>6.5</v>
      </c>
      <c r="M139" s="16">
        <f t="shared" si="10"/>
        <v>11.5</v>
      </c>
      <c r="N139" s="16">
        <v>3</v>
      </c>
      <c r="O139" s="16">
        <v>3.5</v>
      </c>
      <c r="P139" s="16">
        <v>0.5</v>
      </c>
      <c r="Q139" s="16">
        <v>1</v>
      </c>
      <c r="R139" s="17">
        <v>3</v>
      </c>
      <c r="S139" s="16">
        <v>7</v>
      </c>
      <c r="T139" s="16"/>
      <c r="U139" s="17"/>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6"/>
      <c r="AU139" s="16"/>
      <c r="AV139" s="16"/>
      <c r="AW139" s="16"/>
      <c r="AX139" s="16"/>
      <c r="AY139" s="16"/>
      <c r="AZ139" s="16"/>
      <c r="BA139" s="16"/>
      <c r="BB139" s="16"/>
      <c r="BC139" s="16"/>
      <c r="BD139" s="16"/>
      <c r="BE139" s="16"/>
      <c r="BF139" s="16"/>
      <c r="BG139" s="16"/>
      <c r="BH139" s="16"/>
      <c r="BI139" s="16"/>
      <c r="BJ139" s="16"/>
      <c r="BK139" s="16"/>
      <c r="BL139" s="16"/>
      <c r="BM139" s="16"/>
      <c r="BN139" s="16"/>
      <c r="BO139" s="16"/>
      <c r="BP139" s="16"/>
      <c r="BQ139" s="16"/>
      <c r="BR139" s="16"/>
      <c r="BS139" s="16"/>
      <c r="BT139" s="16"/>
      <c r="BU139" s="16"/>
      <c r="BV139" s="16"/>
      <c r="BW139" s="16"/>
      <c r="BX139" s="16"/>
      <c r="BY139" s="16"/>
      <c r="BZ139" s="16"/>
      <c r="CA139" s="16"/>
      <c r="CB139" s="16"/>
      <c r="CC139" s="16"/>
      <c r="CD139" s="16"/>
      <c r="CE139" s="16"/>
      <c r="CF139" s="16"/>
      <c r="CG139" s="16"/>
      <c r="CH139" s="16"/>
      <c r="CI139" s="16"/>
      <c r="CJ139" s="16"/>
      <c r="CK139" s="16"/>
      <c r="CL139" s="16"/>
      <c r="CM139" s="16"/>
      <c r="CN139" s="16"/>
      <c r="CO139" s="16"/>
      <c r="CP139" s="16"/>
      <c r="CQ139" s="16"/>
      <c r="CR139" s="16"/>
      <c r="CS139" s="16"/>
      <c r="CT139" s="16"/>
      <c r="CU139" s="16"/>
      <c r="CV139" s="16"/>
      <c r="CW139" s="16"/>
    </row>
    <row r="140" spans="1:101" x14ac:dyDescent="0.3">
      <c r="A140" s="14">
        <v>118</v>
      </c>
      <c r="B140" s="15"/>
      <c r="C140" s="14" t="s">
        <v>197</v>
      </c>
      <c r="D140" s="14" t="s">
        <v>428</v>
      </c>
      <c r="E140" s="14"/>
      <c r="F140" s="14" t="s">
        <v>199</v>
      </c>
      <c r="G140" s="14" t="s">
        <v>429</v>
      </c>
      <c r="H140" s="2" t="s">
        <v>430</v>
      </c>
      <c r="I140" s="12">
        <v>100</v>
      </c>
      <c r="J140" s="16">
        <f t="shared" si="8"/>
        <v>87</v>
      </c>
      <c r="K140" s="16">
        <f t="shared" si="9"/>
        <v>94</v>
      </c>
      <c r="L140" s="16">
        <f t="shared" si="10"/>
        <v>6</v>
      </c>
      <c r="M140" s="16">
        <f t="shared" si="10"/>
        <v>13</v>
      </c>
      <c r="N140" s="16">
        <v>2</v>
      </c>
      <c r="O140" s="16">
        <v>4</v>
      </c>
      <c r="P140" s="16"/>
      <c r="Q140" s="16"/>
      <c r="R140" s="17">
        <v>2</v>
      </c>
      <c r="S140" s="16">
        <v>4</v>
      </c>
      <c r="T140" s="16">
        <v>2</v>
      </c>
      <c r="U140" s="17">
        <v>5</v>
      </c>
      <c r="V140" s="16"/>
      <c r="W140" s="16"/>
      <c r="X140" s="16"/>
      <c r="Y140" s="16"/>
      <c r="Z140" s="16"/>
      <c r="AA140" s="16"/>
      <c r="AB140" s="16"/>
      <c r="AC140" s="16"/>
      <c r="AD140" s="16"/>
      <c r="AE140" s="16"/>
      <c r="AF140" s="16"/>
      <c r="AG140" s="16"/>
      <c r="AH140" s="16"/>
      <c r="AI140" s="16"/>
      <c r="AJ140" s="16"/>
      <c r="AK140" s="16"/>
      <c r="AL140" s="16"/>
      <c r="AM140" s="16"/>
      <c r="AN140" s="16"/>
      <c r="AO140" s="16"/>
      <c r="AP140" s="16"/>
      <c r="AQ140" s="16"/>
      <c r="AR140" s="16"/>
      <c r="AS140" s="16"/>
      <c r="AT140" s="16"/>
      <c r="AU140" s="16"/>
      <c r="AV140" s="16"/>
      <c r="AW140" s="16"/>
      <c r="AX140" s="16"/>
      <c r="AY140" s="16"/>
      <c r="AZ140" s="16"/>
      <c r="BA140" s="16"/>
      <c r="BB140" s="16"/>
      <c r="BC140" s="16"/>
      <c r="BD140" s="16"/>
      <c r="BE140" s="16"/>
      <c r="BF140" s="16"/>
      <c r="BG140" s="16"/>
      <c r="BH140" s="16"/>
      <c r="BI140" s="16"/>
      <c r="BJ140" s="16"/>
      <c r="BK140" s="16"/>
      <c r="BL140" s="16"/>
      <c r="BM140" s="16"/>
      <c r="BN140" s="16"/>
      <c r="BO140" s="16"/>
      <c r="BP140" s="16"/>
      <c r="BQ140" s="16"/>
      <c r="BR140" s="16"/>
      <c r="BS140" s="16"/>
      <c r="BT140" s="16"/>
      <c r="BU140" s="16"/>
      <c r="BV140" s="16"/>
      <c r="BW140" s="16"/>
      <c r="BX140" s="16"/>
      <c r="BY140" s="16"/>
      <c r="BZ140" s="16"/>
      <c r="CA140" s="16"/>
      <c r="CB140" s="16"/>
      <c r="CC140" s="16"/>
      <c r="CD140" s="16"/>
      <c r="CE140" s="16"/>
      <c r="CF140" s="16"/>
      <c r="CG140" s="16"/>
      <c r="CH140" s="16"/>
      <c r="CI140" s="16"/>
      <c r="CJ140" s="16"/>
      <c r="CK140" s="16"/>
      <c r="CL140" s="16"/>
      <c r="CM140" s="16"/>
      <c r="CN140" s="16"/>
      <c r="CO140" s="16"/>
      <c r="CP140" s="16"/>
      <c r="CQ140" s="16"/>
      <c r="CR140" s="16"/>
      <c r="CS140" s="16"/>
      <c r="CT140" s="16"/>
      <c r="CU140" s="16"/>
      <c r="CV140" s="16"/>
      <c r="CW140" s="16"/>
    </row>
    <row r="141" spans="1:101" x14ac:dyDescent="0.3">
      <c r="A141" s="14">
        <v>119</v>
      </c>
      <c r="B141" s="15"/>
      <c r="C141" s="14" t="s">
        <v>197</v>
      </c>
      <c r="D141" s="14" t="s">
        <v>468</v>
      </c>
      <c r="E141" s="14"/>
      <c r="F141" s="14" t="s">
        <v>199</v>
      </c>
      <c r="G141" s="14" t="s">
        <v>469</v>
      </c>
      <c r="H141" s="2" t="s">
        <v>470</v>
      </c>
      <c r="I141" s="12">
        <v>100</v>
      </c>
      <c r="J141" s="16">
        <v>1</v>
      </c>
      <c r="K141" s="16">
        <v>5</v>
      </c>
      <c r="L141" s="16">
        <f t="shared" si="10"/>
        <v>90.5</v>
      </c>
      <c r="M141" s="16">
        <f t="shared" si="10"/>
        <v>103.5</v>
      </c>
      <c r="N141" s="16"/>
      <c r="O141" s="16"/>
      <c r="P141" s="16"/>
      <c r="Q141" s="16"/>
      <c r="R141" s="17">
        <v>90</v>
      </c>
      <c r="S141" s="16">
        <v>98.5</v>
      </c>
      <c r="T141" s="16"/>
      <c r="U141" s="16"/>
      <c r="V141" s="16"/>
      <c r="W141" s="16"/>
      <c r="X141" s="16"/>
      <c r="Y141" s="16"/>
      <c r="Z141" s="16"/>
      <c r="AA141" s="16"/>
      <c r="AB141" s="16"/>
      <c r="AC141" s="16"/>
      <c r="AD141" s="16"/>
      <c r="AE141" s="16"/>
      <c r="AF141" s="16"/>
      <c r="AG141" s="16"/>
      <c r="AH141" s="16"/>
      <c r="AI141" s="16"/>
      <c r="AJ141" s="16">
        <v>0.5</v>
      </c>
      <c r="AK141" s="16">
        <v>5</v>
      </c>
      <c r="AL141" s="16"/>
      <c r="AM141" s="16"/>
      <c r="AN141" s="16"/>
      <c r="AO141" s="16"/>
      <c r="AP141" s="16"/>
      <c r="AQ141" s="16"/>
      <c r="AR141" s="16"/>
      <c r="AS141" s="16"/>
      <c r="AT141" s="16"/>
      <c r="AU141" s="16"/>
      <c r="AV141" s="16"/>
      <c r="AW141" s="16"/>
      <c r="AX141" s="16"/>
      <c r="AY141" s="16"/>
      <c r="AZ141" s="16"/>
      <c r="BA141" s="16"/>
      <c r="BB141" s="16"/>
      <c r="BC141" s="16"/>
      <c r="BD141" s="16"/>
      <c r="BE141" s="16"/>
      <c r="BF141" s="16"/>
      <c r="BG141" s="16"/>
      <c r="BH141" s="16"/>
      <c r="BI141" s="16"/>
      <c r="BJ141" s="16"/>
      <c r="BK141" s="16"/>
      <c r="BL141" s="16"/>
      <c r="BM141" s="16"/>
      <c r="BN141" s="16"/>
      <c r="BO141" s="16"/>
      <c r="BP141" s="16"/>
      <c r="BQ141" s="16"/>
      <c r="BR141" s="16"/>
      <c r="BS141" s="16"/>
      <c r="BT141" s="16"/>
      <c r="BU141" s="16"/>
      <c r="BV141" s="16"/>
      <c r="BW141" s="16"/>
      <c r="BX141" s="16"/>
      <c r="BY141" s="16"/>
      <c r="BZ141" s="16"/>
      <c r="CA141" s="16"/>
      <c r="CB141" s="16"/>
      <c r="CC141" s="16"/>
      <c r="CD141" s="16"/>
      <c r="CE141" s="16"/>
      <c r="CF141" s="16"/>
      <c r="CG141" s="16"/>
      <c r="CH141" s="16"/>
      <c r="CI141" s="16"/>
      <c r="CJ141" s="16"/>
      <c r="CK141" s="16"/>
      <c r="CL141" s="16"/>
      <c r="CM141" s="16"/>
      <c r="CN141" s="16"/>
      <c r="CO141" s="16"/>
      <c r="CP141" s="16"/>
      <c r="CQ141" s="16"/>
      <c r="CR141" s="16"/>
      <c r="CS141" s="16"/>
      <c r="CT141" s="16"/>
      <c r="CU141" s="16"/>
      <c r="CV141" s="16"/>
      <c r="CW141" s="16"/>
    </row>
    <row r="142" spans="1:101" x14ac:dyDescent="0.3">
      <c r="A142" s="14">
        <v>120</v>
      </c>
      <c r="B142" s="15"/>
      <c r="C142" s="14" t="s">
        <v>197</v>
      </c>
      <c r="D142" s="14" t="s">
        <v>474</v>
      </c>
      <c r="E142" s="14"/>
      <c r="F142" s="14" t="s">
        <v>218</v>
      </c>
      <c r="G142" s="14" t="s">
        <v>475</v>
      </c>
      <c r="H142" s="2" t="s">
        <v>476</v>
      </c>
      <c r="I142" s="12">
        <v>100</v>
      </c>
      <c r="J142" s="18">
        <f t="shared" ref="J142:J205" si="11">I142-M142</f>
        <v>87.9</v>
      </c>
      <c r="K142" s="18">
        <f t="shared" ref="K142:K205" si="12">I142-L142</f>
        <v>99.899000000000001</v>
      </c>
      <c r="L142" s="16">
        <f t="shared" si="10"/>
        <v>0.10100000000000001</v>
      </c>
      <c r="M142" s="16">
        <f t="shared" si="10"/>
        <v>12.1</v>
      </c>
      <c r="N142" s="16"/>
      <c r="O142" s="16"/>
      <c r="P142" s="16">
        <v>0.1</v>
      </c>
      <c r="Q142" s="16">
        <v>3</v>
      </c>
      <c r="R142" s="17">
        <v>0</v>
      </c>
      <c r="S142" s="17">
        <v>5</v>
      </c>
      <c r="T142" s="16"/>
      <c r="U142" s="17"/>
      <c r="V142" s="16"/>
      <c r="W142" s="16"/>
      <c r="X142" s="16"/>
      <c r="Y142" s="16"/>
      <c r="Z142" s="16"/>
      <c r="AA142" s="16"/>
      <c r="AB142" s="16"/>
      <c r="AC142" s="16"/>
      <c r="AD142" s="16"/>
      <c r="AE142" s="16"/>
      <c r="AF142" s="18">
        <v>1E-3</v>
      </c>
      <c r="AG142" s="16">
        <v>0.1</v>
      </c>
      <c r="AH142" s="16"/>
      <c r="AI142" s="16"/>
      <c r="AJ142" s="16">
        <v>0</v>
      </c>
      <c r="AK142" s="16">
        <v>4</v>
      </c>
      <c r="AL142" s="16"/>
      <c r="AM142" s="16"/>
      <c r="AN142" s="16"/>
      <c r="AO142" s="16"/>
      <c r="AP142" s="16"/>
      <c r="AQ142" s="16"/>
      <c r="AR142" s="16"/>
      <c r="AS142" s="16"/>
      <c r="AT142" s="16"/>
      <c r="AU142" s="16"/>
      <c r="AV142" s="16"/>
      <c r="AW142" s="16"/>
      <c r="AX142" s="16"/>
      <c r="AY142" s="16"/>
      <c r="AZ142" s="16"/>
      <c r="BA142" s="16"/>
      <c r="BB142" s="16"/>
      <c r="BC142" s="16"/>
      <c r="BD142" s="16"/>
      <c r="BE142" s="16"/>
      <c r="BF142" s="16"/>
      <c r="BG142" s="16"/>
      <c r="BH142" s="16"/>
      <c r="BI142" s="16"/>
      <c r="BJ142" s="16"/>
      <c r="BK142" s="16"/>
      <c r="BL142" s="16"/>
      <c r="BM142" s="16"/>
      <c r="BN142" s="16"/>
      <c r="BO142" s="16"/>
      <c r="BP142" s="16"/>
      <c r="BQ142" s="16"/>
      <c r="BR142" s="16"/>
      <c r="BS142" s="16"/>
      <c r="BT142" s="16"/>
      <c r="BU142" s="16"/>
      <c r="BV142" s="16"/>
      <c r="BW142" s="16"/>
      <c r="BX142" s="16"/>
      <c r="BY142" s="16"/>
      <c r="BZ142" s="16"/>
      <c r="CA142" s="16"/>
      <c r="CB142" s="16"/>
      <c r="CC142" s="16"/>
      <c r="CD142" s="16"/>
      <c r="CE142" s="16"/>
      <c r="CF142" s="16"/>
      <c r="CG142" s="16"/>
      <c r="CH142" s="16"/>
      <c r="CI142" s="16"/>
      <c r="CJ142" s="16"/>
      <c r="CK142" s="16"/>
      <c r="CL142" s="16"/>
      <c r="CM142" s="16"/>
      <c r="CN142" s="16"/>
      <c r="CO142" s="16"/>
      <c r="CP142" s="16"/>
      <c r="CQ142" s="16"/>
      <c r="CR142" s="16"/>
      <c r="CS142" s="16"/>
      <c r="CT142" s="16"/>
      <c r="CU142" s="16"/>
      <c r="CV142" s="16"/>
      <c r="CW142" s="16"/>
    </row>
    <row r="143" spans="1:101" x14ac:dyDescent="0.3">
      <c r="A143" s="14">
        <v>121</v>
      </c>
      <c r="B143" s="15"/>
      <c r="C143" s="14" t="s">
        <v>197</v>
      </c>
      <c r="D143" s="14" t="s">
        <v>485</v>
      </c>
      <c r="E143" s="14"/>
      <c r="F143" s="14" t="s">
        <v>199</v>
      </c>
      <c r="G143" s="14" t="s">
        <v>486</v>
      </c>
      <c r="H143" s="2" t="s">
        <v>487</v>
      </c>
      <c r="I143" s="12">
        <v>100</v>
      </c>
      <c r="J143" s="16">
        <f t="shared" si="11"/>
        <v>88.75</v>
      </c>
      <c r="K143" s="16">
        <f t="shared" si="12"/>
        <v>94.894999999999996</v>
      </c>
      <c r="L143" s="16">
        <f t="shared" si="10"/>
        <v>5.1049999999999995</v>
      </c>
      <c r="M143" s="16">
        <f t="shared" si="10"/>
        <v>11.25</v>
      </c>
      <c r="N143" s="16">
        <v>2.8</v>
      </c>
      <c r="O143" s="16">
        <v>4</v>
      </c>
      <c r="P143" s="16">
        <v>0.8</v>
      </c>
      <c r="Q143" s="16">
        <v>1.2</v>
      </c>
      <c r="R143" s="17">
        <v>1.5</v>
      </c>
      <c r="S143" s="16">
        <v>6</v>
      </c>
      <c r="T143" s="16"/>
      <c r="U143" s="17"/>
      <c r="V143" s="18">
        <v>5.0000000000000001E-3</v>
      </c>
      <c r="W143" s="16">
        <v>0.05</v>
      </c>
      <c r="X143" s="16"/>
      <c r="Y143" s="16"/>
      <c r="Z143" s="18"/>
      <c r="AA143" s="16"/>
      <c r="AB143" s="16"/>
      <c r="AC143" s="16"/>
      <c r="AD143" s="16"/>
      <c r="AE143" s="16"/>
      <c r="AF143" s="16"/>
      <c r="AG143" s="16"/>
      <c r="AH143" s="16"/>
      <c r="AI143" s="16"/>
      <c r="AJ143" s="16"/>
      <c r="AK143" s="16"/>
      <c r="AL143" s="18"/>
      <c r="AM143" s="16"/>
      <c r="AN143" s="16"/>
      <c r="AO143" s="16"/>
      <c r="AP143" s="16"/>
      <c r="AQ143" s="16"/>
      <c r="AR143" s="16"/>
      <c r="AS143" s="16"/>
      <c r="AT143" s="16"/>
      <c r="AU143" s="16"/>
      <c r="AV143" s="16"/>
      <c r="AW143" s="16"/>
      <c r="AX143" s="16"/>
      <c r="AY143" s="16"/>
      <c r="AZ143" s="16"/>
      <c r="BA143" s="16"/>
      <c r="BB143" s="16"/>
      <c r="BC143" s="16"/>
      <c r="BD143" s="16"/>
      <c r="BE143" s="16"/>
      <c r="BF143" s="16"/>
      <c r="BG143" s="16"/>
      <c r="BH143" s="16"/>
      <c r="BI143" s="16"/>
      <c r="BJ143" s="16"/>
      <c r="BK143" s="16"/>
      <c r="BL143" s="16"/>
      <c r="BM143" s="16"/>
      <c r="BN143" s="16"/>
      <c r="BO143" s="16"/>
      <c r="BP143" s="16"/>
      <c r="BQ143" s="16"/>
      <c r="BR143" s="16"/>
      <c r="BS143" s="16"/>
      <c r="BT143" s="16"/>
      <c r="BU143" s="16"/>
      <c r="BV143" s="16"/>
      <c r="BW143" s="16"/>
      <c r="BX143" s="16"/>
      <c r="BY143" s="16"/>
      <c r="BZ143" s="16"/>
      <c r="CA143" s="16"/>
      <c r="CB143" s="16"/>
      <c r="CC143" s="16"/>
      <c r="CD143" s="16"/>
      <c r="CE143" s="16"/>
      <c r="CF143" s="16"/>
      <c r="CG143" s="16"/>
      <c r="CH143" s="16"/>
      <c r="CI143" s="16"/>
      <c r="CJ143" s="16"/>
      <c r="CK143" s="16"/>
      <c r="CL143" s="16"/>
      <c r="CM143" s="16"/>
      <c r="CN143" s="16"/>
      <c r="CO143" s="16"/>
      <c r="CP143" s="16"/>
      <c r="CQ143" s="16"/>
      <c r="CR143" s="16"/>
      <c r="CS143" s="16"/>
      <c r="CT143" s="16"/>
      <c r="CU143" s="16"/>
      <c r="CV143" s="16"/>
      <c r="CW143" s="16"/>
    </row>
    <row r="144" spans="1:101" x14ac:dyDescent="0.3">
      <c r="A144" s="14">
        <v>121</v>
      </c>
      <c r="B144" s="15"/>
      <c r="C144" s="14" t="s">
        <v>197</v>
      </c>
      <c r="D144" s="14" t="s">
        <v>485</v>
      </c>
      <c r="E144" s="14"/>
      <c r="F144" s="14" t="s">
        <v>199</v>
      </c>
      <c r="G144" s="14" t="s">
        <v>486</v>
      </c>
      <c r="H144" s="2" t="s">
        <v>487</v>
      </c>
      <c r="I144" s="12">
        <v>100</v>
      </c>
      <c r="J144" s="16">
        <f t="shared" si="11"/>
        <v>88.75</v>
      </c>
      <c r="K144" s="16">
        <f t="shared" si="12"/>
        <v>94.894999999999996</v>
      </c>
      <c r="L144" s="16">
        <f t="shared" si="10"/>
        <v>5.1049999999999995</v>
      </c>
      <c r="M144" s="16">
        <f t="shared" si="10"/>
        <v>11.25</v>
      </c>
      <c r="N144" s="16">
        <v>2.8</v>
      </c>
      <c r="O144" s="16">
        <v>4</v>
      </c>
      <c r="P144" s="16">
        <v>0.8</v>
      </c>
      <c r="Q144" s="16">
        <v>1.2</v>
      </c>
      <c r="R144" s="17">
        <v>1.5</v>
      </c>
      <c r="S144" s="16">
        <v>6</v>
      </c>
      <c r="T144" s="16"/>
      <c r="U144" s="17"/>
      <c r="V144" s="18"/>
      <c r="W144" s="16"/>
      <c r="X144" s="16"/>
      <c r="Y144" s="16"/>
      <c r="Z144" s="18">
        <v>5.0000000000000001E-3</v>
      </c>
      <c r="AA144" s="16">
        <v>0.05</v>
      </c>
      <c r="AB144" s="16"/>
      <c r="AC144" s="16"/>
      <c r="AD144" s="16"/>
      <c r="AE144" s="16"/>
      <c r="AF144" s="16"/>
      <c r="AG144" s="16"/>
      <c r="AH144" s="16"/>
      <c r="AI144" s="16"/>
      <c r="AJ144" s="16"/>
      <c r="AK144" s="16"/>
      <c r="AL144" s="18"/>
      <c r="AM144" s="16"/>
      <c r="AN144" s="16"/>
      <c r="AO144" s="16"/>
      <c r="AP144" s="16"/>
      <c r="AQ144" s="16"/>
      <c r="AR144" s="16"/>
      <c r="AS144" s="16"/>
      <c r="AT144" s="16"/>
      <c r="AU144" s="16"/>
      <c r="AV144" s="16"/>
      <c r="AW144" s="16"/>
      <c r="AX144" s="16"/>
      <c r="AY144" s="16"/>
      <c r="AZ144" s="16"/>
      <c r="BA144" s="16"/>
      <c r="BB144" s="16"/>
      <c r="BC144" s="16"/>
      <c r="BD144" s="16"/>
      <c r="BE144" s="16"/>
      <c r="BF144" s="16"/>
      <c r="BG144" s="16"/>
      <c r="BH144" s="16"/>
      <c r="BI144" s="16"/>
      <c r="BJ144" s="16"/>
      <c r="BK144" s="16"/>
      <c r="BL144" s="16"/>
      <c r="BM144" s="16"/>
      <c r="BN144" s="16"/>
      <c r="BO144" s="16"/>
      <c r="BP144" s="16"/>
      <c r="BQ144" s="16"/>
      <c r="BR144" s="16"/>
      <c r="BS144" s="16"/>
      <c r="BT144" s="16"/>
      <c r="BU144" s="16"/>
      <c r="BV144" s="16"/>
      <c r="BW144" s="16"/>
      <c r="BX144" s="16"/>
      <c r="BY144" s="16"/>
      <c r="BZ144" s="16"/>
      <c r="CA144" s="16"/>
      <c r="CB144" s="16"/>
      <c r="CC144" s="16"/>
      <c r="CD144" s="16"/>
      <c r="CE144" s="16"/>
      <c r="CF144" s="16"/>
      <c r="CG144" s="16"/>
      <c r="CH144" s="16"/>
      <c r="CI144" s="16"/>
      <c r="CJ144" s="16"/>
      <c r="CK144" s="16"/>
      <c r="CL144" s="16"/>
      <c r="CM144" s="16"/>
      <c r="CN144" s="16"/>
      <c r="CO144" s="16"/>
      <c r="CP144" s="16"/>
      <c r="CQ144" s="16"/>
      <c r="CR144" s="16"/>
      <c r="CS144" s="16"/>
      <c r="CT144" s="16"/>
      <c r="CU144" s="16"/>
      <c r="CV144" s="16"/>
      <c r="CW144" s="16"/>
    </row>
    <row r="145" spans="1:101" x14ac:dyDescent="0.3">
      <c r="A145" s="14">
        <v>121</v>
      </c>
      <c r="B145" s="15"/>
      <c r="C145" s="14" t="s">
        <v>197</v>
      </c>
      <c r="D145" s="14" t="s">
        <v>485</v>
      </c>
      <c r="E145" s="14"/>
      <c r="F145" s="14" t="s">
        <v>199</v>
      </c>
      <c r="G145" s="14" t="s">
        <v>486</v>
      </c>
      <c r="H145" s="2" t="s">
        <v>487</v>
      </c>
      <c r="I145" s="12">
        <v>100</v>
      </c>
      <c r="J145" s="16">
        <f t="shared" si="11"/>
        <v>88.75</v>
      </c>
      <c r="K145" s="16">
        <f t="shared" si="12"/>
        <v>94.894999999999996</v>
      </c>
      <c r="L145" s="16">
        <f t="shared" si="10"/>
        <v>5.1049999999999995</v>
      </c>
      <c r="M145" s="16">
        <f t="shared" si="10"/>
        <v>11.25</v>
      </c>
      <c r="N145" s="16">
        <v>2.8</v>
      </c>
      <c r="O145" s="16">
        <v>4</v>
      </c>
      <c r="P145" s="16">
        <v>0.8</v>
      </c>
      <c r="Q145" s="16">
        <v>1.2</v>
      </c>
      <c r="R145" s="17">
        <v>1.5</v>
      </c>
      <c r="S145" s="16">
        <v>6</v>
      </c>
      <c r="T145" s="16"/>
      <c r="U145" s="17"/>
      <c r="V145" s="18"/>
      <c r="W145" s="16"/>
      <c r="X145" s="16"/>
      <c r="Y145" s="16"/>
      <c r="Z145" s="18"/>
      <c r="AA145" s="16"/>
      <c r="AB145" s="16"/>
      <c r="AC145" s="16"/>
      <c r="AD145" s="16"/>
      <c r="AE145" s="16"/>
      <c r="AF145" s="16"/>
      <c r="AG145" s="16"/>
      <c r="AH145" s="16"/>
      <c r="AI145" s="16"/>
      <c r="AJ145" s="16"/>
      <c r="AK145" s="16"/>
      <c r="AL145" s="18">
        <v>5.0000000000000001E-3</v>
      </c>
      <c r="AM145" s="16">
        <v>0.05</v>
      </c>
      <c r="AN145" s="16"/>
      <c r="AO145" s="16"/>
      <c r="AP145" s="16"/>
      <c r="AQ145" s="16"/>
      <c r="AR145" s="16"/>
      <c r="AS145" s="16"/>
      <c r="AT145" s="16"/>
      <c r="AU145" s="16"/>
      <c r="AV145" s="16"/>
      <c r="AW145" s="16"/>
      <c r="AX145" s="16"/>
      <c r="AY145" s="16"/>
      <c r="AZ145" s="16"/>
      <c r="BA145" s="16"/>
      <c r="BB145" s="16"/>
      <c r="BC145" s="16"/>
      <c r="BD145" s="16"/>
      <c r="BE145" s="16"/>
      <c r="BF145" s="16"/>
      <c r="BG145" s="16"/>
      <c r="BH145" s="16"/>
      <c r="BI145" s="16"/>
      <c r="BJ145" s="16"/>
      <c r="BK145" s="16"/>
      <c r="BL145" s="16"/>
      <c r="BM145" s="16"/>
      <c r="BN145" s="16"/>
      <c r="BO145" s="16"/>
      <c r="BP145" s="16"/>
      <c r="BQ145" s="16"/>
      <c r="BR145" s="16"/>
      <c r="BS145" s="16"/>
      <c r="BT145" s="16"/>
      <c r="BU145" s="16"/>
      <c r="BV145" s="16"/>
      <c r="BW145" s="16"/>
      <c r="BX145" s="16"/>
      <c r="BY145" s="16"/>
      <c r="BZ145" s="16"/>
      <c r="CA145" s="16"/>
      <c r="CB145" s="16"/>
      <c r="CC145" s="16"/>
      <c r="CD145" s="16"/>
      <c r="CE145" s="16"/>
      <c r="CF145" s="16"/>
      <c r="CG145" s="16"/>
      <c r="CH145" s="16"/>
      <c r="CI145" s="16"/>
      <c r="CJ145" s="16"/>
      <c r="CK145" s="16"/>
      <c r="CL145" s="16"/>
      <c r="CM145" s="16"/>
      <c r="CN145" s="16"/>
      <c r="CO145" s="16"/>
      <c r="CP145" s="16"/>
      <c r="CQ145" s="16"/>
      <c r="CR145" s="16"/>
      <c r="CS145" s="16"/>
      <c r="CT145" s="16"/>
      <c r="CU145" s="16"/>
      <c r="CV145" s="16"/>
      <c r="CW145" s="16"/>
    </row>
    <row r="146" spans="1:101" x14ac:dyDescent="0.3">
      <c r="A146" s="14">
        <v>123</v>
      </c>
      <c r="B146" s="15"/>
      <c r="C146" s="14" t="s">
        <v>197</v>
      </c>
      <c r="D146" s="14" t="s">
        <v>488</v>
      </c>
      <c r="E146" s="14"/>
      <c r="F146" s="14" t="s">
        <v>199</v>
      </c>
      <c r="G146" s="14" t="s">
        <v>489</v>
      </c>
      <c r="H146" s="2" t="s">
        <v>490</v>
      </c>
      <c r="I146" s="12">
        <v>100</v>
      </c>
      <c r="J146" s="16">
        <f t="shared" si="11"/>
        <v>98.16</v>
      </c>
      <c r="K146" s="16">
        <f t="shared" si="12"/>
        <v>99.38</v>
      </c>
      <c r="L146" s="16">
        <f t="shared" si="10"/>
        <v>0.62</v>
      </c>
      <c r="M146" s="16">
        <f t="shared" si="10"/>
        <v>1.84</v>
      </c>
      <c r="N146" s="16"/>
      <c r="O146" s="16"/>
      <c r="P146" s="16">
        <v>0.5</v>
      </c>
      <c r="Q146" s="16">
        <v>0.8</v>
      </c>
      <c r="R146" s="16">
        <v>0.1</v>
      </c>
      <c r="S146" s="16">
        <v>1</v>
      </c>
      <c r="T146" s="16"/>
      <c r="U146" s="17"/>
      <c r="V146" s="16">
        <v>0.02</v>
      </c>
      <c r="W146" s="16">
        <v>0.04</v>
      </c>
      <c r="X146" s="16"/>
      <c r="Y146" s="16"/>
      <c r="Z146" s="16"/>
      <c r="AA146" s="16"/>
      <c r="AB146" s="16"/>
      <c r="AC146" s="16"/>
      <c r="AD146" s="16"/>
      <c r="AE146" s="16"/>
      <c r="AF146" s="16"/>
      <c r="AG146" s="16"/>
      <c r="AH146" s="16"/>
      <c r="AI146" s="16"/>
      <c r="AJ146" s="16"/>
      <c r="AK146" s="16"/>
      <c r="AL146" s="16"/>
      <c r="AM146" s="16"/>
      <c r="AN146" s="16"/>
      <c r="AO146" s="16"/>
      <c r="AP146" s="16"/>
      <c r="AQ146" s="16"/>
      <c r="AR146" s="16"/>
      <c r="AS146" s="16"/>
      <c r="AT146" s="16"/>
      <c r="AU146" s="16"/>
      <c r="AV146" s="16"/>
      <c r="AW146" s="16"/>
      <c r="AX146" s="16"/>
      <c r="AY146" s="16"/>
      <c r="AZ146" s="16"/>
      <c r="BA146" s="16"/>
      <c r="BB146" s="16"/>
      <c r="BC146" s="16"/>
      <c r="BD146" s="16"/>
      <c r="BE146" s="16"/>
      <c r="BF146" s="16"/>
      <c r="BG146" s="16"/>
      <c r="BH146" s="16"/>
      <c r="BI146" s="16"/>
      <c r="BJ146" s="16"/>
      <c r="BK146" s="16"/>
      <c r="BL146" s="16"/>
      <c r="BM146" s="16"/>
      <c r="BN146" s="16"/>
      <c r="BO146" s="16"/>
      <c r="BP146" s="16"/>
      <c r="BQ146" s="16"/>
      <c r="BR146" s="16"/>
      <c r="BS146" s="16"/>
      <c r="BT146" s="16"/>
      <c r="BU146" s="16"/>
      <c r="BV146" s="16"/>
      <c r="BW146" s="16"/>
      <c r="BX146" s="16"/>
      <c r="BY146" s="16"/>
      <c r="BZ146" s="16"/>
      <c r="CA146" s="16"/>
      <c r="CB146" s="16"/>
      <c r="CC146" s="16"/>
      <c r="CD146" s="16"/>
      <c r="CE146" s="16"/>
      <c r="CF146" s="16"/>
      <c r="CG146" s="16"/>
      <c r="CH146" s="16"/>
      <c r="CI146" s="16"/>
      <c r="CJ146" s="16"/>
      <c r="CK146" s="16"/>
      <c r="CL146" s="16"/>
      <c r="CM146" s="16"/>
      <c r="CN146" s="16"/>
      <c r="CO146" s="16"/>
      <c r="CP146" s="16"/>
      <c r="CQ146" s="16"/>
      <c r="CR146" s="16"/>
      <c r="CS146" s="16"/>
      <c r="CT146" s="16"/>
      <c r="CU146" s="16"/>
      <c r="CV146" s="16"/>
      <c r="CW146" s="16"/>
    </row>
    <row r="147" spans="1:101" x14ac:dyDescent="0.3">
      <c r="A147" s="14">
        <v>123</v>
      </c>
      <c r="B147" s="15"/>
      <c r="C147" s="14" t="s">
        <v>197</v>
      </c>
      <c r="D147" s="14" t="s">
        <v>488</v>
      </c>
      <c r="E147" s="14"/>
      <c r="F147" s="14" t="s">
        <v>199</v>
      </c>
      <c r="G147" s="14" t="s">
        <v>489</v>
      </c>
      <c r="H147" s="2" t="s">
        <v>490</v>
      </c>
      <c r="I147" s="12">
        <v>100</v>
      </c>
      <c r="J147" s="16">
        <f t="shared" si="11"/>
        <v>98.16</v>
      </c>
      <c r="K147" s="16">
        <f t="shared" si="12"/>
        <v>99.38</v>
      </c>
      <c r="L147" s="16">
        <f t="shared" si="10"/>
        <v>0.62</v>
      </c>
      <c r="M147" s="16">
        <f t="shared" si="10"/>
        <v>1.84</v>
      </c>
      <c r="N147" s="16"/>
      <c r="O147" s="16"/>
      <c r="P147" s="16">
        <v>0.5</v>
      </c>
      <c r="Q147" s="16">
        <v>0.8</v>
      </c>
      <c r="R147" s="16">
        <v>0.1</v>
      </c>
      <c r="S147" s="16">
        <v>1</v>
      </c>
      <c r="T147" s="16"/>
      <c r="U147" s="17"/>
      <c r="V147" s="16">
        <v>0.02</v>
      </c>
      <c r="W147" s="16">
        <v>0.04</v>
      </c>
      <c r="X147" s="16"/>
      <c r="Y147" s="16"/>
      <c r="Z147" s="16"/>
      <c r="AA147" s="16"/>
      <c r="AB147" s="16"/>
      <c r="AC147" s="16"/>
      <c r="AD147" s="16"/>
      <c r="AE147" s="16"/>
      <c r="AF147" s="16"/>
      <c r="AG147" s="16"/>
      <c r="AH147" s="16"/>
      <c r="AI147" s="16"/>
      <c r="AJ147" s="16"/>
      <c r="AK147" s="16"/>
      <c r="AL147" s="16"/>
      <c r="AM147" s="16"/>
      <c r="AN147" s="16"/>
      <c r="AO147" s="16"/>
      <c r="AP147" s="16"/>
      <c r="AQ147" s="16"/>
      <c r="AR147" s="16"/>
      <c r="AS147" s="16"/>
      <c r="AT147" s="16"/>
      <c r="AU147" s="16"/>
      <c r="AV147" s="16"/>
      <c r="AW147" s="16"/>
      <c r="AX147" s="16"/>
      <c r="AY147" s="16"/>
      <c r="AZ147" s="16"/>
      <c r="BA147" s="16"/>
      <c r="BB147" s="16"/>
      <c r="BC147" s="16"/>
      <c r="BD147" s="16"/>
      <c r="BE147" s="16"/>
      <c r="BF147" s="16"/>
      <c r="BG147" s="16"/>
      <c r="BH147" s="16"/>
      <c r="BI147" s="16"/>
      <c r="BJ147" s="16"/>
      <c r="BK147" s="16"/>
      <c r="BL147" s="16"/>
      <c r="BM147" s="16"/>
      <c r="BN147" s="16"/>
      <c r="BO147" s="16"/>
      <c r="BP147" s="16"/>
      <c r="BQ147" s="16"/>
      <c r="BR147" s="16"/>
      <c r="BS147" s="16"/>
      <c r="BT147" s="16"/>
      <c r="BU147" s="16"/>
      <c r="BV147" s="16"/>
      <c r="BW147" s="16"/>
      <c r="BX147" s="16"/>
      <c r="BY147" s="16"/>
      <c r="BZ147" s="16"/>
      <c r="CA147" s="16"/>
      <c r="CB147" s="16"/>
      <c r="CC147" s="16"/>
      <c r="CD147" s="16"/>
      <c r="CE147" s="16"/>
      <c r="CF147" s="16"/>
      <c r="CG147" s="16"/>
      <c r="CH147" s="16"/>
      <c r="CI147" s="16"/>
      <c r="CJ147" s="16"/>
      <c r="CK147" s="16"/>
      <c r="CL147" s="16"/>
      <c r="CM147" s="16"/>
      <c r="CN147" s="16"/>
      <c r="CO147" s="16"/>
      <c r="CP147" s="16"/>
      <c r="CQ147" s="16"/>
      <c r="CR147" s="16"/>
      <c r="CS147" s="16"/>
      <c r="CT147" s="16"/>
      <c r="CU147" s="16"/>
      <c r="CV147" s="16"/>
      <c r="CW147" s="16"/>
    </row>
    <row r="148" spans="1:101" x14ac:dyDescent="0.3">
      <c r="A148" s="14">
        <v>128</v>
      </c>
      <c r="B148" s="15"/>
      <c r="C148" s="14" t="s">
        <v>224</v>
      </c>
      <c r="D148" s="14" t="s">
        <v>491</v>
      </c>
      <c r="E148" s="14"/>
      <c r="F148" s="14"/>
      <c r="G148" s="14" t="s">
        <v>492</v>
      </c>
      <c r="H148" s="2"/>
      <c r="I148" s="12">
        <v>100</v>
      </c>
      <c r="J148" s="16">
        <f t="shared" si="11"/>
        <v>28.700000000000017</v>
      </c>
      <c r="K148" s="16">
        <f t="shared" si="12"/>
        <v>64.490000000000009</v>
      </c>
      <c r="L148" s="16">
        <f t="shared" si="10"/>
        <v>35.51</v>
      </c>
      <c r="M148" s="16">
        <f t="shared" si="10"/>
        <v>71.299999999999983</v>
      </c>
      <c r="N148" s="16"/>
      <c r="O148" s="16"/>
      <c r="P148" s="16"/>
      <c r="Q148" s="16"/>
      <c r="R148" s="17">
        <v>35</v>
      </c>
      <c r="S148" s="16">
        <v>68</v>
      </c>
      <c r="T148" s="16">
        <v>0.5</v>
      </c>
      <c r="U148" s="17">
        <v>3</v>
      </c>
      <c r="V148" s="16"/>
      <c r="W148" s="16"/>
      <c r="X148" s="16">
        <v>0</v>
      </c>
      <c r="Y148" s="16">
        <v>0.1</v>
      </c>
      <c r="Z148" s="16">
        <v>0</v>
      </c>
      <c r="AA148" s="16">
        <v>0.1</v>
      </c>
      <c r="AB148" s="16"/>
      <c r="AC148" s="16"/>
      <c r="AD148" s="16"/>
      <c r="AE148" s="16"/>
      <c r="AF148" s="16"/>
      <c r="AG148" s="16"/>
      <c r="AH148" s="16"/>
      <c r="AI148" s="16"/>
      <c r="AJ148" s="16"/>
      <c r="AK148" s="16"/>
      <c r="AL148" s="16"/>
      <c r="AM148" s="16"/>
      <c r="AN148" s="16"/>
      <c r="AO148" s="16"/>
      <c r="AP148" s="16"/>
      <c r="AQ148" s="16"/>
      <c r="AR148" s="16"/>
      <c r="AS148" s="16"/>
      <c r="AT148" s="16"/>
      <c r="AU148" s="16"/>
      <c r="AV148" s="16"/>
      <c r="AW148" s="16"/>
      <c r="AX148" s="16"/>
      <c r="AY148" s="16"/>
      <c r="AZ148" s="16"/>
      <c r="BA148" s="16"/>
      <c r="BB148" s="16"/>
      <c r="BC148" s="16"/>
      <c r="BD148" s="16"/>
      <c r="BE148" s="16"/>
      <c r="BF148" s="16"/>
      <c r="BG148" s="16"/>
      <c r="BH148" s="16"/>
      <c r="BI148" s="16"/>
      <c r="BJ148" s="16">
        <v>0.01</v>
      </c>
      <c r="BK148" s="16">
        <v>0.1</v>
      </c>
      <c r="BL148" s="16"/>
      <c r="BM148" s="16"/>
      <c r="BN148" s="16"/>
      <c r="BO148" s="16"/>
      <c r="BP148" s="16"/>
      <c r="BQ148" s="16"/>
      <c r="BR148" s="16"/>
      <c r="BS148" s="16"/>
      <c r="BT148" s="16"/>
      <c r="BU148" s="16"/>
      <c r="BV148" s="16"/>
      <c r="BW148" s="16"/>
      <c r="BX148" s="16"/>
      <c r="BY148" s="16"/>
      <c r="BZ148" s="16"/>
      <c r="CA148" s="16"/>
      <c r="CB148" s="16"/>
      <c r="CC148" s="16"/>
      <c r="CD148" s="16"/>
      <c r="CE148" s="16"/>
      <c r="CF148" s="16"/>
      <c r="CG148" s="16"/>
      <c r="CH148" s="16"/>
      <c r="CI148" s="16"/>
      <c r="CJ148" s="16"/>
      <c r="CK148" s="16"/>
      <c r="CL148" s="16"/>
      <c r="CM148" s="16"/>
      <c r="CN148" s="16"/>
      <c r="CO148" s="16"/>
      <c r="CP148" s="16"/>
      <c r="CQ148" s="16"/>
      <c r="CR148" s="16"/>
      <c r="CS148" s="16"/>
      <c r="CT148" s="16"/>
      <c r="CU148" s="16"/>
      <c r="CV148" s="16"/>
      <c r="CW148" s="16"/>
    </row>
    <row r="149" spans="1:101" x14ac:dyDescent="0.3">
      <c r="A149" s="14">
        <v>128</v>
      </c>
      <c r="B149" s="15"/>
      <c r="C149" s="14" t="s">
        <v>224</v>
      </c>
      <c r="D149" s="14" t="s">
        <v>491</v>
      </c>
      <c r="E149" s="14"/>
      <c r="F149" s="14"/>
      <c r="G149" s="14" t="s">
        <v>492</v>
      </c>
      <c r="H149" s="2"/>
      <c r="I149" s="12">
        <v>100</v>
      </c>
      <c r="J149" s="16">
        <f t="shared" si="11"/>
        <v>28.700000000000017</v>
      </c>
      <c r="K149" s="16">
        <f t="shared" si="12"/>
        <v>64.490000000000009</v>
      </c>
      <c r="L149" s="16">
        <f t="shared" si="10"/>
        <v>35.51</v>
      </c>
      <c r="M149" s="16">
        <f t="shared" si="10"/>
        <v>71.299999999999983</v>
      </c>
      <c r="N149" s="16"/>
      <c r="O149" s="16"/>
      <c r="P149" s="16"/>
      <c r="Q149" s="16"/>
      <c r="R149" s="17">
        <v>35</v>
      </c>
      <c r="S149" s="16">
        <v>68</v>
      </c>
      <c r="T149" s="16">
        <v>0.5</v>
      </c>
      <c r="U149" s="17">
        <v>3</v>
      </c>
      <c r="V149" s="16"/>
      <c r="W149" s="16"/>
      <c r="X149" s="16"/>
      <c r="Y149" s="16"/>
      <c r="Z149" s="16">
        <v>0</v>
      </c>
      <c r="AA149" s="16">
        <v>0.1</v>
      </c>
      <c r="AB149" s="16"/>
      <c r="AC149" s="16"/>
      <c r="AD149" s="16"/>
      <c r="AE149" s="16"/>
      <c r="AF149" s="16">
        <v>0</v>
      </c>
      <c r="AG149" s="16">
        <v>0.1</v>
      </c>
      <c r="AH149" s="16"/>
      <c r="AI149" s="16"/>
      <c r="AJ149" s="16"/>
      <c r="AK149" s="16"/>
      <c r="AL149" s="16"/>
      <c r="AM149" s="16"/>
      <c r="AN149" s="16"/>
      <c r="AO149" s="16"/>
      <c r="AP149" s="16"/>
      <c r="AQ149" s="16"/>
      <c r="AR149" s="16"/>
      <c r="AS149" s="16"/>
      <c r="AT149" s="16"/>
      <c r="AU149" s="16"/>
      <c r="AV149" s="16"/>
      <c r="AW149" s="16"/>
      <c r="AX149" s="16"/>
      <c r="AY149" s="16"/>
      <c r="AZ149" s="16"/>
      <c r="BA149" s="16"/>
      <c r="BB149" s="16"/>
      <c r="BC149" s="16"/>
      <c r="BD149" s="16"/>
      <c r="BE149" s="16"/>
      <c r="BF149" s="16"/>
      <c r="BG149" s="16"/>
      <c r="BH149" s="16"/>
      <c r="BI149" s="16"/>
      <c r="BJ149" s="16">
        <v>0.01</v>
      </c>
      <c r="BK149" s="16">
        <v>0.1</v>
      </c>
      <c r="BL149" s="16"/>
      <c r="BM149" s="16"/>
      <c r="BN149" s="16"/>
      <c r="BO149" s="16"/>
      <c r="BP149" s="16"/>
      <c r="BQ149" s="16"/>
      <c r="BR149" s="16"/>
      <c r="BS149" s="16"/>
      <c r="BT149" s="16"/>
      <c r="BU149" s="16"/>
      <c r="BV149" s="16"/>
      <c r="BW149" s="16"/>
      <c r="BX149" s="16"/>
      <c r="BY149" s="16"/>
      <c r="BZ149" s="16"/>
      <c r="CA149" s="16"/>
      <c r="CB149" s="16"/>
      <c r="CC149" s="16"/>
      <c r="CD149" s="16"/>
      <c r="CE149" s="16"/>
      <c r="CF149" s="16"/>
      <c r="CG149" s="16"/>
      <c r="CH149" s="16"/>
      <c r="CI149" s="16"/>
      <c r="CJ149" s="16"/>
      <c r="CK149" s="16"/>
      <c r="CL149" s="16"/>
      <c r="CM149" s="16"/>
      <c r="CN149" s="16"/>
      <c r="CO149" s="16"/>
      <c r="CP149" s="16"/>
      <c r="CQ149" s="16"/>
      <c r="CR149" s="16"/>
      <c r="CS149" s="16"/>
      <c r="CT149" s="16"/>
      <c r="CU149" s="16"/>
      <c r="CV149" s="16"/>
      <c r="CW149" s="16"/>
    </row>
    <row r="150" spans="1:101" x14ac:dyDescent="0.3">
      <c r="A150" s="14">
        <v>128</v>
      </c>
      <c r="B150" s="15"/>
      <c r="C150" s="14" t="s">
        <v>224</v>
      </c>
      <c r="D150" s="14" t="s">
        <v>491</v>
      </c>
      <c r="E150" s="14"/>
      <c r="F150" s="14"/>
      <c r="G150" s="14" t="s">
        <v>492</v>
      </c>
      <c r="H150" s="2"/>
      <c r="I150" s="12">
        <v>100</v>
      </c>
      <c r="J150" s="16">
        <f t="shared" si="11"/>
        <v>28.700000000000017</v>
      </c>
      <c r="K150" s="16">
        <f t="shared" si="12"/>
        <v>64.490000000000009</v>
      </c>
      <c r="L150" s="16">
        <f t="shared" si="10"/>
        <v>35.51</v>
      </c>
      <c r="M150" s="16">
        <f t="shared" si="10"/>
        <v>71.299999999999983</v>
      </c>
      <c r="N150" s="16"/>
      <c r="O150" s="16"/>
      <c r="P150" s="16"/>
      <c r="Q150" s="16"/>
      <c r="R150" s="17">
        <v>35</v>
      </c>
      <c r="S150" s="16">
        <v>68</v>
      </c>
      <c r="T150" s="16">
        <v>0.5</v>
      </c>
      <c r="U150" s="17">
        <v>3</v>
      </c>
      <c r="V150" s="16"/>
      <c r="W150" s="16"/>
      <c r="X150" s="16"/>
      <c r="Y150" s="16"/>
      <c r="Z150" s="16">
        <v>0</v>
      </c>
      <c r="AA150" s="16">
        <v>0.1</v>
      </c>
      <c r="AB150" s="16"/>
      <c r="AC150" s="16"/>
      <c r="AD150" s="16"/>
      <c r="AE150" s="16"/>
      <c r="AF150" s="16"/>
      <c r="AG150" s="16"/>
      <c r="AH150" s="16"/>
      <c r="AI150" s="16"/>
      <c r="AJ150" s="16"/>
      <c r="AK150" s="16"/>
      <c r="AL150" s="16"/>
      <c r="AM150" s="16"/>
      <c r="AN150" s="16"/>
      <c r="AO150" s="16"/>
      <c r="AP150" s="16"/>
      <c r="AQ150" s="16"/>
      <c r="AR150" s="16"/>
      <c r="AS150" s="16"/>
      <c r="AT150" s="16">
        <v>0</v>
      </c>
      <c r="AU150" s="16">
        <v>0.1</v>
      </c>
      <c r="AV150" s="16"/>
      <c r="AW150" s="16"/>
      <c r="AX150" s="16"/>
      <c r="AY150" s="16"/>
      <c r="AZ150" s="16"/>
      <c r="BA150" s="16"/>
      <c r="BB150" s="16"/>
      <c r="BC150" s="16"/>
      <c r="BD150" s="16"/>
      <c r="BE150" s="16"/>
      <c r="BF150" s="16"/>
      <c r="BG150" s="16"/>
      <c r="BH150" s="16"/>
      <c r="BI150" s="16"/>
      <c r="BJ150" s="16">
        <v>0.01</v>
      </c>
      <c r="BK150" s="16">
        <v>0.1</v>
      </c>
      <c r="BL150" s="16"/>
      <c r="BM150" s="16"/>
      <c r="BN150" s="16"/>
      <c r="BO150" s="16"/>
      <c r="BP150" s="16"/>
      <c r="BQ150" s="16"/>
      <c r="BR150" s="16"/>
      <c r="BS150" s="16"/>
      <c r="BT150" s="16"/>
      <c r="BU150" s="16"/>
      <c r="BV150" s="16"/>
      <c r="BW150" s="16"/>
      <c r="BX150" s="16"/>
      <c r="BY150" s="16"/>
      <c r="BZ150" s="16"/>
      <c r="CA150" s="16"/>
      <c r="CB150" s="16"/>
      <c r="CC150" s="16"/>
      <c r="CD150" s="16"/>
      <c r="CE150" s="16"/>
      <c r="CF150" s="16"/>
      <c r="CG150" s="16"/>
      <c r="CH150" s="16"/>
      <c r="CI150" s="16"/>
      <c r="CJ150" s="16"/>
      <c r="CK150" s="16"/>
      <c r="CL150" s="16"/>
      <c r="CM150" s="16"/>
      <c r="CN150" s="16"/>
      <c r="CO150" s="16"/>
      <c r="CP150" s="16"/>
      <c r="CQ150" s="16"/>
      <c r="CR150" s="16"/>
      <c r="CS150" s="16"/>
      <c r="CT150" s="16"/>
      <c r="CU150" s="16"/>
      <c r="CV150" s="16"/>
      <c r="CW150" s="16"/>
    </row>
    <row r="151" spans="1:101" x14ac:dyDescent="0.3">
      <c r="A151" s="14">
        <v>128</v>
      </c>
      <c r="B151" s="15"/>
      <c r="C151" s="14" t="s">
        <v>224</v>
      </c>
      <c r="D151" s="14" t="s">
        <v>491</v>
      </c>
      <c r="E151" s="14"/>
      <c r="F151" s="14"/>
      <c r="G151" s="14" t="s">
        <v>492</v>
      </c>
      <c r="H151" s="2"/>
      <c r="I151" s="12">
        <v>100</v>
      </c>
      <c r="J151" s="16">
        <f t="shared" si="11"/>
        <v>28.700000000000017</v>
      </c>
      <c r="K151" s="16">
        <f t="shared" si="12"/>
        <v>64.490000000000009</v>
      </c>
      <c r="L151" s="16">
        <f t="shared" si="10"/>
        <v>35.51</v>
      </c>
      <c r="M151" s="16">
        <f t="shared" si="10"/>
        <v>71.299999999999983</v>
      </c>
      <c r="N151" s="16"/>
      <c r="O151" s="16"/>
      <c r="P151" s="16"/>
      <c r="Q151" s="16"/>
      <c r="R151" s="17">
        <v>35</v>
      </c>
      <c r="S151" s="16">
        <v>68</v>
      </c>
      <c r="T151" s="16">
        <v>0.5</v>
      </c>
      <c r="U151" s="17">
        <v>3</v>
      </c>
      <c r="V151" s="16"/>
      <c r="W151" s="16"/>
      <c r="X151" s="16">
        <v>0</v>
      </c>
      <c r="Y151" s="16">
        <v>0.1</v>
      </c>
      <c r="Z151" s="16"/>
      <c r="AA151" s="16"/>
      <c r="AB151" s="16"/>
      <c r="AC151" s="16"/>
      <c r="AD151" s="16"/>
      <c r="AE151" s="16"/>
      <c r="AF151" s="16"/>
      <c r="AG151" s="16"/>
      <c r="AH151" s="16"/>
      <c r="AI151" s="16"/>
      <c r="AJ151" s="16"/>
      <c r="AK151" s="16"/>
      <c r="AL151" s="16"/>
      <c r="AM151" s="16"/>
      <c r="AN151" s="16"/>
      <c r="AO151" s="16"/>
      <c r="AP151" s="16"/>
      <c r="AQ151" s="16"/>
      <c r="AR151" s="16"/>
      <c r="AS151" s="16"/>
      <c r="AT151" s="16"/>
      <c r="AU151" s="16"/>
      <c r="AV151" s="16">
        <v>0</v>
      </c>
      <c r="AW151" s="16">
        <v>0.1</v>
      </c>
      <c r="AX151" s="16"/>
      <c r="AY151" s="16"/>
      <c r="AZ151" s="16"/>
      <c r="BA151" s="16"/>
      <c r="BB151" s="16"/>
      <c r="BC151" s="16"/>
      <c r="BD151" s="16"/>
      <c r="BE151" s="16"/>
      <c r="BF151" s="16"/>
      <c r="BG151" s="16"/>
      <c r="BH151" s="16"/>
      <c r="BI151" s="16"/>
      <c r="BJ151" s="16">
        <v>0.01</v>
      </c>
      <c r="BK151" s="16">
        <v>0.1</v>
      </c>
      <c r="BL151" s="16"/>
      <c r="BM151" s="16"/>
      <c r="BN151" s="16"/>
      <c r="BO151" s="16"/>
      <c r="BP151" s="16"/>
      <c r="BQ151" s="16"/>
      <c r="BR151" s="16"/>
      <c r="BS151" s="16"/>
      <c r="BT151" s="16"/>
      <c r="BU151" s="16"/>
      <c r="BV151" s="16"/>
      <c r="BW151" s="16"/>
      <c r="BX151" s="16"/>
      <c r="BY151" s="16"/>
      <c r="BZ151" s="16"/>
      <c r="CA151" s="16"/>
      <c r="CB151" s="16"/>
      <c r="CC151" s="16"/>
      <c r="CD151" s="16"/>
      <c r="CE151" s="16"/>
      <c r="CF151" s="16"/>
      <c r="CG151" s="16"/>
      <c r="CH151" s="16"/>
      <c r="CI151" s="16"/>
      <c r="CJ151" s="16"/>
      <c r="CK151" s="16"/>
      <c r="CL151" s="16"/>
      <c r="CM151" s="16"/>
      <c r="CN151" s="16"/>
      <c r="CO151" s="16"/>
      <c r="CP151" s="16"/>
      <c r="CQ151" s="16"/>
      <c r="CR151" s="16"/>
      <c r="CS151" s="16"/>
      <c r="CT151" s="16"/>
      <c r="CU151" s="16"/>
      <c r="CV151" s="16"/>
      <c r="CW151" s="16"/>
    </row>
    <row r="152" spans="1:101" x14ac:dyDescent="0.3">
      <c r="A152" s="14">
        <v>128</v>
      </c>
      <c r="B152" s="15"/>
      <c r="C152" s="14" t="s">
        <v>224</v>
      </c>
      <c r="D152" s="14" t="s">
        <v>491</v>
      </c>
      <c r="E152" s="14"/>
      <c r="F152" s="14"/>
      <c r="G152" s="14" t="s">
        <v>492</v>
      </c>
      <c r="H152" s="2"/>
      <c r="I152" s="12">
        <v>100</v>
      </c>
      <c r="J152" s="16">
        <f t="shared" si="11"/>
        <v>28.700000000000017</v>
      </c>
      <c r="K152" s="16">
        <f t="shared" si="12"/>
        <v>64.490000000000009</v>
      </c>
      <c r="L152" s="16">
        <f t="shared" si="10"/>
        <v>35.51</v>
      </c>
      <c r="M152" s="16">
        <f t="shared" si="10"/>
        <v>71.299999999999983</v>
      </c>
      <c r="N152" s="16"/>
      <c r="O152" s="16"/>
      <c r="P152" s="16"/>
      <c r="Q152" s="16"/>
      <c r="R152" s="17">
        <v>35</v>
      </c>
      <c r="S152" s="16">
        <v>68</v>
      </c>
      <c r="T152" s="16">
        <v>0.5</v>
      </c>
      <c r="U152" s="17">
        <v>3</v>
      </c>
      <c r="V152" s="16"/>
      <c r="W152" s="16"/>
      <c r="X152" s="16"/>
      <c r="Y152" s="16"/>
      <c r="Z152" s="16"/>
      <c r="AA152" s="16"/>
      <c r="AB152" s="16"/>
      <c r="AC152" s="16"/>
      <c r="AD152" s="16"/>
      <c r="AE152" s="16"/>
      <c r="AF152" s="16">
        <v>0</v>
      </c>
      <c r="AG152" s="16">
        <v>0.1</v>
      </c>
      <c r="AH152" s="16"/>
      <c r="AI152" s="16"/>
      <c r="AJ152" s="16"/>
      <c r="AK152" s="16"/>
      <c r="AL152" s="16"/>
      <c r="AM152" s="16"/>
      <c r="AN152" s="16"/>
      <c r="AO152" s="16"/>
      <c r="AP152" s="16"/>
      <c r="AQ152" s="16"/>
      <c r="AR152" s="16"/>
      <c r="AS152" s="16"/>
      <c r="AT152" s="16"/>
      <c r="AU152" s="16"/>
      <c r="AV152" s="16">
        <v>0</v>
      </c>
      <c r="AW152" s="16">
        <v>0.1</v>
      </c>
      <c r="AX152" s="16"/>
      <c r="AY152" s="16"/>
      <c r="AZ152" s="16"/>
      <c r="BA152" s="16"/>
      <c r="BB152" s="16"/>
      <c r="BC152" s="16"/>
      <c r="BD152" s="16"/>
      <c r="BE152" s="16"/>
      <c r="BF152" s="16"/>
      <c r="BG152" s="16"/>
      <c r="BH152" s="16"/>
      <c r="BI152" s="16"/>
      <c r="BJ152" s="16">
        <v>0.01</v>
      </c>
      <c r="BK152" s="16">
        <v>0.1</v>
      </c>
      <c r="BL152" s="16"/>
      <c r="BM152" s="16"/>
      <c r="BN152" s="16"/>
      <c r="BO152" s="16"/>
      <c r="BP152" s="16"/>
      <c r="BQ152" s="16"/>
      <c r="BR152" s="16"/>
      <c r="BS152" s="16"/>
      <c r="BT152" s="16"/>
      <c r="BU152" s="16"/>
      <c r="BV152" s="16"/>
      <c r="BW152" s="16"/>
      <c r="BX152" s="16"/>
      <c r="BY152" s="16"/>
      <c r="BZ152" s="16"/>
      <c r="CA152" s="16"/>
      <c r="CB152" s="16"/>
      <c r="CC152" s="16"/>
      <c r="CD152" s="16"/>
      <c r="CE152" s="16"/>
      <c r="CF152" s="16"/>
      <c r="CG152" s="16"/>
      <c r="CH152" s="16"/>
      <c r="CI152" s="16"/>
      <c r="CJ152" s="16"/>
      <c r="CK152" s="16"/>
      <c r="CL152" s="16"/>
      <c r="CM152" s="16"/>
      <c r="CN152" s="16"/>
      <c r="CO152" s="16"/>
      <c r="CP152" s="16"/>
      <c r="CQ152" s="16"/>
      <c r="CR152" s="16"/>
      <c r="CS152" s="16"/>
      <c r="CT152" s="16"/>
      <c r="CU152" s="16"/>
      <c r="CV152" s="16"/>
      <c r="CW152" s="16"/>
    </row>
    <row r="153" spans="1:101" x14ac:dyDescent="0.3">
      <c r="A153" s="14">
        <v>128</v>
      </c>
      <c r="B153" s="15"/>
      <c r="C153" s="14" t="s">
        <v>224</v>
      </c>
      <c r="D153" s="14" t="s">
        <v>491</v>
      </c>
      <c r="E153" s="14"/>
      <c r="F153" s="14"/>
      <c r="G153" s="14" t="s">
        <v>492</v>
      </c>
      <c r="H153" s="2"/>
      <c r="I153" s="12">
        <v>100</v>
      </c>
      <c r="J153" s="16">
        <f t="shared" si="11"/>
        <v>28.700000000000017</v>
      </c>
      <c r="K153" s="16">
        <f t="shared" si="12"/>
        <v>64.490000000000009</v>
      </c>
      <c r="L153" s="16">
        <f t="shared" si="10"/>
        <v>35.51</v>
      </c>
      <c r="M153" s="16">
        <f t="shared" si="10"/>
        <v>71.299999999999983</v>
      </c>
      <c r="N153" s="16"/>
      <c r="O153" s="16"/>
      <c r="P153" s="16"/>
      <c r="Q153" s="16"/>
      <c r="R153" s="17">
        <v>35</v>
      </c>
      <c r="S153" s="16">
        <v>68</v>
      </c>
      <c r="T153" s="16">
        <v>0.5</v>
      </c>
      <c r="U153" s="17">
        <v>3</v>
      </c>
      <c r="V153" s="16"/>
      <c r="W153" s="16"/>
      <c r="X153" s="16"/>
      <c r="Y153" s="16"/>
      <c r="Z153" s="16"/>
      <c r="AA153" s="16"/>
      <c r="AB153" s="16"/>
      <c r="AC153" s="16"/>
      <c r="AD153" s="16"/>
      <c r="AE153" s="16"/>
      <c r="AF153" s="16"/>
      <c r="AG153" s="16"/>
      <c r="AH153" s="16"/>
      <c r="AI153" s="16"/>
      <c r="AJ153" s="16"/>
      <c r="AK153" s="16"/>
      <c r="AL153" s="16"/>
      <c r="AM153" s="16"/>
      <c r="AN153" s="16"/>
      <c r="AO153" s="16"/>
      <c r="AP153" s="16"/>
      <c r="AQ153" s="16"/>
      <c r="AR153" s="16"/>
      <c r="AS153" s="16"/>
      <c r="AT153" s="16">
        <v>0</v>
      </c>
      <c r="AU153" s="16">
        <v>0.1</v>
      </c>
      <c r="AV153" s="16">
        <v>0</v>
      </c>
      <c r="AW153" s="16">
        <v>0.1</v>
      </c>
      <c r="AX153" s="16"/>
      <c r="AY153" s="16"/>
      <c r="AZ153" s="16"/>
      <c r="BA153" s="16"/>
      <c r="BB153" s="16"/>
      <c r="BC153" s="16"/>
      <c r="BD153" s="16"/>
      <c r="BE153" s="16"/>
      <c r="BF153" s="16"/>
      <c r="BG153" s="16"/>
      <c r="BH153" s="16"/>
      <c r="BI153" s="16"/>
      <c r="BJ153" s="16">
        <v>0.01</v>
      </c>
      <c r="BK153" s="16">
        <v>0.1</v>
      </c>
      <c r="BL153" s="16"/>
      <c r="BM153" s="16"/>
      <c r="BN153" s="16"/>
      <c r="BO153" s="16"/>
      <c r="BP153" s="16"/>
      <c r="BQ153" s="16"/>
      <c r="BR153" s="16"/>
      <c r="BS153" s="16"/>
      <c r="BT153" s="16"/>
      <c r="BU153" s="16"/>
      <c r="BV153" s="16"/>
      <c r="BW153" s="16"/>
      <c r="BX153" s="16"/>
      <c r="BY153" s="16"/>
      <c r="BZ153" s="16"/>
      <c r="CA153" s="16"/>
      <c r="CB153" s="16"/>
      <c r="CC153" s="16"/>
      <c r="CD153" s="16"/>
      <c r="CE153" s="16"/>
      <c r="CF153" s="16"/>
      <c r="CG153" s="16"/>
      <c r="CH153" s="16"/>
      <c r="CI153" s="16"/>
      <c r="CJ153" s="16"/>
      <c r="CK153" s="16"/>
      <c r="CL153" s="16"/>
      <c r="CM153" s="16"/>
      <c r="CN153" s="16"/>
      <c r="CO153" s="16"/>
      <c r="CP153" s="16"/>
      <c r="CQ153" s="16"/>
      <c r="CR153" s="16"/>
      <c r="CS153" s="16"/>
      <c r="CT153" s="16"/>
      <c r="CU153" s="16"/>
      <c r="CV153" s="16"/>
      <c r="CW153" s="16"/>
    </row>
    <row r="154" spans="1:101" x14ac:dyDescent="0.3">
      <c r="A154" s="14">
        <v>128</v>
      </c>
      <c r="B154" s="15"/>
      <c r="C154" s="14" t="s">
        <v>224</v>
      </c>
      <c r="D154" s="14" t="s">
        <v>491</v>
      </c>
      <c r="E154" s="14"/>
      <c r="F154" s="14"/>
      <c r="G154" s="14" t="s">
        <v>492</v>
      </c>
      <c r="H154" s="2"/>
      <c r="I154" s="12">
        <v>100</v>
      </c>
      <c r="J154" s="16">
        <f t="shared" si="11"/>
        <v>28.700000000000017</v>
      </c>
      <c r="K154" s="16">
        <f t="shared" si="12"/>
        <v>64.490000000000009</v>
      </c>
      <c r="L154" s="16">
        <f t="shared" si="10"/>
        <v>35.51</v>
      </c>
      <c r="M154" s="16">
        <f t="shared" si="10"/>
        <v>71.299999999999983</v>
      </c>
      <c r="N154" s="16"/>
      <c r="O154" s="16"/>
      <c r="P154" s="16"/>
      <c r="Q154" s="16"/>
      <c r="R154" s="17">
        <v>35</v>
      </c>
      <c r="S154" s="16">
        <v>68</v>
      </c>
      <c r="T154" s="16">
        <v>0.5</v>
      </c>
      <c r="U154" s="17">
        <v>3</v>
      </c>
      <c r="V154" s="16"/>
      <c r="W154" s="16"/>
      <c r="X154" s="16">
        <v>0</v>
      </c>
      <c r="Y154" s="16">
        <v>0.1</v>
      </c>
      <c r="Z154" s="16"/>
      <c r="AA154" s="16"/>
      <c r="AB154" s="16"/>
      <c r="AC154" s="16"/>
      <c r="AD154" s="16"/>
      <c r="AE154" s="16"/>
      <c r="AF154" s="16"/>
      <c r="AG154" s="16"/>
      <c r="AH154" s="16"/>
      <c r="AI154" s="16"/>
      <c r="AJ154" s="16"/>
      <c r="AK154" s="16"/>
      <c r="AL154" s="16"/>
      <c r="AM154" s="16"/>
      <c r="AN154" s="16"/>
      <c r="AO154" s="16"/>
      <c r="AP154" s="16"/>
      <c r="AQ154" s="16"/>
      <c r="AR154" s="16"/>
      <c r="AS154" s="16"/>
      <c r="AT154" s="16"/>
      <c r="AU154" s="16"/>
      <c r="AV154" s="16"/>
      <c r="AW154" s="16"/>
      <c r="AX154" s="16">
        <v>0</v>
      </c>
      <c r="AY154" s="16">
        <v>0.1</v>
      </c>
      <c r="AZ154" s="16"/>
      <c r="BA154" s="16"/>
      <c r="BB154" s="16"/>
      <c r="BC154" s="16"/>
      <c r="BD154" s="16"/>
      <c r="BE154" s="16"/>
      <c r="BF154" s="16"/>
      <c r="BG154" s="16"/>
      <c r="BH154" s="16"/>
      <c r="BI154" s="16"/>
      <c r="BJ154" s="16">
        <v>0.01</v>
      </c>
      <c r="BK154" s="16">
        <v>0.1</v>
      </c>
      <c r="BL154" s="16"/>
      <c r="BM154" s="16"/>
      <c r="BN154" s="16"/>
      <c r="BO154" s="16"/>
      <c r="BP154" s="16"/>
      <c r="BQ154" s="16"/>
      <c r="BR154" s="16"/>
      <c r="BS154" s="16"/>
      <c r="BT154" s="16"/>
      <c r="BU154" s="16"/>
      <c r="BV154" s="16"/>
      <c r="BW154" s="16"/>
      <c r="BX154" s="16"/>
      <c r="BY154" s="16"/>
      <c r="BZ154" s="16"/>
      <c r="CA154" s="16"/>
      <c r="CB154" s="16"/>
      <c r="CC154" s="16"/>
      <c r="CD154" s="16"/>
      <c r="CE154" s="16"/>
      <c r="CF154" s="16"/>
      <c r="CG154" s="16"/>
      <c r="CH154" s="16"/>
      <c r="CI154" s="16"/>
      <c r="CJ154" s="16"/>
      <c r="CK154" s="16"/>
      <c r="CL154" s="16"/>
      <c r="CM154" s="16"/>
      <c r="CN154" s="16"/>
      <c r="CO154" s="16"/>
      <c r="CP154" s="16"/>
      <c r="CQ154" s="16"/>
      <c r="CR154" s="16"/>
      <c r="CS154" s="16"/>
      <c r="CT154" s="16"/>
      <c r="CU154" s="16"/>
      <c r="CV154" s="16"/>
      <c r="CW154" s="16"/>
    </row>
    <row r="155" spans="1:101" x14ac:dyDescent="0.3">
      <c r="A155" s="14">
        <v>128</v>
      </c>
      <c r="B155" s="15"/>
      <c r="C155" s="14" t="s">
        <v>224</v>
      </c>
      <c r="D155" s="14" t="s">
        <v>491</v>
      </c>
      <c r="E155" s="14"/>
      <c r="F155" s="14"/>
      <c r="G155" s="14" t="s">
        <v>492</v>
      </c>
      <c r="H155" s="2"/>
      <c r="I155" s="12">
        <v>100</v>
      </c>
      <c r="J155" s="16">
        <f t="shared" si="11"/>
        <v>28.700000000000017</v>
      </c>
      <c r="K155" s="16">
        <f t="shared" si="12"/>
        <v>64.490000000000009</v>
      </c>
      <c r="L155" s="16">
        <f t="shared" si="10"/>
        <v>35.51</v>
      </c>
      <c r="M155" s="16">
        <f t="shared" si="10"/>
        <v>71.299999999999983</v>
      </c>
      <c r="N155" s="16"/>
      <c r="O155" s="16"/>
      <c r="P155" s="16"/>
      <c r="Q155" s="16"/>
      <c r="R155" s="17">
        <v>35</v>
      </c>
      <c r="S155" s="16">
        <v>68</v>
      </c>
      <c r="T155" s="16">
        <v>0.5</v>
      </c>
      <c r="U155" s="17">
        <v>3</v>
      </c>
      <c r="V155" s="16"/>
      <c r="W155" s="16"/>
      <c r="X155" s="16"/>
      <c r="Y155" s="16"/>
      <c r="Z155" s="16"/>
      <c r="AA155" s="16"/>
      <c r="AB155" s="16"/>
      <c r="AC155" s="16"/>
      <c r="AD155" s="16"/>
      <c r="AE155" s="16"/>
      <c r="AF155" s="16">
        <v>0</v>
      </c>
      <c r="AG155" s="16">
        <v>0.1</v>
      </c>
      <c r="AH155" s="16"/>
      <c r="AI155" s="16"/>
      <c r="AJ155" s="16"/>
      <c r="AK155" s="16"/>
      <c r="AL155" s="16"/>
      <c r="AM155" s="16"/>
      <c r="AN155" s="16"/>
      <c r="AO155" s="16"/>
      <c r="AP155" s="16"/>
      <c r="AQ155" s="16"/>
      <c r="AR155" s="16"/>
      <c r="AS155" s="16"/>
      <c r="AT155" s="16"/>
      <c r="AU155" s="16"/>
      <c r="AV155" s="16"/>
      <c r="AW155" s="16"/>
      <c r="AX155" s="16">
        <v>0</v>
      </c>
      <c r="AY155" s="16">
        <v>0.1</v>
      </c>
      <c r="AZ155" s="16"/>
      <c r="BA155" s="16"/>
      <c r="BB155" s="16"/>
      <c r="BC155" s="16"/>
      <c r="BD155" s="16"/>
      <c r="BE155" s="16"/>
      <c r="BF155" s="16"/>
      <c r="BG155" s="16"/>
      <c r="BH155" s="16"/>
      <c r="BI155" s="16"/>
      <c r="BJ155" s="16">
        <v>0.01</v>
      </c>
      <c r="BK155" s="16">
        <v>0.1</v>
      </c>
      <c r="BL155" s="16"/>
      <c r="BM155" s="16"/>
      <c r="BN155" s="16"/>
      <c r="BO155" s="16"/>
      <c r="BP155" s="16"/>
      <c r="BQ155" s="16"/>
      <c r="BR155" s="16"/>
      <c r="BS155" s="16"/>
      <c r="BT155" s="16"/>
      <c r="BU155" s="16"/>
      <c r="BV155" s="16"/>
      <c r="BW155" s="16"/>
      <c r="BX155" s="16"/>
      <c r="BY155" s="16"/>
      <c r="BZ155" s="16"/>
      <c r="CA155" s="16"/>
      <c r="CB155" s="16"/>
      <c r="CC155" s="16"/>
      <c r="CD155" s="16"/>
      <c r="CE155" s="16"/>
      <c r="CF155" s="16"/>
      <c r="CG155" s="16"/>
      <c r="CH155" s="16"/>
      <c r="CI155" s="16"/>
      <c r="CJ155" s="16"/>
      <c r="CK155" s="16"/>
      <c r="CL155" s="16"/>
      <c r="CM155" s="16"/>
      <c r="CN155" s="16"/>
      <c r="CO155" s="16"/>
      <c r="CP155" s="16"/>
      <c r="CQ155" s="16"/>
      <c r="CR155" s="16"/>
      <c r="CS155" s="16"/>
      <c r="CT155" s="16"/>
      <c r="CU155" s="16"/>
      <c r="CV155" s="16"/>
      <c r="CW155" s="16"/>
    </row>
    <row r="156" spans="1:101" x14ac:dyDescent="0.3">
      <c r="A156" s="14">
        <v>128</v>
      </c>
      <c r="B156" s="15"/>
      <c r="C156" s="14" t="s">
        <v>224</v>
      </c>
      <c r="D156" s="14" t="s">
        <v>491</v>
      </c>
      <c r="E156" s="14"/>
      <c r="F156" s="14"/>
      <c r="G156" s="14" t="s">
        <v>492</v>
      </c>
      <c r="H156" s="2"/>
      <c r="I156" s="12">
        <v>100</v>
      </c>
      <c r="J156" s="16">
        <f t="shared" si="11"/>
        <v>28.700000000000017</v>
      </c>
      <c r="K156" s="16">
        <f t="shared" si="12"/>
        <v>64.490000000000009</v>
      </c>
      <c r="L156" s="16">
        <f t="shared" si="10"/>
        <v>35.51</v>
      </c>
      <c r="M156" s="16">
        <f t="shared" si="10"/>
        <v>71.299999999999983</v>
      </c>
      <c r="N156" s="16"/>
      <c r="O156" s="16"/>
      <c r="P156" s="16"/>
      <c r="Q156" s="16"/>
      <c r="R156" s="17">
        <v>35</v>
      </c>
      <c r="S156" s="16">
        <v>68</v>
      </c>
      <c r="T156" s="16">
        <v>0.5</v>
      </c>
      <c r="U156" s="17">
        <v>3</v>
      </c>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6">
        <v>0</v>
      </c>
      <c r="AU156" s="16">
        <v>0.1</v>
      </c>
      <c r="AV156" s="16"/>
      <c r="AW156" s="16"/>
      <c r="AX156" s="16">
        <v>0</v>
      </c>
      <c r="AY156" s="16">
        <v>0.1</v>
      </c>
      <c r="AZ156" s="16"/>
      <c r="BA156" s="16"/>
      <c r="BB156" s="16"/>
      <c r="BC156" s="16"/>
      <c r="BD156" s="16"/>
      <c r="BE156" s="16"/>
      <c r="BF156" s="16"/>
      <c r="BG156" s="16"/>
      <c r="BH156" s="16"/>
      <c r="BI156" s="16"/>
      <c r="BJ156" s="16">
        <v>0.01</v>
      </c>
      <c r="BK156" s="16">
        <v>0.1</v>
      </c>
      <c r="BL156" s="16"/>
      <c r="BM156" s="16"/>
      <c r="BN156" s="16"/>
      <c r="BO156" s="16"/>
      <c r="BP156" s="16"/>
      <c r="BQ156" s="16"/>
      <c r="BR156" s="16"/>
      <c r="BS156" s="16"/>
      <c r="BT156" s="16"/>
      <c r="BU156" s="16"/>
      <c r="BV156" s="16"/>
      <c r="BW156" s="16"/>
      <c r="BX156" s="16"/>
      <c r="BY156" s="16"/>
      <c r="BZ156" s="16"/>
      <c r="CA156" s="16"/>
      <c r="CB156" s="16"/>
      <c r="CC156" s="16"/>
      <c r="CD156" s="16"/>
      <c r="CE156" s="16"/>
      <c r="CF156" s="16"/>
      <c r="CG156" s="16"/>
      <c r="CH156" s="16"/>
      <c r="CI156" s="16"/>
      <c r="CJ156" s="16"/>
      <c r="CK156" s="16"/>
      <c r="CL156" s="16"/>
      <c r="CM156" s="16"/>
      <c r="CN156" s="16"/>
      <c r="CO156" s="16"/>
      <c r="CP156" s="16"/>
      <c r="CQ156" s="16"/>
      <c r="CR156" s="16"/>
      <c r="CS156" s="16"/>
      <c r="CT156" s="16"/>
      <c r="CU156" s="16"/>
      <c r="CV156" s="16"/>
      <c r="CW156" s="16"/>
    </row>
    <row r="157" spans="1:101" x14ac:dyDescent="0.3">
      <c r="A157" s="14">
        <v>130</v>
      </c>
      <c r="B157" s="15" t="s">
        <v>675</v>
      </c>
      <c r="C157" s="14" t="s">
        <v>224</v>
      </c>
      <c r="D157" s="14" t="s">
        <v>1558</v>
      </c>
      <c r="E157" s="14"/>
      <c r="F157" s="14"/>
      <c r="G157" s="14" t="s">
        <v>1559</v>
      </c>
      <c r="H157" s="2"/>
      <c r="I157" s="12">
        <v>100</v>
      </c>
      <c r="J157" s="16">
        <f t="shared" si="11"/>
        <v>96.56</v>
      </c>
      <c r="K157" s="16">
        <f t="shared" si="12"/>
        <v>99.781000000000006</v>
      </c>
      <c r="L157" s="16">
        <f t="shared" si="10"/>
        <v>0.21900000000000003</v>
      </c>
      <c r="M157" s="16">
        <f t="shared" si="10"/>
        <v>3.44</v>
      </c>
      <c r="N157" s="16"/>
      <c r="O157" s="16"/>
      <c r="P157" s="16">
        <v>0.1</v>
      </c>
      <c r="Q157" s="16">
        <v>1</v>
      </c>
      <c r="R157" s="16">
        <v>0.1</v>
      </c>
      <c r="S157" s="16">
        <v>2</v>
      </c>
      <c r="T157" s="16"/>
      <c r="U157" s="17"/>
      <c r="V157" s="16">
        <v>0.01</v>
      </c>
      <c r="W157" s="16">
        <v>0.2</v>
      </c>
      <c r="X157" s="18">
        <v>6.0000000000000001E-3</v>
      </c>
      <c r="Y157" s="16">
        <v>0.09</v>
      </c>
      <c r="Z157" s="18">
        <v>3.0000000000000001E-3</v>
      </c>
      <c r="AA157" s="16">
        <v>0.05</v>
      </c>
      <c r="AB157" s="16"/>
      <c r="AC157" s="16"/>
      <c r="AD157" s="16"/>
      <c r="AE157" s="16"/>
      <c r="AF157" s="16">
        <v>0</v>
      </c>
      <c r="AG157" s="16">
        <v>0.1</v>
      </c>
      <c r="AH157" s="16"/>
      <c r="AI157" s="16"/>
      <c r="AJ157" s="16"/>
      <c r="AK157" s="16"/>
      <c r="AL157" s="18"/>
      <c r="AM157" s="18"/>
      <c r="AN157" s="16"/>
      <c r="AO157" s="16"/>
      <c r="AP157" s="16"/>
      <c r="AQ157" s="16"/>
      <c r="AR157" s="16"/>
      <c r="AS157" s="16"/>
      <c r="AT157" s="16"/>
      <c r="AU157" s="16"/>
      <c r="AV157" s="16"/>
      <c r="AW157" s="16"/>
      <c r="AX157" s="16"/>
      <c r="AY157" s="16"/>
      <c r="AZ157" s="16"/>
      <c r="BA157" s="16"/>
      <c r="BB157" s="16"/>
      <c r="BC157" s="16"/>
      <c r="BD157" s="16"/>
      <c r="BE157" s="16"/>
      <c r="BF157" s="16"/>
      <c r="BG157" s="16"/>
      <c r="BH157" s="16"/>
      <c r="BI157" s="16"/>
      <c r="BJ157" s="16"/>
      <c r="BK157" s="16"/>
      <c r="BL157" s="16"/>
      <c r="BM157" s="16"/>
      <c r="BN157" s="16"/>
      <c r="BO157" s="16"/>
      <c r="BP157" s="16"/>
      <c r="BQ157" s="16"/>
      <c r="BR157" s="16"/>
      <c r="BS157" s="16"/>
      <c r="BT157" s="16"/>
      <c r="BU157" s="16"/>
      <c r="BV157" s="16"/>
      <c r="BW157" s="16"/>
      <c r="BX157" s="16"/>
      <c r="BY157" s="16"/>
      <c r="BZ157" s="16"/>
      <c r="CA157" s="16"/>
      <c r="CB157" s="16"/>
      <c r="CC157" s="16"/>
      <c r="CD157" s="16"/>
      <c r="CE157" s="16"/>
      <c r="CF157" s="16"/>
      <c r="CG157" s="16"/>
      <c r="CH157" s="16"/>
      <c r="CI157" s="16"/>
      <c r="CJ157" s="16"/>
      <c r="CK157" s="16"/>
      <c r="CL157" s="16"/>
      <c r="CM157" s="16"/>
      <c r="CN157" s="16"/>
      <c r="CO157" s="16"/>
      <c r="CP157" s="16"/>
      <c r="CQ157" s="16"/>
      <c r="CR157" s="16"/>
      <c r="CS157" s="16"/>
      <c r="CT157" s="16"/>
      <c r="CU157" s="16"/>
      <c r="CV157" s="16"/>
      <c r="CW157" s="16"/>
    </row>
    <row r="158" spans="1:101" x14ac:dyDescent="0.3">
      <c r="A158" s="14">
        <v>130</v>
      </c>
      <c r="B158" s="15" t="s">
        <v>675</v>
      </c>
      <c r="C158" s="14" t="s">
        <v>224</v>
      </c>
      <c r="D158" s="14" t="s">
        <v>1558</v>
      </c>
      <c r="E158" s="14"/>
      <c r="F158" s="14"/>
      <c r="G158" s="14" t="s">
        <v>1559</v>
      </c>
      <c r="H158" s="2"/>
      <c r="I158" s="12">
        <v>100</v>
      </c>
      <c r="J158" s="16">
        <f t="shared" si="11"/>
        <v>96.644999999999996</v>
      </c>
      <c r="K158" s="16">
        <f t="shared" si="12"/>
        <v>99.775999999999996</v>
      </c>
      <c r="L158" s="16">
        <f t="shared" si="10"/>
        <v>0.22400000000000003</v>
      </c>
      <c r="M158" s="16">
        <f t="shared" si="10"/>
        <v>3.355</v>
      </c>
      <c r="N158" s="16"/>
      <c r="O158" s="16"/>
      <c r="P158" s="16">
        <v>0.1</v>
      </c>
      <c r="Q158" s="16">
        <v>1</v>
      </c>
      <c r="R158" s="16">
        <v>0.1</v>
      </c>
      <c r="S158" s="16">
        <v>2</v>
      </c>
      <c r="T158" s="16"/>
      <c r="U158" s="17"/>
      <c r="V158" s="16">
        <v>0.01</v>
      </c>
      <c r="W158" s="16">
        <v>0.2</v>
      </c>
      <c r="X158" s="18">
        <v>6.0000000000000001E-3</v>
      </c>
      <c r="Y158" s="16">
        <v>0.09</v>
      </c>
      <c r="Z158" s="18">
        <v>3.0000000000000001E-3</v>
      </c>
      <c r="AA158" s="16">
        <v>0.05</v>
      </c>
      <c r="AB158" s="16"/>
      <c r="AC158" s="16"/>
      <c r="AD158" s="16"/>
      <c r="AE158" s="16"/>
      <c r="AF158" s="16"/>
      <c r="AG158" s="16"/>
      <c r="AH158" s="16"/>
      <c r="AI158" s="16"/>
      <c r="AJ158" s="16"/>
      <c r="AK158" s="16"/>
      <c r="AL158" s="18">
        <v>5.0000000000000001E-3</v>
      </c>
      <c r="AM158" s="18">
        <v>1.4999999999999999E-2</v>
      </c>
      <c r="AN158" s="16"/>
      <c r="AO158" s="16"/>
      <c r="AP158" s="16"/>
      <c r="AQ158" s="16"/>
      <c r="AR158" s="16"/>
      <c r="AS158" s="16"/>
      <c r="AT158" s="16"/>
      <c r="AU158" s="16"/>
      <c r="AV158" s="16"/>
      <c r="AW158" s="16"/>
      <c r="AX158" s="16"/>
      <c r="AY158" s="16"/>
      <c r="AZ158" s="16"/>
      <c r="BA158" s="16"/>
      <c r="BB158" s="16"/>
      <c r="BC158" s="16"/>
      <c r="BD158" s="16"/>
      <c r="BE158" s="16"/>
      <c r="BF158" s="16"/>
      <c r="BG158" s="16"/>
      <c r="BH158" s="16"/>
      <c r="BI158" s="16"/>
      <c r="BJ158" s="16"/>
      <c r="BK158" s="16"/>
      <c r="BL158" s="16"/>
      <c r="BM158" s="16"/>
      <c r="BN158" s="16"/>
      <c r="BO158" s="16"/>
      <c r="BP158" s="16"/>
      <c r="BQ158" s="16"/>
      <c r="BR158" s="16"/>
      <c r="BS158" s="16"/>
      <c r="BT158" s="16"/>
      <c r="BU158" s="16"/>
      <c r="BV158" s="16"/>
      <c r="BW158" s="16"/>
      <c r="BX158" s="16"/>
      <c r="BY158" s="16"/>
      <c r="BZ158" s="16"/>
      <c r="CA158" s="16"/>
      <c r="CB158" s="16"/>
      <c r="CC158" s="16"/>
      <c r="CD158" s="16"/>
      <c r="CE158" s="16"/>
      <c r="CF158" s="16"/>
      <c r="CG158" s="16"/>
      <c r="CH158" s="16"/>
      <c r="CI158" s="16"/>
      <c r="CJ158" s="16"/>
      <c r="CK158" s="16"/>
      <c r="CL158" s="16"/>
      <c r="CM158" s="16"/>
      <c r="CN158" s="16"/>
      <c r="CO158" s="16"/>
      <c r="CP158" s="16"/>
      <c r="CQ158" s="16"/>
      <c r="CR158" s="16"/>
      <c r="CS158" s="16"/>
      <c r="CT158" s="16"/>
      <c r="CU158" s="16"/>
      <c r="CV158" s="16"/>
      <c r="CW158" s="16"/>
    </row>
    <row r="159" spans="1:101" x14ac:dyDescent="0.3">
      <c r="A159" s="14">
        <v>130</v>
      </c>
      <c r="B159" s="15" t="s">
        <v>675</v>
      </c>
      <c r="C159" s="14" t="s">
        <v>224</v>
      </c>
      <c r="D159" s="14" t="s">
        <v>1558</v>
      </c>
      <c r="E159" s="14"/>
      <c r="F159" s="14"/>
      <c r="G159" s="14" t="s">
        <v>1559</v>
      </c>
      <c r="H159" s="2"/>
      <c r="I159" s="12">
        <v>100</v>
      </c>
      <c r="J159" s="16">
        <f t="shared" si="11"/>
        <v>96.61</v>
      </c>
      <c r="K159" s="16">
        <f t="shared" si="12"/>
        <v>99.784000000000006</v>
      </c>
      <c r="L159" s="16">
        <f t="shared" si="10"/>
        <v>0.21600000000000003</v>
      </c>
      <c r="M159" s="16">
        <f t="shared" si="10"/>
        <v>3.39</v>
      </c>
      <c r="N159" s="16"/>
      <c r="O159" s="16"/>
      <c r="P159" s="16">
        <v>0.1</v>
      </c>
      <c r="Q159" s="16">
        <v>1</v>
      </c>
      <c r="R159" s="16">
        <v>0.1</v>
      </c>
      <c r="S159" s="16">
        <v>2</v>
      </c>
      <c r="T159" s="16"/>
      <c r="U159" s="17"/>
      <c r="V159" s="16">
        <v>0.01</v>
      </c>
      <c r="W159" s="16">
        <v>0.2</v>
      </c>
      <c r="X159" s="18">
        <v>6.0000000000000001E-3</v>
      </c>
      <c r="Y159" s="16">
        <v>0.09</v>
      </c>
      <c r="Z159" s="16"/>
      <c r="AA159" s="16"/>
      <c r="AB159" s="16"/>
      <c r="AC159" s="16"/>
      <c r="AD159" s="16"/>
      <c r="AE159" s="16"/>
      <c r="AF159" s="16">
        <v>0</v>
      </c>
      <c r="AG159" s="16">
        <v>0.1</v>
      </c>
      <c r="AH159" s="16"/>
      <c r="AI159" s="16"/>
      <c r="AJ159" s="16"/>
      <c r="AK159" s="16"/>
      <c r="AL159" s="16"/>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6"/>
      <c r="BX159" s="16"/>
      <c r="BY159" s="16"/>
      <c r="BZ159" s="16"/>
      <c r="CA159" s="16"/>
      <c r="CB159" s="16"/>
      <c r="CC159" s="16"/>
      <c r="CD159" s="16"/>
      <c r="CE159" s="16"/>
      <c r="CF159" s="16"/>
      <c r="CG159" s="16"/>
      <c r="CH159" s="16"/>
      <c r="CI159" s="16"/>
      <c r="CJ159" s="16"/>
      <c r="CK159" s="16"/>
      <c r="CL159" s="16"/>
      <c r="CM159" s="16"/>
      <c r="CN159" s="16"/>
      <c r="CO159" s="16"/>
      <c r="CP159" s="16"/>
      <c r="CQ159" s="16"/>
      <c r="CR159" s="16"/>
      <c r="CS159" s="16"/>
      <c r="CT159" s="16"/>
      <c r="CU159" s="16"/>
      <c r="CV159" s="16"/>
      <c r="CW159" s="16"/>
    </row>
    <row r="160" spans="1:101" x14ac:dyDescent="0.3">
      <c r="A160" s="14">
        <v>130</v>
      </c>
      <c r="B160" s="15" t="s">
        <v>675</v>
      </c>
      <c r="C160" s="14" t="s">
        <v>224</v>
      </c>
      <c r="D160" s="14" t="s">
        <v>1558</v>
      </c>
      <c r="E160" s="14"/>
      <c r="F160" s="14"/>
      <c r="G160" s="14" t="s">
        <v>1559</v>
      </c>
      <c r="H160" s="2"/>
      <c r="I160" s="12">
        <v>100</v>
      </c>
      <c r="J160" s="16">
        <f t="shared" si="11"/>
        <v>96.71</v>
      </c>
      <c r="K160" s="16">
        <f t="shared" si="12"/>
        <v>99.784000000000006</v>
      </c>
      <c r="L160" s="16">
        <f t="shared" si="10"/>
        <v>0.21600000000000003</v>
      </c>
      <c r="M160" s="16">
        <f t="shared" si="10"/>
        <v>3.29</v>
      </c>
      <c r="N160" s="16"/>
      <c r="O160" s="16"/>
      <c r="P160" s="16">
        <v>0.1</v>
      </c>
      <c r="Q160" s="16">
        <v>1</v>
      </c>
      <c r="R160" s="16">
        <v>0.1</v>
      </c>
      <c r="S160" s="16">
        <v>2</v>
      </c>
      <c r="T160" s="16"/>
      <c r="U160" s="17"/>
      <c r="V160" s="16">
        <v>0.01</v>
      </c>
      <c r="W160" s="16">
        <v>0.2</v>
      </c>
      <c r="X160" s="18">
        <v>6.0000000000000001E-3</v>
      </c>
      <c r="Y160" s="16">
        <v>0.09</v>
      </c>
      <c r="Z160" s="16"/>
      <c r="AA160" s="16"/>
      <c r="AB160" s="16"/>
      <c r="AC160" s="16"/>
      <c r="AD160" s="16"/>
      <c r="AE160" s="16"/>
      <c r="AF160" s="16"/>
      <c r="AG160" s="16"/>
      <c r="AH160" s="16"/>
      <c r="AI160" s="16"/>
      <c r="AJ160" s="16"/>
      <c r="AK160" s="16"/>
      <c r="AL160" s="16"/>
      <c r="AM160" s="16"/>
      <c r="AN160" s="16"/>
      <c r="AO160" s="16"/>
      <c r="AP160" s="16"/>
      <c r="AQ160" s="16"/>
      <c r="AR160" s="16"/>
      <c r="AS160" s="16"/>
      <c r="AT160" s="16"/>
      <c r="AU160" s="16"/>
      <c r="AV160" s="16"/>
      <c r="AW160" s="16"/>
      <c r="AX160" s="16"/>
      <c r="AY160" s="16"/>
      <c r="AZ160" s="16"/>
      <c r="BA160" s="16"/>
      <c r="BB160" s="16"/>
      <c r="BC160" s="16"/>
      <c r="BD160" s="16"/>
      <c r="BE160" s="16"/>
      <c r="BF160" s="16"/>
      <c r="BG160" s="16"/>
      <c r="BH160" s="16"/>
      <c r="BI160" s="16"/>
      <c r="BJ160" s="16"/>
      <c r="BK160" s="16"/>
      <c r="BL160" s="16"/>
      <c r="BM160" s="16"/>
      <c r="BN160" s="16"/>
      <c r="BO160" s="16"/>
      <c r="BP160" s="16"/>
      <c r="BQ160" s="16"/>
      <c r="BR160" s="16"/>
      <c r="BS160" s="16"/>
      <c r="BT160" s="16"/>
      <c r="BU160" s="16"/>
      <c r="BV160" s="16"/>
      <c r="BW160" s="16"/>
      <c r="BX160" s="16"/>
      <c r="BY160" s="16"/>
      <c r="BZ160" s="16"/>
      <c r="CA160" s="16"/>
      <c r="CB160" s="16"/>
      <c r="CC160" s="16"/>
      <c r="CD160" s="16"/>
      <c r="CE160" s="16"/>
      <c r="CF160" s="16"/>
      <c r="CG160" s="16"/>
      <c r="CH160" s="16"/>
      <c r="CI160" s="16"/>
      <c r="CJ160" s="16"/>
      <c r="CK160" s="16"/>
      <c r="CL160" s="16"/>
      <c r="CM160" s="16"/>
      <c r="CN160" s="16"/>
      <c r="CO160" s="16"/>
      <c r="CP160" s="16"/>
      <c r="CQ160" s="16"/>
      <c r="CR160" s="16"/>
      <c r="CS160" s="16"/>
      <c r="CT160" s="16"/>
      <c r="CU160" s="16"/>
      <c r="CV160" s="16"/>
      <c r="CW160" s="16"/>
    </row>
    <row r="161" spans="1:101" x14ac:dyDescent="0.3">
      <c r="A161" s="14">
        <v>131</v>
      </c>
      <c r="B161" s="15"/>
      <c r="C161" s="14" t="s">
        <v>234</v>
      </c>
      <c r="D161" s="14" t="s">
        <v>493</v>
      </c>
      <c r="E161" s="14"/>
      <c r="F161" s="14"/>
      <c r="G161" s="14" t="s">
        <v>494</v>
      </c>
      <c r="H161" s="2"/>
      <c r="I161" s="12">
        <v>100</v>
      </c>
      <c r="J161" s="16">
        <f t="shared" si="11"/>
        <v>36</v>
      </c>
      <c r="K161" s="16">
        <f t="shared" si="12"/>
        <v>99</v>
      </c>
      <c r="L161" s="16">
        <f t="shared" si="10"/>
        <v>1</v>
      </c>
      <c r="M161" s="16">
        <f t="shared" si="10"/>
        <v>64</v>
      </c>
      <c r="N161" s="16">
        <v>0</v>
      </c>
      <c r="O161" s="16">
        <v>5</v>
      </c>
      <c r="P161" s="16"/>
      <c r="Q161" s="16"/>
      <c r="R161" s="17">
        <v>1</v>
      </c>
      <c r="S161" s="17">
        <v>59</v>
      </c>
      <c r="T161" s="16"/>
      <c r="U161" s="16"/>
      <c r="V161" s="16"/>
      <c r="W161" s="16"/>
      <c r="X161" s="16"/>
      <c r="Y161" s="16"/>
      <c r="Z161" s="16"/>
      <c r="AA161" s="16"/>
      <c r="AB161" s="16"/>
      <c r="AC161" s="16"/>
      <c r="AD161" s="16"/>
      <c r="AE161" s="16"/>
      <c r="AF161" s="16"/>
      <c r="AG161" s="16"/>
      <c r="AH161" s="16"/>
      <c r="AI161" s="16"/>
      <c r="AJ161" s="16"/>
      <c r="AK161" s="16"/>
      <c r="AL161" s="16"/>
      <c r="AM161" s="16"/>
      <c r="AN161" s="16"/>
      <c r="AO161" s="16"/>
      <c r="AP161" s="16"/>
      <c r="AQ161" s="16"/>
      <c r="AR161" s="16"/>
      <c r="AS161" s="16"/>
      <c r="AT161" s="16"/>
      <c r="AU161" s="16"/>
      <c r="AV161" s="16"/>
      <c r="AW161" s="16"/>
      <c r="AX161" s="16"/>
      <c r="AY161" s="16"/>
      <c r="AZ161" s="16"/>
      <c r="BA161" s="16"/>
      <c r="BB161" s="16"/>
      <c r="BC161" s="16"/>
      <c r="BD161" s="16"/>
      <c r="BE161" s="16"/>
      <c r="BF161" s="16"/>
      <c r="BG161" s="16"/>
      <c r="BH161" s="16"/>
      <c r="BI161" s="16"/>
      <c r="BJ161" s="16"/>
      <c r="BK161" s="16"/>
      <c r="BL161" s="16"/>
      <c r="BM161" s="16"/>
      <c r="BN161" s="16"/>
      <c r="BO161" s="16"/>
      <c r="BP161" s="16"/>
      <c r="BQ161" s="16"/>
      <c r="BR161" s="16"/>
      <c r="BS161" s="16"/>
      <c r="BT161" s="16"/>
      <c r="BU161" s="16"/>
      <c r="BV161" s="16"/>
      <c r="BW161" s="16"/>
      <c r="BX161" s="16"/>
      <c r="BY161" s="16"/>
      <c r="BZ161" s="16"/>
      <c r="CA161" s="16"/>
      <c r="CB161" s="16"/>
      <c r="CC161" s="16"/>
      <c r="CD161" s="16"/>
      <c r="CE161" s="16"/>
      <c r="CF161" s="16"/>
      <c r="CG161" s="16"/>
      <c r="CH161" s="16"/>
      <c r="CI161" s="16"/>
      <c r="CJ161" s="16"/>
      <c r="CK161" s="16"/>
      <c r="CL161" s="16"/>
      <c r="CM161" s="16"/>
      <c r="CN161" s="16"/>
      <c r="CO161" s="16"/>
      <c r="CP161" s="16"/>
      <c r="CQ161" s="16"/>
      <c r="CR161" s="16"/>
      <c r="CS161" s="16"/>
      <c r="CT161" s="16"/>
      <c r="CU161" s="16"/>
      <c r="CV161" s="16"/>
      <c r="CW161" s="16"/>
    </row>
    <row r="162" spans="1:101" x14ac:dyDescent="0.3">
      <c r="A162" s="14">
        <v>131</v>
      </c>
      <c r="B162" s="15"/>
      <c r="C162" s="14" t="s">
        <v>234</v>
      </c>
      <c r="D162" s="14" t="s">
        <v>493</v>
      </c>
      <c r="E162" s="14"/>
      <c r="F162" s="14"/>
      <c r="G162" s="14" t="s">
        <v>494</v>
      </c>
      <c r="H162" s="2"/>
      <c r="I162" s="12">
        <v>100</v>
      </c>
      <c r="J162" s="16">
        <f t="shared" si="11"/>
        <v>36</v>
      </c>
      <c r="K162" s="16">
        <f t="shared" si="12"/>
        <v>99</v>
      </c>
      <c r="L162" s="16">
        <f t="shared" si="10"/>
        <v>1</v>
      </c>
      <c r="M162" s="16">
        <f t="shared" si="10"/>
        <v>64</v>
      </c>
      <c r="N162" s="16"/>
      <c r="O162" s="16"/>
      <c r="P162" s="16">
        <v>0</v>
      </c>
      <c r="Q162" s="16">
        <v>5</v>
      </c>
      <c r="R162" s="17">
        <v>1</v>
      </c>
      <c r="S162" s="17">
        <v>59</v>
      </c>
      <c r="T162" s="16"/>
      <c r="U162" s="16"/>
      <c r="V162" s="16"/>
      <c r="W162" s="16"/>
      <c r="X162" s="16"/>
      <c r="Y162" s="16"/>
      <c r="Z162" s="16"/>
      <c r="AA162" s="16"/>
      <c r="AB162" s="16"/>
      <c r="AC162" s="16"/>
      <c r="AD162" s="16"/>
      <c r="AE162" s="16"/>
      <c r="AF162" s="16"/>
      <c r="AG162" s="16"/>
      <c r="AH162" s="16"/>
      <c r="AI162" s="16"/>
      <c r="AJ162" s="16"/>
      <c r="AK162" s="16"/>
      <c r="AL162" s="16"/>
      <c r="AM162" s="16"/>
      <c r="AN162" s="16"/>
      <c r="AO162" s="16"/>
      <c r="AP162" s="16"/>
      <c r="AQ162" s="16"/>
      <c r="AR162" s="16"/>
      <c r="AS162" s="16"/>
      <c r="AT162" s="16"/>
      <c r="AU162" s="16"/>
      <c r="AV162" s="16"/>
      <c r="AW162" s="16"/>
      <c r="AX162" s="16"/>
      <c r="AY162" s="16"/>
      <c r="AZ162" s="16"/>
      <c r="BA162" s="16"/>
      <c r="BB162" s="16"/>
      <c r="BC162" s="16"/>
      <c r="BD162" s="16"/>
      <c r="BE162" s="16"/>
      <c r="BF162" s="16"/>
      <c r="BG162" s="16"/>
      <c r="BH162" s="16"/>
      <c r="BI162" s="16"/>
      <c r="BJ162" s="16"/>
      <c r="BK162" s="16"/>
      <c r="BL162" s="16"/>
      <c r="BM162" s="16"/>
      <c r="BN162" s="16"/>
      <c r="BO162" s="16"/>
      <c r="BP162" s="16"/>
      <c r="BQ162" s="16"/>
      <c r="BR162" s="16"/>
      <c r="BS162" s="16"/>
      <c r="BT162" s="16"/>
      <c r="BU162" s="16"/>
      <c r="BV162" s="16"/>
      <c r="BW162" s="16"/>
      <c r="BX162" s="16"/>
      <c r="BY162" s="16"/>
      <c r="BZ162" s="16"/>
      <c r="CA162" s="16"/>
      <c r="CB162" s="16"/>
      <c r="CC162" s="16"/>
      <c r="CD162" s="16"/>
      <c r="CE162" s="16"/>
      <c r="CF162" s="16"/>
      <c r="CG162" s="16"/>
      <c r="CH162" s="16"/>
      <c r="CI162" s="16"/>
      <c r="CJ162" s="16"/>
      <c r="CK162" s="16"/>
      <c r="CL162" s="16"/>
      <c r="CM162" s="16"/>
      <c r="CN162" s="16"/>
      <c r="CO162" s="16"/>
      <c r="CP162" s="16"/>
      <c r="CQ162" s="16"/>
      <c r="CR162" s="16"/>
      <c r="CS162" s="16"/>
      <c r="CT162" s="16"/>
      <c r="CU162" s="16"/>
      <c r="CV162" s="16"/>
      <c r="CW162" s="16"/>
    </row>
    <row r="163" spans="1:101" x14ac:dyDescent="0.3">
      <c r="A163" s="14">
        <v>131</v>
      </c>
      <c r="B163" s="15"/>
      <c r="C163" s="14" t="s">
        <v>234</v>
      </c>
      <c r="D163" s="14" t="s">
        <v>493</v>
      </c>
      <c r="E163" s="14"/>
      <c r="F163" s="14"/>
      <c r="G163" s="14" t="s">
        <v>494</v>
      </c>
      <c r="H163" s="2"/>
      <c r="I163" s="12">
        <v>100</v>
      </c>
      <c r="J163" s="16">
        <f t="shared" si="11"/>
        <v>36</v>
      </c>
      <c r="K163" s="16">
        <f t="shared" si="12"/>
        <v>99</v>
      </c>
      <c r="L163" s="16">
        <f t="shared" si="10"/>
        <v>1</v>
      </c>
      <c r="M163" s="16">
        <f t="shared" si="10"/>
        <v>64</v>
      </c>
      <c r="N163" s="16"/>
      <c r="O163" s="16"/>
      <c r="P163" s="16"/>
      <c r="Q163" s="16"/>
      <c r="R163" s="17">
        <v>1</v>
      </c>
      <c r="S163" s="17">
        <v>59</v>
      </c>
      <c r="T163" s="16">
        <v>0</v>
      </c>
      <c r="U163" s="16">
        <v>5</v>
      </c>
      <c r="V163" s="16"/>
      <c r="W163" s="16"/>
      <c r="X163" s="16"/>
      <c r="Y163" s="16"/>
      <c r="Z163" s="16"/>
      <c r="AA163" s="16"/>
      <c r="AB163" s="16"/>
      <c r="AC163" s="16"/>
      <c r="AD163" s="16"/>
      <c r="AE163" s="16"/>
      <c r="AF163" s="16"/>
      <c r="AG163" s="16"/>
      <c r="AH163" s="16"/>
      <c r="AI163" s="16"/>
      <c r="AJ163" s="16"/>
      <c r="AK163" s="16"/>
      <c r="AL163" s="16"/>
      <c r="AM163" s="16"/>
      <c r="AN163" s="16"/>
      <c r="AO163" s="16"/>
      <c r="AP163" s="16"/>
      <c r="AQ163" s="16"/>
      <c r="AR163" s="16"/>
      <c r="AS163" s="16"/>
      <c r="AT163" s="16"/>
      <c r="AU163" s="16"/>
      <c r="AV163" s="16"/>
      <c r="AW163" s="16"/>
      <c r="AX163" s="16"/>
      <c r="AY163" s="16"/>
      <c r="AZ163" s="16"/>
      <c r="BA163" s="16"/>
      <c r="BB163" s="16"/>
      <c r="BC163" s="16"/>
      <c r="BD163" s="16"/>
      <c r="BE163" s="16"/>
      <c r="BF163" s="16"/>
      <c r="BG163" s="16"/>
      <c r="BH163" s="16"/>
      <c r="BI163" s="16"/>
      <c r="BJ163" s="16"/>
      <c r="BK163" s="16"/>
      <c r="BL163" s="16"/>
      <c r="BM163" s="16"/>
      <c r="BN163" s="16"/>
      <c r="BO163" s="16"/>
      <c r="BP163" s="16"/>
      <c r="BQ163" s="16"/>
      <c r="BR163" s="16"/>
      <c r="BS163" s="16"/>
      <c r="BT163" s="16"/>
      <c r="BU163" s="16"/>
      <c r="BV163" s="16"/>
      <c r="BW163" s="16"/>
      <c r="BX163" s="16"/>
      <c r="BY163" s="16"/>
      <c r="BZ163" s="16"/>
      <c r="CA163" s="16"/>
      <c r="CB163" s="16"/>
      <c r="CC163" s="16"/>
      <c r="CD163" s="16"/>
      <c r="CE163" s="16"/>
      <c r="CF163" s="16"/>
      <c r="CG163" s="16"/>
      <c r="CH163" s="16"/>
      <c r="CI163" s="16"/>
      <c r="CJ163" s="16"/>
      <c r="CK163" s="16"/>
      <c r="CL163" s="16"/>
      <c r="CM163" s="16"/>
      <c r="CN163" s="16"/>
      <c r="CO163" s="16"/>
      <c r="CP163" s="16"/>
      <c r="CQ163" s="16"/>
      <c r="CR163" s="16"/>
      <c r="CS163" s="16"/>
      <c r="CT163" s="16"/>
      <c r="CU163" s="16"/>
      <c r="CV163" s="16"/>
      <c r="CW163" s="16"/>
    </row>
    <row r="164" spans="1:101" x14ac:dyDescent="0.3">
      <c r="A164" s="14">
        <v>131</v>
      </c>
      <c r="B164" s="15"/>
      <c r="C164" s="14" t="s">
        <v>234</v>
      </c>
      <c r="D164" s="14" t="s">
        <v>493</v>
      </c>
      <c r="E164" s="14"/>
      <c r="F164" s="14"/>
      <c r="G164" s="14" t="s">
        <v>494</v>
      </c>
      <c r="H164" s="2"/>
      <c r="I164" s="12">
        <v>100</v>
      </c>
      <c r="J164" s="16">
        <f t="shared" si="11"/>
        <v>36</v>
      </c>
      <c r="K164" s="16">
        <f t="shared" si="12"/>
        <v>99</v>
      </c>
      <c r="L164" s="16">
        <f t="shared" si="10"/>
        <v>1</v>
      </c>
      <c r="M164" s="16">
        <f t="shared" si="10"/>
        <v>64</v>
      </c>
      <c r="N164" s="16"/>
      <c r="O164" s="16"/>
      <c r="P164" s="16"/>
      <c r="Q164" s="16"/>
      <c r="R164" s="17">
        <v>1</v>
      </c>
      <c r="S164" s="17">
        <v>59</v>
      </c>
      <c r="T164" s="16"/>
      <c r="U164" s="16"/>
      <c r="V164" s="16">
        <v>0</v>
      </c>
      <c r="W164" s="16">
        <v>5</v>
      </c>
      <c r="X164" s="16"/>
      <c r="Y164" s="16"/>
      <c r="Z164" s="16"/>
      <c r="AA164" s="16"/>
      <c r="AB164" s="16"/>
      <c r="AC164" s="16"/>
      <c r="AD164" s="16"/>
      <c r="AE164" s="16"/>
      <c r="AF164" s="16"/>
      <c r="AG164" s="16"/>
      <c r="AH164" s="16"/>
      <c r="AI164" s="16"/>
      <c r="AJ164" s="16"/>
      <c r="AK164" s="16"/>
      <c r="AL164" s="16"/>
      <c r="AM164" s="16"/>
      <c r="AN164" s="16"/>
      <c r="AO164" s="16"/>
      <c r="AP164" s="16"/>
      <c r="AQ164" s="16"/>
      <c r="AR164" s="16"/>
      <c r="AS164" s="16"/>
      <c r="AT164" s="16"/>
      <c r="AU164" s="16"/>
      <c r="AV164" s="16"/>
      <c r="AW164" s="16"/>
      <c r="AX164" s="16"/>
      <c r="AY164" s="16"/>
      <c r="AZ164" s="16"/>
      <c r="BA164" s="16"/>
      <c r="BB164" s="16"/>
      <c r="BC164" s="16"/>
      <c r="BD164" s="16"/>
      <c r="BE164" s="16"/>
      <c r="BF164" s="16"/>
      <c r="BG164" s="16"/>
      <c r="BH164" s="16"/>
      <c r="BI164" s="16"/>
      <c r="BJ164" s="16"/>
      <c r="BK164" s="16"/>
      <c r="BL164" s="16"/>
      <c r="BM164" s="16"/>
      <c r="BN164" s="16"/>
      <c r="BO164" s="16"/>
      <c r="BP164" s="16"/>
      <c r="BQ164" s="16"/>
      <c r="BR164" s="16"/>
      <c r="BS164" s="16"/>
      <c r="BT164" s="16"/>
      <c r="BU164" s="16"/>
      <c r="BV164" s="16"/>
      <c r="BW164" s="16"/>
      <c r="BX164" s="16"/>
      <c r="BY164" s="16"/>
      <c r="BZ164" s="16"/>
      <c r="CA164" s="16"/>
      <c r="CB164" s="16"/>
      <c r="CC164" s="16"/>
      <c r="CD164" s="16"/>
      <c r="CE164" s="16"/>
      <c r="CF164" s="16"/>
      <c r="CG164" s="16"/>
      <c r="CH164" s="16"/>
      <c r="CI164" s="16"/>
      <c r="CJ164" s="16"/>
      <c r="CK164" s="16"/>
      <c r="CL164" s="16"/>
      <c r="CM164" s="16"/>
      <c r="CN164" s="16"/>
      <c r="CO164" s="16"/>
      <c r="CP164" s="16"/>
      <c r="CQ164" s="16"/>
      <c r="CR164" s="16"/>
      <c r="CS164" s="16"/>
      <c r="CT164" s="16"/>
      <c r="CU164" s="16"/>
      <c r="CV164" s="16"/>
      <c r="CW164" s="16"/>
    </row>
    <row r="165" spans="1:101" x14ac:dyDescent="0.3">
      <c r="A165" s="14">
        <v>131</v>
      </c>
      <c r="B165" s="15"/>
      <c r="C165" s="14" t="s">
        <v>234</v>
      </c>
      <c r="D165" s="14" t="s">
        <v>493</v>
      </c>
      <c r="E165" s="14"/>
      <c r="F165" s="14"/>
      <c r="G165" s="14" t="s">
        <v>494</v>
      </c>
      <c r="H165" s="2"/>
      <c r="I165" s="12">
        <v>100</v>
      </c>
      <c r="J165" s="16">
        <f t="shared" si="11"/>
        <v>36</v>
      </c>
      <c r="K165" s="16">
        <f t="shared" si="12"/>
        <v>99</v>
      </c>
      <c r="L165" s="16">
        <f t="shared" si="10"/>
        <v>1</v>
      </c>
      <c r="M165" s="16">
        <f t="shared" si="10"/>
        <v>64</v>
      </c>
      <c r="N165" s="16"/>
      <c r="O165" s="16"/>
      <c r="P165" s="16"/>
      <c r="Q165" s="16"/>
      <c r="R165" s="17">
        <v>1</v>
      </c>
      <c r="S165" s="17">
        <v>59</v>
      </c>
      <c r="T165" s="16"/>
      <c r="U165" s="16"/>
      <c r="V165" s="16"/>
      <c r="W165" s="16"/>
      <c r="X165" s="16">
        <v>0</v>
      </c>
      <c r="Y165" s="16">
        <v>5</v>
      </c>
      <c r="Z165" s="16"/>
      <c r="AA165" s="16"/>
      <c r="AB165" s="16"/>
      <c r="AC165" s="16"/>
      <c r="AD165" s="16"/>
      <c r="AE165" s="16"/>
      <c r="AF165" s="16"/>
      <c r="AG165" s="16"/>
      <c r="AH165" s="16"/>
      <c r="AI165" s="16"/>
      <c r="AJ165" s="16"/>
      <c r="AK165" s="16"/>
      <c r="AL165" s="16"/>
      <c r="AM165" s="16"/>
      <c r="AN165" s="16"/>
      <c r="AO165" s="16"/>
      <c r="AP165" s="16"/>
      <c r="AQ165" s="16"/>
      <c r="AR165" s="16"/>
      <c r="AS165" s="16"/>
      <c r="AT165" s="16"/>
      <c r="AU165" s="16"/>
      <c r="AV165" s="16"/>
      <c r="AW165" s="16"/>
      <c r="AX165" s="16"/>
      <c r="AY165" s="16"/>
      <c r="AZ165" s="16"/>
      <c r="BA165" s="16"/>
      <c r="BB165" s="16"/>
      <c r="BC165" s="16"/>
      <c r="BD165" s="16"/>
      <c r="BE165" s="16"/>
      <c r="BF165" s="16"/>
      <c r="BG165" s="16"/>
      <c r="BH165" s="16"/>
      <c r="BI165" s="16"/>
      <c r="BJ165" s="16"/>
      <c r="BK165" s="16"/>
      <c r="BL165" s="16"/>
      <c r="BM165" s="16"/>
      <c r="BN165" s="16"/>
      <c r="BO165" s="16"/>
      <c r="BP165" s="16"/>
      <c r="BQ165" s="16"/>
      <c r="BR165" s="16"/>
      <c r="BS165" s="16"/>
      <c r="BT165" s="16"/>
      <c r="BU165" s="16"/>
      <c r="BV165" s="16"/>
      <c r="BW165" s="16"/>
      <c r="BX165" s="16"/>
      <c r="BY165" s="16"/>
      <c r="BZ165" s="16"/>
      <c r="CA165" s="16"/>
      <c r="CB165" s="16"/>
      <c r="CC165" s="16"/>
      <c r="CD165" s="16"/>
      <c r="CE165" s="16"/>
      <c r="CF165" s="16"/>
      <c r="CG165" s="16"/>
      <c r="CH165" s="16"/>
      <c r="CI165" s="16"/>
      <c r="CJ165" s="16"/>
      <c r="CK165" s="16"/>
      <c r="CL165" s="16"/>
      <c r="CM165" s="16"/>
      <c r="CN165" s="16"/>
      <c r="CO165" s="16"/>
      <c r="CP165" s="16"/>
      <c r="CQ165" s="16"/>
      <c r="CR165" s="16"/>
      <c r="CS165" s="16"/>
      <c r="CT165" s="16"/>
      <c r="CU165" s="16"/>
      <c r="CV165" s="16"/>
      <c r="CW165" s="16"/>
    </row>
    <row r="166" spans="1:101" x14ac:dyDescent="0.3">
      <c r="A166" s="14">
        <v>131</v>
      </c>
      <c r="B166" s="15"/>
      <c r="C166" s="14" t="s">
        <v>234</v>
      </c>
      <c r="D166" s="14" t="s">
        <v>493</v>
      </c>
      <c r="E166" s="14"/>
      <c r="F166" s="14"/>
      <c r="G166" s="14" t="s">
        <v>494</v>
      </c>
      <c r="H166" s="2"/>
      <c r="I166" s="12">
        <v>100</v>
      </c>
      <c r="J166" s="16">
        <f t="shared" si="11"/>
        <v>36</v>
      </c>
      <c r="K166" s="16">
        <f t="shared" si="12"/>
        <v>99</v>
      </c>
      <c r="L166" s="16">
        <f t="shared" si="10"/>
        <v>1</v>
      </c>
      <c r="M166" s="16">
        <f t="shared" si="10"/>
        <v>64</v>
      </c>
      <c r="N166" s="16"/>
      <c r="O166" s="16"/>
      <c r="P166" s="16"/>
      <c r="Q166" s="16"/>
      <c r="R166" s="17">
        <v>1</v>
      </c>
      <c r="S166" s="17">
        <v>59</v>
      </c>
      <c r="T166" s="16"/>
      <c r="U166" s="16"/>
      <c r="V166" s="16"/>
      <c r="W166" s="16"/>
      <c r="X166" s="16"/>
      <c r="Y166" s="16"/>
      <c r="Z166" s="16">
        <v>0</v>
      </c>
      <c r="AA166" s="16">
        <v>5</v>
      </c>
      <c r="AB166" s="16"/>
      <c r="AC166" s="16"/>
      <c r="AD166" s="16"/>
      <c r="AE166" s="16"/>
      <c r="AF166" s="16"/>
      <c r="AG166" s="16"/>
      <c r="AH166" s="16"/>
      <c r="AI166" s="16"/>
      <c r="AJ166" s="16"/>
      <c r="AK166" s="16"/>
      <c r="AL166" s="16"/>
      <c r="AM166" s="16"/>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6"/>
      <c r="BX166" s="16"/>
      <c r="BY166" s="16"/>
      <c r="BZ166" s="16"/>
      <c r="CA166" s="16"/>
      <c r="CB166" s="16"/>
      <c r="CC166" s="16"/>
      <c r="CD166" s="16"/>
      <c r="CE166" s="16"/>
      <c r="CF166" s="16"/>
      <c r="CG166" s="16"/>
      <c r="CH166" s="16"/>
      <c r="CI166" s="16"/>
      <c r="CJ166" s="16"/>
      <c r="CK166" s="16"/>
      <c r="CL166" s="16"/>
      <c r="CM166" s="16"/>
      <c r="CN166" s="16"/>
      <c r="CO166" s="16"/>
      <c r="CP166" s="16"/>
      <c r="CQ166" s="16"/>
      <c r="CR166" s="16"/>
      <c r="CS166" s="16"/>
      <c r="CT166" s="16"/>
      <c r="CU166" s="16"/>
      <c r="CV166" s="16"/>
      <c r="CW166" s="16"/>
    </row>
    <row r="167" spans="1:101" x14ac:dyDescent="0.3">
      <c r="A167" s="14">
        <v>131</v>
      </c>
      <c r="B167" s="15"/>
      <c r="C167" s="14" t="s">
        <v>234</v>
      </c>
      <c r="D167" s="14" t="s">
        <v>493</v>
      </c>
      <c r="E167" s="14"/>
      <c r="F167" s="14"/>
      <c r="G167" s="14" t="s">
        <v>494</v>
      </c>
      <c r="H167" s="2"/>
      <c r="I167" s="12">
        <v>100</v>
      </c>
      <c r="J167" s="16">
        <f t="shared" si="11"/>
        <v>36</v>
      </c>
      <c r="K167" s="16">
        <f t="shared" si="12"/>
        <v>99</v>
      </c>
      <c r="L167" s="16">
        <f t="shared" si="10"/>
        <v>1</v>
      </c>
      <c r="M167" s="16">
        <f t="shared" si="10"/>
        <v>64</v>
      </c>
      <c r="N167" s="16"/>
      <c r="O167" s="16"/>
      <c r="P167" s="16"/>
      <c r="Q167" s="16"/>
      <c r="R167" s="17">
        <v>1</v>
      </c>
      <c r="S167" s="17">
        <v>59</v>
      </c>
      <c r="T167" s="16"/>
      <c r="U167" s="16"/>
      <c r="V167" s="16"/>
      <c r="W167" s="16"/>
      <c r="X167" s="16"/>
      <c r="Y167" s="16"/>
      <c r="Z167" s="16"/>
      <c r="AA167" s="16"/>
      <c r="AB167" s="16"/>
      <c r="AC167" s="16"/>
      <c r="AD167" s="16"/>
      <c r="AE167" s="16"/>
      <c r="AF167" s="16">
        <v>0</v>
      </c>
      <c r="AG167" s="16">
        <v>5</v>
      </c>
      <c r="AH167" s="16"/>
      <c r="AI167" s="16"/>
      <c r="AJ167" s="16"/>
      <c r="AK167" s="16"/>
      <c r="AL167" s="16"/>
      <c r="AM167" s="16"/>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6"/>
      <c r="BX167" s="16"/>
      <c r="BY167" s="16"/>
      <c r="BZ167" s="16"/>
      <c r="CA167" s="16"/>
      <c r="CB167" s="16"/>
      <c r="CC167" s="16"/>
      <c r="CD167" s="16"/>
      <c r="CE167" s="16"/>
      <c r="CF167" s="16"/>
      <c r="CG167" s="16"/>
      <c r="CH167" s="16"/>
      <c r="CI167" s="16"/>
      <c r="CJ167" s="16"/>
      <c r="CK167" s="16"/>
      <c r="CL167" s="16"/>
      <c r="CM167" s="16"/>
      <c r="CN167" s="16"/>
      <c r="CO167" s="16"/>
      <c r="CP167" s="16"/>
      <c r="CQ167" s="16"/>
      <c r="CR167" s="16"/>
      <c r="CS167" s="16"/>
      <c r="CT167" s="16"/>
      <c r="CU167" s="16"/>
      <c r="CV167" s="16"/>
      <c r="CW167" s="16"/>
    </row>
    <row r="168" spans="1:101" x14ac:dyDescent="0.3">
      <c r="A168" s="14">
        <v>131</v>
      </c>
      <c r="B168" s="15"/>
      <c r="C168" s="14" t="s">
        <v>234</v>
      </c>
      <c r="D168" s="14" t="s">
        <v>493</v>
      </c>
      <c r="E168" s="14"/>
      <c r="F168" s="14"/>
      <c r="G168" s="14" t="s">
        <v>494</v>
      </c>
      <c r="H168" s="2"/>
      <c r="I168" s="12">
        <v>100</v>
      </c>
      <c r="J168" s="16">
        <f t="shared" si="11"/>
        <v>36</v>
      </c>
      <c r="K168" s="16">
        <f t="shared" si="12"/>
        <v>99</v>
      </c>
      <c r="L168" s="16">
        <f t="shared" si="10"/>
        <v>1</v>
      </c>
      <c r="M168" s="16">
        <f t="shared" si="10"/>
        <v>64</v>
      </c>
      <c r="N168" s="16"/>
      <c r="O168" s="16"/>
      <c r="P168" s="16"/>
      <c r="Q168" s="16"/>
      <c r="R168" s="17">
        <v>1</v>
      </c>
      <c r="S168" s="17">
        <v>59</v>
      </c>
      <c r="T168" s="16"/>
      <c r="U168" s="16"/>
      <c r="V168" s="16"/>
      <c r="W168" s="16"/>
      <c r="X168" s="16"/>
      <c r="Y168" s="16"/>
      <c r="Z168" s="16"/>
      <c r="AA168" s="16"/>
      <c r="AB168" s="16"/>
      <c r="AC168" s="16"/>
      <c r="AD168" s="16"/>
      <c r="AE168" s="16"/>
      <c r="AF168" s="16"/>
      <c r="AG168" s="16"/>
      <c r="AH168" s="16">
        <v>0</v>
      </c>
      <c r="AI168" s="16">
        <v>5</v>
      </c>
      <c r="AJ168" s="16"/>
      <c r="AK168" s="16"/>
      <c r="AL168" s="16"/>
      <c r="AM168" s="16"/>
      <c r="AN168" s="16"/>
      <c r="AO168" s="16"/>
      <c r="AP168" s="16"/>
      <c r="AQ168" s="16"/>
      <c r="AR168" s="16"/>
      <c r="AS168" s="16"/>
      <c r="AT168" s="16"/>
      <c r="AU168" s="16"/>
      <c r="AV168" s="16"/>
      <c r="AW168" s="16"/>
      <c r="AX168" s="16"/>
      <c r="AY168" s="16"/>
      <c r="AZ168" s="16"/>
      <c r="BA168" s="16"/>
      <c r="BB168" s="16"/>
      <c r="BC168" s="16"/>
      <c r="BD168" s="16"/>
      <c r="BE168" s="16"/>
      <c r="BF168" s="16"/>
      <c r="BG168" s="16"/>
      <c r="BH168" s="16"/>
      <c r="BI168" s="16"/>
      <c r="BJ168" s="16"/>
      <c r="BK168" s="16"/>
      <c r="BL168" s="16"/>
      <c r="BM168" s="16"/>
      <c r="BN168" s="16"/>
      <c r="BO168" s="16"/>
      <c r="BP168" s="16"/>
      <c r="BQ168" s="16"/>
      <c r="BR168" s="16"/>
      <c r="BS168" s="16"/>
      <c r="BT168" s="16"/>
      <c r="BU168" s="16"/>
      <c r="BV168" s="16"/>
      <c r="BW168" s="16"/>
      <c r="BX168" s="16"/>
      <c r="BY168" s="16"/>
      <c r="BZ168" s="16"/>
      <c r="CA168" s="16"/>
      <c r="CB168" s="16"/>
      <c r="CC168" s="16"/>
      <c r="CD168" s="16"/>
      <c r="CE168" s="16"/>
      <c r="CF168" s="16"/>
      <c r="CG168" s="16"/>
      <c r="CH168" s="16"/>
      <c r="CI168" s="16"/>
      <c r="CJ168" s="16"/>
      <c r="CK168" s="16"/>
      <c r="CL168" s="16"/>
      <c r="CM168" s="16"/>
      <c r="CN168" s="16"/>
      <c r="CO168" s="16"/>
      <c r="CP168" s="16"/>
      <c r="CQ168" s="16"/>
      <c r="CR168" s="16"/>
      <c r="CS168" s="16"/>
      <c r="CT168" s="16"/>
      <c r="CU168" s="16"/>
      <c r="CV168" s="16"/>
      <c r="CW168" s="16"/>
    </row>
    <row r="169" spans="1:101" x14ac:dyDescent="0.3">
      <c r="A169" s="14">
        <v>131</v>
      </c>
      <c r="B169" s="15"/>
      <c r="C169" s="14" t="s">
        <v>234</v>
      </c>
      <c r="D169" s="14" t="s">
        <v>493</v>
      </c>
      <c r="E169" s="14"/>
      <c r="F169" s="14"/>
      <c r="G169" s="14" t="s">
        <v>494</v>
      </c>
      <c r="H169" s="2"/>
      <c r="I169" s="12">
        <v>100</v>
      </c>
      <c r="J169" s="16">
        <f t="shared" si="11"/>
        <v>36</v>
      </c>
      <c r="K169" s="16">
        <f t="shared" si="12"/>
        <v>99</v>
      </c>
      <c r="L169" s="16">
        <f t="shared" si="10"/>
        <v>1</v>
      </c>
      <c r="M169" s="16">
        <f t="shared" si="10"/>
        <v>64</v>
      </c>
      <c r="N169" s="16"/>
      <c r="O169" s="16"/>
      <c r="P169" s="16"/>
      <c r="Q169" s="16"/>
      <c r="R169" s="17">
        <v>1</v>
      </c>
      <c r="S169" s="17">
        <v>59</v>
      </c>
      <c r="T169" s="16"/>
      <c r="U169" s="16"/>
      <c r="V169" s="16"/>
      <c r="W169" s="16"/>
      <c r="X169" s="16"/>
      <c r="Y169" s="16"/>
      <c r="Z169" s="16"/>
      <c r="AA169" s="16"/>
      <c r="AB169" s="16"/>
      <c r="AC169" s="16"/>
      <c r="AD169" s="16"/>
      <c r="AE169" s="16"/>
      <c r="AF169" s="16"/>
      <c r="AG169" s="16"/>
      <c r="AH169" s="16"/>
      <c r="AI169" s="16"/>
      <c r="AJ169" s="16">
        <v>0</v>
      </c>
      <c r="AK169" s="16">
        <v>5</v>
      </c>
      <c r="AL169" s="16"/>
      <c r="AM169" s="16"/>
      <c r="AN169" s="16"/>
      <c r="AO169" s="16"/>
      <c r="AP169" s="16"/>
      <c r="AQ169" s="16"/>
      <c r="AR169" s="16"/>
      <c r="AS169" s="16"/>
      <c r="AT169" s="16"/>
      <c r="AU169" s="16"/>
      <c r="AV169" s="16"/>
      <c r="AW169" s="16"/>
      <c r="AX169" s="16"/>
      <c r="AY169" s="16"/>
      <c r="AZ169" s="16"/>
      <c r="BA169" s="16"/>
      <c r="BB169" s="16"/>
      <c r="BC169" s="16"/>
      <c r="BD169" s="16"/>
      <c r="BE169" s="16"/>
      <c r="BF169" s="16"/>
      <c r="BG169" s="16"/>
      <c r="BH169" s="16"/>
      <c r="BI169" s="16"/>
      <c r="BJ169" s="16"/>
      <c r="BK169" s="16"/>
      <c r="BL169" s="16"/>
      <c r="BM169" s="16"/>
      <c r="BN169" s="16"/>
      <c r="BO169" s="16"/>
      <c r="BP169" s="16"/>
      <c r="BQ169" s="16"/>
      <c r="BR169" s="16"/>
      <c r="BS169" s="16"/>
      <c r="BT169" s="16"/>
      <c r="BU169" s="16"/>
      <c r="BV169" s="16"/>
      <c r="BW169" s="16"/>
      <c r="BX169" s="16"/>
      <c r="BY169" s="16"/>
      <c r="BZ169" s="16"/>
      <c r="CA169" s="16"/>
      <c r="CB169" s="16"/>
      <c r="CC169" s="16"/>
      <c r="CD169" s="16"/>
      <c r="CE169" s="16"/>
      <c r="CF169" s="16"/>
      <c r="CG169" s="16"/>
      <c r="CH169" s="16"/>
      <c r="CI169" s="16"/>
      <c r="CJ169" s="16"/>
      <c r="CK169" s="16"/>
      <c r="CL169" s="16"/>
      <c r="CM169" s="16"/>
      <c r="CN169" s="16"/>
      <c r="CO169" s="16"/>
      <c r="CP169" s="16"/>
      <c r="CQ169" s="16"/>
      <c r="CR169" s="16"/>
      <c r="CS169" s="16"/>
      <c r="CT169" s="16"/>
      <c r="CU169" s="16"/>
      <c r="CV169" s="16"/>
      <c r="CW169" s="16"/>
    </row>
    <row r="170" spans="1:101" x14ac:dyDescent="0.3">
      <c r="A170" s="14">
        <v>131</v>
      </c>
      <c r="B170" s="15"/>
      <c r="C170" s="14" t="s">
        <v>234</v>
      </c>
      <c r="D170" s="14" t="s">
        <v>493</v>
      </c>
      <c r="E170" s="14"/>
      <c r="F170" s="14"/>
      <c r="G170" s="14" t="s">
        <v>494</v>
      </c>
      <c r="H170" s="2"/>
      <c r="I170" s="12">
        <v>100</v>
      </c>
      <c r="J170" s="16">
        <f t="shared" si="11"/>
        <v>36</v>
      </c>
      <c r="K170" s="16">
        <f t="shared" si="12"/>
        <v>99</v>
      </c>
      <c r="L170" s="16">
        <f t="shared" si="10"/>
        <v>1</v>
      </c>
      <c r="M170" s="16">
        <f t="shared" si="10"/>
        <v>64</v>
      </c>
      <c r="N170" s="16"/>
      <c r="O170" s="16"/>
      <c r="P170" s="16"/>
      <c r="Q170" s="16"/>
      <c r="R170" s="17">
        <v>1</v>
      </c>
      <c r="S170" s="17">
        <v>59</v>
      </c>
      <c r="T170" s="16"/>
      <c r="U170" s="16"/>
      <c r="V170" s="16"/>
      <c r="W170" s="16"/>
      <c r="X170" s="16"/>
      <c r="Y170" s="16"/>
      <c r="Z170" s="16"/>
      <c r="AA170" s="16"/>
      <c r="AB170" s="16"/>
      <c r="AC170" s="16"/>
      <c r="AD170" s="16"/>
      <c r="AE170" s="16"/>
      <c r="AF170" s="16"/>
      <c r="AG170" s="16"/>
      <c r="AH170" s="16"/>
      <c r="AI170" s="16"/>
      <c r="AJ170" s="16"/>
      <c r="AK170" s="16"/>
      <c r="AL170" s="16">
        <v>0</v>
      </c>
      <c r="AM170" s="16">
        <v>5</v>
      </c>
      <c r="AN170" s="16"/>
      <c r="AO170" s="16"/>
      <c r="AP170" s="16"/>
      <c r="AQ170" s="16"/>
      <c r="AR170" s="16"/>
      <c r="AS170" s="16"/>
      <c r="AT170" s="16"/>
      <c r="AU170" s="16"/>
      <c r="AV170" s="16"/>
      <c r="AW170" s="16"/>
      <c r="AX170" s="16"/>
      <c r="AY170" s="16"/>
      <c r="AZ170" s="16"/>
      <c r="BA170" s="16"/>
      <c r="BB170" s="16"/>
      <c r="BC170" s="16"/>
      <c r="BD170" s="16"/>
      <c r="BE170" s="16"/>
      <c r="BF170" s="16"/>
      <c r="BG170" s="16"/>
      <c r="BH170" s="16"/>
      <c r="BI170" s="16"/>
      <c r="BJ170" s="16"/>
      <c r="BK170" s="16"/>
      <c r="BL170" s="16"/>
      <c r="BM170" s="16"/>
      <c r="BN170" s="16"/>
      <c r="BO170" s="16"/>
      <c r="BP170" s="16"/>
      <c r="BQ170" s="16"/>
      <c r="BR170" s="16"/>
      <c r="BS170" s="16"/>
      <c r="BT170" s="16"/>
      <c r="BU170" s="16"/>
      <c r="BV170" s="16"/>
      <c r="BW170" s="16"/>
      <c r="BX170" s="16"/>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6"/>
    </row>
    <row r="171" spans="1:101" x14ac:dyDescent="0.3">
      <c r="A171" s="14">
        <v>131</v>
      </c>
      <c r="B171" s="15"/>
      <c r="C171" s="14" t="s">
        <v>234</v>
      </c>
      <c r="D171" s="14" t="s">
        <v>493</v>
      </c>
      <c r="E171" s="14"/>
      <c r="F171" s="14"/>
      <c r="G171" s="14" t="s">
        <v>494</v>
      </c>
      <c r="H171" s="2"/>
      <c r="I171" s="12">
        <v>100</v>
      </c>
      <c r="J171" s="16">
        <f t="shared" si="11"/>
        <v>36</v>
      </c>
      <c r="K171" s="16">
        <f t="shared" si="12"/>
        <v>99</v>
      </c>
      <c r="L171" s="16">
        <f t="shared" si="10"/>
        <v>1</v>
      </c>
      <c r="M171" s="16">
        <f t="shared" si="10"/>
        <v>64</v>
      </c>
      <c r="N171" s="16"/>
      <c r="O171" s="16"/>
      <c r="P171" s="16"/>
      <c r="Q171" s="16"/>
      <c r="R171" s="17">
        <v>1</v>
      </c>
      <c r="S171" s="17">
        <v>59</v>
      </c>
      <c r="T171" s="16"/>
      <c r="U171" s="16"/>
      <c r="V171" s="16"/>
      <c r="W171" s="16"/>
      <c r="X171" s="16"/>
      <c r="Y171" s="16"/>
      <c r="Z171" s="16"/>
      <c r="AA171" s="16"/>
      <c r="AB171" s="16"/>
      <c r="AC171" s="16"/>
      <c r="AD171" s="16"/>
      <c r="AE171" s="16"/>
      <c r="AF171" s="16"/>
      <c r="AG171" s="16"/>
      <c r="AH171" s="16"/>
      <c r="AI171" s="16"/>
      <c r="AJ171" s="16"/>
      <c r="AK171" s="16"/>
      <c r="AL171" s="16"/>
      <c r="AM171" s="16"/>
      <c r="AN171" s="16"/>
      <c r="AO171" s="16"/>
      <c r="AP171" s="16"/>
      <c r="AQ171" s="16"/>
      <c r="AR171" s="16"/>
      <c r="AS171" s="16"/>
      <c r="AT171" s="16">
        <v>0</v>
      </c>
      <c r="AU171" s="16">
        <v>5</v>
      </c>
      <c r="AV171" s="16"/>
      <c r="AW171" s="16"/>
      <c r="AX171" s="16"/>
      <c r="AY171" s="16"/>
      <c r="AZ171" s="16"/>
      <c r="BA171" s="16"/>
      <c r="BB171" s="16"/>
      <c r="BC171" s="16"/>
      <c r="BD171" s="16"/>
      <c r="BE171" s="16"/>
      <c r="BF171" s="16"/>
      <c r="BG171" s="16"/>
      <c r="BH171" s="16"/>
      <c r="BI171" s="16"/>
      <c r="BJ171" s="16"/>
      <c r="BK171" s="16"/>
      <c r="BL171" s="16"/>
      <c r="BM171" s="16"/>
      <c r="BN171" s="16"/>
      <c r="BO171" s="16"/>
      <c r="BP171" s="16"/>
      <c r="BQ171" s="16"/>
      <c r="BR171" s="16"/>
      <c r="BS171" s="16"/>
      <c r="BT171" s="16"/>
      <c r="BU171" s="16"/>
      <c r="BV171" s="16"/>
      <c r="BW171" s="16"/>
      <c r="BX171" s="16"/>
      <c r="BY171" s="16"/>
      <c r="BZ171" s="16"/>
      <c r="CA171" s="16"/>
      <c r="CB171" s="16"/>
      <c r="CC171" s="16"/>
      <c r="CD171" s="16"/>
      <c r="CE171" s="16"/>
      <c r="CF171" s="16"/>
      <c r="CG171" s="16"/>
      <c r="CH171" s="16"/>
      <c r="CI171" s="16"/>
      <c r="CJ171" s="16"/>
      <c r="CK171" s="16"/>
      <c r="CL171" s="16"/>
      <c r="CM171" s="16"/>
      <c r="CN171" s="16"/>
      <c r="CO171" s="16"/>
      <c r="CP171" s="16"/>
      <c r="CQ171" s="16"/>
      <c r="CR171" s="16"/>
      <c r="CS171" s="16"/>
      <c r="CT171" s="16"/>
      <c r="CU171" s="16"/>
      <c r="CV171" s="16"/>
      <c r="CW171" s="16"/>
    </row>
    <row r="172" spans="1:101" x14ac:dyDescent="0.3">
      <c r="A172" s="14">
        <v>131</v>
      </c>
      <c r="B172" s="15"/>
      <c r="C172" s="14" t="s">
        <v>234</v>
      </c>
      <c r="D172" s="14" t="s">
        <v>493</v>
      </c>
      <c r="E172" s="14"/>
      <c r="F172" s="14"/>
      <c r="G172" s="14" t="s">
        <v>494</v>
      </c>
      <c r="H172" s="2"/>
      <c r="I172" s="12">
        <v>100</v>
      </c>
      <c r="J172" s="16">
        <f t="shared" si="11"/>
        <v>36</v>
      </c>
      <c r="K172" s="16">
        <f t="shared" si="12"/>
        <v>99</v>
      </c>
      <c r="L172" s="16">
        <f t="shared" si="10"/>
        <v>1</v>
      </c>
      <c r="M172" s="16">
        <f t="shared" si="10"/>
        <v>64</v>
      </c>
      <c r="N172" s="16"/>
      <c r="O172" s="16"/>
      <c r="P172" s="16"/>
      <c r="Q172" s="16"/>
      <c r="R172" s="17">
        <v>1</v>
      </c>
      <c r="S172" s="17">
        <v>59</v>
      </c>
      <c r="T172" s="16"/>
      <c r="U172" s="16"/>
      <c r="V172" s="16"/>
      <c r="W172" s="16"/>
      <c r="X172" s="16"/>
      <c r="Y172" s="16"/>
      <c r="Z172" s="16"/>
      <c r="AA172" s="16"/>
      <c r="AB172" s="16"/>
      <c r="AC172" s="16"/>
      <c r="AD172" s="16"/>
      <c r="AE172" s="16"/>
      <c r="AF172" s="16"/>
      <c r="AG172" s="16"/>
      <c r="AH172" s="16"/>
      <c r="AI172" s="16"/>
      <c r="AJ172" s="16"/>
      <c r="AK172" s="16"/>
      <c r="AL172" s="16"/>
      <c r="AM172" s="16"/>
      <c r="AN172" s="16"/>
      <c r="AO172" s="16"/>
      <c r="AP172" s="16"/>
      <c r="AQ172" s="16"/>
      <c r="AR172" s="16"/>
      <c r="AS172" s="16"/>
      <c r="AT172" s="16"/>
      <c r="AU172" s="16"/>
      <c r="AV172" s="16">
        <v>0</v>
      </c>
      <c r="AW172" s="16">
        <v>5</v>
      </c>
      <c r="AX172" s="16"/>
      <c r="AY172" s="16"/>
      <c r="AZ172" s="16"/>
      <c r="BA172" s="16"/>
      <c r="BB172" s="16"/>
      <c r="BC172" s="16"/>
      <c r="BD172" s="16"/>
      <c r="BE172" s="16"/>
      <c r="BF172" s="16"/>
      <c r="BG172" s="16"/>
      <c r="BH172" s="16"/>
      <c r="BI172" s="16"/>
      <c r="BJ172" s="16"/>
      <c r="BK172" s="16"/>
      <c r="BL172" s="16"/>
      <c r="BM172" s="16"/>
      <c r="BN172" s="16"/>
      <c r="BO172" s="16"/>
      <c r="BP172" s="16"/>
      <c r="BQ172" s="16"/>
      <c r="BR172" s="16"/>
      <c r="BS172" s="16"/>
      <c r="BT172" s="16"/>
      <c r="BU172" s="16"/>
      <c r="BV172" s="16"/>
      <c r="BW172" s="16"/>
      <c r="BX172" s="16"/>
      <c r="BY172" s="16"/>
      <c r="BZ172" s="16"/>
      <c r="CA172" s="16"/>
      <c r="CB172" s="16"/>
      <c r="CC172" s="16"/>
      <c r="CD172" s="16"/>
      <c r="CE172" s="16"/>
      <c r="CF172" s="16"/>
      <c r="CG172" s="16"/>
      <c r="CH172" s="16"/>
      <c r="CI172" s="16"/>
      <c r="CJ172" s="16"/>
      <c r="CK172" s="16"/>
      <c r="CL172" s="16"/>
      <c r="CM172" s="16"/>
      <c r="CN172" s="16"/>
      <c r="CO172" s="16"/>
      <c r="CP172" s="16"/>
      <c r="CQ172" s="16"/>
      <c r="CR172" s="16"/>
      <c r="CS172" s="16"/>
      <c r="CT172" s="16"/>
      <c r="CU172" s="16"/>
      <c r="CV172" s="16"/>
      <c r="CW172" s="16"/>
    </row>
    <row r="173" spans="1:101" x14ac:dyDescent="0.3">
      <c r="A173" s="14">
        <v>131</v>
      </c>
      <c r="B173" s="15"/>
      <c r="C173" s="14" t="s">
        <v>234</v>
      </c>
      <c r="D173" s="14" t="s">
        <v>493</v>
      </c>
      <c r="E173" s="14"/>
      <c r="F173" s="14"/>
      <c r="G173" s="14" t="s">
        <v>494</v>
      </c>
      <c r="H173" s="2"/>
      <c r="I173" s="12">
        <v>100</v>
      </c>
      <c r="J173" s="16">
        <f t="shared" si="11"/>
        <v>36</v>
      </c>
      <c r="K173" s="16">
        <f t="shared" si="12"/>
        <v>99</v>
      </c>
      <c r="L173" s="16">
        <f t="shared" si="10"/>
        <v>1</v>
      </c>
      <c r="M173" s="16">
        <f t="shared" si="10"/>
        <v>64</v>
      </c>
      <c r="N173" s="16"/>
      <c r="O173" s="16"/>
      <c r="P173" s="16"/>
      <c r="Q173" s="16"/>
      <c r="R173" s="17">
        <v>1</v>
      </c>
      <c r="S173" s="17">
        <v>59</v>
      </c>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6"/>
      <c r="AU173" s="16"/>
      <c r="AV173" s="16"/>
      <c r="AW173" s="16"/>
      <c r="AX173" s="16">
        <v>0</v>
      </c>
      <c r="AY173" s="16">
        <v>5</v>
      </c>
      <c r="AZ173" s="16"/>
      <c r="BA173" s="16"/>
      <c r="BB173" s="16"/>
      <c r="BC173" s="16"/>
      <c r="BD173" s="16"/>
      <c r="BE173" s="16"/>
      <c r="BF173" s="16"/>
      <c r="BG173" s="16"/>
      <c r="BH173" s="16"/>
      <c r="BI173" s="16"/>
      <c r="BJ173" s="16"/>
      <c r="BK173" s="16"/>
      <c r="BL173" s="16"/>
      <c r="BM173" s="16"/>
      <c r="BN173" s="16"/>
      <c r="BO173" s="16"/>
      <c r="BP173" s="16"/>
      <c r="BQ173" s="16"/>
      <c r="BR173" s="16"/>
      <c r="BS173" s="16"/>
      <c r="BT173" s="16"/>
      <c r="BU173" s="16"/>
      <c r="BV173" s="16"/>
      <c r="BW173" s="16"/>
      <c r="BX173" s="16"/>
      <c r="BY173" s="16"/>
      <c r="BZ173" s="16"/>
      <c r="CA173" s="16"/>
      <c r="CB173" s="16"/>
      <c r="CC173" s="16"/>
      <c r="CD173" s="16"/>
      <c r="CE173" s="16"/>
      <c r="CF173" s="16"/>
      <c r="CG173" s="16"/>
      <c r="CH173" s="16"/>
      <c r="CI173" s="16"/>
      <c r="CJ173" s="16"/>
      <c r="CK173" s="16"/>
      <c r="CL173" s="16"/>
      <c r="CM173" s="16"/>
      <c r="CN173" s="16"/>
      <c r="CO173" s="16"/>
      <c r="CP173" s="16"/>
      <c r="CQ173" s="16"/>
      <c r="CR173" s="16"/>
      <c r="CS173" s="16"/>
      <c r="CT173" s="16"/>
      <c r="CU173" s="16"/>
      <c r="CV173" s="16"/>
      <c r="CW173" s="16"/>
    </row>
    <row r="174" spans="1:101" x14ac:dyDescent="0.3">
      <c r="A174" s="14">
        <v>132</v>
      </c>
      <c r="B174" s="15"/>
      <c r="C174" s="14" t="s">
        <v>234</v>
      </c>
      <c r="D174" s="14" t="s">
        <v>495</v>
      </c>
      <c r="E174" s="14"/>
      <c r="F174" s="14"/>
      <c r="G174" s="14" t="s">
        <v>496</v>
      </c>
      <c r="H174" s="2"/>
      <c r="I174" s="12">
        <v>100</v>
      </c>
      <c r="J174" s="16">
        <f t="shared" si="11"/>
        <v>36</v>
      </c>
      <c r="K174" s="16">
        <f t="shared" si="12"/>
        <v>99</v>
      </c>
      <c r="L174" s="16">
        <f t="shared" si="10"/>
        <v>1</v>
      </c>
      <c r="M174" s="16">
        <f t="shared" si="10"/>
        <v>64</v>
      </c>
      <c r="N174" s="16">
        <v>0</v>
      </c>
      <c r="O174" s="16">
        <v>5</v>
      </c>
      <c r="P174" s="16"/>
      <c r="Q174" s="16"/>
      <c r="R174" s="17">
        <v>1</v>
      </c>
      <c r="S174" s="17">
        <v>59</v>
      </c>
      <c r="T174" s="16"/>
      <c r="U174" s="16"/>
      <c r="V174" s="16"/>
      <c r="W174" s="16"/>
      <c r="X174" s="16"/>
      <c r="Y174" s="16"/>
      <c r="Z174" s="16"/>
      <c r="AA174" s="16"/>
      <c r="AB174" s="16"/>
      <c r="AC174" s="16"/>
      <c r="AD174" s="16"/>
      <c r="AE174" s="16"/>
      <c r="AF174" s="16"/>
      <c r="AG174" s="16"/>
      <c r="AH174" s="16"/>
      <c r="AI174" s="16"/>
      <c r="AJ174" s="16"/>
      <c r="AK174" s="16"/>
      <c r="AL174" s="16"/>
      <c r="AM174" s="16"/>
      <c r="AN174" s="16"/>
      <c r="AO174" s="16"/>
      <c r="AP174" s="16"/>
      <c r="AQ174" s="16"/>
      <c r="AR174" s="16"/>
      <c r="AS174" s="16"/>
      <c r="AT174" s="16"/>
      <c r="AU174" s="16"/>
      <c r="AV174" s="16"/>
      <c r="AW174" s="16"/>
      <c r="AX174" s="16"/>
      <c r="AY174" s="16"/>
      <c r="AZ174" s="16"/>
      <c r="BA174" s="16"/>
      <c r="BB174" s="16"/>
      <c r="BC174" s="16"/>
      <c r="BD174" s="16"/>
      <c r="BE174" s="16"/>
      <c r="BF174" s="16"/>
      <c r="BG174" s="16"/>
      <c r="BH174" s="16"/>
      <c r="BI174" s="16"/>
      <c r="BJ174" s="16"/>
      <c r="BK174" s="16"/>
      <c r="BL174" s="16"/>
      <c r="BM174" s="16"/>
      <c r="BN174" s="16"/>
      <c r="BO174" s="16"/>
      <c r="BP174" s="16"/>
      <c r="BQ174" s="16"/>
      <c r="BR174" s="16"/>
      <c r="BS174" s="16"/>
      <c r="BT174" s="16"/>
      <c r="BU174" s="16"/>
      <c r="BV174" s="16"/>
      <c r="BW174" s="16"/>
      <c r="BX174" s="16"/>
      <c r="BY174" s="16"/>
      <c r="BZ174" s="16"/>
      <c r="CA174" s="16"/>
      <c r="CB174" s="16"/>
      <c r="CC174" s="16"/>
      <c r="CD174" s="16"/>
      <c r="CE174" s="16"/>
      <c r="CF174" s="16"/>
      <c r="CG174" s="16"/>
      <c r="CH174" s="16"/>
      <c r="CI174" s="16"/>
      <c r="CJ174" s="16"/>
      <c r="CK174" s="16"/>
      <c r="CL174" s="16"/>
      <c r="CM174" s="16"/>
      <c r="CN174" s="16"/>
      <c r="CO174" s="16"/>
      <c r="CP174" s="16"/>
      <c r="CQ174" s="16"/>
      <c r="CR174" s="16"/>
      <c r="CS174" s="16"/>
      <c r="CT174" s="16"/>
      <c r="CU174" s="16"/>
      <c r="CV174" s="16"/>
      <c r="CW174" s="16"/>
    </row>
    <row r="175" spans="1:101" x14ac:dyDescent="0.3">
      <c r="A175" s="14">
        <v>132</v>
      </c>
      <c r="B175" s="15"/>
      <c r="C175" s="14" t="s">
        <v>234</v>
      </c>
      <c r="D175" s="14" t="s">
        <v>495</v>
      </c>
      <c r="E175" s="14"/>
      <c r="F175" s="14"/>
      <c r="G175" s="14" t="s">
        <v>496</v>
      </c>
      <c r="H175" s="2"/>
      <c r="I175" s="12">
        <v>100</v>
      </c>
      <c r="J175" s="16">
        <f t="shared" si="11"/>
        <v>36</v>
      </c>
      <c r="K175" s="16">
        <f t="shared" si="12"/>
        <v>99</v>
      </c>
      <c r="L175" s="16">
        <f t="shared" si="10"/>
        <v>1</v>
      </c>
      <c r="M175" s="16">
        <f t="shared" si="10"/>
        <v>64</v>
      </c>
      <c r="N175" s="16"/>
      <c r="O175" s="16"/>
      <c r="P175" s="16">
        <v>0</v>
      </c>
      <c r="Q175" s="16">
        <v>5</v>
      </c>
      <c r="R175" s="17">
        <v>1</v>
      </c>
      <c r="S175" s="17">
        <v>59</v>
      </c>
      <c r="T175" s="16"/>
      <c r="U175" s="16"/>
      <c r="V175" s="16"/>
      <c r="W175" s="16"/>
      <c r="X175" s="16"/>
      <c r="Y175" s="16"/>
      <c r="Z175" s="16"/>
      <c r="AA175" s="16"/>
      <c r="AB175" s="16"/>
      <c r="AC175" s="16"/>
      <c r="AD175" s="16"/>
      <c r="AE175" s="16"/>
      <c r="AF175" s="16"/>
      <c r="AG175" s="16"/>
      <c r="AH175" s="16"/>
      <c r="AI175" s="16"/>
      <c r="AJ175" s="16"/>
      <c r="AK175" s="16"/>
      <c r="AL175" s="16"/>
      <c r="AM175" s="16"/>
      <c r="AN175" s="16"/>
      <c r="AO175" s="16"/>
      <c r="AP175" s="16"/>
      <c r="AQ175" s="16"/>
      <c r="AR175" s="16"/>
      <c r="AS175" s="16"/>
      <c r="AT175" s="16"/>
      <c r="AU175" s="16"/>
      <c r="AV175" s="16"/>
      <c r="AW175" s="16"/>
      <c r="AX175" s="16"/>
      <c r="AY175" s="16"/>
      <c r="AZ175" s="16"/>
      <c r="BA175" s="16"/>
      <c r="BB175" s="16"/>
      <c r="BC175" s="16"/>
      <c r="BD175" s="16"/>
      <c r="BE175" s="16"/>
      <c r="BF175" s="16"/>
      <c r="BG175" s="16"/>
      <c r="BH175" s="16"/>
      <c r="BI175" s="16"/>
      <c r="BJ175" s="16"/>
      <c r="BK175" s="16"/>
      <c r="BL175" s="16"/>
      <c r="BM175" s="16"/>
      <c r="BN175" s="16"/>
      <c r="BO175" s="16"/>
      <c r="BP175" s="16"/>
      <c r="BQ175" s="16"/>
      <c r="BR175" s="16"/>
      <c r="BS175" s="16"/>
      <c r="BT175" s="16"/>
      <c r="BU175" s="16"/>
      <c r="BV175" s="16"/>
      <c r="BW175" s="16"/>
      <c r="BX175" s="16"/>
      <c r="BY175" s="16"/>
      <c r="BZ175" s="16"/>
      <c r="CA175" s="16"/>
      <c r="CB175" s="16"/>
      <c r="CC175" s="16"/>
      <c r="CD175" s="16"/>
      <c r="CE175" s="16"/>
      <c r="CF175" s="16"/>
      <c r="CG175" s="16"/>
      <c r="CH175" s="16"/>
      <c r="CI175" s="16"/>
      <c r="CJ175" s="16"/>
      <c r="CK175" s="16"/>
      <c r="CL175" s="16"/>
      <c r="CM175" s="16"/>
      <c r="CN175" s="16"/>
      <c r="CO175" s="16"/>
      <c r="CP175" s="16"/>
      <c r="CQ175" s="16"/>
      <c r="CR175" s="16"/>
      <c r="CS175" s="16"/>
      <c r="CT175" s="16"/>
      <c r="CU175" s="16"/>
      <c r="CV175" s="16"/>
      <c r="CW175" s="16"/>
    </row>
    <row r="176" spans="1:101" x14ac:dyDescent="0.3">
      <c r="A176" s="14">
        <v>132</v>
      </c>
      <c r="B176" s="15"/>
      <c r="C176" s="14" t="s">
        <v>234</v>
      </c>
      <c r="D176" s="14" t="s">
        <v>495</v>
      </c>
      <c r="E176" s="14"/>
      <c r="F176" s="14"/>
      <c r="G176" s="14" t="s">
        <v>496</v>
      </c>
      <c r="H176" s="2"/>
      <c r="I176" s="12">
        <v>100</v>
      </c>
      <c r="J176" s="16">
        <f t="shared" si="11"/>
        <v>36</v>
      </c>
      <c r="K176" s="16">
        <f t="shared" si="12"/>
        <v>99</v>
      </c>
      <c r="L176" s="16">
        <f t="shared" si="10"/>
        <v>1</v>
      </c>
      <c r="M176" s="16">
        <f t="shared" si="10"/>
        <v>64</v>
      </c>
      <c r="N176" s="16"/>
      <c r="O176" s="16"/>
      <c r="P176" s="16"/>
      <c r="Q176" s="16"/>
      <c r="R176" s="17">
        <v>1</v>
      </c>
      <c r="S176" s="17">
        <v>59</v>
      </c>
      <c r="T176" s="16">
        <v>0</v>
      </c>
      <c r="U176" s="16">
        <v>5</v>
      </c>
      <c r="V176" s="16"/>
      <c r="W176" s="16"/>
      <c r="X176" s="16"/>
      <c r="Y176" s="16"/>
      <c r="Z176" s="16"/>
      <c r="AA176" s="16"/>
      <c r="AB176" s="16"/>
      <c r="AC176" s="16"/>
      <c r="AD176" s="16"/>
      <c r="AE176" s="16"/>
      <c r="AF176" s="16"/>
      <c r="AG176" s="16"/>
      <c r="AH176" s="16"/>
      <c r="AI176" s="16"/>
      <c r="AJ176" s="16"/>
      <c r="AK176" s="16"/>
      <c r="AL176" s="16"/>
      <c r="AM176" s="16"/>
      <c r="AN176" s="16"/>
      <c r="AO176" s="16"/>
      <c r="AP176" s="16"/>
      <c r="AQ176" s="16"/>
      <c r="AR176" s="16"/>
      <c r="AS176" s="16"/>
      <c r="AT176" s="16"/>
      <c r="AU176" s="16"/>
      <c r="AV176" s="16"/>
      <c r="AW176" s="16"/>
      <c r="AX176" s="16"/>
      <c r="AY176" s="16"/>
      <c r="AZ176" s="16"/>
      <c r="BA176" s="16"/>
      <c r="BB176" s="16"/>
      <c r="BC176" s="16"/>
      <c r="BD176" s="16"/>
      <c r="BE176" s="16"/>
      <c r="BF176" s="16"/>
      <c r="BG176" s="16"/>
      <c r="BH176" s="16"/>
      <c r="BI176" s="16"/>
      <c r="BJ176" s="16"/>
      <c r="BK176" s="16"/>
      <c r="BL176" s="16"/>
      <c r="BM176" s="16"/>
      <c r="BN176" s="16"/>
      <c r="BO176" s="16"/>
      <c r="BP176" s="16"/>
      <c r="BQ176" s="16"/>
      <c r="BR176" s="16"/>
      <c r="BS176" s="16"/>
      <c r="BT176" s="16"/>
      <c r="BU176" s="16"/>
      <c r="BV176" s="16"/>
      <c r="BW176" s="16"/>
      <c r="BX176" s="16"/>
      <c r="BY176" s="16"/>
      <c r="BZ176" s="16"/>
      <c r="CA176" s="16"/>
      <c r="CB176" s="16"/>
      <c r="CC176" s="16"/>
      <c r="CD176" s="16"/>
      <c r="CE176" s="16"/>
      <c r="CF176" s="16"/>
      <c r="CG176" s="16"/>
      <c r="CH176" s="16"/>
      <c r="CI176" s="16"/>
      <c r="CJ176" s="16"/>
      <c r="CK176" s="16"/>
      <c r="CL176" s="16"/>
      <c r="CM176" s="16"/>
      <c r="CN176" s="16"/>
      <c r="CO176" s="16"/>
      <c r="CP176" s="16"/>
      <c r="CQ176" s="16"/>
      <c r="CR176" s="16"/>
      <c r="CS176" s="16"/>
      <c r="CT176" s="16"/>
      <c r="CU176" s="16"/>
      <c r="CV176" s="16"/>
      <c r="CW176" s="16"/>
    </row>
    <row r="177" spans="1:101" x14ac:dyDescent="0.3">
      <c r="A177" s="14">
        <v>132</v>
      </c>
      <c r="B177" s="15"/>
      <c r="C177" s="14" t="s">
        <v>234</v>
      </c>
      <c r="D177" s="14" t="s">
        <v>495</v>
      </c>
      <c r="E177" s="14"/>
      <c r="F177" s="14"/>
      <c r="G177" s="14" t="s">
        <v>496</v>
      </c>
      <c r="H177" s="2"/>
      <c r="I177" s="12">
        <v>100</v>
      </c>
      <c r="J177" s="16">
        <f t="shared" si="11"/>
        <v>36</v>
      </c>
      <c r="K177" s="16">
        <f t="shared" si="12"/>
        <v>99</v>
      </c>
      <c r="L177" s="16">
        <f t="shared" si="10"/>
        <v>1</v>
      </c>
      <c r="M177" s="16">
        <f t="shared" si="10"/>
        <v>64</v>
      </c>
      <c r="N177" s="16"/>
      <c r="O177" s="16"/>
      <c r="P177" s="16"/>
      <c r="Q177" s="16"/>
      <c r="R177" s="17">
        <v>1</v>
      </c>
      <c r="S177" s="17">
        <v>59</v>
      </c>
      <c r="T177" s="16"/>
      <c r="U177" s="16"/>
      <c r="V177" s="16">
        <v>0</v>
      </c>
      <c r="W177" s="16">
        <v>5</v>
      </c>
      <c r="X177" s="16"/>
      <c r="Y177" s="16"/>
      <c r="Z177" s="16"/>
      <c r="AA177" s="16"/>
      <c r="AB177" s="16"/>
      <c r="AC177" s="16"/>
      <c r="AD177" s="16"/>
      <c r="AE177" s="16"/>
      <c r="AF177" s="16"/>
      <c r="AG177" s="16"/>
      <c r="AH177" s="16"/>
      <c r="AI177" s="16"/>
      <c r="AJ177" s="16"/>
      <c r="AK177" s="16"/>
      <c r="AL177" s="16"/>
      <c r="AM177" s="16"/>
      <c r="AN177" s="16"/>
      <c r="AO177" s="16"/>
      <c r="AP177" s="16"/>
      <c r="AQ177" s="16"/>
      <c r="AR177" s="16"/>
      <c r="AS177" s="16"/>
      <c r="AT177" s="16"/>
      <c r="AU177" s="16"/>
      <c r="AV177" s="16"/>
      <c r="AW177" s="16"/>
      <c r="AX177" s="16"/>
      <c r="AY177" s="16"/>
      <c r="AZ177" s="16"/>
      <c r="BA177" s="16"/>
      <c r="BB177" s="16"/>
      <c r="BC177" s="16"/>
      <c r="BD177" s="16"/>
      <c r="BE177" s="16"/>
      <c r="BF177" s="16"/>
      <c r="BG177" s="16"/>
      <c r="BH177" s="16"/>
      <c r="BI177" s="16"/>
      <c r="BJ177" s="16"/>
      <c r="BK177" s="16"/>
      <c r="BL177" s="16"/>
      <c r="BM177" s="16"/>
      <c r="BN177" s="16"/>
      <c r="BO177" s="16"/>
      <c r="BP177" s="16"/>
      <c r="BQ177" s="16"/>
      <c r="BR177" s="16"/>
      <c r="BS177" s="16"/>
      <c r="BT177" s="16"/>
      <c r="BU177" s="16"/>
      <c r="BV177" s="16"/>
      <c r="BW177" s="16"/>
      <c r="BX177" s="16"/>
      <c r="BY177" s="16"/>
      <c r="BZ177" s="16"/>
      <c r="CA177" s="16"/>
      <c r="CB177" s="16"/>
      <c r="CC177" s="16"/>
      <c r="CD177" s="16"/>
      <c r="CE177" s="16"/>
      <c r="CF177" s="16"/>
      <c r="CG177" s="16"/>
      <c r="CH177" s="16"/>
      <c r="CI177" s="16"/>
      <c r="CJ177" s="16"/>
      <c r="CK177" s="16"/>
      <c r="CL177" s="16"/>
      <c r="CM177" s="16"/>
      <c r="CN177" s="16"/>
      <c r="CO177" s="16"/>
      <c r="CP177" s="16"/>
      <c r="CQ177" s="16"/>
      <c r="CR177" s="16"/>
      <c r="CS177" s="16"/>
      <c r="CT177" s="16"/>
      <c r="CU177" s="16"/>
      <c r="CV177" s="16"/>
      <c r="CW177" s="16"/>
    </row>
    <row r="178" spans="1:101" x14ac:dyDescent="0.3">
      <c r="A178" s="14">
        <v>132</v>
      </c>
      <c r="B178" s="15"/>
      <c r="C178" s="14" t="s">
        <v>234</v>
      </c>
      <c r="D178" s="14" t="s">
        <v>495</v>
      </c>
      <c r="E178" s="14"/>
      <c r="F178" s="14"/>
      <c r="G178" s="14" t="s">
        <v>496</v>
      </c>
      <c r="H178" s="2"/>
      <c r="I178" s="12">
        <v>100</v>
      </c>
      <c r="J178" s="16">
        <f t="shared" si="11"/>
        <v>36</v>
      </c>
      <c r="K178" s="16">
        <f t="shared" si="12"/>
        <v>99</v>
      </c>
      <c r="L178" s="16">
        <f t="shared" si="10"/>
        <v>1</v>
      </c>
      <c r="M178" s="16">
        <f t="shared" si="10"/>
        <v>64</v>
      </c>
      <c r="N178" s="16"/>
      <c r="O178" s="16"/>
      <c r="P178" s="16"/>
      <c r="Q178" s="16"/>
      <c r="R178" s="17">
        <v>1</v>
      </c>
      <c r="S178" s="17">
        <v>59</v>
      </c>
      <c r="T178" s="16"/>
      <c r="U178" s="16"/>
      <c r="V178" s="16"/>
      <c r="W178" s="16"/>
      <c r="X178" s="16">
        <v>0</v>
      </c>
      <c r="Y178" s="16">
        <v>5</v>
      </c>
      <c r="Z178" s="16"/>
      <c r="AA178" s="16"/>
      <c r="AB178" s="16"/>
      <c r="AC178" s="16"/>
      <c r="AD178" s="16"/>
      <c r="AE178" s="16"/>
      <c r="AF178" s="16"/>
      <c r="AG178" s="16"/>
      <c r="AH178" s="16"/>
      <c r="AI178" s="16"/>
      <c r="AJ178" s="16"/>
      <c r="AK178" s="16"/>
      <c r="AL178" s="16"/>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6"/>
      <c r="BX178" s="16"/>
      <c r="BY178" s="16"/>
      <c r="BZ178" s="16"/>
      <c r="CA178" s="16"/>
      <c r="CB178" s="16"/>
      <c r="CC178" s="16"/>
      <c r="CD178" s="16"/>
      <c r="CE178" s="16"/>
      <c r="CF178" s="16"/>
      <c r="CG178" s="16"/>
      <c r="CH178" s="16"/>
      <c r="CI178" s="16"/>
      <c r="CJ178" s="16"/>
      <c r="CK178" s="16"/>
      <c r="CL178" s="16"/>
      <c r="CM178" s="16"/>
      <c r="CN178" s="16"/>
      <c r="CO178" s="16"/>
      <c r="CP178" s="16"/>
      <c r="CQ178" s="16"/>
      <c r="CR178" s="16"/>
      <c r="CS178" s="16"/>
      <c r="CT178" s="16"/>
      <c r="CU178" s="16"/>
      <c r="CV178" s="16"/>
      <c r="CW178" s="16"/>
    </row>
    <row r="179" spans="1:101" x14ac:dyDescent="0.3">
      <c r="A179" s="14">
        <v>132</v>
      </c>
      <c r="B179" s="15"/>
      <c r="C179" s="14" t="s">
        <v>234</v>
      </c>
      <c r="D179" s="14" t="s">
        <v>495</v>
      </c>
      <c r="E179" s="14"/>
      <c r="F179" s="14"/>
      <c r="G179" s="14" t="s">
        <v>496</v>
      </c>
      <c r="H179" s="2"/>
      <c r="I179" s="12">
        <v>100</v>
      </c>
      <c r="J179" s="16">
        <f t="shared" si="11"/>
        <v>36</v>
      </c>
      <c r="K179" s="16">
        <f t="shared" si="12"/>
        <v>99</v>
      </c>
      <c r="L179" s="16">
        <f t="shared" si="10"/>
        <v>1</v>
      </c>
      <c r="M179" s="16">
        <f t="shared" si="10"/>
        <v>64</v>
      </c>
      <c r="N179" s="16"/>
      <c r="O179" s="16"/>
      <c r="P179" s="16"/>
      <c r="Q179" s="16"/>
      <c r="R179" s="17">
        <v>1</v>
      </c>
      <c r="S179" s="17">
        <v>59</v>
      </c>
      <c r="T179" s="16"/>
      <c r="U179" s="16"/>
      <c r="V179" s="16"/>
      <c r="W179" s="16"/>
      <c r="X179" s="16"/>
      <c r="Y179" s="16"/>
      <c r="Z179" s="16">
        <v>0</v>
      </c>
      <c r="AA179" s="16">
        <v>5</v>
      </c>
      <c r="AB179" s="16"/>
      <c r="AC179" s="16"/>
      <c r="AD179" s="16"/>
      <c r="AE179" s="16"/>
      <c r="AF179" s="16"/>
      <c r="AG179" s="16"/>
      <c r="AH179" s="16"/>
      <c r="AI179" s="16"/>
      <c r="AJ179" s="16"/>
      <c r="AK179" s="16"/>
      <c r="AL179" s="16"/>
      <c r="AM179" s="16"/>
      <c r="AN179" s="16"/>
      <c r="AO179" s="16"/>
      <c r="AP179" s="16"/>
      <c r="AQ179" s="16"/>
      <c r="AR179" s="16"/>
      <c r="AS179" s="16"/>
      <c r="AT179" s="16"/>
      <c r="AU179" s="16"/>
      <c r="AV179" s="16"/>
      <c r="AW179" s="16"/>
      <c r="AX179" s="16"/>
      <c r="AY179" s="16"/>
      <c r="AZ179" s="16"/>
      <c r="BA179" s="16"/>
      <c r="BB179" s="16"/>
      <c r="BC179" s="16"/>
      <c r="BD179" s="16"/>
      <c r="BE179" s="16"/>
      <c r="BF179" s="16"/>
      <c r="BG179" s="16"/>
      <c r="BH179" s="16"/>
      <c r="BI179" s="16"/>
      <c r="BJ179" s="16"/>
      <c r="BK179" s="16"/>
      <c r="BL179" s="16"/>
      <c r="BM179" s="16"/>
      <c r="BN179" s="16"/>
      <c r="BO179" s="16"/>
      <c r="BP179" s="16"/>
      <c r="BQ179" s="16"/>
      <c r="BR179" s="16"/>
      <c r="BS179" s="16"/>
      <c r="BT179" s="16"/>
      <c r="BU179" s="16"/>
      <c r="BV179" s="16"/>
      <c r="BW179" s="16"/>
      <c r="BX179" s="16"/>
      <c r="BY179" s="16"/>
      <c r="BZ179" s="16"/>
      <c r="CA179" s="16"/>
      <c r="CB179" s="16"/>
      <c r="CC179" s="16"/>
      <c r="CD179" s="16"/>
      <c r="CE179" s="16"/>
      <c r="CF179" s="16"/>
      <c r="CG179" s="16"/>
      <c r="CH179" s="16"/>
      <c r="CI179" s="16"/>
      <c r="CJ179" s="16"/>
      <c r="CK179" s="16"/>
      <c r="CL179" s="16"/>
      <c r="CM179" s="16"/>
      <c r="CN179" s="16"/>
      <c r="CO179" s="16"/>
      <c r="CP179" s="16"/>
      <c r="CQ179" s="16"/>
      <c r="CR179" s="16"/>
      <c r="CS179" s="16"/>
      <c r="CT179" s="16"/>
      <c r="CU179" s="16"/>
      <c r="CV179" s="16"/>
      <c r="CW179" s="16"/>
    </row>
    <row r="180" spans="1:101" x14ac:dyDescent="0.3">
      <c r="A180" s="14">
        <v>132</v>
      </c>
      <c r="B180" s="15"/>
      <c r="C180" s="14" t="s">
        <v>234</v>
      </c>
      <c r="D180" s="14" t="s">
        <v>495</v>
      </c>
      <c r="E180" s="14"/>
      <c r="F180" s="14"/>
      <c r="G180" s="14" t="s">
        <v>496</v>
      </c>
      <c r="H180" s="2"/>
      <c r="I180" s="12">
        <v>100</v>
      </c>
      <c r="J180" s="16">
        <f t="shared" si="11"/>
        <v>36</v>
      </c>
      <c r="K180" s="16">
        <f t="shared" si="12"/>
        <v>99</v>
      </c>
      <c r="L180" s="16">
        <f t="shared" si="10"/>
        <v>1</v>
      </c>
      <c r="M180" s="16">
        <f t="shared" si="10"/>
        <v>64</v>
      </c>
      <c r="N180" s="16"/>
      <c r="O180" s="16"/>
      <c r="P180" s="16"/>
      <c r="Q180" s="16"/>
      <c r="R180" s="17">
        <v>1</v>
      </c>
      <c r="S180" s="17">
        <v>59</v>
      </c>
      <c r="T180" s="16"/>
      <c r="U180" s="16"/>
      <c r="V180" s="16"/>
      <c r="W180" s="16"/>
      <c r="X180" s="16"/>
      <c r="Y180" s="16"/>
      <c r="Z180" s="16"/>
      <c r="AA180" s="16"/>
      <c r="AB180" s="16"/>
      <c r="AC180" s="16"/>
      <c r="AD180" s="16"/>
      <c r="AE180" s="16"/>
      <c r="AF180" s="16">
        <v>0</v>
      </c>
      <c r="AG180" s="16">
        <v>5</v>
      </c>
      <c r="AH180" s="16"/>
      <c r="AI180" s="16"/>
      <c r="AJ180" s="16"/>
      <c r="AK180" s="16"/>
      <c r="AL180" s="16"/>
      <c r="AM180" s="16"/>
      <c r="AN180" s="16"/>
      <c r="AO180" s="16"/>
      <c r="AP180" s="16"/>
      <c r="AQ180" s="16"/>
      <c r="AR180" s="16"/>
      <c r="AS180" s="16"/>
      <c r="AT180" s="16"/>
      <c r="AU180" s="16"/>
      <c r="AV180" s="16"/>
      <c r="AW180" s="16"/>
      <c r="AX180" s="16"/>
      <c r="AY180" s="16"/>
      <c r="AZ180" s="16"/>
      <c r="BA180" s="16"/>
      <c r="BB180" s="16"/>
      <c r="BC180" s="16"/>
      <c r="BD180" s="16"/>
      <c r="BE180" s="16"/>
      <c r="BF180" s="16"/>
      <c r="BG180" s="16"/>
      <c r="BH180" s="16"/>
      <c r="BI180" s="16"/>
      <c r="BJ180" s="16"/>
      <c r="BK180" s="16"/>
      <c r="BL180" s="16"/>
      <c r="BM180" s="16"/>
      <c r="BN180" s="16"/>
      <c r="BO180" s="16"/>
      <c r="BP180" s="16"/>
      <c r="BQ180" s="16"/>
      <c r="BR180" s="16"/>
      <c r="BS180" s="16"/>
      <c r="BT180" s="16"/>
      <c r="BU180" s="16"/>
      <c r="BV180" s="16"/>
      <c r="BW180" s="16"/>
      <c r="BX180" s="16"/>
      <c r="BY180" s="16"/>
      <c r="BZ180" s="16"/>
      <c r="CA180" s="16"/>
      <c r="CB180" s="16"/>
      <c r="CC180" s="16"/>
      <c r="CD180" s="16"/>
      <c r="CE180" s="16"/>
      <c r="CF180" s="16"/>
      <c r="CG180" s="16"/>
      <c r="CH180" s="16"/>
      <c r="CI180" s="16"/>
      <c r="CJ180" s="16"/>
      <c r="CK180" s="16"/>
      <c r="CL180" s="16"/>
      <c r="CM180" s="16"/>
      <c r="CN180" s="16"/>
      <c r="CO180" s="16"/>
      <c r="CP180" s="16"/>
      <c r="CQ180" s="16"/>
      <c r="CR180" s="16"/>
      <c r="CS180" s="16"/>
      <c r="CT180" s="16"/>
      <c r="CU180" s="16"/>
      <c r="CV180" s="16"/>
      <c r="CW180" s="16"/>
    </row>
    <row r="181" spans="1:101" x14ac:dyDescent="0.3">
      <c r="A181" s="14">
        <v>132</v>
      </c>
      <c r="B181" s="15"/>
      <c r="C181" s="14" t="s">
        <v>234</v>
      </c>
      <c r="D181" s="14" t="s">
        <v>495</v>
      </c>
      <c r="E181" s="14"/>
      <c r="F181" s="14"/>
      <c r="G181" s="14" t="s">
        <v>496</v>
      </c>
      <c r="H181" s="2"/>
      <c r="I181" s="12">
        <v>100</v>
      </c>
      <c r="J181" s="16">
        <f t="shared" si="11"/>
        <v>36</v>
      </c>
      <c r="K181" s="16">
        <f t="shared" si="12"/>
        <v>99</v>
      </c>
      <c r="L181" s="16">
        <f t="shared" si="10"/>
        <v>1</v>
      </c>
      <c r="M181" s="16">
        <f t="shared" si="10"/>
        <v>64</v>
      </c>
      <c r="N181" s="16"/>
      <c r="O181" s="16"/>
      <c r="P181" s="16"/>
      <c r="Q181" s="16"/>
      <c r="R181" s="17">
        <v>1</v>
      </c>
      <c r="S181" s="17">
        <v>59</v>
      </c>
      <c r="T181" s="16"/>
      <c r="U181" s="16"/>
      <c r="V181" s="16"/>
      <c r="W181" s="16"/>
      <c r="X181" s="16"/>
      <c r="Y181" s="16"/>
      <c r="Z181" s="16"/>
      <c r="AA181" s="16"/>
      <c r="AB181" s="16"/>
      <c r="AC181" s="16"/>
      <c r="AD181" s="16"/>
      <c r="AE181" s="16"/>
      <c r="AF181" s="16"/>
      <c r="AG181" s="16"/>
      <c r="AH181" s="16">
        <v>0</v>
      </c>
      <c r="AI181" s="16">
        <v>5</v>
      </c>
      <c r="AJ181" s="16"/>
      <c r="AK181" s="16"/>
      <c r="AL181" s="16"/>
      <c r="AM181" s="16"/>
      <c r="AN181" s="16"/>
      <c r="AO181" s="16"/>
      <c r="AP181" s="16"/>
      <c r="AQ181" s="16"/>
      <c r="AR181" s="16"/>
      <c r="AS181" s="16"/>
      <c r="AT181" s="16"/>
      <c r="AU181" s="16"/>
      <c r="AV181" s="16"/>
      <c r="AW181" s="16"/>
      <c r="AX181" s="16"/>
      <c r="AY181" s="16"/>
      <c r="AZ181" s="16"/>
      <c r="BA181" s="16"/>
      <c r="BB181" s="16"/>
      <c r="BC181" s="16"/>
      <c r="BD181" s="16"/>
      <c r="BE181" s="16"/>
      <c r="BF181" s="16"/>
      <c r="BG181" s="16"/>
      <c r="BH181" s="16"/>
      <c r="BI181" s="16"/>
      <c r="BJ181" s="16"/>
      <c r="BK181" s="16"/>
      <c r="BL181" s="16"/>
      <c r="BM181" s="16"/>
      <c r="BN181" s="16"/>
      <c r="BO181" s="16"/>
      <c r="BP181" s="16"/>
      <c r="BQ181" s="16"/>
      <c r="BR181" s="16"/>
      <c r="BS181" s="16"/>
      <c r="BT181" s="16"/>
      <c r="BU181" s="16"/>
      <c r="BV181" s="16"/>
      <c r="BW181" s="16"/>
      <c r="BX181" s="16"/>
      <c r="BY181" s="16"/>
      <c r="BZ181" s="16"/>
      <c r="CA181" s="16"/>
      <c r="CB181" s="16"/>
      <c r="CC181" s="16"/>
      <c r="CD181" s="16"/>
      <c r="CE181" s="16"/>
      <c r="CF181" s="16"/>
      <c r="CG181" s="16"/>
      <c r="CH181" s="16"/>
      <c r="CI181" s="16"/>
      <c r="CJ181" s="16"/>
      <c r="CK181" s="16"/>
      <c r="CL181" s="16"/>
      <c r="CM181" s="16"/>
      <c r="CN181" s="16"/>
      <c r="CO181" s="16"/>
      <c r="CP181" s="16"/>
      <c r="CQ181" s="16"/>
      <c r="CR181" s="16"/>
      <c r="CS181" s="16"/>
      <c r="CT181" s="16"/>
      <c r="CU181" s="16"/>
      <c r="CV181" s="16"/>
      <c r="CW181" s="16"/>
    </row>
    <row r="182" spans="1:101" x14ac:dyDescent="0.3">
      <c r="A182" s="14">
        <v>132</v>
      </c>
      <c r="B182" s="15"/>
      <c r="C182" s="14" t="s">
        <v>234</v>
      </c>
      <c r="D182" s="14" t="s">
        <v>495</v>
      </c>
      <c r="E182" s="14"/>
      <c r="F182" s="14"/>
      <c r="G182" s="14" t="s">
        <v>496</v>
      </c>
      <c r="H182" s="2"/>
      <c r="I182" s="12">
        <v>100</v>
      </c>
      <c r="J182" s="16">
        <f t="shared" si="11"/>
        <v>36</v>
      </c>
      <c r="K182" s="16">
        <f t="shared" si="12"/>
        <v>99</v>
      </c>
      <c r="L182" s="16">
        <f t="shared" si="10"/>
        <v>1</v>
      </c>
      <c r="M182" s="16">
        <f t="shared" si="10"/>
        <v>64</v>
      </c>
      <c r="N182" s="16"/>
      <c r="O182" s="16"/>
      <c r="P182" s="16"/>
      <c r="Q182" s="16"/>
      <c r="R182" s="17">
        <v>1</v>
      </c>
      <c r="S182" s="17">
        <v>59</v>
      </c>
      <c r="T182" s="16"/>
      <c r="U182" s="16"/>
      <c r="V182" s="16"/>
      <c r="W182" s="16"/>
      <c r="X182" s="16"/>
      <c r="Y182" s="16"/>
      <c r="Z182" s="16"/>
      <c r="AA182" s="16"/>
      <c r="AB182" s="16"/>
      <c r="AC182" s="16"/>
      <c r="AD182" s="16"/>
      <c r="AE182" s="16"/>
      <c r="AF182" s="16"/>
      <c r="AG182" s="16"/>
      <c r="AH182" s="16"/>
      <c r="AI182" s="16"/>
      <c r="AJ182" s="16">
        <v>0</v>
      </c>
      <c r="AK182" s="16">
        <v>5</v>
      </c>
      <c r="AL182" s="16"/>
      <c r="AM182" s="16"/>
      <c r="AN182" s="16"/>
      <c r="AO182" s="16"/>
      <c r="AP182" s="16"/>
      <c r="AQ182" s="16"/>
      <c r="AR182" s="16"/>
      <c r="AS182" s="16"/>
      <c r="AT182" s="16"/>
      <c r="AU182" s="16"/>
      <c r="AV182" s="16"/>
      <c r="AW182" s="16"/>
      <c r="AX182" s="16"/>
      <c r="AY182" s="16"/>
      <c r="AZ182" s="16"/>
      <c r="BA182" s="16"/>
      <c r="BB182" s="16"/>
      <c r="BC182" s="16"/>
      <c r="BD182" s="16"/>
      <c r="BE182" s="16"/>
      <c r="BF182" s="16"/>
      <c r="BG182" s="16"/>
      <c r="BH182" s="16"/>
      <c r="BI182" s="16"/>
      <c r="BJ182" s="16"/>
      <c r="BK182" s="16"/>
      <c r="BL182" s="16"/>
      <c r="BM182" s="16"/>
      <c r="BN182" s="16"/>
      <c r="BO182" s="16"/>
      <c r="BP182" s="16"/>
      <c r="BQ182" s="16"/>
      <c r="BR182" s="16"/>
      <c r="BS182" s="16"/>
      <c r="BT182" s="16"/>
      <c r="BU182" s="16"/>
      <c r="BV182" s="16"/>
      <c r="BW182" s="16"/>
      <c r="BX182" s="16"/>
      <c r="BY182" s="16"/>
      <c r="BZ182" s="16"/>
      <c r="CA182" s="16"/>
      <c r="CB182" s="16"/>
      <c r="CC182" s="16"/>
      <c r="CD182" s="16"/>
      <c r="CE182" s="16"/>
      <c r="CF182" s="16"/>
      <c r="CG182" s="16"/>
      <c r="CH182" s="16"/>
      <c r="CI182" s="16"/>
      <c r="CJ182" s="16"/>
      <c r="CK182" s="16"/>
      <c r="CL182" s="16"/>
      <c r="CM182" s="16"/>
      <c r="CN182" s="16"/>
      <c r="CO182" s="16"/>
      <c r="CP182" s="16"/>
      <c r="CQ182" s="16"/>
      <c r="CR182" s="16"/>
      <c r="CS182" s="16"/>
      <c r="CT182" s="16"/>
      <c r="CU182" s="16"/>
      <c r="CV182" s="16"/>
      <c r="CW182" s="16"/>
    </row>
    <row r="183" spans="1:101" x14ac:dyDescent="0.3">
      <c r="A183" s="14">
        <v>132</v>
      </c>
      <c r="B183" s="15"/>
      <c r="C183" s="14" t="s">
        <v>234</v>
      </c>
      <c r="D183" s="14" t="s">
        <v>495</v>
      </c>
      <c r="E183" s="14"/>
      <c r="F183" s="14"/>
      <c r="G183" s="14" t="s">
        <v>496</v>
      </c>
      <c r="H183" s="2"/>
      <c r="I183" s="12">
        <v>100</v>
      </c>
      <c r="J183" s="16">
        <f t="shared" si="11"/>
        <v>36</v>
      </c>
      <c r="K183" s="16">
        <f t="shared" si="12"/>
        <v>99</v>
      </c>
      <c r="L183" s="16">
        <f t="shared" si="10"/>
        <v>1</v>
      </c>
      <c r="M183" s="16">
        <f t="shared" si="10"/>
        <v>64</v>
      </c>
      <c r="N183" s="16"/>
      <c r="O183" s="16"/>
      <c r="P183" s="16"/>
      <c r="Q183" s="16"/>
      <c r="R183" s="17">
        <v>1</v>
      </c>
      <c r="S183" s="17">
        <v>59</v>
      </c>
      <c r="T183" s="16"/>
      <c r="U183" s="16"/>
      <c r="V183" s="16"/>
      <c r="W183" s="16"/>
      <c r="X183" s="16"/>
      <c r="Y183" s="16"/>
      <c r="Z183" s="16"/>
      <c r="AA183" s="16"/>
      <c r="AB183" s="16"/>
      <c r="AC183" s="16"/>
      <c r="AD183" s="16"/>
      <c r="AE183" s="16"/>
      <c r="AF183" s="16"/>
      <c r="AG183" s="16"/>
      <c r="AH183" s="16"/>
      <c r="AI183" s="16"/>
      <c r="AJ183" s="16"/>
      <c r="AK183" s="16"/>
      <c r="AL183" s="16">
        <v>0</v>
      </c>
      <c r="AM183" s="16">
        <v>5</v>
      </c>
      <c r="AN183" s="16"/>
      <c r="AO183" s="16"/>
      <c r="AP183" s="16"/>
      <c r="AQ183" s="16"/>
      <c r="AR183" s="16"/>
      <c r="AS183" s="16"/>
      <c r="AT183" s="16"/>
      <c r="AU183" s="16"/>
      <c r="AV183" s="16"/>
      <c r="AW183" s="16"/>
      <c r="AX183" s="16"/>
      <c r="AY183" s="16"/>
      <c r="AZ183" s="16"/>
      <c r="BA183" s="16"/>
      <c r="BB183" s="16"/>
      <c r="BC183" s="16"/>
      <c r="BD183" s="16"/>
      <c r="BE183" s="16"/>
      <c r="BF183" s="16"/>
      <c r="BG183" s="16"/>
      <c r="BH183" s="16"/>
      <c r="BI183" s="16"/>
      <c r="BJ183" s="16"/>
      <c r="BK183" s="16"/>
      <c r="BL183" s="16"/>
      <c r="BM183" s="16"/>
      <c r="BN183" s="16"/>
      <c r="BO183" s="16"/>
      <c r="BP183" s="16"/>
      <c r="BQ183" s="16"/>
      <c r="BR183" s="16"/>
      <c r="BS183" s="16"/>
      <c r="BT183" s="16"/>
      <c r="BU183" s="16"/>
      <c r="BV183" s="16"/>
      <c r="BW183" s="16"/>
      <c r="BX183" s="16"/>
      <c r="BY183" s="16"/>
      <c r="BZ183" s="16"/>
      <c r="CA183" s="16"/>
      <c r="CB183" s="16"/>
      <c r="CC183" s="16"/>
      <c r="CD183" s="16"/>
      <c r="CE183" s="16"/>
      <c r="CF183" s="16"/>
      <c r="CG183" s="16"/>
      <c r="CH183" s="16"/>
      <c r="CI183" s="16"/>
      <c r="CJ183" s="16"/>
      <c r="CK183" s="16"/>
      <c r="CL183" s="16"/>
      <c r="CM183" s="16"/>
      <c r="CN183" s="16"/>
      <c r="CO183" s="16"/>
      <c r="CP183" s="16"/>
      <c r="CQ183" s="16"/>
      <c r="CR183" s="16"/>
      <c r="CS183" s="16"/>
      <c r="CT183" s="16"/>
      <c r="CU183" s="16"/>
      <c r="CV183" s="16"/>
      <c r="CW183" s="16"/>
    </row>
    <row r="184" spans="1:101" x14ac:dyDescent="0.3">
      <c r="A184" s="14">
        <v>132</v>
      </c>
      <c r="B184" s="15"/>
      <c r="C184" s="14" t="s">
        <v>234</v>
      </c>
      <c r="D184" s="14" t="s">
        <v>495</v>
      </c>
      <c r="E184" s="14"/>
      <c r="F184" s="14"/>
      <c r="G184" s="14" t="s">
        <v>496</v>
      </c>
      <c r="H184" s="2"/>
      <c r="I184" s="12">
        <v>100</v>
      </c>
      <c r="J184" s="16">
        <f t="shared" si="11"/>
        <v>36</v>
      </c>
      <c r="K184" s="16">
        <f t="shared" si="12"/>
        <v>99</v>
      </c>
      <c r="L184" s="16">
        <f t="shared" si="10"/>
        <v>1</v>
      </c>
      <c r="M184" s="16">
        <f t="shared" si="10"/>
        <v>64</v>
      </c>
      <c r="N184" s="16"/>
      <c r="O184" s="16"/>
      <c r="P184" s="16"/>
      <c r="Q184" s="16"/>
      <c r="R184" s="17">
        <v>1</v>
      </c>
      <c r="S184" s="17">
        <v>59</v>
      </c>
      <c r="T184" s="16"/>
      <c r="U184" s="16"/>
      <c r="V184" s="16"/>
      <c r="W184" s="16"/>
      <c r="X184" s="16"/>
      <c r="Y184" s="16"/>
      <c r="Z184" s="16"/>
      <c r="AA184" s="16"/>
      <c r="AB184" s="16"/>
      <c r="AC184" s="16"/>
      <c r="AD184" s="16"/>
      <c r="AE184" s="16"/>
      <c r="AF184" s="16"/>
      <c r="AG184" s="16"/>
      <c r="AH184" s="16"/>
      <c r="AI184" s="16"/>
      <c r="AJ184" s="16"/>
      <c r="AK184" s="16"/>
      <c r="AL184" s="16"/>
      <c r="AM184" s="16"/>
      <c r="AN184" s="16"/>
      <c r="AO184" s="16"/>
      <c r="AP184" s="16"/>
      <c r="AQ184" s="16"/>
      <c r="AR184" s="16"/>
      <c r="AS184" s="16"/>
      <c r="AT184" s="16">
        <v>0</v>
      </c>
      <c r="AU184" s="16">
        <v>5</v>
      </c>
      <c r="AV184" s="16"/>
      <c r="AW184" s="16"/>
      <c r="AX184" s="16"/>
      <c r="AY184" s="16"/>
      <c r="AZ184" s="16"/>
      <c r="BA184" s="16"/>
      <c r="BB184" s="16"/>
      <c r="BC184" s="16"/>
      <c r="BD184" s="16"/>
      <c r="BE184" s="16"/>
      <c r="BF184" s="16"/>
      <c r="BG184" s="16"/>
      <c r="BH184" s="16"/>
      <c r="BI184" s="16"/>
      <c r="BJ184" s="16"/>
      <c r="BK184" s="16"/>
      <c r="BL184" s="16"/>
      <c r="BM184" s="16"/>
      <c r="BN184" s="16"/>
      <c r="BO184" s="16"/>
      <c r="BP184" s="16"/>
      <c r="BQ184" s="16"/>
      <c r="BR184" s="16"/>
      <c r="BS184" s="16"/>
      <c r="BT184" s="16"/>
      <c r="BU184" s="16"/>
      <c r="BV184" s="16"/>
      <c r="BW184" s="16"/>
      <c r="BX184" s="16"/>
      <c r="BY184" s="16"/>
      <c r="BZ184" s="16"/>
      <c r="CA184" s="16"/>
      <c r="CB184" s="16"/>
      <c r="CC184" s="16"/>
      <c r="CD184" s="16"/>
      <c r="CE184" s="16"/>
      <c r="CF184" s="16"/>
      <c r="CG184" s="16"/>
      <c r="CH184" s="16"/>
      <c r="CI184" s="16"/>
      <c r="CJ184" s="16"/>
      <c r="CK184" s="16"/>
      <c r="CL184" s="16"/>
      <c r="CM184" s="16"/>
      <c r="CN184" s="16"/>
      <c r="CO184" s="16"/>
      <c r="CP184" s="16"/>
      <c r="CQ184" s="16"/>
      <c r="CR184" s="16"/>
      <c r="CS184" s="16"/>
      <c r="CT184" s="16"/>
      <c r="CU184" s="16"/>
      <c r="CV184" s="16"/>
      <c r="CW184" s="16"/>
    </row>
    <row r="185" spans="1:101" x14ac:dyDescent="0.3">
      <c r="A185" s="14">
        <v>132</v>
      </c>
      <c r="B185" s="15"/>
      <c r="C185" s="14" t="s">
        <v>234</v>
      </c>
      <c r="D185" s="14" t="s">
        <v>495</v>
      </c>
      <c r="E185" s="14"/>
      <c r="F185" s="14"/>
      <c r="G185" s="14" t="s">
        <v>496</v>
      </c>
      <c r="H185" s="2"/>
      <c r="I185" s="12">
        <v>100</v>
      </c>
      <c r="J185" s="16">
        <f t="shared" si="11"/>
        <v>36</v>
      </c>
      <c r="K185" s="16">
        <f t="shared" si="12"/>
        <v>99</v>
      </c>
      <c r="L185" s="16">
        <f t="shared" si="10"/>
        <v>1</v>
      </c>
      <c r="M185" s="16">
        <f t="shared" si="10"/>
        <v>64</v>
      </c>
      <c r="N185" s="16"/>
      <c r="O185" s="16"/>
      <c r="P185" s="16"/>
      <c r="Q185" s="16"/>
      <c r="R185" s="17">
        <v>1</v>
      </c>
      <c r="S185" s="17">
        <v>59</v>
      </c>
      <c r="T185" s="16"/>
      <c r="U185" s="16"/>
      <c r="V185" s="16"/>
      <c r="W185" s="16"/>
      <c r="X185" s="16"/>
      <c r="Y185" s="16"/>
      <c r="Z185" s="16"/>
      <c r="AA185" s="16"/>
      <c r="AB185" s="16"/>
      <c r="AC185" s="16"/>
      <c r="AD185" s="16"/>
      <c r="AE185" s="16"/>
      <c r="AF185" s="16"/>
      <c r="AG185" s="16"/>
      <c r="AH185" s="16"/>
      <c r="AI185" s="16"/>
      <c r="AJ185" s="16"/>
      <c r="AK185" s="16"/>
      <c r="AL185" s="16"/>
      <c r="AM185" s="16"/>
      <c r="AN185" s="16"/>
      <c r="AO185" s="16"/>
      <c r="AP185" s="16"/>
      <c r="AQ185" s="16"/>
      <c r="AR185" s="16"/>
      <c r="AS185" s="16"/>
      <c r="AT185" s="16"/>
      <c r="AU185" s="16"/>
      <c r="AV185" s="16">
        <v>0</v>
      </c>
      <c r="AW185" s="16">
        <v>5</v>
      </c>
      <c r="AX185" s="16"/>
      <c r="AY185" s="16"/>
      <c r="AZ185" s="16"/>
      <c r="BA185" s="16"/>
      <c r="BB185" s="16"/>
      <c r="BC185" s="16"/>
      <c r="BD185" s="16"/>
      <c r="BE185" s="16"/>
      <c r="BF185" s="16"/>
      <c r="BG185" s="16"/>
      <c r="BH185" s="16"/>
      <c r="BI185" s="16"/>
      <c r="BJ185" s="16"/>
      <c r="BK185" s="16"/>
      <c r="BL185" s="16"/>
      <c r="BM185" s="16"/>
      <c r="BN185" s="16"/>
      <c r="BO185" s="16"/>
      <c r="BP185" s="16"/>
      <c r="BQ185" s="16"/>
      <c r="BR185" s="16"/>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row>
    <row r="186" spans="1:101" x14ac:dyDescent="0.3">
      <c r="A186" s="14">
        <v>132</v>
      </c>
      <c r="B186" s="15"/>
      <c r="C186" s="14" t="s">
        <v>234</v>
      </c>
      <c r="D186" s="14" t="s">
        <v>495</v>
      </c>
      <c r="E186" s="14"/>
      <c r="F186" s="14"/>
      <c r="G186" s="14" t="s">
        <v>496</v>
      </c>
      <c r="H186" s="2"/>
      <c r="I186" s="12">
        <v>100</v>
      </c>
      <c r="J186" s="16">
        <f t="shared" si="11"/>
        <v>36</v>
      </c>
      <c r="K186" s="16">
        <f t="shared" si="12"/>
        <v>99</v>
      </c>
      <c r="L186" s="16">
        <f t="shared" si="10"/>
        <v>1</v>
      </c>
      <c r="M186" s="16">
        <f t="shared" si="10"/>
        <v>64</v>
      </c>
      <c r="N186" s="16"/>
      <c r="O186" s="16"/>
      <c r="P186" s="16"/>
      <c r="Q186" s="16"/>
      <c r="R186" s="17">
        <v>1</v>
      </c>
      <c r="S186" s="17">
        <v>59</v>
      </c>
      <c r="T186" s="16"/>
      <c r="U186" s="16"/>
      <c r="V186" s="16"/>
      <c r="W186" s="16"/>
      <c r="X186" s="16"/>
      <c r="Y186" s="16"/>
      <c r="Z186" s="16"/>
      <c r="AA186" s="16"/>
      <c r="AB186" s="16"/>
      <c r="AC186" s="16"/>
      <c r="AD186" s="16"/>
      <c r="AE186" s="16"/>
      <c r="AF186" s="16"/>
      <c r="AG186" s="16"/>
      <c r="AH186" s="16"/>
      <c r="AI186" s="16"/>
      <c r="AJ186" s="16"/>
      <c r="AK186" s="16"/>
      <c r="AL186" s="16"/>
      <c r="AM186" s="16"/>
      <c r="AN186" s="16"/>
      <c r="AO186" s="16"/>
      <c r="AP186" s="16"/>
      <c r="AQ186" s="16"/>
      <c r="AR186" s="16"/>
      <c r="AS186" s="16"/>
      <c r="AT186" s="16"/>
      <c r="AU186" s="16"/>
      <c r="AV186" s="16"/>
      <c r="AW186" s="16"/>
      <c r="AX186" s="16">
        <v>0</v>
      </c>
      <c r="AY186" s="16">
        <v>5</v>
      </c>
      <c r="AZ186" s="16"/>
      <c r="BA186" s="16"/>
      <c r="BB186" s="16"/>
      <c r="BC186" s="16"/>
      <c r="BD186" s="16"/>
      <c r="BE186" s="16"/>
      <c r="BF186" s="16"/>
      <c r="BG186" s="16"/>
      <c r="BH186" s="16"/>
      <c r="BI186" s="16"/>
      <c r="BJ186" s="16"/>
      <c r="BK186" s="16"/>
      <c r="BL186" s="16"/>
      <c r="BM186" s="16"/>
      <c r="BN186" s="16"/>
      <c r="BO186" s="16"/>
      <c r="BP186" s="16"/>
      <c r="BQ186" s="16"/>
      <c r="BR186" s="16"/>
      <c r="BS186" s="16"/>
      <c r="BT186" s="16"/>
      <c r="BU186" s="16"/>
      <c r="BV186" s="16"/>
      <c r="BW186" s="16"/>
      <c r="BX186" s="16"/>
      <c r="BY186" s="16"/>
      <c r="BZ186" s="16"/>
      <c r="CA186" s="16"/>
      <c r="CB186" s="16"/>
      <c r="CC186" s="16"/>
      <c r="CD186" s="16"/>
      <c r="CE186" s="16"/>
      <c r="CF186" s="16"/>
      <c r="CG186" s="16"/>
      <c r="CH186" s="16"/>
      <c r="CI186" s="16"/>
      <c r="CJ186" s="16"/>
      <c r="CK186" s="16"/>
      <c r="CL186" s="16"/>
      <c r="CM186" s="16"/>
      <c r="CN186" s="16"/>
      <c r="CO186" s="16"/>
      <c r="CP186" s="16"/>
      <c r="CQ186" s="16"/>
      <c r="CR186" s="16"/>
      <c r="CS186" s="16"/>
      <c r="CT186" s="16"/>
      <c r="CU186" s="16"/>
      <c r="CV186" s="16"/>
      <c r="CW186" s="16"/>
    </row>
    <row r="187" spans="1:101" x14ac:dyDescent="0.3">
      <c r="A187" s="14">
        <v>135</v>
      </c>
      <c r="B187" s="15"/>
      <c r="C187" s="14" t="s">
        <v>224</v>
      </c>
      <c r="D187" s="14" t="s">
        <v>497</v>
      </c>
      <c r="E187" s="14"/>
      <c r="F187" s="14"/>
      <c r="G187" s="14" t="s">
        <v>498</v>
      </c>
      <c r="H187" s="2"/>
      <c r="I187" s="12">
        <v>100</v>
      </c>
      <c r="J187" s="16">
        <f t="shared" si="11"/>
        <v>22.200000000000003</v>
      </c>
      <c r="K187" s="16">
        <f t="shared" si="12"/>
        <v>51.967500000000001</v>
      </c>
      <c r="L187" s="16">
        <f t="shared" si="10"/>
        <v>48.032499999999999</v>
      </c>
      <c r="M187" s="16">
        <f t="shared" si="10"/>
        <v>77.8</v>
      </c>
      <c r="N187" s="17">
        <v>8</v>
      </c>
      <c r="O187" s="17">
        <v>25</v>
      </c>
      <c r="P187" s="17">
        <v>5</v>
      </c>
      <c r="Q187" s="17">
        <v>10</v>
      </c>
      <c r="R187" s="18">
        <v>5.0000000000000001E-3</v>
      </c>
      <c r="S187" s="16">
        <v>0.5</v>
      </c>
      <c r="T187" s="60">
        <v>5.0000000000000001E-4</v>
      </c>
      <c r="U187" s="17">
        <v>1</v>
      </c>
      <c r="V187" s="16">
        <v>0.01</v>
      </c>
      <c r="W187" s="16">
        <v>0.5</v>
      </c>
      <c r="X187" s="18">
        <v>2E-3</v>
      </c>
      <c r="Y187" s="16">
        <v>0.1</v>
      </c>
      <c r="Z187" s="16"/>
      <c r="AA187" s="16"/>
      <c r="AB187" s="16"/>
      <c r="AC187" s="16"/>
      <c r="AD187" s="16"/>
      <c r="AE187" s="16"/>
      <c r="AF187" s="18"/>
      <c r="AG187" s="16"/>
      <c r="AH187" s="18">
        <v>5.0000000000000001E-3</v>
      </c>
      <c r="AI187" s="16">
        <v>0.5</v>
      </c>
      <c r="AJ187" s="17">
        <v>35</v>
      </c>
      <c r="AK187" s="17">
        <v>40</v>
      </c>
      <c r="AL187" s="16">
        <v>0.01</v>
      </c>
      <c r="AM187" s="16">
        <v>0.2</v>
      </c>
      <c r="AN187" s="16"/>
      <c r="AO187" s="16"/>
      <c r="AP187" s="16"/>
      <c r="AQ187" s="16"/>
      <c r="AR187" s="60"/>
      <c r="AS187" s="17"/>
      <c r="AT187" s="16"/>
      <c r="AU187" s="16"/>
      <c r="AV187" s="18"/>
      <c r="AW187" s="16"/>
      <c r="AX187" s="18"/>
      <c r="AY187" s="16"/>
      <c r="AZ187" s="60"/>
      <c r="BA187" s="17"/>
      <c r="BB187" s="16"/>
      <c r="BC187" s="16"/>
      <c r="BD187" s="16"/>
      <c r="BE187" s="16"/>
      <c r="BF187" s="60"/>
      <c r="BG187" s="17"/>
      <c r="BH187" s="60"/>
      <c r="BI187" s="17"/>
      <c r="BJ187" s="60"/>
      <c r="BK187" s="17"/>
      <c r="BL187" s="16"/>
      <c r="BM187" s="16"/>
      <c r="BN187" s="16"/>
      <c r="BO187" s="16"/>
      <c r="BP187" s="16"/>
      <c r="BQ187" s="16"/>
      <c r="BR187" s="60"/>
      <c r="BS187" s="17"/>
      <c r="BT187" s="16"/>
      <c r="BU187" s="16"/>
      <c r="BV187" s="16"/>
      <c r="BW187" s="16"/>
      <c r="BX187" s="60"/>
      <c r="BY187" s="17"/>
      <c r="BZ187" s="60"/>
      <c r="CA187" s="17"/>
      <c r="CB187" s="16"/>
      <c r="CC187" s="16"/>
      <c r="CD187" s="16"/>
      <c r="CE187" s="16"/>
      <c r="CF187" s="16"/>
      <c r="CG187" s="16"/>
      <c r="CH187" s="60"/>
      <c r="CI187" s="17"/>
      <c r="CJ187" s="16"/>
      <c r="CK187" s="16"/>
      <c r="CL187" s="16"/>
      <c r="CM187" s="16"/>
      <c r="CN187" s="16"/>
      <c r="CO187" s="16"/>
      <c r="CP187" s="16"/>
      <c r="CQ187" s="16"/>
      <c r="CR187" s="16"/>
      <c r="CS187" s="16"/>
      <c r="CT187" s="60"/>
      <c r="CU187" s="17"/>
      <c r="CV187" s="16"/>
      <c r="CW187" s="16"/>
    </row>
    <row r="188" spans="1:101" x14ac:dyDescent="0.3">
      <c r="A188" s="14">
        <v>135</v>
      </c>
      <c r="B188" s="15"/>
      <c r="C188" s="14" t="s">
        <v>224</v>
      </c>
      <c r="D188" s="14" t="s">
        <v>497</v>
      </c>
      <c r="E188" s="14"/>
      <c r="F188" s="14"/>
      <c r="G188" s="14" t="s">
        <v>498</v>
      </c>
      <c r="H188" s="2"/>
      <c r="I188" s="12">
        <v>100</v>
      </c>
      <c r="J188" s="16">
        <f t="shared" si="11"/>
        <v>12.700000000000003</v>
      </c>
      <c r="K188" s="16">
        <f t="shared" si="12"/>
        <v>51.96749999999998</v>
      </c>
      <c r="L188" s="16">
        <f t="shared" si="10"/>
        <v>48.03250000000002</v>
      </c>
      <c r="M188" s="16">
        <f t="shared" si="10"/>
        <v>87.3</v>
      </c>
      <c r="N188" s="17">
        <v>8</v>
      </c>
      <c r="O188" s="17">
        <v>25</v>
      </c>
      <c r="P188" s="17">
        <v>5</v>
      </c>
      <c r="Q188" s="17">
        <v>10</v>
      </c>
      <c r="R188" s="18">
        <v>5.0000000000000001E-3</v>
      </c>
      <c r="S188" s="16">
        <v>0.5</v>
      </c>
      <c r="T188" s="60">
        <v>5.0000000000000001E-4</v>
      </c>
      <c r="U188" s="17">
        <v>1</v>
      </c>
      <c r="V188" s="16">
        <v>0.01</v>
      </c>
      <c r="W188" s="16">
        <v>0.5</v>
      </c>
      <c r="X188" s="18">
        <v>2E-3</v>
      </c>
      <c r="Y188" s="16">
        <v>0.1</v>
      </c>
      <c r="Z188" s="16"/>
      <c r="AA188" s="16"/>
      <c r="AB188" s="16"/>
      <c r="AC188" s="16"/>
      <c r="AD188" s="16"/>
      <c r="AE188" s="16"/>
      <c r="AF188" s="18"/>
      <c r="AG188" s="16"/>
      <c r="AH188" s="18"/>
      <c r="AI188" s="16"/>
      <c r="AJ188" s="17">
        <v>35</v>
      </c>
      <c r="AK188" s="17">
        <v>40</v>
      </c>
      <c r="AL188" s="16">
        <v>0.01</v>
      </c>
      <c r="AM188" s="16">
        <v>0.2</v>
      </c>
      <c r="AN188" s="16"/>
      <c r="AO188" s="16"/>
      <c r="AP188" s="16"/>
      <c r="AQ188" s="16"/>
      <c r="AR188" s="60">
        <v>5.0000000000000001E-4</v>
      </c>
      <c r="AS188" s="17">
        <v>1</v>
      </c>
      <c r="AT188" s="16"/>
      <c r="AU188" s="16"/>
      <c r="AV188" s="18"/>
      <c r="AW188" s="16"/>
      <c r="AX188" s="18"/>
      <c r="AY188" s="16"/>
      <c r="AZ188" s="60">
        <v>5.0000000000000001E-4</v>
      </c>
      <c r="BA188" s="17">
        <v>1</v>
      </c>
      <c r="BB188" s="16"/>
      <c r="BC188" s="16"/>
      <c r="BD188" s="16"/>
      <c r="BE188" s="16"/>
      <c r="BF188" s="60">
        <v>5.0000000000000001E-4</v>
      </c>
      <c r="BG188" s="17">
        <v>1</v>
      </c>
      <c r="BH188" s="60">
        <v>5.0000000000000001E-4</v>
      </c>
      <c r="BI188" s="17">
        <v>1</v>
      </c>
      <c r="BJ188" s="60">
        <v>5.0000000000000001E-4</v>
      </c>
      <c r="BK188" s="17">
        <v>1</v>
      </c>
      <c r="BL188" s="16"/>
      <c r="BM188" s="16"/>
      <c r="BN188" s="16"/>
      <c r="BO188" s="16"/>
      <c r="BP188" s="16"/>
      <c r="BQ188" s="16"/>
      <c r="BR188" s="60">
        <v>5.0000000000000001E-4</v>
      </c>
      <c r="BS188" s="17">
        <v>1</v>
      </c>
      <c r="BT188" s="16"/>
      <c r="BU188" s="16"/>
      <c r="BV188" s="16"/>
      <c r="BW188" s="16"/>
      <c r="BX188" s="60">
        <v>5.0000000000000001E-4</v>
      </c>
      <c r="BY188" s="17">
        <v>1</v>
      </c>
      <c r="BZ188" s="60">
        <v>5.0000000000000001E-4</v>
      </c>
      <c r="CA188" s="17">
        <v>1</v>
      </c>
      <c r="CB188" s="16"/>
      <c r="CC188" s="16"/>
      <c r="CD188" s="16"/>
      <c r="CE188" s="16"/>
      <c r="CF188" s="16"/>
      <c r="CG188" s="16"/>
      <c r="CH188" s="60">
        <v>5.0000000000000001E-4</v>
      </c>
      <c r="CI188" s="17">
        <v>1</v>
      </c>
      <c r="CJ188" s="16"/>
      <c r="CK188" s="16"/>
      <c r="CL188" s="16"/>
      <c r="CM188" s="16"/>
      <c r="CN188" s="16"/>
      <c r="CO188" s="16"/>
      <c r="CP188" s="16"/>
      <c r="CQ188" s="16"/>
      <c r="CR188" s="16"/>
      <c r="CS188" s="16"/>
      <c r="CT188" s="60">
        <v>5.0000000000000001E-4</v>
      </c>
      <c r="CU188" s="17">
        <v>1</v>
      </c>
      <c r="CV188" s="16"/>
      <c r="CW188" s="16"/>
    </row>
    <row r="189" spans="1:101" x14ac:dyDescent="0.3">
      <c r="A189" s="14">
        <v>135</v>
      </c>
      <c r="B189" s="15"/>
      <c r="C189" s="14" t="s">
        <v>224</v>
      </c>
      <c r="D189" s="14" t="s">
        <v>497</v>
      </c>
      <c r="E189" s="14"/>
      <c r="F189" s="14"/>
      <c r="G189" s="14" t="s">
        <v>498</v>
      </c>
      <c r="H189" s="2"/>
      <c r="I189" s="12">
        <v>100</v>
      </c>
      <c r="J189" s="16">
        <f t="shared" si="11"/>
        <v>22.200000000000003</v>
      </c>
      <c r="K189" s="16">
        <f t="shared" si="12"/>
        <v>51.967500000000001</v>
      </c>
      <c r="L189" s="16">
        <f t="shared" si="10"/>
        <v>48.032499999999999</v>
      </c>
      <c r="M189" s="16">
        <f t="shared" si="10"/>
        <v>77.8</v>
      </c>
      <c r="N189" s="17">
        <v>8</v>
      </c>
      <c r="O189" s="17">
        <v>25</v>
      </c>
      <c r="P189" s="17">
        <v>5</v>
      </c>
      <c r="Q189" s="17">
        <v>10</v>
      </c>
      <c r="R189" s="18">
        <v>5.0000000000000001E-3</v>
      </c>
      <c r="S189" s="16">
        <v>0.5</v>
      </c>
      <c r="T189" s="60">
        <v>5.0000000000000001E-4</v>
      </c>
      <c r="U189" s="17">
        <v>1</v>
      </c>
      <c r="V189" s="16">
        <v>0.01</v>
      </c>
      <c r="W189" s="16">
        <v>0.5</v>
      </c>
      <c r="X189" s="18"/>
      <c r="Y189" s="16"/>
      <c r="Z189" s="16"/>
      <c r="AA189" s="16"/>
      <c r="AB189" s="16"/>
      <c r="AC189" s="16"/>
      <c r="AD189" s="16"/>
      <c r="AE189" s="16"/>
      <c r="AF189" s="18">
        <v>2E-3</v>
      </c>
      <c r="AG189" s="16">
        <v>0.1</v>
      </c>
      <c r="AH189" s="18">
        <v>5.0000000000000001E-3</v>
      </c>
      <c r="AI189" s="16">
        <v>0.5</v>
      </c>
      <c r="AJ189" s="17">
        <v>35</v>
      </c>
      <c r="AK189" s="17">
        <v>40</v>
      </c>
      <c r="AL189" s="16">
        <v>0.01</v>
      </c>
      <c r="AM189" s="16">
        <v>0.2</v>
      </c>
      <c r="AN189" s="16"/>
      <c r="AO189" s="16"/>
      <c r="AP189" s="16"/>
      <c r="AQ189" s="16"/>
      <c r="AR189" s="60"/>
      <c r="AS189" s="17"/>
      <c r="AT189" s="16"/>
      <c r="AU189" s="16"/>
      <c r="AV189" s="18"/>
      <c r="AW189" s="16"/>
      <c r="AX189" s="18"/>
      <c r="AY189" s="16"/>
      <c r="AZ189" s="60"/>
      <c r="BA189" s="17"/>
      <c r="BB189" s="16"/>
      <c r="BC189" s="16"/>
      <c r="BD189" s="16"/>
      <c r="BE189" s="16"/>
      <c r="BF189" s="60"/>
      <c r="BG189" s="17"/>
      <c r="BH189" s="60"/>
      <c r="BI189" s="17"/>
      <c r="BJ189" s="60"/>
      <c r="BK189" s="17"/>
      <c r="BL189" s="16"/>
      <c r="BM189" s="16"/>
      <c r="BN189" s="16"/>
      <c r="BO189" s="16"/>
      <c r="BP189" s="16"/>
      <c r="BQ189" s="16"/>
      <c r="BR189" s="60"/>
      <c r="BS189" s="17"/>
      <c r="BT189" s="16"/>
      <c r="BU189" s="16"/>
      <c r="BV189" s="16"/>
      <c r="BW189" s="16"/>
      <c r="BX189" s="60"/>
      <c r="BY189" s="17"/>
      <c r="BZ189" s="60"/>
      <c r="CA189" s="17"/>
      <c r="CB189" s="16"/>
      <c r="CC189" s="16"/>
      <c r="CD189" s="16"/>
      <c r="CE189" s="16"/>
      <c r="CF189" s="16"/>
      <c r="CG189" s="16"/>
      <c r="CH189" s="60"/>
      <c r="CI189" s="17"/>
      <c r="CJ189" s="16"/>
      <c r="CK189" s="16"/>
      <c r="CL189" s="16"/>
      <c r="CM189" s="16"/>
      <c r="CN189" s="16"/>
      <c r="CO189" s="16"/>
      <c r="CP189" s="16"/>
      <c r="CQ189" s="16"/>
      <c r="CR189" s="16"/>
      <c r="CS189" s="16"/>
      <c r="CT189" s="60"/>
      <c r="CU189" s="17"/>
      <c r="CV189" s="16"/>
      <c r="CW189" s="16"/>
    </row>
    <row r="190" spans="1:101" x14ac:dyDescent="0.3">
      <c r="A190" s="14">
        <v>135</v>
      </c>
      <c r="B190" s="15"/>
      <c r="C190" s="14" t="s">
        <v>224</v>
      </c>
      <c r="D190" s="14" t="s">
        <v>497</v>
      </c>
      <c r="E190" s="14"/>
      <c r="F190" s="14"/>
      <c r="G190" s="14" t="s">
        <v>498</v>
      </c>
      <c r="H190" s="2"/>
      <c r="I190" s="12">
        <v>100</v>
      </c>
      <c r="J190" s="16">
        <f t="shared" si="11"/>
        <v>22.700000000000003</v>
      </c>
      <c r="K190" s="16">
        <f t="shared" si="12"/>
        <v>51.972500000000004</v>
      </c>
      <c r="L190" s="16">
        <f t="shared" si="10"/>
        <v>48.027499999999996</v>
      </c>
      <c r="M190" s="16">
        <f t="shared" si="10"/>
        <v>77.3</v>
      </c>
      <c r="N190" s="17">
        <v>8</v>
      </c>
      <c r="O190" s="17">
        <v>25</v>
      </c>
      <c r="P190" s="17">
        <v>5</v>
      </c>
      <c r="Q190" s="17">
        <v>10</v>
      </c>
      <c r="R190" s="18">
        <v>5.0000000000000001E-3</v>
      </c>
      <c r="S190" s="16">
        <v>0.5</v>
      </c>
      <c r="T190" s="60">
        <v>5.0000000000000001E-4</v>
      </c>
      <c r="U190" s="17">
        <v>1</v>
      </c>
      <c r="V190" s="16">
        <v>0.01</v>
      </c>
      <c r="W190" s="16">
        <v>0.5</v>
      </c>
      <c r="X190" s="18"/>
      <c r="Y190" s="16"/>
      <c r="Z190" s="16"/>
      <c r="AA190" s="16"/>
      <c r="AB190" s="16"/>
      <c r="AC190" s="16"/>
      <c r="AD190" s="16"/>
      <c r="AE190" s="16"/>
      <c r="AF190" s="18">
        <v>2E-3</v>
      </c>
      <c r="AG190" s="16">
        <v>0.1</v>
      </c>
      <c r="AH190" s="18"/>
      <c r="AI190" s="16"/>
      <c r="AJ190" s="17">
        <v>35</v>
      </c>
      <c r="AK190" s="17">
        <v>40</v>
      </c>
      <c r="AL190" s="16">
        <v>0.01</v>
      </c>
      <c r="AM190" s="16">
        <v>0.2</v>
      </c>
      <c r="AN190" s="16"/>
      <c r="AO190" s="16"/>
      <c r="AP190" s="16"/>
      <c r="AQ190" s="16"/>
      <c r="AR190" s="60"/>
      <c r="AS190" s="17"/>
      <c r="AT190" s="16"/>
      <c r="AU190" s="16"/>
      <c r="AV190" s="18"/>
      <c r="AW190" s="16"/>
      <c r="AX190" s="18"/>
      <c r="AY190" s="16"/>
      <c r="AZ190" s="60"/>
      <c r="BA190" s="17"/>
      <c r="BB190" s="16"/>
      <c r="BC190" s="16"/>
      <c r="BD190" s="16"/>
      <c r="BE190" s="16"/>
      <c r="BF190" s="60"/>
      <c r="BG190" s="17"/>
      <c r="BH190" s="60"/>
      <c r="BI190" s="17"/>
      <c r="BJ190" s="60"/>
      <c r="BK190" s="17"/>
      <c r="BL190" s="16"/>
      <c r="BM190" s="16"/>
      <c r="BN190" s="16"/>
      <c r="BO190" s="16"/>
      <c r="BP190" s="16"/>
      <c r="BQ190" s="16"/>
      <c r="BR190" s="60"/>
      <c r="BS190" s="17"/>
      <c r="BT190" s="16"/>
      <c r="BU190" s="16"/>
      <c r="BV190" s="16"/>
      <c r="BW190" s="16"/>
      <c r="BX190" s="60"/>
      <c r="BY190" s="17"/>
      <c r="BZ190" s="60"/>
      <c r="CA190" s="17"/>
      <c r="CB190" s="16"/>
      <c r="CC190" s="16"/>
      <c r="CD190" s="16"/>
      <c r="CE190" s="16"/>
      <c r="CF190" s="16"/>
      <c r="CG190" s="16"/>
      <c r="CH190" s="60"/>
      <c r="CI190" s="17"/>
      <c r="CJ190" s="16"/>
      <c r="CK190" s="16"/>
      <c r="CL190" s="16"/>
      <c r="CM190" s="16"/>
      <c r="CN190" s="16"/>
      <c r="CO190" s="16"/>
      <c r="CP190" s="16"/>
      <c r="CQ190" s="16"/>
      <c r="CR190" s="16"/>
      <c r="CS190" s="16"/>
      <c r="CT190" s="60"/>
      <c r="CU190" s="17"/>
      <c r="CV190" s="16"/>
      <c r="CW190" s="16"/>
    </row>
    <row r="191" spans="1:101" x14ac:dyDescent="0.3">
      <c r="A191" s="14">
        <v>135</v>
      </c>
      <c r="B191" s="15"/>
      <c r="C191" s="14" t="s">
        <v>224</v>
      </c>
      <c r="D191" s="14" t="s">
        <v>497</v>
      </c>
      <c r="E191" s="14"/>
      <c r="F191" s="14"/>
      <c r="G191" s="14" t="s">
        <v>498</v>
      </c>
      <c r="H191" s="2"/>
      <c r="I191" s="12">
        <v>100</v>
      </c>
      <c r="J191" s="16">
        <f t="shared" si="11"/>
        <v>22.200000000000003</v>
      </c>
      <c r="K191" s="16">
        <f t="shared" si="12"/>
        <v>51.967500000000001</v>
      </c>
      <c r="L191" s="16">
        <f t="shared" si="10"/>
        <v>48.032499999999999</v>
      </c>
      <c r="M191" s="16">
        <f t="shared" si="10"/>
        <v>77.8</v>
      </c>
      <c r="N191" s="17">
        <v>8</v>
      </c>
      <c r="O191" s="17">
        <v>25</v>
      </c>
      <c r="P191" s="17">
        <v>5</v>
      </c>
      <c r="Q191" s="17">
        <v>10</v>
      </c>
      <c r="R191" s="18">
        <v>5.0000000000000001E-3</v>
      </c>
      <c r="S191" s="16">
        <v>0.5</v>
      </c>
      <c r="T191" s="60">
        <v>5.0000000000000001E-4</v>
      </c>
      <c r="U191" s="17">
        <v>1</v>
      </c>
      <c r="V191" s="16"/>
      <c r="W191" s="16"/>
      <c r="X191" s="18">
        <v>2E-3</v>
      </c>
      <c r="Y191" s="16">
        <v>0.1</v>
      </c>
      <c r="Z191" s="16">
        <v>0.01</v>
      </c>
      <c r="AA191" s="16">
        <v>0.5</v>
      </c>
      <c r="AB191" s="16"/>
      <c r="AC191" s="16"/>
      <c r="AD191" s="16"/>
      <c r="AE191" s="16"/>
      <c r="AF191" s="18"/>
      <c r="AG191" s="16"/>
      <c r="AH191" s="18">
        <v>5.0000000000000001E-3</v>
      </c>
      <c r="AI191" s="16">
        <v>0.5</v>
      </c>
      <c r="AJ191" s="17">
        <v>35</v>
      </c>
      <c r="AK191" s="17">
        <v>40</v>
      </c>
      <c r="AL191" s="16">
        <v>0.01</v>
      </c>
      <c r="AM191" s="16">
        <v>0.2</v>
      </c>
      <c r="AN191" s="16"/>
      <c r="AO191" s="16"/>
      <c r="AP191" s="16"/>
      <c r="AQ191" s="16"/>
      <c r="AR191" s="60"/>
      <c r="AS191" s="17"/>
      <c r="AT191" s="16"/>
      <c r="AU191" s="16"/>
      <c r="AV191" s="18"/>
      <c r="AW191" s="16"/>
      <c r="AX191" s="18"/>
      <c r="AY191" s="16"/>
      <c r="AZ191" s="60"/>
      <c r="BA191" s="17"/>
      <c r="BB191" s="16"/>
      <c r="BC191" s="16"/>
      <c r="BD191" s="16"/>
      <c r="BE191" s="16"/>
      <c r="BF191" s="60"/>
      <c r="BG191" s="17"/>
      <c r="BH191" s="60"/>
      <c r="BI191" s="17"/>
      <c r="BJ191" s="60"/>
      <c r="BK191" s="17"/>
      <c r="BL191" s="16"/>
      <c r="BM191" s="16"/>
      <c r="BN191" s="16"/>
      <c r="BO191" s="16"/>
      <c r="BP191" s="16"/>
      <c r="BQ191" s="16"/>
      <c r="BR191" s="60"/>
      <c r="BS191" s="17"/>
      <c r="BT191" s="16"/>
      <c r="BU191" s="16"/>
      <c r="BV191" s="16"/>
      <c r="BW191" s="16"/>
      <c r="BX191" s="60"/>
      <c r="BY191" s="17"/>
      <c r="BZ191" s="60"/>
      <c r="CA191" s="17"/>
      <c r="CB191" s="16"/>
      <c r="CC191" s="16"/>
      <c r="CD191" s="16"/>
      <c r="CE191" s="16"/>
      <c r="CF191" s="16"/>
      <c r="CG191" s="16"/>
      <c r="CH191" s="60"/>
      <c r="CI191" s="17"/>
      <c r="CJ191" s="16"/>
      <c r="CK191" s="16"/>
      <c r="CL191" s="16"/>
      <c r="CM191" s="16"/>
      <c r="CN191" s="16"/>
      <c r="CO191" s="16"/>
      <c r="CP191" s="16"/>
      <c r="CQ191" s="16"/>
      <c r="CR191" s="16"/>
      <c r="CS191" s="16"/>
      <c r="CT191" s="60"/>
      <c r="CU191" s="17"/>
      <c r="CV191" s="16"/>
      <c r="CW191" s="16"/>
    </row>
    <row r="192" spans="1:101" x14ac:dyDescent="0.3">
      <c r="A192" s="14">
        <v>135</v>
      </c>
      <c r="B192" s="15"/>
      <c r="C192" s="14" t="s">
        <v>224</v>
      </c>
      <c r="D192" s="14" t="s">
        <v>497</v>
      </c>
      <c r="E192" s="14"/>
      <c r="F192" s="14"/>
      <c r="G192" s="14" t="s">
        <v>498</v>
      </c>
      <c r="H192" s="2"/>
      <c r="I192" s="12">
        <v>100</v>
      </c>
      <c r="J192" s="16">
        <f t="shared" si="11"/>
        <v>12.700000000000003</v>
      </c>
      <c r="K192" s="16">
        <f t="shared" si="12"/>
        <v>51.96749999999998</v>
      </c>
      <c r="L192" s="16">
        <f t="shared" si="10"/>
        <v>48.03250000000002</v>
      </c>
      <c r="M192" s="16">
        <f t="shared" si="10"/>
        <v>87.3</v>
      </c>
      <c r="N192" s="17">
        <v>8</v>
      </c>
      <c r="O192" s="17">
        <v>25</v>
      </c>
      <c r="P192" s="17">
        <v>5</v>
      </c>
      <c r="Q192" s="17">
        <v>10</v>
      </c>
      <c r="R192" s="18">
        <v>5.0000000000000001E-3</v>
      </c>
      <c r="S192" s="16">
        <v>0.5</v>
      </c>
      <c r="T192" s="60">
        <v>5.0000000000000001E-4</v>
      </c>
      <c r="U192" s="17">
        <v>1</v>
      </c>
      <c r="V192" s="16"/>
      <c r="W192" s="16"/>
      <c r="X192" s="18">
        <v>2E-3</v>
      </c>
      <c r="Y192" s="16">
        <v>0.1</v>
      </c>
      <c r="Z192" s="16">
        <v>0.01</v>
      </c>
      <c r="AA192" s="16">
        <v>0.5</v>
      </c>
      <c r="AB192" s="16"/>
      <c r="AC192" s="16"/>
      <c r="AD192" s="16"/>
      <c r="AE192" s="16"/>
      <c r="AF192" s="18"/>
      <c r="AG192" s="16"/>
      <c r="AH192" s="18"/>
      <c r="AI192" s="16"/>
      <c r="AJ192" s="17">
        <v>35</v>
      </c>
      <c r="AK192" s="17">
        <v>40</v>
      </c>
      <c r="AL192" s="16">
        <v>0.01</v>
      </c>
      <c r="AM192" s="16">
        <v>0.2</v>
      </c>
      <c r="AN192" s="16"/>
      <c r="AO192" s="16"/>
      <c r="AP192" s="16"/>
      <c r="AQ192" s="16"/>
      <c r="AR192" s="60">
        <v>5.0000000000000001E-4</v>
      </c>
      <c r="AS192" s="17">
        <v>1</v>
      </c>
      <c r="AT192" s="16"/>
      <c r="AU192" s="16"/>
      <c r="AV192" s="18"/>
      <c r="AW192" s="16"/>
      <c r="AX192" s="18"/>
      <c r="AY192" s="16"/>
      <c r="AZ192" s="60">
        <v>5.0000000000000001E-4</v>
      </c>
      <c r="BA192" s="17">
        <v>1</v>
      </c>
      <c r="BB192" s="16"/>
      <c r="BC192" s="16"/>
      <c r="BD192" s="16"/>
      <c r="BE192" s="16"/>
      <c r="BF192" s="60">
        <v>5.0000000000000001E-4</v>
      </c>
      <c r="BG192" s="17">
        <v>1</v>
      </c>
      <c r="BH192" s="60">
        <v>5.0000000000000001E-4</v>
      </c>
      <c r="BI192" s="17">
        <v>1</v>
      </c>
      <c r="BJ192" s="60">
        <v>5.0000000000000001E-4</v>
      </c>
      <c r="BK192" s="17">
        <v>1</v>
      </c>
      <c r="BL192" s="16"/>
      <c r="BM192" s="16"/>
      <c r="BN192" s="16"/>
      <c r="BO192" s="16"/>
      <c r="BP192" s="16"/>
      <c r="BQ192" s="16"/>
      <c r="BR192" s="60">
        <v>5.0000000000000001E-4</v>
      </c>
      <c r="BS192" s="17">
        <v>1</v>
      </c>
      <c r="BT192" s="16"/>
      <c r="BU192" s="16"/>
      <c r="BV192" s="16"/>
      <c r="BW192" s="16"/>
      <c r="BX192" s="60">
        <v>5.0000000000000001E-4</v>
      </c>
      <c r="BY192" s="17">
        <v>1</v>
      </c>
      <c r="BZ192" s="60">
        <v>5.0000000000000001E-4</v>
      </c>
      <c r="CA192" s="17">
        <v>1</v>
      </c>
      <c r="CB192" s="16"/>
      <c r="CC192" s="16"/>
      <c r="CD192" s="16"/>
      <c r="CE192" s="16"/>
      <c r="CF192" s="16"/>
      <c r="CG192" s="16"/>
      <c r="CH192" s="60">
        <v>5.0000000000000001E-4</v>
      </c>
      <c r="CI192" s="17">
        <v>1</v>
      </c>
      <c r="CJ192" s="16"/>
      <c r="CK192" s="16"/>
      <c r="CL192" s="16"/>
      <c r="CM192" s="16"/>
      <c r="CN192" s="16"/>
      <c r="CO192" s="16"/>
      <c r="CP192" s="16"/>
      <c r="CQ192" s="16"/>
      <c r="CR192" s="16"/>
      <c r="CS192" s="16"/>
      <c r="CT192" s="60">
        <v>5.0000000000000001E-4</v>
      </c>
      <c r="CU192" s="17">
        <v>1</v>
      </c>
      <c r="CV192" s="16"/>
      <c r="CW192" s="16"/>
    </row>
    <row r="193" spans="1:101" x14ac:dyDescent="0.3">
      <c r="A193" s="14">
        <v>135</v>
      </c>
      <c r="B193" s="15"/>
      <c r="C193" s="14" t="s">
        <v>224</v>
      </c>
      <c r="D193" s="14" t="s">
        <v>497</v>
      </c>
      <c r="E193" s="14"/>
      <c r="F193" s="14"/>
      <c r="G193" s="14" t="s">
        <v>498</v>
      </c>
      <c r="H193" s="2"/>
      <c r="I193" s="12">
        <v>100</v>
      </c>
      <c r="J193" s="16">
        <f t="shared" si="11"/>
        <v>22.200000000000003</v>
      </c>
      <c r="K193" s="16">
        <f t="shared" si="12"/>
        <v>51.967500000000001</v>
      </c>
      <c r="L193" s="16">
        <f t="shared" si="10"/>
        <v>48.032499999999999</v>
      </c>
      <c r="M193" s="16">
        <f t="shared" si="10"/>
        <v>77.8</v>
      </c>
      <c r="N193" s="17">
        <v>8</v>
      </c>
      <c r="O193" s="17">
        <v>25</v>
      </c>
      <c r="P193" s="17">
        <v>5</v>
      </c>
      <c r="Q193" s="17">
        <v>10</v>
      </c>
      <c r="R193" s="18">
        <v>5.0000000000000001E-3</v>
      </c>
      <c r="S193" s="16">
        <v>0.5</v>
      </c>
      <c r="T193" s="60">
        <v>5.0000000000000001E-4</v>
      </c>
      <c r="U193" s="17">
        <v>1</v>
      </c>
      <c r="V193" s="16"/>
      <c r="W193" s="16"/>
      <c r="X193" s="18"/>
      <c r="Y193" s="16"/>
      <c r="Z193" s="16">
        <v>0.01</v>
      </c>
      <c r="AA193" s="16">
        <v>0.5</v>
      </c>
      <c r="AB193" s="16"/>
      <c r="AC193" s="16"/>
      <c r="AD193" s="16"/>
      <c r="AE193" s="16"/>
      <c r="AF193" s="18">
        <v>2E-3</v>
      </c>
      <c r="AG193" s="16">
        <v>0.1</v>
      </c>
      <c r="AH193" s="18">
        <v>5.0000000000000001E-3</v>
      </c>
      <c r="AI193" s="16">
        <v>0.5</v>
      </c>
      <c r="AJ193" s="17">
        <v>35</v>
      </c>
      <c r="AK193" s="17">
        <v>40</v>
      </c>
      <c r="AL193" s="16">
        <v>0.01</v>
      </c>
      <c r="AM193" s="16">
        <v>0.2</v>
      </c>
      <c r="AN193" s="16"/>
      <c r="AO193" s="16"/>
      <c r="AP193" s="16"/>
      <c r="AQ193" s="16"/>
      <c r="AR193" s="60"/>
      <c r="AS193" s="17"/>
      <c r="AT193" s="16"/>
      <c r="AU193" s="16"/>
      <c r="AV193" s="18"/>
      <c r="AW193" s="16"/>
      <c r="AX193" s="18"/>
      <c r="AY193" s="16"/>
      <c r="AZ193" s="60"/>
      <c r="BA193" s="17"/>
      <c r="BB193" s="16"/>
      <c r="BC193" s="16"/>
      <c r="BD193" s="16"/>
      <c r="BE193" s="16"/>
      <c r="BF193" s="60"/>
      <c r="BG193" s="17"/>
      <c r="BH193" s="60"/>
      <c r="BI193" s="17"/>
      <c r="BJ193" s="60"/>
      <c r="BK193" s="17"/>
      <c r="BL193" s="16"/>
      <c r="BM193" s="16"/>
      <c r="BN193" s="16"/>
      <c r="BO193" s="16"/>
      <c r="BP193" s="16"/>
      <c r="BQ193" s="16"/>
      <c r="BR193" s="60"/>
      <c r="BS193" s="17"/>
      <c r="BT193" s="16"/>
      <c r="BU193" s="16"/>
      <c r="BV193" s="16"/>
      <c r="BW193" s="16"/>
      <c r="BX193" s="60"/>
      <c r="BY193" s="17"/>
      <c r="BZ193" s="60"/>
      <c r="CA193" s="17"/>
      <c r="CB193" s="16"/>
      <c r="CC193" s="16"/>
      <c r="CD193" s="16"/>
      <c r="CE193" s="16"/>
      <c r="CF193" s="16"/>
      <c r="CG193" s="16"/>
      <c r="CH193" s="60"/>
      <c r="CI193" s="17"/>
      <c r="CJ193" s="16"/>
      <c r="CK193" s="16"/>
      <c r="CL193" s="16"/>
      <c r="CM193" s="16"/>
      <c r="CN193" s="16"/>
      <c r="CO193" s="16"/>
      <c r="CP193" s="16"/>
      <c r="CQ193" s="16"/>
      <c r="CR193" s="16"/>
      <c r="CS193" s="16"/>
      <c r="CT193" s="60"/>
      <c r="CU193" s="17"/>
      <c r="CV193" s="16"/>
      <c r="CW193" s="16"/>
    </row>
    <row r="194" spans="1:101" x14ac:dyDescent="0.3">
      <c r="A194" s="14">
        <v>135</v>
      </c>
      <c r="B194" s="15"/>
      <c r="C194" s="14" t="s">
        <v>224</v>
      </c>
      <c r="D194" s="14" t="s">
        <v>497</v>
      </c>
      <c r="E194" s="14"/>
      <c r="F194" s="14"/>
      <c r="G194" s="14" t="s">
        <v>498</v>
      </c>
      <c r="H194" s="2"/>
      <c r="I194" s="12">
        <v>100</v>
      </c>
      <c r="J194" s="16">
        <f t="shared" si="11"/>
        <v>22.700000000000003</v>
      </c>
      <c r="K194" s="16">
        <f t="shared" si="12"/>
        <v>51.972500000000004</v>
      </c>
      <c r="L194" s="16">
        <f t="shared" si="10"/>
        <v>48.027499999999996</v>
      </c>
      <c r="M194" s="16">
        <f t="shared" si="10"/>
        <v>77.3</v>
      </c>
      <c r="N194" s="17">
        <v>8</v>
      </c>
      <c r="O194" s="17">
        <v>25</v>
      </c>
      <c r="P194" s="17">
        <v>5</v>
      </c>
      <c r="Q194" s="17">
        <v>10</v>
      </c>
      <c r="R194" s="18">
        <v>5.0000000000000001E-3</v>
      </c>
      <c r="S194" s="16">
        <v>0.5</v>
      </c>
      <c r="T194" s="60">
        <v>5.0000000000000001E-4</v>
      </c>
      <c r="U194" s="17">
        <v>1</v>
      </c>
      <c r="V194" s="16"/>
      <c r="W194" s="16"/>
      <c r="X194" s="18"/>
      <c r="Y194" s="16"/>
      <c r="Z194" s="16">
        <v>0.01</v>
      </c>
      <c r="AA194" s="16">
        <v>0.5</v>
      </c>
      <c r="AB194" s="16"/>
      <c r="AC194" s="16"/>
      <c r="AD194" s="16"/>
      <c r="AE194" s="16"/>
      <c r="AF194" s="18">
        <v>2E-3</v>
      </c>
      <c r="AG194" s="16">
        <v>0.1</v>
      </c>
      <c r="AH194" s="18"/>
      <c r="AI194" s="16"/>
      <c r="AJ194" s="17">
        <v>35</v>
      </c>
      <c r="AK194" s="17">
        <v>40</v>
      </c>
      <c r="AL194" s="16">
        <v>0.01</v>
      </c>
      <c r="AM194" s="16">
        <v>0.2</v>
      </c>
      <c r="AN194" s="16"/>
      <c r="AO194" s="16"/>
      <c r="AP194" s="16"/>
      <c r="AQ194" s="16"/>
      <c r="AR194" s="60"/>
      <c r="AS194" s="17"/>
      <c r="AT194" s="16"/>
      <c r="AU194" s="16"/>
      <c r="AV194" s="18"/>
      <c r="AW194" s="16"/>
      <c r="AX194" s="18"/>
      <c r="AY194" s="16"/>
      <c r="AZ194" s="60"/>
      <c r="BA194" s="17"/>
      <c r="BB194" s="16"/>
      <c r="BC194" s="16"/>
      <c r="BD194" s="16"/>
      <c r="BE194" s="16"/>
      <c r="BF194" s="60"/>
      <c r="BG194" s="17"/>
      <c r="BH194" s="60"/>
      <c r="BI194" s="17"/>
      <c r="BJ194" s="60"/>
      <c r="BK194" s="17"/>
      <c r="BL194" s="16"/>
      <c r="BM194" s="16"/>
      <c r="BN194" s="16"/>
      <c r="BO194" s="16"/>
      <c r="BP194" s="16"/>
      <c r="BQ194" s="16"/>
      <c r="BR194" s="60"/>
      <c r="BS194" s="17"/>
      <c r="BT194" s="16"/>
      <c r="BU194" s="16"/>
      <c r="BV194" s="16"/>
      <c r="BW194" s="16"/>
      <c r="BX194" s="60"/>
      <c r="BY194" s="17"/>
      <c r="BZ194" s="60"/>
      <c r="CA194" s="17"/>
      <c r="CB194" s="16"/>
      <c r="CC194" s="16"/>
      <c r="CD194" s="16"/>
      <c r="CE194" s="16"/>
      <c r="CF194" s="16"/>
      <c r="CG194" s="16"/>
      <c r="CH194" s="60"/>
      <c r="CI194" s="17"/>
      <c r="CJ194" s="16"/>
      <c r="CK194" s="16"/>
      <c r="CL194" s="16"/>
      <c r="CM194" s="16"/>
      <c r="CN194" s="16"/>
      <c r="CO194" s="16"/>
      <c r="CP194" s="16"/>
      <c r="CQ194" s="16"/>
      <c r="CR194" s="16"/>
      <c r="CS194" s="16"/>
      <c r="CT194" s="60"/>
      <c r="CU194" s="17"/>
      <c r="CV194" s="16"/>
      <c r="CW194" s="16"/>
    </row>
    <row r="195" spans="1:101" x14ac:dyDescent="0.3">
      <c r="A195" s="14">
        <v>135</v>
      </c>
      <c r="B195" s="15"/>
      <c r="C195" s="14" t="s">
        <v>224</v>
      </c>
      <c r="D195" s="14" t="s">
        <v>497</v>
      </c>
      <c r="E195" s="14"/>
      <c r="F195" s="14"/>
      <c r="G195" s="14" t="s">
        <v>498</v>
      </c>
      <c r="H195" s="2"/>
      <c r="I195" s="12">
        <v>100</v>
      </c>
      <c r="J195" s="16">
        <f t="shared" si="11"/>
        <v>22.200000000000003</v>
      </c>
      <c r="K195" s="16">
        <f t="shared" si="12"/>
        <v>51.967500000000001</v>
      </c>
      <c r="L195" s="16">
        <f t="shared" si="10"/>
        <v>48.032499999999999</v>
      </c>
      <c r="M195" s="16">
        <f t="shared" si="10"/>
        <v>77.8</v>
      </c>
      <c r="N195" s="17">
        <v>8</v>
      </c>
      <c r="O195" s="17">
        <v>25</v>
      </c>
      <c r="P195" s="17">
        <v>5</v>
      </c>
      <c r="Q195" s="17">
        <v>10</v>
      </c>
      <c r="R195" s="18">
        <v>5.0000000000000001E-3</v>
      </c>
      <c r="S195" s="16">
        <v>0.5</v>
      </c>
      <c r="T195" s="60">
        <v>5.0000000000000001E-4</v>
      </c>
      <c r="U195" s="17">
        <v>1</v>
      </c>
      <c r="V195" s="16"/>
      <c r="W195" s="16"/>
      <c r="X195" s="18">
        <v>2E-3</v>
      </c>
      <c r="Y195" s="16">
        <v>0.1</v>
      </c>
      <c r="Z195" s="16"/>
      <c r="AA195" s="16"/>
      <c r="AB195" s="16"/>
      <c r="AC195" s="16"/>
      <c r="AD195" s="16"/>
      <c r="AE195" s="16"/>
      <c r="AF195" s="18"/>
      <c r="AG195" s="16"/>
      <c r="AH195" s="18">
        <v>5.0000000000000001E-3</v>
      </c>
      <c r="AI195" s="16">
        <v>0.5</v>
      </c>
      <c r="AJ195" s="17">
        <v>35</v>
      </c>
      <c r="AK195" s="17">
        <v>40</v>
      </c>
      <c r="AL195" s="16">
        <v>0.01</v>
      </c>
      <c r="AM195" s="16">
        <v>0.2</v>
      </c>
      <c r="AN195" s="16">
        <v>0.01</v>
      </c>
      <c r="AO195" s="16">
        <v>0.5</v>
      </c>
      <c r="AP195" s="16"/>
      <c r="AQ195" s="16"/>
      <c r="AR195" s="60"/>
      <c r="AS195" s="17"/>
      <c r="AT195" s="16"/>
      <c r="AU195" s="16"/>
      <c r="AV195" s="18"/>
      <c r="AW195" s="16"/>
      <c r="AX195" s="18"/>
      <c r="AY195" s="16"/>
      <c r="AZ195" s="60"/>
      <c r="BA195" s="17"/>
      <c r="BB195" s="16"/>
      <c r="BC195" s="16"/>
      <c r="BD195" s="16"/>
      <c r="BE195" s="16"/>
      <c r="BF195" s="60"/>
      <c r="BG195" s="17"/>
      <c r="BH195" s="60"/>
      <c r="BI195" s="17"/>
      <c r="BJ195" s="60"/>
      <c r="BK195" s="17"/>
      <c r="BL195" s="16"/>
      <c r="BM195" s="16"/>
      <c r="BN195" s="16"/>
      <c r="BO195" s="16"/>
      <c r="BP195" s="16"/>
      <c r="BQ195" s="16"/>
      <c r="BR195" s="60"/>
      <c r="BS195" s="17"/>
      <c r="BT195" s="16"/>
      <c r="BU195" s="16"/>
      <c r="BV195" s="16"/>
      <c r="BW195" s="16"/>
      <c r="BX195" s="60"/>
      <c r="BY195" s="17"/>
      <c r="BZ195" s="60"/>
      <c r="CA195" s="17"/>
      <c r="CB195" s="16"/>
      <c r="CC195" s="16"/>
      <c r="CD195" s="16"/>
      <c r="CE195" s="16"/>
      <c r="CF195" s="16"/>
      <c r="CG195" s="16"/>
      <c r="CH195" s="60"/>
      <c r="CI195" s="17"/>
      <c r="CJ195" s="16"/>
      <c r="CK195" s="16"/>
      <c r="CL195" s="16"/>
      <c r="CM195" s="16"/>
      <c r="CN195" s="16"/>
      <c r="CO195" s="16"/>
      <c r="CP195" s="16"/>
      <c r="CQ195" s="16"/>
      <c r="CR195" s="16"/>
      <c r="CS195" s="16"/>
      <c r="CT195" s="60"/>
      <c r="CU195" s="17"/>
      <c r="CV195" s="16"/>
      <c r="CW195" s="16"/>
    </row>
    <row r="196" spans="1:101" x14ac:dyDescent="0.3">
      <c r="A196" s="14">
        <v>135</v>
      </c>
      <c r="B196" s="15"/>
      <c r="C196" s="14" t="s">
        <v>224</v>
      </c>
      <c r="D196" s="14" t="s">
        <v>497</v>
      </c>
      <c r="E196" s="14"/>
      <c r="F196" s="14"/>
      <c r="G196" s="14" t="s">
        <v>498</v>
      </c>
      <c r="H196" s="2"/>
      <c r="I196" s="12">
        <v>100</v>
      </c>
      <c r="J196" s="16">
        <f t="shared" si="11"/>
        <v>12.700000000000003</v>
      </c>
      <c r="K196" s="16">
        <f t="shared" si="12"/>
        <v>51.96749999999998</v>
      </c>
      <c r="L196" s="16">
        <f t="shared" si="10"/>
        <v>48.03250000000002</v>
      </c>
      <c r="M196" s="16">
        <f t="shared" si="10"/>
        <v>87.3</v>
      </c>
      <c r="N196" s="17">
        <v>8</v>
      </c>
      <c r="O196" s="17">
        <v>25</v>
      </c>
      <c r="P196" s="17">
        <v>5</v>
      </c>
      <c r="Q196" s="17">
        <v>10</v>
      </c>
      <c r="R196" s="18">
        <v>5.0000000000000001E-3</v>
      </c>
      <c r="S196" s="16">
        <v>0.5</v>
      </c>
      <c r="T196" s="60">
        <v>5.0000000000000001E-4</v>
      </c>
      <c r="U196" s="17">
        <v>1</v>
      </c>
      <c r="V196" s="16"/>
      <c r="W196" s="16"/>
      <c r="X196" s="18">
        <v>2E-3</v>
      </c>
      <c r="Y196" s="16">
        <v>0.1</v>
      </c>
      <c r="Z196" s="16"/>
      <c r="AA196" s="16"/>
      <c r="AB196" s="16"/>
      <c r="AC196" s="16"/>
      <c r="AD196" s="16"/>
      <c r="AE196" s="16"/>
      <c r="AF196" s="18"/>
      <c r="AG196" s="16"/>
      <c r="AH196" s="18"/>
      <c r="AI196" s="16"/>
      <c r="AJ196" s="17">
        <v>35</v>
      </c>
      <c r="AK196" s="17">
        <v>40</v>
      </c>
      <c r="AL196" s="16">
        <v>0.01</v>
      </c>
      <c r="AM196" s="16">
        <v>0.2</v>
      </c>
      <c r="AN196" s="16">
        <v>0.01</v>
      </c>
      <c r="AO196" s="16">
        <v>0.5</v>
      </c>
      <c r="AP196" s="16"/>
      <c r="AQ196" s="16"/>
      <c r="AR196" s="60">
        <v>5.0000000000000001E-4</v>
      </c>
      <c r="AS196" s="17">
        <v>1</v>
      </c>
      <c r="AT196" s="16"/>
      <c r="AU196" s="16"/>
      <c r="AV196" s="18"/>
      <c r="AW196" s="16"/>
      <c r="AX196" s="18"/>
      <c r="AY196" s="16"/>
      <c r="AZ196" s="60">
        <v>5.0000000000000001E-4</v>
      </c>
      <c r="BA196" s="17">
        <v>1</v>
      </c>
      <c r="BB196" s="16"/>
      <c r="BC196" s="16"/>
      <c r="BD196" s="16"/>
      <c r="BE196" s="16"/>
      <c r="BF196" s="60">
        <v>5.0000000000000001E-4</v>
      </c>
      <c r="BG196" s="17">
        <v>1</v>
      </c>
      <c r="BH196" s="60">
        <v>5.0000000000000001E-4</v>
      </c>
      <c r="BI196" s="17">
        <v>1</v>
      </c>
      <c r="BJ196" s="60">
        <v>5.0000000000000001E-4</v>
      </c>
      <c r="BK196" s="17">
        <v>1</v>
      </c>
      <c r="BL196" s="16"/>
      <c r="BM196" s="16"/>
      <c r="BN196" s="16"/>
      <c r="BO196" s="16"/>
      <c r="BP196" s="16"/>
      <c r="BQ196" s="16"/>
      <c r="BR196" s="60">
        <v>5.0000000000000001E-4</v>
      </c>
      <c r="BS196" s="17">
        <v>1</v>
      </c>
      <c r="BT196" s="16"/>
      <c r="BU196" s="16"/>
      <c r="BV196" s="16"/>
      <c r="BW196" s="16"/>
      <c r="BX196" s="60">
        <v>5.0000000000000001E-4</v>
      </c>
      <c r="BY196" s="17">
        <v>1</v>
      </c>
      <c r="BZ196" s="60">
        <v>5.0000000000000001E-4</v>
      </c>
      <c r="CA196" s="17">
        <v>1</v>
      </c>
      <c r="CB196" s="16"/>
      <c r="CC196" s="16"/>
      <c r="CD196" s="16"/>
      <c r="CE196" s="16"/>
      <c r="CF196" s="16"/>
      <c r="CG196" s="16"/>
      <c r="CH196" s="60">
        <v>5.0000000000000001E-4</v>
      </c>
      <c r="CI196" s="17">
        <v>1</v>
      </c>
      <c r="CJ196" s="16"/>
      <c r="CK196" s="16"/>
      <c r="CL196" s="16"/>
      <c r="CM196" s="16"/>
      <c r="CN196" s="16"/>
      <c r="CO196" s="16"/>
      <c r="CP196" s="16"/>
      <c r="CQ196" s="16"/>
      <c r="CR196" s="16"/>
      <c r="CS196" s="16"/>
      <c r="CT196" s="60">
        <v>5.0000000000000001E-4</v>
      </c>
      <c r="CU196" s="17">
        <v>1</v>
      </c>
      <c r="CV196" s="16"/>
      <c r="CW196" s="16"/>
    </row>
    <row r="197" spans="1:101" x14ac:dyDescent="0.3">
      <c r="A197" s="14">
        <v>135</v>
      </c>
      <c r="B197" s="15"/>
      <c r="C197" s="14" t="s">
        <v>224</v>
      </c>
      <c r="D197" s="14" t="s">
        <v>497</v>
      </c>
      <c r="E197" s="14"/>
      <c r="F197" s="14"/>
      <c r="G197" s="14" t="s">
        <v>498</v>
      </c>
      <c r="H197" s="2"/>
      <c r="I197" s="12">
        <v>100</v>
      </c>
      <c r="J197" s="16">
        <f t="shared" si="11"/>
        <v>22.200000000000003</v>
      </c>
      <c r="K197" s="16">
        <f t="shared" si="12"/>
        <v>51.967500000000001</v>
      </c>
      <c r="L197" s="16">
        <f t="shared" si="10"/>
        <v>48.032499999999999</v>
      </c>
      <c r="M197" s="16">
        <f t="shared" si="10"/>
        <v>77.8</v>
      </c>
      <c r="N197" s="17">
        <v>8</v>
      </c>
      <c r="O197" s="17">
        <v>25</v>
      </c>
      <c r="P197" s="17">
        <v>5</v>
      </c>
      <c r="Q197" s="17">
        <v>10</v>
      </c>
      <c r="R197" s="18">
        <v>5.0000000000000001E-3</v>
      </c>
      <c r="S197" s="16">
        <v>0.5</v>
      </c>
      <c r="T197" s="60">
        <v>5.0000000000000001E-4</v>
      </c>
      <c r="U197" s="17">
        <v>1</v>
      </c>
      <c r="V197" s="16"/>
      <c r="W197" s="16"/>
      <c r="X197" s="18"/>
      <c r="Y197" s="16"/>
      <c r="Z197" s="16"/>
      <c r="AA197" s="16"/>
      <c r="AB197" s="16"/>
      <c r="AC197" s="16"/>
      <c r="AD197" s="16"/>
      <c r="AE197" s="16"/>
      <c r="AF197" s="18">
        <v>2E-3</v>
      </c>
      <c r="AG197" s="16">
        <v>0.1</v>
      </c>
      <c r="AH197" s="18">
        <v>5.0000000000000001E-3</v>
      </c>
      <c r="AI197" s="16">
        <v>0.5</v>
      </c>
      <c r="AJ197" s="17">
        <v>35</v>
      </c>
      <c r="AK197" s="17">
        <v>40</v>
      </c>
      <c r="AL197" s="16">
        <v>0.01</v>
      </c>
      <c r="AM197" s="16">
        <v>0.2</v>
      </c>
      <c r="AN197" s="16">
        <v>0.01</v>
      </c>
      <c r="AO197" s="16">
        <v>0.5</v>
      </c>
      <c r="AP197" s="16"/>
      <c r="AQ197" s="16"/>
      <c r="AR197" s="60"/>
      <c r="AS197" s="17"/>
      <c r="AT197" s="16"/>
      <c r="AU197" s="16"/>
      <c r="AV197" s="18"/>
      <c r="AW197" s="16"/>
      <c r="AX197" s="18"/>
      <c r="AY197" s="16"/>
      <c r="AZ197" s="60"/>
      <c r="BA197" s="17"/>
      <c r="BB197" s="16"/>
      <c r="BC197" s="16"/>
      <c r="BD197" s="16"/>
      <c r="BE197" s="16"/>
      <c r="BF197" s="60"/>
      <c r="BG197" s="17"/>
      <c r="BH197" s="60"/>
      <c r="BI197" s="17"/>
      <c r="BJ197" s="60"/>
      <c r="BK197" s="17"/>
      <c r="BL197" s="16"/>
      <c r="BM197" s="16"/>
      <c r="BN197" s="16"/>
      <c r="BO197" s="16"/>
      <c r="BP197" s="16"/>
      <c r="BQ197" s="16"/>
      <c r="BR197" s="60"/>
      <c r="BS197" s="17"/>
      <c r="BT197" s="16"/>
      <c r="BU197" s="16"/>
      <c r="BV197" s="16"/>
      <c r="BW197" s="16"/>
      <c r="BX197" s="60"/>
      <c r="BY197" s="17"/>
      <c r="BZ197" s="60"/>
      <c r="CA197" s="17"/>
      <c r="CB197" s="16"/>
      <c r="CC197" s="16"/>
      <c r="CD197" s="16"/>
      <c r="CE197" s="16"/>
      <c r="CF197" s="16"/>
      <c r="CG197" s="16"/>
      <c r="CH197" s="60"/>
      <c r="CI197" s="17"/>
      <c r="CJ197" s="16"/>
      <c r="CK197" s="16"/>
      <c r="CL197" s="16"/>
      <c r="CM197" s="16"/>
      <c r="CN197" s="16"/>
      <c r="CO197" s="16"/>
      <c r="CP197" s="16"/>
      <c r="CQ197" s="16"/>
      <c r="CR197" s="16"/>
      <c r="CS197" s="16"/>
      <c r="CT197" s="60"/>
      <c r="CU197" s="17"/>
      <c r="CV197" s="16"/>
      <c r="CW197" s="16"/>
    </row>
    <row r="198" spans="1:101" x14ac:dyDescent="0.3">
      <c r="A198" s="14">
        <v>135</v>
      </c>
      <c r="B198" s="15"/>
      <c r="C198" s="14" t="s">
        <v>224</v>
      </c>
      <c r="D198" s="14" t="s">
        <v>497</v>
      </c>
      <c r="E198" s="14"/>
      <c r="F198" s="14"/>
      <c r="G198" s="14" t="s">
        <v>498</v>
      </c>
      <c r="H198" s="2"/>
      <c r="I198" s="12">
        <v>100</v>
      </c>
      <c r="J198" s="16">
        <f t="shared" si="11"/>
        <v>22.700000000000003</v>
      </c>
      <c r="K198" s="16">
        <f t="shared" si="12"/>
        <v>51.972500000000004</v>
      </c>
      <c r="L198" s="16">
        <f t="shared" ref="L198:M261" si="13">N198+P198+R198+T198+V198+X198+Z198+AB198+AD198+AF198+AH198+AJ198+AL198+AN198+AP198+AR198+AT198+AV198+AX198+AZ198+BF198+BB198+BD198+BH198+BJ198+BL198+BN198+BP198+BR198+BT198+BV198+BX198+BZ198+CB198+CD198+CF198+CH198+CJ198+CL198+CN198+CP198+CR198+CT198</f>
        <v>48.027499999999996</v>
      </c>
      <c r="M198" s="16">
        <f t="shared" si="13"/>
        <v>77.3</v>
      </c>
      <c r="N198" s="17">
        <v>8</v>
      </c>
      <c r="O198" s="17">
        <v>25</v>
      </c>
      <c r="P198" s="17">
        <v>5</v>
      </c>
      <c r="Q198" s="17">
        <v>10</v>
      </c>
      <c r="R198" s="18">
        <v>5.0000000000000001E-3</v>
      </c>
      <c r="S198" s="16">
        <v>0.5</v>
      </c>
      <c r="T198" s="60">
        <v>5.0000000000000001E-4</v>
      </c>
      <c r="U198" s="17">
        <v>1</v>
      </c>
      <c r="V198" s="16"/>
      <c r="W198" s="16"/>
      <c r="X198" s="18"/>
      <c r="Y198" s="16"/>
      <c r="Z198" s="16"/>
      <c r="AA198" s="16"/>
      <c r="AB198" s="16"/>
      <c r="AC198" s="16"/>
      <c r="AD198" s="16"/>
      <c r="AE198" s="16"/>
      <c r="AF198" s="18">
        <v>2E-3</v>
      </c>
      <c r="AG198" s="16">
        <v>0.1</v>
      </c>
      <c r="AH198" s="18"/>
      <c r="AI198" s="16"/>
      <c r="AJ198" s="17">
        <v>35</v>
      </c>
      <c r="AK198" s="17">
        <v>40</v>
      </c>
      <c r="AL198" s="16">
        <v>0.01</v>
      </c>
      <c r="AM198" s="16">
        <v>0.2</v>
      </c>
      <c r="AN198" s="16">
        <v>0.01</v>
      </c>
      <c r="AO198" s="16">
        <v>0.5</v>
      </c>
      <c r="AP198" s="16"/>
      <c r="AQ198" s="16"/>
      <c r="AR198" s="60"/>
      <c r="AS198" s="17"/>
      <c r="AT198" s="16"/>
      <c r="AU198" s="16"/>
      <c r="AV198" s="18"/>
      <c r="AW198" s="16"/>
      <c r="AX198" s="18"/>
      <c r="AY198" s="16"/>
      <c r="AZ198" s="60"/>
      <c r="BA198" s="17"/>
      <c r="BB198" s="16"/>
      <c r="BC198" s="16"/>
      <c r="BD198" s="16"/>
      <c r="BE198" s="16"/>
      <c r="BF198" s="60"/>
      <c r="BG198" s="17"/>
      <c r="BH198" s="60"/>
      <c r="BI198" s="17"/>
      <c r="BJ198" s="60"/>
      <c r="BK198" s="17"/>
      <c r="BL198" s="16"/>
      <c r="BM198" s="16"/>
      <c r="BN198" s="16"/>
      <c r="BO198" s="16"/>
      <c r="BP198" s="16"/>
      <c r="BQ198" s="16"/>
      <c r="BR198" s="60"/>
      <c r="BS198" s="17"/>
      <c r="BT198" s="16"/>
      <c r="BU198" s="16"/>
      <c r="BV198" s="16"/>
      <c r="BW198" s="16"/>
      <c r="BX198" s="60"/>
      <c r="BY198" s="17"/>
      <c r="BZ198" s="60"/>
      <c r="CA198" s="17"/>
      <c r="CB198" s="16"/>
      <c r="CC198" s="16"/>
      <c r="CD198" s="16"/>
      <c r="CE198" s="16"/>
      <c r="CF198" s="16"/>
      <c r="CG198" s="16"/>
      <c r="CH198" s="60"/>
      <c r="CI198" s="17"/>
      <c r="CJ198" s="16"/>
      <c r="CK198" s="16"/>
      <c r="CL198" s="16"/>
      <c r="CM198" s="16"/>
      <c r="CN198" s="16"/>
      <c r="CO198" s="16"/>
      <c r="CP198" s="16"/>
      <c r="CQ198" s="16"/>
      <c r="CR198" s="16"/>
      <c r="CS198" s="16"/>
      <c r="CT198" s="60"/>
      <c r="CU198" s="17"/>
      <c r="CV198" s="16"/>
      <c r="CW198" s="16"/>
    </row>
    <row r="199" spans="1:101" x14ac:dyDescent="0.3">
      <c r="A199" s="14">
        <v>135</v>
      </c>
      <c r="B199" s="15"/>
      <c r="C199" s="14" t="s">
        <v>224</v>
      </c>
      <c r="D199" s="14" t="s">
        <v>497</v>
      </c>
      <c r="E199" s="14"/>
      <c r="F199" s="14"/>
      <c r="G199" s="14" t="s">
        <v>498</v>
      </c>
      <c r="H199" s="2"/>
      <c r="I199" s="12">
        <v>100</v>
      </c>
      <c r="J199" s="16">
        <f t="shared" si="11"/>
        <v>22</v>
      </c>
      <c r="K199" s="16">
        <f t="shared" si="12"/>
        <v>51.972499999999997</v>
      </c>
      <c r="L199" s="16">
        <f t="shared" si="13"/>
        <v>48.027500000000003</v>
      </c>
      <c r="M199" s="16">
        <f t="shared" si="13"/>
        <v>78</v>
      </c>
      <c r="N199" s="17">
        <v>8</v>
      </c>
      <c r="O199" s="17">
        <v>25</v>
      </c>
      <c r="P199" s="17">
        <v>5</v>
      </c>
      <c r="Q199" s="17">
        <v>10</v>
      </c>
      <c r="R199" s="18">
        <v>5.0000000000000001E-3</v>
      </c>
      <c r="S199" s="16">
        <v>0.5</v>
      </c>
      <c r="T199" s="60">
        <v>5.0000000000000001E-4</v>
      </c>
      <c r="U199" s="17">
        <v>1</v>
      </c>
      <c r="V199" s="16">
        <v>0.01</v>
      </c>
      <c r="W199" s="16">
        <v>0.5</v>
      </c>
      <c r="X199" s="18">
        <v>2E-3</v>
      </c>
      <c r="Y199" s="16">
        <v>0.1</v>
      </c>
      <c r="Z199" s="16"/>
      <c r="AA199" s="16"/>
      <c r="AB199" s="16"/>
      <c r="AC199" s="16"/>
      <c r="AD199" s="16"/>
      <c r="AE199" s="16"/>
      <c r="AF199" s="18"/>
      <c r="AG199" s="16"/>
      <c r="AH199" s="18">
        <v>5.0000000000000001E-3</v>
      </c>
      <c r="AI199" s="16">
        <v>0.5</v>
      </c>
      <c r="AJ199" s="17">
        <v>35</v>
      </c>
      <c r="AK199" s="17">
        <v>40</v>
      </c>
      <c r="AL199" s="16"/>
      <c r="AM199" s="16"/>
      <c r="AN199" s="16"/>
      <c r="AO199" s="16"/>
      <c r="AP199" s="16"/>
      <c r="AQ199" s="16"/>
      <c r="AR199" s="60"/>
      <c r="AS199" s="17"/>
      <c r="AT199" s="16"/>
      <c r="AU199" s="16"/>
      <c r="AV199" s="18">
        <v>5.0000000000000001E-3</v>
      </c>
      <c r="AW199" s="16">
        <v>0.4</v>
      </c>
      <c r="AX199" s="18"/>
      <c r="AY199" s="16"/>
      <c r="AZ199" s="60"/>
      <c r="BA199" s="17"/>
      <c r="BB199" s="16"/>
      <c r="BC199" s="16"/>
      <c r="BD199" s="16"/>
      <c r="BE199" s="16"/>
      <c r="BF199" s="60"/>
      <c r="BG199" s="17"/>
      <c r="BH199" s="60"/>
      <c r="BI199" s="17"/>
      <c r="BJ199" s="60"/>
      <c r="BK199" s="17"/>
      <c r="BL199" s="16"/>
      <c r="BM199" s="16"/>
      <c r="BN199" s="16"/>
      <c r="BO199" s="16"/>
      <c r="BP199" s="16"/>
      <c r="BQ199" s="16"/>
      <c r="BR199" s="60"/>
      <c r="BS199" s="17"/>
      <c r="BT199" s="16"/>
      <c r="BU199" s="16"/>
      <c r="BV199" s="16"/>
      <c r="BW199" s="16"/>
      <c r="BX199" s="60"/>
      <c r="BY199" s="17"/>
      <c r="BZ199" s="60"/>
      <c r="CA199" s="17"/>
      <c r="CB199" s="16"/>
      <c r="CC199" s="16"/>
      <c r="CD199" s="16"/>
      <c r="CE199" s="16"/>
      <c r="CF199" s="16"/>
      <c r="CG199" s="16"/>
      <c r="CH199" s="60"/>
      <c r="CI199" s="17"/>
      <c r="CJ199" s="16"/>
      <c r="CK199" s="16"/>
      <c r="CL199" s="16"/>
      <c r="CM199" s="16"/>
      <c r="CN199" s="16"/>
      <c r="CO199" s="16"/>
      <c r="CP199" s="16"/>
      <c r="CQ199" s="16"/>
      <c r="CR199" s="16"/>
      <c r="CS199" s="16"/>
      <c r="CT199" s="60"/>
      <c r="CU199" s="17"/>
      <c r="CV199" s="16"/>
      <c r="CW199" s="16"/>
    </row>
    <row r="200" spans="1:101" x14ac:dyDescent="0.3">
      <c r="A200" s="14">
        <v>135</v>
      </c>
      <c r="B200" s="15"/>
      <c r="C200" s="14" t="s">
        <v>224</v>
      </c>
      <c r="D200" s="14" t="s">
        <v>497</v>
      </c>
      <c r="E200" s="14"/>
      <c r="F200" s="14"/>
      <c r="G200" s="14" t="s">
        <v>498</v>
      </c>
      <c r="H200" s="2"/>
      <c r="I200" s="12">
        <v>100</v>
      </c>
      <c r="J200" s="16">
        <f t="shared" si="11"/>
        <v>12.5</v>
      </c>
      <c r="K200" s="16">
        <f t="shared" si="12"/>
        <v>51.972499999999975</v>
      </c>
      <c r="L200" s="16">
        <f t="shared" si="13"/>
        <v>48.027500000000025</v>
      </c>
      <c r="M200" s="16">
        <f t="shared" si="13"/>
        <v>87.5</v>
      </c>
      <c r="N200" s="17">
        <v>8</v>
      </c>
      <c r="O200" s="17">
        <v>25</v>
      </c>
      <c r="P200" s="17">
        <v>5</v>
      </c>
      <c r="Q200" s="17">
        <v>10</v>
      </c>
      <c r="R200" s="18">
        <v>5.0000000000000001E-3</v>
      </c>
      <c r="S200" s="16">
        <v>0.5</v>
      </c>
      <c r="T200" s="60">
        <v>5.0000000000000001E-4</v>
      </c>
      <c r="U200" s="17">
        <v>1</v>
      </c>
      <c r="V200" s="16">
        <v>0.01</v>
      </c>
      <c r="W200" s="16">
        <v>0.5</v>
      </c>
      <c r="X200" s="18">
        <v>2E-3</v>
      </c>
      <c r="Y200" s="16">
        <v>0.1</v>
      </c>
      <c r="Z200" s="16"/>
      <c r="AA200" s="16"/>
      <c r="AB200" s="16"/>
      <c r="AC200" s="16"/>
      <c r="AD200" s="16"/>
      <c r="AE200" s="16"/>
      <c r="AF200" s="18"/>
      <c r="AG200" s="16"/>
      <c r="AH200" s="18"/>
      <c r="AI200" s="16"/>
      <c r="AJ200" s="17">
        <v>35</v>
      </c>
      <c r="AK200" s="17">
        <v>40</v>
      </c>
      <c r="AL200" s="16"/>
      <c r="AM200" s="16"/>
      <c r="AN200" s="16"/>
      <c r="AO200" s="16"/>
      <c r="AP200" s="16"/>
      <c r="AQ200" s="16"/>
      <c r="AR200" s="60">
        <v>5.0000000000000001E-4</v>
      </c>
      <c r="AS200" s="17">
        <v>1</v>
      </c>
      <c r="AT200" s="16"/>
      <c r="AU200" s="16"/>
      <c r="AV200" s="18">
        <v>5.0000000000000001E-3</v>
      </c>
      <c r="AW200" s="16">
        <v>0.4</v>
      </c>
      <c r="AX200" s="18"/>
      <c r="AY200" s="16"/>
      <c r="AZ200" s="60">
        <v>5.0000000000000001E-4</v>
      </c>
      <c r="BA200" s="17">
        <v>1</v>
      </c>
      <c r="BB200" s="16"/>
      <c r="BC200" s="16"/>
      <c r="BD200" s="16"/>
      <c r="BE200" s="16"/>
      <c r="BF200" s="60">
        <v>5.0000000000000001E-4</v>
      </c>
      <c r="BG200" s="17">
        <v>1</v>
      </c>
      <c r="BH200" s="60">
        <v>5.0000000000000001E-4</v>
      </c>
      <c r="BI200" s="17">
        <v>1</v>
      </c>
      <c r="BJ200" s="60">
        <v>5.0000000000000001E-4</v>
      </c>
      <c r="BK200" s="17">
        <v>1</v>
      </c>
      <c r="BL200" s="16"/>
      <c r="BM200" s="16"/>
      <c r="BN200" s="16"/>
      <c r="BO200" s="16"/>
      <c r="BP200" s="16"/>
      <c r="BQ200" s="16"/>
      <c r="BR200" s="60">
        <v>5.0000000000000001E-4</v>
      </c>
      <c r="BS200" s="17">
        <v>1</v>
      </c>
      <c r="BT200" s="16"/>
      <c r="BU200" s="16"/>
      <c r="BV200" s="16"/>
      <c r="BW200" s="16"/>
      <c r="BX200" s="60">
        <v>5.0000000000000001E-4</v>
      </c>
      <c r="BY200" s="17">
        <v>1</v>
      </c>
      <c r="BZ200" s="60">
        <v>5.0000000000000001E-4</v>
      </c>
      <c r="CA200" s="17">
        <v>1</v>
      </c>
      <c r="CB200" s="16"/>
      <c r="CC200" s="16"/>
      <c r="CD200" s="16"/>
      <c r="CE200" s="16"/>
      <c r="CF200" s="16"/>
      <c r="CG200" s="16"/>
      <c r="CH200" s="60">
        <v>5.0000000000000001E-4</v>
      </c>
      <c r="CI200" s="17">
        <v>1</v>
      </c>
      <c r="CJ200" s="16"/>
      <c r="CK200" s="16"/>
      <c r="CL200" s="16"/>
      <c r="CM200" s="16"/>
      <c r="CN200" s="16"/>
      <c r="CO200" s="16"/>
      <c r="CP200" s="16"/>
      <c r="CQ200" s="16"/>
      <c r="CR200" s="16"/>
      <c r="CS200" s="16"/>
      <c r="CT200" s="60">
        <v>5.0000000000000001E-4</v>
      </c>
      <c r="CU200" s="17">
        <v>1</v>
      </c>
      <c r="CV200" s="16"/>
      <c r="CW200" s="16"/>
    </row>
    <row r="201" spans="1:101" x14ac:dyDescent="0.3">
      <c r="A201" s="14">
        <v>135</v>
      </c>
      <c r="B201" s="15"/>
      <c r="C201" s="14" t="s">
        <v>224</v>
      </c>
      <c r="D201" s="14" t="s">
        <v>497</v>
      </c>
      <c r="E201" s="14"/>
      <c r="F201" s="14"/>
      <c r="G201" s="14" t="s">
        <v>498</v>
      </c>
      <c r="H201" s="2"/>
      <c r="I201" s="12">
        <v>100</v>
      </c>
      <c r="J201" s="16">
        <f t="shared" si="11"/>
        <v>22</v>
      </c>
      <c r="K201" s="16">
        <f t="shared" si="12"/>
        <v>51.972499999999997</v>
      </c>
      <c r="L201" s="16">
        <f t="shared" si="13"/>
        <v>48.027500000000003</v>
      </c>
      <c r="M201" s="16">
        <f t="shared" si="13"/>
        <v>78</v>
      </c>
      <c r="N201" s="17">
        <v>8</v>
      </c>
      <c r="O201" s="17">
        <v>25</v>
      </c>
      <c r="P201" s="17">
        <v>5</v>
      </c>
      <c r="Q201" s="17">
        <v>10</v>
      </c>
      <c r="R201" s="18">
        <v>5.0000000000000001E-3</v>
      </c>
      <c r="S201" s="16">
        <v>0.5</v>
      </c>
      <c r="T201" s="60">
        <v>5.0000000000000001E-4</v>
      </c>
      <c r="U201" s="17">
        <v>1</v>
      </c>
      <c r="V201" s="16">
        <v>0.01</v>
      </c>
      <c r="W201" s="16">
        <v>0.5</v>
      </c>
      <c r="X201" s="18"/>
      <c r="Y201" s="16"/>
      <c r="Z201" s="16"/>
      <c r="AA201" s="16"/>
      <c r="AB201" s="16"/>
      <c r="AC201" s="16"/>
      <c r="AD201" s="16"/>
      <c r="AE201" s="16"/>
      <c r="AF201" s="18">
        <v>2E-3</v>
      </c>
      <c r="AG201" s="16">
        <v>0.1</v>
      </c>
      <c r="AH201" s="18">
        <v>5.0000000000000001E-3</v>
      </c>
      <c r="AI201" s="16">
        <v>0.5</v>
      </c>
      <c r="AJ201" s="17">
        <v>35</v>
      </c>
      <c r="AK201" s="17">
        <v>40</v>
      </c>
      <c r="AL201" s="16"/>
      <c r="AM201" s="16"/>
      <c r="AN201" s="16"/>
      <c r="AO201" s="16"/>
      <c r="AP201" s="16"/>
      <c r="AQ201" s="16"/>
      <c r="AR201" s="60"/>
      <c r="AS201" s="17"/>
      <c r="AT201" s="16"/>
      <c r="AU201" s="16"/>
      <c r="AV201" s="18">
        <v>5.0000000000000001E-3</v>
      </c>
      <c r="AW201" s="16">
        <v>0.4</v>
      </c>
      <c r="AX201" s="18"/>
      <c r="AY201" s="16"/>
      <c r="AZ201" s="60"/>
      <c r="BA201" s="17"/>
      <c r="BB201" s="16"/>
      <c r="BC201" s="16"/>
      <c r="BD201" s="16"/>
      <c r="BE201" s="16"/>
      <c r="BF201" s="60"/>
      <c r="BG201" s="17"/>
      <c r="BH201" s="60"/>
      <c r="BI201" s="17"/>
      <c r="BJ201" s="60"/>
      <c r="BK201" s="17"/>
      <c r="BL201" s="16"/>
      <c r="BM201" s="16"/>
      <c r="BN201" s="16"/>
      <c r="BO201" s="16"/>
      <c r="BP201" s="16"/>
      <c r="BQ201" s="16"/>
      <c r="BR201" s="60"/>
      <c r="BS201" s="17"/>
      <c r="BT201" s="16"/>
      <c r="BU201" s="16"/>
      <c r="BV201" s="16"/>
      <c r="BW201" s="16"/>
      <c r="BX201" s="60"/>
      <c r="BY201" s="17"/>
      <c r="BZ201" s="60"/>
      <c r="CA201" s="17"/>
      <c r="CB201" s="16"/>
      <c r="CC201" s="16"/>
      <c r="CD201" s="16"/>
      <c r="CE201" s="16"/>
      <c r="CF201" s="16"/>
      <c r="CG201" s="16"/>
      <c r="CH201" s="60"/>
      <c r="CI201" s="17"/>
      <c r="CJ201" s="16"/>
      <c r="CK201" s="16"/>
      <c r="CL201" s="16"/>
      <c r="CM201" s="16"/>
      <c r="CN201" s="16"/>
      <c r="CO201" s="16"/>
      <c r="CP201" s="16"/>
      <c r="CQ201" s="16"/>
      <c r="CR201" s="16"/>
      <c r="CS201" s="16"/>
      <c r="CT201" s="60"/>
      <c r="CU201" s="17"/>
      <c r="CV201" s="16"/>
      <c r="CW201" s="16"/>
    </row>
    <row r="202" spans="1:101" x14ac:dyDescent="0.3">
      <c r="A202" s="14">
        <v>135</v>
      </c>
      <c r="B202" s="15"/>
      <c r="C202" s="14" t="s">
        <v>224</v>
      </c>
      <c r="D202" s="14" t="s">
        <v>497</v>
      </c>
      <c r="E202" s="14"/>
      <c r="F202" s="14"/>
      <c r="G202" s="14" t="s">
        <v>498</v>
      </c>
      <c r="H202" s="2"/>
      <c r="I202" s="12">
        <v>100</v>
      </c>
      <c r="J202" s="16">
        <f t="shared" si="11"/>
        <v>22.5</v>
      </c>
      <c r="K202" s="16">
        <f t="shared" si="12"/>
        <v>51.977499999999999</v>
      </c>
      <c r="L202" s="16">
        <f t="shared" si="13"/>
        <v>48.022500000000001</v>
      </c>
      <c r="M202" s="16">
        <f t="shared" si="13"/>
        <v>77.5</v>
      </c>
      <c r="N202" s="17">
        <v>8</v>
      </c>
      <c r="O202" s="17">
        <v>25</v>
      </c>
      <c r="P202" s="17">
        <v>5</v>
      </c>
      <c r="Q202" s="17">
        <v>10</v>
      </c>
      <c r="R202" s="18">
        <v>5.0000000000000001E-3</v>
      </c>
      <c r="S202" s="16">
        <v>0.5</v>
      </c>
      <c r="T202" s="60">
        <v>5.0000000000000001E-4</v>
      </c>
      <c r="U202" s="17">
        <v>1</v>
      </c>
      <c r="V202" s="16">
        <v>0.01</v>
      </c>
      <c r="W202" s="16">
        <v>0.5</v>
      </c>
      <c r="X202" s="18"/>
      <c r="Y202" s="16"/>
      <c r="Z202" s="16"/>
      <c r="AA202" s="16"/>
      <c r="AB202" s="16"/>
      <c r="AC202" s="16"/>
      <c r="AD202" s="16"/>
      <c r="AE202" s="16"/>
      <c r="AF202" s="18">
        <v>2E-3</v>
      </c>
      <c r="AG202" s="16">
        <v>0.1</v>
      </c>
      <c r="AH202" s="18"/>
      <c r="AI202" s="16"/>
      <c r="AJ202" s="17">
        <v>35</v>
      </c>
      <c r="AK202" s="17">
        <v>40</v>
      </c>
      <c r="AL202" s="16"/>
      <c r="AM202" s="16"/>
      <c r="AN202" s="16"/>
      <c r="AO202" s="16"/>
      <c r="AP202" s="16"/>
      <c r="AQ202" s="16"/>
      <c r="AR202" s="60"/>
      <c r="AS202" s="17"/>
      <c r="AT202" s="16"/>
      <c r="AU202" s="16"/>
      <c r="AV202" s="18">
        <v>5.0000000000000001E-3</v>
      </c>
      <c r="AW202" s="16">
        <v>0.4</v>
      </c>
      <c r="AX202" s="18"/>
      <c r="AY202" s="16"/>
      <c r="AZ202" s="60"/>
      <c r="BA202" s="17"/>
      <c r="BB202" s="16"/>
      <c r="BC202" s="16"/>
      <c r="BD202" s="16"/>
      <c r="BE202" s="16"/>
      <c r="BF202" s="60"/>
      <c r="BG202" s="17"/>
      <c r="BH202" s="60"/>
      <c r="BI202" s="17"/>
      <c r="BJ202" s="60"/>
      <c r="BK202" s="17"/>
      <c r="BL202" s="16"/>
      <c r="BM202" s="16"/>
      <c r="BN202" s="16"/>
      <c r="BO202" s="16"/>
      <c r="BP202" s="16"/>
      <c r="BQ202" s="16"/>
      <c r="BR202" s="60"/>
      <c r="BS202" s="17"/>
      <c r="BT202" s="16"/>
      <c r="BU202" s="16"/>
      <c r="BV202" s="16"/>
      <c r="BW202" s="16"/>
      <c r="BX202" s="60"/>
      <c r="BY202" s="17"/>
      <c r="BZ202" s="60"/>
      <c r="CA202" s="17"/>
      <c r="CB202" s="16"/>
      <c r="CC202" s="16"/>
      <c r="CD202" s="16"/>
      <c r="CE202" s="16"/>
      <c r="CF202" s="16"/>
      <c r="CG202" s="16"/>
      <c r="CH202" s="60"/>
      <c r="CI202" s="17"/>
      <c r="CJ202" s="16"/>
      <c r="CK202" s="16"/>
      <c r="CL202" s="16"/>
      <c r="CM202" s="16"/>
      <c r="CN202" s="16"/>
      <c r="CO202" s="16"/>
      <c r="CP202" s="16"/>
      <c r="CQ202" s="16"/>
      <c r="CR202" s="16"/>
      <c r="CS202" s="16"/>
      <c r="CT202" s="60"/>
      <c r="CU202" s="17"/>
      <c r="CV202" s="16"/>
      <c r="CW202" s="16"/>
    </row>
    <row r="203" spans="1:101" x14ac:dyDescent="0.3">
      <c r="A203" s="14">
        <v>135</v>
      </c>
      <c r="B203" s="15"/>
      <c r="C203" s="14" t="s">
        <v>224</v>
      </c>
      <c r="D203" s="14" t="s">
        <v>497</v>
      </c>
      <c r="E203" s="14"/>
      <c r="F203" s="14"/>
      <c r="G203" s="14" t="s">
        <v>498</v>
      </c>
      <c r="H203" s="2"/>
      <c r="I203" s="12">
        <v>100</v>
      </c>
      <c r="J203" s="16">
        <f t="shared" si="11"/>
        <v>22</v>
      </c>
      <c r="K203" s="16">
        <f t="shared" si="12"/>
        <v>51.972499999999997</v>
      </c>
      <c r="L203" s="16">
        <f t="shared" si="13"/>
        <v>48.027500000000003</v>
      </c>
      <c r="M203" s="16">
        <f t="shared" si="13"/>
        <v>78</v>
      </c>
      <c r="N203" s="17">
        <v>8</v>
      </c>
      <c r="O203" s="17">
        <v>25</v>
      </c>
      <c r="P203" s="17">
        <v>5</v>
      </c>
      <c r="Q203" s="17">
        <v>10</v>
      </c>
      <c r="R203" s="18">
        <v>5.0000000000000001E-3</v>
      </c>
      <c r="S203" s="16">
        <v>0.5</v>
      </c>
      <c r="T203" s="60">
        <v>5.0000000000000001E-4</v>
      </c>
      <c r="U203" s="17">
        <v>1</v>
      </c>
      <c r="V203" s="16"/>
      <c r="W203" s="16"/>
      <c r="X203" s="18">
        <v>2E-3</v>
      </c>
      <c r="Y203" s="16">
        <v>0.1</v>
      </c>
      <c r="Z203" s="16">
        <v>0.01</v>
      </c>
      <c r="AA203" s="16">
        <v>0.5</v>
      </c>
      <c r="AB203" s="16"/>
      <c r="AC203" s="16"/>
      <c r="AD203" s="16"/>
      <c r="AE203" s="16"/>
      <c r="AF203" s="18"/>
      <c r="AG203" s="16"/>
      <c r="AH203" s="18">
        <v>5.0000000000000001E-3</v>
      </c>
      <c r="AI203" s="16">
        <v>0.5</v>
      </c>
      <c r="AJ203" s="17">
        <v>35</v>
      </c>
      <c r="AK203" s="17">
        <v>40</v>
      </c>
      <c r="AL203" s="16"/>
      <c r="AM203" s="16"/>
      <c r="AN203" s="16"/>
      <c r="AO203" s="16"/>
      <c r="AP203" s="16"/>
      <c r="AQ203" s="16"/>
      <c r="AR203" s="60"/>
      <c r="AS203" s="17"/>
      <c r="AT203" s="16"/>
      <c r="AU203" s="16"/>
      <c r="AV203" s="18">
        <v>5.0000000000000001E-3</v>
      </c>
      <c r="AW203" s="16">
        <v>0.4</v>
      </c>
      <c r="AX203" s="18"/>
      <c r="AY203" s="16"/>
      <c r="AZ203" s="60"/>
      <c r="BA203" s="17"/>
      <c r="BB203" s="16"/>
      <c r="BC203" s="16"/>
      <c r="BD203" s="16"/>
      <c r="BE203" s="16"/>
      <c r="BF203" s="60"/>
      <c r="BG203" s="17"/>
      <c r="BH203" s="60"/>
      <c r="BI203" s="17"/>
      <c r="BJ203" s="60"/>
      <c r="BK203" s="17"/>
      <c r="BL203" s="16"/>
      <c r="BM203" s="16"/>
      <c r="BN203" s="16"/>
      <c r="BO203" s="16"/>
      <c r="BP203" s="16"/>
      <c r="BQ203" s="16"/>
      <c r="BR203" s="60"/>
      <c r="BS203" s="17"/>
      <c r="BT203" s="16"/>
      <c r="BU203" s="16"/>
      <c r="BV203" s="16"/>
      <c r="BW203" s="16"/>
      <c r="BX203" s="60"/>
      <c r="BY203" s="17"/>
      <c r="BZ203" s="60"/>
      <c r="CA203" s="17"/>
      <c r="CB203" s="16"/>
      <c r="CC203" s="16"/>
      <c r="CD203" s="16"/>
      <c r="CE203" s="16"/>
      <c r="CF203" s="16"/>
      <c r="CG203" s="16"/>
      <c r="CH203" s="60"/>
      <c r="CI203" s="17"/>
      <c r="CJ203" s="16"/>
      <c r="CK203" s="16"/>
      <c r="CL203" s="16"/>
      <c r="CM203" s="16"/>
      <c r="CN203" s="16"/>
      <c r="CO203" s="16"/>
      <c r="CP203" s="16"/>
      <c r="CQ203" s="16"/>
      <c r="CR203" s="16"/>
      <c r="CS203" s="16"/>
      <c r="CT203" s="60"/>
      <c r="CU203" s="17"/>
      <c r="CV203" s="16"/>
      <c r="CW203" s="16"/>
    </row>
    <row r="204" spans="1:101" x14ac:dyDescent="0.3">
      <c r="A204" s="14">
        <v>135</v>
      </c>
      <c r="B204" s="15"/>
      <c r="C204" s="14" t="s">
        <v>224</v>
      </c>
      <c r="D204" s="14" t="s">
        <v>497</v>
      </c>
      <c r="E204" s="14"/>
      <c r="F204" s="14"/>
      <c r="G204" s="14" t="s">
        <v>498</v>
      </c>
      <c r="H204" s="2"/>
      <c r="I204" s="12">
        <v>100</v>
      </c>
      <c r="J204" s="16">
        <f t="shared" si="11"/>
        <v>12.5</v>
      </c>
      <c r="K204" s="16">
        <f t="shared" si="12"/>
        <v>51.972499999999975</v>
      </c>
      <c r="L204" s="16">
        <f t="shared" si="13"/>
        <v>48.027500000000025</v>
      </c>
      <c r="M204" s="16">
        <f t="shared" si="13"/>
        <v>87.5</v>
      </c>
      <c r="N204" s="17">
        <v>8</v>
      </c>
      <c r="O204" s="17">
        <v>25</v>
      </c>
      <c r="P204" s="17">
        <v>5</v>
      </c>
      <c r="Q204" s="17">
        <v>10</v>
      </c>
      <c r="R204" s="18">
        <v>5.0000000000000001E-3</v>
      </c>
      <c r="S204" s="16">
        <v>0.5</v>
      </c>
      <c r="T204" s="60">
        <v>5.0000000000000001E-4</v>
      </c>
      <c r="U204" s="17">
        <v>1</v>
      </c>
      <c r="V204" s="16"/>
      <c r="W204" s="16"/>
      <c r="X204" s="18">
        <v>2E-3</v>
      </c>
      <c r="Y204" s="16">
        <v>0.1</v>
      </c>
      <c r="Z204" s="16">
        <v>0.01</v>
      </c>
      <c r="AA204" s="16">
        <v>0.5</v>
      </c>
      <c r="AB204" s="16"/>
      <c r="AC204" s="16"/>
      <c r="AD204" s="16"/>
      <c r="AE204" s="16"/>
      <c r="AF204" s="18"/>
      <c r="AG204" s="16"/>
      <c r="AH204" s="18"/>
      <c r="AI204" s="16"/>
      <c r="AJ204" s="17">
        <v>35</v>
      </c>
      <c r="AK204" s="17">
        <v>40</v>
      </c>
      <c r="AL204" s="16"/>
      <c r="AM204" s="16"/>
      <c r="AN204" s="16"/>
      <c r="AO204" s="16"/>
      <c r="AP204" s="16"/>
      <c r="AQ204" s="16"/>
      <c r="AR204" s="60">
        <v>5.0000000000000001E-4</v>
      </c>
      <c r="AS204" s="17">
        <v>1</v>
      </c>
      <c r="AT204" s="16"/>
      <c r="AU204" s="16"/>
      <c r="AV204" s="18">
        <v>5.0000000000000001E-3</v>
      </c>
      <c r="AW204" s="16">
        <v>0.4</v>
      </c>
      <c r="AX204" s="18"/>
      <c r="AY204" s="16"/>
      <c r="AZ204" s="60">
        <v>5.0000000000000001E-4</v>
      </c>
      <c r="BA204" s="17">
        <v>1</v>
      </c>
      <c r="BB204" s="16"/>
      <c r="BC204" s="16"/>
      <c r="BD204" s="16"/>
      <c r="BE204" s="16"/>
      <c r="BF204" s="60">
        <v>5.0000000000000001E-4</v>
      </c>
      <c r="BG204" s="17">
        <v>1</v>
      </c>
      <c r="BH204" s="60">
        <v>5.0000000000000001E-4</v>
      </c>
      <c r="BI204" s="17">
        <v>1</v>
      </c>
      <c r="BJ204" s="60">
        <v>5.0000000000000001E-4</v>
      </c>
      <c r="BK204" s="17">
        <v>1</v>
      </c>
      <c r="BL204" s="16"/>
      <c r="BM204" s="16"/>
      <c r="BN204" s="16"/>
      <c r="BO204" s="16"/>
      <c r="BP204" s="16"/>
      <c r="BQ204" s="16"/>
      <c r="BR204" s="60">
        <v>5.0000000000000001E-4</v>
      </c>
      <c r="BS204" s="17">
        <v>1</v>
      </c>
      <c r="BT204" s="16"/>
      <c r="BU204" s="16"/>
      <c r="BV204" s="16"/>
      <c r="BW204" s="16"/>
      <c r="BX204" s="60">
        <v>5.0000000000000001E-4</v>
      </c>
      <c r="BY204" s="17">
        <v>1</v>
      </c>
      <c r="BZ204" s="60">
        <v>5.0000000000000001E-4</v>
      </c>
      <c r="CA204" s="17">
        <v>1</v>
      </c>
      <c r="CB204" s="16"/>
      <c r="CC204" s="16"/>
      <c r="CD204" s="16"/>
      <c r="CE204" s="16"/>
      <c r="CF204" s="16"/>
      <c r="CG204" s="16"/>
      <c r="CH204" s="60">
        <v>5.0000000000000001E-4</v>
      </c>
      <c r="CI204" s="17">
        <v>1</v>
      </c>
      <c r="CJ204" s="16"/>
      <c r="CK204" s="16"/>
      <c r="CL204" s="16"/>
      <c r="CM204" s="16"/>
      <c r="CN204" s="16"/>
      <c r="CO204" s="16"/>
      <c r="CP204" s="16"/>
      <c r="CQ204" s="16"/>
      <c r="CR204" s="16"/>
      <c r="CS204" s="16"/>
      <c r="CT204" s="60">
        <v>5.0000000000000001E-4</v>
      </c>
      <c r="CU204" s="17">
        <v>1</v>
      </c>
      <c r="CV204" s="16"/>
      <c r="CW204" s="16"/>
    </row>
    <row r="205" spans="1:101" x14ac:dyDescent="0.3">
      <c r="A205" s="14">
        <v>135</v>
      </c>
      <c r="B205" s="15"/>
      <c r="C205" s="14" t="s">
        <v>224</v>
      </c>
      <c r="D205" s="14" t="s">
        <v>497</v>
      </c>
      <c r="E205" s="14"/>
      <c r="F205" s="14"/>
      <c r="G205" s="14" t="s">
        <v>498</v>
      </c>
      <c r="H205" s="2"/>
      <c r="I205" s="12">
        <v>100</v>
      </c>
      <c r="J205" s="16">
        <f t="shared" si="11"/>
        <v>22</v>
      </c>
      <c r="K205" s="16">
        <f t="shared" si="12"/>
        <v>51.972499999999997</v>
      </c>
      <c r="L205" s="16">
        <f t="shared" si="13"/>
        <v>48.027500000000003</v>
      </c>
      <c r="M205" s="16">
        <f t="shared" si="13"/>
        <v>78</v>
      </c>
      <c r="N205" s="17">
        <v>8</v>
      </c>
      <c r="O205" s="17">
        <v>25</v>
      </c>
      <c r="P205" s="17">
        <v>5</v>
      </c>
      <c r="Q205" s="17">
        <v>10</v>
      </c>
      <c r="R205" s="18">
        <v>5.0000000000000001E-3</v>
      </c>
      <c r="S205" s="16">
        <v>0.5</v>
      </c>
      <c r="T205" s="60">
        <v>5.0000000000000001E-4</v>
      </c>
      <c r="U205" s="17">
        <v>1</v>
      </c>
      <c r="V205" s="16"/>
      <c r="W205" s="16"/>
      <c r="X205" s="18"/>
      <c r="Y205" s="16"/>
      <c r="Z205" s="16">
        <v>0.01</v>
      </c>
      <c r="AA205" s="16">
        <v>0.5</v>
      </c>
      <c r="AB205" s="16"/>
      <c r="AC205" s="16"/>
      <c r="AD205" s="16"/>
      <c r="AE205" s="16"/>
      <c r="AF205" s="18">
        <v>2E-3</v>
      </c>
      <c r="AG205" s="16">
        <v>0.1</v>
      </c>
      <c r="AH205" s="18">
        <v>5.0000000000000001E-3</v>
      </c>
      <c r="AI205" s="16">
        <v>0.5</v>
      </c>
      <c r="AJ205" s="17">
        <v>35</v>
      </c>
      <c r="AK205" s="17">
        <v>40</v>
      </c>
      <c r="AL205" s="16"/>
      <c r="AM205" s="16"/>
      <c r="AN205" s="16"/>
      <c r="AO205" s="16"/>
      <c r="AP205" s="16"/>
      <c r="AQ205" s="16"/>
      <c r="AR205" s="60"/>
      <c r="AS205" s="17"/>
      <c r="AT205" s="16"/>
      <c r="AU205" s="16"/>
      <c r="AV205" s="18">
        <v>5.0000000000000001E-3</v>
      </c>
      <c r="AW205" s="16">
        <v>0.4</v>
      </c>
      <c r="AX205" s="18"/>
      <c r="AY205" s="16"/>
      <c r="AZ205" s="60"/>
      <c r="BA205" s="17"/>
      <c r="BB205" s="16"/>
      <c r="BC205" s="16"/>
      <c r="BD205" s="16"/>
      <c r="BE205" s="16"/>
      <c r="BF205" s="60"/>
      <c r="BG205" s="17"/>
      <c r="BH205" s="60"/>
      <c r="BI205" s="17"/>
      <c r="BJ205" s="60"/>
      <c r="BK205" s="17"/>
      <c r="BL205" s="16"/>
      <c r="BM205" s="16"/>
      <c r="BN205" s="16"/>
      <c r="BO205" s="16"/>
      <c r="BP205" s="16"/>
      <c r="BQ205" s="16"/>
      <c r="BR205" s="60"/>
      <c r="BS205" s="17"/>
      <c r="BT205" s="16"/>
      <c r="BU205" s="16"/>
      <c r="BV205" s="16"/>
      <c r="BW205" s="16"/>
      <c r="BX205" s="60"/>
      <c r="BY205" s="17"/>
      <c r="BZ205" s="60"/>
      <c r="CA205" s="17"/>
      <c r="CB205" s="16"/>
      <c r="CC205" s="16"/>
      <c r="CD205" s="16"/>
      <c r="CE205" s="16"/>
      <c r="CF205" s="16"/>
      <c r="CG205" s="16"/>
      <c r="CH205" s="60"/>
      <c r="CI205" s="17"/>
      <c r="CJ205" s="16"/>
      <c r="CK205" s="16"/>
      <c r="CL205" s="16"/>
      <c r="CM205" s="16"/>
      <c r="CN205" s="16"/>
      <c r="CO205" s="16"/>
      <c r="CP205" s="16"/>
      <c r="CQ205" s="16"/>
      <c r="CR205" s="16"/>
      <c r="CS205" s="16"/>
      <c r="CT205" s="60"/>
      <c r="CU205" s="17"/>
      <c r="CV205" s="16"/>
      <c r="CW205" s="16"/>
    </row>
    <row r="206" spans="1:101" x14ac:dyDescent="0.3">
      <c r="A206" s="14">
        <v>135</v>
      </c>
      <c r="B206" s="15"/>
      <c r="C206" s="14" t="s">
        <v>224</v>
      </c>
      <c r="D206" s="14" t="s">
        <v>497</v>
      </c>
      <c r="E206" s="14"/>
      <c r="F206" s="14"/>
      <c r="G206" s="14" t="s">
        <v>498</v>
      </c>
      <c r="H206" s="2"/>
      <c r="I206" s="12">
        <v>100</v>
      </c>
      <c r="J206" s="16">
        <f t="shared" ref="J206:J269" si="14">I206-M206</f>
        <v>22.5</v>
      </c>
      <c r="K206" s="16">
        <f t="shared" ref="K206:K269" si="15">I206-L206</f>
        <v>51.977499999999999</v>
      </c>
      <c r="L206" s="16">
        <f t="shared" si="13"/>
        <v>48.022500000000001</v>
      </c>
      <c r="M206" s="16">
        <f t="shared" si="13"/>
        <v>77.5</v>
      </c>
      <c r="N206" s="17">
        <v>8</v>
      </c>
      <c r="O206" s="17">
        <v>25</v>
      </c>
      <c r="P206" s="17">
        <v>5</v>
      </c>
      <c r="Q206" s="17">
        <v>10</v>
      </c>
      <c r="R206" s="18">
        <v>5.0000000000000001E-3</v>
      </c>
      <c r="S206" s="16">
        <v>0.5</v>
      </c>
      <c r="T206" s="60">
        <v>5.0000000000000001E-4</v>
      </c>
      <c r="U206" s="17">
        <v>1</v>
      </c>
      <c r="V206" s="16"/>
      <c r="W206" s="16"/>
      <c r="X206" s="18"/>
      <c r="Y206" s="16"/>
      <c r="Z206" s="16">
        <v>0.01</v>
      </c>
      <c r="AA206" s="16">
        <v>0.5</v>
      </c>
      <c r="AB206" s="16"/>
      <c r="AC206" s="16"/>
      <c r="AD206" s="16"/>
      <c r="AE206" s="16"/>
      <c r="AF206" s="18">
        <v>2E-3</v>
      </c>
      <c r="AG206" s="16">
        <v>0.1</v>
      </c>
      <c r="AH206" s="18"/>
      <c r="AI206" s="16"/>
      <c r="AJ206" s="17">
        <v>35</v>
      </c>
      <c r="AK206" s="17">
        <v>40</v>
      </c>
      <c r="AL206" s="16"/>
      <c r="AM206" s="16"/>
      <c r="AN206" s="16"/>
      <c r="AO206" s="16"/>
      <c r="AP206" s="16"/>
      <c r="AQ206" s="16"/>
      <c r="AR206" s="60"/>
      <c r="AS206" s="17"/>
      <c r="AT206" s="16"/>
      <c r="AU206" s="16"/>
      <c r="AV206" s="18">
        <v>5.0000000000000001E-3</v>
      </c>
      <c r="AW206" s="16">
        <v>0.4</v>
      </c>
      <c r="AX206" s="18"/>
      <c r="AY206" s="16"/>
      <c r="AZ206" s="60"/>
      <c r="BA206" s="17"/>
      <c r="BB206" s="16"/>
      <c r="BC206" s="16"/>
      <c r="BD206" s="16"/>
      <c r="BE206" s="16"/>
      <c r="BF206" s="60"/>
      <c r="BG206" s="17"/>
      <c r="BH206" s="60"/>
      <c r="BI206" s="17"/>
      <c r="BJ206" s="60"/>
      <c r="BK206" s="17"/>
      <c r="BL206" s="16"/>
      <c r="BM206" s="16"/>
      <c r="BN206" s="16"/>
      <c r="BO206" s="16"/>
      <c r="BP206" s="16"/>
      <c r="BQ206" s="16"/>
      <c r="BR206" s="60"/>
      <c r="BS206" s="17"/>
      <c r="BT206" s="16"/>
      <c r="BU206" s="16"/>
      <c r="BV206" s="16"/>
      <c r="BW206" s="16"/>
      <c r="BX206" s="60"/>
      <c r="BY206" s="17"/>
      <c r="BZ206" s="60"/>
      <c r="CA206" s="17"/>
      <c r="CB206" s="16"/>
      <c r="CC206" s="16"/>
      <c r="CD206" s="16"/>
      <c r="CE206" s="16"/>
      <c r="CF206" s="16"/>
      <c r="CG206" s="16"/>
      <c r="CH206" s="60"/>
      <c r="CI206" s="17"/>
      <c r="CJ206" s="16"/>
      <c r="CK206" s="16"/>
      <c r="CL206" s="16"/>
      <c r="CM206" s="16"/>
      <c r="CN206" s="16"/>
      <c r="CO206" s="16"/>
      <c r="CP206" s="16"/>
      <c r="CQ206" s="16"/>
      <c r="CR206" s="16"/>
      <c r="CS206" s="16"/>
      <c r="CT206" s="60"/>
      <c r="CU206" s="17"/>
      <c r="CV206" s="16"/>
      <c r="CW206" s="16"/>
    </row>
    <row r="207" spans="1:101" x14ac:dyDescent="0.3">
      <c r="A207" s="14">
        <v>135</v>
      </c>
      <c r="B207" s="15"/>
      <c r="C207" s="14" t="s">
        <v>224</v>
      </c>
      <c r="D207" s="14" t="s">
        <v>497</v>
      </c>
      <c r="E207" s="14"/>
      <c r="F207" s="14"/>
      <c r="G207" s="14" t="s">
        <v>498</v>
      </c>
      <c r="H207" s="2"/>
      <c r="I207" s="12">
        <v>100</v>
      </c>
      <c r="J207" s="16">
        <f t="shared" si="14"/>
        <v>22</v>
      </c>
      <c r="K207" s="16">
        <f t="shared" si="15"/>
        <v>51.972499999999997</v>
      </c>
      <c r="L207" s="16">
        <f t="shared" si="13"/>
        <v>48.027500000000003</v>
      </c>
      <c r="M207" s="16">
        <f t="shared" si="13"/>
        <v>78</v>
      </c>
      <c r="N207" s="17">
        <v>8</v>
      </c>
      <c r="O207" s="17">
        <v>25</v>
      </c>
      <c r="P207" s="17">
        <v>5</v>
      </c>
      <c r="Q207" s="17">
        <v>10</v>
      </c>
      <c r="R207" s="18">
        <v>5.0000000000000001E-3</v>
      </c>
      <c r="S207" s="16">
        <v>0.5</v>
      </c>
      <c r="T207" s="60">
        <v>5.0000000000000001E-4</v>
      </c>
      <c r="U207" s="17">
        <v>1</v>
      </c>
      <c r="V207" s="16"/>
      <c r="W207" s="16"/>
      <c r="X207" s="18">
        <v>2E-3</v>
      </c>
      <c r="Y207" s="16">
        <v>0.1</v>
      </c>
      <c r="Z207" s="16"/>
      <c r="AA207" s="16"/>
      <c r="AB207" s="16"/>
      <c r="AC207" s="16"/>
      <c r="AD207" s="16"/>
      <c r="AE207" s="16"/>
      <c r="AF207" s="18"/>
      <c r="AG207" s="16"/>
      <c r="AH207" s="18">
        <v>5.0000000000000001E-3</v>
      </c>
      <c r="AI207" s="16">
        <v>0.5</v>
      </c>
      <c r="AJ207" s="17">
        <v>35</v>
      </c>
      <c r="AK207" s="17">
        <v>40</v>
      </c>
      <c r="AL207" s="16"/>
      <c r="AM207" s="16"/>
      <c r="AN207" s="16">
        <v>0.01</v>
      </c>
      <c r="AO207" s="16">
        <v>0.5</v>
      </c>
      <c r="AP207" s="16"/>
      <c r="AQ207" s="16"/>
      <c r="AR207" s="60"/>
      <c r="AS207" s="17"/>
      <c r="AT207" s="16"/>
      <c r="AU207" s="16"/>
      <c r="AV207" s="18">
        <v>5.0000000000000001E-3</v>
      </c>
      <c r="AW207" s="16">
        <v>0.4</v>
      </c>
      <c r="AX207" s="18"/>
      <c r="AY207" s="16"/>
      <c r="AZ207" s="60"/>
      <c r="BA207" s="17"/>
      <c r="BB207" s="16"/>
      <c r="BC207" s="16"/>
      <c r="BD207" s="16"/>
      <c r="BE207" s="16"/>
      <c r="BF207" s="60"/>
      <c r="BG207" s="17"/>
      <c r="BH207" s="60"/>
      <c r="BI207" s="17"/>
      <c r="BJ207" s="60"/>
      <c r="BK207" s="17"/>
      <c r="BL207" s="16"/>
      <c r="BM207" s="16"/>
      <c r="BN207" s="16"/>
      <c r="BO207" s="16"/>
      <c r="BP207" s="16"/>
      <c r="BQ207" s="16"/>
      <c r="BR207" s="60"/>
      <c r="BS207" s="17"/>
      <c r="BT207" s="16"/>
      <c r="BU207" s="16"/>
      <c r="BV207" s="16"/>
      <c r="BW207" s="16"/>
      <c r="BX207" s="60"/>
      <c r="BY207" s="17"/>
      <c r="BZ207" s="60"/>
      <c r="CA207" s="17"/>
      <c r="CB207" s="16"/>
      <c r="CC207" s="16"/>
      <c r="CD207" s="16"/>
      <c r="CE207" s="16"/>
      <c r="CF207" s="16"/>
      <c r="CG207" s="16"/>
      <c r="CH207" s="60"/>
      <c r="CI207" s="17"/>
      <c r="CJ207" s="16"/>
      <c r="CK207" s="16"/>
      <c r="CL207" s="16"/>
      <c r="CM207" s="16"/>
      <c r="CN207" s="16"/>
      <c r="CO207" s="16"/>
      <c r="CP207" s="16"/>
      <c r="CQ207" s="16"/>
      <c r="CR207" s="16"/>
      <c r="CS207" s="16"/>
      <c r="CT207" s="60"/>
      <c r="CU207" s="17"/>
      <c r="CV207" s="16"/>
      <c r="CW207" s="16"/>
    </row>
    <row r="208" spans="1:101" x14ac:dyDescent="0.3">
      <c r="A208" s="14">
        <v>135</v>
      </c>
      <c r="B208" s="15"/>
      <c r="C208" s="14" t="s">
        <v>224</v>
      </c>
      <c r="D208" s="14" t="s">
        <v>497</v>
      </c>
      <c r="E208" s="14"/>
      <c r="F208" s="14"/>
      <c r="G208" s="14" t="s">
        <v>498</v>
      </c>
      <c r="H208" s="2"/>
      <c r="I208" s="12">
        <v>100</v>
      </c>
      <c r="J208" s="16">
        <f t="shared" si="14"/>
        <v>12.5</v>
      </c>
      <c r="K208" s="16">
        <f t="shared" si="15"/>
        <v>51.972499999999975</v>
      </c>
      <c r="L208" s="16">
        <f t="shared" si="13"/>
        <v>48.027500000000025</v>
      </c>
      <c r="M208" s="16">
        <f t="shared" si="13"/>
        <v>87.5</v>
      </c>
      <c r="N208" s="17">
        <v>8</v>
      </c>
      <c r="O208" s="17">
        <v>25</v>
      </c>
      <c r="P208" s="17">
        <v>5</v>
      </c>
      <c r="Q208" s="17">
        <v>10</v>
      </c>
      <c r="R208" s="18">
        <v>5.0000000000000001E-3</v>
      </c>
      <c r="S208" s="16">
        <v>0.5</v>
      </c>
      <c r="T208" s="60">
        <v>5.0000000000000001E-4</v>
      </c>
      <c r="U208" s="17">
        <v>1</v>
      </c>
      <c r="V208" s="16"/>
      <c r="W208" s="16"/>
      <c r="X208" s="18">
        <v>2E-3</v>
      </c>
      <c r="Y208" s="16">
        <v>0.1</v>
      </c>
      <c r="Z208" s="16"/>
      <c r="AA208" s="16"/>
      <c r="AB208" s="16"/>
      <c r="AC208" s="16"/>
      <c r="AD208" s="16"/>
      <c r="AE208" s="16"/>
      <c r="AF208" s="18"/>
      <c r="AG208" s="16"/>
      <c r="AH208" s="18"/>
      <c r="AI208" s="16"/>
      <c r="AJ208" s="17">
        <v>35</v>
      </c>
      <c r="AK208" s="17">
        <v>40</v>
      </c>
      <c r="AL208" s="16"/>
      <c r="AM208" s="16"/>
      <c r="AN208" s="16">
        <v>0.01</v>
      </c>
      <c r="AO208" s="16">
        <v>0.5</v>
      </c>
      <c r="AP208" s="16"/>
      <c r="AQ208" s="16"/>
      <c r="AR208" s="60">
        <v>5.0000000000000001E-4</v>
      </c>
      <c r="AS208" s="17">
        <v>1</v>
      </c>
      <c r="AT208" s="16"/>
      <c r="AU208" s="16"/>
      <c r="AV208" s="18">
        <v>5.0000000000000001E-3</v>
      </c>
      <c r="AW208" s="16">
        <v>0.4</v>
      </c>
      <c r="AX208" s="18"/>
      <c r="AY208" s="16"/>
      <c r="AZ208" s="60">
        <v>5.0000000000000001E-4</v>
      </c>
      <c r="BA208" s="17">
        <v>1</v>
      </c>
      <c r="BB208" s="16"/>
      <c r="BC208" s="16"/>
      <c r="BD208" s="16"/>
      <c r="BE208" s="16"/>
      <c r="BF208" s="60">
        <v>5.0000000000000001E-4</v>
      </c>
      <c r="BG208" s="17">
        <v>1</v>
      </c>
      <c r="BH208" s="60">
        <v>5.0000000000000001E-4</v>
      </c>
      <c r="BI208" s="17">
        <v>1</v>
      </c>
      <c r="BJ208" s="60">
        <v>5.0000000000000001E-4</v>
      </c>
      <c r="BK208" s="17">
        <v>1</v>
      </c>
      <c r="BL208" s="16"/>
      <c r="BM208" s="16"/>
      <c r="BN208" s="16"/>
      <c r="BO208" s="16"/>
      <c r="BP208" s="16"/>
      <c r="BQ208" s="16"/>
      <c r="BR208" s="60">
        <v>5.0000000000000001E-4</v>
      </c>
      <c r="BS208" s="17">
        <v>1</v>
      </c>
      <c r="BT208" s="16"/>
      <c r="BU208" s="16"/>
      <c r="BV208" s="16"/>
      <c r="BW208" s="16"/>
      <c r="BX208" s="60">
        <v>5.0000000000000001E-4</v>
      </c>
      <c r="BY208" s="17">
        <v>1</v>
      </c>
      <c r="BZ208" s="60">
        <v>5.0000000000000001E-4</v>
      </c>
      <c r="CA208" s="17">
        <v>1</v>
      </c>
      <c r="CB208" s="16"/>
      <c r="CC208" s="16"/>
      <c r="CD208" s="16"/>
      <c r="CE208" s="16"/>
      <c r="CF208" s="16"/>
      <c r="CG208" s="16"/>
      <c r="CH208" s="60">
        <v>5.0000000000000001E-4</v>
      </c>
      <c r="CI208" s="17">
        <v>1</v>
      </c>
      <c r="CJ208" s="16"/>
      <c r="CK208" s="16"/>
      <c r="CL208" s="16"/>
      <c r="CM208" s="16"/>
      <c r="CN208" s="16"/>
      <c r="CO208" s="16"/>
      <c r="CP208" s="16"/>
      <c r="CQ208" s="16"/>
      <c r="CR208" s="16"/>
      <c r="CS208" s="16"/>
      <c r="CT208" s="60">
        <v>5.0000000000000001E-4</v>
      </c>
      <c r="CU208" s="17">
        <v>1</v>
      </c>
      <c r="CV208" s="16"/>
      <c r="CW208" s="16"/>
    </row>
    <row r="209" spans="1:101" x14ac:dyDescent="0.3">
      <c r="A209" s="14">
        <v>135</v>
      </c>
      <c r="B209" s="15"/>
      <c r="C209" s="14" t="s">
        <v>224</v>
      </c>
      <c r="D209" s="14" t="s">
        <v>497</v>
      </c>
      <c r="E209" s="14"/>
      <c r="F209" s="14"/>
      <c r="G209" s="14" t="s">
        <v>498</v>
      </c>
      <c r="H209" s="2"/>
      <c r="I209" s="12">
        <v>100</v>
      </c>
      <c r="J209" s="16">
        <f t="shared" si="14"/>
        <v>22</v>
      </c>
      <c r="K209" s="16">
        <f t="shared" si="15"/>
        <v>51.972499999999997</v>
      </c>
      <c r="L209" s="16">
        <f t="shared" si="13"/>
        <v>48.027500000000003</v>
      </c>
      <c r="M209" s="16">
        <f t="shared" si="13"/>
        <v>78</v>
      </c>
      <c r="N209" s="17">
        <v>8</v>
      </c>
      <c r="O209" s="17">
        <v>25</v>
      </c>
      <c r="P209" s="17">
        <v>5</v>
      </c>
      <c r="Q209" s="17">
        <v>10</v>
      </c>
      <c r="R209" s="18">
        <v>5.0000000000000001E-3</v>
      </c>
      <c r="S209" s="16">
        <v>0.5</v>
      </c>
      <c r="T209" s="60">
        <v>5.0000000000000001E-4</v>
      </c>
      <c r="U209" s="17">
        <v>1</v>
      </c>
      <c r="V209" s="16"/>
      <c r="W209" s="16"/>
      <c r="X209" s="18"/>
      <c r="Y209" s="16"/>
      <c r="Z209" s="16"/>
      <c r="AA209" s="16"/>
      <c r="AB209" s="16"/>
      <c r="AC209" s="16"/>
      <c r="AD209" s="16"/>
      <c r="AE209" s="16"/>
      <c r="AF209" s="18">
        <v>2E-3</v>
      </c>
      <c r="AG209" s="16">
        <v>0.1</v>
      </c>
      <c r="AH209" s="18">
        <v>5.0000000000000001E-3</v>
      </c>
      <c r="AI209" s="16">
        <v>0.5</v>
      </c>
      <c r="AJ209" s="17">
        <v>35</v>
      </c>
      <c r="AK209" s="17">
        <v>40</v>
      </c>
      <c r="AL209" s="16"/>
      <c r="AM209" s="16"/>
      <c r="AN209" s="16">
        <v>0.01</v>
      </c>
      <c r="AO209" s="16">
        <v>0.5</v>
      </c>
      <c r="AP209" s="16"/>
      <c r="AQ209" s="16"/>
      <c r="AR209" s="60"/>
      <c r="AS209" s="17"/>
      <c r="AT209" s="16"/>
      <c r="AU209" s="16"/>
      <c r="AV209" s="18">
        <v>5.0000000000000001E-3</v>
      </c>
      <c r="AW209" s="16">
        <v>0.4</v>
      </c>
      <c r="AX209" s="18"/>
      <c r="AY209" s="16"/>
      <c r="AZ209" s="60"/>
      <c r="BA209" s="17"/>
      <c r="BB209" s="16"/>
      <c r="BC209" s="16"/>
      <c r="BD209" s="16"/>
      <c r="BE209" s="16"/>
      <c r="BF209" s="60"/>
      <c r="BG209" s="17"/>
      <c r="BH209" s="60"/>
      <c r="BI209" s="17"/>
      <c r="BJ209" s="60"/>
      <c r="BK209" s="17"/>
      <c r="BL209" s="16"/>
      <c r="BM209" s="16"/>
      <c r="BN209" s="16"/>
      <c r="BO209" s="16"/>
      <c r="BP209" s="16"/>
      <c r="BQ209" s="16"/>
      <c r="BR209" s="60"/>
      <c r="BS209" s="17"/>
      <c r="BT209" s="16"/>
      <c r="BU209" s="16"/>
      <c r="BV209" s="16"/>
      <c r="BW209" s="16"/>
      <c r="BX209" s="60"/>
      <c r="BY209" s="17"/>
      <c r="BZ209" s="60"/>
      <c r="CA209" s="17"/>
      <c r="CB209" s="16"/>
      <c r="CC209" s="16"/>
      <c r="CD209" s="16"/>
      <c r="CE209" s="16"/>
      <c r="CF209" s="16"/>
      <c r="CG209" s="16"/>
      <c r="CH209" s="60"/>
      <c r="CI209" s="17"/>
      <c r="CJ209" s="16"/>
      <c r="CK209" s="16"/>
      <c r="CL209" s="16"/>
      <c r="CM209" s="16"/>
      <c r="CN209" s="16"/>
      <c r="CO209" s="16"/>
      <c r="CP209" s="16"/>
      <c r="CQ209" s="16"/>
      <c r="CR209" s="16"/>
      <c r="CS209" s="16"/>
      <c r="CT209" s="60"/>
      <c r="CU209" s="17"/>
      <c r="CV209" s="16"/>
      <c r="CW209" s="16"/>
    </row>
    <row r="210" spans="1:101" x14ac:dyDescent="0.3">
      <c r="A210" s="14">
        <v>135</v>
      </c>
      <c r="B210" s="15"/>
      <c r="C210" s="14" t="s">
        <v>224</v>
      </c>
      <c r="D210" s="14" t="s">
        <v>497</v>
      </c>
      <c r="E210" s="14"/>
      <c r="F210" s="14"/>
      <c r="G210" s="14" t="s">
        <v>498</v>
      </c>
      <c r="H210" s="2"/>
      <c r="I210" s="12">
        <v>100</v>
      </c>
      <c r="J210" s="16">
        <f t="shared" si="14"/>
        <v>22.5</v>
      </c>
      <c r="K210" s="16">
        <f t="shared" si="15"/>
        <v>51.977499999999999</v>
      </c>
      <c r="L210" s="16">
        <f t="shared" si="13"/>
        <v>48.022500000000001</v>
      </c>
      <c r="M210" s="16">
        <f t="shared" si="13"/>
        <v>77.5</v>
      </c>
      <c r="N210" s="17">
        <v>8</v>
      </c>
      <c r="O210" s="17">
        <v>25</v>
      </c>
      <c r="P210" s="17">
        <v>5</v>
      </c>
      <c r="Q210" s="17">
        <v>10</v>
      </c>
      <c r="R210" s="18">
        <v>5.0000000000000001E-3</v>
      </c>
      <c r="S210" s="16">
        <v>0.5</v>
      </c>
      <c r="T210" s="60">
        <v>5.0000000000000001E-4</v>
      </c>
      <c r="U210" s="17">
        <v>1</v>
      </c>
      <c r="V210" s="16"/>
      <c r="W210" s="16"/>
      <c r="X210" s="18"/>
      <c r="Y210" s="16"/>
      <c r="Z210" s="16"/>
      <c r="AA210" s="16"/>
      <c r="AB210" s="16"/>
      <c r="AC210" s="16"/>
      <c r="AD210" s="16"/>
      <c r="AE210" s="16"/>
      <c r="AF210" s="18">
        <v>2E-3</v>
      </c>
      <c r="AG210" s="16">
        <v>0.1</v>
      </c>
      <c r="AH210" s="18"/>
      <c r="AI210" s="16"/>
      <c r="AJ210" s="17">
        <v>35</v>
      </c>
      <c r="AK210" s="17">
        <v>40</v>
      </c>
      <c r="AL210" s="16"/>
      <c r="AM210" s="16"/>
      <c r="AN210" s="16">
        <v>0.01</v>
      </c>
      <c r="AO210" s="16">
        <v>0.5</v>
      </c>
      <c r="AP210" s="16"/>
      <c r="AQ210" s="16"/>
      <c r="AR210" s="60"/>
      <c r="AS210" s="17"/>
      <c r="AT210" s="16"/>
      <c r="AU210" s="16"/>
      <c r="AV210" s="18">
        <v>5.0000000000000001E-3</v>
      </c>
      <c r="AW210" s="16">
        <v>0.4</v>
      </c>
      <c r="AX210" s="18"/>
      <c r="AY210" s="16"/>
      <c r="AZ210" s="60"/>
      <c r="BA210" s="17"/>
      <c r="BB210" s="16"/>
      <c r="BC210" s="16"/>
      <c r="BD210" s="16"/>
      <c r="BE210" s="16"/>
      <c r="BF210" s="60"/>
      <c r="BG210" s="17"/>
      <c r="BH210" s="60"/>
      <c r="BI210" s="17"/>
      <c r="BJ210" s="60"/>
      <c r="BK210" s="17"/>
      <c r="BL210" s="16"/>
      <c r="BM210" s="16"/>
      <c r="BN210" s="16"/>
      <c r="BO210" s="16"/>
      <c r="BP210" s="16"/>
      <c r="BQ210" s="16"/>
      <c r="BR210" s="60"/>
      <c r="BS210" s="17"/>
      <c r="BT210" s="16"/>
      <c r="BU210" s="16"/>
      <c r="BV210" s="16"/>
      <c r="BW210" s="16"/>
      <c r="BX210" s="60"/>
      <c r="BY210" s="17"/>
      <c r="BZ210" s="60"/>
      <c r="CA210" s="17"/>
      <c r="CB210" s="16"/>
      <c r="CC210" s="16"/>
      <c r="CD210" s="16"/>
      <c r="CE210" s="16"/>
      <c r="CF210" s="16"/>
      <c r="CG210" s="16"/>
      <c r="CH210" s="60"/>
      <c r="CI210" s="17"/>
      <c r="CJ210" s="16"/>
      <c r="CK210" s="16"/>
      <c r="CL210" s="16"/>
      <c r="CM210" s="16"/>
      <c r="CN210" s="16"/>
      <c r="CO210" s="16"/>
      <c r="CP210" s="16"/>
      <c r="CQ210" s="16"/>
      <c r="CR210" s="16"/>
      <c r="CS210" s="16"/>
      <c r="CT210" s="60"/>
      <c r="CU210" s="17"/>
      <c r="CV210" s="16"/>
      <c r="CW210" s="16"/>
    </row>
    <row r="211" spans="1:101" x14ac:dyDescent="0.3">
      <c r="A211" s="14">
        <v>135</v>
      </c>
      <c r="B211" s="15"/>
      <c r="C211" s="14" t="s">
        <v>224</v>
      </c>
      <c r="D211" s="14" t="s">
        <v>497</v>
      </c>
      <c r="E211" s="14"/>
      <c r="F211" s="14"/>
      <c r="G211" s="14" t="s">
        <v>498</v>
      </c>
      <c r="H211" s="2"/>
      <c r="I211" s="12">
        <v>100</v>
      </c>
      <c r="J211" s="16">
        <f t="shared" si="14"/>
        <v>21.400000000000006</v>
      </c>
      <c r="K211" s="16">
        <f t="shared" si="15"/>
        <v>51.974499999999999</v>
      </c>
      <c r="L211" s="16">
        <f t="shared" si="13"/>
        <v>48.025500000000001</v>
      </c>
      <c r="M211" s="16">
        <f t="shared" si="13"/>
        <v>78.599999999999994</v>
      </c>
      <c r="N211" s="17">
        <v>8</v>
      </c>
      <c r="O211" s="17">
        <v>25</v>
      </c>
      <c r="P211" s="17">
        <v>5</v>
      </c>
      <c r="Q211" s="17">
        <v>10</v>
      </c>
      <c r="R211" s="18">
        <v>5.0000000000000001E-3</v>
      </c>
      <c r="S211" s="16">
        <v>0.5</v>
      </c>
      <c r="T211" s="60">
        <v>5.0000000000000001E-4</v>
      </c>
      <c r="U211" s="17">
        <v>1</v>
      </c>
      <c r="V211" s="16">
        <v>0.01</v>
      </c>
      <c r="W211" s="16">
        <v>0.5</v>
      </c>
      <c r="X211" s="18">
        <v>2E-3</v>
      </c>
      <c r="Y211" s="16">
        <v>0.1</v>
      </c>
      <c r="Z211" s="16"/>
      <c r="AA211" s="16"/>
      <c r="AB211" s="16"/>
      <c r="AC211" s="16"/>
      <c r="AD211" s="16"/>
      <c r="AE211" s="16"/>
      <c r="AF211" s="18"/>
      <c r="AG211" s="16"/>
      <c r="AH211" s="18">
        <v>5.0000000000000001E-3</v>
      </c>
      <c r="AI211" s="16">
        <v>0.5</v>
      </c>
      <c r="AJ211" s="17">
        <v>35</v>
      </c>
      <c r="AK211" s="17">
        <v>40</v>
      </c>
      <c r="AL211" s="16"/>
      <c r="AM211" s="16"/>
      <c r="AN211" s="16"/>
      <c r="AO211" s="16"/>
      <c r="AP211" s="16"/>
      <c r="AQ211" s="16"/>
      <c r="AR211" s="60"/>
      <c r="AS211" s="17"/>
      <c r="AT211" s="16"/>
      <c r="AU211" s="16"/>
      <c r="AV211" s="18"/>
      <c r="AW211" s="16"/>
      <c r="AX211" s="18">
        <v>3.0000000000000001E-3</v>
      </c>
      <c r="AY211" s="16">
        <v>1</v>
      </c>
      <c r="AZ211" s="60"/>
      <c r="BA211" s="17"/>
      <c r="BB211" s="16"/>
      <c r="BC211" s="16"/>
      <c r="BD211" s="16"/>
      <c r="BE211" s="16"/>
      <c r="BF211" s="60"/>
      <c r="BG211" s="17"/>
      <c r="BH211" s="60"/>
      <c r="BI211" s="17"/>
      <c r="BJ211" s="60"/>
      <c r="BK211" s="17"/>
      <c r="BL211" s="16"/>
      <c r="BM211" s="16"/>
      <c r="BN211" s="16"/>
      <c r="BO211" s="16"/>
      <c r="BP211" s="16"/>
      <c r="BQ211" s="16"/>
      <c r="BR211" s="60"/>
      <c r="BS211" s="17"/>
      <c r="BT211" s="16"/>
      <c r="BU211" s="16"/>
      <c r="BV211" s="16"/>
      <c r="BW211" s="16"/>
      <c r="BX211" s="60"/>
      <c r="BY211" s="17"/>
      <c r="BZ211" s="60"/>
      <c r="CA211" s="17"/>
      <c r="CB211" s="16"/>
      <c r="CC211" s="16"/>
      <c r="CD211" s="16"/>
      <c r="CE211" s="16"/>
      <c r="CF211" s="16"/>
      <c r="CG211" s="16"/>
      <c r="CH211" s="60"/>
      <c r="CI211" s="17"/>
      <c r="CJ211" s="16"/>
      <c r="CK211" s="16"/>
      <c r="CL211" s="16"/>
      <c r="CM211" s="16"/>
      <c r="CN211" s="16"/>
      <c r="CO211" s="16"/>
      <c r="CP211" s="16"/>
      <c r="CQ211" s="16"/>
      <c r="CR211" s="16"/>
      <c r="CS211" s="16"/>
      <c r="CT211" s="60"/>
      <c r="CU211" s="17"/>
      <c r="CV211" s="16"/>
      <c r="CW211" s="16"/>
    </row>
    <row r="212" spans="1:101" x14ac:dyDescent="0.3">
      <c r="A212" s="14">
        <v>135</v>
      </c>
      <c r="B212" s="15"/>
      <c r="C212" s="14" t="s">
        <v>224</v>
      </c>
      <c r="D212" s="14" t="s">
        <v>497</v>
      </c>
      <c r="E212" s="14"/>
      <c r="F212" s="14"/>
      <c r="G212" s="14" t="s">
        <v>498</v>
      </c>
      <c r="H212" s="2"/>
      <c r="I212" s="12">
        <v>100</v>
      </c>
      <c r="J212" s="16">
        <f t="shared" si="14"/>
        <v>11.900000000000006</v>
      </c>
      <c r="K212" s="16">
        <f t="shared" si="15"/>
        <v>51.974499999999978</v>
      </c>
      <c r="L212" s="16">
        <f t="shared" si="13"/>
        <v>48.025500000000022</v>
      </c>
      <c r="M212" s="16">
        <f t="shared" si="13"/>
        <v>88.1</v>
      </c>
      <c r="N212" s="17">
        <v>8</v>
      </c>
      <c r="O212" s="17">
        <v>25</v>
      </c>
      <c r="P212" s="17">
        <v>5</v>
      </c>
      <c r="Q212" s="17">
        <v>10</v>
      </c>
      <c r="R212" s="18">
        <v>5.0000000000000001E-3</v>
      </c>
      <c r="S212" s="16">
        <v>0.5</v>
      </c>
      <c r="T212" s="60">
        <v>5.0000000000000001E-4</v>
      </c>
      <c r="U212" s="17">
        <v>1</v>
      </c>
      <c r="V212" s="16">
        <v>0.01</v>
      </c>
      <c r="W212" s="16">
        <v>0.5</v>
      </c>
      <c r="X212" s="18">
        <v>2E-3</v>
      </c>
      <c r="Y212" s="16">
        <v>0.1</v>
      </c>
      <c r="Z212" s="16"/>
      <c r="AA212" s="16"/>
      <c r="AB212" s="16"/>
      <c r="AC212" s="16"/>
      <c r="AD212" s="16"/>
      <c r="AE212" s="16"/>
      <c r="AF212" s="18"/>
      <c r="AG212" s="16"/>
      <c r="AH212" s="18"/>
      <c r="AI212" s="16"/>
      <c r="AJ212" s="17">
        <v>35</v>
      </c>
      <c r="AK212" s="17">
        <v>40</v>
      </c>
      <c r="AL212" s="16"/>
      <c r="AM212" s="16"/>
      <c r="AN212" s="16"/>
      <c r="AO212" s="16"/>
      <c r="AP212" s="16"/>
      <c r="AQ212" s="16"/>
      <c r="AR212" s="60">
        <v>5.0000000000000001E-4</v>
      </c>
      <c r="AS212" s="17">
        <v>1</v>
      </c>
      <c r="AT212" s="16"/>
      <c r="AU212" s="16"/>
      <c r="AV212" s="18"/>
      <c r="AW212" s="16"/>
      <c r="AX212" s="18">
        <v>3.0000000000000001E-3</v>
      </c>
      <c r="AY212" s="16">
        <v>1</v>
      </c>
      <c r="AZ212" s="60">
        <v>5.0000000000000001E-4</v>
      </c>
      <c r="BA212" s="17">
        <v>1</v>
      </c>
      <c r="BB212" s="16"/>
      <c r="BC212" s="16"/>
      <c r="BD212" s="16"/>
      <c r="BE212" s="16"/>
      <c r="BF212" s="60">
        <v>5.0000000000000001E-4</v>
      </c>
      <c r="BG212" s="17">
        <v>1</v>
      </c>
      <c r="BH212" s="60">
        <v>5.0000000000000001E-4</v>
      </c>
      <c r="BI212" s="17">
        <v>1</v>
      </c>
      <c r="BJ212" s="60">
        <v>5.0000000000000001E-4</v>
      </c>
      <c r="BK212" s="17">
        <v>1</v>
      </c>
      <c r="BL212" s="16"/>
      <c r="BM212" s="16"/>
      <c r="BN212" s="16"/>
      <c r="BO212" s="16"/>
      <c r="BP212" s="16"/>
      <c r="BQ212" s="16"/>
      <c r="BR212" s="60">
        <v>5.0000000000000001E-4</v>
      </c>
      <c r="BS212" s="17">
        <v>1</v>
      </c>
      <c r="BT212" s="16"/>
      <c r="BU212" s="16"/>
      <c r="BV212" s="16"/>
      <c r="BW212" s="16"/>
      <c r="BX212" s="60">
        <v>5.0000000000000001E-4</v>
      </c>
      <c r="BY212" s="17">
        <v>1</v>
      </c>
      <c r="BZ212" s="60">
        <v>5.0000000000000001E-4</v>
      </c>
      <c r="CA212" s="17">
        <v>1</v>
      </c>
      <c r="CB212" s="16"/>
      <c r="CC212" s="16"/>
      <c r="CD212" s="16"/>
      <c r="CE212" s="16"/>
      <c r="CF212" s="16"/>
      <c r="CG212" s="16"/>
      <c r="CH212" s="60">
        <v>5.0000000000000001E-4</v>
      </c>
      <c r="CI212" s="17">
        <v>1</v>
      </c>
      <c r="CJ212" s="16"/>
      <c r="CK212" s="16"/>
      <c r="CL212" s="16"/>
      <c r="CM212" s="16"/>
      <c r="CN212" s="16"/>
      <c r="CO212" s="16"/>
      <c r="CP212" s="16"/>
      <c r="CQ212" s="16"/>
      <c r="CR212" s="16"/>
      <c r="CS212" s="16"/>
      <c r="CT212" s="60">
        <v>5.0000000000000001E-4</v>
      </c>
      <c r="CU212" s="17">
        <v>1</v>
      </c>
      <c r="CV212" s="16"/>
      <c r="CW212" s="16"/>
    </row>
    <row r="213" spans="1:101" x14ac:dyDescent="0.3">
      <c r="A213" s="14">
        <v>135</v>
      </c>
      <c r="B213" s="15"/>
      <c r="C213" s="14" t="s">
        <v>224</v>
      </c>
      <c r="D213" s="14" t="s">
        <v>497</v>
      </c>
      <c r="E213" s="14"/>
      <c r="F213" s="14"/>
      <c r="G213" s="14" t="s">
        <v>498</v>
      </c>
      <c r="H213" s="2"/>
      <c r="I213" s="12">
        <v>100</v>
      </c>
      <c r="J213" s="16">
        <f t="shared" si="14"/>
        <v>21.400000000000006</v>
      </c>
      <c r="K213" s="16">
        <f t="shared" si="15"/>
        <v>51.974499999999999</v>
      </c>
      <c r="L213" s="16">
        <f t="shared" si="13"/>
        <v>48.025500000000001</v>
      </c>
      <c r="M213" s="16">
        <f t="shared" si="13"/>
        <v>78.599999999999994</v>
      </c>
      <c r="N213" s="17">
        <v>8</v>
      </c>
      <c r="O213" s="17">
        <v>25</v>
      </c>
      <c r="P213" s="17">
        <v>5</v>
      </c>
      <c r="Q213" s="17">
        <v>10</v>
      </c>
      <c r="R213" s="18">
        <v>5.0000000000000001E-3</v>
      </c>
      <c r="S213" s="16">
        <v>0.5</v>
      </c>
      <c r="T213" s="60">
        <v>5.0000000000000001E-4</v>
      </c>
      <c r="U213" s="17">
        <v>1</v>
      </c>
      <c r="V213" s="16">
        <v>0.01</v>
      </c>
      <c r="W213" s="16">
        <v>0.5</v>
      </c>
      <c r="X213" s="18"/>
      <c r="Y213" s="16"/>
      <c r="Z213" s="16"/>
      <c r="AA213" s="16"/>
      <c r="AB213" s="16"/>
      <c r="AC213" s="16"/>
      <c r="AD213" s="16"/>
      <c r="AE213" s="16"/>
      <c r="AF213" s="18">
        <v>2E-3</v>
      </c>
      <c r="AG213" s="16">
        <v>0.1</v>
      </c>
      <c r="AH213" s="18">
        <v>5.0000000000000001E-3</v>
      </c>
      <c r="AI213" s="16">
        <v>0.5</v>
      </c>
      <c r="AJ213" s="17">
        <v>35</v>
      </c>
      <c r="AK213" s="17">
        <v>40</v>
      </c>
      <c r="AL213" s="16"/>
      <c r="AM213" s="16"/>
      <c r="AN213" s="16"/>
      <c r="AO213" s="16"/>
      <c r="AP213" s="16"/>
      <c r="AQ213" s="16"/>
      <c r="AR213" s="60"/>
      <c r="AS213" s="17"/>
      <c r="AT213" s="16"/>
      <c r="AU213" s="16"/>
      <c r="AV213" s="18"/>
      <c r="AW213" s="16"/>
      <c r="AX213" s="18">
        <v>3.0000000000000001E-3</v>
      </c>
      <c r="AY213" s="16">
        <v>1</v>
      </c>
      <c r="AZ213" s="60"/>
      <c r="BA213" s="17"/>
      <c r="BB213" s="16"/>
      <c r="BC213" s="16"/>
      <c r="BD213" s="16"/>
      <c r="BE213" s="16"/>
      <c r="BF213" s="60"/>
      <c r="BG213" s="17"/>
      <c r="BH213" s="60"/>
      <c r="BI213" s="17"/>
      <c r="BJ213" s="60"/>
      <c r="BK213" s="17"/>
      <c r="BL213" s="16"/>
      <c r="BM213" s="16"/>
      <c r="BN213" s="16"/>
      <c r="BO213" s="16"/>
      <c r="BP213" s="16"/>
      <c r="BQ213" s="16"/>
      <c r="BR213" s="60"/>
      <c r="BS213" s="17"/>
      <c r="BT213" s="16"/>
      <c r="BU213" s="16"/>
      <c r="BV213" s="16"/>
      <c r="BW213" s="16"/>
      <c r="BX213" s="60"/>
      <c r="BY213" s="17"/>
      <c r="BZ213" s="60"/>
      <c r="CA213" s="17"/>
      <c r="CB213" s="16"/>
      <c r="CC213" s="16"/>
      <c r="CD213" s="16"/>
      <c r="CE213" s="16"/>
      <c r="CF213" s="16"/>
      <c r="CG213" s="16"/>
      <c r="CH213" s="60"/>
      <c r="CI213" s="17"/>
      <c r="CJ213" s="16"/>
      <c r="CK213" s="16"/>
      <c r="CL213" s="16"/>
      <c r="CM213" s="16"/>
      <c r="CN213" s="16"/>
      <c r="CO213" s="16"/>
      <c r="CP213" s="16"/>
      <c r="CQ213" s="16"/>
      <c r="CR213" s="16"/>
      <c r="CS213" s="16"/>
      <c r="CT213" s="60"/>
      <c r="CU213" s="17"/>
      <c r="CV213" s="16"/>
      <c r="CW213" s="16"/>
    </row>
    <row r="214" spans="1:101" x14ac:dyDescent="0.3">
      <c r="A214" s="14">
        <v>135</v>
      </c>
      <c r="B214" s="15"/>
      <c r="C214" s="14" t="s">
        <v>224</v>
      </c>
      <c r="D214" s="14" t="s">
        <v>497</v>
      </c>
      <c r="E214" s="14"/>
      <c r="F214" s="14"/>
      <c r="G214" s="14" t="s">
        <v>498</v>
      </c>
      <c r="H214" s="2"/>
      <c r="I214" s="12">
        <v>100</v>
      </c>
      <c r="J214" s="16">
        <f t="shared" si="14"/>
        <v>21.900000000000006</v>
      </c>
      <c r="K214" s="16">
        <f t="shared" si="15"/>
        <v>51.979500000000002</v>
      </c>
      <c r="L214" s="16">
        <f t="shared" si="13"/>
        <v>48.020499999999998</v>
      </c>
      <c r="M214" s="16">
        <f t="shared" si="13"/>
        <v>78.099999999999994</v>
      </c>
      <c r="N214" s="17">
        <v>8</v>
      </c>
      <c r="O214" s="17">
        <v>25</v>
      </c>
      <c r="P214" s="17">
        <v>5</v>
      </c>
      <c r="Q214" s="17">
        <v>10</v>
      </c>
      <c r="R214" s="18">
        <v>5.0000000000000001E-3</v>
      </c>
      <c r="S214" s="16">
        <v>0.5</v>
      </c>
      <c r="T214" s="60">
        <v>5.0000000000000001E-4</v>
      </c>
      <c r="U214" s="17">
        <v>1</v>
      </c>
      <c r="V214" s="16">
        <v>0.01</v>
      </c>
      <c r="W214" s="16">
        <v>0.5</v>
      </c>
      <c r="X214" s="18"/>
      <c r="Y214" s="16"/>
      <c r="Z214" s="16"/>
      <c r="AA214" s="16"/>
      <c r="AB214" s="16"/>
      <c r="AC214" s="16"/>
      <c r="AD214" s="16"/>
      <c r="AE214" s="16"/>
      <c r="AF214" s="18">
        <v>2E-3</v>
      </c>
      <c r="AG214" s="16">
        <v>0.1</v>
      </c>
      <c r="AH214" s="18"/>
      <c r="AI214" s="16"/>
      <c r="AJ214" s="17">
        <v>35</v>
      </c>
      <c r="AK214" s="17">
        <v>40</v>
      </c>
      <c r="AL214" s="16"/>
      <c r="AM214" s="16"/>
      <c r="AN214" s="16"/>
      <c r="AO214" s="16"/>
      <c r="AP214" s="16"/>
      <c r="AQ214" s="16"/>
      <c r="AR214" s="60"/>
      <c r="AS214" s="17"/>
      <c r="AT214" s="16"/>
      <c r="AU214" s="16"/>
      <c r="AV214" s="18"/>
      <c r="AW214" s="16"/>
      <c r="AX214" s="18">
        <v>3.0000000000000001E-3</v>
      </c>
      <c r="AY214" s="16">
        <v>1</v>
      </c>
      <c r="AZ214" s="60"/>
      <c r="BA214" s="17"/>
      <c r="BB214" s="16"/>
      <c r="BC214" s="16"/>
      <c r="BD214" s="16"/>
      <c r="BE214" s="16"/>
      <c r="BF214" s="60"/>
      <c r="BG214" s="17"/>
      <c r="BH214" s="60"/>
      <c r="BI214" s="17"/>
      <c r="BJ214" s="60"/>
      <c r="BK214" s="17"/>
      <c r="BL214" s="16"/>
      <c r="BM214" s="16"/>
      <c r="BN214" s="16"/>
      <c r="BO214" s="16"/>
      <c r="BP214" s="16"/>
      <c r="BQ214" s="16"/>
      <c r="BR214" s="60"/>
      <c r="BS214" s="17"/>
      <c r="BT214" s="16"/>
      <c r="BU214" s="16"/>
      <c r="BV214" s="16"/>
      <c r="BW214" s="16"/>
      <c r="BX214" s="60"/>
      <c r="BY214" s="17"/>
      <c r="BZ214" s="60"/>
      <c r="CA214" s="17"/>
      <c r="CB214" s="16"/>
      <c r="CC214" s="16"/>
      <c r="CD214" s="16"/>
      <c r="CE214" s="16"/>
      <c r="CF214" s="16"/>
      <c r="CG214" s="16"/>
      <c r="CH214" s="60"/>
      <c r="CI214" s="17"/>
      <c r="CJ214" s="16"/>
      <c r="CK214" s="16"/>
      <c r="CL214" s="16"/>
      <c r="CM214" s="16"/>
      <c r="CN214" s="16"/>
      <c r="CO214" s="16"/>
      <c r="CP214" s="16"/>
      <c r="CQ214" s="16"/>
      <c r="CR214" s="16"/>
      <c r="CS214" s="16"/>
      <c r="CT214" s="60"/>
      <c r="CU214" s="17"/>
      <c r="CV214" s="16"/>
      <c r="CW214" s="16"/>
    </row>
    <row r="215" spans="1:101" x14ac:dyDescent="0.3">
      <c r="A215" s="14">
        <v>135</v>
      </c>
      <c r="B215" s="15"/>
      <c r="C215" s="14" t="s">
        <v>224</v>
      </c>
      <c r="D215" s="14" t="s">
        <v>497</v>
      </c>
      <c r="E215" s="14"/>
      <c r="F215" s="14"/>
      <c r="G215" s="14" t="s">
        <v>498</v>
      </c>
      <c r="H215" s="2"/>
      <c r="I215" s="12">
        <v>100</v>
      </c>
      <c r="J215" s="16">
        <f t="shared" si="14"/>
        <v>21.400000000000006</v>
      </c>
      <c r="K215" s="16">
        <f t="shared" si="15"/>
        <v>51.974499999999999</v>
      </c>
      <c r="L215" s="16">
        <f t="shared" si="13"/>
        <v>48.025500000000001</v>
      </c>
      <c r="M215" s="16">
        <f t="shared" si="13"/>
        <v>78.599999999999994</v>
      </c>
      <c r="N215" s="17">
        <v>8</v>
      </c>
      <c r="O215" s="17">
        <v>25</v>
      </c>
      <c r="P215" s="17">
        <v>5</v>
      </c>
      <c r="Q215" s="17">
        <v>10</v>
      </c>
      <c r="R215" s="18">
        <v>5.0000000000000001E-3</v>
      </c>
      <c r="S215" s="16">
        <v>0.5</v>
      </c>
      <c r="T215" s="60">
        <v>5.0000000000000001E-4</v>
      </c>
      <c r="U215" s="17">
        <v>1</v>
      </c>
      <c r="V215" s="16"/>
      <c r="W215" s="16"/>
      <c r="X215" s="18">
        <v>2E-3</v>
      </c>
      <c r="Y215" s="16">
        <v>0.1</v>
      </c>
      <c r="Z215" s="16">
        <v>0.01</v>
      </c>
      <c r="AA215" s="16">
        <v>0.5</v>
      </c>
      <c r="AB215" s="16"/>
      <c r="AC215" s="16"/>
      <c r="AD215" s="16"/>
      <c r="AE215" s="16"/>
      <c r="AF215" s="18"/>
      <c r="AG215" s="16"/>
      <c r="AH215" s="18">
        <v>5.0000000000000001E-3</v>
      </c>
      <c r="AI215" s="16">
        <v>0.5</v>
      </c>
      <c r="AJ215" s="17">
        <v>35</v>
      </c>
      <c r="AK215" s="17">
        <v>40</v>
      </c>
      <c r="AL215" s="16"/>
      <c r="AM215" s="16"/>
      <c r="AN215" s="16"/>
      <c r="AO215" s="16"/>
      <c r="AP215" s="16"/>
      <c r="AQ215" s="16"/>
      <c r="AR215" s="60"/>
      <c r="AS215" s="17"/>
      <c r="AT215" s="16"/>
      <c r="AU215" s="16"/>
      <c r="AV215" s="18"/>
      <c r="AW215" s="16"/>
      <c r="AX215" s="18">
        <v>3.0000000000000001E-3</v>
      </c>
      <c r="AY215" s="16">
        <v>1</v>
      </c>
      <c r="AZ215" s="60"/>
      <c r="BA215" s="17"/>
      <c r="BB215" s="16"/>
      <c r="BC215" s="16"/>
      <c r="BD215" s="16"/>
      <c r="BE215" s="16"/>
      <c r="BF215" s="60"/>
      <c r="BG215" s="17"/>
      <c r="BH215" s="60"/>
      <c r="BI215" s="17"/>
      <c r="BJ215" s="60"/>
      <c r="BK215" s="17"/>
      <c r="BL215" s="16"/>
      <c r="BM215" s="16"/>
      <c r="BN215" s="16"/>
      <c r="BO215" s="16"/>
      <c r="BP215" s="16"/>
      <c r="BQ215" s="16"/>
      <c r="BR215" s="60"/>
      <c r="BS215" s="17"/>
      <c r="BT215" s="16"/>
      <c r="BU215" s="16"/>
      <c r="BV215" s="16"/>
      <c r="BW215" s="16"/>
      <c r="BX215" s="60"/>
      <c r="BY215" s="17"/>
      <c r="BZ215" s="60"/>
      <c r="CA215" s="17"/>
      <c r="CB215" s="16"/>
      <c r="CC215" s="16"/>
      <c r="CD215" s="16"/>
      <c r="CE215" s="16"/>
      <c r="CF215" s="16"/>
      <c r="CG215" s="16"/>
      <c r="CH215" s="60"/>
      <c r="CI215" s="17"/>
      <c r="CJ215" s="16"/>
      <c r="CK215" s="16"/>
      <c r="CL215" s="16"/>
      <c r="CM215" s="16"/>
      <c r="CN215" s="16"/>
      <c r="CO215" s="16"/>
      <c r="CP215" s="16"/>
      <c r="CQ215" s="16"/>
      <c r="CR215" s="16"/>
      <c r="CS215" s="16"/>
      <c r="CT215" s="60"/>
      <c r="CU215" s="17"/>
      <c r="CV215" s="16"/>
      <c r="CW215" s="16"/>
    </row>
    <row r="216" spans="1:101" x14ac:dyDescent="0.3">
      <c r="A216" s="14">
        <v>135</v>
      </c>
      <c r="B216" s="15"/>
      <c r="C216" s="14" t="s">
        <v>224</v>
      </c>
      <c r="D216" s="14" t="s">
        <v>497</v>
      </c>
      <c r="E216" s="14"/>
      <c r="F216" s="14"/>
      <c r="G216" s="14" t="s">
        <v>498</v>
      </c>
      <c r="H216" s="2"/>
      <c r="I216" s="12">
        <v>100</v>
      </c>
      <c r="J216" s="16">
        <f t="shared" si="14"/>
        <v>11.900000000000006</v>
      </c>
      <c r="K216" s="16">
        <f t="shared" si="15"/>
        <v>51.974499999999978</v>
      </c>
      <c r="L216" s="16">
        <f t="shared" si="13"/>
        <v>48.025500000000022</v>
      </c>
      <c r="M216" s="16">
        <f t="shared" si="13"/>
        <v>88.1</v>
      </c>
      <c r="N216" s="17">
        <v>8</v>
      </c>
      <c r="O216" s="17">
        <v>25</v>
      </c>
      <c r="P216" s="17">
        <v>5</v>
      </c>
      <c r="Q216" s="17">
        <v>10</v>
      </c>
      <c r="R216" s="18">
        <v>5.0000000000000001E-3</v>
      </c>
      <c r="S216" s="16">
        <v>0.5</v>
      </c>
      <c r="T216" s="60">
        <v>5.0000000000000001E-4</v>
      </c>
      <c r="U216" s="17">
        <v>1</v>
      </c>
      <c r="V216" s="16"/>
      <c r="W216" s="16"/>
      <c r="X216" s="18">
        <v>2E-3</v>
      </c>
      <c r="Y216" s="16">
        <v>0.1</v>
      </c>
      <c r="Z216" s="16">
        <v>0.01</v>
      </c>
      <c r="AA216" s="16">
        <v>0.5</v>
      </c>
      <c r="AB216" s="16"/>
      <c r="AC216" s="16"/>
      <c r="AD216" s="16"/>
      <c r="AE216" s="16"/>
      <c r="AF216" s="18"/>
      <c r="AG216" s="16"/>
      <c r="AH216" s="18"/>
      <c r="AI216" s="16"/>
      <c r="AJ216" s="17">
        <v>35</v>
      </c>
      <c r="AK216" s="17">
        <v>40</v>
      </c>
      <c r="AL216" s="16"/>
      <c r="AM216" s="16"/>
      <c r="AN216" s="16"/>
      <c r="AO216" s="16"/>
      <c r="AP216" s="16"/>
      <c r="AQ216" s="16"/>
      <c r="AR216" s="60">
        <v>5.0000000000000001E-4</v>
      </c>
      <c r="AS216" s="17">
        <v>1</v>
      </c>
      <c r="AT216" s="16"/>
      <c r="AU216" s="16"/>
      <c r="AV216" s="18"/>
      <c r="AW216" s="16"/>
      <c r="AX216" s="18">
        <v>3.0000000000000001E-3</v>
      </c>
      <c r="AY216" s="16">
        <v>1</v>
      </c>
      <c r="AZ216" s="60">
        <v>5.0000000000000001E-4</v>
      </c>
      <c r="BA216" s="17">
        <v>1</v>
      </c>
      <c r="BB216" s="16"/>
      <c r="BC216" s="16"/>
      <c r="BD216" s="16"/>
      <c r="BE216" s="16"/>
      <c r="BF216" s="60">
        <v>5.0000000000000001E-4</v>
      </c>
      <c r="BG216" s="17">
        <v>1</v>
      </c>
      <c r="BH216" s="60">
        <v>5.0000000000000001E-4</v>
      </c>
      <c r="BI216" s="17">
        <v>1</v>
      </c>
      <c r="BJ216" s="60">
        <v>5.0000000000000001E-4</v>
      </c>
      <c r="BK216" s="17">
        <v>1</v>
      </c>
      <c r="BL216" s="16"/>
      <c r="BM216" s="16"/>
      <c r="BN216" s="16"/>
      <c r="BO216" s="16"/>
      <c r="BP216" s="16"/>
      <c r="BQ216" s="16"/>
      <c r="BR216" s="60">
        <v>5.0000000000000001E-4</v>
      </c>
      <c r="BS216" s="17">
        <v>1</v>
      </c>
      <c r="BT216" s="16"/>
      <c r="BU216" s="16"/>
      <c r="BV216" s="16"/>
      <c r="BW216" s="16"/>
      <c r="BX216" s="60">
        <v>5.0000000000000001E-4</v>
      </c>
      <c r="BY216" s="17">
        <v>1</v>
      </c>
      <c r="BZ216" s="60">
        <v>5.0000000000000001E-4</v>
      </c>
      <c r="CA216" s="17">
        <v>1</v>
      </c>
      <c r="CB216" s="16"/>
      <c r="CC216" s="16"/>
      <c r="CD216" s="16"/>
      <c r="CE216" s="16"/>
      <c r="CF216" s="16"/>
      <c r="CG216" s="16"/>
      <c r="CH216" s="60">
        <v>5.0000000000000001E-4</v>
      </c>
      <c r="CI216" s="17">
        <v>1</v>
      </c>
      <c r="CJ216" s="16"/>
      <c r="CK216" s="16"/>
      <c r="CL216" s="16"/>
      <c r="CM216" s="16"/>
      <c r="CN216" s="16"/>
      <c r="CO216" s="16"/>
      <c r="CP216" s="16"/>
      <c r="CQ216" s="16"/>
      <c r="CR216" s="16"/>
      <c r="CS216" s="16"/>
      <c r="CT216" s="60">
        <v>5.0000000000000001E-4</v>
      </c>
      <c r="CU216" s="17">
        <v>1</v>
      </c>
      <c r="CV216" s="16"/>
      <c r="CW216" s="16"/>
    </row>
    <row r="217" spans="1:101" x14ac:dyDescent="0.3">
      <c r="A217" s="14">
        <v>135</v>
      </c>
      <c r="B217" s="15"/>
      <c r="C217" s="14" t="s">
        <v>224</v>
      </c>
      <c r="D217" s="14" t="s">
        <v>497</v>
      </c>
      <c r="E217" s="14"/>
      <c r="F217" s="14"/>
      <c r="G217" s="14" t="s">
        <v>498</v>
      </c>
      <c r="H217" s="2"/>
      <c r="I217" s="12">
        <v>100</v>
      </c>
      <c r="J217" s="16">
        <f t="shared" si="14"/>
        <v>21.400000000000006</v>
      </c>
      <c r="K217" s="16">
        <f t="shared" si="15"/>
        <v>51.974499999999999</v>
      </c>
      <c r="L217" s="16">
        <f t="shared" si="13"/>
        <v>48.025500000000001</v>
      </c>
      <c r="M217" s="16">
        <f t="shared" si="13"/>
        <v>78.599999999999994</v>
      </c>
      <c r="N217" s="17">
        <v>8</v>
      </c>
      <c r="O217" s="17">
        <v>25</v>
      </c>
      <c r="P217" s="17">
        <v>5</v>
      </c>
      <c r="Q217" s="17">
        <v>10</v>
      </c>
      <c r="R217" s="18">
        <v>5.0000000000000001E-3</v>
      </c>
      <c r="S217" s="16">
        <v>0.5</v>
      </c>
      <c r="T217" s="60">
        <v>5.0000000000000001E-4</v>
      </c>
      <c r="U217" s="17">
        <v>1</v>
      </c>
      <c r="V217" s="16"/>
      <c r="W217" s="16"/>
      <c r="X217" s="18"/>
      <c r="Y217" s="16"/>
      <c r="Z217" s="16">
        <v>0.01</v>
      </c>
      <c r="AA217" s="16">
        <v>0.5</v>
      </c>
      <c r="AB217" s="16"/>
      <c r="AC217" s="16"/>
      <c r="AD217" s="16"/>
      <c r="AE217" s="16"/>
      <c r="AF217" s="18">
        <v>2E-3</v>
      </c>
      <c r="AG217" s="16">
        <v>0.1</v>
      </c>
      <c r="AH217" s="18">
        <v>5.0000000000000001E-3</v>
      </c>
      <c r="AI217" s="16">
        <v>0.5</v>
      </c>
      <c r="AJ217" s="17">
        <v>35</v>
      </c>
      <c r="AK217" s="17">
        <v>40</v>
      </c>
      <c r="AL217" s="16"/>
      <c r="AM217" s="16"/>
      <c r="AN217" s="16"/>
      <c r="AO217" s="16"/>
      <c r="AP217" s="16"/>
      <c r="AQ217" s="16"/>
      <c r="AR217" s="60"/>
      <c r="AS217" s="17"/>
      <c r="AT217" s="16"/>
      <c r="AU217" s="16"/>
      <c r="AV217" s="18"/>
      <c r="AW217" s="16"/>
      <c r="AX217" s="18">
        <v>3.0000000000000001E-3</v>
      </c>
      <c r="AY217" s="16">
        <v>1</v>
      </c>
      <c r="AZ217" s="60"/>
      <c r="BA217" s="17"/>
      <c r="BB217" s="16"/>
      <c r="BC217" s="16"/>
      <c r="BD217" s="16"/>
      <c r="BE217" s="16"/>
      <c r="BF217" s="60"/>
      <c r="BG217" s="17"/>
      <c r="BH217" s="60"/>
      <c r="BI217" s="17"/>
      <c r="BJ217" s="60"/>
      <c r="BK217" s="17"/>
      <c r="BL217" s="16"/>
      <c r="BM217" s="16"/>
      <c r="BN217" s="16"/>
      <c r="BO217" s="16"/>
      <c r="BP217" s="16"/>
      <c r="BQ217" s="16"/>
      <c r="BR217" s="60"/>
      <c r="BS217" s="17"/>
      <c r="BT217" s="16"/>
      <c r="BU217" s="16"/>
      <c r="BV217" s="16"/>
      <c r="BW217" s="16"/>
      <c r="BX217" s="60"/>
      <c r="BY217" s="17"/>
      <c r="BZ217" s="60"/>
      <c r="CA217" s="17"/>
      <c r="CB217" s="16"/>
      <c r="CC217" s="16"/>
      <c r="CD217" s="16"/>
      <c r="CE217" s="16"/>
      <c r="CF217" s="16"/>
      <c r="CG217" s="16"/>
      <c r="CH217" s="60"/>
      <c r="CI217" s="17"/>
      <c r="CJ217" s="16"/>
      <c r="CK217" s="16"/>
      <c r="CL217" s="16"/>
      <c r="CM217" s="16"/>
      <c r="CN217" s="16"/>
      <c r="CO217" s="16"/>
      <c r="CP217" s="16"/>
      <c r="CQ217" s="16"/>
      <c r="CR217" s="16"/>
      <c r="CS217" s="16"/>
      <c r="CT217" s="60"/>
      <c r="CU217" s="17"/>
      <c r="CV217" s="16"/>
      <c r="CW217" s="16"/>
    </row>
    <row r="218" spans="1:101" x14ac:dyDescent="0.3">
      <c r="A218" s="14">
        <v>135</v>
      </c>
      <c r="B218" s="15"/>
      <c r="C218" s="14" t="s">
        <v>224</v>
      </c>
      <c r="D218" s="14" t="s">
        <v>497</v>
      </c>
      <c r="E218" s="14"/>
      <c r="F218" s="14"/>
      <c r="G218" s="14" t="s">
        <v>498</v>
      </c>
      <c r="H218" s="2"/>
      <c r="I218" s="12">
        <v>100</v>
      </c>
      <c r="J218" s="16">
        <f t="shared" si="14"/>
        <v>21.900000000000006</v>
      </c>
      <c r="K218" s="16">
        <f t="shared" si="15"/>
        <v>51.979500000000002</v>
      </c>
      <c r="L218" s="16">
        <f t="shared" si="13"/>
        <v>48.020499999999998</v>
      </c>
      <c r="M218" s="16">
        <f t="shared" si="13"/>
        <v>78.099999999999994</v>
      </c>
      <c r="N218" s="17">
        <v>8</v>
      </c>
      <c r="O218" s="17">
        <v>25</v>
      </c>
      <c r="P218" s="17">
        <v>5</v>
      </c>
      <c r="Q218" s="17">
        <v>10</v>
      </c>
      <c r="R218" s="18">
        <v>5.0000000000000001E-3</v>
      </c>
      <c r="S218" s="16">
        <v>0.5</v>
      </c>
      <c r="T218" s="60">
        <v>5.0000000000000001E-4</v>
      </c>
      <c r="U218" s="17">
        <v>1</v>
      </c>
      <c r="V218" s="16"/>
      <c r="W218" s="16"/>
      <c r="X218" s="18"/>
      <c r="Y218" s="16"/>
      <c r="Z218" s="16">
        <v>0.01</v>
      </c>
      <c r="AA218" s="16">
        <v>0.5</v>
      </c>
      <c r="AB218" s="16"/>
      <c r="AC218" s="16"/>
      <c r="AD218" s="16"/>
      <c r="AE218" s="16"/>
      <c r="AF218" s="18">
        <v>2E-3</v>
      </c>
      <c r="AG218" s="16">
        <v>0.1</v>
      </c>
      <c r="AH218" s="18"/>
      <c r="AI218" s="16"/>
      <c r="AJ218" s="17">
        <v>35</v>
      </c>
      <c r="AK218" s="17">
        <v>40</v>
      </c>
      <c r="AL218" s="16"/>
      <c r="AM218" s="16"/>
      <c r="AN218" s="16"/>
      <c r="AO218" s="16"/>
      <c r="AP218" s="16"/>
      <c r="AQ218" s="16"/>
      <c r="AR218" s="60"/>
      <c r="AS218" s="17"/>
      <c r="AT218" s="16"/>
      <c r="AU218" s="16"/>
      <c r="AV218" s="18"/>
      <c r="AW218" s="16"/>
      <c r="AX218" s="18">
        <v>3.0000000000000001E-3</v>
      </c>
      <c r="AY218" s="16">
        <v>1</v>
      </c>
      <c r="AZ218" s="60"/>
      <c r="BA218" s="17"/>
      <c r="BB218" s="16"/>
      <c r="BC218" s="16"/>
      <c r="BD218" s="16"/>
      <c r="BE218" s="16"/>
      <c r="BF218" s="60"/>
      <c r="BG218" s="17"/>
      <c r="BH218" s="60"/>
      <c r="BI218" s="17"/>
      <c r="BJ218" s="60"/>
      <c r="BK218" s="17"/>
      <c r="BL218" s="16"/>
      <c r="BM218" s="16"/>
      <c r="BN218" s="16"/>
      <c r="BO218" s="16"/>
      <c r="BP218" s="16"/>
      <c r="BQ218" s="16"/>
      <c r="BR218" s="60"/>
      <c r="BS218" s="17"/>
      <c r="BT218" s="16"/>
      <c r="BU218" s="16"/>
      <c r="BV218" s="16"/>
      <c r="BW218" s="16"/>
      <c r="BX218" s="60"/>
      <c r="BY218" s="17"/>
      <c r="BZ218" s="60"/>
      <c r="CA218" s="17"/>
      <c r="CB218" s="16"/>
      <c r="CC218" s="16"/>
      <c r="CD218" s="16"/>
      <c r="CE218" s="16"/>
      <c r="CF218" s="16"/>
      <c r="CG218" s="16"/>
      <c r="CH218" s="60"/>
      <c r="CI218" s="17"/>
      <c r="CJ218" s="16"/>
      <c r="CK218" s="16"/>
      <c r="CL218" s="16"/>
      <c r="CM218" s="16"/>
      <c r="CN218" s="16"/>
      <c r="CO218" s="16"/>
      <c r="CP218" s="16"/>
      <c r="CQ218" s="16"/>
      <c r="CR218" s="16"/>
      <c r="CS218" s="16"/>
      <c r="CT218" s="60"/>
      <c r="CU218" s="17"/>
      <c r="CV218" s="16"/>
      <c r="CW218" s="16"/>
    </row>
    <row r="219" spans="1:101" x14ac:dyDescent="0.3">
      <c r="A219" s="14">
        <v>135</v>
      </c>
      <c r="B219" s="15"/>
      <c r="C219" s="14" t="s">
        <v>224</v>
      </c>
      <c r="D219" s="14" t="s">
        <v>497</v>
      </c>
      <c r="E219" s="14"/>
      <c r="F219" s="14"/>
      <c r="G219" s="14" t="s">
        <v>498</v>
      </c>
      <c r="H219" s="2"/>
      <c r="I219" s="12">
        <v>100</v>
      </c>
      <c r="J219" s="16">
        <f t="shared" si="14"/>
        <v>21.400000000000006</v>
      </c>
      <c r="K219" s="16">
        <f t="shared" si="15"/>
        <v>51.974499999999999</v>
      </c>
      <c r="L219" s="16">
        <f t="shared" si="13"/>
        <v>48.025500000000001</v>
      </c>
      <c r="M219" s="16">
        <f t="shared" si="13"/>
        <v>78.599999999999994</v>
      </c>
      <c r="N219" s="17">
        <v>8</v>
      </c>
      <c r="O219" s="17">
        <v>25</v>
      </c>
      <c r="P219" s="17">
        <v>5</v>
      </c>
      <c r="Q219" s="17">
        <v>10</v>
      </c>
      <c r="R219" s="18">
        <v>5.0000000000000001E-3</v>
      </c>
      <c r="S219" s="16">
        <v>0.5</v>
      </c>
      <c r="T219" s="60">
        <v>5.0000000000000001E-4</v>
      </c>
      <c r="U219" s="17">
        <v>1</v>
      </c>
      <c r="V219" s="16"/>
      <c r="W219" s="16"/>
      <c r="X219" s="18">
        <v>2E-3</v>
      </c>
      <c r="Y219" s="16">
        <v>0.1</v>
      </c>
      <c r="Z219" s="16"/>
      <c r="AA219" s="16"/>
      <c r="AB219" s="16"/>
      <c r="AC219" s="16"/>
      <c r="AD219" s="16"/>
      <c r="AE219" s="16"/>
      <c r="AF219" s="18"/>
      <c r="AG219" s="16"/>
      <c r="AH219" s="18">
        <v>5.0000000000000001E-3</v>
      </c>
      <c r="AI219" s="16">
        <v>0.5</v>
      </c>
      <c r="AJ219" s="17">
        <v>35</v>
      </c>
      <c r="AK219" s="17">
        <v>40</v>
      </c>
      <c r="AL219" s="16"/>
      <c r="AM219" s="16"/>
      <c r="AN219" s="16">
        <v>0.01</v>
      </c>
      <c r="AO219" s="16">
        <v>0.5</v>
      </c>
      <c r="AP219" s="16"/>
      <c r="AQ219" s="16"/>
      <c r="AR219" s="60"/>
      <c r="AS219" s="17"/>
      <c r="AT219" s="16"/>
      <c r="AU219" s="16"/>
      <c r="AV219" s="18"/>
      <c r="AW219" s="16"/>
      <c r="AX219" s="18">
        <v>3.0000000000000001E-3</v>
      </c>
      <c r="AY219" s="16">
        <v>1</v>
      </c>
      <c r="AZ219" s="60"/>
      <c r="BA219" s="17"/>
      <c r="BB219" s="16"/>
      <c r="BC219" s="16"/>
      <c r="BD219" s="16"/>
      <c r="BE219" s="16"/>
      <c r="BF219" s="60"/>
      <c r="BG219" s="17"/>
      <c r="BH219" s="60"/>
      <c r="BI219" s="17"/>
      <c r="BJ219" s="60"/>
      <c r="BK219" s="17"/>
      <c r="BL219" s="16"/>
      <c r="BM219" s="16"/>
      <c r="BN219" s="16"/>
      <c r="BO219" s="16"/>
      <c r="BP219" s="16"/>
      <c r="BQ219" s="16"/>
      <c r="BR219" s="60"/>
      <c r="BS219" s="17"/>
      <c r="BT219" s="16"/>
      <c r="BU219" s="16"/>
      <c r="BV219" s="16"/>
      <c r="BW219" s="16"/>
      <c r="BX219" s="60"/>
      <c r="BY219" s="17"/>
      <c r="BZ219" s="60"/>
      <c r="CA219" s="17"/>
      <c r="CB219" s="16"/>
      <c r="CC219" s="16"/>
      <c r="CD219" s="16"/>
      <c r="CE219" s="16"/>
      <c r="CF219" s="16"/>
      <c r="CG219" s="16"/>
      <c r="CH219" s="60"/>
      <c r="CI219" s="17"/>
      <c r="CJ219" s="16"/>
      <c r="CK219" s="16"/>
      <c r="CL219" s="16"/>
      <c r="CM219" s="16"/>
      <c r="CN219" s="16"/>
      <c r="CO219" s="16"/>
      <c r="CP219" s="16"/>
      <c r="CQ219" s="16"/>
      <c r="CR219" s="16"/>
      <c r="CS219" s="16"/>
      <c r="CT219" s="60"/>
      <c r="CU219" s="17"/>
      <c r="CV219" s="16"/>
      <c r="CW219" s="16"/>
    </row>
    <row r="220" spans="1:101" x14ac:dyDescent="0.3">
      <c r="A220" s="14">
        <v>135</v>
      </c>
      <c r="B220" s="15"/>
      <c r="C220" s="14" t="s">
        <v>224</v>
      </c>
      <c r="D220" s="14" t="s">
        <v>497</v>
      </c>
      <c r="E220" s="14"/>
      <c r="F220" s="14"/>
      <c r="G220" s="14" t="s">
        <v>498</v>
      </c>
      <c r="H220" s="2"/>
      <c r="I220" s="12">
        <v>100</v>
      </c>
      <c r="J220" s="16">
        <f t="shared" si="14"/>
        <v>11.900000000000006</v>
      </c>
      <c r="K220" s="16">
        <f t="shared" si="15"/>
        <v>51.974499999999978</v>
      </c>
      <c r="L220" s="16">
        <f t="shared" si="13"/>
        <v>48.025500000000022</v>
      </c>
      <c r="M220" s="16">
        <f t="shared" si="13"/>
        <v>88.1</v>
      </c>
      <c r="N220" s="17">
        <v>8</v>
      </c>
      <c r="O220" s="17">
        <v>25</v>
      </c>
      <c r="P220" s="17">
        <v>5</v>
      </c>
      <c r="Q220" s="17">
        <v>10</v>
      </c>
      <c r="R220" s="18">
        <v>5.0000000000000001E-3</v>
      </c>
      <c r="S220" s="16">
        <v>0.5</v>
      </c>
      <c r="T220" s="60">
        <v>5.0000000000000001E-4</v>
      </c>
      <c r="U220" s="17">
        <v>1</v>
      </c>
      <c r="V220" s="16"/>
      <c r="W220" s="16"/>
      <c r="X220" s="18">
        <v>2E-3</v>
      </c>
      <c r="Y220" s="16">
        <v>0.1</v>
      </c>
      <c r="Z220" s="16"/>
      <c r="AA220" s="16"/>
      <c r="AB220" s="16"/>
      <c r="AC220" s="16"/>
      <c r="AD220" s="16"/>
      <c r="AE220" s="16"/>
      <c r="AF220" s="18"/>
      <c r="AG220" s="16"/>
      <c r="AH220" s="18"/>
      <c r="AI220" s="16"/>
      <c r="AJ220" s="17">
        <v>35</v>
      </c>
      <c r="AK220" s="17">
        <v>40</v>
      </c>
      <c r="AL220" s="16"/>
      <c r="AM220" s="16"/>
      <c r="AN220" s="16">
        <v>0.01</v>
      </c>
      <c r="AO220" s="16">
        <v>0.5</v>
      </c>
      <c r="AP220" s="16"/>
      <c r="AQ220" s="16"/>
      <c r="AR220" s="60">
        <v>5.0000000000000001E-4</v>
      </c>
      <c r="AS220" s="17">
        <v>1</v>
      </c>
      <c r="AT220" s="16"/>
      <c r="AU220" s="16"/>
      <c r="AV220" s="18"/>
      <c r="AW220" s="16"/>
      <c r="AX220" s="18">
        <v>3.0000000000000001E-3</v>
      </c>
      <c r="AY220" s="16">
        <v>1</v>
      </c>
      <c r="AZ220" s="60">
        <v>5.0000000000000001E-4</v>
      </c>
      <c r="BA220" s="17">
        <v>1</v>
      </c>
      <c r="BB220" s="16"/>
      <c r="BC220" s="16"/>
      <c r="BD220" s="16"/>
      <c r="BE220" s="16"/>
      <c r="BF220" s="60">
        <v>5.0000000000000001E-4</v>
      </c>
      <c r="BG220" s="17">
        <v>1</v>
      </c>
      <c r="BH220" s="60">
        <v>5.0000000000000001E-4</v>
      </c>
      <c r="BI220" s="17">
        <v>1</v>
      </c>
      <c r="BJ220" s="60">
        <v>5.0000000000000001E-4</v>
      </c>
      <c r="BK220" s="17">
        <v>1</v>
      </c>
      <c r="BL220" s="16"/>
      <c r="BM220" s="16"/>
      <c r="BN220" s="16"/>
      <c r="BO220" s="16"/>
      <c r="BP220" s="16"/>
      <c r="BQ220" s="16"/>
      <c r="BR220" s="60">
        <v>5.0000000000000001E-4</v>
      </c>
      <c r="BS220" s="17">
        <v>1</v>
      </c>
      <c r="BT220" s="16"/>
      <c r="BU220" s="16"/>
      <c r="BV220" s="16"/>
      <c r="BW220" s="16"/>
      <c r="BX220" s="60">
        <v>5.0000000000000001E-4</v>
      </c>
      <c r="BY220" s="17">
        <v>1</v>
      </c>
      <c r="BZ220" s="60">
        <v>5.0000000000000001E-4</v>
      </c>
      <c r="CA220" s="17">
        <v>1</v>
      </c>
      <c r="CB220" s="16"/>
      <c r="CC220" s="16"/>
      <c r="CD220" s="16"/>
      <c r="CE220" s="16"/>
      <c r="CF220" s="16"/>
      <c r="CG220" s="16"/>
      <c r="CH220" s="60">
        <v>5.0000000000000001E-4</v>
      </c>
      <c r="CI220" s="17">
        <v>1</v>
      </c>
      <c r="CJ220" s="16"/>
      <c r="CK220" s="16"/>
      <c r="CL220" s="16"/>
      <c r="CM220" s="16"/>
      <c r="CN220" s="16"/>
      <c r="CO220" s="16"/>
      <c r="CP220" s="16"/>
      <c r="CQ220" s="16"/>
      <c r="CR220" s="16"/>
      <c r="CS220" s="16"/>
      <c r="CT220" s="60">
        <v>5.0000000000000001E-4</v>
      </c>
      <c r="CU220" s="17">
        <v>1</v>
      </c>
      <c r="CV220" s="16"/>
      <c r="CW220" s="16"/>
    </row>
    <row r="221" spans="1:101" x14ac:dyDescent="0.3">
      <c r="A221" s="14">
        <v>135</v>
      </c>
      <c r="B221" s="15"/>
      <c r="C221" s="14" t="s">
        <v>224</v>
      </c>
      <c r="D221" s="14" t="s">
        <v>497</v>
      </c>
      <c r="E221" s="14"/>
      <c r="F221" s="14"/>
      <c r="G221" s="14" t="s">
        <v>498</v>
      </c>
      <c r="H221" s="2"/>
      <c r="I221" s="12">
        <v>100</v>
      </c>
      <c r="J221" s="16">
        <f t="shared" si="14"/>
        <v>21.400000000000006</v>
      </c>
      <c r="K221" s="16">
        <f t="shared" si="15"/>
        <v>51.974499999999999</v>
      </c>
      <c r="L221" s="16">
        <f t="shared" si="13"/>
        <v>48.025500000000001</v>
      </c>
      <c r="M221" s="16">
        <f t="shared" si="13"/>
        <v>78.599999999999994</v>
      </c>
      <c r="N221" s="17">
        <v>8</v>
      </c>
      <c r="O221" s="17">
        <v>25</v>
      </c>
      <c r="P221" s="17">
        <v>5</v>
      </c>
      <c r="Q221" s="17">
        <v>10</v>
      </c>
      <c r="R221" s="18">
        <v>5.0000000000000001E-3</v>
      </c>
      <c r="S221" s="16">
        <v>0.5</v>
      </c>
      <c r="T221" s="60">
        <v>5.0000000000000001E-4</v>
      </c>
      <c r="U221" s="17">
        <v>1</v>
      </c>
      <c r="V221" s="16"/>
      <c r="W221" s="16"/>
      <c r="X221" s="18"/>
      <c r="Y221" s="16"/>
      <c r="Z221" s="16"/>
      <c r="AA221" s="16"/>
      <c r="AB221" s="16"/>
      <c r="AC221" s="16"/>
      <c r="AD221" s="16"/>
      <c r="AE221" s="16"/>
      <c r="AF221" s="18">
        <v>2E-3</v>
      </c>
      <c r="AG221" s="16">
        <v>0.1</v>
      </c>
      <c r="AH221" s="18">
        <v>5.0000000000000001E-3</v>
      </c>
      <c r="AI221" s="16">
        <v>0.5</v>
      </c>
      <c r="AJ221" s="17">
        <v>35</v>
      </c>
      <c r="AK221" s="17">
        <v>40</v>
      </c>
      <c r="AL221" s="16"/>
      <c r="AM221" s="16"/>
      <c r="AN221" s="16">
        <v>0.01</v>
      </c>
      <c r="AO221" s="16">
        <v>0.5</v>
      </c>
      <c r="AP221" s="16"/>
      <c r="AQ221" s="16"/>
      <c r="AR221" s="60"/>
      <c r="AS221" s="17"/>
      <c r="AT221" s="16"/>
      <c r="AU221" s="16"/>
      <c r="AV221" s="18"/>
      <c r="AW221" s="16"/>
      <c r="AX221" s="18">
        <v>3.0000000000000001E-3</v>
      </c>
      <c r="AY221" s="16">
        <v>1</v>
      </c>
      <c r="AZ221" s="60"/>
      <c r="BA221" s="17"/>
      <c r="BB221" s="16"/>
      <c r="BC221" s="16"/>
      <c r="BD221" s="16"/>
      <c r="BE221" s="16"/>
      <c r="BF221" s="60"/>
      <c r="BG221" s="17"/>
      <c r="BH221" s="60"/>
      <c r="BI221" s="17"/>
      <c r="BJ221" s="60"/>
      <c r="BK221" s="17"/>
      <c r="BL221" s="16"/>
      <c r="BM221" s="16"/>
      <c r="BN221" s="16"/>
      <c r="BO221" s="16"/>
      <c r="BP221" s="16"/>
      <c r="BQ221" s="16"/>
      <c r="BR221" s="60"/>
      <c r="BS221" s="17"/>
      <c r="BT221" s="16"/>
      <c r="BU221" s="16"/>
      <c r="BV221" s="16"/>
      <c r="BW221" s="16"/>
      <c r="BX221" s="60"/>
      <c r="BY221" s="17"/>
      <c r="BZ221" s="60"/>
      <c r="CA221" s="17"/>
      <c r="CB221" s="16"/>
      <c r="CC221" s="16"/>
      <c r="CD221" s="16"/>
      <c r="CE221" s="16"/>
      <c r="CF221" s="16"/>
      <c r="CG221" s="16"/>
      <c r="CH221" s="60"/>
      <c r="CI221" s="17"/>
      <c r="CJ221" s="16"/>
      <c r="CK221" s="16"/>
      <c r="CL221" s="16"/>
      <c r="CM221" s="16"/>
      <c r="CN221" s="16"/>
      <c r="CO221" s="16"/>
      <c r="CP221" s="16"/>
      <c r="CQ221" s="16"/>
      <c r="CR221" s="16"/>
      <c r="CS221" s="16"/>
      <c r="CT221" s="60"/>
      <c r="CU221" s="17"/>
      <c r="CV221" s="16"/>
      <c r="CW221" s="16"/>
    </row>
    <row r="222" spans="1:101" x14ac:dyDescent="0.3">
      <c r="A222" s="14">
        <v>135</v>
      </c>
      <c r="B222" s="15"/>
      <c r="C222" s="14" t="s">
        <v>224</v>
      </c>
      <c r="D222" s="14" t="s">
        <v>497</v>
      </c>
      <c r="E222" s="14"/>
      <c r="F222" s="14"/>
      <c r="G222" s="14" t="s">
        <v>498</v>
      </c>
      <c r="H222" s="2"/>
      <c r="I222" s="12">
        <v>100</v>
      </c>
      <c r="J222" s="16">
        <f t="shared" si="14"/>
        <v>21.900000000000006</v>
      </c>
      <c r="K222" s="16">
        <f t="shared" si="15"/>
        <v>51.979500000000002</v>
      </c>
      <c r="L222" s="16">
        <f t="shared" si="13"/>
        <v>48.020499999999998</v>
      </c>
      <c r="M222" s="16">
        <f t="shared" si="13"/>
        <v>78.099999999999994</v>
      </c>
      <c r="N222" s="17">
        <v>8</v>
      </c>
      <c r="O222" s="17">
        <v>25</v>
      </c>
      <c r="P222" s="17">
        <v>5</v>
      </c>
      <c r="Q222" s="17">
        <v>10</v>
      </c>
      <c r="R222" s="18">
        <v>5.0000000000000001E-3</v>
      </c>
      <c r="S222" s="16">
        <v>0.5</v>
      </c>
      <c r="T222" s="60">
        <v>5.0000000000000001E-4</v>
      </c>
      <c r="U222" s="17">
        <v>1</v>
      </c>
      <c r="V222" s="16"/>
      <c r="W222" s="16"/>
      <c r="X222" s="18"/>
      <c r="Y222" s="16"/>
      <c r="Z222" s="16"/>
      <c r="AA222" s="16"/>
      <c r="AB222" s="16"/>
      <c r="AC222" s="16"/>
      <c r="AD222" s="16"/>
      <c r="AE222" s="16"/>
      <c r="AF222" s="18">
        <v>2E-3</v>
      </c>
      <c r="AG222" s="16">
        <v>0.1</v>
      </c>
      <c r="AH222" s="18"/>
      <c r="AI222" s="16"/>
      <c r="AJ222" s="17">
        <v>35</v>
      </c>
      <c r="AK222" s="17">
        <v>40</v>
      </c>
      <c r="AL222" s="16"/>
      <c r="AM222" s="16"/>
      <c r="AN222" s="16">
        <v>0.01</v>
      </c>
      <c r="AO222" s="16">
        <v>0.5</v>
      </c>
      <c r="AP222" s="16"/>
      <c r="AQ222" s="16"/>
      <c r="AR222" s="60"/>
      <c r="AS222" s="17"/>
      <c r="AT222" s="16"/>
      <c r="AU222" s="16"/>
      <c r="AV222" s="18"/>
      <c r="AW222" s="16"/>
      <c r="AX222" s="18">
        <v>3.0000000000000001E-3</v>
      </c>
      <c r="AY222" s="16">
        <v>1</v>
      </c>
      <c r="AZ222" s="60"/>
      <c r="BA222" s="17"/>
      <c r="BB222" s="16"/>
      <c r="BC222" s="16"/>
      <c r="BD222" s="16"/>
      <c r="BE222" s="16"/>
      <c r="BF222" s="60"/>
      <c r="BG222" s="17"/>
      <c r="BH222" s="60"/>
      <c r="BI222" s="17"/>
      <c r="BJ222" s="60"/>
      <c r="BK222" s="17"/>
      <c r="BL222" s="16"/>
      <c r="BM222" s="16"/>
      <c r="BN222" s="16"/>
      <c r="BO222" s="16"/>
      <c r="BP222" s="16"/>
      <c r="BQ222" s="16"/>
      <c r="BR222" s="60"/>
      <c r="BS222" s="17"/>
      <c r="BT222" s="16"/>
      <c r="BU222" s="16"/>
      <c r="BV222" s="16"/>
      <c r="BW222" s="16"/>
      <c r="BX222" s="60"/>
      <c r="BY222" s="17"/>
      <c r="BZ222" s="60"/>
      <c r="CA222" s="17"/>
      <c r="CB222" s="16"/>
      <c r="CC222" s="16"/>
      <c r="CD222" s="16"/>
      <c r="CE222" s="16"/>
      <c r="CF222" s="16"/>
      <c r="CG222" s="16"/>
      <c r="CH222" s="60"/>
      <c r="CI222" s="17"/>
      <c r="CJ222" s="16"/>
      <c r="CK222" s="16"/>
      <c r="CL222" s="16"/>
      <c r="CM222" s="16"/>
      <c r="CN222" s="16"/>
      <c r="CO222" s="16"/>
      <c r="CP222" s="16"/>
      <c r="CQ222" s="16"/>
      <c r="CR222" s="16"/>
      <c r="CS222" s="16"/>
      <c r="CT222" s="60"/>
      <c r="CU222" s="17"/>
      <c r="CV222" s="16"/>
      <c r="CW222" s="16"/>
    </row>
    <row r="223" spans="1:101" x14ac:dyDescent="0.3">
      <c r="A223" s="14">
        <v>135</v>
      </c>
      <c r="B223" s="15"/>
      <c r="C223" s="14" t="s">
        <v>224</v>
      </c>
      <c r="D223" s="14" t="s">
        <v>497</v>
      </c>
      <c r="E223" s="14"/>
      <c r="F223" s="14"/>
      <c r="G223" s="14" t="s">
        <v>498</v>
      </c>
      <c r="H223" s="2"/>
      <c r="I223" s="12">
        <v>100</v>
      </c>
      <c r="J223" s="16">
        <f t="shared" si="14"/>
        <v>22.200000000000003</v>
      </c>
      <c r="K223" s="16">
        <f t="shared" si="15"/>
        <v>51.967499999999994</v>
      </c>
      <c r="L223" s="16">
        <f t="shared" si="13"/>
        <v>48.032500000000006</v>
      </c>
      <c r="M223" s="16">
        <f t="shared" si="13"/>
        <v>77.8</v>
      </c>
      <c r="N223" s="17">
        <v>8</v>
      </c>
      <c r="O223" s="17">
        <v>25</v>
      </c>
      <c r="P223" s="17">
        <v>5</v>
      </c>
      <c r="Q223" s="17">
        <v>10</v>
      </c>
      <c r="R223" s="18">
        <v>5.0000000000000001E-3</v>
      </c>
      <c r="S223" s="16">
        <v>0.5</v>
      </c>
      <c r="T223" s="60"/>
      <c r="U223" s="17"/>
      <c r="V223" s="16">
        <v>0.01</v>
      </c>
      <c r="W223" s="16">
        <v>0.5</v>
      </c>
      <c r="X223" s="18">
        <v>2E-3</v>
      </c>
      <c r="Y223" s="16">
        <v>0.1</v>
      </c>
      <c r="Z223" s="16"/>
      <c r="AA223" s="16"/>
      <c r="AB223" s="16"/>
      <c r="AC223" s="16"/>
      <c r="AD223" s="16"/>
      <c r="AE223" s="16"/>
      <c r="AF223" s="18"/>
      <c r="AG223" s="16"/>
      <c r="AH223" s="18">
        <v>5.0000000000000001E-3</v>
      </c>
      <c r="AI223" s="16">
        <v>0.5</v>
      </c>
      <c r="AJ223" s="17">
        <v>35</v>
      </c>
      <c r="AK223" s="17">
        <v>40</v>
      </c>
      <c r="AL223" s="16">
        <v>0.01</v>
      </c>
      <c r="AM223" s="16">
        <v>0.2</v>
      </c>
      <c r="AN223" s="16"/>
      <c r="AO223" s="16"/>
      <c r="AP223" s="16"/>
      <c r="AQ223" s="16"/>
      <c r="AR223" s="60">
        <v>5.0000000000000001E-4</v>
      </c>
      <c r="AS223" s="17">
        <v>1</v>
      </c>
      <c r="AT223" s="16"/>
      <c r="AU223" s="16"/>
      <c r="AV223" s="18"/>
      <c r="AW223" s="16"/>
      <c r="AX223" s="18"/>
      <c r="AY223" s="16"/>
      <c r="AZ223" s="60"/>
      <c r="BA223" s="17"/>
      <c r="BB223" s="16"/>
      <c r="BC223" s="16"/>
      <c r="BD223" s="16"/>
      <c r="BE223" s="16"/>
      <c r="BF223" s="60"/>
      <c r="BG223" s="17"/>
      <c r="BH223" s="60"/>
      <c r="BI223" s="17"/>
      <c r="BJ223" s="60"/>
      <c r="BK223" s="17"/>
      <c r="BL223" s="16"/>
      <c r="BM223" s="16"/>
      <c r="BN223" s="16"/>
      <c r="BO223" s="16"/>
      <c r="BP223" s="16"/>
      <c r="BQ223" s="16"/>
      <c r="BR223" s="60"/>
      <c r="BS223" s="17"/>
      <c r="BT223" s="16"/>
      <c r="BU223" s="16"/>
      <c r="BV223" s="16"/>
      <c r="BW223" s="16"/>
      <c r="BX223" s="60"/>
      <c r="BY223" s="17"/>
      <c r="BZ223" s="60"/>
      <c r="CA223" s="17"/>
      <c r="CB223" s="16"/>
      <c r="CC223" s="16"/>
      <c r="CD223" s="16"/>
      <c r="CE223" s="16"/>
      <c r="CF223" s="16"/>
      <c r="CG223" s="16"/>
      <c r="CH223" s="60"/>
      <c r="CI223" s="17"/>
      <c r="CJ223" s="16"/>
      <c r="CK223" s="16"/>
      <c r="CL223" s="16"/>
      <c r="CM223" s="16"/>
      <c r="CN223" s="16"/>
      <c r="CO223" s="16"/>
      <c r="CP223" s="16"/>
      <c r="CQ223" s="16"/>
      <c r="CR223" s="16"/>
      <c r="CS223" s="16"/>
      <c r="CT223" s="60"/>
      <c r="CU223" s="17"/>
      <c r="CV223" s="16"/>
      <c r="CW223" s="16"/>
    </row>
    <row r="224" spans="1:101" x14ac:dyDescent="0.3">
      <c r="A224" s="14">
        <v>135</v>
      </c>
      <c r="B224" s="15"/>
      <c r="C224" s="14" t="s">
        <v>224</v>
      </c>
      <c r="D224" s="14" t="s">
        <v>497</v>
      </c>
      <c r="E224" s="14"/>
      <c r="F224" s="14"/>
      <c r="G224" s="14" t="s">
        <v>498</v>
      </c>
      <c r="H224" s="2"/>
      <c r="I224" s="12">
        <v>100</v>
      </c>
      <c r="J224" s="16">
        <f t="shared" si="14"/>
        <v>12.700000000000003</v>
      </c>
      <c r="K224" s="16">
        <f t="shared" si="15"/>
        <v>51.96749999999998</v>
      </c>
      <c r="L224" s="16">
        <f t="shared" si="13"/>
        <v>48.03250000000002</v>
      </c>
      <c r="M224" s="16">
        <f t="shared" si="13"/>
        <v>87.3</v>
      </c>
      <c r="N224" s="17">
        <v>8</v>
      </c>
      <c r="O224" s="17">
        <v>25</v>
      </c>
      <c r="P224" s="17">
        <v>5</v>
      </c>
      <c r="Q224" s="17">
        <v>10</v>
      </c>
      <c r="R224" s="18">
        <v>5.0000000000000001E-3</v>
      </c>
      <c r="S224" s="16">
        <v>0.5</v>
      </c>
      <c r="T224" s="60">
        <v>5.0000000000000001E-4</v>
      </c>
      <c r="U224" s="17">
        <v>1</v>
      </c>
      <c r="V224" s="16">
        <v>0.01</v>
      </c>
      <c r="W224" s="16">
        <v>0.5</v>
      </c>
      <c r="X224" s="18">
        <v>2E-3</v>
      </c>
      <c r="Y224" s="16">
        <v>0.1</v>
      </c>
      <c r="Z224" s="16"/>
      <c r="AA224" s="16"/>
      <c r="AB224" s="16"/>
      <c r="AC224" s="16"/>
      <c r="AD224" s="16"/>
      <c r="AE224" s="16"/>
      <c r="AF224" s="18"/>
      <c r="AG224" s="16"/>
      <c r="AH224" s="18"/>
      <c r="AI224" s="16"/>
      <c r="AJ224" s="17">
        <v>35</v>
      </c>
      <c r="AK224" s="17">
        <v>40</v>
      </c>
      <c r="AL224" s="16">
        <v>0.01</v>
      </c>
      <c r="AM224" s="16">
        <v>0.2</v>
      </c>
      <c r="AN224" s="16"/>
      <c r="AO224" s="16"/>
      <c r="AP224" s="16"/>
      <c r="AQ224" s="16"/>
      <c r="AR224" s="60">
        <v>5.0000000000000001E-4</v>
      </c>
      <c r="AS224" s="17">
        <v>1</v>
      </c>
      <c r="AT224" s="16"/>
      <c r="AU224" s="16"/>
      <c r="AV224" s="18"/>
      <c r="AW224" s="16"/>
      <c r="AX224" s="18"/>
      <c r="AY224" s="16"/>
      <c r="AZ224" s="60">
        <v>5.0000000000000001E-4</v>
      </c>
      <c r="BA224" s="17">
        <v>1</v>
      </c>
      <c r="BB224" s="16"/>
      <c r="BC224" s="16"/>
      <c r="BD224" s="16"/>
      <c r="BE224" s="16"/>
      <c r="BF224" s="60">
        <v>5.0000000000000001E-4</v>
      </c>
      <c r="BG224" s="17">
        <v>1</v>
      </c>
      <c r="BH224" s="60">
        <v>5.0000000000000001E-4</v>
      </c>
      <c r="BI224" s="17">
        <v>1</v>
      </c>
      <c r="BJ224" s="60">
        <v>5.0000000000000001E-4</v>
      </c>
      <c r="BK224" s="17">
        <v>1</v>
      </c>
      <c r="BL224" s="16"/>
      <c r="BM224" s="16"/>
      <c r="BN224" s="16"/>
      <c r="BO224" s="16"/>
      <c r="BP224" s="16"/>
      <c r="BQ224" s="16"/>
      <c r="BR224" s="60">
        <v>5.0000000000000001E-4</v>
      </c>
      <c r="BS224" s="17">
        <v>1</v>
      </c>
      <c r="BT224" s="16"/>
      <c r="BU224" s="16"/>
      <c r="BV224" s="16"/>
      <c r="BW224" s="16"/>
      <c r="BX224" s="60">
        <v>5.0000000000000001E-4</v>
      </c>
      <c r="BY224" s="17">
        <v>1</v>
      </c>
      <c r="BZ224" s="60">
        <v>5.0000000000000001E-4</v>
      </c>
      <c r="CA224" s="17">
        <v>1</v>
      </c>
      <c r="CB224" s="16"/>
      <c r="CC224" s="16"/>
      <c r="CD224" s="16"/>
      <c r="CE224" s="16"/>
      <c r="CF224" s="16"/>
      <c r="CG224" s="16"/>
      <c r="CH224" s="60">
        <v>5.0000000000000001E-4</v>
      </c>
      <c r="CI224" s="17">
        <v>1</v>
      </c>
      <c r="CJ224" s="16"/>
      <c r="CK224" s="16"/>
      <c r="CL224" s="16"/>
      <c r="CM224" s="16"/>
      <c r="CN224" s="16"/>
      <c r="CO224" s="16"/>
      <c r="CP224" s="16"/>
      <c r="CQ224" s="16"/>
      <c r="CR224" s="16"/>
      <c r="CS224" s="16"/>
      <c r="CT224" s="60">
        <v>5.0000000000000001E-4</v>
      </c>
      <c r="CU224" s="17">
        <v>1</v>
      </c>
      <c r="CV224" s="16"/>
      <c r="CW224" s="16"/>
    </row>
    <row r="225" spans="1:101" x14ac:dyDescent="0.3">
      <c r="A225" s="14">
        <v>135</v>
      </c>
      <c r="B225" s="15"/>
      <c r="C225" s="14" t="s">
        <v>224</v>
      </c>
      <c r="D225" s="14" t="s">
        <v>497</v>
      </c>
      <c r="E225" s="14"/>
      <c r="F225" s="14"/>
      <c r="G225" s="14" t="s">
        <v>498</v>
      </c>
      <c r="H225" s="2"/>
      <c r="I225" s="12">
        <v>100</v>
      </c>
      <c r="J225" s="16">
        <f t="shared" si="14"/>
        <v>22.200000000000003</v>
      </c>
      <c r="K225" s="16">
        <f t="shared" si="15"/>
        <v>51.967499999999994</v>
      </c>
      <c r="L225" s="16">
        <f t="shared" si="13"/>
        <v>48.032500000000006</v>
      </c>
      <c r="M225" s="16">
        <f t="shared" si="13"/>
        <v>77.8</v>
      </c>
      <c r="N225" s="17">
        <v>8</v>
      </c>
      <c r="O225" s="17">
        <v>25</v>
      </c>
      <c r="P225" s="17">
        <v>5</v>
      </c>
      <c r="Q225" s="17">
        <v>10</v>
      </c>
      <c r="R225" s="18">
        <v>5.0000000000000001E-3</v>
      </c>
      <c r="S225" s="16">
        <v>0.5</v>
      </c>
      <c r="T225" s="60"/>
      <c r="U225" s="17"/>
      <c r="V225" s="16">
        <v>0.01</v>
      </c>
      <c r="W225" s="16">
        <v>0.5</v>
      </c>
      <c r="X225" s="18"/>
      <c r="Y225" s="16"/>
      <c r="Z225" s="16"/>
      <c r="AA225" s="16"/>
      <c r="AB225" s="16"/>
      <c r="AC225" s="16"/>
      <c r="AD225" s="16"/>
      <c r="AE225" s="16"/>
      <c r="AF225" s="18">
        <v>2E-3</v>
      </c>
      <c r="AG225" s="16">
        <v>0.1</v>
      </c>
      <c r="AH225" s="18">
        <v>5.0000000000000001E-3</v>
      </c>
      <c r="AI225" s="16">
        <v>0.5</v>
      </c>
      <c r="AJ225" s="17">
        <v>35</v>
      </c>
      <c r="AK225" s="17">
        <v>40</v>
      </c>
      <c r="AL225" s="16">
        <v>0.01</v>
      </c>
      <c r="AM225" s="16">
        <v>0.2</v>
      </c>
      <c r="AN225" s="16"/>
      <c r="AO225" s="16"/>
      <c r="AP225" s="16"/>
      <c r="AQ225" s="16"/>
      <c r="AR225" s="60">
        <v>5.0000000000000001E-4</v>
      </c>
      <c r="AS225" s="17">
        <v>1</v>
      </c>
      <c r="AT225" s="16"/>
      <c r="AU225" s="16"/>
      <c r="AV225" s="18"/>
      <c r="AW225" s="16"/>
      <c r="AX225" s="18"/>
      <c r="AY225" s="16"/>
      <c r="AZ225" s="60"/>
      <c r="BA225" s="17"/>
      <c r="BB225" s="16"/>
      <c r="BC225" s="16"/>
      <c r="BD225" s="16"/>
      <c r="BE225" s="16"/>
      <c r="BF225" s="60"/>
      <c r="BG225" s="17"/>
      <c r="BH225" s="60"/>
      <c r="BI225" s="17"/>
      <c r="BJ225" s="60"/>
      <c r="BK225" s="17"/>
      <c r="BL225" s="16"/>
      <c r="BM225" s="16"/>
      <c r="BN225" s="16"/>
      <c r="BO225" s="16"/>
      <c r="BP225" s="16"/>
      <c r="BQ225" s="16"/>
      <c r="BR225" s="60"/>
      <c r="BS225" s="17"/>
      <c r="BT225" s="16"/>
      <c r="BU225" s="16"/>
      <c r="BV225" s="16"/>
      <c r="BW225" s="16"/>
      <c r="BX225" s="60"/>
      <c r="BY225" s="17"/>
      <c r="BZ225" s="60"/>
      <c r="CA225" s="17"/>
      <c r="CB225" s="16"/>
      <c r="CC225" s="16"/>
      <c r="CD225" s="16"/>
      <c r="CE225" s="16"/>
      <c r="CF225" s="16"/>
      <c r="CG225" s="16"/>
      <c r="CH225" s="60"/>
      <c r="CI225" s="17"/>
      <c r="CJ225" s="16"/>
      <c r="CK225" s="16"/>
      <c r="CL225" s="16"/>
      <c r="CM225" s="16"/>
      <c r="CN225" s="16"/>
      <c r="CO225" s="16"/>
      <c r="CP225" s="16"/>
      <c r="CQ225" s="16"/>
      <c r="CR225" s="16"/>
      <c r="CS225" s="16"/>
      <c r="CT225" s="60"/>
      <c r="CU225" s="17"/>
      <c r="CV225" s="16"/>
      <c r="CW225" s="16"/>
    </row>
    <row r="226" spans="1:101" x14ac:dyDescent="0.3">
      <c r="A226" s="14">
        <v>135</v>
      </c>
      <c r="B226" s="15"/>
      <c r="C226" s="14" t="s">
        <v>224</v>
      </c>
      <c r="D226" s="14" t="s">
        <v>497</v>
      </c>
      <c r="E226" s="14"/>
      <c r="F226" s="14"/>
      <c r="G226" s="14" t="s">
        <v>498</v>
      </c>
      <c r="H226" s="2"/>
      <c r="I226" s="12">
        <v>100</v>
      </c>
      <c r="J226" s="16">
        <f t="shared" si="14"/>
        <v>22.700000000000003</v>
      </c>
      <c r="K226" s="16">
        <f t="shared" si="15"/>
        <v>51.972499999999997</v>
      </c>
      <c r="L226" s="16">
        <f t="shared" si="13"/>
        <v>48.027500000000003</v>
      </c>
      <c r="M226" s="16">
        <f t="shared" si="13"/>
        <v>77.3</v>
      </c>
      <c r="N226" s="17">
        <v>8</v>
      </c>
      <c r="O226" s="17">
        <v>25</v>
      </c>
      <c r="P226" s="17">
        <v>5</v>
      </c>
      <c r="Q226" s="17">
        <v>10</v>
      </c>
      <c r="R226" s="18">
        <v>5.0000000000000001E-3</v>
      </c>
      <c r="S226" s="16">
        <v>0.5</v>
      </c>
      <c r="T226" s="60"/>
      <c r="U226" s="17"/>
      <c r="V226" s="16">
        <v>0.01</v>
      </c>
      <c r="W226" s="16">
        <v>0.5</v>
      </c>
      <c r="X226" s="18"/>
      <c r="Y226" s="16"/>
      <c r="Z226" s="16"/>
      <c r="AA226" s="16"/>
      <c r="AB226" s="16"/>
      <c r="AC226" s="16"/>
      <c r="AD226" s="16"/>
      <c r="AE226" s="16"/>
      <c r="AF226" s="18">
        <v>2E-3</v>
      </c>
      <c r="AG226" s="16">
        <v>0.1</v>
      </c>
      <c r="AH226" s="18"/>
      <c r="AI226" s="16"/>
      <c r="AJ226" s="17">
        <v>35</v>
      </c>
      <c r="AK226" s="17">
        <v>40</v>
      </c>
      <c r="AL226" s="16">
        <v>0.01</v>
      </c>
      <c r="AM226" s="16">
        <v>0.2</v>
      </c>
      <c r="AN226" s="16"/>
      <c r="AO226" s="16"/>
      <c r="AP226" s="16"/>
      <c r="AQ226" s="16"/>
      <c r="AR226" s="60">
        <v>5.0000000000000001E-4</v>
      </c>
      <c r="AS226" s="17">
        <v>1</v>
      </c>
      <c r="AT226" s="16"/>
      <c r="AU226" s="16"/>
      <c r="AV226" s="18"/>
      <c r="AW226" s="16"/>
      <c r="AX226" s="18"/>
      <c r="AY226" s="16"/>
      <c r="AZ226" s="60"/>
      <c r="BA226" s="17"/>
      <c r="BB226" s="16"/>
      <c r="BC226" s="16"/>
      <c r="BD226" s="16"/>
      <c r="BE226" s="16"/>
      <c r="BF226" s="60"/>
      <c r="BG226" s="17"/>
      <c r="BH226" s="60"/>
      <c r="BI226" s="17"/>
      <c r="BJ226" s="60"/>
      <c r="BK226" s="17"/>
      <c r="BL226" s="16"/>
      <c r="BM226" s="16"/>
      <c r="BN226" s="16"/>
      <c r="BO226" s="16"/>
      <c r="BP226" s="16"/>
      <c r="BQ226" s="16"/>
      <c r="BR226" s="60"/>
      <c r="BS226" s="17"/>
      <c r="BT226" s="16"/>
      <c r="BU226" s="16"/>
      <c r="BV226" s="16"/>
      <c r="BW226" s="16"/>
      <c r="BX226" s="60"/>
      <c r="BY226" s="17"/>
      <c r="BZ226" s="60"/>
      <c r="CA226" s="17"/>
      <c r="CB226" s="16"/>
      <c r="CC226" s="16"/>
      <c r="CD226" s="16"/>
      <c r="CE226" s="16"/>
      <c r="CF226" s="16"/>
      <c r="CG226" s="16"/>
      <c r="CH226" s="60"/>
      <c r="CI226" s="17"/>
      <c r="CJ226" s="16"/>
      <c r="CK226" s="16"/>
      <c r="CL226" s="16"/>
      <c r="CM226" s="16"/>
      <c r="CN226" s="16"/>
      <c r="CO226" s="16"/>
      <c r="CP226" s="16"/>
      <c r="CQ226" s="16"/>
      <c r="CR226" s="16"/>
      <c r="CS226" s="16"/>
      <c r="CT226" s="60"/>
      <c r="CU226" s="17"/>
      <c r="CV226" s="16"/>
      <c r="CW226" s="16"/>
    </row>
    <row r="227" spans="1:101" x14ac:dyDescent="0.3">
      <c r="A227" s="14">
        <v>135</v>
      </c>
      <c r="B227" s="15"/>
      <c r="C227" s="14" t="s">
        <v>224</v>
      </c>
      <c r="D227" s="14" t="s">
        <v>497</v>
      </c>
      <c r="E227" s="14"/>
      <c r="F227" s="14"/>
      <c r="G227" s="14" t="s">
        <v>498</v>
      </c>
      <c r="H227" s="2"/>
      <c r="I227" s="12">
        <v>100</v>
      </c>
      <c r="J227" s="16">
        <f t="shared" si="14"/>
        <v>22.200000000000003</v>
      </c>
      <c r="K227" s="16">
        <f t="shared" si="15"/>
        <v>51.967499999999994</v>
      </c>
      <c r="L227" s="16">
        <f t="shared" si="13"/>
        <v>48.032500000000006</v>
      </c>
      <c r="M227" s="16">
        <f t="shared" si="13"/>
        <v>77.8</v>
      </c>
      <c r="N227" s="17">
        <v>8</v>
      </c>
      <c r="O227" s="17">
        <v>25</v>
      </c>
      <c r="P227" s="17">
        <v>5</v>
      </c>
      <c r="Q227" s="17">
        <v>10</v>
      </c>
      <c r="R227" s="18">
        <v>5.0000000000000001E-3</v>
      </c>
      <c r="S227" s="16">
        <v>0.5</v>
      </c>
      <c r="T227" s="60"/>
      <c r="U227" s="17"/>
      <c r="V227" s="16"/>
      <c r="W227" s="16"/>
      <c r="X227" s="18">
        <v>2E-3</v>
      </c>
      <c r="Y227" s="16">
        <v>0.1</v>
      </c>
      <c r="Z227" s="16">
        <v>0.01</v>
      </c>
      <c r="AA227" s="16">
        <v>0.5</v>
      </c>
      <c r="AB227" s="16"/>
      <c r="AC227" s="16"/>
      <c r="AD227" s="16"/>
      <c r="AE227" s="16"/>
      <c r="AF227" s="18"/>
      <c r="AG227" s="16"/>
      <c r="AH227" s="18">
        <v>5.0000000000000001E-3</v>
      </c>
      <c r="AI227" s="16">
        <v>0.5</v>
      </c>
      <c r="AJ227" s="17">
        <v>35</v>
      </c>
      <c r="AK227" s="17">
        <v>40</v>
      </c>
      <c r="AL227" s="16">
        <v>0.01</v>
      </c>
      <c r="AM227" s="16">
        <v>0.2</v>
      </c>
      <c r="AN227" s="16"/>
      <c r="AO227" s="16"/>
      <c r="AP227" s="16"/>
      <c r="AQ227" s="16"/>
      <c r="AR227" s="60">
        <v>5.0000000000000001E-4</v>
      </c>
      <c r="AS227" s="17">
        <v>1</v>
      </c>
      <c r="AT227" s="16"/>
      <c r="AU227" s="16"/>
      <c r="AV227" s="18"/>
      <c r="AW227" s="16"/>
      <c r="AX227" s="18"/>
      <c r="AY227" s="16"/>
      <c r="AZ227" s="60"/>
      <c r="BA227" s="17"/>
      <c r="BB227" s="16"/>
      <c r="BC227" s="16"/>
      <c r="BD227" s="16"/>
      <c r="BE227" s="16"/>
      <c r="BF227" s="60"/>
      <c r="BG227" s="17"/>
      <c r="BH227" s="60"/>
      <c r="BI227" s="17"/>
      <c r="BJ227" s="60"/>
      <c r="BK227" s="17"/>
      <c r="BL227" s="16"/>
      <c r="BM227" s="16"/>
      <c r="BN227" s="16"/>
      <c r="BO227" s="16"/>
      <c r="BP227" s="16"/>
      <c r="BQ227" s="16"/>
      <c r="BR227" s="60"/>
      <c r="BS227" s="17"/>
      <c r="BT227" s="16"/>
      <c r="BU227" s="16"/>
      <c r="BV227" s="16"/>
      <c r="BW227" s="16"/>
      <c r="BX227" s="60"/>
      <c r="BY227" s="17"/>
      <c r="BZ227" s="60"/>
      <c r="CA227" s="17"/>
      <c r="CB227" s="16"/>
      <c r="CC227" s="16"/>
      <c r="CD227" s="16"/>
      <c r="CE227" s="16"/>
      <c r="CF227" s="16"/>
      <c r="CG227" s="16"/>
      <c r="CH227" s="60"/>
      <c r="CI227" s="17"/>
      <c r="CJ227" s="16"/>
      <c r="CK227" s="16"/>
      <c r="CL227" s="16"/>
      <c r="CM227" s="16"/>
      <c r="CN227" s="16"/>
      <c r="CO227" s="16"/>
      <c r="CP227" s="16"/>
      <c r="CQ227" s="16"/>
      <c r="CR227" s="16"/>
      <c r="CS227" s="16"/>
      <c r="CT227" s="60"/>
      <c r="CU227" s="17"/>
      <c r="CV227" s="16"/>
      <c r="CW227" s="16"/>
    </row>
    <row r="228" spans="1:101" x14ac:dyDescent="0.3">
      <c r="A228" s="14">
        <v>135</v>
      </c>
      <c r="B228" s="15"/>
      <c r="C228" s="14" t="s">
        <v>224</v>
      </c>
      <c r="D228" s="14" t="s">
        <v>497</v>
      </c>
      <c r="E228" s="14"/>
      <c r="F228" s="14"/>
      <c r="G228" s="14" t="s">
        <v>498</v>
      </c>
      <c r="H228" s="2"/>
      <c r="I228" s="12">
        <v>100</v>
      </c>
      <c r="J228" s="16">
        <f t="shared" si="14"/>
        <v>12.700000000000003</v>
      </c>
      <c r="K228" s="16">
        <f t="shared" si="15"/>
        <v>51.96749999999998</v>
      </c>
      <c r="L228" s="16">
        <f t="shared" si="13"/>
        <v>48.03250000000002</v>
      </c>
      <c r="M228" s="16">
        <f t="shared" si="13"/>
        <v>87.3</v>
      </c>
      <c r="N228" s="17">
        <v>8</v>
      </c>
      <c r="O228" s="17">
        <v>25</v>
      </c>
      <c r="P228" s="17">
        <v>5</v>
      </c>
      <c r="Q228" s="17">
        <v>10</v>
      </c>
      <c r="R228" s="18">
        <v>5.0000000000000001E-3</v>
      </c>
      <c r="S228" s="16">
        <v>0.5</v>
      </c>
      <c r="T228" s="60">
        <v>5.0000000000000001E-4</v>
      </c>
      <c r="U228" s="17">
        <v>1</v>
      </c>
      <c r="V228" s="16"/>
      <c r="W228" s="16"/>
      <c r="X228" s="18">
        <v>2E-3</v>
      </c>
      <c r="Y228" s="16">
        <v>0.1</v>
      </c>
      <c r="Z228" s="16">
        <v>0.01</v>
      </c>
      <c r="AA228" s="16">
        <v>0.5</v>
      </c>
      <c r="AB228" s="16"/>
      <c r="AC228" s="16"/>
      <c r="AD228" s="16"/>
      <c r="AE228" s="16"/>
      <c r="AF228" s="18"/>
      <c r="AG228" s="16"/>
      <c r="AH228" s="18"/>
      <c r="AI228" s="16"/>
      <c r="AJ228" s="17">
        <v>35</v>
      </c>
      <c r="AK228" s="17">
        <v>40</v>
      </c>
      <c r="AL228" s="16">
        <v>0.01</v>
      </c>
      <c r="AM228" s="16">
        <v>0.2</v>
      </c>
      <c r="AN228" s="16"/>
      <c r="AO228" s="16"/>
      <c r="AP228" s="16"/>
      <c r="AQ228" s="16"/>
      <c r="AR228" s="60">
        <v>5.0000000000000001E-4</v>
      </c>
      <c r="AS228" s="17">
        <v>1</v>
      </c>
      <c r="AT228" s="16"/>
      <c r="AU228" s="16"/>
      <c r="AV228" s="18"/>
      <c r="AW228" s="16"/>
      <c r="AX228" s="18"/>
      <c r="AY228" s="16"/>
      <c r="AZ228" s="60">
        <v>5.0000000000000001E-4</v>
      </c>
      <c r="BA228" s="17">
        <v>1</v>
      </c>
      <c r="BB228" s="16"/>
      <c r="BC228" s="16"/>
      <c r="BD228" s="16"/>
      <c r="BE228" s="16"/>
      <c r="BF228" s="60">
        <v>5.0000000000000001E-4</v>
      </c>
      <c r="BG228" s="17">
        <v>1</v>
      </c>
      <c r="BH228" s="60">
        <v>5.0000000000000001E-4</v>
      </c>
      <c r="BI228" s="17">
        <v>1</v>
      </c>
      <c r="BJ228" s="60">
        <v>5.0000000000000001E-4</v>
      </c>
      <c r="BK228" s="17">
        <v>1</v>
      </c>
      <c r="BL228" s="16"/>
      <c r="BM228" s="16"/>
      <c r="BN228" s="16"/>
      <c r="BO228" s="16"/>
      <c r="BP228" s="16"/>
      <c r="BQ228" s="16"/>
      <c r="BR228" s="60">
        <v>5.0000000000000001E-4</v>
      </c>
      <c r="BS228" s="17">
        <v>1</v>
      </c>
      <c r="BT228" s="16"/>
      <c r="BU228" s="16"/>
      <c r="BV228" s="16"/>
      <c r="BW228" s="16"/>
      <c r="BX228" s="60">
        <v>5.0000000000000001E-4</v>
      </c>
      <c r="BY228" s="17">
        <v>1</v>
      </c>
      <c r="BZ228" s="60">
        <v>5.0000000000000001E-4</v>
      </c>
      <c r="CA228" s="17">
        <v>1</v>
      </c>
      <c r="CB228" s="16"/>
      <c r="CC228" s="16"/>
      <c r="CD228" s="16"/>
      <c r="CE228" s="16"/>
      <c r="CF228" s="16"/>
      <c r="CG228" s="16"/>
      <c r="CH228" s="60">
        <v>5.0000000000000001E-4</v>
      </c>
      <c r="CI228" s="17">
        <v>1</v>
      </c>
      <c r="CJ228" s="16"/>
      <c r="CK228" s="16"/>
      <c r="CL228" s="16"/>
      <c r="CM228" s="16"/>
      <c r="CN228" s="16"/>
      <c r="CO228" s="16"/>
      <c r="CP228" s="16"/>
      <c r="CQ228" s="16"/>
      <c r="CR228" s="16"/>
      <c r="CS228" s="16"/>
      <c r="CT228" s="60">
        <v>5.0000000000000001E-4</v>
      </c>
      <c r="CU228" s="17">
        <v>1</v>
      </c>
      <c r="CV228" s="16"/>
      <c r="CW228" s="16"/>
    </row>
    <row r="229" spans="1:101" x14ac:dyDescent="0.3">
      <c r="A229" s="14">
        <v>135</v>
      </c>
      <c r="B229" s="15"/>
      <c r="C229" s="14" t="s">
        <v>224</v>
      </c>
      <c r="D229" s="14" t="s">
        <v>497</v>
      </c>
      <c r="E229" s="14"/>
      <c r="F229" s="14"/>
      <c r="G229" s="14" t="s">
        <v>498</v>
      </c>
      <c r="H229" s="2"/>
      <c r="I229" s="12">
        <v>100</v>
      </c>
      <c r="J229" s="16">
        <f t="shared" si="14"/>
        <v>22.200000000000003</v>
      </c>
      <c r="K229" s="16">
        <f t="shared" si="15"/>
        <v>51.967499999999994</v>
      </c>
      <c r="L229" s="16">
        <f t="shared" si="13"/>
        <v>48.032500000000006</v>
      </c>
      <c r="M229" s="16">
        <f t="shared" si="13"/>
        <v>77.8</v>
      </c>
      <c r="N229" s="17">
        <v>8</v>
      </c>
      <c r="O229" s="17">
        <v>25</v>
      </c>
      <c r="P229" s="17">
        <v>5</v>
      </c>
      <c r="Q229" s="17">
        <v>10</v>
      </c>
      <c r="R229" s="18">
        <v>5.0000000000000001E-3</v>
      </c>
      <c r="S229" s="16">
        <v>0.5</v>
      </c>
      <c r="T229" s="60"/>
      <c r="U229" s="17"/>
      <c r="V229" s="16"/>
      <c r="W229" s="16"/>
      <c r="X229" s="18"/>
      <c r="Y229" s="16"/>
      <c r="Z229" s="16">
        <v>0.01</v>
      </c>
      <c r="AA229" s="16">
        <v>0.5</v>
      </c>
      <c r="AB229" s="16"/>
      <c r="AC229" s="16"/>
      <c r="AD229" s="16"/>
      <c r="AE229" s="16"/>
      <c r="AF229" s="18">
        <v>2E-3</v>
      </c>
      <c r="AG229" s="16">
        <v>0.1</v>
      </c>
      <c r="AH229" s="18">
        <v>5.0000000000000001E-3</v>
      </c>
      <c r="AI229" s="16">
        <v>0.5</v>
      </c>
      <c r="AJ229" s="17">
        <v>35</v>
      </c>
      <c r="AK229" s="17">
        <v>40</v>
      </c>
      <c r="AL229" s="16">
        <v>0.01</v>
      </c>
      <c r="AM229" s="16">
        <v>0.2</v>
      </c>
      <c r="AN229" s="16"/>
      <c r="AO229" s="16"/>
      <c r="AP229" s="16"/>
      <c r="AQ229" s="16"/>
      <c r="AR229" s="60">
        <v>5.0000000000000001E-4</v>
      </c>
      <c r="AS229" s="17">
        <v>1</v>
      </c>
      <c r="AT229" s="16"/>
      <c r="AU229" s="16"/>
      <c r="AV229" s="18"/>
      <c r="AW229" s="16"/>
      <c r="AX229" s="18"/>
      <c r="AY229" s="16"/>
      <c r="AZ229" s="60"/>
      <c r="BA229" s="17"/>
      <c r="BB229" s="16"/>
      <c r="BC229" s="16"/>
      <c r="BD229" s="16"/>
      <c r="BE229" s="16"/>
      <c r="BF229" s="60"/>
      <c r="BG229" s="17"/>
      <c r="BH229" s="60"/>
      <c r="BI229" s="17"/>
      <c r="BJ229" s="60"/>
      <c r="BK229" s="17"/>
      <c r="BL229" s="16"/>
      <c r="BM229" s="16"/>
      <c r="BN229" s="16"/>
      <c r="BO229" s="16"/>
      <c r="BP229" s="16"/>
      <c r="BQ229" s="16"/>
      <c r="BR229" s="60"/>
      <c r="BS229" s="17"/>
      <c r="BT229" s="16"/>
      <c r="BU229" s="16"/>
      <c r="BV229" s="16"/>
      <c r="BW229" s="16"/>
      <c r="BX229" s="60"/>
      <c r="BY229" s="17"/>
      <c r="BZ229" s="60"/>
      <c r="CA229" s="17"/>
      <c r="CB229" s="16"/>
      <c r="CC229" s="16"/>
      <c r="CD229" s="16"/>
      <c r="CE229" s="16"/>
      <c r="CF229" s="16"/>
      <c r="CG229" s="16"/>
      <c r="CH229" s="60"/>
      <c r="CI229" s="17"/>
      <c r="CJ229" s="16"/>
      <c r="CK229" s="16"/>
      <c r="CL229" s="16"/>
      <c r="CM229" s="16"/>
      <c r="CN229" s="16"/>
      <c r="CO229" s="16"/>
      <c r="CP229" s="16"/>
      <c r="CQ229" s="16"/>
      <c r="CR229" s="16"/>
      <c r="CS229" s="16"/>
      <c r="CT229" s="60"/>
      <c r="CU229" s="17"/>
      <c r="CV229" s="16"/>
      <c r="CW229" s="16"/>
    </row>
    <row r="230" spans="1:101" x14ac:dyDescent="0.3">
      <c r="A230" s="14">
        <v>135</v>
      </c>
      <c r="B230" s="15"/>
      <c r="C230" s="14" t="s">
        <v>224</v>
      </c>
      <c r="D230" s="14" t="s">
        <v>497</v>
      </c>
      <c r="E230" s="14"/>
      <c r="F230" s="14"/>
      <c r="G230" s="14" t="s">
        <v>498</v>
      </c>
      <c r="H230" s="2"/>
      <c r="I230" s="12">
        <v>100</v>
      </c>
      <c r="J230" s="16">
        <f t="shared" si="14"/>
        <v>22.700000000000003</v>
      </c>
      <c r="K230" s="16">
        <f t="shared" si="15"/>
        <v>51.972499999999997</v>
      </c>
      <c r="L230" s="16">
        <f t="shared" si="13"/>
        <v>48.027500000000003</v>
      </c>
      <c r="M230" s="16">
        <f t="shared" si="13"/>
        <v>77.3</v>
      </c>
      <c r="N230" s="17">
        <v>8</v>
      </c>
      <c r="O230" s="17">
        <v>25</v>
      </c>
      <c r="P230" s="17">
        <v>5</v>
      </c>
      <c r="Q230" s="17">
        <v>10</v>
      </c>
      <c r="R230" s="18">
        <v>5.0000000000000001E-3</v>
      </c>
      <c r="S230" s="16">
        <v>0.5</v>
      </c>
      <c r="T230" s="60"/>
      <c r="U230" s="17"/>
      <c r="V230" s="16"/>
      <c r="W230" s="16"/>
      <c r="X230" s="18"/>
      <c r="Y230" s="16"/>
      <c r="Z230" s="16">
        <v>0.01</v>
      </c>
      <c r="AA230" s="16">
        <v>0.5</v>
      </c>
      <c r="AB230" s="16"/>
      <c r="AC230" s="16"/>
      <c r="AD230" s="16"/>
      <c r="AE230" s="16"/>
      <c r="AF230" s="18">
        <v>2E-3</v>
      </c>
      <c r="AG230" s="16">
        <v>0.1</v>
      </c>
      <c r="AH230" s="18"/>
      <c r="AI230" s="16"/>
      <c r="AJ230" s="17">
        <v>35</v>
      </c>
      <c r="AK230" s="17">
        <v>40</v>
      </c>
      <c r="AL230" s="16">
        <v>0.01</v>
      </c>
      <c r="AM230" s="16">
        <v>0.2</v>
      </c>
      <c r="AN230" s="16"/>
      <c r="AO230" s="16"/>
      <c r="AP230" s="16"/>
      <c r="AQ230" s="16"/>
      <c r="AR230" s="60">
        <v>5.0000000000000001E-4</v>
      </c>
      <c r="AS230" s="17">
        <v>1</v>
      </c>
      <c r="AT230" s="16"/>
      <c r="AU230" s="16"/>
      <c r="AV230" s="18"/>
      <c r="AW230" s="16"/>
      <c r="AX230" s="18"/>
      <c r="AY230" s="16"/>
      <c r="AZ230" s="60"/>
      <c r="BA230" s="17"/>
      <c r="BB230" s="16"/>
      <c r="BC230" s="16"/>
      <c r="BD230" s="16"/>
      <c r="BE230" s="16"/>
      <c r="BF230" s="60"/>
      <c r="BG230" s="17"/>
      <c r="BH230" s="60"/>
      <c r="BI230" s="17"/>
      <c r="BJ230" s="60"/>
      <c r="BK230" s="17"/>
      <c r="BL230" s="16"/>
      <c r="BM230" s="16"/>
      <c r="BN230" s="16"/>
      <c r="BO230" s="16"/>
      <c r="BP230" s="16"/>
      <c r="BQ230" s="16"/>
      <c r="BR230" s="60"/>
      <c r="BS230" s="17"/>
      <c r="BT230" s="16"/>
      <c r="BU230" s="16"/>
      <c r="BV230" s="16"/>
      <c r="BW230" s="16"/>
      <c r="BX230" s="60"/>
      <c r="BY230" s="17"/>
      <c r="BZ230" s="60"/>
      <c r="CA230" s="17"/>
      <c r="CB230" s="16"/>
      <c r="CC230" s="16"/>
      <c r="CD230" s="16"/>
      <c r="CE230" s="16"/>
      <c r="CF230" s="16"/>
      <c r="CG230" s="16"/>
      <c r="CH230" s="60"/>
      <c r="CI230" s="17"/>
      <c r="CJ230" s="16"/>
      <c r="CK230" s="16"/>
      <c r="CL230" s="16"/>
      <c r="CM230" s="16"/>
      <c r="CN230" s="16"/>
      <c r="CO230" s="16"/>
      <c r="CP230" s="16"/>
      <c r="CQ230" s="16"/>
      <c r="CR230" s="16"/>
      <c r="CS230" s="16"/>
      <c r="CT230" s="60"/>
      <c r="CU230" s="17"/>
      <c r="CV230" s="16"/>
      <c r="CW230" s="16"/>
    </row>
    <row r="231" spans="1:101" x14ac:dyDescent="0.3">
      <c r="A231" s="14">
        <v>135</v>
      </c>
      <c r="B231" s="15"/>
      <c r="C231" s="14" t="s">
        <v>224</v>
      </c>
      <c r="D231" s="14" t="s">
        <v>497</v>
      </c>
      <c r="E231" s="14"/>
      <c r="F231" s="14"/>
      <c r="G231" s="14" t="s">
        <v>498</v>
      </c>
      <c r="H231" s="2"/>
      <c r="I231" s="12">
        <v>100</v>
      </c>
      <c r="J231" s="16">
        <f t="shared" si="14"/>
        <v>22.200000000000003</v>
      </c>
      <c r="K231" s="16">
        <f t="shared" si="15"/>
        <v>51.967500000000001</v>
      </c>
      <c r="L231" s="16">
        <f t="shared" si="13"/>
        <v>48.032499999999999</v>
      </c>
      <c r="M231" s="16">
        <f t="shared" si="13"/>
        <v>77.8</v>
      </c>
      <c r="N231" s="17">
        <v>8</v>
      </c>
      <c r="O231" s="17">
        <v>25</v>
      </c>
      <c r="P231" s="17">
        <v>5</v>
      </c>
      <c r="Q231" s="17">
        <v>10</v>
      </c>
      <c r="R231" s="18">
        <v>5.0000000000000001E-3</v>
      </c>
      <c r="S231" s="16">
        <v>0.5</v>
      </c>
      <c r="T231" s="60"/>
      <c r="U231" s="17"/>
      <c r="V231" s="16"/>
      <c r="W231" s="16"/>
      <c r="X231" s="18">
        <v>2E-3</v>
      </c>
      <c r="Y231" s="16">
        <v>0.1</v>
      </c>
      <c r="Z231" s="16"/>
      <c r="AA231" s="16"/>
      <c r="AB231" s="16"/>
      <c r="AC231" s="16"/>
      <c r="AD231" s="16"/>
      <c r="AE231" s="16"/>
      <c r="AF231" s="18"/>
      <c r="AG231" s="16"/>
      <c r="AH231" s="18">
        <v>5.0000000000000001E-3</v>
      </c>
      <c r="AI231" s="16">
        <v>0.5</v>
      </c>
      <c r="AJ231" s="17">
        <v>35</v>
      </c>
      <c r="AK231" s="17">
        <v>40</v>
      </c>
      <c r="AL231" s="16">
        <v>0.01</v>
      </c>
      <c r="AM231" s="16">
        <v>0.2</v>
      </c>
      <c r="AN231" s="16">
        <v>0.01</v>
      </c>
      <c r="AO231" s="16">
        <v>0.5</v>
      </c>
      <c r="AP231" s="16"/>
      <c r="AQ231" s="16"/>
      <c r="AR231" s="60">
        <v>5.0000000000000001E-4</v>
      </c>
      <c r="AS231" s="17">
        <v>1</v>
      </c>
      <c r="AT231" s="16"/>
      <c r="AU231" s="16"/>
      <c r="AV231" s="18"/>
      <c r="AW231" s="16"/>
      <c r="AX231" s="18"/>
      <c r="AY231" s="16"/>
      <c r="AZ231" s="60"/>
      <c r="BA231" s="17"/>
      <c r="BB231" s="16"/>
      <c r="BC231" s="16"/>
      <c r="BD231" s="16"/>
      <c r="BE231" s="16"/>
      <c r="BF231" s="60"/>
      <c r="BG231" s="17"/>
      <c r="BH231" s="60"/>
      <c r="BI231" s="17"/>
      <c r="BJ231" s="60"/>
      <c r="BK231" s="17"/>
      <c r="BL231" s="16"/>
      <c r="BM231" s="16"/>
      <c r="BN231" s="16"/>
      <c r="BO231" s="16"/>
      <c r="BP231" s="16"/>
      <c r="BQ231" s="16"/>
      <c r="BR231" s="60"/>
      <c r="BS231" s="17"/>
      <c r="BT231" s="16"/>
      <c r="BU231" s="16"/>
      <c r="BV231" s="16"/>
      <c r="BW231" s="16"/>
      <c r="BX231" s="60"/>
      <c r="BY231" s="17"/>
      <c r="BZ231" s="60"/>
      <c r="CA231" s="17"/>
      <c r="CB231" s="16"/>
      <c r="CC231" s="16"/>
      <c r="CD231" s="16"/>
      <c r="CE231" s="16"/>
      <c r="CF231" s="16"/>
      <c r="CG231" s="16"/>
      <c r="CH231" s="60"/>
      <c r="CI231" s="17"/>
      <c r="CJ231" s="16"/>
      <c r="CK231" s="16"/>
      <c r="CL231" s="16"/>
      <c r="CM231" s="16"/>
      <c r="CN231" s="16"/>
      <c r="CO231" s="16"/>
      <c r="CP231" s="16"/>
      <c r="CQ231" s="16"/>
      <c r="CR231" s="16"/>
      <c r="CS231" s="16"/>
      <c r="CT231" s="60"/>
      <c r="CU231" s="17"/>
      <c r="CV231" s="16"/>
      <c r="CW231" s="16"/>
    </row>
    <row r="232" spans="1:101" x14ac:dyDescent="0.3">
      <c r="A232" s="14">
        <v>135</v>
      </c>
      <c r="B232" s="15"/>
      <c r="C232" s="14" t="s">
        <v>224</v>
      </c>
      <c r="D232" s="14" t="s">
        <v>497</v>
      </c>
      <c r="E232" s="14"/>
      <c r="F232" s="14"/>
      <c r="G232" s="14" t="s">
        <v>498</v>
      </c>
      <c r="H232" s="2"/>
      <c r="I232" s="12">
        <v>100</v>
      </c>
      <c r="J232" s="16">
        <f t="shared" si="14"/>
        <v>12.700000000000003</v>
      </c>
      <c r="K232" s="16">
        <f t="shared" si="15"/>
        <v>51.96749999999998</v>
      </c>
      <c r="L232" s="16">
        <f t="shared" si="13"/>
        <v>48.03250000000002</v>
      </c>
      <c r="M232" s="16">
        <f t="shared" si="13"/>
        <v>87.3</v>
      </c>
      <c r="N232" s="17">
        <v>8</v>
      </c>
      <c r="O232" s="17">
        <v>25</v>
      </c>
      <c r="P232" s="17">
        <v>5</v>
      </c>
      <c r="Q232" s="17">
        <v>10</v>
      </c>
      <c r="R232" s="18">
        <v>5.0000000000000001E-3</v>
      </c>
      <c r="S232" s="16">
        <v>0.5</v>
      </c>
      <c r="T232" s="60">
        <v>5.0000000000000001E-4</v>
      </c>
      <c r="U232" s="17">
        <v>1</v>
      </c>
      <c r="V232" s="16"/>
      <c r="W232" s="16"/>
      <c r="X232" s="18">
        <v>2E-3</v>
      </c>
      <c r="Y232" s="16">
        <v>0.1</v>
      </c>
      <c r="Z232" s="16"/>
      <c r="AA232" s="16"/>
      <c r="AB232" s="16"/>
      <c r="AC232" s="16"/>
      <c r="AD232" s="16"/>
      <c r="AE232" s="16"/>
      <c r="AF232" s="18"/>
      <c r="AG232" s="16"/>
      <c r="AH232" s="18"/>
      <c r="AI232" s="16"/>
      <c r="AJ232" s="17">
        <v>35</v>
      </c>
      <c r="AK232" s="17">
        <v>40</v>
      </c>
      <c r="AL232" s="16">
        <v>0.01</v>
      </c>
      <c r="AM232" s="16">
        <v>0.2</v>
      </c>
      <c r="AN232" s="16">
        <v>0.01</v>
      </c>
      <c r="AO232" s="16">
        <v>0.5</v>
      </c>
      <c r="AP232" s="16"/>
      <c r="AQ232" s="16"/>
      <c r="AR232" s="60">
        <v>5.0000000000000001E-4</v>
      </c>
      <c r="AS232" s="17">
        <v>1</v>
      </c>
      <c r="AT232" s="16"/>
      <c r="AU232" s="16"/>
      <c r="AV232" s="18"/>
      <c r="AW232" s="16"/>
      <c r="AX232" s="18"/>
      <c r="AY232" s="16"/>
      <c r="AZ232" s="60">
        <v>5.0000000000000001E-4</v>
      </c>
      <c r="BA232" s="17">
        <v>1</v>
      </c>
      <c r="BB232" s="16"/>
      <c r="BC232" s="16"/>
      <c r="BD232" s="16"/>
      <c r="BE232" s="16"/>
      <c r="BF232" s="60">
        <v>5.0000000000000001E-4</v>
      </c>
      <c r="BG232" s="17">
        <v>1</v>
      </c>
      <c r="BH232" s="60">
        <v>5.0000000000000001E-4</v>
      </c>
      <c r="BI232" s="17">
        <v>1</v>
      </c>
      <c r="BJ232" s="60">
        <v>5.0000000000000001E-4</v>
      </c>
      <c r="BK232" s="17">
        <v>1</v>
      </c>
      <c r="BL232" s="16"/>
      <c r="BM232" s="16"/>
      <c r="BN232" s="16"/>
      <c r="BO232" s="16"/>
      <c r="BP232" s="16"/>
      <c r="BQ232" s="16"/>
      <c r="BR232" s="60">
        <v>5.0000000000000001E-4</v>
      </c>
      <c r="BS232" s="17">
        <v>1</v>
      </c>
      <c r="BT232" s="16"/>
      <c r="BU232" s="16"/>
      <c r="BV232" s="16"/>
      <c r="BW232" s="16"/>
      <c r="BX232" s="60">
        <v>5.0000000000000001E-4</v>
      </c>
      <c r="BY232" s="17">
        <v>1</v>
      </c>
      <c r="BZ232" s="60">
        <v>5.0000000000000001E-4</v>
      </c>
      <c r="CA232" s="17">
        <v>1</v>
      </c>
      <c r="CB232" s="16"/>
      <c r="CC232" s="16"/>
      <c r="CD232" s="16"/>
      <c r="CE232" s="16"/>
      <c r="CF232" s="16"/>
      <c r="CG232" s="16"/>
      <c r="CH232" s="60">
        <v>5.0000000000000001E-4</v>
      </c>
      <c r="CI232" s="17">
        <v>1</v>
      </c>
      <c r="CJ232" s="16"/>
      <c r="CK232" s="16"/>
      <c r="CL232" s="16"/>
      <c r="CM232" s="16"/>
      <c r="CN232" s="16"/>
      <c r="CO232" s="16"/>
      <c r="CP232" s="16"/>
      <c r="CQ232" s="16"/>
      <c r="CR232" s="16"/>
      <c r="CS232" s="16"/>
      <c r="CT232" s="60">
        <v>5.0000000000000001E-4</v>
      </c>
      <c r="CU232" s="17">
        <v>1</v>
      </c>
      <c r="CV232" s="16"/>
      <c r="CW232" s="16"/>
    </row>
    <row r="233" spans="1:101" x14ac:dyDescent="0.3">
      <c r="A233" s="14">
        <v>135</v>
      </c>
      <c r="B233" s="15"/>
      <c r="C233" s="14" t="s">
        <v>224</v>
      </c>
      <c r="D233" s="14" t="s">
        <v>497</v>
      </c>
      <c r="E233" s="14"/>
      <c r="F233" s="14"/>
      <c r="G233" s="14" t="s">
        <v>498</v>
      </c>
      <c r="H233" s="2"/>
      <c r="I233" s="12">
        <v>100</v>
      </c>
      <c r="J233" s="16">
        <f t="shared" si="14"/>
        <v>22.200000000000003</v>
      </c>
      <c r="K233" s="16">
        <f t="shared" si="15"/>
        <v>51.967500000000001</v>
      </c>
      <c r="L233" s="16">
        <f t="shared" si="13"/>
        <v>48.032499999999999</v>
      </c>
      <c r="M233" s="16">
        <f t="shared" si="13"/>
        <v>77.8</v>
      </c>
      <c r="N233" s="17">
        <v>8</v>
      </c>
      <c r="O233" s="17">
        <v>25</v>
      </c>
      <c r="P233" s="17">
        <v>5</v>
      </c>
      <c r="Q233" s="17">
        <v>10</v>
      </c>
      <c r="R233" s="18">
        <v>5.0000000000000001E-3</v>
      </c>
      <c r="S233" s="16">
        <v>0.5</v>
      </c>
      <c r="T233" s="60"/>
      <c r="U233" s="17"/>
      <c r="V233" s="16"/>
      <c r="W233" s="16"/>
      <c r="X233" s="18"/>
      <c r="Y233" s="16"/>
      <c r="Z233" s="16"/>
      <c r="AA233" s="16"/>
      <c r="AB233" s="16"/>
      <c r="AC233" s="16"/>
      <c r="AD233" s="16"/>
      <c r="AE233" s="16"/>
      <c r="AF233" s="18">
        <v>2E-3</v>
      </c>
      <c r="AG233" s="16">
        <v>0.1</v>
      </c>
      <c r="AH233" s="18">
        <v>5.0000000000000001E-3</v>
      </c>
      <c r="AI233" s="16">
        <v>0.5</v>
      </c>
      <c r="AJ233" s="17">
        <v>35</v>
      </c>
      <c r="AK233" s="17">
        <v>40</v>
      </c>
      <c r="AL233" s="16">
        <v>0.01</v>
      </c>
      <c r="AM233" s="16">
        <v>0.2</v>
      </c>
      <c r="AN233" s="16">
        <v>0.01</v>
      </c>
      <c r="AO233" s="16">
        <v>0.5</v>
      </c>
      <c r="AP233" s="16"/>
      <c r="AQ233" s="16"/>
      <c r="AR233" s="60">
        <v>5.0000000000000001E-4</v>
      </c>
      <c r="AS233" s="17">
        <v>1</v>
      </c>
      <c r="AT233" s="16"/>
      <c r="AU233" s="16"/>
      <c r="AV233" s="18"/>
      <c r="AW233" s="16"/>
      <c r="AX233" s="18"/>
      <c r="AY233" s="16"/>
      <c r="AZ233" s="60"/>
      <c r="BA233" s="17"/>
      <c r="BB233" s="16"/>
      <c r="BC233" s="16"/>
      <c r="BD233" s="16"/>
      <c r="BE233" s="16"/>
      <c r="BF233" s="60"/>
      <c r="BG233" s="17"/>
      <c r="BH233" s="60"/>
      <c r="BI233" s="17"/>
      <c r="BJ233" s="60"/>
      <c r="BK233" s="17"/>
      <c r="BL233" s="16"/>
      <c r="BM233" s="16"/>
      <c r="BN233" s="16"/>
      <c r="BO233" s="16"/>
      <c r="BP233" s="16"/>
      <c r="BQ233" s="16"/>
      <c r="BR233" s="60"/>
      <c r="BS233" s="17"/>
      <c r="BT233" s="16"/>
      <c r="BU233" s="16"/>
      <c r="BV233" s="16"/>
      <c r="BW233" s="16"/>
      <c r="BX233" s="60"/>
      <c r="BY233" s="17"/>
      <c r="BZ233" s="60"/>
      <c r="CA233" s="17"/>
      <c r="CB233" s="16"/>
      <c r="CC233" s="16"/>
      <c r="CD233" s="16"/>
      <c r="CE233" s="16"/>
      <c r="CF233" s="16"/>
      <c r="CG233" s="16"/>
      <c r="CH233" s="60"/>
      <c r="CI233" s="17"/>
      <c r="CJ233" s="16"/>
      <c r="CK233" s="16"/>
      <c r="CL233" s="16"/>
      <c r="CM233" s="16"/>
      <c r="CN233" s="16"/>
      <c r="CO233" s="16"/>
      <c r="CP233" s="16"/>
      <c r="CQ233" s="16"/>
      <c r="CR233" s="16"/>
      <c r="CS233" s="16"/>
      <c r="CT233" s="60"/>
      <c r="CU233" s="17"/>
      <c r="CV233" s="16"/>
      <c r="CW233" s="16"/>
    </row>
    <row r="234" spans="1:101" x14ac:dyDescent="0.3">
      <c r="A234" s="14">
        <v>135</v>
      </c>
      <c r="B234" s="15"/>
      <c r="C234" s="14" t="s">
        <v>224</v>
      </c>
      <c r="D234" s="14" t="s">
        <v>497</v>
      </c>
      <c r="E234" s="14"/>
      <c r="F234" s="14"/>
      <c r="G234" s="14" t="s">
        <v>498</v>
      </c>
      <c r="H234" s="2"/>
      <c r="I234" s="12">
        <v>100</v>
      </c>
      <c r="J234" s="16">
        <f t="shared" si="14"/>
        <v>22.700000000000003</v>
      </c>
      <c r="K234" s="16">
        <f t="shared" si="15"/>
        <v>51.972499999999997</v>
      </c>
      <c r="L234" s="16">
        <f t="shared" si="13"/>
        <v>48.027500000000003</v>
      </c>
      <c r="M234" s="16">
        <f t="shared" si="13"/>
        <v>77.3</v>
      </c>
      <c r="N234" s="17">
        <v>8</v>
      </c>
      <c r="O234" s="17">
        <v>25</v>
      </c>
      <c r="P234" s="17">
        <v>5</v>
      </c>
      <c r="Q234" s="17">
        <v>10</v>
      </c>
      <c r="R234" s="18">
        <v>5.0000000000000001E-3</v>
      </c>
      <c r="S234" s="16">
        <v>0.5</v>
      </c>
      <c r="T234" s="60"/>
      <c r="U234" s="17"/>
      <c r="V234" s="16"/>
      <c r="W234" s="16"/>
      <c r="X234" s="18"/>
      <c r="Y234" s="16"/>
      <c r="Z234" s="16"/>
      <c r="AA234" s="16"/>
      <c r="AB234" s="16"/>
      <c r="AC234" s="16"/>
      <c r="AD234" s="16"/>
      <c r="AE234" s="16"/>
      <c r="AF234" s="18">
        <v>2E-3</v>
      </c>
      <c r="AG234" s="16">
        <v>0.1</v>
      </c>
      <c r="AH234" s="18"/>
      <c r="AI234" s="16"/>
      <c r="AJ234" s="17">
        <v>35</v>
      </c>
      <c r="AK234" s="17">
        <v>40</v>
      </c>
      <c r="AL234" s="16">
        <v>0.01</v>
      </c>
      <c r="AM234" s="16">
        <v>0.2</v>
      </c>
      <c r="AN234" s="16">
        <v>0.01</v>
      </c>
      <c r="AO234" s="16">
        <v>0.5</v>
      </c>
      <c r="AP234" s="16"/>
      <c r="AQ234" s="16"/>
      <c r="AR234" s="60">
        <v>5.0000000000000001E-4</v>
      </c>
      <c r="AS234" s="17">
        <v>1</v>
      </c>
      <c r="AT234" s="16"/>
      <c r="AU234" s="16"/>
      <c r="AV234" s="18"/>
      <c r="AW234" s="16"/>
      <c r="AX234" s="18"/>
      <c r="AY234" s="16"/>
      <c r="AZ234" s="60"/>
      <c r="BA234" s="17"/>
      <c r="BB234" s="16"/>
      <c r="BC234" s="16"/>
      <c r="BD234" s="16"/>
      <c r="BE234" s="16"/>
      <c r="BF234" s="60"/>
      <c r="BG234" s="17"/>
      <c r="BH234" s="60"/>
      <c r="BI234" s="17"/>
      <c r="BJ234" s="60"/>
      <c r="BK234" s="17"/>
      <c r="BL234" s="16"/>
      <c r="BM234" s="16"/>
      <c r="BN234" s="16"/>
      <c r="BO234" s="16"/>
      <c r="BP234" s="16"/>
      <c r="BQ234" s="16"/>
      <c r="BR234" s="60"/>
      <c r="BS234" s="17"/>
      <c r="BT234" s="16"/>
      <c r="BU234" s="16"/>
      <c r="BV234" s="16"/>
      <c r="BW234" s="16"/>
      <c r="BX234" s="60"/>
      <c r="BY234" s="17"/>
      <c r="BZ234" s="60"/>
      <c r="CA234" s="17"/>
      <c r="CB234" s="16"/>
      <c r="CC234" s="16"/>
      <c r="CD234" s="16"/>
      <c r="CE234" s="16"/>
      <c r="CF234" s="16"/>
      <c r="CG234" s="16"/>
      <c r="CH234" s="60"/>
      <c r="CI234" s="17"/>
      <c r="CJ234" s="16"/>
      <c r="CK234" s="16"/>
      <c r="CL234" s="16"/>
      <c r="CM234" s="16"/>
      <c r="CN234" s="16"/>
      <c r="CO234" s="16"/>
      <c r="CP234" s="16"/>
      <c r="CQ234" s="16"/>
      <c r="CR234" s="16"/>
      <c r="CS234" s="16"/>
      <c r="CT234" s="60"/>
      <c r="CU234" s="17"/>
      <c r="CV234" s="16"/>
      <c r="CW234" s="16"/>
    </row>
    <row r="235" spans="1:101" x14ac:dyDescent="0.3">
      <c r="A235" s="14">
        <v>135</v>
      </c>
      <c r="B235" s="15"/>
      <c r="C235" s="14" t="s">
        <v>224</v>
      </c>
      <c r="D235" s="14" t="s">
        <v>497</v>
      </c>
      <c r="E235" s="14"/>
      <c r="F235" s="14"/>
      <c r="G235" s="14" t="s">
        <v>498</v>
      </c>
      <c r="H235" s="2"/>
      <c r="I235" s="12">
        <v>100</v>
      </c>
      <c r="J235" s="16">
        <f t="shared" si="14"/>
        <v>22</v>
      </c>
      <c r="K235" s="16">
        <f t="shared" si="15"/>
        <v>51.972499999999989</v>
      </c>
      <c r="L235" s="16">
        <f t="shared" si="13"/>
        <v>48.027500000000011</v>
      </c>
      <c r="M235" s="16">
        <f t="shared" si="13"/>
        <v>78</v>
      </c>
      <c r="N235" s="17">
        <v>8</v>
      </c>
      <c r="O235" s="17">
        <v>25</v>
      </c>
      <c r="P235" s="17">
        <v>5</v>
      </c>
      <c r="Q235" s="17">
        <v>10</v>
      </c>
      <c r="R235" s="18">
        <v>5.0000000000000001E-3</v>
      </c>
      <c r="S235" s="16">
        <v>0.5</v>
      </c>
      <c r="T235" s="60"/>
      <c r="U235" s="17"/>
      <c r="V235" s="16">
        <v>0.01</v>
      </c>
      <c r="W235" s="16">
        <v>0.5</v>
      </c>
      <c r="X235" s="18">
        <v>2E-3</v>
      </c>
      <c r="Y235" s="16">
        <v>0.1</v>
      </c>
      <c r="Z235" s="16"/>
      <c r="AA235" s="16"/>
      <c r="AB235" s="16"/>
      <c r="AC235" s="16"/>
      <c r="AD235" s="16"/>
      <c r="AE235" s="16"/>
      <c r="AF235" s="18"/>
      <c r="AG235" s="16"/>
      <c r="AH235" s="18">
        <v>5.0000000000000001E-3</v>
      </c>
      <c r="AI235" s="16">
        <v>0.5</v>
      </c>
      <c r="AJ235" s="17">
        <v>35</v>
      </c>
      <c r="AK235" s="17">
        <v>40</v>
      </c>
      <c r="AL235" s="16"/>
      <c r="AM235" s="16"/>
      <c r="AN235" s="16"/>
      <c r="AO235" s="16"/>
      <c r="AP235" s="16"/>
      <c r="AQ235" s="16"/>
      <c r="AR235" s="60">
        <v>5.0000000000000001E-4</v>
      </c>
      <c r="AS235" s="17">
        <v>1</v>
      </c>
      <c r="AT235" s="16"/>
      <c r="AU235" s="16"/>
      <c r="AV235" s="18">
        <v>5.0000000000000001E-3</v>
      </c>
      <c r="AW235" s="16">
        <v>0.4</v>
      </c>
      <c r="AX235" s="18"/>
      <c r="AY235" s="16"/>
      <c r="AZ235" s="60"/>
      <c r="BA235" s="17"/>
      <c r="BB235" s="16"/>
      <c r="BC235" s="16"/>
      <c r="BD235" s="16"/>
      <c r="BE235" s="16"/>
      <c r="BF235" s="60"/>
      <c r="BG235" s="17"/>
      <c r="BH235" s="60"/>
      <c r="BI235" s="17"/>
      <c r="BJ235" s="60"/>
      <c r="BK235" s="17"/>
      <c r="BL235" s="16"/>
      <c r="BM235" s="16"/>
      <c r="BN235" s="16"/>
      <c r="BO235" s="16"/>
      <c r="BP235" s="16"/>
      <c r="BQ235" s="16"/>
      <c r="BR235" s="60"/>
      <c r="BS235" s="17"/>
      <c r="BT235" s="16"/>
      <c r="BU235" s="16"/>
      <c r="BV235" s="16"/>
      <c r="BW235" s="16"/>
      <c r="BX235" s="60"/>
      <c r="BY235" s="17"/>
      <c r="BZ235" s="60"/>
      <c r="CA235" s="17"/>
      <c r="CB235" s="16"/>
      <c r="CC235" s="16"/>
      <c r="CD235" s="16"/>
      <c r="CE235" s="16"/>
      <c r="CF235" s="16"/>
      <c r="CG235" s="16"/>
      <c r="CH235" s="60"/>
      <c r="CI235" s="17"/>
      <c r="CJ235" s="16"/>
      <c r="CK235" s="16"/>
      <c r="CL235" s="16"/>
      <c r="CM235" s="16"/>
      <c r="CN235" s="16"/>
      <c r="CO235" s="16"/>
      <c r="CP235" s="16"/>
      <c r="CQ235" s="16"/>
      <c r="CR235" s="16"/>
      <c r="CS235" s="16"/>
      <c r="CT235" s="60"/>
      <c r="CU235" s="17"/>
      <c r="CV235" s="16"/>
      <c r="CW235" s="16"/>
    </row>
    <row r="236" spans="1:101" x14ac:dyDescent="0.3">
      <c r="A236" s="14">
        <v>135</v>
      </c>
      <c r="B236" s="15"/>
      <c r="C236" s="14" t="s">
        <v>224</v>
      </c>
      <c r="D236" s="14" t="s">
        <v>497</v>
      </c>
      <c r="E236" s="14"/>
      <c r="F236" s="14"/>
      <c r="G236" s="14" t="s">
        <v>498</v>
      </c>
      <c r="H236" s="2"/>
      <c r="I236" s="12">
        <v>100</v>
      </c>
      <c r="J236" s="16">
        <f t="shared" si="14"/>
        <v>12.5</v>
      </c>
      <c r="K236" s="16">
        <f t="shared" si="15"/>
        <v>51.972499999999975</v>
      </c>
      <c r="L236" s="16">
        <f t="shared" si="13"/>
        <v>48.027500000000025</v>
      </c>
      <c r="M236" s="16">
        <f t="shared" si="13"/>
        <v>87.5</v>
      </c>
      <c r="N236" s="17">
        <v>8</v>
      </c>
      <c r="O236" s="17">
        <v>25</v>
      </c>
      <c r="P236" s="17">
        <v>5</v>
      </c>
      <c r="Q236" s="17">
        <v>10</v>
      </c>
      <c r="R236" s="18">
        <v>5.0000000000000001E-3</v>
      </c>
      <c r="S236" s="16">
        <v>0.5</v>
      </c>
      <c r="T236" s="60">
        <v>5.0000000000000001E-4</v>
      </c>
      <c r="U236" s="17">
        <v>1</v>
      </c>
      <c r="V236" s="16">
        <v>0.01</v>
      </c>
      <c r="W236" s="16">
        <v>0.5</v>
      </c>
      <c r="X236" s="18">
        <v>2E-3</v>
      </c>
      <c r="Y236" s="16">
        <v>0.1</v>
      </c>
      <c r="Z236" s="16"/>
      <c r="AA236" s="16"/>
      <c r="AB236" s="16"/>
      <c r="AC236" s="16"/>
      <c r="AD236" s="16"/>
      <c r="AE236" s="16"/>
      <c r="AF236" s="18"/>
      <c r="AG236" s="16"/>
      <c r="AH236" s="18"/>
      <c r="AI236" s="16"/>
      <c r="AJ236" s="17">
        <v>35</v>
      </c>
      <c r="AK236" s="17">
        <v>40</v>
      </c>
      <c r="AL236" s="16"/>
      <c r="AM236" s="16"/>
      <c r="AN236" s="16"/>
      <c r="AO236" s="16"/>
      <c r="AP236" s="16"/>
      <c r="AQ236" s="16"/>
      <c r="AR236" s="60">
        <v>5.0000000000000001E-4</v>
      </c>
      <c r="AS236" s="17">
        <v>1</v>
      </c>
      <c r="AT236" s="16"/>
      <c r="AU236" s="16"/>
      <c r="AV236" s="18">
        <v>5.0000000000000001E-3</v>
      </c>
      <c r="AW236" s="16">
        <v>0.4</v>
      </c>
      <c r="AX236" s="18"/>
      <c r="AY236" s="16"/>
      <c r="AZ236" s="60">
        <v>5.0000000000000001E-4</v>
      </c>
      <c r="BA236" s="17">
        <v>1</v>
      </c>
      <c r="BB236" s="16"/>
      <c r="BC236" s="16"/>
      <c r="BD236" s="16"/>
      <c r="BE236" s="16"/>
      <c r="BF236" s="60">
        <v>5.0000000000000001E-4</v>
      </c>
      <c r="BG236" s="17">
        <v>1</v>
      </c>
      <c r="BH236" s="60">
        <v>5.0000000000000001E-4</v>
      </c>
      <c r="BI236" s="17">
        <v>1</v>
      </c>
      <c r="BJ236" s="60">
        <v>5.0000000000000001E-4</v>
      </c>
      <c r="BK236" s="17">
        <v>1</v>
      </c>
      <c r="BL236" s="16"/>
      <c r="BM236" s="16"/>
      <c r="BN236" s="16"/>
      <c r="BO236" s="16"/>
      <c r="BP236" s="16"/>
      <c r="BQ236" s="16"/>
      <c r="BR236" s="60">
        <v>5.0000000000000001E-4</v>
      </c>
      <c r="BS236" s="17">
        <v>1</v>
      </c>
      <c r="BT236" s="16"/>
      <c r="BU236" s="16"/>
      <c r="BV236" s="16"/>
      <c r="BW236" s="16"/>
      <c r="BX236" s="60">
        <v>5.0000000000000001E-4</v>
      </c>
      <c r="BY236" s="17">
        <v>1</v>
      </c>
      <c r="BZ236" s="60">
        <v>5.0000000000000001E-4</v>
      </c>
      <c r="CA236" s="17">
        <v>1</v>
      </c>
      <c r="CB236" s="16"/>
      <c r="CC236" s="16"/>
      <c r="CD236" s="16"/>
      <c r="CE236" s="16"/>
      <c r="CF236" s="16"/>
      <c r="CG236" s="16"/>
      <c r="CH236" s="60">
        <v>5.0000000000000001E-4</v>
      </c>
      <c r="CI236" s="17">
        <v>1</v>
      </c>
      <c r="CJ236" s="16"/>
      <c r="CK236" s="16"/>
      <c r="CL236" s="16"/>
      <c r="CM236" s="16"/>
      <c r="CN236" s="16"/>
      <c r="CO236" s="16"/>
      <c r="CP236" s="16"/>
      <c r="CQ236" s="16"/>
      <c r="CR236" s="16"/>
      <c r="CS236" s="16"/>
      <c r="CT236" s="60">
        <v>5.0000000000000001E-4</v>
      </c>
      <c r="CU236" s="17">
        <v>1</v>
      </c>
      <c r="CV236" s="16"/>
      <c r="CW236" s="16"/>
    </row>
    <row r="237" spans="1:101" x14ac:dyDescent="0.3">
      <c r="A237" s="14">
        <v>135</v>
      </c>
      <c r="B237" s="15"/>
      <c r="C237" s="14" t="s">
        <v>224</v>
      </c>
      <c r="D237" s="14" t="s">
        <v>497</v>
      </c>
      <c r="E237" s="14"/>
      <c r="F237" s="14"/>
      <c r="G237" s="14" t="s">
        <v>498</v>
      </c>
      <c r="H237" s="2"/>
      <c r="I237" s="12">
        <v>100</v>
      </c>
      <c r="J237" s="16">
        <f t="shared" si="14"/>
        <v>22</v>
      </c>
      <c r="K237" s="16">
        <f t="shared" si="15"/>
        <v>51.972499999999989</v>
      </c>
      <c r="L237" s="16">
        <f t="shared" si="13"/>
        <v>48.027500000000011</v>
      </c>
      <c r="M237" s="16">
        <f t="shared" si="13"/>
        <v>78</v>
      </c>
      <c r="N237" s="17">
        <v>8</v>
      </c>
      <c r="O237" s="17">
        <v>25</v>
      </c>
      <c r="P237" s="17">
        <v>5</v>
      </c>
      <c r="Q237" s="17">
        <v>10</v>
      </c>
      <c r="R237" s="18">
        <v>5.0000000000000001E-3</v>
      </c>
      <c r="S237" s="16">
        <v>0.5</v>
      </c>
      <c r="T237" s="60"/>
      <c r="U237" s="17"/>
      <c r="V237" s="16">
        <v>0.01</v>
      </c>
      <c r="W237" s="16">
        <v>0.5</v>
      </c>
      <c r="X237" s="18"/>
      <c r="Y237" s="16"/>
      <c r="Z237" s="16"/>
      <c r="AA237" s="16"/>
      <c r="AB237" s="16"/>
      <c r="AC237" s="16"/>
      <c r="AD237" s="16"/>
      <c r="AE237" s="16"/>
      <c r="AF237" s="18">
        <v>2E-3</v>
      </c>
      <c r="AG237" s="16">
        <v>0.1</v>
      </c>
      <c r="AH237" s="18">
        <v>5.0000000000000001E-3</v>
      </c>
      <c r="AI237" s="16">
        <v>0.5</v>
      </c>
      <c r="AJ237" s="17">
        <v>35</v>
      </c>
      <c r="AK237" s="17">
        <v>40</v>
      </c>
      <c r="AL237" s="16"/>
      <c r="AM237" s="16"/>
      <c r="AN237" s="16"/>
      <c r="AO237" s="16"/>
      <c r="AP237" s="16"/>
      <c r="AQ237" s="16"/>
      <c r="AR237" s="60">
        <v>5.0000000000000001E-4</v>
      </c>
      <c r="AS237" s="17">
        <v>1</v>
      </c>
      <c r="AT237" s="16"/>
      <c r="AU237" s="16"/>
      <c r="AV237" s="18">
        <v>5.0000000000000001E-3</v>
      </c>
      <c r="AW237" s="16">
        <v>0.4</v>
      </c>
      <c r="AX237" s="18"/>
      <c r="AY237" s="16"/>
      <c r="AZ237" s="60"/>
      <c r="BA237" s="17"/>
      <c r="BB237" s="16"/>
      <c r="BC237" s="16"/>
      <c r="BD237" s="16"/>
      <c r="BE237" s="16"/>
      <c r="BF237" s="60"/>
      <c r="BG237" s="17"/>
      <c r="BH237" s="60"/>
      <c r="BI237" s="17"/>
      <c r="BJ237" s="60"/>
      <c r="BK237" s="17"/>
      <c r="BL237" s="16"/>
      <c r="BM237" s="16"/>
      <c r="BN237" s="16"/>
      <c r="BO237" s="16"/>
      <c r="BP237" s="16"/>
      <c r="BQ237" s="16"/>
      <c r="BR237" s="60"/>
      <c r="BS237" s="17"/>
      <c r="BT237" s="16"/>
      <c r="BU237" s="16"/>
      <c r="BV237" s="16"/>
      <c r="BW237" s="16"/>
      <c r="BX237" s="60"/>
      <c r="BY237" s="17"/>
      <c r="BZ237" s="60"/>
      <c r="CA237" s="17"/>
      <c r="CB237" s="16"/>
      <c r="CC237" s="16"/>
      <c r="CD237" s="16"/>
      <c r="CE237" s="16"/>
      <c r="CF237" s="16"/>
      <c r="CG237" s="16"/>
      <c r="CH237" s="60"/>
      <c r="CI237" s="17"/>
      <c r="CJ237" s="16"/>
      <c r="CK237" s="16"/>
      <c r="CL237" s="16"/>
      <c r="CM237" s="16"/>
      <c r="CN237" s="16"/>
      <c r="CO237" s="16"/>
      <c r="CP237" s="16"/>
      <c r="CQ237" s="16"/>
      <c r="CR237" s="16"/>
      <c r="CS237" s="16"/>
      <c r="CT237" s="60"/>
      <c r="CU237" s="17"/>
      <c r="CV237" s="16"/>
      <c r="CW237" s="16"/>
    </row>
    <row r="238" spans="1:101" x14ac:dyDescent="0.3">
      <c r="A238" s="14">
        <v>135</v>
      </c>
      <c r="B238" s="15"/>
      <c r="C238" s="14" t="s">
        <v>224</v>
      </c>
      <c r="D238" s="14" t="s">
        <v>497</v>
      </c>
      <c r="E238" s="14"/>
      <c r="F238" s="14"/>
      <c r="G238" s="14" t="s">
        <v>498</v>
      </c>
      <c r="H238" s="2"/>
      <c r="I238" s="12">
        <v>100</v>
      </c>
      <c r="J238" s="16">
        <f t="shared" si="14"/>
        <v>22.5</v>
      </c>
      <c r="K238" s="16">
        <f t="shared" si="15"/>
        <v>51.977499999999992</v>
      </c>
      <c r="L238" s="16">
        <f t="shared" si="13"/>
        <v>48.022500000000008</v>
      </c>
      <c r="M238" s="16">
        <f t="shared" si="13"/>
        <v>77.5</v>
      </c>
      <c r="N238" s="17">
        <v>8</v>
      </c>
      <c r="O238" s="17">
        <v>25</v>
      </c>
      <c r="P238" s="17">
        <v>5</v>
      </c>
      <c r="Q238" s="17">
        <v>10</v>
      </c>
      <c r="R238" s="18">
        <v>5.0000000000000001E-3</v>
      </c>
      <c r="S238" s="16">
        <v>0.5</v>
      </c>
      <c r="T238" s="60"/>
      <c r="U238" s="17"/>
      <c r="V238" s="16">
        <v>0.01</v>
      </c>
      <c r="W238" s="16">
        <v>0.5</v>
      </c>
      <c r="X238" s="18"/>
      <c r="Y238" s="16"/>
      <c r="Z238" s="16"/>
      <c r="AA238" s="16"/>
      <c r="AB238" s="16"/>
      <c r="AC238" s="16"/>
      <c r="AD238" s="16"/>
      <c r="AE238" s="16"/>
      <c r="AF238" s="18">
        <v>2E-3</v>
      </c>
      <c r="AG238" s="16">
        <v>0.1</v>
      </c>
      <c r="AH238" s="18"/>
      <c r="AI238" s="16"/>
      <c r="AJ238" s="17">
        <v>35</v>
      </c>
      <c r="AK238" s="17">
        <v>40</v>
      </c>
      <c r="AL238" s="16"/>
      <c r="AM238" s="16"/>
      <c r="AN238" s="16"/>
      <c r="AO238" s="16"/>
      <c r="AP238" s="16"/>
      <c r="AQ238" s="16"/>
      <c r="AR238" s="60">
        <v>5.0000000000000001E-4</v>
      </c>
      <c r="AS238" s="17">
        <v>1</v>
      </c>
      <c r="AT238" s="16"/>
      <c r="AU238" s="16"/>
      <c r="AV238" s="18">
        <v>5.0000000000000001E-3</v>
      </c>
      <c r="AW238" s="16">
        <v>0.4</v>
      </c>
      <c r="AX238" s="18"/>
      <c r="AY238" s="16"/>
      <c r="AZ238" s="60"/>
      <c r="BA238" s="17"/>
      <c r="BB238" s="16"/>
      <c r="BC238" s="16"/>
      <c r="BD238" s="16"/>
      <c r="BE238" s="16"/>
      <c r="BF238" s="60"/>
      <c r="BG238" s="17"/>
      <c r="BH238" s="60"/>
      <c r="BI238" s="17"/>
      <c r="BJ238" s="60"/>
      <c r="BK238" s="17"/>
      <c r="BL238" s="16"/>
      <c r="BM238" s="16"/>
      <c r="BN238" s="16"/>
      <c r="BO238" s="16"/>
      <c r="BP238" s="16"/>
      <c r="BQ238" s="16"/>
      <c r="BR238" s="60"/>
      <c r="BS238" s="17"/>
      <c r="BT238" s="16"/>
      <c r="BU238" s="16"/>
      <c r="BV238" s="16"/>
      <c r="BW238" s="16"/>
      <c r="BX238" s="60"/>
      <c r="BY238" s="17"/>
      <c r="BZ238" s="60"/>
      <c r="CA238" s="17"/>
      <c r="CB238" s="16"/>
      <c r="CC238" s="16"/>
      <c r="CD238" s="16"/>
      <c r="CE238" s="16"/>
      <c r="CF238" s="16"/>
      <c r="CG238" s="16"/>
      <c r="CH238" s="60"/>
      <c r="CI238" s="17"/>
      <c r="CJ238" s="16"/>
      <c r="CK238" s="16"/>
      <c r="CL238" s="16"/>
      <c r="CM238" s="16"/>
      <c r="CN238" s="16"/>
      <c r="CO238" s="16"/>
      <c r="CP238" s="16"/>
      <c r="CQ238" s="16"/>
      <c r="CR238" s="16"/>
      <c r="CS238" s="16"/>
      <c r="CT238" s="60"/>
      <c r="CU238" s="17"/>
      <c r="CV238" s="16"/>
      <c r="CW238" s="16"/>
    </row>
    <row r="239" spans="1:101" x14ac:dyDescent="0.3">
      <c r="A239" s="14">
        <v>135</v>
      </c>
      <c r="B239" s="15"/>
      <c r="C239" s="14" t="s">
        <v>224</v>
      </c>
      <c r="D239" s="14" t="s">
        <v>497</v>
      </c>
      <c r="E239" s="14"/>
      <c r="F239" s="14"/>
      <c r="G239" s="14" t="s">
        <v>498</v>
      </c>
      <c r="H239" s="2"/>
      <c r="I239" s="12">
        <v>100</v>
      </c>
      <c r="J239" s="16">
        <f t="shared" si="14"/>
        <v>22</v>
      </c>
      <c r="K239" s="16">
        <f t="shared" si="15"/>
        <v>51.972499999999989</v>
      </c>
      <c r="L239" s="16">
        <f t="shared" si="13"/>
        <v>48.027500000000011</v>
      </c>
      <c r="M239" s="16">
        <f t="shared" si="13"/>
        <v>78</v>
      </c>
      <c r="N239" s="17">
        <v>8</v>
      </c>
      <c r="O239" s="17">
        <v>25</v>
      </c>
      <c r="P239" s="17">
        <v>5</v>
      </c>
      <c r="Q239" s="17">
        <v>10</v>
      </c>
      <c r="R239" s="18">
        <v>5.0000000000000001E-3</v>
      </c>
      <c r="S239" s="16">
        <v>0.5</v>
      </c>
      <c r="T239" s="60"/>
      <c r="U239" s="17"/>
      <c r="V239" s="16"/>
      <c r="W239" s="16"/>
      <c r="X239" s="18">
        <v>2E-3</v>
      </c>
      <c r="Y239" s="16">
        <v>0.1</v>
      </c>
      <c r="Z239" s="16">
        <v>0.01</v>
      </c>
      <c r="AA239" s="16">
        <v>0.5</v>
      </c>
      <c r="AB239" s="16"/>
      <c r="AC239" s="16"/>
      <c r="AD239" s="16"/>
      <c r="AE239" s="16"/>
      <c r="AF239" s="18"/>
      <c r="AG239" s="16"/>
      <c r="AH239" s="18">
        <v>5.0000000000000001E-3</v>
      </c>
      <c r="AI239" s="16">
        <v>0.5</v>
      </c>
      <c r="AJ239" s="17">
        <v>35</v>
      </c>
      <c r="AK239" s="17">
        <v>40</v>
      </c>
      <c r="AL239" s="16"/>
      <c r="AM239" s="16"/>
      <c r="AN239" s="16"/>
      <c r="AO239" s="16"/>
      <c r="AP239" s="16"/>
      <c r="AQ239" s="16"/>
      <c r="AR239" s="60">
        <v>5.0000000000000001E-4</v>
      </c>
      <c r="AS239" s="17">
        <v>1</v>
      </c>
      <c r="AT239" s="16"/>
      <c r="AU239" s="16"/>
      <c r="AV239" s="18">
        <v>5.0000000000000001E-3</v>
      </c>
      <c r="AW239" s="16">
        <v>0.4</v>
      </c>
      <c r="AX239" s="18"/>
      <c r="AY239" s="16"/>
      <c r="AZ239" s="60"/>
      <c r="BA239" s="17"/>
      <c r="BB239" s="16"/>
      <c r="BC239" s="16"/>
      <c r="BD239" s="16"/>
      <c r="BE239" s="16"/>
      <c r="BF239" s="60"/>
      <c r="BG239" s="17"/>
      <c r="BH239" s="60"/>
      <c r="BI239" s="17"/>
      <c r="BJ239" s="60"/>
      <c r="BK239" s="17"/>
      <c r="BL239" s="16"/>
      <c r="BM239" s="16"/>
      <c r="BN239" s="16"/>
      <c r="BO239" s="16"/>
      <c r="BP239" s="16"/>
      <c r="BQ239" s="16"/>
      <c r="BR239" s="60"/>
      <c r="BS239" s="17"/>
      <c r="BT239" s="16"/>
      <c r="BU239" s="16"/>
      <c r="BV239" s="16"/>
      <c r="BW239" s="16"/>
      <c r="BX239" s="60"/>
      <c r="BY239" s="17"/>
      <c r="BZ239" s="60"/>
      <c r="CA239" s="17"/>
      <c r="CB239" s="16"/>
      <c r="CC239" s="16"/>
      <c r="CD239" s="16"/>
      <c r="CE239" s="16"/>
      <c r="CF239" s="16"/>
      <c r="CG239" s="16"/>
      <c r="CH239" s="60"/>
      <c r="CI239" s="17"/>
      <c r="CJ239" s="16"/>
      <c r="CK239" s="16"/>
      <c r="CL239" s="16"/>
      <c r="CM239" s="16"/>
      <c r="CN239" s="16"/>
      <c r="CO239" s="16"/>
      <c r="CP239" s="16"/>
      <c r="CQ239" s="16"/>
      <c r="CR239" s="16"/>
      <c r="CS239" s="16"/>
      <c r="CT239" s="60"/>
      <c r="CU239" s="17"/>
      <c r="CV239" s="16"/>
      <c r="CW239" s="16"/>
    </row>
    <row r="240" spans="1:101" x14ac:dyDescent="0.3">
      <c r="A240" s="14">
        <v>135</v>
      </c>
      <c r="B240" s="15"/>
      <c r="C240" s="14" t="s">
        <v>224</v>
      </c>
      <c r="D240" s="14" t="s">
        <v>497</v>
      </c>
      <c r="E240" s="14"/>
      <c r="F240" s="14"/>
      <c r="G240" s="14" t="s">
        <v>498</v>
      </c>
      <c r="H240" s="2"/>
      <c r="I240" s="12">
        <v>100</v>
      </c>
      <c r="J240" s="16">
        <f t="shared" si="14"/>
        <v>12.5</v>
      </c>
      <c r="K240" s="16">
        <f t="shared" si="15"/>
        <v>51.972499999999975</v>
      </c>
      <c r="L240" s="16">
        <f t="shared" si="13"/>
        <v>48.027500000000025</v>
      </c>
      <c r="M240" s="16">
        <f t="shared" si="13"/>
        <v>87.5</v>
      </c>
      <c r="N240" s="17">
        <v>8</v>
      </c>
      <c r="O240" s="17">
        <v>25</v>
      </c>
      <c r="P240" s="17">
        <v>5</v>
      </c>
      <c r="Q240" s="17">
        <v>10</v>
      </c>
      <c r="R240" s="18">
        <v>5.0000000000000001E-3</v>
      </c>
      <c r="S240" s="16">
        <v>0.5</v>
      </c>
      <c r="T240" s="60">
        <v>5.0000000000000001E-4</v>
      </c>
      <c r="U240" s="17">
        <v>1</v>
      </c>
      <c r="V240" s="16"/>
      <c r="W240" s="16"/>
      <c r="X240" s="18">
        <v>2E-3</v>
      </c>
      <c r="Y240" s="16">
        <v>0.1</v>
      </c>
      <c r="Z240" s="16">
        <v>0.01</v>
      </c>
      <c r="AA240" s="16">
        <v>0.5</v>
      </c>
      <c r="AB240" s="16"/>
      <c r="AC240" s="16"/>
      <c r="AD240" s="16"/>
      <c r="AE240" s="16"/>
      <c r="AF240" s="18"/>
      <c r="AG240" s="16"/>
      <c r="AH240" s="18"/>
      <c r="AI240" s="16"/>
      <c r="AJ240" s="17">
        <v>35</v>
      </c>
      <c r="AK240" s="17">
        <v>40</v>
      </c>
      <c r="AL240" s="16"/>
      <c r="AM240" s="16"/>
      <c r="AN240" s="16"/>
      <c r="AO240" s="16"/>
      <c r="AP240" s="16"/>
      <c r="AQ240" s="16"/>
      <c r="AR240" s="60">
        <v>5.0000000000000001E-4</v>
      </c>
      <c r="AS240" s="17">
        <v>1</v>
      </c>
      <c r="AT240" s="16"/>
      <c r="AU240" s="16"/>
      <c r="AV240" s="18">
        <v>5.0000000000000001E-3</v>
      </c>
      <c r="AW240" s="16">
        <v>0.4</v>
      </c>
      <c r="AX240" s="18"/>
      <c r="AY240" s="16"/>
      <c r="AZ240" s="60">
        <v>5.0000000000000001E-4</v>
      </c>
      <c r="BA240" s="17">
        <v>1</v>
      </c>
      <c r="BB240" s="16"/>
      <c r="BC240" s="16"/>
      <c r="BD240" s="16"/>
      <c r="BE240" s="16"/>
      <c r="BF240" s="60">
        <v>5.0000000000000001E-4</v>
      </c>
      <c r="BG240" s="17">
        <v>1</v>
      </c>
      <c r="BH240" s="60">
        <v>5.0000000000000001E-4</v>
      </c>
      <c r="BI240" s="17">
        <v>1</v>
      </c>
      <c r="BJ240" s="60">
        <v>5.0000000000000001E-4</v>
      </c>
      <c r="BK240" s="17">
        <v>1</v>
      </c>
      <c r="BL240" s="16"/>
      <c r="BM240" s="16"/>
      <c r="BN240" s="16"/>
      <c r="BO240" s="16"/>
      <c r="BP240" s="16"/>
      <c r="BQ240" s="16"/>
      <c r="BR240" s="60">
        <v>5.0000000000000001E-4</v>
      </c>
      <c r="BS240" s="17">
        <v>1</v>
      </c>
      <c r="BT240" s="16"/>
      <c r="BU240" s="16"/>
      <c r="BV240" s="16"/>
      <c r="BW240" s="16"/>
      <c r="BX240" s="60">
        <v>5.0000000000000001E-4</v>
      </c>
      <c r="BY240" s="17">
        <v>1</v>
      </c>
      <c r="BZ240" s="60">
        <v>5.0000000000000001E-4</v>
      </c>
      <c r="CA240" s="17">
        <v>1</v>
      </c>
      <c r="CB240" s="16"/>
      <c r="CC240" s="16"/>
      <c r="CD240" s="16"/>
      <c r="CE240" s="16"/>
      <c r="CF240" s="16"/>
      <c r="CG240" s="16"/>
      <c r="CH240" s="60">
        <v>5.0000000000000001E-4</v>
      </c>
      <c r="CI240" s="17">
        <v>1</v>
      </c>
      <c r="CJ240" s="16"/>
      <c r="CK240" s="16"/>
      <c r="CL240" s="16"/>
      <c r="CM240" s="16"/>
      <c r="CN240" s="16"/>
      <c r="CO240" s="16"/>
      <c r="CP240" s="16"/>
      <c r="CQ240" s="16"/>
      <c r="CR240" s="16"/>
      <c r="CS240" s="16"/>
      <c r="CT240" s="60">
        <v>5.0000000000000001E-4</v>
      </c>
      <c r="CU240" s="17">
        <v>1</v>
      </c>
      <c r="CV240" s="16"/>
      <c r="CW240" s="16"/>
    </row>
    <row r="241" spans="1:101" x14ac:dyDescent="0.3">
      <c r="A241" s="14">
        <v>135</v>
      </c>
      <c r="B241" s="15"/>
      <c r="C241" s="14" t="s">
        <v>224</v>
      </c>
      <c r="D241" s="14" t="s">
        <v>497</v>
      </c>
      <c r="E241" s="14"/>
      <c r="F241" s="14"/>
      <c r="G241" s="14" t="s">
        <v>498</v>
      </c>
      <c r="H241" s="2"/>
      <c r="I241" s="12">
        <v>100</v>
      </c>
      <c r="J241" s="16">
        <f t="shared" si="14"/>
        <v>22</v>
      </c>
      <c r="K241" s="16">
        <f t="shared" si="15"/>
        <v>51.972499999999989</v>
      </c>
      <c r="L241" s="16">
        <f t="shared" si="13"/>
        <v>48.027500000000011</v>
      </c>
      <c r="M241" s="16">
        <f t="shared" si="13"/>
        <v>78</v>
      </c>
      <c r="N241" s="17">
        <v>8</v>
      </c>
      <c r="O241" s="17">
        <v>25</v>
      </c>
      <c r="P241" s="17">
        <v>5</v>
      </c>
      <c r="Q241" s="17">
        <v>10</v>
      </c>
      <c r="R241" s="18">
        <v>5.0000000000000001E-3</v>
      </c>
      <c r="S241" s="16">
        <v>0.5</v>
      </c>
      <c r="T241" s="60"/>
      <c r="U241" s="17"/>
      <c r="V241" s="16"/>
      <c r="W241" s="16"/>
      <c r="X241" s="18"/>
      <c r="Y241" s="16"/>
      <c r="Z241" s="16">
        <v>0.01</v>
      </c>
      <c r="AA241" s="16">
        <v>0.5</v>
      </c>
      <c r="AB241" s="16"/>
      <c r="AC241" s="16"/>
      <c r="AD241" s="16"/>
      <c r="AE241" s="16"/>
      <c r="AF241" s="18">
        <v>2E-3</v>
      </c>
      <c r="AG241" s="16">
        <v>0.1</v>
      </c>
      <c r="AH241" s="18">
        <v>5.0000000000000001E-3</v>
      </c>
      <c r="AI241" s="16">
        <v>0.5</v>
      </c>
      <c r="AJ241" s="17">
        <v>35</v>
      </c>
      <c r="AK241" s="17">
        <v>40</v>
      </c>
      <c r="AL241" s="16"/>
      <c r="AM241" s="16"/>
      <c r="AN241" s="16"/>
      <c r="AO241" s="16"/>
      <c r="AP241" s="16"/>
      <c r="AQ241" s="16"/>
      <c r="AR241" s="60">
        <v>5.0000000000000001E-4</v>
      </c>
      <c r="AS241" s="17">
        <v>1</v>
      </c>
      <c r="AT241" s="16"/>
      <c r="AU241" s="16"/>
      <c r="AV241" s="18">
        <v>5.0000000000000001E-3</v>
      </c>
      <c r="AW241" s="16">
        <v>0.4</v>
      </c>
      <c r="AX241" s="18"/>
      <c r="AY241" s="16"/>
      <c r="AZ241" s="60"/>
      <c r="BA241" s="17"/>
      <c r="BB241" s="16"/>
      <c r="BC241" s="16"/>
      <c r="BD241" s="16"/>
      <c r="BE241" s="16"/>
      <c r="BF241" s="60"/>
      <c r="BG241" s="17"/>
      <c r="BH241" s="60"/>
      <c r="BI241" s="17"/>
      <c r="BJ241" s="60"/>
      <c r="BK241" s="17"/>
      <c r="BL241" s="16"/>
      <c r="BM241" s="16"/>
      <c r="BN241" s="16"/>
      <c r="BO241" s="16"/>
      <c r="BP241" s="16"/>
      <c r="BQ241" s="16"/>
      <c r="BR241" s="60"/>
      <c r="BS241" s="17"/>
      <c r="BT241" s="16"/>
      <c r="BU241" s="16"/>
      <c r="BV241" s="16"/>
      <c r="BW241" s="16"/>
      <c r="BX241" s="60"/>
      <c r="BY241" s="17"/>
      <c r="BZ241" s="60"/>
      <c r="CA241" s="17"/>
      <c r="CB241" s="16"/>
      <c r="CC241" s="16"/>
      <c r="CD241" s="16"/>
      <c r="CE241" s="16"/>
      <c r="CF241" s="16"/>
      <c r="CG241" s="16"/>
      <c r="CH241" s="60"/>
      <c r="CI241" s="17"/>
      <c r="CJ241" s="16"/>
      <c r="CK241" s="16"/>
      <c r="CL241" s="16"/>
      <c r="CM241" s="16"/>
      <c r="CN241" s="16"/>
      <c r="CO241" s="16"/>
      <c r="CP241" s="16"/>
      <c r="CQ241" s="16"/>
      <c r="CR241" s="16"/>
      <c r="CS241" s="16"/>
      <c r="CT241" s="60"/>
      <c r="CU241" s="17"/>
      <c r="CV241" s="16"/>
      <c r="CW241" s="16"/>
    </row>
    <row r="242" spans="1:101" x14ac:dyDescent="0.3">
      <c r="A242" s="14">
        <v>135</v>
      </c>
      <c r="B242" s="15"/>
      <c r="C242" s="14" t="s">
        <v>224</v>
      </c>
      <c r="D242" s="14" t="s">
        <v>497</v>
      </c>
      <c r="E242" s="14"/>
      <c r="F242" s="14"/>
      <c r="G242" s="14" t="s">
        <v>498</v>
      </c>
      <c r="H242" s="2"/>
      <c r="I242" s="12">
        <v>100</v>
      </c>
      <c r="J242" s="16">
        <f t="shared" si="14"/>
        <v>22.5</v>
      </c>
      <c r="K242" s="16">
        <f t="shared" si="15"/>
        <v>51.977499999999992</v>
      </c>
      <c r="L242" s="16">
        <f t="shared" si="13"/>
        <v>48.022500000000008</v>
      </c>
      <c r="M242" s="16">
        <f t="shared" si="13"/>
        <v>77.5</v>
      </c>
      <c r="N242" s="17">
        <v>8</v>
      </c>
      <c r="O242" s="17">
        <v>25</v>
      </c>
      <c r="P242" s="17">
        <v>5</v>
      </c>
      <c r="Q242" s="17">
        <v>10</v>
      </c>
      <c r="R242" s="18">
        <v>5.0000000000000001E-3</v>
      </c>
      <c r="S242" s="16">
        <v>0.5</v>
      </c>
      <c r="T242" s="60"/>
      <c r="U242" s="17"/>
      <c r="V242" s="16"/>
      <c r="W242" s="16"/>
      <c r="X242" s="18"/>
      <c r="Y242" s="16"/>
      <c r="Z242" s="16">
        <v>0.01</v>
      </c>
      <c r="AA242" s="16">
        <v>0.5</v>
      </c>
      <c r="AB242" s="16"/>
      <c r="AC242" s="16"/>
      <c r="AD242" s="16"/>
      <c r="AE242" s="16"/>
      <c r="AF242" s="18">
        <v>2E-3</v>
      </c>
      <c r="AG242" s="16">
        <v>0.1</v>
      </c>
      <c r="AH242" s="18"/>
      <c r="AI242" s="16"/>
      <c r="AJ242" s="17">
        <v>35</v>
      </c>
      <c r="AK242" s="17">
        <v>40</v>
      </c>
      <c r="AL242" s="16"/>
      <c r="AM242" s="16"/>
      <c r="AN242" s="16"/>
      <c r="AO242" s="16"/>
      <c r="AP242" s="16"/>
      <c r="AQ242" s="16"/>
      <c r="AR242" s="60">
        <v>5.0000000000000001E-4</v>
      </c>
      <c r="AS242" s="17">
        <v>1</v>
      </c>
      <c r="AT242" s="16"/>
      <c r="AU242" s="16"/>
      <c r="AV242" s="18">
        <v>5.0000000000000001E-3</v>
      </c>
      <c r="AW242" s="16">
        <v>0.4</v>
      </c>
      <c r="AX242" s="18"/>
      <c r="AY242" s="16"/>
      <c r="AZ242" s="60"/>
      <c r="BA242" s="17"/>
      <c r="BB242" s="16"/>
      <c r="BC242" s="16"/>
      <c r="BD242" s="16"/>
      <c r="BE242" s="16"/>
      <c r="BF242" s="60"/>
      <c r="BG242" s="17"/>
      <c r="BH242" s="60"/>
      <c r="BI242" s="17"/>
      <c r="BJ242" s="60"/>
      <c r="BK242" s="17"/>
      <c r="BL242" s="16"/>
      <c r="BM242" s="16"/>
      <c r="BN242" s="16"/>
      <c r="BO242" s="16"/>
      <c r="BP242" s="16"/>
      <c r="BQ242" s="16"/>
      <c r="BR242" s="60"/>
      <c r="BS242" s="17"/>
      <c r="BT242" s="16"/>
      <c r="BU242" s="16"/>
      <c r="BV242" s="16"/>
      <c r="BW242" s="16"/>
      <c r="BX242" s="60"/>
      <c r="BY242" s="17"/>
      <c r="BZ242" s="60"/>
      <c r="CA242" s="17"/>
      <c r="CB242" s="16"/>
      <c r="CC242" s="16"/>
      <c r="CD242" s="16"/>
      <c r="CE242" s="16"/>
      <c r="CF242" s="16"/>
      <c r="CG242" s="16"/>
      <c r="CH242" s="60"/>
      <c r="CI242" s="17"/>
      <c r="CJ242" s="16"/>
      <c r="CK242" s="16"/>
      <c r="CL242" s="16"/>
      <c r="CM242" s="16"/>
      <c r="CN242" s="16"/>
      <c r="CO242" s="16"/>
      <c r="CP242" s="16"/>
      <c r="CQ242" s="16"/>
      <c r="CR242" s="16"/>
      <c r="CS242" s="16"/>
      <c r="CT242" s="60"/>
      <c r="CU242" s="17"/>
      <c r="CV242" s="16"/>
      <c r="CW242" s="16"/>
    </row>
    <row r="243" spans="1:101" x14ac:dyDescent="0.3">
      <c r="A243" s="14">
        <v>135</v>
      </c>
      <c r="B243" s="15"/>
      <c r="C243" s="14" t="s">
        <v>224</v>
      </c>
      <c r="D243" s="14" t="s">
        <v>497</v>
      </c>
      <c r="E243" s="14"/>
      <c r="F243" s="14"/>
      <c r="G243" s="14" t="s">
        <v>498</v>
      </c>
      <c r="H243" s="2"/>
      <c r="I243" s="12">
        <v>100</v>
      </c>
      <c r="J243" s="16">
        <f t="shared" si="14"/>
        <v>22</v>
      </c>
      <c r="K243" s="16">
        <f t="shared" si="15"/>
        <v>51.972499999999997</v>
      </c>
      <c r="L243" s="16">
        <f t="shared" si="13"/>
        <v>48.027500000000003</v>
      </c>
      <c r="M243" s="16">
        <f t="shared" si="13"/>
        <v>78</v>
      </c>
      <c r="N243" s="17">
        <v>8</v>
      </c>
      <c r="O243" s="17">
        <v>25</v>
      </c>
      <c r="P243" s="17">
        <v>5</v>
      </c>
      <c r="Q243" s="17">
        <v>10</v>
      </c>
      <c r="R243" s="18">
        <v>5.0000000000000001E-3</v>
      </c>
      <c r="S243" s="16">
        <v>0.5</v>
      </c>
      <c r="T243" s="60"/>
      <c r="U243" s="17"/>
      <c r="V243" s="16"/>
      <c r="W243" s="16"/>
      <c r="X243" s="18">
        <v>2E-3</v>
      </c>
      <c r="Y243" s="16">
        <v>0.1</v>
      </c>
      <c r="Z243" s="16"/>
      <c r="AA243" s="16"/>
      <c r="AB243" s="16"/>
      <c r="AC243" s="16"/>
      <c r="AD243" s="16"/>
      <c r="AE243" s="16"/>
      <c r="AF243" s="18"/>
      <c r="AG243" s="16"/>
      <c r="AH243" s="18">
        <v>5.0000000000000001E-3</v>
      </c>
      <c r="AI243" s="16">
        <v>0.5</v>
      </c>
      <c r="AJ243" s="17">
        <v>35</v>
      </c>
      <c r="AK243" s="17">
        <v>40</v>
      </c>
      <c r="AL243" s="16"/>
      <c r="AM243" s="16"/>
      <c r="AN243" s="16">
        <v>0.01</v>
      </c>
      <c r="AO243" s="16">
        <v>0.5</v>
      </c>
      <c r="AP243" s="16"/>
      <c r="AQ243" s="16"/>
      <c r="AR243" s="60">
        <v>5.0000000000000001E-4</v>
      </c>
      <c r="AS243" s="17">
        <v>1</v>
      </c>
      <c r="AT243" s="16"/>
      <c r="AU243" s="16"/>
      <c r="AV243" s="18">
        <v>5.0000000000000001E-3</v>
      </c>
      <c r="AW243" s="16">
        <v>0.4</v>
      </c>
      <c r="AX243" s="18"/>
      <c r="AY243" s="16"/>
      <c r="AZ243" s="60"/>
      <c r="BA243" s="17"/>
      <c r="BB243" s="16"/>
      <c r="BC243" s="16"/>
      <c r="BD243" s="16"/>
      <c r="BE243" s="16"/>
      <c r="BF243" s="60"/>
      <c r="BG243" s="17"/>
      <c r="BH243" s="60"/>
      <c r="BI243" s="17"/>
      <c r="BJ243" s="60"/>
      <c r="BK243" s="17"/>
      <c r="BL243" s="16"/>
      <c r="BM243" s="16"/>
      <c r="BN243" s="16"/>
      <c r="BO243" s="16"/>
      <c r="BP243" s="16"/>
      <c r="BQ243" s="16"/>
      <c r="BR243" s="60"/>
      <c r="BS243" s="17"/>
      <c r="BT243" s="16"/>
      <c r="BU243" s="16"/>
      <c r="BV243" s="16"/>
      <c r="BW243" s="16"/>
      <c r="BX243" s="60"/>
      <c r="BY243" s="17"/>
      <c r="BZ243" s="60"/>
      <c r="CA243" s="17"/>
      <c r="CB243" s="16"/>
      <c r="CC243" s="16"/>
      <c r="CD243" s="16"/>
      <c r="CE243" s="16"/>
      <c r="CF243" s="16"/>
      <c r="CG243" s="16"/>
      <c r="CH243" s="60"/>
      <c r="CI243" s="17"/>
      <c r="CJ243" s="16"/>
      <c r="CK243" s="16"/>
      <c r="CL243" s="16"/>
      <c r="CM243" s="16"/>
      <c r="CN243" s="16"/>
      <c r="CO243" s="16"/>
      <c r="CP243" s="16"/>
      <c r="CQ243" s="16"/>
      <c r="CR243" s="16"/>
      <c r="CS243" s="16"/>
      <c r="CT243" s="60"/>
      <c r="CU243" s="17"/>
      <c r="CV243" s="16"/>
      <c r="CW243" s="16"/>
    </row>
    <row r="244" spans="1:101" x14ac:dyDescent="0.3">
      <c r="A244" s="14">
        <v>135</v>
      </c>
      <c r="B244" s="15"/>
      <c r="C244" s="14" t="s">
        <v>224</v>
      </c>
      <c r="D244" s="14" t="s">
        <v>497</v>
      </c>
      <c r="E244" s="14"/>
      <c r="F244" s="14"/>
      <c r="G244" s="14" t="s">
        <v>498</v>
      </c>
      <c r="H244" s="2"/>
      <c r="I244" s="12">
        <v>100</v>
      </c>
      <c r="J244" s="16">
        <f t="shared" si="14"/>
        <v>12.5</v>
      </c>
      <c r="K244" s="16">
        <f t="shared" si="15"/>
        <v>51.972499999999975</v>
      </c>
      <c r="L244" s="16">
        <f t="shared" si="13"/>
        <v>48.027500000000025</v>
      </c>
      <c r="M244" s="16">
        <f t="shared" si="13"/>
        <v>87.5</v>
      </c>
      <c r="N244" s="17">
        <v>8</v>
      </c>
      <c r="O244" s="17">
        <v>25</v>
      </c>
      <c r="P244" s="17">
        <v>5</v>
      </c>
      <c r="Q244" s="17">
        <v>10</v>
      </c>
      <c r="R244" s="18">
        <v>5.0000000000000001E-3</v>
      </c>
      <c r="S244" s="16">
        <v>0.5</v>
      </c>
      <c r="T244" s="60">
        <v>5.0000000000000001E-4</v>
      </c>
      <c r="U244" s="17">
        <v>1</v>
      </c>
      <c r="V244" s="16"/>
      <c r="W244" s="16"/>
      <c r="X244" s="18">
        <v>2E-3</v>
      </c>
      <c r="Y244" s="16">
        <v>0.1</v>
      </c>
      <c r="Z244" s="16"/>
      <c r="AA244" s="16"/>
      <c r="AB244" s="16"/>
      <c r="AC244" s="16"/>
      <c r="AD244" s="16"/>
      <c r="AE244" s="16"/>
      <c r="AF244" s="18"/>
      <c r="AG244" s="16"/>
      <c r="AH244" s="18"/>
      <c r="AI244" s="16"/>
      <c r="AJ244" s="17">
        <v>35</v>
      </c>
      <c r="AK244" s="17">
        <v>40</v>
      </c>
      <c r="AL244" s="16"/>
      <c r="AM244" s="16"/>
      <c r="AN244" s="16">
        <v>0.01</v>
      </c>
      <c r="AO244" s="16">
        <v>0.5</v>
      </c>
      <c r="AP244" s="16"/>
      <c r="AQ244" s="16"/>
      <c r="AR244" s="60">
        <v>5.0000000000000001E-4</v>
      </c>
      <c r="AS244" s="17">
        <v>1</v>
      </c>
      <c r="AT244" s="16"/>
      <c r="AU244" s="16"/>
      <c r="AV244" s="18">
        <v>5.0000000000000001E-3</v>
      </c>
      <c r="AW244" s="16">
        <v>0.4</v>
      </c>
      <c r="AX244" s="18"/>
      <c r="AY244" s="16"/>
      <c r="AZ244" s="60">
        <v>5.0000000000000001E-4</v>
      </c>
      <c r="BA244" s="17">
        <v>1</v>
      </c>
      <c r="BB244" s="16"/>
      <c r="BC244" s="16"/>
      <c r="BD244" s="16"/>
      <c r="BE244" s="16"/>
      <c r="BF244" s="60">
        <v>5.0000000000000001E-4</v>
      </c>
      <c r="BG244" s="17">
        <v>1</v>
      </c>
      <c r="BH244" s="60">
        <v>5.0000000000000001E-4</v>
      </c>
      <c r="BI244" s="17">
        <v>1</v>
      </c>
      <c r="BJ244" s="60">
        <v>5.0000000000000001E-4</v>
      </c>
      <c r="BK244" s="17">
        <v>1</v>
      </c>
      <c r="BL244" s="16"/>
      <c r="BM244" s="16"/>
      <c r="BN244" s="16"/>
      <c r="BO244" s="16"/>
      <c r="BP244" s="16"/>
      <c r="BQ244" s="16"/>
      <c r="BR244" s="60">
        <v>5.0000000000000001E-4</v>
      </c>
      <c r="BS244" s="17">
        <v>1</v>
      </c>
      <c r="BT244" s="16"/>
      <c r="BU244" s="16"/>
      <c r="BV244" s="16"/>
      <c r="BW244" s="16"/>
      <c r="BX244" s="60">
        <v>5.0000000000000001E-4</v>
      </c>
      <c r="BY244" s="17">
        <v>1</v>
      </c>
      <c r="BZ244" s="60">
        <v>5.0000000000000001E-4</v>
      </c>
      <c r="CA244" s="17">
        <v>1</v>
      </c>
      <c r="CB244" s="16"/>
      <c r="CC244" s="16"/>
      <c r="CD244" s="16"/>
      <c r="CE244" s="16"/>
      <c r="CF244" s="16"/>
      <c r="CG244" s="16"/>
      <c r="CH244" s="60">
        <v>5.0000000000000001E-4</v>
      </c>
      <c r="CI244" s="17">
        <v>1</v>
      </c>
      <c r="CJ244" s="16"/>
      <c r="CK244" s="16"/>
      <c r="CL244" s="16"/>
      <c r="CM244" s="16"/>
      <c r="CN244" s="16"/>
      <c r="CO244" s="16"/>
      <c r="CP244" s="16"/>
      <c r="CQ244" s="16"/>
      <c r="CR244" s="16"/>
      <c r="CS244" s="16"/>
      <c r="CT244" s="60">
        <v>5.0000000000000001E-4</v>
      </c>
      <c r="CU244" s="17">
        <v>1</v>
      </c>
      <c r="CV244" s="16"/>
      <c r="CW244" s="16"/>
    </row>
    <row r="245" spans="1:101" x14ac:dyDescent="0.3">
      <c r="A245" s="14">
        <v>135</v>
      </c>
      <c r="B245" s="15"/>
      <c r="C245" s="14" t="s">
        <v>224</v>
      </c>
      <c r="D245" s="14" t="s">
        <v>497</v>
      </c>
      <c r="E245" s="14"/>
      <c r="F245" s="14"/>
      <c r="G245" s="14" t="s">
        <v>498</v>
      </c>
      <c r="H245" s="2"/>
      <c r="I245" s="12">
        <v>100</v>
      </c>
      <c r="J245" s="16">
        <f t="shared" si="14"/>
        <v>22</v>
      </c>
      <c r="K245" s="16">
        <f t="shared" si="15"/>
        <v>51.972499999999997</v>
      </c>
      <c r="L245" s="16">
        <f t="shared" si="13"/>
        <v>48.027500000000003</v>
      </c>
      <c r="M245" s="16">
        <f t="shared" si="13"/>
        <v>78</v>
      </c>
      <c r="N245" s="17">
        <v>8</v>
      </c>
      <c r="O245" s="17">
        <v>25</v>
      </c>
      <c r="P245" s="17">
        <v>5</v>
      </c>
      <c r="Q245" s="17">
        <v>10</v>
      </c>
      <c r="R245" s="18">
        <v>5.0000000000000001E-3</v>
      </c>
      <c r="S245" s="16">
        <v>0.5</v>
      </c>
      <c r="T245" s="60"/>
      <c r="U245" s="17"/>
      <c r="V245" s="16"/>
      <c r="W245" s="16"/>
      <c r="X245" s="18"/>
      <c r="Y245" s="16"/>
      <c r="Z245" s="16"/>
      <c r="AA245" s="16"/>
      <c r="AB245" s="16"/>
      <c r="AC245" s="16"/>
      <c r="AD245" s="16"/>
      <c r="AE245" s="16"/>
      <c r="AF245" s="18">
        <v>2E-3</v>
      </c>
      <c r="AG245" s="16">
        <v>0.1</v>
      </c>
      <c r="AH245" s="18">
        <v>5.0000000000000001E-3</v>
      </c>
      <c r="AI245" s="16">
        <v>0.5</v>
      </c>
      <c r="AJ245" s="17">
        <v>35</v>
      </c>
      <c r="AK245" s="17">
        <v>40</v>
      </c>
      <c r="AL245" s="16"/>
      <c r="AM245" s="16"/>
      <c r="AN245" s="16">
        <v>0.01</v>
      </c>
      <c r="AO245" s="16">
        <v>0.5</v>
      </c>
      <c r="AP245" s="16"/>
      <c r="AQ245" s="16"/>
      <c r="AR245" s="60">
        <v>5.0000000000000001E-4</v>
      </c>
      <c r="AS245" s="17">
        <v>1</v>
      </c>
      <c r="AT245" s="16"/>
      <c r="AU245" s="16"/>
      <c r="AV245" s="18">
        <v>5.0000000000000001E-3</v>
      </c>
      <c r="AW245" s="16">
        <v>0.4</v>
      </c>
      <c r="AX245" s="18"/>
      <c r="AY245" s="16"/>
      <c r="AZ245" s="60"/>
      <c r="BA245" s="17"/>
      <c r="BB245" s="16"/>
      <c r="BC245" s="16"/>
      <c r="BD245" s="16"/>
      <c r="BE245" s="16"/>
      <c r="BF245" s="60"/>
      <c r="BG245" s="17"/>
      <c r="BH245" s="60"/>
      <c r="BI245" s="17"/>
      <c r="BJ245" s="60"/>
      <c r="BK245" s="17"/>
      <c r="BL245" s="16"/>
      <c r="BM245" s="16"/>
      <c r="BN245" s="16"/>
      <c r="BO245" s="16"/>
      <c r="BP245" s="16"/>
      <c r="BQ245" s="16"/>
      <c r="BR245" s="60"/>
      <c r="BS245" s="17"/>
      <c r="BT245" s="16"/>
      <c r="BU245" s="16"/>
      <c r="BV245" s="16"/>
      <c r="BW245" s="16"/>
      <c r="BX245" s="60"/>
      <c r="BY245" s="17"/>
      <c r="BZ245" s="60"/>
      <c r="CA245" s="17"/>
      <c r="CB245" s="16"/>
      <c r="CC245" s="16"/>
      <c r="CD245" s="16"/>
      <c r="CE245" s="16"/>
      <c r="CF245" s="16"/>
      <c r="CG245" s="16"/>
      <c r="CH245" s="60"/>
      <c r="CI245" s="17"/>
      <c r="CJ245" s="16"/>
      <c r="CK245" s="16"/>
      <c r="CL245" s="16"/>
      <c r="CM245" s="16"/>
      <c r="CN245" s="16"/>
      <c r="CO245" s="16"/>
      <c r="CP245" s="16"/>
      <c r="CQ245" s="16"/>
      <c r="CR245" s="16"/>
      <c r="CS245" s="16"/>
      <c r="CT245" s="60"/>
      <c r="CU245" s="17"/>
      <c r="CV245" s="16"/>
      <c r="CW245" s="16"/>
    </row>
    <row r="246" spans="1:101" x14ac:dyDescent="0.3">
      <c r="A246" s="14">
        <v>135</v>
      </c>
      <c r="B246" s="15"/>
      <c r="C246" s="14" t="s">
        <v>224</v>
      </c>
      <c r="D246" s="14" t="s">
        <v>497</v>
      </c>
      <c r="E246" s="14"/>
      <c r="F246" s="14"/>
      <c r="G246" s="14" t="s">
        <v>498</v>
      </c>
      <c r="H246" s="2"/>
      <c r="I246" s="12">
        <v>100</v>
      </c>
      <c r="J246" s="16">
        <f t="shared" si="14"/>
        <v>22.5</v>
      </c>
      <c r="K246" s="16">
        <f t="shared" si="15"/>
        <v>51.977499999999992</v>
      </c>
      <c r="L246" s="16">
        <f t="shared" si="13"/>
        <v>48.022500000000008</v>
      </c>
      <c r="M246" s="16">
        <f t="shared" si="13"/>
        <v>77.5</v>
      </c>
      <c r="N246" s="17">
        <v>8</v>
      </c>
      <c r="O246" s="17">
        <v>25</v>
      </c>
      <c r="P246" s="17">
        <v>5</v>
      </c>
      <c r="Q246" s="17">
        <v>10</v>
      </c>
      <c r="R246" s="18">
        <v>5.0000000000000001E-3</v>
      </c>
      <c r="S246" s="16">
        <v>0.5</v>
      </c>
      <c r="T246" s="60"/>
      <c r="U246" s="17"/>
      <c r="V246" s="16"/>
      <c r="W246" s="16"/>
      <c r="X246" s="18"/>
      <c r="Y246" s="16"/>
      <c r="Z246" s="16"/>
      <c r="AA246" s="16"/>
      <c r="AB246" s="16"/>
      <c r="AC246" s="16"/>
      <c r="AD246" s="16"/>
      <c r="AE246" s="16"/>
      <c r="AF246" s="18">
        <v>2E-3</v>
      </c>
      <c r="AG246" s="16">
        <v>0.1</v>
      </c>
      <c r="AH246" s="18"/>
      <c r="AI246" s="16"/>
      <c r="AJ246" s="17">
        <v>35</v>
      </c>
      <c r="AK246" s="17">
        <v>40</v>
      </c>
      <c r="AL246" s="16"/>
      <c r="AM246" s="16"/>
      <c r="AN246" s="16">
        <v>0.01</v>
      </c>
      <c r="AO246" s="16">
        <v>0.5</v>
      </c>
      <c r="AP246" s="16"/>
      <c r="AQ246" s="16"/>
      <c r="AR246" s="60">
        <v>5.0000000000000001E-4</v>
      </c>
      <c r="AS246" s="17">
        <v>1</v>
      </c>
      <c r="AT246" s="16"/>
      <c r="AU246" s="16"/>
      <c r="AV246" s="18">
        <v>5.0000000000000001E-3</v>
      </c>
      <c r="AW246" s="16">
        <v>0.4</v>
      </c>
      <c r="AX246" s="18"/>
      <c r="AY246" s="16"/>
      <c r="AZ246" s="60"/>
      <c r="BA246" s="17"/>
      <c r="BB246" s="16"/>
      <c r="BC246" s="16"/>
      <c r="BD246" s="16"/>
      <c r="BE246" s="16"/>
      <c r="BF246" s="60"/>
      <c r="BG246" s="17"/>
      <c r="BH246" s="60"/>
      <c r="BI246" s="17"/>
      <c r="BJ246" s="60"/>
      <c r="BK246" s="17"/>
      <c r="BL246" s="16"/>
      <c r="BM246" s="16"/>
      <c r="BN246" s="16"/>
      <c r="BO246" s="16"/>
      <c r="BP246" s="16"/>
      <c r="BQ246" s="16"/>
      <c r="BR246" s="60"/>
      <c r="BS246" s="17"/>
      <c r="BT246" s="16"/>
      <c r="BU246" s="16"/>
      <c r="BV246" s="16"/>
      <c r="BW246" s="16"/>
      <c r="BX246" s="60"/>
      <c r="BY246" s="17"/>
      <c r="BZ246" s="60"/>
      <c r="CA246" s="17"/>
      <c r="CB246" s="16"/>
      <c r="CC246" s="16"/>
      <c r="CD246" s="16"/>
      <c r="CE246" s="16"/>
      <c r="CF246" s="16"/>
      <c r="CG246" s="16"/>
      <c r="CH246" s="60"/>
      <c r="CI246" s="17"/>
      <c r="CJ246" s="16"/>
      <c r="CK246" s="16"/>
      <c r="CL246" s="16"/>
      <c r="CM246" s="16"/>
      <c r="CN246" s="16"/>
      <c r="CO246" s="16"/>
      <c r="CP246" s="16"/>
      <c r="CQ246" s="16"/>
      <c r="CR246" s="16"/>
      <c r="CS246" s="16"/>
      <c r="CT246" s="60"/>
      <c r="CU246" s="17"/>
      <c r="CV246" s="16"/>
      <c r="CW246" s="16"/>
    </row>
    <row r="247" spans="1:101" x14ac:dyDescent="0.3">
      <c r="A247" s="14">
        <v>135</v>
      </c>
      <c r="B247" s="15"/>
      <c r="C247" s="14" t="s">
        <v>224</v>
      </c>
      <c r="D247" s="14" t="s">
        <v>497</v>
      </c>
      <c r="E247" s="14"/>
      <c r="F247" s="14"/>
      <c r="G247" s="14" t="s">
        <v>498</v>
      </c>
      <c r="H247" s="2"/>
      <c r="I247" s="12">
        <v>100</v>
      </c>
      <c r="J247" s="16">
        <f t="shared" si="14"/>
        <v>21.400000000000006</v>
      </c>
      <c r="K247" s="16">
        <f t="shared" si="15"/>
        <v>51.974499999999992</v>
      </c>
      <c r="L247" s="16">
        <f t="shared" si="13"/>
        <v>48.025500000000008</v>
      </c>
      <c r="M247" s="16">
        <f t="shared" si="13"/>
        <v>78.599999999999994</v>
      </c>
      <c r="N247" s="17">
        <v>8</v>
      </c>
      <c r="O247" s="17">
        <v>25</v>
      </c>
      <c r="P247" s="17">
        <v>5</v>
      </c>
      <c r="Q247" s="17">
        <v>10</v>
      </c>
      <c r="R247" s="18">
        <v>5.0000000000000001E-3</v>
      </c>
      <c r="S247" s="16">
        <v>0.5</v>
      </c>
      <c r="T247" s="60"/>
      <c r="U247" s="17"/>
      <c r="V247" s="16">
        <v>0.01</v>
      </c>
      <c r="W247" s="16">
        <v>0.5</v>
      </c>
      <c r="X247" s="18">
        <v>2E-3</v>
      </c>
      <c r="Y247" s="16">
        <v>0.1</v>
      </c>
      <c r="Z247" s="16"/>
      <c r="AA247" s="16"/>
      <c r="AB247" s="16"/>
      <c r="AC247" s="16"/>
      <c r="AD247" s="16"/>
      <c r="AE247" s="16"/>
      <c r="AF247" s="18"/>
      <c r="AG247" s="16"/>
      <c r="AH247" s="18">
        <v>5.0000000000000001E-3</v>
      </c>
      <c r="AI247" s="16">
        <v>0.5</v>
      </c>
      <c r="AJ247" s="17">
        <v>35</v>
      </c>
      <c r="AK247" s="17">
        <v>40</v>
      </c>
      <c r="AL247" s="16"/>
      <c r="AM247" s="16"/>
      <c r="AN247" s="16"/>
      <c r="AO247" s="16"/>
      <c r="AP247" s="16"/>
      <c r="AQ247" s="16"/>
      <c r="AR247" s="60">
        <v>5.0000000000000001E-4</v>
      </c>
      <c r="AS247" s="17">
        <v>1</v>
      </c>
      <c r="AT247" s="16"/>
      <c r="AU247" s="16"/>
      <c r="AV247" s="18"/>
      <c r="AW247" s="16"/>
      <c r="AX247" s="18">
        <v>3.0000000000000001E-3</v>
      </c>
      <c r="AY247" s="16">
        <v>1</v>
      </c>
      <c r="AZ247" s="60"/>
      <c r="BA247" s="17"/>
      <c r="BB247" s="16"/>
      <c r="BC247" s="16"/>
      <c r="BD247" s="16"/>
      <c r="BE247" s="16"/>
      <c r="BF247" s="60"/>
      <c r="BG247" s="17"/>
      <c r="BH247" s="60"/>
      <c r="BI247" s="17"/>
      <c r="BJ247" s="60"/>
      <c r="BK247" s="17"/>
      <c r="BL247" s="16"/>
      <c r="BM247" s="16"/>
      <c r="BN247" s="16"/>
      <c r="BO247" s="16"/>
      <c r="BP247" s="16"/>
      <c r="BQ247" s="16"/>
      <c r="BR247" s="60"/>
      <c r="BS247" s="17"/>
      <c r="BT247" s="16"/>
      <c r="BU247" s="16"/>
      <c r="BV247" s="16"/>
      <c r="BW247" s="16"/>
      <c r="BX247" s="60"/>
      <c r="BY247" s="17"/>
      <c r="BZ247" s="60"/>
      <c r="CA247" s="17"/>
      <c r="CB247" s="16"/>
      <c r="CC247" s="16"/>
      <c r="CD247" s="16"/>
      <c r="CE247" s="16"/>
      <c r="CF247" s="16"/>
      <c r="CG247" s="16"/>
      <c r="CH247" s="60"/>
      <c r="CI247" s="17"/>
      <c r="CJ247" s="16"/>
      <c r="CK247" s="16"/>
      <c r="CL247" s="16"/>
      <c r="CM247" s="16"/>
      <c r="CN247" s="16"/>
      <c r="CO247" s="16"/>
      <c r="CP247" s="16"/>
      <c r="CQ247" s="16"/>
      <c r="CR247" s="16"/>
      <c r="CS247" s="16"/>
      <c r="CT247" s="60"/>
      <c r="CU247" s="17"/>
      <c r="CV247" s="16"/>
      <c r="CW247" s="16"/>
    </row>
    <row r="248" spans="1:101" x14ac:dyDescent="0.3">
      <c r="A248" s="14">
        <v>135</v>
      </c>
      <c r="B248" s="15"/>
      <c r="C248" s="14" t="s">
        <v>224</v>
      </c>
      <c r="D248" s="14" t="s">
        <v>497</v>
      </c>
      <c r="E248" s="14"/>
      <c r="F248" s="14"/>
      <c r="G248" s="14" t="s">
        <v>498</v>
      </c>
      <c r="H248" s="2"/>
      <c r="I248" s="12">
        <v>100</v>
      </c>
      <c r="J248" s="16">
        <f t="shared" si="14"/>
        <v>11.900000000000006</v>
      </c>
      <c r="K248" s="16">
        <f t="shared" si="15"/>
        <v>51.974499999999978</v>
      </c>
      <c r="L248" s="16">
        <f t="shared" si="13"/>
        <v>48.025500000000022</v>
      </c>
      <c r="M248" s="16">
        <f t="shared" si="13"/>
        <v>88.1</v>
      </c>
      <c r="N248" s="17">
        <v>8</v>
      </c>
      <c r="O248" s="17">
        <v>25</v>
      </c>
      <c r="P248" s="17">
        <v>5</v>
      </c>
      <c r="Q248" s="17">
        <v>10</v>
      </c>
      <c r="R248" s="18">
        <v>5.0000000000000001E-3</v>
      </c>
      <c r="S248" s="16">
        <v>0.5</v>
      </c>
      <c r="T248" s="60">
        <v>5.0000000000000001E-4</v>
      </c>
      <c r="U248" s="17">
        <v>1</v>
      </c>
      <c r="V248" s="16">
        <v>0.01</v>
      </c>
      <c r="W248" s="16">
        <v>0.5</v>
      </c>
      <c r="X248" s="18">
        <v>2E-3</v>
      </c>
      <c r="Y248" s="16">
        <v>0.1</v>
      </c>
      <c r="Z248" s="16"/>
      <c r="AA248" s="16"/>
      <c r="AB248" s="16"/>
      <c r="AC248" s="16"/>
      <c r="AD248" s="16"/>
      <c r="AE248" s="16"/>
      <c r="AF248" s="18"/>
      <c r="AG248" s="16"/>
      <c r="AH248" s="18"/>
      <c r="AI248" s="16"/>
      <c r="AJ248" s="17">
        <v>35</v>
      </c>
      <c r="AK248" s="17">
        <v>40</v>
      </c>
      <c r="AL248" s="16"/>
      <c r="AM248" s="16"/>
      <c r="AN248" s="16"/>
      <c r="AO248" s="16"/>
      <c r="AP248" s="16"/>
      <c r="AQ248" s="16"/>
      <c r="AR248" s="60">
        <v>5.0000000000000001E-4</v>
      </c>
      <c r="AS248" s="17">
        <v>1</v>
      </c>
      <c r="AT248" s="16"/>
      <c r="AU248" s="16"/>
      <c r="AV248" s="18"/>
      <c r="AW248" s="16"/>
      <c r="AX248" s="18">
        <v>3.0000000000000001E-3</v>
      </c>
      <c r="AY248" s="16">
        <v>1</v>
      </c>
      <c r="AZ248" s="60">
        <v>5.0000000000000001E-4</v>
      </c>
      <c r="BA248" s="17">
        <v>1</v>
      </c>
      <c r="BB248" s="16"/>
      <c r="BC248" s="16"/>
      <c r="BD248" s="16"/>
      <c r="BE248" s="16"/>
      <c r="BF248" s="60">
        <v>5.0000000000000001E-4</v>
      </c>
      <c r="BG248" s="17">
        <v>1</v>
      </c>
      <c r="BH248" s="60">
        <v>5.0000000000000001E-4</v>
      </c>
      <c r="BI248" s="17">
        <v>1</v>
      </c>
      <c r="BJ248" s="60">
        <v>5.0000000000000001E-4</v>
      </c>
      <c r="BK248" s="17">
        <v>1</v>
      </c>
      <c r="BL248" s="16"/>
      <c r="BM248" s="16"/>
      <c r="BN248" s="16"/>
      <c r="BO248" s="16"/>
      <c r="BP248" s="16"/>
      <c r="BQ248" s="16"/>
      <c r="BR248" s="60">
        <v>5.0000000000000001E-4</v>
      </c>
      <c r="BS248" s="17">
        <v>1</v>
      </c>
      <c r="BT248" s="16"/>
      <c r="BU248" s="16"/>
      <c r="BV248" s="16"/>
      <c r="BW248" s="16"/>
      <c r="BX248" s="60">
        <v>5.0000000000000001E-4</v>
      </c>
      <c r="BY248" s="17">
        <v>1</v>
      </c>
      <c r="BZ248" s="60">
        <v>5.0000000000000001E-4</v>
      </c>
      <c r="CA248" s="17">
        <v>1</v>
      </c>
      <c r="CB248" s="16"/>
      <c r="CC248" s="16"/>
      <c r="CD248" s="16"/>
      <c r="CE248" s="16"/>
      <c r="CF248" s="16"/>
      <c r="CG248" s="16"/>
      <c r="CH248" s="60">
        <v>5.0000000000000001E-4</v>
      </c>
      <c r="CI248" s="17">
        <v>1</v>
      </c>
      <c r="CJ248" s="16"/>
      <c r="CK248" s="16"/>
      <c r="CL248" s="16"/>
      <c r="CM248" s="16"/>
      <c r="CN248" s="16"/>
      <c r="CO248" s="16"/>
      <c r="CP248" s="16"/>
      <c r="CQ248" s="16"/>
      <c r="CR248" s="16"/>
      <c r="CS248" s="16"/>
      <c r="CT248" s="60">
        <v>5.0000000000000001E-4</v>
      </c>
      <c r="CU248" s="17">
        <v>1</v>
      </c>
      <c r="CV248" s="16"/>
      <c r="CW248" s="16"/>
    </row>
    <row r="249" spans="1:101" x14ac:dyDescent="0.3">
      <c r="A249" s="14">
        <v>135</v>
      </c>
      <c r="B249" s="15"/>
      <c r="C249" s="14" t="s">
        <v>224</v>
      </c>
      <c r="D249" s="14" t="s">
        <v>497</v>
      </c>
      <c r="E249" s="14"/>
      <c r="F249" s="14"/>
      <c r="G249" s="14" t="s">
        <v>498</v>
      </c>
      <c r="H249" s="2"/>
      <c r="I249" s="12">
        <v>100</v>
      </c>
      <c r="J249" s="16">
        <f t="shared" si="14"/>
        <v>21.400000000000006</v>
      </c>
      <c r="K249" s="16">
        <f t="shared" si="15"/>
        <v>51.974499999999992</v>
      </c>
      <c r="L249" s="16">
        <f t="shared" si="13"/>
        <v>48.025500000000008</v>
      </c>
      <c r="M249" s="16">
        <f t="shared" si="13"/>
        <v>78.599999999999994</v>
      </c>
      <c r="N249" s="17">
        <v>8</v>
      </c>
      <c r="O249" s="17">
        <v>25</v>
      </c>
      <c r="P249" s="17">
        <v>5</v>
      </c>
      <c r="Q249" s="17">
        <v>10</v>
      </c>
      <c r="R249" s="18">
        <v>5.0000000000000001E-3</v>
      </c>
      <c r="S249" s="16">
        <v>0.5</v>
      </c>
      <c r="T249" s="60"/>
      <c r="U249" s="17"/>
      <c r="V249" s="16">
        <v>0.01</v>
      </c>
      <c r="W249" s="16">
        <v>0.5</v>
      </c>
      <c r="X249" s="18"/>
      <c r="Y249" s="16"/>
      <c r="Z249" s="16"/>
      <c r="AA249" s="16"/>
      <c r="AB249" s="16"/>
      <c r="AC249" s="16"/>
      <c r="AD249" s="16"/>
      <c r="AE249" s="16"/>
      <c r="AF249" s="18">
        <v>2E-3</v>
      </c>
      <c r="AG249" s="16">
        <v>0.1</v>
      </c>
      <c r="AH249" s="18">
        <v>5.0000000000000001E-3</v>
      </c>
      <c r="AI249" s="16">
        <v>0.5</v>
      </c>
      <c r="AJ249" s="17">
        <v>35</v>
      </c>
      <c r="AK249" s="17">
        <v>40</v>
      </c>
      <c r="AL249" s="16"/>
      <c r="AM249" s="16"/>
      <c r="AN249" s="16"/>
      <c r="AO249" s="16"/>
      <c r="AP249" s="16"/>
      <c r="AQ249" s="16"/>
      <c r="AR249" s="60">
        <v>5.0000000000000001E-4</v>
      </c>
      <c r="AS249" s="17">
        <v>1</v>
      </c>
      <c r="AT249" s="16"/>
      <c r="AU249" s="16"/>
      <c r="AV249" s="18"/>
      <c r="AW249" s="16"/>
      <c r="AX249" s="18">
        <v>3.0000000000000001E-3</v>
      </c>
      <c r="AY249" s="16">
        <v>1</v>
      </c>
      <c r="AZ249" s="60"/>
      <c r="BA249" s="17"/>
      <c r="BB249" s="16"/>
      <c r="BC249" s="16"/>
      <c r="BD249" s="16"/>
      <c r="BE249" s="16"/>
      <c r="BF249" s="60"/>
      <c r="BG249" s="17"/>
      <c r="BH249" s="60"/>
      <c r="BI249" s="17"/>
      <c r="BJ249" s="60"/>
      <c r="BK249" s="17"/>
      <c r="BL249" s="16"/>
      <c r="BM249" s="16"/>
      <c r="BN249" s="16"/>
      <c r="BO249" s="16"/>
      <c r="BP249" s="16"/>
      <c r="BQ249" s="16"/>
      <c r="BR249" s="60"/>
      <c r="BS249" s="17"/>
      <c r="BT249" s="16"/>
      <c r="BU249" s="16"/>
      <c r="BV249" s="16"/>
      <c r="BW249" s="16"/>
      <c r="BX249" s="60"/>
      <c r="BY249" s="17"/>
      <c r="BZ249" s="60"/>
      <c r="CA249" s="17"/>
      <c r="CB249" s="16"/>
      <c r="CC249" s="16"/>
      <c r="CD249" s="16"/>
      <c r="CE249" s="16"/>
      <c r="CF249" s="16"/>
      <c r="CG249" s="16"/>
      <c r="CH249" s="60"/>
      <c r="CI249" s="17"/>
      <c r="CJ249" s="16"/>
      <c r="CK249" s="16"/>
      <c r="CL249" s="16"/>
      <c r="CM249" s="16"/>
      <c r="CN249" s="16"/>
      <c r="CO249" s="16"/>
      <c r="CP249" s="16"/>
      <c r="CQ249" s="16"/>
      <c r="CR249" s="16"/>
      <c r="CS249" s="16"/>
      <c r="CT249" s="60"/>
      <c r="CU249" s="17"/>
      <c r="CV249" s="16"/>
      <c r="CW249" s="16"/>
    </row>
    <row r="250" spans="1:101" x14ac:dyDescent="0.3">
      <c r="A250" s="14">
        <v>135</v>
      </c>
      <c r="B250" s="15"/>
      <c r="C250" s="14" t="s">
        <v>224</v>
      </c>
      <c r="D250" s="14" t="s">
        <v>497</v>
      </c>
      <c r="E250" s="14"/>
      <c r="F250" s="14"/>
      <c r="G250" s="14" t="s">
        <v>498</v>
      </c>
      <c r="H250" s="2"/>
      <c r="I250" s="12">
        <v>100</v>
      </c>
      <c r="J250" s="16">
        <f t="shared" si="14"/>
        <v>21.900000000000006</v>
      </c>
      <c r="K250" s="16">
        <f t="shared" si="15"/>
        <v>51.979499999999994</v>
      </c>
      <c r="L250" s="16">
        <f t="shared" si="13"/>
        <v>48.020500000000006</v>
      </c>
      <c r="M250" s="16">
        <f t="shared" si="13"/>
        <v>78.099999999999994</v>
      </c>
      <c r="N250" s="17">
        <v>8</v>
      </c>
      <c r="O250" s="17">
        <v>25</v>
      </c>
      <c r="P250" s="17">
        <v>5</v>
      </c>
      <c r="Q250" s="17">
        <v>10</v>
      </c>
      <c r="R250" s="18">
        <v>5.0000000000000001E-3</v>
      </c>
      <c r="S250" s="16">
        <v>0.5</v>
      </c>
      <c r="T250" s="60"/>
      <c r="U250" s="17"/>
      <c r="V250" s="16">
        <v>0.01</v>
      </c>
      <c r="W250" s="16">
        <v>0.5</v>
      </c>
      <c r="X250" s="18"/>
      <c r="Y250" s="16"/>
      <c r="Z250" s="16"/>
      <c r="AA250" s="16"/>
      <c r="AB250" s="16"/>
      <c r="AC250" s="16"/>
      <c r="AD250" s="16"/>
      <c r="AE250" s="16"/>
      <c r="AF250" s="18">
        <v>2E-3</v>
      </c>
      <c r="AG250" s="16">
        <v>0.1</v>
      </c>
      <c r="AH250" s="18"/>
      <c r="AI250" s="16"/>
      <c r="AJ250" s="17">
        <v>35</v>
      </c>
      <c r="AK250" s="17">
        <v>40</v>
      </c>
      <c r="AL250" s="16"/>
      <c r="AM250" s="16"/>
      <c r="AN250" s="16"/>
      <c r="AO250" s="16"/>
      <c r="AP250" s="16"/>
      <c r="AQ250" s="16"/>
      <c r="AR250" s="60">
        <v>5.0000000000000001E-4</v>
      </c>
      <c r="AS250" s="17">
        <v>1</v>
      </c>
      <c r="AT250" s="16"/>
      <c r="AU250" s="16"/>
      <c r="AV250" s="18"/>
      <c r="AW250" s="16"/>
      <c r="AX250" s="18">
        <v>3.0000000000000001E-3</v>
      </c>
      <c r="AY250" s="16">
        <v>1</v>
      </c>
      <c r="AZ250" s="60"/>
      <c r="BA250" s="17"/>
      <c r="BB250" s="16"/>
      <c r="BC250" s="16"/>
      <c r="BD250" s="16"/>
      <c r="BE250" s="16"/>
      <c r="BF250" s="60"/>
      <c r="BG250" s="17"/>
      <c r="BH250" s="60"/>
      <c r="BI250" s="17"/>
      <c r="BJ250" s="60"/>
      <c r="BK250" s="17"/>
      <c r="BL250" s="16"/>
      <c r="BM250" s="16"/>
      <c r="BN250" s="16"/>
      <c r="BO250" s="16"/>
      <c r="BP250" s="16"/>
      <c r="BQ250" s="16"/>
      <c r="BR250" s="60"/>
      <c r="BS250" s="17"/>
      <c r="BT250" s="16"/>
      <c r="BU250" s="16"/>
      <c r="BV250" s="16"/>
      <c r="BW250" s="16"/>
      <c r="BX250" s="60"/>
      <c r="BY250" s="17"/>
      <c r="BZ250" s="60"/>
      <c r="CA250" s="17"/>
      <c r="CB250" s="16"/>
      <c r="CC250" s="16"/>
      <c r="CD250" s="16"/>
      <c r="CE250" s="16"/>
      <c r="CF250" s="16"/>
      <c r="CG250" s="16"/>
      <c r="CH250" s="60"/>
      <c r="CI250" s="17"/>
      <c r="CJ250" s="16"/>
      <c r="CK250" s="16"/>
      <c r="CL250" s="16"/>
      <c r="CM250" s="16"/>
      <c r="CN250" s="16"/>
      <c r="CO250" s="16"/>
      <c r="CP250" s="16"/>
      <c r="CQ250" s="16"/>
      <c r="CR250" s="16"/>
      <c r="CS250" s="16"/>
      <c r="CT250" s="60"/>
      <c r="CU250" s="17"/>
      <c r="CV250" s="16"/>
      <c r="CW250" s="16"/>
    </row>
    <row r="251" spans="1:101" x14ac:dyDescent="0.3">
      <c r="A251" s="14">
        <v>135</v>
      </c>
      <c r="B251" s="15"/>
      <c r="C251" s="14" t="s">
        <v>224</v>
      </c>
      <c r="D251" s="14" t="s">
        <v>497</v>
      </c>
      <c r="E251" s="14"/>
      <c r="F251" s="14"/>
      <c r="G251" s="14" t="s">
        <v>498</v>
      </c>
      <c r="H251" s="2"/>
      <c r="I251" s="12">
        <v>100</v>
      </c>
      <c r="J251" s="16">
        <f t="shared" si="14"/>
        <v>21.400000000000006</v>
      </c>
      <c r="K251" s="16">
        <f t="shared" si="15"/>
        <v>51.974499999999992</v>
      </c>
      <c r="L251" s="16">
        <f t="shared" si="13"/>
        <v>48.025500000000008</v>
      </c>
      <c r="M251" s="16">
        <f t="shared" si="13"/>
        <v>78.599999999999994</v>
      </c>
      <c r="N251" s="17">
        <v>8</v>
      </c>
      <c r="O251" s="17">
        <v>25</v>
      </c>
      <c r="P251" s="17">
        <v>5</v>
      </c>
      <c r="Q251" s="17">
        <v>10</v>
      </c>
      <c r="R251" s="18">
        <v>5.0000000000000001E-3</v>
      </c>
      <c r="S251" s="16">
        <v>0.5</v>
      </c>
      <c r="T251" s="60"/>
      <c r="U251" s="17"/>
      <c r="V251" s="16"/>
      <c r="W251" s="16"/>
      <c r="X251" s="18">
        <v>2E-3</v>
      </c>
      <c r="Y251" s="16">
        <v>0.1</v>
      </c>
      <c r="Z251" s="16">
        <v>0.01</v>
      </c>
      <c r="AA251" s="16">
        <v>0.5</v>
      </c>
      <c r="AB251" s="16"/>
      <c r="AC251" s="16"/>
      <c r="AD251" s="16"/>
      <c r="AE251" s="16"/>
      <c r="AF251" s="18"/>
      <c r="AG251" s="16"/>
      <c r="AH251" s="18">
        <v>5.0000000000000001E-3</v>
      </c>
      <c r="AI251" s="16">
        <v>0.5</v>
      </c>
      <c r="AJ251" s="17">
        <v>35</v>
      </c>
      <c r="AK251" s="17">
        <v>40</v>
      </c>
      <c r="AL251" s="16"/>
      <c r="AM251" s="16"/>
      <c r="AN251" s="16"/>
      <c r="AO251" s="16"/>
      <c r="AP251" s="16"/>
      <c r="AQ251" s="16"/>
      <c r="AR251" s="60">
        <v>5.0000000000000001E-4</v>
      </c>
      <c r="AS251" s="17">
        <v>1</v>
      </c>
      <c r="AT251" s="16"/>
      <c r="AU251" s="16"/>
      <c r="AV251" s="18"/>
      <c r="AW251" s="16"/>
      <c r="AX251" s="18">
        <v>3.0000000000000001E-3</v>
      </c>
      <c r="AY251" s="16">
        <v>1</v>
      </c>
      <c r="AZ251" s="60"/>
      <c r="BA251" s="17"/>
      <c r="BB251" s="16"/>
      <c r="BC251" s="16"/>
      <c r="BD251" s="16"/>
      <c r="BE251" s="16"/>
      <c r="BF251" s="60"/>
      <c r="BG251" s="17"/>
      <c r="BH251" s="60"/>
      <c r="BI251" s="17"/>
      <c r="BJ251" s="60"/>
      <c r="BK251" s="17"/>
      <c r="BL251" s="16"/>
      <c r="BM251" s="16"/>
      <c r="BN251" s="16"/>
      <c r="BO251" s="16"/>
      <c r="BP251" s="16"/>
      <c r="BQ251" s="16"/>
      <c r="BR251" s="60"/>
      <c r="BS251" s="17"/>
      <c r="BT251" s="16"/>
      <c r="BU251" s="16"/>
      <c r="BV251" s="16"/>
      <c r="BW251" s="16"/>
      <c r="BX251" s="60"/>
      <c r="BY251" s="17"/>
      <c r="BZ251" s="60"/>
      <c r="CA251" s="17"/>
      <c r="CB251" s="16"/>
      <c r="CC251" s="16"/>
      <c r="CD251" s="16"/>
      <c r="CE251" s="16"/>
      <c r="CF251" s="16"/>
      <c r="CG251" s="16"/>
      <c r="CH251" s="60"/>
      <c r="CI251" s="17"/>
      <c r="CJ251" s="16"/>
      <c r="CK251" s="16"/>
      <c r="CL251" s="16"/>
      <c r="CM251" s="16"/>
      <c r="CN251" s="16"/>
      <c r="CO251" s="16"/>
      <c r="CP251" s="16"/>
      <c r="CQ251" s="16"/>
      <c r="CR251" s="16"/>
      <c r="CS251" s="16"/>
      <c r="CT251" s="60"/>
      <c r="CU251" s="17"/>
      <c r="CV251" s="16"/>
      <c r="CW251" s="16"/>
    </row>
    <row r="252" spans="1:101" x14ac:dyDescent="0.3">
      <c r="A252" s="14">
        <v>135</v>
      </c>
      <c r="B252" s="15"/>
      <c r="C252" s="14" t="s">
        <v>224</v>
      </c>
      <c r="D252" s="14" t="s">
        <v>497</v>
      </c>
      <c r="E252" s="14"/>
      <c r="F252" s="14"/>
      <c r="G252" s="14" t="s">
        <v>498</v>
      </c>
      <c r="H252" s="2"/>
      <c r="I252" s="12">
        <v>100</v>
      </c>
      <c r="J252" s="16">
        <f t="shared" si="14"/>
        <v>11.900000000000006</v>
      </c>
      <c r="K252" s="16">
        <f t="shared" si="15"/>
        <v>51.974499999999978</v>
      </c>
      <c r="L252" s="16">
        <f t="shared" si="13"/>
        <v>48.025500000000022</v>
      </c>
      <c r="M252" s="16">
        <f t="shared" si="13"/>
        <v>88.1</v>
      </c>
      <c r="N252" s="17">
        <v>8</v>
      </c>
      <c r="O252" s="17">
        <v>25</v>
      </c>
      <c r="P252" s="17">
        <v>5</v>
      </c>
      <c r="Q252" s="17">
        <v>10</v>
      </c>
      <c r="R252" s="18">
        <v>5.0000000000000001E-3</v>
      </c>
      <c r="S252" s="16">
        <v>0.5</v>
      </c>
      <c r="T252" s="60">
        <v>5.0000000000000001E-4</v>
      </c>
      <c r="U252" s="17">
        <v>1</v>
      </c>
      <c r="V252" s="16"/>
      <c r="W252" s="16"/>
      <c r="X252" s="18">
        <v>2E-3</v>
      </c>
      <c r="Y252" s="16">
        <v>0.1</v>
      </c>
      <c r="Z252" s="16">
        <v>0.01</v>
      </c>
      <c r="AA252" s="16">
        <v>0.5</v>
      </c>
      <c r="AB252" s="16"/>
      <c r="AC252" s="16"/>
      <c r="AD252" s="16"/>
      <c r="AE252" s="16"/>
      <c r="AF252" s="18"/>
      <c r="AG252" s="16"/>
      <c r="AH252" s="18"/>
      <c r="AI252" s="16"/>
      <c r="AJ252" s="17">
        <v>35</v>
      </c>
      <c r="AK252" s="17">
        <v>40</v>
      </c>
      <c r="AL252" s="16"/>
      <c r="AM252" s="16"/>
      <c r="AN252" s="16"/>
      <c r="AO252" s="16"/>
      <c r="AP252" s="16"/>
      <c r="AQ252" s="16"/>
      <c r="AR252" s="60">
        <v>5.0000000000000001E-4</v>
      </c>
      <c r="AS252" s="17">
        <v>1</v>
      </c>
      <c r="AT252" s="16"/>
      <c r="AU252" s="16"/>
      <c r="AV252" s="18"/>
      <c r="AW252" s="16"/>
      <c r="AX252" s="18">
        <v>3.0000000000000001E-3</v>
      </c>
      <c r="AY252" s="16">
        <v>1</v>
      </c>
      <c r="AZ252" s="60">
        <v>5.0000000000000001E-4</v>
      </c>
      <c r="BA252" s="17">
        <v>1</v>
      </c>
      <c r="BB252" s="16"/>
      <c r="BC252" s="16"/>
      <c r="BD252" s="16"/>
      <c r="BE252" s="16"/>
      <c r="BF252" s="60">
        <v>5.0000000000000001E-4</v>
      </c>
      <c r="BG252" s="17">
        <v>1</v>
      </c>
      <c r="BH252" s="60">
        <v>5.0000000000000001E-4</v>
      </c>
      <c r="BI252" s="17">
        <v>1</v>
      </c>
      <c r="BJ252" s="60">
        <v>5.0000000000000001E-4</v>
      </c>
      <c r="BK252" s="17">
        <v>1</v>
      </c>
      <c r="BL252" s="16"/>
      <c r="BM252" s="16"/>
      <c r="BN252" s="16"/>
      <c r="BO252" s="16"/>
      <c r="BP252" s="16"/>
      <c r="BQ252" s="16"/>
      <c r="BR252" s="60">
        <v>5.0000000000000001E-4</v>
      </c>
      <c r="BS252" s="17">
        <v>1</v>
      </c>
      <c r="BT252" s="16"/>
      <c r="BU252" s="16"/>
      <c r="BV252" s="16"/>
      <c r="BW252" s="16"/>
      <c r="BX252" s="60">
        <v>5.0000000000000001E-4</v>
      </c>
      <c r="BY252" s="17">
        <v>1</v>
      </c>
      <c r="BZ252" s="60">
        <v>5.0000000000000001E-4</v>
      </c>
      <c r="CA252" s="17">
        <v>1</v>
      </c>
      <c r="CB252" s="16"/>
      <c r="CC252" s="16"/>
      <c r="CD252" s="16"/>
      <c r="CE252" s="16"/>
      <c r="CF252" s="16"/>
      <c r="CG252" s="16"/>
      <c r="CH252" s="60">
        <v>5.0000000000000001E-4</v>
      </c>
      <c r="CI252" s="17">
        <v>1</v>
      </c>
      <c r="CJ252" s="16"/>
      <c r="CK252" s="16"/>
      <c r="CL252" s="16"/>
      <c r="CM252" s="16"/>
      <c r="CN252" s="16"/>
      <c r="CO252" s="16"/>
      <c r="CP252" s="16"/>
      <c r="CQ252" s="16"/>
      <c r="CR252" s="16"/>
      <c r="CS252" s="16"/>
      <c r="CT252" s="60">
        <v>5.0000000000000001E-4</v>
      </c>
      <c r="CU252" s="17">
        <v>1</v>
      </c>
      <c r="CV252" s="16"/>
      <c r="CW252" s="16"/>
    </row>
    <row r="253" spans="1:101" x14ac:dyDescent="0.3">
      <c r="A253" s="14">
        <v>135</v>
      </c>
      <c r="B253" s="15"/>
      <c r="C253" s="14" t="s">
        <v>224</v>
      </c>
      <c r="D253" s="14" t="s">
        <v>497</v>
      </c>
      <c r="E253" s="14"/>
      <c r="F253" s="14"/>
      <c r="G253" s="14" t="s">
        <v>498</v>
      </c>
      <c r="H253" s="2"/>
      <c r="I253" s="12">
        <v>100</v>
      </c>
      <c r="J253" s="16">
        <f t="shared" si="14"/>
        <v>21.400000000000006</v>
      </c>
      <c r="K253" s="16">
        <f t="shared" si="15"/>
        <v>51.974499999999992</v>
      </c>
      <c r="L253" s="16">
        <f t="shared" si="13"/>
        <v>48.025500000000008</v>
      </c>
      <c r="M253" s="16">
        <f t="shared" si="13"/>
        <v>78.599999999999994</v>
      </c>
      <c r="N253" s="17">
        <v>8</v>
      </c>
      <c r="O253" s="17">
        <v>25</v>
      </c>
      <c r="P253" s="17">
        <v>5</v>
      </c>
      <c r="Q253" s="17">
        <v>10</v>
      </c>
      <c r="R253" s="18">
        <v>5.0000000000000001E-3</v>
      </c>
      <c r="S253" s="16">
        <v>0.5</v>
      </c>
      <c r="T253" s="60"/>
      <c r="U253" s="17"/>
      <c r="V253" s="16"/>
      <c r="W253" s="16"/>
      <c r="X253" s="18"/>
      <c r="Y253" s="16"/>
      <c r="Z253" s="16">
        <v>0.01</v>
      </c>
      <c r="AA253" s="16">
        <v>0.5</v>
      </c>
      <c r="AB253" s="16"/>
      <c r="AC253" s="16"/>
      <c r="AD253" s="16"/>
      <c r="AE253" s="16"/>
      <c r="AF253" s="18">
        <v>2E-3</v>
      </c>
      <c r="AG253" s="16">
        <v>0.1</v>
      </c>
      <c r="AH253" s="18">
        <v>5.0000000000000001E-3</v>
      </c>
      <c r="AI253" s="16">
        <v>0.5</v>
      </c>
      <c r="AJ253" s="17">
        <v>35</v>
      </c>
      <c r="AK253" s="17">
        <v>40</v>
      </c>
      <c r="AL253" s="16"/>
      <c r="AM253" s="16"/>
      <c r="AN253" s="16"/>
      <c r="AO253" s="16"/>
      <c r="AP253" s="16"/>
      <c r="AQ253" s="16"/>
      <c r="AR253" s="60">
        <v>5.0000000000000001E-4</v>
      </c>
      <c r="AS253" s="17">
        <v>1</v>
      </c>
      <c r="AT253" s="16"/>
      <c r="AU253" s="16"/>
      <c r="AV253" s="18"/>
      <c r="AW253" s="16"/>
      <c r="AX253" s="18">
        <v>3.0000000000000001E-3</v>
      </c>
      <c r="AY253" s="16">
        <v>1</v>
      </c>
      <c r="AZ253" s="60"/>
      <c r="BA253" s="17"/>
      <c r="BB253" s="16"/>
      <c r="BC253" s="16"/>
      <c r="BD253" s="16"/>
      <c r="BE253" s="16"/>
      <c r="BF253" s="60"/>
      <c r="BG253" s="17"/>
      <c r="BH253" s="60"/>
      <c r="BI253" s="17"/>
      <c r="BJ253" s="60"/>
      <c r="BK253" s="17"/>
      <c r="BL253" s="16"/>
      <c r="BM253" s="16"/>
      <c r="BN253" s="16"/>
      <c r="BO253" s="16"/>
      <c r="BP253" s="16"/>
      <c r="BQ253" s="16"/>
      <c r="BR253" s="60"/>
      <c r="BS253" s="17"/>
      <c r="BT253" s="16"/>
      <c r="BU253" s="16"/>
      <c r="BV253" s="16"/>
      <c r="BW253" s="16"/>
      <c r="BX253" s="60"/>
      <c r="BY253" s="17"/>
      <c r="BZ253" s="60"/>
      <c r="CA253" s="17"/>
      <c r="CB253" s="16"/>
      <c r="CC253" s="16"/>
      <c r="CD253" s="16"/>
      <c r="CE253" s="16"/>
      <c r="CF253" s="16"/>
      <c r="CG253" s="16"/>
      <c r="CH253" s="60"/>
      <c r="CI253" s="17"/>
      <c r="CJ253" s="16"/>
      <c r="CK253" s="16"/>
      <c r="CL253" s="16"/>
      <c r="CM253" s="16"/>
      <c r="CN253" s="16"/>
      <c r="CO253" s="16"/>
      <c r="CP253" s="16"/>
      <c r="CQ253" s="16"/>
      <c r="CR253" s="16"/>
      <c r="CS253" s="16"/>
      <c r="CT253" s="60"/>
      <c r="CU253" s="17"/>
      <c r="CV253" s="16"/>
      <c r="CW253" s="16"/>
    </row>
    <row r="254" spans="1:101" x14ac:dyDescent="0.3">
      <c r="A254" s="14">
        <v>135</v>
      </c>
      <c r="B254" s="15"/>
      <c r="C254" s="14" t="s">
        <v>224</v>
      </c>
      <c r="D254" s="14" t="s">
        <v>497</v>
      </c>
      <c r="E254" s="14"/>
      <c r="F254" s="14"/>
      <c r="G254" s="14" t="s">
        <v>498</v>
      </c>
      <c r="H254" s="2"/>
      <c r="I254" s="12">
        <v>100</v>
      </c>
      <c r="J254" s="16">
        <f t="shared" si="14"/>
        <v>21.900000000000006</v>
      </c>
      <c r="K254" s="16">
        <f t="shared" si="15"/>
        <v>51.979499999999994</v>
      </c>
      <c r="L254" s="16">
        <f t="shared" si="13"/>
        <v>48.020500000000006</v>
      </c>
      <c r="M254" s="16">
        <f t="shared" si="13"/>
        <v>78.099999999999994</v>
      </c>
      <c r="N254" s="17">
        <v>8</v>
      </c>
      <c r="O254" s="17">
        <v>25</v>
      </c>
      <c r="P254" s="17">
        <v>5</v>
      </c>
      <c r="Q254" s="17">
        <v>10</v>
      </c>
      <c r="R254" s="18">
        <v>5.0000000000000001E-3</v>
      </c>
      <c r="S254" s="16">
        <v>0.5</v>
      </c>
      <c r="T254" s="60"/>
      <c r="U254" s="17"/>
      <c r="V254" s="16"/>
      <c r="W254" s="16"/>
      <c r="X254" s="18"/>
      <c r="Y254" s="16"/>
      <c r="Z254" s="16">
        <v>0.01</v>
      </c>
      <c r="AA254" s="16">
        <v>0.5</v>
      </c>
      <c r="AB254" s="16"/>
      <c r="AC254" s="16"/>
      <c r="AD254" s="16"/>
      <c r="AE254" s="16"/>
      <c r="AF254" s="18">
        <v>2E-3</v>
      </c>
      <c r="AG254" s="16">
        <v>0.1</v>
      </c>
      <c r="AH254" s="18"/>
      <c r="AI254" s="16"/>
      <c r="AJ254" s="17">
        <v>35</v>
      </c>
      <c r="AK254" s="17">
        <v>40</v>
      </c>
      <c r="AL254" s="16"/>
      <c r="AM254" s="16"/>
      <c r="AN254" s="16"/>
      <c r="AO254" s="16"/>
      <c r="AP254" s="16"/>
      <c r="AQ254" s="16"/>
      <c r="AR254" s="60">
        <v>5.0000000000000001E-4</v>
      </c>
      <c r="AS254" s="17">
        <v>1</v>
      </c>
      <c r="AT254" s="16"/>
      <c r="AU254" s="16"/>
      <c r="AV254" s="18"/>
      <c r="AW254" s="16"/>
      <c r="AX254" s="18">
        <v>3.0000000000000001E-3</v>
      </c>
      <c r="AY254" s="16">
        <v>1</v>
      </c>
      <c r="AZ254" s="60"/>
      <c r="BA254" s="17"/>
      <c r="BB254" s="16"/>
      <c r="BC254" s="16"/>
      <c r="BD254" s="16"/>
      <c r="BE254" s="16"/>
      <c r="BF254" s="60"/>
      <c r="BG254" s="17"/>
      <c r="BH254" s="60"/>
      <c r="BI254" s="17"/>
      <c r="BJ254" s="60"/>
      <c r="BK254" s="17"/>
      <c r="BL254" s="16"/>
      <c r="BM254" s="16"/>
      <c r="BN254" s="16"/>
      <c r="BO254" s="16"/>
      <c r="BP254" s="16"/>
      <c r="BQ254" s="16"/>
      <c r="BR254" s="60"/>
      <c r="BS254" s="17"/>
      <c r="BT254" s="16"/>
      <c r="BU254" s="16"/>
      <c r="BV254" s="16"/>
      <c r="BW254" s="16"/>
      <c r="BX254" s="60"/>
      <c r="BY254" s="17"/>
      <c r="BZ254" s="60"/>
      <c r="CA254" s="17"/>
      <c r="CB254" s="16"/>
      <c r="CC254" s="16"/>
      <c r="CD254" s="16"/>
      <c r="CE254" s="16"/>
      <c r="CF254" s="16"/>
      <c r="CG254" s="16"/>
      <c r="CH254" s="60"/>
      <c r="CI254" s="17"/>
      <c r="CJ254" s="16"/>
      <c r="CK254" s="16"/>
      <c r="CL254" s="16"/>
      <c r="CM254" s="16"/>
      <c r="CN254" s="16"/>
      <c r="CO254" s="16"/>
      <c r="CP254" s="16"/>
      <c r="CQ254" s="16"/>
      <c r="CR254" s="16"/>
      <c r="CS254" s="16"/>
      <c r="CT254" s="60"/>
      <c r="CU254" s="17"/>
      <c r="CV254" s="16"/>
      <c r="CW254" s="16"/>
    </row>
    <row r="255" spans="1:101" x14ac:dyDescent="0.3">
      <c r="A255" s="14">
        <v>135</v>
      </c>
      <c r="B255" s="15"/>
      <c r="C255" s="14" t="s">
        <v>224</v>
      </c>
      <c r="D255" s="14" t="s">
        <v>497</v>
      </c>
      <c r="E255" s="14"/>
      <c r="F255" s="14"/>
      <c r="G255" s="14" t="s">
        <v>498</v>
      </c>
      <c r="H255" s="2"/>
      <c r="I255" s="12">
        <v>100</v>
      </c>
      <c r="J255" s="16">
        <f t="shared" si="14"/>
        <v>21.400000000000006</v>
      </c>
      <c r="K255" s="16">
        <f t="shared" si="15"/>
        <v>51.974499999999999</v>
      </c>
      <c r="L255" s="16">
        <f t="shared" si="13"/>
        <v>48.025500000000001</v>
      </c>
      <c r="M255" s="16">
        <f t="shared" si="13"/>
        <v>78.599999999999994</v>
      </c>
      <c r="N255" s="17">
        <v>8</v>
      </c>
      <c r="O255" s="17">
        <v>25</v>
      </c>
      <c r="P255" s="17">
        <v>5</v>
      </c>
      <c r="Q255" s="17">
        <v>10</v>
      </c>
      <c r="R255" s="18">
        <v>5.0000000000000001E-3</v>
      </c>
      <c r="S255" s="16">
        <v>0.5</v>
      </c>
      <c r="T255" s="60"/>
      <c r="U255" s="17"/>
      <c r="V255" s="16"/>
      <c r="W255" s="16"/>
      <c r="X255" s="18">
        <v>2E-3</v>
      </c>
      <c r="Y255" s="16">
        <v>0.1</v>
      </c>
      <c r="Z255" s="16"/>
      <c r="AA255" s="16"/>
      <c r="AB255" s="16"/>
      <c r="AC255" s="16"/>
      <c r="AD255" s="16"/>
      <c r="AE255" s="16"/>
      <c r="AF255" s="18"/>
      <c r="AG255" s="16"/>
      <c r="AH255" s="18">
        <v>5.0000000000000001E-3</v>
      </c>
      <c r="AI255" s="16">
        <v>0.5</v>
      </c>
      <c r="AJ255" s="17">
        <v>35</v>
      </c>
      <c r="AK255" s="17">
        <v>40</v>
      </c>
      <c r="AL255" s="16"/>
      <c r="AM255" s="16"/>
      <c r="AN255" s="16">
        <v>0.01</v>
      </c>
      <c r="AO255" s="16">
        <v>0.5</v>
      </c>
      <c r="AP255" s="16"/>
      <c r="AQ255" s="16"/>
      <c r="AR255" s="60">
        <v>5.0000000000000001E-4</v>
      </c>
      <c r="AS255" s="17">
        <v>1</v>
      </c>
      <c r="AT255" s="16"/>
      <c r="AU255" s="16"/>
      <c r="AV255" s="18"/>
      <c r="AW255" s="16"/>
      <c r="AX255" s="18">
        <v>3.0000000000000001E-3</v>
      </c>
      <c r="AY255" s="16">
        <v>1</v>
      </c>
      <c r="AZ255" s="60"/>
      <c r="BA255" s="17"/>
      <c r="BB255" s="16"/>
      <c r="BC255" s="16"/>
      <c r="BD255" s="16"/>
      <c r="BE255" s="16"/>
      <c r="BF255" s="60"/>
      <c r="BG255" s="17"/>
      <c r="BH255" s="60"/>
      <c r="BI255" s="17"/>
      <c r="BJ255" s="60"/>
      <c r="BK255" s="17"/>
      <c r="BL255" s="16"/>
      <c r="BM255" s="16"/>
      <c r="BN255" s="16"/>
      <c r="BO255" s="16"/>
      <c r="BP255" s="16"/>
      <c r="BQ255" s="16"/>
      <c r="BR255" s="60"/>
      <c r="BS255" s="17"/>
      <c r="BT255" s="16"/>
      <c r="BU255" s="16"/>
      <c r="BV255" s="16"/>
      <c r="BW255" s="16"/>
      <c r="BX255" s="60"/>
      <c r="BY255" s="17"/>
      <c r="BZ255" s="60"/>
      <c r="CA255" s="17"/>
      <c r="CB255" s="16"/>
      <c r="CC255" s="16"/>
      <c r="CD255" s="16"/>
      <c r="CE255" s="16"/>
      <c r="CF255" s="16"/>
      <c r="CG255" s="16"/>
      <c r="CH255" s="60"/>
      <c r="CI255" s="17"/>
      <c r="CJ255" s="16"/>
      <c r="CK255" s="16"/>
      <c r="CL255" s="16"/>
      <c r="CM255" s="16"/>
      <c r="CN255" s="16"/>
      <c r="CO255" s="16"/>
      <c r="CP255" s="16"/>
      <c r="CQ255" s="16"/>
      <c r="CR255" s="16"/>
      <c r="CS255" s="16"/>
      <c r="CT255" s="60"/>
      <c r="CU255" s="17"/>
      <c r="CV255" s="16"/>
      <c r="CW255" s="16"/>
    </row>
    <row r="256" spans="1:101" x14ac:dyDescent="0.3">
      <c r="A256" s="14">
        <v>135</v>
      </c>
      <c r="B256" s="15"/>
      <c r="C256" s="14" t="s">
        <v>224</v>
      </c>
      <c r="D256" s="14" t="s">
        <v>497</v>
      </c>
      <c r="E256" s="14"/>
      <c r="F256" s="14"/>
      <c r="G256" s="14" t="s">
        <v>498</v>
      </c>
      <c r="H256" s="2"/>
      <c r="I256" s="12">
        <v>100</v>
      </c>
      <c r="J256" s="16">
        <f t="shared" si="14"/>
        <v>11.900000000000006</v>
      </c>
      <c r="K256" s="16">
        <f t="shared" si="15"/>
        <v>51.974499999999978</v>
      </c>
      <c r="L256" s="16">
        <f t="shared" si="13"/>
        <v>48.025500000000022</v>
      </c>
      <c r="M256" s="16">
        <f t="shared" si="13"/>
        <v>88.1</v>
      </c>
      <c r="N256" s="17">
        <v>8</v>
      </c>
      <c r="O256" s="17">
        <v>25</v>
      </c>
      <c r="P256" s="17">
        <v>5</v>
      </c>
      <c r="Q256" s="17">
        <v>10</v>
      </c>
      <c r="R256" s="18">
        <v>5.0000000000000001E-3</v>
      </c>
      <c r="S256" s="16">
        <v>0.5</v>
      </c>
      <c r="T256" s="60">
        <v>5.0000000000000001E-4</v>
      </c>
      <c r="U256" s="17">
        <v>1</v>
      </c>
      <c r="V256" s="16"/>
      <c r="W256" s="16"/>
      <c r="X256" s="18">
        <v>2E-3</v>
      </c>
      <c r="Y256" s="16">
        <v>0.1</v>
      </c>
      <c r="Z256" s="16"/>
      <c r="AA256" s="16"/>
      <c r="AB256" s="16"/>
      <c r="AC256" s="16"/>
      <c r="AD256" s="16"/>
      <c r="AE256" s="16"/>
      <c r="AF256" s="18"/>
      <c r="AG256" s="16"/>
      <c r="AH256" s="18"/>
      <c r="AI256" s="16"/>
      <c r="AJ256" s="17">
        <v>35</v>
      </c>
      <c r="AK256" s="17">
        <v>40</v>
      </c>
      <c r="AL256" s="16"/>
      <c r="AM256" s="16"/>
      <c r="AN256" s="16">
        <v>0.01</v>
      </c>
      <c r="AO256" s="16">
        <v>0.5</v>
      </c>
      <c r="AP256" s="16"/>
      <c r="AQ256" s="16"/>
      <c r="AR256" s="60">
        <v>5.0000000000000001E-4</v>
      </c>
      <c r="AS256" s="17">
        <v>1</v>
      </c>
      <c r="AT256" s="16"/>
      <c r="AU256" s="16"/>
      <c r="AV256" s="18"/>
      <c r="AW256" s="16"/>
      <c r="AX256" s="18">
        <v>3.0000000000000001E-3</v>
      </c>
      <c r="AY256" s="16">
        <v>1</v>
      </c>
      <c r="AZ256" s="60">
        <v>5.0000000000000001E-4</v>
      </c>
      <c r="BA256" s="17">
        <v>1</v>
      </c>
      <c r="BB256" s="16"/>
      <c r="BC256" s="16"/>
      <c r="BD256" s="16"/>
      <c r="BE256" s="16"/>
      <c r="BF256" s="60">
        <v>5.0000000000000001E-4</v>
      </c>
      <c r="BG256" s="17">
        <v>1</v>
      </c>
      <c r="BH256" s="60">
        <v>5.0000000000000001E-4</v>
      </c>
      <c r="BI256" s="17">
        <v>1</v>
      </c>
      <c r="BJ256" s="60">
        <v>5.0000000000000001E-4</v>
      </c>
      <c r="BK256" s="17">
        <v>1</v>
      </c>
      <c r="BL256" s="16"/>
      <c r="BM256" s="16"/>
      <c r="BN256" s="16"/>
      <c r="BO256" s="16"/>
      <c r="BP256" s="16"/>
      <c r="BQ256" s="16"/>
      <c r="BR256" s="60">
        <v>5.0000000000000001E-4</v>
      </c>
      <c r="BS256" s="17">
        <v>1</v>
      </c>
      <c r="BT256" s="16"/>
      <c r="BU256" s="16"/>
      <c r="BV256" s="16"/>
      <c r="BW256" s="16"/>
      <c r="BX256" s="60">
        <v>5.0000000000000001E-4</v>
      </c>
      <c r="BY256" s="17">
        <v>1</v>
      </c>
      <c r="BZ256" s="60">
        <v>5.0000000000000001E-4</v>
      </c>
      <c r="CA256" s="17">
        <v>1</v>
      </c>
      <c r="CB256" s="16"/>
      <c r="CC256" s="16"/>
      <c r="CD256" s="16"/>
      <c r="CE256" s="16"/>
      <c r="CF256" s="16"/>
      <c r="CG256" s="16"/>
      <c r="CH256" s="60">
        <v>5.0000000000000001E-4</v>
      </c>
      <c r="CI256" s="17">
        <v>1</v>
      </c>
      <c r="CJ256" s="16"/>
      <c r="CK256" s="16"/>
      <c r="CL256" s="16"/>
      <c r="CM256" s="16"/>
      <c r="CN256" s="16"/>
      <c r="CO256" s="16"/>
      <c r="CP256" s="16"/>
      <c r="CQ256" s="16"/>
      <c r="CR256" s="16"/>
      <c r="CS256" s="16"/>
      <c r="CT256" s="60">
        <v>5.0000000000000001E-4</v>
      </c>
      <c r="CU256" s="17">
        <v>1</v>
      </c>
      <c r="CV256" s="16"/>
      <c r="CW256" s="16"/>
    </row>
    <row r="257" spans="1:101" x14ac:dyDescent="0.3">
      <c r="A257" s="14">
        <v>135</v>
      </c>
      <c r="B257" s="15"/>
      <c r="C257" s="14" t="s">
        <v>224</v>
      </c>
      <c r="D257" s="14" t="s">
        <v>497</v>
      </c>
      <c r="E257" s="14"/>
      <c r="F257" s="14"/>
      <c r="G257" s="14" t="s">
        <v>498</v>
      </c>
      <c r="H257" s="2"/>
      <c r="I257" s="12">
        <v>100</v>
      </c>
      <c r="J257" s="16">
        <f t="shared" si="14"/>
        <v>21.400000000000006</v>
      </c>
      <c r="K257" s="16">
        <f t="shared" si="15"/>
        <v>51.974499999999999</v>
      </c>
      <c r="L257" s="16">
        <f t="shared" si="13"/>
        <v>48.025500000000001</v>
      </c>
      <c r="M257" s="16">
        <f t="shared" si="13"/>
        <v>78.599999999999994</v>
      </c>
      <c r="N257" s="17">
        <v>8</v>
      </c>
      <c r="O257" s="17">
        <v>25</v>
      </c>
      <c r="P257" s="17">
        <v>5</v>
      </c>
      <c r="Q257" s="17">
        <v>10</v>
      </c>
      <c r="R257" s="18">
        <v>5.0000000000000001E-3</v>
      </c>
      <c r="S257" s="16">
        <v>0.5</v>
      </c>
      <c r="T257" s="60"/>
      <c r="U257" s="17"/>
      <c r="V257" s="16"/>
      <c r="W257" s="16"/>
      <c r="X257" s="18"/>
      <c r="Y257" s="16"/>
      <c r="Z257" s="16"/>
      <c r="AA257" s="16"/>
      <c r="AB257" s="16"/>
      <c r="AC257" s="16"/>
      <c r="AD257" s="16"/>
      <c r="AE257" s="16"/>
      <c r="AF257" s="18">
        <v>2E-3</v>
      </c>
      <c r="AG257" s="16">
        <v>0.1</v>
      </c>
      <c r="AH257" s="18">
        <v>5.0000000000000001E-3</v>
      </c>
      <c r="AI257" s="16">
        <v>0.5</v>
      </c>
      <c r="AJ257" s="17">
        <v>35</v>
      </c>
      <c r="AK257" s="17">
        <v>40</v>
      </c>
      <c r="AL257" s="16"/>
      <c r="AM257" s="16"/>
      <c r="AN257" s="16">
        <v>0.01</v>
      </c>
      <c r="AO257" s="16">
        <v>0.5</v>
      </c>
      <c r="AP257" s="16"/>
      <c r="AQ257" s="16"/>
      <c r="AR257" s="60">
        <v>5.0000000000000001E-4</v>
      </c>
      <c r="AS257" s="17">
        <v>1</v>
      </c>
      <c r="AT257" s="16"/>
      <c r="AU257" s="16"/>
      <c r="AV257" s="18"/>
      <c r="AW257" s="16"/>
      <c r="AX257" s="18">
        <v>3.0000000000000001E-3</v>
      </c>
      <c r="AY257" s="16">
        <v>1</v>
      </c>
      <c r="AZ257" s="60"/>
      <c r="BA257" s="17"/>
      <c r="BB257" s="16"/>
      <c r="BC257" s="16"/>
      <c r="BD257" s="16"/>
      <c r="BE257" s="16"/>
      <c r="BF257" s="60"/>
      <c r="BG257" s="17"/>
      <c r="BH257" s="60"/>
      <c r="BI257" s="17"/>
      <c r="BJ257" s="60"/>
      <c r="BK257" s="17"/>
      <c r="BL257" s="16"/>
      <c r="BM257" s="16"/>
      <c r="BN257" s="16"/>
      <c r="BO257" s="16"/>
      <c r="BP257" s="16"/>
      <c r="BQ257" s="16"/>
      <c r="BR257" s="60"/>
      <c r="BS257" s="17"/>
      <c r="BT257" s="16"/>
      <c r="BU257" s="16"/>
      <c r="BV257" s="16"/>
      <c r="BW257" s="16"/>
      <c r="BX257" s="60"/>
      <c r="BY257" s="17"/>
      <c r="BZ257" s="60"/>
      <c r="CA257" s="17"/>
      <c r="CB257" s="16"/>
      <c r="CC257" s="16"/>
      <c r="CD257" s="16"/>
      <c r="CE257" s="16"/>
      <c r="CF257" s="16"/>
      <c r="CG257" s="16"/>
      <c r="CH257" s="60"/>
      <c r="CI257" s="17"/>
      <c r="CJ257" s="16"/>
      <c r="CK257" s="16"/>
      <c r="CL257" s="16"/>
      <c r="CM257" s="16"/>
      <c r="CN257" s="16"/>
      <c r="CO257" s="16"/>
      <c r="CP257" s="16"/>
      <c r="CQ257" s="16"/>
      <c r="CR257" s="16"/>
      <c r="CS257" s="16"/>
      <c r="CT257" s="60"/>
      <c r="CU257" s="17"/>
      <c r="CV257" s="16"/>
      <c r="CW257" s="16"/>
    </row>
    <row r="258" spans="1:101" x14ac:dyDescent="0.3">
      <c r="A258" s="14">
        <v>135</v>
      </c>
      <c r="B258" s="15"/>
      <c r="C258" s="14" t="s">
        <v>224</v>
      </c>
      <c r="D258" s="14" t="s">
        <v>497</v>
      </c>
      <c r="E258" s="14"/>
      <c r="F258" s="14"/>
      <c r="G258" s="14" t="s">
        <v>498</v>
      </c>
      <c r="H258" s="2"/>
      <c r="I258" s="12">
        <v>100</v>
      </c>
      <c r="J258" s="16">
        <f t="shared" si="14"/>
        <v>21.900000000000006</v>
      </c>
      <c r="K258" s="16">
        <f t="shared" si="15"/>
        <v>51.979499999999994</v>
      </c>
      <c r="L258" s="16">
        <f t="shared" si="13"/>
        <v>48.020500000000006</v>
      </c>
      <c r="M258" s="16">
        <f t="shared" si="13"/>
        <v>78.099999999999994</v>
      </c>
      <c r="N258" s="17">
        <v>8</v>
      </c>
      <c r="O258" s="17">
        <v>25</v>
      </c>
      <c r="P258" s="17">
        <v>5</v>
      </c>
      <c r="Q258" s="17">
        <v>10</v>
      </c>
      <c r="R258" s="18">
        <v>5.0000000000000001E-3</v>
      </c>
      <c r="S258" s="16">
        <v>0.5</v>
      </c>
      <c r="T258" s="60"/>
      <c r="U258" s="17"/>
      <c r="V258" s="16"/>
      <c r="W258" s="16"/>
      <c r="X258" s="18"/>
      <c r="Y258" s="16"/>
      <c r="Z258" s="16"/>
      <c r="AA258" s="16"/>
      <c r="AB258" s="16"/>
      <c r="AC258" s="16"/>
      <c r="AD258" s="16"/>
      <c r="AE258" s="16"/>
      <c r="AF258" s="18">
        <v>2E-3</v>
      </c>
      <c r="AG258" s="16">
        <v>0.1</v>
      </c>
      <c r="AH258" s="18"/>
      <c r="AI258" s="16"/>
      <c r="AJ258" s="17">
        <v>35</v>
      </c>
      <c r="AK258" s="17">
        <v>40</v>
      </c>
      <c r="AL258" s="16"/>
      <c r="AM258" s="16"/>
      <c r="AN258" s="16">
        <v>0.01</v>
      </c>
      <c r="AO258" s="16">
        <v>0.5</v>
      </c>
      <c r="AP258" s="16"/>
      <c r="AQ258" s="16"/>
      <c r="AR258" s="60">
        <v>5.0000000000000001E-4</v>
      </c>
      <c r="AS258" s="17">
        <v>1</v>
      </c>
      <c r="AT258" s="16"/>
      <c r="AU258" s="16"/>
      <c r="AV258" s="18"/>
      <c r="AW258" s="16"/>
      <c r="AX258" s="18">
        <v>3.0000000000000001E-3</v>
      </c>
      <c r="AY258" s="16">
        <v>1</v>
      </c>
      <c r="AZ258" s="60"/>
      <c r="BA258" s="17"/>
      <c r="BB258" s="16"/>
      <c r="BC258" s="16"/>
      <c r="BD258" s="16"/>
      <c r="BE258" s="16"/>
      <c r="BF258" s="60"/>
      <c r="BG258" s="17"/>
      <c r="BH258" s="60"/>
      <c r="BI258" s="17"/>
      <c r="BJ258" s="60"/>
      <c r="BK258" s="17"/>
      <c r="BL258" s="16"/>
      <c r="BM258" s="16"/>
      <c r="BN258" s="16"/>
      <c r="BO258" s="16"/>
      <c r="BP258" s="16"/>
      <c r="BQ258" s="16"/>
      <c r="BR258" s="60"/>
      <c r="BS258" s="17"/>
      <c r="BT258" s="16"/>
      <c r="BU258" s="16"/>
      <c r="BV258" s="16"/>
      <c r="BW258" s="16"/>
      <c r="BX258" s="60"/>
      <c r="BY258" s="17"/>
      <c r="BZ258" s="60"/>
      <c r="CA258" s="17"/>
      <c r="CB258" s="16"/>
      <c r="CC258" s="16"/>
      <c r="CD258" s="16"/>
      <c r="CE258" s="16"/>
      <c r="CF258" s="16"/>
      <c r="CG258" s="16"/>
      <c r="CH258" s="60"/>
      <c r="CI258" s="17"/>
      <c r="CJ258" s="16"/>
      <c r="CK258" s="16"/>
      <c r="CL258" s="16"/>
      <c r="CM258" s="16"/>
      <c r="CN258" s="16"/>
      <c r="CO258" s="16"/>
      <c r="CP258" s="16"/>
      <c r="CQ258" s="16"/>
      <c r="CR258" s="16"/>
      <c r="CS258" s="16"/>
      <c r="CT258" s="60"/>
      <c r="CU258" s="17"/>
      <c r="CV258" s="16"/>
      <c r="CW258" s="16"/>
    </row>
    <row r="259" spans="1:101" x14ac:dyDescent="0.3">
      <c r="A259" s="14">
        <v>135</v>
      </c>
      <c r="B259" s="15"/>
      <c r="C259" s="14" t="s">
        <v>224</v>
      </c>
      <c r="D259" s="14" t="s">
        <v>497</v>
      </c>
      <c r="E259" s="14"/>
      <c r="F259" s="14"/>
      <c r="G259" s="14" t="s">
        <v>498</v>
      </c>
      <c r="H259" s="2"/>
      <c r="I259" s="12">
        <v>100</v>
      </c>
      <c r="J259" s="16">
        <f t="shared" si="14"/>
        <v>22.200000000000003</v>
      </c>
      <c r="K259" s="16">
        <f t="shared" si="15"/>
        <v>51.967499999999994</v>
      </c>
      <c r="L259" s="16">
        <f t="shared" si="13"/>
        <v>48.032500000000006</v>
      </c>
      <c r="M259" s="16">
        <f t="shared" si="13"/>
        <v>77.8</v>
      </c>
      <c r="N259" s="17">
        <v>8</v>
      </c>
      <c r="O259" s="17">
        <v>25</v>
      </c>
      <c r="P259" s="17">
        <v>5</v>
      </c>
      <c r="Q259" s="17">
        <v>10</v>
      </c>
      <c r="R259" s="18">
        <v>5.0000000000000001E-3</v>
      </c>
      <c r="S259" s="16">
        <v>0.5</v>
      </c>
      <c r="T259" s="60"/>
      <c r="U259" s="17"/>
      <c r="V259" s="16">
        <v>0.01</v>
      </c>
      <c r="W259" s="16">
        <v>0.5</v>
      </c>
      <c r="X259" s="18">
        <v>2E-3</v>
      </c>
      <c r="Y259" s="16">
        <v>0.1</v>
      </c>
      <c r="Z259" s="16"/>
      <c r="AA259" s="16"/>
      <c r="AB259" s="16"/>
      <c r="AC259" s="16"/>
      <c r="AD259" s="16"/>
      <c r="AE259" s="16"/>
      <c r="AF259" s="18"/>
      <c r="AG259" s="16"/>
      <c r="AH259" s="18">
        <v>5.0000000000000001E-3</v>
      </c>
      <c r="AI259" s="16">
        <v>0.5</v>
      </c>
      <c r="AJ259" s="17">
        <v>35</v>
      </c>
      <c r="AK259" s="17">
        <v>40</v>
      </c>
      <c r="AL259" s="16">
        <v>0.01</v>
      </c>
      <c r="AM259" s="16">
        <v>0.2</v>
      </c>
      <c r="AN259" s="16"/>
      <c r="AO259" s="16"/>
      <c r="AP259" s="16"/>
      <c r="AQ259" s="16"/>
      <c r="AR259" s="60"/>
      <c r="AS259" s="17"/>
      <c r="AT259" s="16"/>
      <c r="AU259" s="16"/>
      <c r="AV259" s="18"/>
      <c r="AW259" s="16"/>
      <c r="AX259" s="18"/>
      <c r="AY259" s="16"/>
      <c r="AZ259" s="60">
        <v>5.0000000000000001E-4</v>
      </c>
      <c r="BA259" s="17">
        <v>1</v>
      </c>
      <c r="BB259" s="16"/>
      <c r="BC259" s="16"/>
      <c r="BD259" s="16"/>
      <c r="BE259" s="16"/>
      <c r="BF259" s="60"/>
      <c r="BG259" s="17"/>
      <c r="BH259" s="60"/>
      <c r="BI259" s="17"/>
      <c r="BJ259" s="60"/>
      <c r="BK259" s="17"/>
      <c r="BL259" s="16"/>
      <c r="BM259" s="16"/>
      <c r="BN259" s="16"/>
      <c r="BO259" s="16"/>
      <c r="BP259" s="16"/>
      <c r="BQ259" s="16"/>
      <c r="BR259" s="60"/>
      <c r="BS259" s="17"/>
      <c r="BT259" s="16"/>
      <c r="BU259" s="16"/>
      <c r="BV259" s="16"/>
      <c r="BW259" s="16"/>
      <c r="BX259" s="60"/>
      <c r="BY259" s="17"/>
      <c r="BZ259" s="60"/>
      <c r="CA259" s="17"/>
      <c r="CB259" s="16"/>
      <c r="CC259" s="16"/>
      <c r="CD259" s="16"/>
      <c r="CE259" s="16"/>
      <c r="CF259" s="16"/>
      <c r="CG259" s="16"/>
      <c r="CH259" s="60"/>
      <c r="CI259" s="17"/>
      <c r="CJ259" s="16"/>
      <c r="CK259" s="16"/>
      <c r="CL259" s="16"/>
      <c r="CM259" s="16"/>
      <c r="CN259" s="16"/>
      <c r="CO259" s="16"/>
      <c r="CP259" s="16"/>
      <c r="CQ259" s="16"/>
      <c r="CR259" s="16"/>
      <c r="CS259" s="16"/>
      <c r="CT259" s="60"/>
      <c r="CU259" s="17"/>
      <c r="CV259" s="16"/>
      <c r="CW259" s="16"/>
    </row>
    <row r="260" spans="1:101" x14ac:dyDescent="0.3">
      <c r="A260" s="14">
        <v>135</v>
      </c>
      <c r="B260" s="15"/>
      <c r="C260" s="14" t="s">
        <v>224</v>
      </c>
      <c r="D260" s="14" t="s">
        <v>497</v>
      </c>
      <c r="E260" s="14"/>
      <c r="F260" s="14"/>
      <c r="G260" s="14" t="s">
        <v>498</v>
      </c>
      <c r="H260" s="2"/>
      <c r="I260" s="12">
        <v>100</v>
      </c>
      <c r="J260" s="16">
        <f t="shared" si="14"/>
        <v>12.700000000000003</v>
      </c>
      <c r="K260" s="16">
        <f t="shared" si="15"/>
        <v>51.96749999999998</v>
      </c>
      <c r="L260" s="16">
        <f t="shared" si="13"/>
        <v>48.03250000000002</v>
      </c>
      <c r="M260" s="16">
        <f t="shared" si="13"/>
        <v>87.3</v>
      </c>
      <c r="N260" s="17">
        <v>8</v>
      </c>
      <c r="O260" s="17">
        <v>25</v>
      </c>
      <c r="P260" s="17">
        <v>5</v>
      </c>
      <c r="Q260" s="17">
        <v>10</v>
      </c>
      <c r="R260" s="18">
        <v>5.0000000000000001E-3</v>
      </c>
      <c r="S260" s="16">
        <v>0.5</v>
      </c>
      <c r="T260" s="60">
        <v>5.0000000000000001E-4</v>
      </c>
      <c r="U260" s="17">
        <v>1</v>
      </c>
      <c r="V260" s="16">
        <v>0.01</v>
      </c>
      <c r="W260" s="16">
        <v>0.5</v>
      </c>
      <c r="X260" s="18">
        <v>2E-3</v>
      </c>
      <c r="Y260" s="16">
        <v>0.1</v>
      </c>
      <c r="Z260" s="16"/>
      <c r="AA260" s="16"/>
      <c r="AB260" s="16"/>
      <c r="AC260" s="16"/>
      <c r="AD260" s="16"/>
      <c r="AE260" s="16"/>
      <c r="AF260" s="18"/>
      <c r="AG260" s="16"/>
      <c r="AH260" s="18"/>
      <c r="AI260" s="16"/>
      <c r="AJ260" s="17">
        <v>35</v>
      </c>
      <c r="AK260" s="17">
        <v>40</v>
      </c>
      <c r="AL260" s="16">
        <v>0.01</v>
      </c>
      <c r="AM260" s="16">
        <v>0.2</v>
      </c>
      <c r="AN260" s="16"/>
      <c r="AO260" s="16"/>
      <c r="AP260" s="16"/>
      <c r="AQ260" s="16"/>
      <c r="AR260" s="60">
        <v>5.0000000000000001E-4</v>
      </c>
      <c r="AS260" s="17">
        <v>1</v>
      </c>
      <c r="AT260" s="16"/>
      <c r="AU260" s="16"/>
      <c r="AV260" s="18"/>
      <c r="AW260" s="16"/>
      <c r="AX260" s="18"/>
      <c r="AY260" s="16"/>
      <c r="AZ260" s="60">
        <v>5.0000000000000001E-4</v>
      </c>
      <c r="BA260" s="17">
        <v>1</v>
      </c>
      <c r="BB260" s="16"/>
      <c r="BC260" s="16"/>
      <c r="BD260" s="16"/>
      <c r="BE260" s="16"/>
      <c r="BF260" s="60">
        <v>5.0000000000000001E-4</v>
      </c>
      <c r="BG260" s="17">
        <v>1</v>
      </c>
      <c r="BH260" s="60">
        <v>5.0000000000000001E-4</v>
      </c>
      <c r="BI260" s="17">
        <v>1</v>
      </c>
      <c r="BJ260" s="60">
        <v>5.0000000000000001E-4</v>
      </c>
      <c r="BK260" s="17">
        <v>1</v>
      </c>
      <c r="BL260" s="16"/>
      <c r="BM260" s="16"/>
      <c r="BN260" s="16"/>
      <c r="BO260" s="16"/>
      <c r="BP260" s="16"/>
      <c r="BQ260" s="16"/>
      <c r="BR260" s="60">
        <v>5.0000000000000001E-4</v>
      </c>
      <c r="BS260" s="17">
        <v>1</v>
      </c>
      <c r="BT260" s="16"/>
      <c r="BU260" s="16"/>
      <c r="BV260" s="16"/>
      <c r="BW260" s="16"/>
      <c r="BX260" s="60">
        <v>5.0000000000000001E-4</v>
      </c>
      <c r="BY260" s="17">
        <v>1</v>
      </c>
      <c r="BZ260" s="60">
        <v>5.0000000000000001E-4</v>
      </c>
      <c r="CA260" s="17">
        <v>1</v>
      </c>
      <c r="CB260" s="16"/>
      <c r="CC260" s="16"/>
      <c r="CD260" s="16"/>
      <c r="CE260" s="16"/>
      <c r="CF260" s="16"/>
      <c r="CG260" s="16"/>
      <c r="CH260" s="60">
        <v>5.0000000000000001E-4</v>
      </c>
      <c r="CI260" s="17">
        <v>1</v>
      </c>
      <c r="CJ260" s="16"/>
      <c r="CK260" s="16"/>
      <c r="CL260" s="16"/>
      <c r="CM260" s="16"/>
      <c r="CN260" s="16"/>
      <c r="CO260" s="16"/>
      <c r="CP260" s="16"/>
      <c r="CQ260" s="16"/>
      <c r="CR260" s="16"/>
      <c r="CS260" s="16"/>
      <c r="CT260" s="60">
        <v>5.0000000000000001E-4</v>
      </c>
      <c r="CU260" s="17">
        <v>1</v>
      </c>
      <c r="CV260" s="16"/>
      <c r="CW260" s="16"/>
    </row>
    <row r="261" spans="1:101" x14ac:dyDescent="0.3">
      <c r="A261" s="14">
        <v>135</v>
      </c>
      <c r="B261" s="15"/>
      <c r="C261" s="14" t="s">
        <v>224</v>
      </c>
      <c r="D261" s="14" t="s">
        <v>497</v>
      </c>
      <c r="E261" s="14"/>
      <c r="F261" s="14"/>
      <c r="G261" s="14" t="s">
        <v>498</v>
      </c>
      <c r="H261" s="2"/>
      <c r="I261" s="12">
        <v>100</v>
      </c>
      <c r="J261" s="16">
        <f t="shared" si="14"/>
        <v>22.200000000000003</v>
      </c>
      <c r="K261" s="16">
        <f t="shared" si="15"/>
        <v>51.967499999999994</v>
      </c>
      <c r="L261" s="16">
        <f t="shared" si="13"/>
        <v>48.032500000000006</v>
      </c>
      <c r="M261" s="16">
        <f t="shared" si="13"/>
        <v>77.8</v>
      </c>
      <c r="N261" s="17">
        <v>8</v>
      </c>
      <c r="O261" s="17">
        <v>25</v>
      </c>
      <c r="P261" s="17">
        <v>5</v>
      </c>
      <c r="Q261" s="17">
        <v>10</v>
      </c>
      <c r="R261" s="18">
        <v>5.0000000000000001E-3</v>
      </c>
      <c r="S261" s="16">
        <v>0.5</v>
      </c>
      <c r="T261" s="60"/>
      <c r="U261" s="17"/>
      <c r="V261" s="16">
        <v>0.01</v>
      </c>
      <c r="W261" s="16">
        <v>0.5</v>
      </c>
      <c r="X261" s="18"/>
      <c r="Y261" s="16"/>
      <c r="Z261" s="16"/>
      <c r="AA261" s="16"/>
      <c r="AB261" s="16"/>
      <c r="AC261" s="16"/>
      <c r="AD261" s="16"/>
      <c r="AE261" s="16"/>
      <c r="AF261" s="18">
        <v>2E-3</v>
      </c>
      <c r="AG261" s="16">
        <v>0.1</v>
      </c>
      <c r="AH261" s="18">
        <v>5.0000000000000001E-3</v>
      </c>
      <c r="AI261" s="16">
        <v>0.5</v>
      </c>
      <c r="AJ261" s="17">
        <v>35</v>
      </c>
      <c r="AK261" s="17">
        <v>40</v>
      </c>
      <c r="AL261" s="16">
        <v>0.01</v>
      </c>
      <c r="AM261" s="16">
        <v>0.2</v>
      </c>
      <c r="AN261" s="16"/>
      <c r="AO261" s="16"/>
      <c r="AP261" s="16"/>
      <c r="AQ261" s="16"/>
      <c r="AR261" s="60"/>
      <c r="AS261" s="17"/>
      <c r="AT261" s="16"/>
      <c r="AU261" s="16"/>
      <c r="AV261" s="18"/>
      <c r="AW261" s="16"/>
      <c r="AX261" s="18"/>
      <c r="AY261" s="16"/>
      <c r="AZ261" s="60">
        <v>5.0000000000000001E-4</v>
      </c>
      <c r="BA261" s="17">
        <v>1</v>
      </c>
      <c r="BB261" s="16"/>
      <c r="BC261" s="16"/>
      <c r="BD261" s="16"/>
      <c r="BE261" s="16"/>
      <c r="BF261" s="60"/>
      <c r="BG261" s="17"/>
      <c r="BH261" s="60"/>
      <c r="BI261" s="17"/>
      <c r="BJ261" s="60"/>
      <c r="BK261" s="17"/>
      <c r="BL261" s="16"/>
      <c r="BM261" s="16"/>
      <c r="BN261" s="16"/>
      <c r="BO261" s="16"/>
      <c r="BP261" s="16"/>
      <c r="BQ261" s="16"/>
      <c r="BR261" s="60"/>
      <c r="BS261" s="17"/>
      <c r="BT261" s="16"/>
      <c r="BU261" s="16"/>
      <c r="BV261" s="16"/>
      <c r="BW261" s="16"/>
      <c r="BX261" s="60"/>
      <c r="BY261" s="17"/>
      <c r="BZ261" s="60"/>
      <c r="CA261" s="17"/>
      <c r="CB261" s="16"/>
      <c r="CC261" s="16"/>
      <c r="CD261" s="16"/>
      <c r="CE261" s="16"/>
      <c r="CF261" s="16"/>
      <c r="CG261" s="16"/>
      <c r="CH261" s="60"/>
      <c r="CI261" s="17"/>
      <c r="CJ261" s="16"/>
      <c r="CK261" s="16"/>
      <c r="CL261" s="16"/>
      <c r="CM261" s="16"/>
      <c r="CN261" s="16"/>
      <c r="CO261" s="16"/>
      <c r="CP261" s="16"/>
      <c r="CQ261" s="16"/>
      <c r="CR261" s="16"/>
      <c r="CS261" s="16"/>
      <c r="CT261" s="60"/>
      <c r="CU261" s="17"/>
      <c r="CV261" s="16"/>
      <c r="CW261" s="16"/>
    </row>
    <row r="262" spans="1:101" x14ac:dyDescent="0.3">
      <c r="A262" s="14">
        <v>135</v>
      </c>
      <c r="B262" s="15"/>
      <c r="C262" s="14" t="s">
        <v>224</v>
      </c>
      <c r="D262" s="14" t="s">
        <v>497</v>
      </c>
      <c r="E262" s="14"/>
      <c r="F262" s="14"/>
      <c r="G262" s="14" t="s">
        <v>498</v>
      </c>
      <c r="H262" s="2"/>
      <c r="I262" s="12">
        <v>100</v>
      </c>
      <c r="J262" s="16">
        <f t="shared" si="14"/>
        <v>22.700000000000003</v>
      </c>
      <c r="K262" s="16">
        <f t="shared" si="15"/>
        <v>51.972499999999997</v>
      </c>
      <c r="L262" s="16">
        <f t="shared" ref="L262:M325" si="16">N262+P262+R262+T262+V262+X262+Z262+AB262+AD262+AF262+AH262+AJ262+AL262+AN262+AP262+AR262+AT262+AV262+AX262+AZ262+BF262+BB262+BD262+BH262+BJ262+BL262+BN262+BP262+BR262+BT262+BV262+BX262+BZ262+CB262+CD262+CF262+CH262+CJ262+CL262+CN262+CP262+CR262+CT262</f>
        <v>48.027500000000003</v>
      </c>
      <c r="M262" s="16">
        <f t="shared" si="16"/>
        <v>77.3</v>
      </c>
      <c r="N262" s="17">
        <v>8</v>
      </c>
      <c r="O262" s="17">
        <v>25</v>
      </c>
      <c r="P262" s="17">
        <v>5</v>
      </c>
      <c r="Q262" s="17">
        <v>10</v>
      </c>
      <c r="R262" s="18">
        <v>5.0000000000000001E-3</v>
      </c>
      <c r="S262" s="16">
        <v>0.5</v>
      </c>
      <c r="T262" s="60"/>
      <c r="U262" s="17"/>
      <c r="V262" s="16">
        <v>0.01</v>
      </c>
      <c r="W262" s="16">
        <v>0.5</v>
      </c>
      <c r="X262" s="18"/>
      <c r="Y262" s="16"/>
      <c r="Z262" s="16"/>
      <c r="AA262" s="16"/>
      <c r="AB262" s="16"/>
      <c r="AC262" s="16"/>
      <c r="AD262" s="16"/>
      <c r="AE262" s="16"/>
      <c r="AF262" s="18">
        <v>2E-3</v>
      </c>
      <c r="AG262" s="16">
        <v>0.1</v>
      </c>
      <c r="AH262" s="18"/>
      <c r="AI262" s="16"/>
      <c r="AJ262" s="17">
        <v>35</v>
      </c>
      <c r="AK262" s="17">
        <v>40</v>
      </c>
      <c r="AL262" s="16">
        <v>0.01</v>
      </c>
      <c r="AM262" s="16">
        <v>0.2</v>
      </c>
      <c r="AN262" s="16"/>
      <c r="AO262" s="16"/>
      <c r="AP262" s="16"/>
      <c r="AQ262" s="16"/>
      <c r="AR262" s="60"/>
      <c r="AS262" s="17"/>
      <c r="AT262" s="16"/>
      <c r="AU262" s="16"/>
      <c r="AV262" s="18"/>
      <c r="AW262" s="16"/>
      <c r="AX262" s="18"/>
      <c r="AY262" s="16"/>
      <c r="AZ262" s="60">
        <v>5.0000000000000001E-4</v>
      </c>
      <c r="BA262" s="17">
        <v>1</v>
      </c>
      <c r="BB262" s="16"/>
      <c r="BC262" s="16"/>
      <c r="BD262" s="16"/>
      <c r="BE262" s="16"/>
      <c r="BF262" s="60"/>
      <c r="BG262" s="17"/>
      <c r="BH262" s="60"/>
      <c r="BI262" s="17"/>
      <c r="BJ262" s="60"/>
      <c r="BK262" s="17"/>
      <c r="BL262" s="16"/>
      <c r="BM262" s="16"/>
      <c r="BN262" s="16"/>
      <c r="BO262" s="16"/>
      <c r="BP262" s="16"/>
      <c r="BQ262" s="16"/>
      <c r="BR262" s="60"/>
      <c r="BS262" s="17"/>
      <c r="BT262" s="16"/>
      <c r="BU262" s="16"/>
      <c r="BV262" s="16"/>
      <c r="BW262" s="16"/>
      <c r="BX262" s="60"/>
      <c r="BY262" s="17"/>
      <c r="BZ262" s="60"/>
      <c r="CA262" s="17"/>
      <c r="CB262" s="16"/>
      <c r="CC262" s="16"/>
      <c r="CD262" s="16"/>
      <c r="CE262" s="16"/>
      <c r="CF262" s="16"/>
      <c r="CG262" s="16"/>
      <c r="CH262" s="60"/>
      <c r="CI262" s="17"/>
      <c r="CJ262" s="16"/>
      <c r="CK262" s="16"/>
      <c r="CL262" s="16"/>
      <c r="CM262" s="16"/>
      <c r="CN262" s="16"/>
      <c r="CO262" s="16"/>
      <c r="CP262" s="16"/>
      <c r="CQ262" s="16"/>
      <c r="CR262" s="16"/>
      <c r="CS262" s="16"/>
      <c r="CT262" s="60"/>
      <c r="CU262" s="17"/>
      <c r="CV262" s="16"/>
      <c r="CW262" s="16"/>
    </row>
    <row r="263" spans="1:101" x14ac:dyDescent="0.3">
      <c r="A263" s="14">
        <v>135</v>
      </c>
      <c r="B263" s="15"/>
      <c r="C263" s="14" t="s">
        <v>224</v>
      </c>
      <c r="D263" s="14" t="s">
        <v>497</v>
      </c>
      <c r="E263" s="14"/>
      <c r="F263" s="14"/>
      <c r="G263" s="14" t="s">
        <v>498</v>
      </c>
      <c r="H263" s="2"/>
      <c r="I263" s="12">
        <v>100</v>
      </c>
      <c r="J263" s="16">
        <f t="shared" si="14"/>
        <v>22.200000000000003</v>
      </c>
      <c r="K263" s="16">
        <f t="shared" si="15"/>
        <v>51.967499999999994</v>
      </c>
      <c r="L263" s="16">
        <f t="shared" si="16"/>
        <v>48.032500000000006</v>
      </c>
      <c r="M263" s="16">
        <f t="shared" si="16"/>
        <v>77.8</v>
      </c>
      <c r="N263" s="17">
        <v>8</v>
      </c>
      <c r="O263" s="17">
        <v>25</v>
      </c>
      <c r="P263" s="17">
        <v>5</v>
      </c>
      <c r="Q263" s="17">
        <v>10</v>
      </c>
      <c r="R263" s="18">
        <v>5.0000000000000001E-3</v>
      </c>
      <c r="S263" s="16">
        <v>0.5</v>
      </c>
      <c r="T263" s="60"/>
      <c r="U263" s="17"/>
      <c r="V263" s="16"/>
      <c r="W263" s="16"/>
      <c r="X263" s="18">
        <v>2E-3</v>
      </c>
      <c r="Y263" s="16">
        <v>0.1</v>
      </c>
      <c r="Z263" s="16">
        <v>0.01</v>
      </c>
      <c r="AA263" s="16">
        <v>0.5</v>
      </c>
      <c r="AB263" s="16"/>
      <c r="AC263" s="16"/>
      <c r="AD263" s="16"/>
      <c r="AE263" s="16"/>
      <c r="AF263" s="18"/>
      <c r="AG263" s="16"/>
      <c r="AH263" s="18">
        <v>5.0000000000000001E-3</v>
      </c>
      <c r="AI263" s="16">
        <v>0.5</v>
      </c>
      <c r="AJ263" s="17">
        <v>35</v>
      </c>
      <c r="AK263" s="17">
        <v>40</v>
      </c>
      <c r="AL263" s="16">
        <v>0.01</v>
      </c>
      <c r="AM263" s="16">
        <v>0.2</v>
      </c>
      <c r="AN263" s="16"/>
      <c r="AO263" s="16"/>
      <c r="AP263" s="16"/>
      <c r="AQ263" s="16"/>
      <c r="AR263" s="60"/>
      <c r="AS263" s="17"/>
      <c r="AT263" s="16"/>
      <c r="AU263" s="16"/>
      <c r="AV263" s="18"/>
      <c r="AW263" s="16"/>
      <c r="AX263" s="18"/>
      <c r="AY263" s="16"/>
      <c r="AZ263" s="60">
        <v>5.0000000000000001E-4</v>
      </c>
      <c r="BA263" s="17">
        <v>1</v>
      </c>
      <c r="BB263" s="16"/>
      <c r="BC263" s="16"/>
      <c r="BD263" s="16"/>
      <c r="BE263" s="16"/>
      <c r="BF263" s="60"/>
      <c r="BG263" s="17"/>
      <c r="BH263" s="60"/>
      <c r="BI263" s="17"/>
      <c r="BJ263" s="60"/>
      <c r="BK263" s="17"/>
      <c r="BL263" s="16"/>
      <c r="BM263" s="16"/>
      <c r="BN263" s="16"/>
      <c r="BO263" s="16"/>
      <c r="BP263" s="16"/>
      <c r="BQ263" s="16"/>
      <c r="BR263" s="60"/>
      <c r="BS263" s="17"/>
      <c r="BT263" s="16"/>
      <c r="BU263" s="16"/>
      <c r="BV263" s="16"/>
      <c r="BW263" s="16"/>
      <c r="BX263" s="60"/>
      <c r="BY263" s="17"/>
      <c r="BZ263" s="60"/>
      <c r="CA263" s="17"/>
      <c r="CB263" s="16"/>
      <c r="CC263" s="16"/>
      <c r="CD263" s="16"/>
      <c r="CE263" s="16"/>
      <c r="CF263" s="16"/>
      <c r="CG263" s="16"/>
      <c r="CH263" s="60"/>
      <c r="CI263" s="17"/>
      <c r="CJ263" s="16"/>
      <c r="CK263" s="16"/>
      <c r="CL263" s="16"/>
      <c r="CM263" s="16"/>
      <c r="CN263" s="16"/>
      <c r="CO263" s="16"/>
      <c r="CP263" s="16"/>
      <c r="CQ263" s="16"/>
      <c r="CR263" s="16"/>
      <c r="CS263" s="16"/>
      <c r="CT263" s="60"/>
      <c r="CU263" s="17"/>
      <c r="CV263" s="16"/>
      <c r="CW263" s="16"/>
    </row>
    <row r="264" spans="1:101" x14ac:dyDescent="0.3">
      <c r="A264" s="14">
        <v>135</v>
      </c>
      <c r="B264" s="15"/>
      <c r="C264" s="14" t="s">
        <v>224</v>
      </c>
      <c r="D264" s="14" t="s">
        <v>497</v>
      </c>
      <c r="E264" s="14"/>
      <c r="F264" s="14"/>
      <c r="G264" s="14" t="s">
        <v>498</v>
      </c>
      <c r="H264" s="2"/>
      <c r="I264" s="12">
        <v>100</v>
      </c>
      <c r="J264" s="16">
        <f t="shared" si="14"/>
        <v>12.700000000000003</v>
      </c>
      <c r="K264" s="16">
        <f t="shared" si="15"/>
        <v>51.96749999999998</v>
      </c>
      <c r="L264" s="16">
        <f t="shared" si="16"/>
        <v>48.03250000000002</v>
      </c>
      <c r="M264" s="16">
        <f t="shared" si="16"/>
        <v>87.3</v>
      </c>
      <c r="N264" s="17">
        <v>8</v>
      </c>
      <c r="O264" s="17">
        <v>25</v>
      </c>
      <c r="P264" s="17">
        <v>5</v>
      </c>
      <c r="Q264" s="17">
        <v>10</v>
      </c>
      <c r="R264" s="18">
        <v>5.0000000000000001E-3</v>
      </c>
      <c r="S264" s="16">
        <v>0.5</v>
      </c>
      <c r="T264" s="60">
        <v>5.0000000000000001E-4</v>
      </c>
      <c r="U264" s="17">
        <v>1</v>
      </c>
      <c r="V264" s="16"/>
      <c r="W264" s="16"/>
      <c r="X264" s="18">
        <v>2E-3</v>
      </c>
      <c r="Y264" s="16">
        <v>0.1</v>
      </c>
      <c r="Z264" s="16">
        <v>0.01</v>
      </c>
      <c r="AA264" s="16">
        <v>0.5</v>
      </c>
      <c r="AB264" s="16"/>
      <c r="AC264" s="16"/>
      <c r="AD264" s="16"/>
      <c r="AE264" s="16"/>
      <c r="AF264" s="18"/>
      <c r="AG264" s="16"/>
      <c r="AH264" s="18"/>
      <c r="AI264" s="16"/>
      <c r="AJ264" s="17">
        <v>35</v>
      </c>
      <c r="AK264" s="17">
        <v>40</v>
      </c>
      <c r="AL264" s="16">
        <v>0.01</v>
      </c>
      <c r="AM264" s="16">
        <v>0.2</v>
      </c>
      <c r="AN264" s="16"/>
      <c r="AO264" s="16"/>
      <c r="AP264" s="16"/>
      <c r="AQ264" s="16"/>
      <c r="AR264" s="60">
        <v>5.0000000000000001E-4</v>
      </c>
      <c r="AS264" s="17">
        <v>1</v>
      </c>
      <c r="AT264" s="16"/>
      <c r="AU264" s="16"/>
      <c r="AV264" s="18"/>
      <c r="AW264" s="16"/>
      <c r="AX264" s="18"/>
      <c r="AY264" s="16"/>
      <c r="AZ264" s="60">
        <v>5.0000000000000001E-4</v>
      </c>
      <c r="BA264" s="17">
        <v>1</v>
      </c>
      <c r="BB264" s="16"/>
      <c r="BC264" s="16"/>
      <c r="BD264" s="16"/>
      <c r="BE264" s="16"/>
      <c r="BF264" s="60">
        <v>5.0000000000000001E-4</v>
      </c>
      <c r="BG264" s="17">
        <v>1</v>
      </c>
      <c r="BH264" s="60">
        <v>5.0000000000000001E-4</v>
      </c>
      <c r="BI264" s="17">
        <v>1</v>
      </c>
      <c r="BJ264" s="60">
        <v>5.0000000000000001E-4</v>
      </c>
      <c r="BK264" s="17">
        <v>1</v>
      </c>
      <c r="BL264" s="16"/>
      <c r="BM264" s="16"/>
      <c r="BN264" s="16"/>
      <c r="BO264" s="16"/>
      <c r="BP264" s="16"/>
      <c r="BQ264" s="16"/>
      <c r="BR264" s="60">
        <v>5.0000000000000001E-4</v>
      </c>
      <c r="BS264" s="17">
        <v>1</v>
      </c>
      <c r="BT264" s="16"/>
      <c r="BU264" s="16"/>
      <c r="BV264" s="16"/>
      <c r="BW264" s="16"/>
      <c r="BX264" s="60">
        <v>5.0000000000000001E-4</v>
      </c>
      <c r="BY264" s="17">
        <v>1</v>
      </c>
      <c r="BZ264" s="60">
        <v>5.0000000000000001E-4</v>
      </c>
      <c r="CA264" s="17">
        <v>1</v>
      </c>
      <c r="CB264" s="16"/>
      <c r="CC264" s="16"/>
      <c r="CD264" s="16"/>
      <c r="CE264" s="16"/>
      <c r="CF264" s="16"/>
      <c r="CG264" s="16"/>
      <c r="CH264" s="60">
        <v>5.0000000000000001E-4</v>
      </c>
      <c r="CI264" s="17">
        <v>1</v>
      </c>
      <c r="CJ264" s="16"/>
      <c r="CK264" s="16"/>
      <c r="CL264" s="16"/>
      <c r="CM264" s="16"/>
      <c r="CN264" s="16"/>
      <c r="CO264" s="16"/>
      <c r="CP264" s="16"/>
      <c r="CQ264" s="16"/>
      <c r="CR264" s="16"/>
      <c r="CS264" s="16"/>
      <c r="CT264" s="60">
        <v>5.0000000000000001E-4</v>
      </c>
      <c r="CU264" s="17">
        <v>1</v>
      </c>
      <c r="CV264" s="16"/>
      <c r="CW264" s="16"/>
    </row>
    <row r="265" spans="1:101" x14ac:dyDescent="0.3">
      <c r="A265" s="14">
        <v>135</v>
      </c>
      <c r="B265" s="15"/>
      <c r="C265" s="14" t="s">
        <v>224</v>
      </c>
      <c r="D265" s="14" t="s">
        <v>497</v>
      </c>
      <c r="E265" s="14"/>
      <c r="F265" s="14"/>
      <c r="G265" s="14" t="s">
        <v>498</v>
      </c>
      <c r="H265" s="2"/>
      <c r="I265" s="12">
        <v>100</v>
      </c>
      <c r="J265" s="16">
        <f t="shared" si="14"/>
        <v>22.200000000000003</v>
      </c>
      <c r="K265" s="16">
        <f t="shared" si="15"/>
        <v>51.967499999999994</v>
      </c>
      <c r="L265" s="16">
        <f t="shared" si="16"/>
        <v>48.032500000000006</v>
      </c>
      <c r="M265" s="16">
        <f t="shared" si="16"/>
        <v>77.8</v>
      </c>
      <c r="N265" s="17">
        <v>8</v>
      </c>
      <c r="O265" s="17">
        <v>25</v>
      </c>
      <c r="P265" s="17">
        <v>5</v>
      </c>
      <c r="Q265" s="17">
        <v>10</v>
      </c>
      <c r="R265" s="18">
        <v>5.0000000000000001E-3</v>
      </c>
      <c r="S265" s="16">
        <v>0.5</v>
      </c>
      <c r="T265" s="60"/>
      <c r="U265" s="17"/>
      <c r="V265" s="16"/>
      <c r="W265" s="16"/>
      <c r="X265" s="18"/>
      <c r="Y265" s="16"/>
      <c r="Z265" s="16">
        <v>0.01</v>
      </c>
      <c r="AA265" s="16">
        <v>0.5</v>
      </c>
      <c r="AB265" s="16"/>
      <c r="AC265" s="16"/>
      <c r="AD265" s="16"/>
      <c r="AE265" s="16"/>
      <c r="AF265" s="18">
        <v>2E-3</v>
      </c>
      <c r="AG265" s="16">
        <v>0.1</v>
      </c>
      <c r="AH265" s="18">
        <v>5.0000000000000001E-3</v>
      </c>
      <c r="AI265" s="16">
        <v>0.5</v>
      </c>
      <c r="AJ265" s="17">
        <v>35</v>
      </c>
      <c r="AK265" s="17">
        <v>40</v>
      </c>
      <c r="AL265" s="16">
        <v>0.01</v>
      </c>
      <c r="AM265" s="16">
        <v>0.2</v>
      </c>
      <c r="AN265" s="16"/>
      <c r="AO265" s="16"/>
      <c r="AP265" s="16"/>
      <c r="AQ265" s="16"/>
      <c r="AR265" s="60"/>
      <c r="AS265" s="17"/>
      <c r="AT265" s="16"/>
      <c r="AU265" s="16"/>
      <c r="AV265" s="18"/>
      <c r="AW265" s="16"/>
      <c r="AX265" s="18"/>
      <c r="AY265" s="16"/>
      <c r="AZ265" s="60">
        <v>5.0000000000000001E-4</v>
      </c>
      <c r="BA265" s="17">
        <v>1</v>
      </c>
      <c r="BB265" s="16"/>
      <c r="BC265" s="16"/>
      <c r="BD265" s="16"/>
      <c r="BE265" s="16"/>
      <c r="BF265" s="60"/>
      <c r="BG265" s="17"/>
      <c r="BH265" s="60"/>
      <c r="BI265" s="17"/>
      <c r="BJ265" s="60"/>
      <c r="BK265" s="17"/>
      <c r="BL265" s="16"/>
      <c r="BM265" s="16"/>
      <c r="BN265" s="16"/>
      <c r="BO265" s="16"/>
      <c r="BP265" s="16"/>
      <c r="BQ265" s="16"/>
      <c r="BR265" s="60"/>
      <c r="BS265" s="17"/>
      <c r="BT265" s="16"/>
      <c r="BU265" s="16"/>
      <c r="BV265" s="16"/>
      <c r="BW265" s="16"/>
      <c r="BX265" s="60"/>
      <c r="BY265" s="17"/>
      <c r="BZ265" s="60"/>
      <c r="CA265" s="17"/>
      <c r="CB265" s="16"/>
      <c r="CC265" s="16"/>
      <c r="CD265" s="16"/>
      <c r="CE265" s="16"/>
      <c r="CF265" s="16"/>
      <c r="CG265" s="16"/>
      <c r="CH265" s="60"/>
      <c r="CI265" s="17"/>
      <c r="CJ265" s="16"/>
      <c r="CK265" s="16"/>
      <c r="CL265" s="16"/>
      <c r="CM265" s="16"/>
      <c r="CN265" s="16"/>
      <c r="CO265" s="16"/>
      <c r="CP265" s="16"/>
      <c r="CQ265" s="16"/>
      <c r="CR265" s="16"/>
      <c r="CS265" s="16"/>
      <c r="CT265" s="60"/>
      <c r="CU265" s="17"/>
      <c r="CV265" s="16"/>
      <c r="CW265" s="16"/>
    </row>
    <row r="266" spans="1:101" x14ac:dyDescent="0.3">
      <c r="A266" s="14">
        <v>135</v>
      </c>
      <c r="B266" s="15"/>
      <c r="C266" s="14" t="s">
        <v>224</v>
      </c>
      <c r="D266" s="14" t="s">
        <v>497</v>
      </c>
      <c r="E266" s="14"/>
      <c r="F266" s="14"/>
      <c r="G266" s="14" t="s">
        <v>498</v>
      </c>
      <c r="H266" s="2"/>
      <c r="I266" s="12">
        <v>100</v>
      </c>
      <c r="J266" s="16">
        <f t="shared" si="14"/>
        <v>22.700000000000003</v>
      </c>
      <c r="K266" s="16">
        <f t="shared" si="15"/>
        <v>51.972499999999997</v>
      </c>
      <c r="L266" s="16">
        <f t="shared" si="16"/>
        <v>48.027500000000003</v>
      </c>
      <c r="M266" s="16">
        <f t="shared" si="16"/>
        <v>77.3</v>
      </c>
      <c r="N266" s="17">
        <v>8</v>
      </c>
      <c r="O266" s="17">
        <v>25</v>
      </c>
      <c r="P266" s="17">
        <v>5</v>
      </c>
      <c r="Q266" s="17">
        <v>10</v>
      </c>
      <c r="R266" s="18">
        <v>5.0000000000000001E-3</v>
      </c>
      <c r="S266" s="16">
        <v>0.5</v>
      </c>
      <c r="T266" s="60"/>
      <c r="U266" s="17"/>
      <c r="V266" s="16"/>
      <c r="W266" s="16"/>
      <c r="X266" s="18"/>
      <c r="Y266" s="16"/>
      <c r="Z266" s="16">
        <v>0.01</v>
      </c>
      <c r="AA266" s="16">
        <v>0.5</v>
      </c>
      <c r="AB266" s="16"/>
      <c r="AC266" s="16"/>
      <c r="AD266" s="16"/>
      <c r="AE266" s="16"/>
      <c r="AF266" s="18">
        <v>2E-3</v>
      </c>
      <c r="AG266" s="16">
        <v>0.1</v>
      </c>
      <c r="AH266" s="18"/>
      <c r="AI266" s="16"/>
      <c r="AJ266" s="17">
        <v>35</v>
      </c>
      <c r="AK266" s="17">
        <v>40</v>
      </c>
      <c r="AL266" s="16">
        <v>0.01</v>
      </c>
      <c r="AM266" s="16">
        <v>0.2</v>
      </c>
      <c r="AN266" s="16"/>
      <c r="AO266" s="16"/>
      <c r="AP266" s="16"/>
      <c r="AQ266" s="16"/>
      <c r="AR266" s="60"/>
      <c r="AS266" s="17"/>
      <c r="AT266" s="16"/>
      <c r="AU266" s="16"/>
      <c r="AV266" s="18"/>
      <c r="AW266" s="16"/>
      <c r="AX266" s="18"/>
      <c r="AY266" s="16"/>
      <c r="AZ266" s="60">
        <v>5.0000000000000001E-4</v>
      </c>
      <c r="BA266" s="17">
        <v>1</v>
      </c>
      <c r="BB266" s="16"/>
      <c r="BC266" s="16"/>
      <c r="BD266" s="16"/>
      <c r="BE266" s="16"/>
      <c r="BF266" s="60"/>
      <c r="BG266" s="17"/>
      <c r="BH266" s="60"/>
      <c r="BI266" s="17"/>
      <c r="BJ266" s="60"/>
      <c r="BK266" s="17"/>
      <c r="BL266" s="16"/>
      <c r="BM266" s="16"/>
      <c r="BN266" s="16"/>
      <c r="BO266" s="16"/>
      <c r="BP266" s="16"/>
      <c r="BQ266" s="16"/>
      <c r="BR266" s="60"/>
      <c r="BS266" s="17"/>
      <c r="BT266" s="16"/>
      <c r="BU266" s="16"/>
      <c r="BV266" s="16"/>
      <c r="BW266" s="16"/>
      <c r="BX266" s="60"/>
      <c r="BY266" s="17"/>
      <c r="BZ266" s="60"/>
      <c r="CA266" s="17"/>
      <c r="CB266" s="16"/>
      <c r="CC266" s="16"/>
      <c r="CD266" s="16"/>
      <c r="CE266" s="16"/>
      <c r="CF266" s="16"/>
      <c r="CG266" s="16"/>
      <c r="CH266" s="60"/>
      <c r="CI266" s="17"/>
      <c r="CJ266" s="16"/>
      <c r="CK266" s="16"/>
      <c r="CL266" s="16"/>
      <c r="CM266" s="16"/>
      <c r="CN266" s="16"/>
      <c r="CO266" s="16"/>
      <c r="CP266" s="16"/>
      <c r="CQ266" s="16"/>
      <c r="CR266" s="16"/>
      <c r="CS266" s="16"/>
      <c r="CT266" s="60"/>
      <c r="CU266" s="17"/>
      <c r="CV266" s="16"/>
      <c r="CW266" s="16"/>
    </row>
    <row r="267" spans="1:101" x14ac:dyDescent="0.3">
      <c r="A267" s="14">
        <v>135</v>
      </c>
      <c r="B267" s="15"/>
      <c r="C267" s="14" t="s">
        <v>224</v>
      </c>
      <c r="D267" s="14" t="s">
        <v>497</v>
      </c>
      <c r="E267" s="14"/>
      <c r="F267" s="14"/>
      <c r="G267" s="14" t="s">
        <v>498</v>
      </c>
      <c r="H267" s="2"/>
      <c r="I267" s="12">
        <v>100</v>
      </c>
      <c r="J267" s="16">
        <f t="shared" si="14"/>
        <v>22.200000000000003</v>
      </c>
      <c r="K267" s="16">
        <f t="shared" si="15"/>
        <v>51.967500000000001</v>
      </c>
      <c r="L267" s="16">
        <f t="shared" si="16"/>
        <v>48.032499999999999</v>
      </c>
      <c r="M267" s="16">
        <f t="shared" si="16"/>
        <v>77.8</v>
      </c>
      <c r="N267" s="17">
        <v>8</v>
      </c>
      <c r="O267" s="17">
        <v>25</v>
      </c>
      <c r="P267" s="17">
        <v>5</v>
      </c>
      <c r="Q267" s="17">
        <v>10</v>
      </c>
      <c r="R267" s="18">
        <v>5.0000000000000001E-3</v>
      </c>
      <c r="S267" s="16">
        <v>0.5</v>
      </c>
      <c r="T267" s="60"/>
      <c r="U267" s="17"/>
      <c r="V267" s="16"/>
      <c r="W267" s="16"/>
      <c r="X267" s="18">
        <v>2E-3</v>
      </c>
      <c r="Y267" s="16">
        <v>0.1</v>
      </c>
      <c r="Z267" s="16"/>
      <c r="AA267" s="16"/>
      <c r="AB267" s="16"/>
      <c r="AC267" s="16"/>
      <c r="AD267" s="16"/>
      <c r="AE267" s="16"/>
      <c r="AF267" s="18"/>
      <c r="AG267" s="16"/>
      <c r="AH267" s="18">
        <v>5.0000000000000001E-3</v>
      </c>
      <c r="AI267" s="16">
        <v>0.5</v>
      </c>
      <c r="AJ267" s="17">
        <v>35</v>
      </c>
      <c r="AK267" s="17">
        <v>40</v>
      </c>
      <c r="AL267" s="16">
        <v>0.01</v>
      </c>
      <c r="AM267" s="16">
        <v>0.2</v>
      </c>
      <c r="AN267" s="16">
        <v>0.01</v>
      </c>
      <c r="AO267" s="16">
        <v>0.5</v>
      </c>
      <c r="AP267" s="16"/>
      <c r="AQ267" s="16"/>
      <c r="AR267" s="60"/>
      <c r="AS267" s="17"/>
      <c r="AT267" s="16"/>
      <c r="AU267" s="16"/>
      <c r="AV267" s="18"/>
      <c r="AW267" s="16"/>
      <c r="AX267" s="18"/>
      <c r="AY267" s="16"/>
      <c r="AZ267" s="60">
        <v>5.0000000000000001E-4</v>
      </c>
      <c r="BA267" s="17">
        <v>1</v>
      </c>
      <c r="BB267" s="16"/>
      <c r="BC267" s="16"/>
      <c r="BD267" s="16"/>
      <c r="BE267" s="16"/>
      <c r="BF267" s="60"/>
      <c r="BG267" s="17"/>
      <c r="BH267" s="60"/>
      <c r="BI267" s="17"/>
      <c r="BJ267" s="60"/>
      <c r="BK267" s="17"/>
      <c r="BL267" s="16"/>
      <c r="BM267" s="16"/>
      <c r="BN267" s="16"/>
      <c r="BO267" s="16"/>
      <c r="BP267" s="16"/>
      <c r="BQ267" s="16"/>
      <c r="BR267" s="60"/>
      <c r="BS267" s="17"/>
      <c r="BT267" s="16"/>
      <c r="BU267" s="16"/>
      <c r="BV267" s="16"/>
      <c r="BW267" s="16"/>
      <c r="BX267" s="60"/>
      <c r="BY267" s="17"/>
      <c r="BZ267" s="60"/>
      <c r="CA267" s="17"/>
      <c r="CB267" s="16"/>
      <c r="CC267" s="16"/>
      <c r="CD267" s="16"/>
      <c r="CE267" s="16"/>
      <c r="CF267" s="16"/>
      <c r="CG267" s="16"/>
      <c r="CH267" s="60"/>
      <c r="CI267" s="17"/>
      <c r="CJ267" s="16"/>
      <c r="CK267" s="16"/>
      <c r="CL267" s="16"/>
      <c r="CM267" s="16"/>
      <c r="CN267" s="16"/>
      <c r="CO267" s="16"/>
      <c r="CP267" s="16"/>
      <c r="CQ267" s="16"/>
      <c r="CR267" s="16"/>
      <c r="CS267" s="16"/>
      <c r="CT267" s="60"/>
      <c r="CU267" s="17"/>
      <c r="CV267" s="16"/>
      <c r="CW267" s="16"/>
    </row>
    <row r="268" spans="1:101" x14ac:dyDescent="0.3">
      <c r="A268" s="14">
        <v>135</v>
      </c>
      <c r="B268" s="15"/>
      <c r="C268" s="14" t="s">
        <v>224</v>
      </c>
      <c r="D268" s="14" t="s">
        <v>497</v>
      </c>
      <c r="E268" s="14"/>
      <c r="F268" s="14"/>
      <c r="G268" s="14" t="s">
        <v>498</v>
      </c>
      <c r="H268" s="2"/>
      <c r="I268" s="12">
        <v>100</v>
      </c>
      <c r="J268" s="16">
        <f t="shared" si="14"/>
        <v>12.700000000000003</v>
      </c>
      <c r="K268" s="16">
        <f t="shared" si="15"/>
        <v>51.96749999999998</v>
      </c>
      <c r="L268" s="16">
        <f t="shared" si="16"/>
        <v>48.03250000000002</v>
      </c>
      <c r="M268" s="16">
        <f t="shared" si="16"/>
        <v>87.3</v>
      </c>
      <c r="N268" s="17">
        <v>8</v>
      </c>
      <c r="O268" s="17">
        <v>25</v>
      </c>
      <c r="P268" s="17">
        <v>5</v>
      </c>
      <c r="Q268" s="17">
        <v>10</v>
      </c>
      <c r="R268" s="18">
        <v>5.0000000000000001E-3</v>
      </c>
      <c r="S268" s="16">
        <v>0.5</v>
      </c>
      <c r="T268" s="60">
        <v>5.0000000000000001E-4</v>
      </c>
      <c r="U268" s="17">
        <v>1</v>
      </c>
      <c r="V268" s="16"/>
      <c r="W268" s="16"/>
      <c r="X268" s="18">
        <v>2E-3</v>
      </c>
      <c r="Y268" s="16">
        <v>0.1</v>
      </c>
      <c r="Z268" s="16"/>
      <c r="AA268" s="16"/>
      <c r="AB268" s="16"/>
      <c r="AC268" s="16"/>
      <c r="AD268" s="16"/>
      <c r="AE268" s="16"/>
      <c r="AF268" s="18"/>
      <c r="AG268" s="16"/>
      <c r="AH268" s="18"/>
      <c r="AI268" s="16"/>
      <c r="AJ268" s="17">
        <v>35</v>
      </c>
      <c r="AK268" s="17">
        <v>40</v>
      </c>
      <c r="AL268" s="16">
        <v>0.01</v>
      </c>
      <c r="AM268" s="16">
        <v>0.2</v>
      </c>
      <c r="AN268" s="16">
        <v>0.01</v>
      </c>
      <c r="AO268" s="16">
        <v>0.5</v>
      </c>
      <c r="AP268" s="16"/>
      <c r="AQ268" s="16"/>
      <c r="AR268" s="60">
        <v>5.0000000000000001E-4</v>
      </c>
      <c r="AS268" s="17">
        <v>1</v>
      </c>
      <c r="AT268" s="16"/>
      <c r="AU268" s="16"/>
      <c r="AV268" s="18"/>
      <c r="AW268" s="16"/>
      <c r="AX268" s="18"/>
      <c r="AY268" s="16"/>
      <c r="AZ268" s="60">
        <v>5.0000000000000001E-4</v>
      </c>
      <c r="BA268" s="17">
        <v>1</v>
      </c>
      <c r="BB268" s="16"/>
      <c r="BC268" s="16"/>
      <c r="BD268" s="16"/>
      <c r="BE268" s="16"/>
      <c r="BF268" s="60">
        <v>5.0000000000000001E-4</v>
      </c>
      <c r="BG268" s="17">
        <v>1</v>
      </c>
      <c r="BH268" s="60">
        <v>5.0000000000000001E-4</v>
      </c>
      <c r="BI268" s="17">
        <v>1</v>
      </c>
      <c r="BJ268" s="60">
        <v>5.0000000000000001E-4</v>
      </c>
      <c r="BK268" s="17">
        <v>1</v>
      </c>
      <c r="BL268" s="16"/>
      <c r="BM268" s="16"/>
      <c r="BN268" s="16"/>
      <c r="BO268" s="16"/>
      <c r="BP268" s="16"/>
      <c r="BQ268" s="16"/>
      <c r="BR268" s="60">
        <v>5.0000000000000001E-4</v>
      </c>
      <c r="BS268" s="17">
        <v>1</v>
      </c>
      <c r="BT268" s="16"/>
      <c r="BU268" s="16"/>
      <c r="BV268" s="16"/>
      <c r="BW268" s="16"/>
      <c r="BX268" s="60">
        <v>5.0000000000000001E-4</v>
      </c>
      <c r="BY268" s="17">
        <v>1</v>
      </c>
      <c r="BZ268" s="60">
        <v>5.0000000000000001E-4</v>
      </c>
      <c r="CA268" s="17">
        <v>1</v>
      </c>
      <c r="CB268" s="16"/>
      <c r="CC268" s="16"/>
      <c r="CD268" s="16"/>
      <c r="CE268" s="16"/>
      <c r="CF268" s="16"/>
      <c r="CG268" s="16"/>
      <c r="CH268" s="60">
        <v>5.0000000000000001E-4</v>
      </c>
      <c r="CI268" s="17">
        <v>1</v>
      </c>
      <c r="CJ268" s="16"/>
      <c r="CK268" s="16"/>
      <c r="CL268" s="16"/>
      <c r="CM268" s="16"/>
      <c r="CN268" s="16"/>
      <c r="CO268" s="16"/>
      <c r="CP268" s="16"/>
      <c r="CQ268" s="16"/>
      <c r="CR268" s="16"/>
      <c r="CS268" s="16"/>
      <c r="CT268" s="60">
        <v>5.0000000000000001E-4</v>
      </c>
      <c r="CU268" s="17">
        <v>1</v>
      </c>
      <c r="CV268" s="16"/>
      <c r="CW268" s="16"/>
    </row>
    <row r="269" spans="1:101" x14ac:dyDescent="0.3">
      <c r="A269" s="14">
        <v>135</v>
      </c>
      <c r="B269" s="15"/>
      <c r="C269" s="14" t="s">
        <v>224</v>
      </c>
      <c r="D269" s="14" t="s">
        <v>497</v>
      </c>
      <c r="E269" s="14"/>
      <c r="F269" s="14"/>
      <c r="G269" s="14" t="s">
        <v>498</v>
      </c>
      <c r="H269" s="2"/>
      <c r="I269" s="12">
        <v>100</v>
      </c>
      <c r="J269" s="16">
        <f t="shared" si="14"/>
        <v>22.200000000000003</v>
      </c>
      <c r="K269" s="16">
        <f t="shared" si="15"/>
        <v>51.967500000000001</v>
      </c>
      <c r="L269" s="16">
        <f t="shared" si="16"/>
        <v>48.032499999999999</v>
      </c>
      <c r="M269" s="16">
        <f t="shared" si="16"/>
        <v>77.8</v>
      </c>
      <c r="N269" s="17">
        <v>8</v>
      </c>
      <c r="O269" s="17">
        <v>25</v>
      </c>
      <c r="P269" s="17">
        <v>5</v>
      </c>
      <c r="Q269" s="17">
        <v>10</v>
      </c>
      <c r="R269" s="18">
        <v>5.0000000000000001E-3</v>
      </c>
      <c r="S269" s="16">
        <v>0.5</v>
      </c>
      <c r="T269" s="60"/>
      <c r="U269" s="17"/>
      <c r="V269" s="16"/>
      <c r="W269" s="16"/>
      <c r="X269" s="18"/>
      <c r="Y269" s="16"/>
      <c r="Z269" s="16"/>
      <c r="AA269" s="16"/>
      <c r="AB269" s="16"/>
      <c r="AC269" s="16"/>
      <c r="AD269" s="16"/>
      <c r="AE269" s="16"/>
      <c r="AF269" s="18">
        <v>2E-3</v>
      </c>
      <c r="AG269" s="16">
        <v>0.1</v>
      </c>
      <c r="AH269" s="18">
        <v>5.0000000000000001E-3</v>
      </c>
      <c r="AI269" s="16">
        <v>0.5</v>
      </c>
      <c r="AJ269" s="17">
        <v>35</v>
      </c>
      <c r="AK269" s="17">
        <v>40</v>
      </c>
      <c r="AL269" s="16">
        <v>0.01</v>
      </c>
      <c r="AM269" s="16">
        <v>0.2</v>
      </c>
      <c r="AN269" s="16">
        <v>0.01</v>
      </c>
      <c r="AO269" s="16">
        <v>0.5</v>
      </c>
      <c r="AP269" s="16"/>
      <c r="AQ269" s="16"/>
      <c r="AR269" s="60"/>
      <c r="AS269" s="17"/>
      <c r="AT269" s="16"/>
      <c r="AU269" s="16"/>
      <c r="AV269" s="18"/>
      <c r="AW269" s="16"/>
      <c r="AX269" s="18"/>
      <c r="AY269" s="16"/>
      <c r="AZ269" s="60">
        <v>5.0000000000000001E-4</v>
      </c>
      <c r="BA269" s="17">
        <v>1</v>
      </c>
      <c r="BB269" s="16"/>
      <c r="BC269" s="16"/>
      <c r="BD269" s="16"/>
      <c r="BE269" s="16"/>
      <c r="BF269" s="60"/>
      <c r="BG269" s="17"/>
      <c r="BH269" s="60"/>
      <c r="BI269" s="17"/>
      <c r="BJ269" s="60"/>
      <c r="BK269" s="17"/>
      <c r="BL269" s="16"/>
      <c r="BM269" s="16"/>
      <c r="BN269" s="16"/>
      <c r="BO269" s="16"/>
      <c r="BP269" s="16"/>
      <c r="BQ269" s="16"/>
      <c r="BR269" s="60"/>
      <c r="BS269" s="17"/>
      <c r="BT269" s="16"/>
      <c r="BU269" s="16"/>
      <c r="BV269" s="16"/>
      <c r="BW269" s="16"/>
      <c r="BX269" s="60"/>
      <c r="BY269" s="17"/>
      <c r="BZ269" s="60"/>
      <c r="CA269" s="17"/>
      <c r="CB269" s="16"/>
      <c r="CC269" s="16"/>
      <c r="CD269" s="16"/>
      <c r="CE269" s="16"/>
      <c r="CF269" s="16"/>
      <c r="CG269" s="16"/>
      <c r="CH269" s="60"/>
      <c r="CI269" s="17"/>
      <c r="CJ269" s="16"/>
      <c r="CK269" s="16"/>
      <c r="CL269" s="16"/>
      <c r="CM269" s="16"/>
      <c r="CN269" s="16"/>
      <c r="CO269" s="16"/>
      <c r="CP269" s="16"/>
      <c r="CQ269" s="16"/>
      <c r="CR269" s="16"/>
      <c r="CS269" s="16"/>
      <c r="CT269" s="60"/>
      <c r="CU269" s="17"/>
      <c r="CV269" s="16"/>
      <c r="CW269" s="16"/>
    </row>
    <row r="270" spans="1:101" x14ac:dyDescent="0.3">
      <c r="A270" s="14">
        <v>135</v>
      </c>
      <c r="B270" s="15"/>
      <c r="C270" s="14" t="s">
        <v>224</v>
      </c>
      <c r="D270" s="14" t="s">
        <v>497</v>
      </c>
      <c r="E270" s="14"/>
      <c r="F270" s="14"/>
      <c r="G270" s="14" t="s">
        <v>498</v>
      </c>
      <c r="H270" s="2"/>
      <c r="I270" s="12">
        <v>100</v>
      </c>
      <c r="J270" s="16">
        <f t="shared" ref="J270:J333" si="17">I270-M270</f>
        <v>22.700000000000003</v>
      </c>
      <c r="K270" s="16">
        <f t="shared" ref="K270:K333" si="18">I270-L270</f>
        <v>51.972499999999997</v>
      </c>
      <c r="L270" s="16">
        <f t="shared" si="16"/>
        <v>48.027500000000003</v>
      </c>
      <c r="M270" s="16">
        <f t="shared" si="16"/>
        <v>77.3</v>
      </c>
      <c r="N270" s="17">
        <v>8</v>
      </c>
      <c r="O270" s="17">
        <v>25</v>
      </c>
      <c r="P270" s="17">
        <v>5</v>
      </c>
      <c r="Q270" s="17">
        <v>10</v>
      </c>
      <c r="R270" s="18">
        <v>5.0000000000000001E-3</v>
      </c>
      <c r="S270" s="16">
        <v>0.5</v>
      </c>
      <c r="T270" s="60"/>
      <c r="U270" s="17"/>
      <c r="V270" s="16"/>
      <c r="W270" s="16"/>
      <c r="X270" s="18"/>
      <c r="Y270" s="16"/>
      <c r="Z270" s="16"/>
      <c r="AA270" s="16"/>
      <c r="AB270" s="16"/>
      <c r="AC270" s="16"/>
      <c r="AD270" s="16"/>
      <c r="AE270" s="16"/>
      <c r="AF270" s="18">
        <v>2E-3</v>
      </c>
      <c r="AG270" s="16">
        <v>0.1</v>
      </c>
      <c r="AH270" s="18"/>
      <c r="AI270" s="16"/>
      <c r="AJ270" s="17">
        <v>35</v>
      </c>
      <c r="AK270" s="17">
        <v>40</v>
      </c>
      <c r="AL270" s="16">
        <v>0.01</v>
      </c>
      <c r="AM270" s="16">
        <v>0.2</v>
      </c>
      <c r="AN270" s="16">
        <v>0.01</v>
      </c>
      <c r="AO270" s="16">
        <v>0.5</v>
      </c>
      <c r="AP270" s="16"/>
      <c r="AQ270" s="16"/>
      <c r="AR270" s="60"/>
      <c r="AS270" s="17"/>
      <c r="AT270" s="16"/>
      <c r="AU270" s="16"/>
      <c r="AV270" s="18"/>
      <c r="AW270" s="16"/>
      <c r="AX270" s="18"/>
      <c r="AY270" s="16"/>
      <c r="AZ270" s="60">
        <v>5.0000000000000001E-4</v>
      </c>
      <c r="BA270" s="17">
        <v>1</v>
      </c>
      <c r="BB270" s="16"/>
      <c r="BC270" s="16"/>
      <c r="BD270" s="16"/>
      <c r="BE270" s="16"/>
      <c r="BF270" s="60"/>
      <c r="BG270" s="17"/>
      <c r="BH270" s="60"/>
      <c r="BI270" s="17"/>
      <c r="BJ270" s="60"/>
      <c r="BK270" s="17"/>
      <c r="BL270" s="16"/>
      <c r="BM270" s="16"/>
      <c r="BN270" s="16"/>
      <c r="BO270" s="16"/>
      <c r="BP270" s="16"/>
      <c r="BQ270" s="16"/>
      <c r="BR270" s="60"/>
      <c r="BS270" s="17"/>
      <c r="BT270" s="16"/>
      <c r="BU270" s="16"/>
      <c r="BV270" s="16"/>
      <c r="BW270" s="16"/>
      <c r="BX270" s="60"/>
      <c r="BY270" s="17"/>
      <c r="BZ270" s="60"/>
      <c r="CA270" s="17"/>
      <c r="CB270" s="16"/>
      <c r="CC270" s="16"/>
      <c r="CD270" s="16"/>
      <c r="CE270" s="16"/>
      <c r="CF270" s="16"/>
      <c r="CG270" s="16"/>
      <c r="CH270" s="60"/>
      <c r="CI270" s="17"/>
      <c r="CJ270" s="16"/>
      <c r="CK270" s="16"/>
      <c r="CL270" s="16"/>
      <c r="CM270" s="16"/>
      <c r="CN270" s="16"/>
      <c r="CO270" s="16"/>
      <c r="CP270" s="16"/>
      <c r="CQ270" s="16"/>
      <c r="CR270" s="16"/>
      <c r="CS270" s="16"/>
      <c r="CT270" s="60"/>
      <c r="CU270" s="17"/>
      <c r="CV270" s="16"/>
      <c r="CW270" s="16"/>
    </row>
    <row r="271" spans="1:101" x14ac:dyDescent="0.3">
      <c r="A271" s="14">
        <v>135</v>
      </c>
      <c r="B271" s="15"/>
      <c r="C271" s="14" t="s">
        <v>224</v>
      </c>
      <c r="D271" s="14" t="s">
        <v>497</v>
      </c>
      <c r="E271" s="14"/>
      <c r="F271" s="14"/>
      <c r="G271" s="14" t="s">
        <v>498</v>
      </c>
      <c r="H271" s="2"/>
      <c r="I271" s="12">
        <v>100</v>
      </c>
      <c r="J271" s="16">
        <f t="shared" si="17"/>
        <v>22</v>
      </c>
      <c r="K271" s="16">
        <f t="shared" si="18"/>
        <v>51.972499999999989</v>
      </c>
      <c r="L271" s="16">
        <f t="shared" si="16"/>
        <v>48.027500000000011</v>
      </c>
      <c r="M271" s="16">
        <f t="shared" si="16"/>
        <v>78</v>
      </c>
      <c r="N271" s="17">
        <v>8</v>
      </c>
      <c r="O271" s="17">
        <v>25</v>
      </c>
      <c r="P271" s="17">
        <v>5</v>
      </c>
      <c r="Q271" s="17">
        <v>10</v>
      </c>
      <c r="R271" s="18">
        <v>5.0000000000000001E-3</v>
      </c>
      <c r="S271" s="16">
        <v>0.5</v>
      </c>
      <c r="T271" s="60"/>
      <c r="U271" s="17"/>
      <c r="V271" s="16">
        <v>0.01</v>
      </c>
      <c r="W271" s="16">
        <v>0.5</v>
      </c>
      <c r="X271" s="18">
        <v>2E-3</v>
      </c>
      <c r="Y271" s="16">
        <v>0.1</v>
      </c>
      <c r="Z271" s="16"/>
      <c r="AA271" s="16"/>
      <c r="AB271" s="16"/>
      <c r="AC271" s="16"/>
      <c r="AD271" s="16"/>
      <c r="AE271" s="16"/>
      <c r="AF271" s="18"/>
      <c r="AG271" s="16"/>
      <c r="AH271" s="18">
        <v>5.0000000000000001E-3</v>
      </c>
      <c r="AI271" s="16">
        <v>0.5</v>
      </c>
      <c r="AJ271" s="17">
        <v>35</v>
      </c>
      <c r="AK271" s="17">
        <v>40</v>
      </c>
      <c r="AL271" s="16"/>
      <c r="AM271" s="16"/>
      <c r="AN271" s="16"/>
      <c r="AO271" s="16"/>
      <c r="AP271" s="16"/>
      <c r="AQ271" s="16"/>
      <c r="AR271" s="60"/>
      <c r="AS271" s="17"/>
      <c r="AT271" s="16"/>
      <c r="AU271" s="16"/>
      <c r="AV271" s="18">
        <v>5.0000000000000001E-3</v>
      </c>
      <c r="AW271" s="16">
        <v>0.4</v>
      </c>
      <c r="AX271" s="18"/>
      <c r="AY271" s="16"/>
      <c r="AZ271" s="60">
        <v>5.0000000000000001E-4</v>
      </c>
      <c r="BA271" s="17">
        <v>1</v>
      </c>
      <c r="BB271" s="16"/>
      <c r="BC271" s="16"/>
      <c r="BD271" s="16"/>
      <c r="BE271" s="16"/>
      <c r="BF271" s="60"/>
      <c r="BG271" s="17"/>
      <c r="BH271" s="60"/>
      <c r="BI271" s="17"/>
      <c r="BJ271" s="60"/>
      <c r="BK271" s="17"/>
      <c r="BL271" s="16"/>
      <c r="BM271" s="16"/>
      <c r="BN271" s="16"/>
      <c r="BO271" s="16"/>
      <c r="BP271" s="16"/>
      <c r="BQ271" s="16"/>
      <c r="BR271" s="60"/>
      <c r="BS271" s="17"/>
      <c r="BT271" s="16"/>
      <c r="BU271" s="16"/>
      <c r="BV271" s="16"/>
      <c r="BW271" s="16"/>
      <c r="BX271" s="60"/>
      <c r="BY271" s="17"/>
      <c r="BZ271" s="60"/>
      <c r="CA271" s="17"/>
      <c r="CB271" s="16"/>
      <c r="CC271" s="16"/>
      <c r="CD271" s="16"/>
      <c r="CE271" s="16"/>
      <c r="CF271" s="16"/>
      <c r="CG271" s="16"/>
      <c r="CH271" s="60"/>
      <c r="CI271" s="17"/>
      <c r="CJ271" s="16"/>
      <c r="CK271" s="16"/>
      <c r="CL271" s="16"/>
      <c r="CM271" s="16"/>
      <c r="CN271" s="16"/>
      <c r="CO271" s="16"/>
      <c r="CP271" s="16"/>
      <c r="CQ271" s="16"/>
      <c r="CR271" s="16"/>
      <c r="CS271" s="16"/>
      <c r="CT271" s="60"/>
      <c r="CU271" s="17"/>
      <c r="CV271" s="16"/>
      <c r="CW271" s="16"/>
    </row>
    <row r="272" spans="1:101" x14ac:dyDescent="0.3">
      <c r="A272" s="14">
        <v>135</v>
      </c>
      <c r="B272" s="15"/>
      <c r="C272" s="14" t="s">
        <v>224</v>
      </c>
      <c r="D272" s="14" t="s">
        <v>497</v>
      </c>
      <c r="E272" s="14"/>
      <c r="F272" s="14"/>
      <c r="G272" s="14" t="s">
        <v>498</v>
      </c>
      <c r="H272" s="2"/>
      <c r="I272" s="12">
        <v>100</v>
      </c>
      <c r="J272" s="16">
        <f t="shared" si="17"/>
        <v>12.5</v>
      </c>
      <c r="K272" s="16">
        <f t="shared" si="18"/>
        <v>51.972499999999975</v>
      </c>
      <c r="L272" s="16">
        <f t="shared" si="16"/>
        <v>48.027500000000025</v>
      </c>
      <c r="M272" s="16">
        <f t="shared" si="16"/>
        <v>87.5</v>
      </c>
      <c r="N272" s="17">
        <v>8</v>
      </c>
      <c r="O272" s="17">
        <v>25</v>
      </c>
      <c r="P272" s="17">
        <v>5</v>
      </c>
      <c r="Q272" s="17">
        <v>10</v>
      </c>
      <c r="R272" s="18">
        <v>5.0000000000000001E-3</v>
      </c>
      <c r="S272" s="16">
        <v>0.5</v>
      </c>
      <c r="T272" s="60">
        <v>5.0000000000000001E-4</v>
      </c>
      <c r="U272" s="17">
        <v>1</v>
      </c>
      <c r="V272" s="16">
        <v>0.01</v>
      </c>
      <c r="W272" s="16">
        <v>0.5</v>
      </c>
      <c r="X272" s="18">
        <v>2E-3</v>
      </c>
      <c r="Y272" s="16">
        <v>0.1</v>
      </c>
      <c r="Z272" s="16"/>
      <c r="AA272" s="16"/>
      <c r="AB272" s="16"/>
      <c r="AC272" s="16"/>
      <c r="AD272" s="16"/>
      <c r="AE272" s="16"/>
      <c r="AF272" s="18"/>
      <c r="AG272" s="16"/>
      <c r="AH272" s="18"/>
      <c r="AI272" s="16"/>
      <c r="AJ272" s="17">
        <v>35</v>
      </c>
      <c r="AK272" s="17">
        <v>40</v>
      </c>
      <c r="AL272" s="16"/>
      <c r="AM272" s="16"/>
      <c r="AN272" s="16"/>
      <c r="AO272" s="16"/>
      <c r="AP272" s="16"/>
      <c r="AQ272" s="16"/>
      <c r="AR272" s="60">
        <v>5.0000000000000001E-4</v>
      </c>
      <c r="AS272" s="17">
        <v>1</v>
      </c>
      <c r="AT272" s="16"/>
      <c r="AU272" s="16"/>
      <c r="AV272" s="18">
        <v>5.0000000000000001E-3</v>
      </c>
      <c r="AW272" s="16">
        <v>0.4</v>
      </c>
      <c r="AX272" s="18"/>
      <c r="AY272" s="16"/>
      <c r="AZ272" s="60">
        <v>5.0000000000000001E-4</v>
      </c>
      <c r="BA272" s="17">
        <v>1</v>
      </c>
      <c r="BB272" s="16"/>
      <c r="BC272" s="16"/>
      <c r="BD272" s="16"/>
      <c r="BE272" s="16"/>
      <c r="BF272" s="60">
        <v>5.0000000000000001E-4</v>
      </c>
      <c r="BG272" s="17">
        <v>1</v>
      </c>
      <c r="BH272" s="60">
        <v>5.0000000000000001E-4</v>
      </c>
      <c r="BI272" s="17">
        <v>1</v>
      </c>
      <c r="BJ272" s="60">
        <v>5.0000000000000001E-4</v>
      </c>
      <c r="BK272" s="17">
        <v>1</v>
      </c>
      <c r="BL272" s="16"/>
      <c r="BM272" s="16"/>
      <c r="BN272" s="16"/>
      <c r="BO272" s="16"/>
      <c r="BP272" s="16"/>
      <c r="BQ272" s="16"/>
      <c r="BR272" s="60">
        <v>5.0000000000000001E-4</v>
      </c>
      <c r="BS272" s="17">
        <v>1</v>
      </c>
      <c r="BT272" s="16"/>
      <c r="BU272" s="16"/>
      <c r="BV272" s="16"/>
      <c r="BW272" s="16"/>
      <c r="BX272" s="60">
        <v>5.0000000000000001E-4</v>
      </c>
      <c r="BY272" s="17">
        <v>1</v>
      </c>
      <c r="BZ272" s="60">
        <v>5.0000000000000001E-4</v>
      </c>
      <c r="CA272" s="17">
        <v>1</v>
      </c>
      <c r="CB272" s="16"/>
      <c r="CC272" s="16"/>
      <c r="CD272" s="16"/>
      <c r="CE272" s="16"/>
      <c r="CF272" s="16"/>
      <c r="CG272" s="16"/>
      <c r="CH272" s="60">
        <v>5.0000000000000001E-4</v>
      </c>
      <c r="CI272" s="17">
        <v>1</v>
      </c>
      <c r="CJ272" s="16"/>
      <c r="CK272" s="16"/>
      <c r="CL272" s="16"/>
      <c r="CM272" s="16"/>
      <c r="CN272" s="16"/>
      <c r="CO272" s="16"/>
      <c r="CP272" s="16"/>
      <c r="CQ272" s="16"/>
      <c r="CR272" s="16"/>
      <c r="CS272" s="16"/>
      <c r="CT272" s="60">
        <v>5.0000000000000001E-4</v>
      </c>
      <c r="CU272" s="17">
        <v>1</v>
      </c>
      <c r="CV272" s="16"/>
      <c r="CW272" s="16"/>
    </row>
    <row r="273" spans="1:101" x14ac:dyDescent="0.3">
      <c r="A273" s="14">
        <v>135</v>
      </c>
      <c r="B273" s="15"/>
      <c r="C273" s="14" t="s">
        <v>224</v>
      </c>
      <c r="D273" s="14" t="s">
        <v>497</v>
      </c>
      <c r="E273" s="14"/>
      <c r="F273" s="14"/>
      <c r="G273" s="14" t="s">
        <v>498</v>
      </c>
      <c r="H273" s="2"/>
      <c r="I273" s="12">
        <v>100</v>
      </c>
      <c r="J273" s="16">
        <f t="shared" si="17"/>
        <v>22</v>
      </c>
      <c r="K273" s="16">
        <f t="shared" si="18"/>
        <v>51.972499999999989</v>
      </c>
      <c r="L273" s="16">
        <f t="shared" si="16"/>
        <v>48.027500000000011</v>
      </c>
      <c r="M273" s="16">
        <f t="shared" si="16"/>
        <v>78</v>
      </c>
      <c r="N273" s="17">
        <v>8</v>
      </c>
      <c r="O273" s="17">
        <v>25</v>
      </c>
      <c r="P273" s="17">
        <v>5</v>
      </c>
      <c r="Q273" s="17">
        <v>10</v>
      </c>
      <c r="R273" s="18">
        <v>5.0000000000000001E-3</v>
      </c>
      <c r="S273" s="16">
        <v>0.5</v>
      </c>
      <c r="T273" s="60"/>
      <c r="U273" s="17"/>
      <c r="V273" s="16">
        <v>0.01</v>
      </c>
      <c r="W273" s="16">
        <v>0.5</v>
      </c>
      <c r="X273" s="18"/>
      <c r="Y273" s="16"/>
      <c r="Z273" s="16"/>
      <c r="AA273" s="16"/>
      <c r="AB273" s="16"/>
      <c r="AC273" s="16"/>
      <c r="AD273" s="16"/>
      <c r="AE273" s="16"/>
      <c r="AF273" s="18">
        <v>2E-3</v>
      </c>
      <c r="AG273" s="16">
        <v>0.1</v>
      </c>
      <c r="AH273" s="18">
        <v>5.0000000000000001E-3</v>
      </c>
      <c r="AI273" s="16">
        <v>0.5</v>
      </c>
      <c r="AJ273" s="17">
        <v>35</v>
      </c>
      <c r="AK273" s="17">
        <v>40</v>
      </c>
      <c r="AL273" s="16"/>
      <c r="AM273" s="16"/>
      <c r="AN273" s="16"/>
      <c r="AO273" s="16"/>
      <c r="AP273" s="16"/>
      <c r="AQ273" s="16"/>
      <c r="AR273" s="60"/>
      <c r="AS273" s="17"/>
      <c r="AT273" s="16"/>
      <c r="AU273" s="16"/>
      <c r="AV273" s="18">
        <v>5.0000000000000001E-3</v>
      </c>
      <c r="AW273" s="16">
        <v>0.4</v>
      </c>
      <c r="AX273" s="18"/>
      <c r="AY273" s="16"/>
      <c r="AZ273" s="60">
        <v>5.0000000000000001E-4</v>
      </c>
      <c r="BA273" s="17">
        <v>1</v>
      </c>
      <c r="BB273" s="16"/>
      <c r="BC273" s="16"/>
      <c r="BD273" s="16"/>
      <c r="BE273" s="16"/>
      <c r="BF273" s="60"/>
      <c r="BG273" s="17"/>
      <c r="BH273" s="60"/>
      <c r="BI273" s="17"/>
      <c r="BJ273" s="60"/>
      <c r="BK273" s="17"/>
      <c r="BL273" s="16"/>
      <c r="BM273" s="16"/>
      <c r="BN273" s="16"/>
      <c r="BO273" s="16"/>
      <c r="BP273" s="16"/>
      <c r="BQ273" s="16"/>
      <c r="BR273" s="60"/>
      <c r="BS273" s="17"/>
      <c r="BT273" s="16"/>
      <c r="BU273" s="16"/>
      <c r="BV273" s="16"/>
      <c r="BW273" s="16"/>
      <c r="BX273" s="60"/>
      <c r="BY273" s="17"/>
      <c r="BZ273" s="60"/>
      <c r="CA273" s="17"/>
      <c r="CB273" s="16"/>
      <c r="CC273" s="16"/>
      <c r="CD273" s="16"/>
      <c r="CE273" s="16"/>
      <c r="CF273" s="16"/>
      <c r="CG273" s="16"/>
      <c r="CH273" s="60"/>
      <c r="CI273" s="17"/>
      <c r="CJ273" s="16"/>
      <c r="CK273" s="16"/>
      <c r="CL273" s="16"/>
      <c r="CM273" s="16"/>
      <c r="CN273" s="16"/>
      <c r="CO273" s="16"/>
      <c r="CP273" s="16"/>
      <c r="CQ273" s="16"/>
      <c r="CR273" s="16"/>
      <c r="CS273" s="16"/>
      <c r="CT273" s="60"/>
      <c r="CU273" s="17"/>
      <c r="CV273" s="16"/>
      <c r="CW273" s="16"/>
    </row>
    <row r="274" spans="1:101" x14ac:dyDescent="0.3">
      <c r="A274" s="14">
        <v>135</v>
      </c>
      <c r="B274" s="15"/>
      <c r="C274" s="14" t="s">
        <v>224</v>
      </c>
      <c r="D274" s="14" t="s">
        <v>497</v>
      </c>
      <c r="E274" s="14"/>
      <c r="F274" s="14"/>
      <c r="G274" s="14" t="s">
        <v>498</v>
      </c>
      <c r="H274" s="2"/>
      <c r="I274" s="12">
        <v>100</v>
      </c>
      <c r="J274" s="16">
        <f t="shared" si="17"/>
        <v>22.5</v>
      </c>
      <c r="K274" s="16">
        <f t="shared" si="18"/>
        <v>51.977499999999992</v>
      </c>
      <c r="L274" s="16">
        <f t="shared" si="16"/>
        <v>48.022500000000008</v>
      </c>
      <c r="M274" s="16">
        <f t="shared" si="16"/>
        <v>77.5</v>
      </c>
      <c r="N274" s="17">
        <v>8</v>
      </c>
      <c r="O274" s="17">
        <v>25</v>
      </c>
      <c r="P274" s="17">
        <v>5</v>
      </c>
      <c r="Q274" s="17">
        <v>10</v>
      </c>
      <c r="R274" s="18">
        <v>5.0000000000000001E-3</v>
      </c>
      <c r="S274" s="16">
        <v>0.5</v>
      </c>
      <c r="T274" s="60"/>
      <c r="U274" s="17"/>
      <c r="V274" s="16">
        <v>0.01</v>
      </c>
      <c r="W274" s="16">
        <v>0.5</v>
      </c>
      <c r="X274" s="18"/>
      <c r="Y274" s="16"/>
      <c r="Z274" s="16"/>
      <c r="AA274" s="16"/>
      <c r="AB274" s="16"/>
      <c r="AC274" s="16"/>
      <c r="AD274" s="16"/>
      <c r="AE274" s="16"/>
      <c r="AF274" s="18">
        <v>2E-3</v>
      </c>
      <c r="AG274" s="16">
        <v>0.1</v>
      </c>
      <c r="AH274" s="18"/>
      <c r="AI274" s="16"/>
      <c r="AJ274" s="17">
        <v>35</v>
      </c>
      <c r="AK274" s="17">
        <v>40</v>
      </c>
      <c r="AL274" s="16"/>
      <c r="AM274" s="16"/>
      <c r="AN274" s="16"/>
      <c r="AO274" s="16"/>
      <c r="AP274" s="16"/>
      <c r="AQ274" s="16"/>
      <c r="AR274" s="60"/>
      <c r="AS274" s="17"/>
      <c r="AT274" s="16"/>
      <c r="AU274" s="16"/>
      <c r="AV274" s="18">
        <v>5.0000000000000001E-3</v>
      </c>
      <c r="AW274" s="16">
        <v>0.4</v>
      </c>
      <c r="AX274" s="18"/>
      <c r="AY274" s="16"/>
      <c r="AZ274" s="60">
        <v>5.0000000000000001E-4</v>
      </c>
      <c r="BA274" s="17">
        <v>1</v>
      </c>
      <c r="BB274" s="16"/>
      <c r="BC274" s="16"/>
      <c r="BD274" s="16"/>
      <c r="BE274" s="16"/>
      <c r="BF274" s="60"/>
      <c r="BG274" s="17"/>
      <c r="BH274" s="60"/>
      <c r="BI274" s="17"/>
      <c r="BJ274" s="60"/>
      <c r="BK274" s="17"/>
      <c r="BL274" s="16"/>
      <c r="BM274" s="16"/>
      <c r="BN274" s="16"/>
      <c r="BO274" s="16"/>
      <c r="BP274" s="16"/>
      <c r="BQ274" s="16"/>
      <c r="BR274" s="60"/>
      <c r="BS274" s="17"/>
      <c r="BT274" s="16"/>
      <c r="BU274" s="16"/>
      <c r="BV274" s="16"/>
      <c r="BW274" s="16"/>
      <c r="BX274" s="60"/>
      <c r="BY274" s="17"/>
      <c r="BZ274" s="60"/>
      <c r="CA274" s="17"/>
      <c r="CB274" s="16"/>
      <c r="CC274" s="16"/>
      <c r="CD274" s="16"/>
      <c r="CE274" s="16"/>
      <c r="CF274" s="16"/>
      <c r="CG274" s="16"/>
      <c r="CH274" s="60"/>
      <c r="CI274" s="17"/>
      <c r="CJ274" s="16"/>
      <c r="CK274" s="16"/>
      <c r="CL274" s="16"/>
      <c r="CM274" s="16"/>
      <c r="CN274" s="16"/>
      <c r="CO274" s="16"/>
      <c r="CP274" s="16"/>
      <c r="CQ274" s="16"/>
      <c r="CR274" s="16"/>
      <c r="CS274" s="16"/>
      <c r="CT274" s="60"/>
      <c r="CU274" s="17"/>
      <c r="CV274" s="16"/>
      <c r="CW274" s="16"/>
    </row>
    <row r="275" spans="1:101" x14ac:dyDescent="0.3">
      <c r="A275" s="14">
        <v>135</v>
      </c>
      <c r="B275" s="15"/>
      <c r="C275" s="14" t="s">
        <v>224</v>
      </c>
      <c r="D275" s="14" t="s">
        <v>497</v>
      </c>
      <c r="E275" s="14"/>
      <c r="F275" s="14"/>
      <c r="G275" s="14" t="s">
        <v>498</v>
      </c>
      <c r="H275" s="2"/>
      <c r="I275" s="12">
        <v>100</v>
      </c>
      <c r="J275" s="16">
        <f t="shared" si="17"/>
        <v>22</v>
      </c>
      <c r="K275" s="16">
        <f t="shared" si="18"/>
        <v>51.972499999999989</v>
      </c>
      <c r="L275" s="16">
        <f t="shared" si="16"/>
        <v>48.027500000000011</v>
      </c>
      <c r="M275" s="16">
        <f t="shared" si="16"/>
        <v>78</v>
      </c>
      <c r="N275" s="17">
        <v>8</v>
      </c>
      <c r="O275" s="17">
        <v>25</v>
      </c>
      <c r="P275" s="17">
        <v>5</v>
      </c>
      <c r="Q275" s="17">
        <v>10</v>
      </c>
      <c r="R275" s="18">
        <v>5.0000000000000001E-3</v>
      </c>
      <c r="S275" s="16">
        <v>0.5</v>
      </c>
      <c r="T275" s="60"/>
      <c r="U275" s="17"/>
      <c r="V275" s="16"/>
      <c r="W275" s="16"/>
      <c r="X275" s="18">
        <v>2E-3</v>
      </c>
      <c r="Y275" s="16">
        <v>0.1</v>
      </c>
      <c r="Z275" s="16">
        <v>0.01</v>
      </c>
      <c r="AA275" s="16">
        <v>0.5</v>
      </c>
      <c r="AB275" s="16"/>
      <c r="AC275" s="16"/>
      <c r="AD275" s="16"/>
      <c r="AE275" s="16"/>
      <c r="AF275" s="18"/>
      <c r="AG275" s="16"/>
      <c r="AH275" s="18">
        <v>5.0000000000000001E-3</v>
      </c>
      <c r="AI275" s="16">
        <v>0.5</v>
      </c>
      <c r="AJ275" s="17">
        <v>35</v>
      </c>
      <c r="AK275" s="17">
        <v>40</v>
      </c>
      <c r="AL275" s="16"/>
      <c r="AM275" s="16"/>
      <c r="AN275" s="16"/>
      <c r="AO275" s="16"/>
      <c r="AP275" s="16"/>
      <c r="AQ275" s="16"/>
      <c r="AR275" s="60"/>
      <c r="AS275" s="17"/>
      <c r="AT275" s="16"/>
      <c r="AU275" s="16"/>
      <c r="AV275" s="18">
        <v>5.0000000000000001E-3</v>
      </c>
      <c r="AW275" s="16">
        <v>0.4</v>
      </c>
      <c r="AX275" s="18"/>
      <c r="AY275" s="16"/>
      <c r="AZ275" s="60">
        <v>5.0000000000000001E-4</v>
      </c>
      <c r="BA275" s="17">
        <v>1</v>
      </c>
      <c r="BB275" s="16"/>
      <c r="BC275" s="16"/>
      <c r="BD275" s="16"/>
      <c r="BE275" s="16"/>
      <c r="BF275" s="60"/>
      <c r="BG275" s="17"/>
      <c r="BH275" s="60"/>
      <c r="BI275" s="17"/>
      <c r="BJ275" s="60"/>
      <c r="BK275" s="17"/>
      <c r="BL275" s="16"/>
      <c r="BM275" s="16"/>
      <c r="BN275" s="16"/>
      <c r="BO275" s="16"/>
      <c r="BP275" s="16"/>
      <c r="BQ275" s="16"/>
      <c r="BR275" s="60"/>
      <c r="BS275" s="17"/>
      <c r="BT275" s="16"/>
      <c r="BU275" s="16"/>
      <c r="BV275" s="16"/>
      <c r="BW275" s="16"/>
      <c r="BX275" s="60"/>
      <c r="BY275" s="17"/>
      <c r="BZ275" s="60"/>
      <c r="CA275" s="17"/>
      <c r="CB275" s="16"/>
      <c r="CC275" s="16"/>
      <c r="CD275" s="16"/>
      <c r="CE275" s="16"/>
      <c r="CF275" s="16"/>
      <c r="CG275" s="16"/>
      <c r="CH275" s="60"/>
      <c r="CI275" s="17"/>
      <c r="CJ275" s="16"/>
      <c r="CK275" s="16"/>
      <c r="CL275" s="16"/>
      <c r="CM275" s="16"/>
      <c r="CN275" s="16"/>
      <c r="CO275" s="16"/>
      <c r="CP275" s="16"/>
      <c r="CQ275" s="16"/>
      <c r="CR275" s="16"/>
      <c r="CS275" s="16"/>
      <c r="CT275" s="60"/>
      <c r="CU275" s="17"/>
      <c r="CV275" s="16"/>
      <c r="CW275" s="16"/>
    </row>
    <row r="276" spans="1:101" x14ac:dyDescent="0.3">
      <c r="A276" s="14">
        <v>135</v>
      </c>
      <c r="B276" s="15"/>
      <c r="C276" s="14" t="s">
        <v>224</v>
      </c>
      <c r="D276" s="14" t="s">
        <v>497</v>
      </c>
      <c r="E276" s="14"/>
      <c r="F276" s="14"/>
      <c r="G276" s="14" t="s">
        <v>498</v>
      </c>
      <c r="H276" s="2"/>
      <c r="I276" s="12">
        <v>100</v>
      </c>
      <c r="J276" s="16">
        <f t="shared" si="17"/>
        <v>12.5</v>
      </c>
      <c r="K276" s="16">
        <f t="shared" si="18"/>
        <v>51.972499999999975</v>
      </c>
      <c r="L276" s="16">
        <f t="shared" si="16"/>
        <v>48.027500000000025</v>
      </c>
      <c r="M276" s="16">
        <f t="shared" si="16"/>
        <v>87.5</v>
      </c>
      <c r="N276" s="17">
        <v>8</v>
      </c>
      <c r="O276" s="17">
        <v>25</v>
      </c>
      <c r="P276" s="17">
        <v>5</v>
      </c>
      <c r="Q276" s="17">
        <v>10</v>
      </c>
      <c r="R276" s="18">
        <v>5.0000000000000001E-3</v>
      </c>
      <c r="S276" s="16">
        <v>0.5</v>
      </c>
      <c r="T276" s="60">
        <v>5.0000000000000001E-4</v>
      </c>
      <c r="U276" s="17">
        <v>1</v>
      </c>
      <c r="V276" s="16"/>
      <c r="W276" s="16"/>
      <c r="X276" s="18">
        <v>2E-3</v>
      </c>
      <c r="Y276" s="16">
        <v>0.1</v>
      </c>
      <c r="Z276" s="16">
        <v>0.01</v>
      </c>
      <c r="AA276" s="16">
        <v>0.5</v>
      </c>
      <c r="AB276" s="16"/>
      <c r="AC276" s="16"/>
      <c r="AD276" s="16"/>
      <c r="AE276" s="16"/>
      <c r="AF276" s="18"/>
      <c r="AG276" s="16"/>
      <c r="AH276" s="18"/>
      <c r="AI276" s="16"/>
      <c r="AJ276" s="17">
        <v>35</v>
      </c>
      <c r="AK276" s="17">
        <v>40</v>
      </c>
      <c r="AL276" s="16"/>
      <c r="AM276" s="16"/>
      <c r="AN276" s="16"/>
      <c r="AO276" s="16"/>
      <c r="AP276" s="16"/>
      <c r="AQ276" s="16"/>
      <c r="AR276" s="60">
        <v>5.0000000000000001E-4</v>
      </c>
      <c r="AS276" s="17">
        <v>1</v>
      </c>
      <c r="AT276" s="16"/>
      <c r="AU276" s="16"/>
      <c r="AV276" s="18">
        <v>5.0000000000000001E-3</v>
      </c>
      <c r="AW276" s="16">
        <v>0.4</v>
      </c>
      <c r="AX276" s="18"/>
      <c r="AY276" s="16"/>
      <c r="AZ276" s="60">
        <v>5.0000000000000001E-4</v>
      </c>
      <c r="BA276" s="17">
        <v>1</v>
      </c>
      <c r="BB276" s="16"/>
      <c r="BC276" s="16"/>
      <c r="BD276" s="16"/>
      <c r="BE276" s="16"/>
      <c r="BF276" s="60">
        <v>5.0000000000000001E-4</v>
      </c>
      <c r="BG276" s="17">
        <v>1</v>
      </c>
      <c r="BH276" s="60">
        <v>5.0000000000000001E-4</v>
      </c>
      <c r="BI276" s="17">
        <v>1</v>
      </c>
      <c r="BJ276" s="60">
        <v>5.0000000000000001E-4</v>
      </c>
      <c r="BK276" s="17">
        <v>1</v>
      </c>
      <c r="BL276" s="16"/>
      <c r="BM276" s="16"/>
      <c r="BN276" s="16"/>
      <c r="BO276" s="16"/>
      <c r="BP276" s="16"/>
      <c r="BQ276" s="16"/>
      <c r="BR276" s="60">
        <v>5.0000000000000001E-4</v>
      </c>
      <c r="BS276" s="17">
        <v>1</v>
      </c>
      <c r="BT276" s="16"/>
      <c r="BU276" s="16"/>
      <c r="BV276" s="16"/>
      <c r="BW276" s="16"/>
      <c r="BX276" s="60">
        <v>5.0000000000000001E-4</v>
      </c>
      <c r="BY276" s="17">
        <v>1</v>
      </c>
      <c r="BZ276" s="60">
        <v>5.0000000000000001E-4</v>
      </c>
      <c r="CA276" s="17">
        <v>1</v>
      </c>
      <c r="CB276" s="16"/>
      <c r="CC276" s="16"/>
      <c r="CD276" s="16"/>
      <c r="CE276" s="16"/>
      <c r="CF276" s="16"/>
      <c r="CG276" s="16"/>
      <c r="CH276" s="60">
        <v>5.0000000000000001E-4</v>
      </c>
      <c r="CI276" s="17">
        <v>1</v>
      </c>
      <c r="CJ276" s="16"/>
      <c r="CK276" s="16"/>
      <c r="CL276" s="16"/>
      <c r="CM276" s="16"/>
      <c r="CN276" s="16"/>
      <c r="CO276" s="16"/>
      <c r="CP276" s="16"/>
      <c r="CQ276" s="16"/>
      <c r="CR276" s="16"/>
      <c r="CS276" s="16"/>
      <c r="CT276" s="60">
        <v>5.0000000000000001E-4</v>
      </c>
      <c r="CU276" s="17">
        <v>1</v>
      </c>
      <c r="CV276" s="16"/>
      <c r="CW276" s="16"/>
    </row>
    <row r="277" spans="1:101" x14ac:dyDescent="0.3">
      <c r="A277" s="14">
        <v>135</v>
      </c>
      <c r="B277" s="15"/>
      <c r="C277" s="14" t="s">
        <v>224</v>
      </c>
      <c r="D277" s="14" t="s">
        <v>497</v>
      </c>
      <c r="E277" s="14"/>
      <c r="F277" s="14"/>
      <c r="G277" s="14" t="s">
        <v>498</v>
      </c>
      <c r="H277" s="2"/>
      <c r="I277" s="12">
        <v>100</v>
      </c>
      <c r="J277" s="16">
        <f t="shared" si="17"/>
        <v>22</v>
      </c>
      <c r="K277" s="16">
        <f t="shared" si="18"/>
        <v>51.972499999999989</v>
      </c>
      <c r="L277" s="16">
        <f t="shared" si="16"/>
        <v>48.027500000000011</v>
      </c>
      <c r="M277" s="16">
        <f t="shared" si="16"/>
        <v>78</v>
      </c>
      <c r="N277" s="17">
        <v>8</v>
      </c>
      <c r="O277" s="17">
        <v>25</v>
      </c>
      <c r="P277" s="17">
        <v>5</v>
      </c>
      <c r="Q277" s="17">
        <v>10</v>
      </c>
      <c r="R277" s="18">
        <v>5.0000000000000001E-3</v>
      </c>
      <c r="S277" s="16">
        <v>0.5</v>
      </c>
      <c r="T277" s="60"/>
      <c r="U277" s="17"/>
      <c r="V277" s="16"/>
      <c r="W277" s="16"/>
      <c r="X277" s="18"/>
      <c r="Y277" s="16"/>
      <c r="Z277" s="16">
        <v>0.01</v>
      </c>
      <c r="AA277" s="16">
        <v>0.5</v>
      </c>
      <c r="AB277" s="16"/>
      <c r="AC277" s="16"/>
      <c r="AD277" s="16"/>
      <c r="AE277" s="16"/>
      <c r="AF277" s="18">
        <v>2E-3</v>
      </c>
      <c r="AG277" s="16">
        <v>0.1</v>
      </c>
      <c r="AH277" s="18">
        <v>5.0000000000000001E-3</v>
      </c>
      <c r="AI277" s="16">
        <v>0.5</v>
      </c>
      <c r="AJ277" s="17">
        <v>35</v>
      </c>
      <c r="AK277" s="17">
        <v>40</v>
      </c>
      <c r="AL277" s="16"/>
      <c r="AM277" s="16"/>
      <c r="AN277" s="16"/>
      <c r="AO277" s="16"/>
      <c r="AP277" s="16"/>
      <c r="AQ277" s="16"/>
      <c r="AR277" s="60"/>
      <c r="AS277" s="17"/>
      <c r="AT277" s="16"/>
      <c r="AU277" s="16"/>
      <c r="AV277" s="18">
        <v>5.0000000000000001E-3</v>
      </c>
      <c r="AW277" s="16">
        <v>0.4</v>
      </c>
      <c r="AX277" s="18"/>
      <c r="AY277" s="16"/>
      <c r="AZ277" s="60">
        <v>5.0000000000000001E-4</v>
      </c>
      <c r="BA277" s="17">
        <v>1</v>
      </c>
      <c r="BB277" s="16"/>
      <c r="BC277" s="16"/>
      <c r="BD277" s="16"/>
      <c r="BE277" s="16"/>
      <c r="BF277" s="60"/>
      <c r="BG277" s="17"/>
      <c r="BH277" s="60"/>
      <c r="BI277" s="17"/>
      <c r="BJ277" s="60"/>
      <c r="BK277" s="17"/>
      <c r="BL277" s="16"/>
      <c r="BM277" s="16"/>
      <c r="BN277" s="16"/>
      <c r="BO277" s="16"/>
      <c r="BP277" s="16"/>
      <c r="BQ277" s="16"/>
      <c r="BR277" s="60"/>
      <c r="BS277" s="17"/>
      <c r="BT277" s="16"/>
      <c r="BU277" s="16"/>
      <c r="BV277" s="16"/>
      <c r="BW277" s="16"/>
      <c r="BX277" s="60"/>
      <c r="BY277" s="17"/>
      <c r="BZ277" s="60"/>
      <c r="CA277" s="17"/>
      <c r="CB277" s="16"/>
      <c r="CC277" s="16"/>
      <c r="CD277" s="16"/>
      <c r="CE277" s="16"/>
      <c r="CF277" s="16"/>
      <c r="CG277" s="16"/>
      <c r="CH277" s="60"/>
      <c r="CI277" s="17"/>
      <c r="CJ277" s="16"/>
      <c r="CK277" s="16"/>
      <c r="CL277" s="16"/>
      <c r="CM277" s="16"/>
      <c r="CN277" s="16"/>
      <c r="CO277" s="16"/>
      <c r="CP277" s="16"/>
      <c r="CQ277" s="16"/>
      <c r="CR277" s="16"/>
      <c r="CS277" s="16"/>
      <c r="CT277" s="60"/>
      <c r="CU277" s="17"/>
      <c r="CV277" s="16"/>
      <c r="CW277" s="16"/>
    </row>
    <row r="278" spans="1:101" x14ac:dyDescent="0.3">
      <c r="A278" s="14">
        <v>135</v>
      </c>
      <c r="B278" s="15"/>
      <c r="C278" s="14" t="s">
        <v>224</v>
      </c>
      <c r="D278" s="14" t="s">
        <v>497</v>
      </c>
      <c r="E278" s="14"/>
      <c r="F278" s="14"/>
      <c r="G278" s="14" t="s">
        <v>498</v>
      </c>
      <c r="H278" s="2"/>
      <c r="I278" s="12">
        <v>100</v>
      </c>
      <c r="J278" s="16">
        <f t="shared" si="17"/>
        <v>22.5</v>
      </c>
      <c r="K278" s="16">
        <f t="shared" si="18"/>
        <v>51.977499999999992</v>
      </c>
      <c r="L278" s="16">
        <f t="shared" si="16"/>
        <v>48.022500000000008</v>
      </c>
      <c r="M278" s="16">
        <f t="shared" si="16"/>
        <v>77.5</v>
      </c>
      <c r="N278" s="17">
        <v>8</v>
      </c>
      <c r="O278" s="17">
        <v>25</v>
      </c>
      <c r="P278" s="17">
        <v>5</v>
      </c>
      <c r="Q278" s="17">
        <v>10</v>
      </c>
      <c r="R278" s="18">
        <v>5.0000000000000001E-3</v>
      </c>
      <c r="S278" s="16">
        <v>0.5</v>
      </c>
      <c r="T278" s="60"/>
      <c r="U278" s="17"/>
      <c r="V278" s="16"/>
      <c r="W278" s="16"/>
      <c r="X278" s="18"/>
      <c r="Y278" s="16"/>
      <c r="Z278" s="16">
        <v>0.01</v>
      </c>
      <c r="AA278" s="16">
        <v>0.5</v>
      </c>
      <c r="AB278" s="16"/>
      <c r="AC278" s="16"/>
      <c r="AD278" s="16"/>
      <c r="AE278" s="16"/>
      <c r="AF278" s="18">
        <v>2E-3</v>
      </c>
      <c r="AG278" s="16">
        <v>0.1</v>
      </c>
      <c r="AH278" s="18"/>
      <c r="AI278" s="16"/>
      <c r="AJ278" s="17">
        <v>35</v>
      </c>
      <c r="AK278" s="17">
        <v>40</v>
      </c>
      <c r="AL278" s="16"/>
      <c r="AM278" s="16"/>
      <c r="AN278" s="16"/>
      <c r="AO278" s="16"/>
      <c r="AP278" s="16"/>
      <c r="AQ278" s="16"/>
      <c r="AR278" s="60"/>
      <c r="AS278" s="17"/>
      <c r="AT278" s="16"/>
      <c r="AU278" s="16"/>
      <c r="AV278" s="18">
        <v>5.0000000000000001E-3</v>
      </c>
      <c r="AW278" s="16">
        <v>0.4</v>
      </c>
      <c r="AX278" s="18"/>
      <c r="AY278" s="16"/>
      <c r="AZ278" s="60">
        <v>5.0000000000000001E-4</v>
      </c>
      <c r="BA278" s="17">
        <v>1</v>
      </c>
      <c r="BB278" s="16"/>
      <c r="BC278" s="16"/>
      <c r="BD278" s="16"/>
      <c r="BE278" s="16"/>
      <c r="BF278" s="60"/>
      <c r="BG278" s="17"/>
      <c r="BH278" s="60"/>
      <c r="BI278" s="17"/>
      <c r="BJ278" s="60"/>
      <c r="BK278" s="17"/>
      <c r="BL278" s="16"/>
      <c r="BM278" s="16"/>
      <c r="BN278" s="16"/>
      <c r="BO278" s="16"/>
      <c r="BP278" s="16"/>
      <c r="BQ278" s="16"/>
      <c r="BR278" s="60"/>
      <c r="BS278" s="17"/>
      <c r="BT278" s="16"/>
      <c r="BU278" s="16"/>
      <c r="BV278" s="16"/>
      <c r="BW278" s="16"/>
      <c r="BX278" s="60"/>
      <c r="BY278" s="17"/>
      <c r="BZ278" s="60"/>
      <c r="CA278" s="17"/>
      <c r="CB278" s="16"/>
      <c r="CC278" s="16"/>
      <c r="CD278" s="16"/>
      <c r="CE278" s="16"/>
      <c r="CF278" s="16"/>
      <c r="CG278" s="16"/>
      <c r="CH278" s="60"/>
      <c r="CI278" s="17"/>
      <c r="CJ278" s="16"/>
      <c r="CK278" s="16"/>
      <c r="CL278" s="16"/>
      <c r="CM278" s="16"/>
      <c r="CN278" s="16"/>
      <c r="CO278" s="16"/>
      <c r="CP278" s="16"/>
      <c r="CQ278" s="16"/>
      <c r="CR278" s="16"/>
      <c r="CS278" s="16"/>
      <c r="CT278" s="60"/>
      <c r="CU278" s="17"/>
      <c r="CV278" s="16"/>
      <c r="CW278" s="16"/>
    </row>
    <row r="279" spans="1:101" x14ac:dyDescent="0.3">
      <c r="A279" s="14">
        <v>135</v>
      </c>
      <c r="B279" s="15"/>
      <c r="C279" s="14" t="s">
        <v>224</v>
      </c>
      <c r="D279" s="14" t="s">
        <v>497</v>
      </c>
      <c r="E279" s="14"/>
      <c r="F279" s="14"/>
      <c r="G279" s="14" t="s">
        <v>498</v>
      </c>
      <c r="H279" s="2"/>
      <c r="I279" s="12">
        <v>100</v>
      </c>
      <c r="J279" s="16">
        <f t="shared" si="17"/>
        <v>22</v>
      </c>
      <c r="K279" s="16">
        <f t="shared" si="18"/>
        <v>51.972499999999997</v>
      </c>
      <c r="L279" s="16">
        <f t="shared" si="16"/>
        <v>48.027500000000003</v>
      </c>
      <c r="M279" s="16">
        <f t="shared" si="16"/>
        <v>78</v>
      </c>
      <c r="N279" s="17">
        <v>8</v>
      </c>
      <c r="O279" s="17">
        <v>25</v>
      </c>
      <c r="P279" s="17">
        <v>5</v>
      </c>
      <c r="Q279" s="17">
        <v>10</v>
      </c>
      <c r="R279" s="18">
        <v>5.0000000000000001E-3</v>
      </c>
      <c r="S279" s="16">
        <v>0.5</v>
      </c>
      <c r="T279" s="60"/>
      <c r="U279" s="17"/>
      <c r="V279" s="16"/>
      <c r="W279" s="16"/>
      <c r="X279" s="18">
        <v>2E-3</v>
      </c>
      <c r="Y279" s="16">
        <v>0.1</v>
      </c>
      <c r="Z279" s="16"/>
      <c r="AA279" s="16"/>
      <c r="AB279" s="16"/>
      <c r="AC279" s="16"/>
      <c r="AD279" s="16"/>
      <c r="AE279" s="16"/>
      <c r="AF279" s="18"/>
      <c r="AG279" s="16"/>
      <c r="AH279" s="18">
        <v>5.0000000000000001E-3</v>
      </c>
      <c r="AI279" s="16">
        <v>0.5</v>
      </c>
      <c r="AJ279" s="17">
        <v>35</v>
      </c>
      <c r="AK279" s="17">
        <v>40</v>
      </c>
      <c r="AL279" s="16"/>
      <c r="AM279" s="16"/>
      <c r="AN279" s="16">
        <v>0.01</v>
      </c>
      <c r="AO279" s="16">
        <v>0.5</v>
      </c>
      <c r="AP279" s="16"/>
      <c r="AQ279" s="16"/>
      <c r="AR279" s="60"/>
      <c r="AS279" s="17"/>
      <c r="AT279" s="16"/>
      <c r="AU279" s="16"/>
      <c r="AV279" s="18">
        <v>5.0000000000000001E-3</v>
      </c>
      <c r="AW279" s="16">
        <v>0.4</v>
      </c>
      <c r="AX279" s="18"/>
      <c r="AY279" s="16"/>
      <c r="AZ279" s="60">
        <v>5.0000000000000001E-4</v>
      </c>
      <c r="BA279" s="17">
        <v>1</v>
      </c>
      <c r="BB279" s="16"/>
      <c r="BC279" s="16"/>
      <c r="BD279" s="16"/>
      <c r="BE279" s="16"/>
      <c r="BF279" s="60"/>
      <c r="BG279" s="17"/>
      <c r="BH279" s="60"/>
      <c r="BI279" s="17"/>
      <c r="BJ279" s="60"/>
      <c r="BK279" s="17"/>
      <c r="BL279" s="16"/>
      <c r="BM279" s="16"/>
      <c r="BN279" s="16"/>
      <c r="BO279" s="16"/>
      <c r="BP279" s="16"/>
      <c r="BQ279" s="16"/>
      <c r="BR279" s="60"/>
      <c r="BS279" s="17"/>
      <c r="BT279" s="16"/>
      <c r="BU279" s="16"/>
      <c r="BV279" s="16"/>
      <c r="BW279" s="16"/>
      <c r="BX279" s="60"/>
      <c r="BY279" s="17"/>
      <c r="BZ279" s="60"/>
      <c r="CA279" s="17"/>
      <c r="CB279" s="16"/>
      <c r="CC279" s="16"/>
      <c r="CD279" s="16"/>
      <c r="CE279" s="16"/>
      <c r="CF279" s="16"/>
      <c r="CG279" s="16"/>
      <c r="CH279" s="60"/>
      <c r="CI279" s="17"/>
      <c r="CJ279" s="16"/>
      <c r="CK279" s="16"/>
      <c r="CL279" s="16"/>
      <c r="CM279" s="16"/>
      <c r="CN279" s="16"/>
      <c r="CO279" s="16"/>
      <c r="CP279" s="16"/>
      <c r="CQ279" s="16"/>
      <c r="CR279" s="16"/>
      <c r="CS279" s="16"/>
      <c r="CT279" s="60"/>
      <c r="CU279" s="17"/>
      <c r="CV279" s="16"/>
      <c r="CW279" s="16"/>
    </row>
    <row r="280" spans="1:101" x14ac:dyDescent="0.3">
      <c r="A280" s="14">
        <v>135</v>
      </c>
      <c r="B280" s="15"/>
      <c r="C280" s="14" t="s">
        <v>224</v>
      </c>
      <c r="D280" s="14" t="s">
        <v>497</v>
      </c>
      <c r="E280" s="14"/>
      <c r="F280" s="14"/>
      <c r="G280" s="14" t="s">
        <v>498</v>
      </c>
      <c r="H280" s="2"/>
      <c r="I280" s="12">
        <v>100</v>
      </c>
      <c r="J280" s="16">
        <f t="shared" si="17"/>
        <v>12.5</v>
      </c>
      <c r="K280" s="16">
        <f t="shared" si="18"/>
        <v>51.972499999999975</v>
      </c>
      <c r="L280" s="16">
        <f t="shared" si="16"/>
        <v>48.027500000000025</v>
      </c>
      <c r="M280" s="16">
        <f t="shared" si="16"/>
        <v>87.5</v>
      </c>
      <c r="N280" s="17">
        <v>8</v>
      </c>
      <c r="O280" s="17">
        <v>25</v>
      </c>
      <c r="P280" s="17">
        <v>5</v>
      </c>
      <c r="Q280" s="17">
        <v>10</v>
      </c>
      <c r="R280" s="18">
        <v>5.0000000000000001E-3</v>
      </c>
      <c r="S280" s="16">
        <v>0.5</v>
      </c>
      <c r="T280" s="60">
        <v>5.0000000000000001E-4</v>
      </c>
      <c r="U280" s="17">
        <v>1</v>
      </c>
      <c r="V280" s="16"/>
      <c r="W280" s="16"/>
      <c r="X280" s="18">
        <v>2E-3</v>
      </c>
      <c r="Y280" s="16">
        <v>0.1</v>
      </c>
      <c r="Z280" s="16"/>
      <c r="AA280" s="16"/>
      <c r="AB280" s="16"/>
      <c r="AC280" s="16"/>
      <c r="AD280" s="16"/>
      <c r="AE280" s="16"/>
      <c r="AF280" s="18"/>
      <c r="AG280" s="16"/>
      <c r="AH280" s="18"/>
      <c r="AI280" s="16"/>
      <c r="AJ280" s="17">
        <v>35</v>
      </c>
      <c r="AK280" s="17">
        <v>40</v>
      </c>
      <c r="AL280" s="16"/>
      <c r="AM280" s="16"/>
      <c r="AN280" s="16">
        <v>0.01</v>
      </c>
      <c r="AO280" s="16">
        <v>0.5</v>
      </c>
      <c r="AP280" s="16"/>
      <c r="AQ280" s="16"/>
      <c r="AR280" s="60">
        <v>5.0000000000000001E-4</v>
      </c>
      <c r="AS280" s="17">
        <v>1</v>
      </c>
      <c r="AT280" s="16"/>
      <c r="AU280" s="16"/>
      <c r="AV280" s="18">
        <v>5.0000000000000001E-3</v>
      </c>
      <c r="AW280" s="16">
        <v>0.4</v>
      </c>
      <c r="AX280" s="18"/>
      <c r="AY280" s="16"/>
      <c r="AZ280" s="60">
        <v>5.0000000000000001E-4</v>
      </c>
      <c r="BA280" s="17">
        <v>1</v>
      </c>
      <c r="BB280" s="16"/>
      <c r="BC280" s="16"/>
      <c r="BD280" s="16"/>
      <c r="BE280" s="16"/>
      <c r="BF280" s="60">
        <v>5.0000000000000001E-4</v>
      </c>
      <c r="BG280" s="17">
        <v>1</v>
      </c>
      <c r="BH280" s="60">
        <v>5.0000000000000001E-4</v>
      </c>
      <c r="BI280" s="17">
        <v>1</v>
      </c>
      <c r="BJ280" s="60">
        <v>5.0000000000000001E-4</v>
      </c>
      <c r="BK280" s="17">
        <v>1</v>
      </c>
      <c r="BL280" s="16"/>
      <c r="BM280" s="16"/>
      <c r="BN280" s="16"/>
      <c r="BO280" s="16"/>
      <c r="BP280" s="16"/>
      <c r="BQ280" s="16"/>
      <c r="BR280" s="60">
        <v>5.0000000000000001E-4</v>
      </c>
      <c r="BS280" s="17">
        <v>1</v>
      </c>
      <c r="BT280" s="16"/>
      <c r="BU280" s="16"/>
      <c r="BV280" s="16"/>
      <c r="BW280" s="16"/>
      <c r="BX280" s="60">
        <v>5.0000000000000001E-4</v>
      </c>
      <c r="BY280" s="17">
        <v>1</v>
      </c>
      <c r="BZ280" s="60">
        <v>5.0000000000000001E-4</v>
      </c>
      <c r="CA280" s="17">
        <v>1</v>
      </c>
      <c r="CB280" s="16"/>
      <c r="CC280" s="16"/>
      <c r="CD280" s="16"/>
      <c r="CE280" s="16"/>
      <c r="CF280" s="16"/>
      <c r="CG280" s="16"/>
      <c r="CH280" s="60">
        <v>5.0000000000000001E-4</v>
      </c>
      <c r="CI280" s="17">
        <v>1</v>
      </c>
      <c r="CJ280" s="16"/>
      <c r="CK280" s="16"/>
      <c r="CL280" s="16"/>
      <c r="CM280" s="16"/>
      <c r="CN280" s="16"/>
      <c r="CO280" s="16"/>
      <c r="CP280" s="16"/>
      <c r="CQ280" s="16"/>
      <c r="CR280" s="16"/>
      <c r="CS280" s="16"/>
      <c r="CT280" s="60">
        <v>5.0000000000000001E-4</v>
      </c>
      <c r="CU280" s="17">
        <v>1</v>
      </c>
      <c r="CV280" s="16"/>
      <c r="CW280" s="16"/>
    </row>
    <row r="281" spans="1:101" x14ac:dyDescent="0.3">
      <c r="A281" s="14">
        <v>135</v>
      </c>
      <c r="B281" s="15"/>
      <c r="C281" s="14" t="s">
        <v>224</v>
      </c>
      <c r="D281" s="14" t="s">
        <v>497</v>
      </c>
      <c r="E281" s="14"/>
      <c r="F281" s="14"/>
      <c r="G281" s="14" t="s">
        <v>498</v>
      </c>
      <c r="H281" s="2"/>
      <c r="I281" s="12">
        <v>100</v>
      </c>
      <c r="J281" s="16">
        <f t="shared" si="17"/>
        <v>22</v>
      </c>
      <c r="K281" s="16">
        <f t="shared" si="18"/>
        <v>51.972499999999997</v>
      </c>
      <c r="L281" s="16">
        <f t="shared" si="16"/>
        <v>48.027500000000003</v>
      </c>
      <c r="M281" s="16">
        <f t="shared" si="16"/>
        <v>78</v>
      </c>
      <c r="N281" s="17">
        <v>8</v>
      </c>
      <c r="O281" s="17">
        <v>25</v>
      </c>
      <c r="P281" s="17">
        <v>5</v>
      </c>
      <c r="Q281" s="17">
        <v>10</v>
      </c>
      <c r="R281" s="18">
        <v>5.0000000000000001E-3</v>
      </c>
      <c r="S281" s="16">
        <v>0.5</v>
      </c>
      <c r="T281" s="60"/>
      <c r="U281" s="17"/>
      <c r="V281" s="16"/>
      <c r="W281" s="16"/>
      <c r="X281" s="18"/>
      <c r="Y281" s="16"/>
      <c r="Z281" s="16"/>
      <c r="AA281" s="16"/>
      <c r="AB281" s="16"/>
      <c r="AC281" s="16"/>
      <c r="AD281" s="16"/>
      <c r="AE281" s="16"/>
      <c r="AF281" s="18">
        <v>2E-3</v>
      </c>
      <c r="AG281" s="16">
        <v>0.1</v>
      </c>
      <c r="AH281" s="18">
        <v>5.0000000000000001E-3</v>
      </c>
      <c r="AI281" s="16">
        <v>0.5</v>
      </c>
      <c r="AJ281" s="17">
        <v>35</v>
      </c>
      <c r="AK281" s="17">
        <v>40</v>
      </c>
      <c r="AL281" s="16"/>
      <c r="AM281" s="16"/>
      <c r="AN281" s="16">
        <v>0.01</v>
      </c>
      <c r="AO281" s="16">
        <v>0.5</v>
      </c>
      <c r="AP281" s="16"/>
      <c r="AQ281" s="16"/>
      <c r="AR281" s="60"/>
      <c r="AS281" s="17"/>
      <c r="AT281" s="16"/>
      <c r="AU281" s="16"/>
      <c r="AV281" s="18">
        <v>5.0000000000000001E-3</v>
      </c>
      <c r="AW281" s="16">
        <v>0.4</v>
      </c>
      <c r="AX281" s="18"/>
      <c r="AY281" s="16"/>
      <c r="AZ281" s="60">
        <v>5.0000000000000001E-4</v>
      </c>
      <c r="BA281" s="17">
        <v>1</v>
      </c>
      <c r="BB281" s="16"/>
      <c r="BC281" s="16"/>
      <c r="BD281" s="16"/>
      <c r="BE281" s="16"/>
      <c r="BF281" s="60"/>
      <c r="BG281" s="17"/>
      <c r="BH281" s="60"/>
      <c r="BI281" s="17"/>
      <c r="BJ281" s="60"/>
      <c r="BK281" s="17"/>
      <c r="BL281" s="16"/>
      <c r="BM281" s="16"/>
      <c r="BN281" s="16"/>
      <c r="BO281" s="16"/>
      <c r="BP281" s="16"/>
      <c r="BQ281" s="16"/>
      <c r="BR281" s="60"/>
      <c r="BS281" s="17"/>
      <c r="BT281" s="16"/>
      <c r="BU281" s="16"/>
      <c r="BV281" s="16"/>
      <c r="BW281" s="16"/>
      <c r="BX281" s="60"/>
      <c r="BY281" s="17"/>
      <c r="BZ281" s="60"/>
      <c r="CA281" s="17"/>
      <c r="CB281" s="16"/>
      <c r="CC281" s="16"/>
      <c r="CD281" s="16"/>
      <c r="CE281" s="16"/>
      <c r="CF281" s="16"/>
      <c r="CG281" s="16"/>
      <c r="CH281" s="60"/>
      <c r="CI281" s="17"/>
      <c r="CJ281" s="16"/>
      <c r="CK281" s="16"/>
      <c r="CL281" s="16"/>
      <c r="CM281" s="16"/>
      <c r="CN281" s="16"/>
      <c r="CO281" s="16"/>
      <c r="CP281" s="16"/>
      <c r="CQ281" s="16"/>
      <c r="CR281" s="16"/>
      <c r="CS281" s="16"/>
      <c r="CT281" s="60"/>
      <c r="CU281" s="17"/>
      <c r="CV281" s="16"/>
      <c r="CW281" s="16"/>
    </row>
    <row r="282" spans="1:101" x14ac:dyDescent="0.3">
      <c r="A282" s="14">
        <v>135</v>
      </c>
      <c r="B282" s="15"/>
      <c r="C282" s="14" t="s">
        <v>224</v>
      </c>
      <c r="D282" s="14" t="s">
        <v>497</v>
      </c>
      <c r="E282" s="14"/>
      <c r="F282" s="14"/>
      <c r="G282" s="14" t="s">
        <v>498</v>
      </c>
      <c r="H282" s="2"/>
      <c r="I282" s="12">
        <v>100</v>
      </c>
      <c r="J282" s="16">
        <f t="shared" si="17"/>
        <v>22.5</v>
      </c>
      <c r="K282" s="16">
        <f t="shared" si="18"/>
        <v>51.977499999999992</v>
      </c>
      <c r="L282" s="16">
        <f t="shared" si="16"/>
        <v>48.022500000000008</v>
      </c>
      <c r="M282" s="16">
        <f t="shared" si="16"/>
        <v>77.5</v>
      </c>
      <c r="N282" s="17">
        <v>8</v>
      </c>
      <c r="O282" s="17">
        <v>25</v>
      </c>
      <c r="P282" s="17">
        <v>5</v>
      </c>
      <c r="Q282" s="17">
        <v>10</v>
      </c>
      <c r="R282" s="18">
        <v>5.0000000000000001E-3</v>
      </c>
      <c r="S282" s="16">
        <v>0.5</v>
      </c>
      <c r="T282" s="60"/>
      <c r="U282" s="17"/>
      <c r="V282" s="16"/>
      <c r="W282" s="16"/>
      <c r="X282" s="18"/>
      <c r="Y282" s="16"/>
      <c r="Z282" s="16"/>
      <c r="AA282" s="16"/>
      <c r="AB282" s="16"/>
      <c r="AC282" s="16"/>
      <c r="AD282" s="16"/>
      <c r="AE282" s="16"/>
      <c r="AF282" s="18">
        <v>2E-3</v>
      </c>
      <c r="AG282" s="16">
        <v>0.1</v>
      </c>
      <c r="AH282" s="18"/>
      <c r="AI282" s="16"/>
      <c r="AJ282" s="17">
        <v>35</v>
      </c>
      <c r="AK282" s="17">
        <v>40</v>
      </c>
      <c r="AL282" s="16"/>
      <c r="AM282" s="16"/>
      <c r="AN282" s="16">
        <v>0.01</v>
      </c>
      <c r="AO282" s="16">
        <v>0.5</v>
      </c>
      <c r="AP282" s="16"/>
      <c r="AQ282" s="16"/>
      <c r="AR282" s="60"/>
      <c r="AS282" s="17"/>
      <c r="AT282" s="16"/>
      <c r="AU282" s="16"/>
      <c r="AV282" s="18">
        <v>5.0000000000000001E-3</v>
      </c>
      <c r="AW282" s="16">
        <v>0.4</v>
      </c>
      <c r="AX282" s="18"/>
      <c r="AY282" s="16"/>
      <c r="AZ282" s="60">
        <v>5.0000000000000001E-4</v>
      </c>
      <c r="BA282" s="17">
        <v>1</v>
      </c>
      <c r="BB282" s="16"/>
      <c r="BC282" s="16"/>
      <c r="BD282" s="16"/>
      <c r="BE282" s="16"/>
      <c r="BF282" s="60"/>
      <c r="BG282" s="17"/>
      <c r="BH282" s="60"/>
      <c r="BI282" s="17"/>
      <c r="BJ282" s="60"/>
      <c r="BK282" s="17"/>
      <c r="BL282" s="16"/>
      <c r="BM282" s="16"/>
      <c r="BN282" s="16"/>
      <c r="BO282" s="16"/>
      <c r="BP282" s="16"/>
      <c r="BQ282" s="16"/>
      <c r="BR282" s="60"/>
      <c r="BS282" s="17"/>
      <c r="BT282" s="16"/>
      <c r="BU282" s="16"/>
      <c r="BV282" s="16"/>
      <c r="BW282" s="16"/>
      <c r="BX282" s="60"/>
      <c r="BY282" s="17"/>
      <c r="BZ282" s="60"/>
      <c r="CA282" s="17"/>
      <c r="CB282" s="16"/>
      <c r="CC282" s="16"/>
      <c r="CD282" s="16"/>
      <c r="CE282" s="16"/>
      <c r="CF282" s="16"/>
      <c r="CG282" s="16"/>
      <c r="CH282" s="60"/>
      <c r="CI282" s="17"/>
      <c r="CJ282" s="16"/>
      <c r="CK282" s="16"/>
      <c r="CL282" s="16"/>
      <c r="CM282" s="16"/>
      <c r="CN282" s="16"/>
      <c r="CO282" s="16"/>
      <c r="CP282" s="16"/>
      <c r="CQ282" s="16"/>
      <c r="CR282" s="16"/>
      <c r="CS282" s="16"/>
      <c r="CT282" s="60"/>
      <c r="CU282" s="17"/>
      <c r="CV282" s="16"/>
      <c r="CW282" s="16"/>
    </row>
    <row r="283" spans="1:101" x14ac:dyDescent="0.3">
      <c r="A283" s="14">
        <v>135</v>
      </c>
      <c r="B283" s="15"/>
      <c r="C283" s="14" t="s">
        <v>224</v>
      </c>
      <c r="D283" s="14" t="s">
        <v>497</v>
      </c>
      <c r="E283" s="14"/>
      <c r="F283" s="14"/>
      <c r="G283" s="14" t="s">
        <v>498</v>
      </c>
      <c r="H283" s="2"/>
      <c r="I283" s="12">
        <v>100</v>
      </c>
      <c r="J283" s="16">
        <f t="shared" si="17"/>
        <v>21.400000000000006</v>
      </c>
      <c r="K283" s="16">
        <f t="shared" si="18"/>
        <v>51.974499999999992</v>
      </c>
      <c r="L283" s="16">
        <f t="shared" si="16"/>
        <v>48.025500000000008</v>
      </c>
      <c r="M283" s="16">
        <f t="shared" si="16"/>
        <v>78.599999999999994</v>
      </c>
      <c r="N283" s="17">
        <v>8</v>
      </c>
      <c r="O283" s="17">
        <v>25</v>
      </c>
      <c r="P283" s="17">
        <v>5</v>
      </c>
      <c r="Q283" s="17">
        <v>10</v>
      </c>
      <c r="R283" s="18">
        <v>5.0000000000000001E-3</v>
      </c>
      <c r="S283" s="16">
        <v>0.5</v>
      </c>
      <c r="T283" s="60"/>
      <c r="U283" s="17"/>
      <c r="V283" s="16">
        <v>0.01</v>
      </c>
      <c r="W283" s="16">
        <v>0.5</v>
      </c>
      <c r="X283" s="18">
        <v>2E-3</v>
      </c>
      <c r="Y283" s="16">
        <v>0.1</v>
      </c>
      <c r="Z283" s="16"/>
      <c r="AA283" s="16"/>
      <c r="AB283" s="16"/>
      <c r="AC283" s="16"/>
      <c r="AD283" s="16"/>
      <c r="AE283" s="16"/>
      <c r="AF283" s="18"/>
      <c r="AG283" s="16"/>
      <c r="AH283" s="18">
        <v>5.0000000000000001E-3</v>
      </c>
      <c r="AI283" s="16">
        <v>0.5</v>
      </c>
      <c r="AJ283" s="17">
        <v>35</v>
      </c>
      <c r="AK283" s="17">
        <v>40</v>
      </c>
      <c r="AL283" s="16"/>
      <c r="AM283" s="16"/>
      <c r="AN283" s="16"/>
      <c r="AO283" s="16"/>
      <c r="AP283" s="16"/>
      <c r="AQ283" s="16"/>
      <c r="AR283" s="60"/>
      <c r="AS283" s="17"/>
      <c r="AT283" s="16"/>
      <c r="AU283" s="16"/>
      <c r="AV283" s="18"/>
      <c r="AW283" s="16"/>
      <c r="AX283" s="18">
        <v>3.0000000000000001E-3</v>
      </c>
      <c r="AY283" s="16">
        <v>1</v>
      </c>
      <c r="AZ283" s="60">
        <v>5.0000000000000001E-4</v>
      </c>
      <c r="BA283" s="17">
        <v>1</v>
      </c>
      <c r="BB283" s="16"/>
      <c r="BC283" s="16"/>
      <c r="BD283" s="16"/>
      <c r="BE283" s="16"/>
      <c r="BF283" s="60"/>
      <c r="BG283" s="17"/>
      <c r="BH283" s="60"/>
      <c r="BI283" s="17"/>
      <c r="BJ283" s="60"/>
      <c r="BK283" s="17"/>
      <c r="BL283" s="16"/>
      <c r="BM283" s="16"/>
      <c r="BN283" s="16"/>
      <c r="BO283" s="16"/>
      <c r="BP283" s="16"/>
      <c r="BQ283" s="16"/>
      <c r="BR283" s="60"/>
      <c r="BS283" s="17"/>
      <c r="BT283" s="16"/>
      <c r="BU283" s="16"/>
      <c r="BV283" s="16"/>
      <c r="BW283" s="16"/>
      <c r="BX283" s="60"/>
      <c r="BY283" s="17"/>
      <c r="BZ283" s="60"/>
      <c r="CA283" s="17"/>
      <c r="CB283" s="16"/>
      <c r="CC283" s="16"/>
      <c r="CD283" s="16"/>
      <c r="CE283" s="16"/>
      <c r="CF283" s="16"/>
      <c r="CG283" s="16"/>
      <c r="CH283" s="60"/>
      <c r="CI283" s="17"/>
      <c r="CJ283" s="16"/>
      <c r="CK283" s="16"/>
      <c r="CL283" s="16"/>
      <c r="CM283" s="16"/>
      <c r="CN283" s="16"/>
      <c r="CO283" s="16"/>
      <c r="CP283" s="16"/>
      <c r="CQ283" s="16"/>
      <c r="CR283" s="16"/>
      <c r="CS283" s="16"/>
      <c r="CT283" s="60"/>
      <c r="CU283" s="17"/>
      <c r="CV283" s="16"/>
      <c r="CW283" s="16"/>
    </row>
    <row r="284" spans="1:101" x14ac:dyDescent="0.3">
      <c r="A284" s="14">
        <v>135</v>
      </c>
      <c r="B284" s="15"/>
      <c r="C284" s="14" t="s">
        <v>224</v>
      </c>
      <c r="D284" s="14" t="s">
        <v>497</v>
      </c>
      <c r="E284" s="14"/>
      <c r="F284" s="14"/>
      <c r="G284" s="14" t="s">
        <v>498</v>
      </c>
      <c r="H284" s="2"/>
      <c r="I284" s="12">
        <v>100</v>
      </c>
      <c r="J284" s="16">
        <f t="shared" si="17"/>
        <v>11.900000000000006</v>
      </c>
      <c r="K284" s="16">
        <f t="shared" si="18"/>
        <v>51.974499999999978</v>
      </c>
      <c r="L284" s="16">
        <f t="shared" si="16"/>
        <v>48.025500000000022</v>
      </c>
      <c r="M284" s="16">
        <f t="shared" si="16"/>
        <v>88.1</v>
      </c>
      <c r="N284" s="17">
        <v>8</v>
      </c>
      <c r="O284" s="17">
        <v>25</v>
      </c>
      <c r="P284" s="17">
        <v>5</v>
      </c>
      <c r="Q284" s="17">
        <v>10</v>
      </c>
      <c r="R284" s="18">
        <v>5.0000000000000001E-3</v>
      </c>
      <c r="S284" s="16">
        <v>0.5</v>
      </c>
      <c r="T284" s="60">
        <v>5.0000000000000001E-4</v>
      </c>
      <c r="U284" s="17">
        <v>1</v>
      </c>
      <c r="V284" s="16">
        <v>0.01</v>
      </c>
      <c r="W284" s="16">
        <v>0.5</v>
      </c>
      <c r="X284" s="18">
        <v>2E-3</v>
      </c>
      <c r="Y284" s="16">
        <v>0.1</v>
      </c>
      <c r="Z284" s="16"/>
      <c r="AA284" s="16"/>
      <c r="AB284" s="16"/>
      <c r="AC284" s="16"/>
      <c r="AD284" s="16"/>
      <c r="AE284" s="16"/>
      <c r="AF284" s="18"/>
      <c r="AG284" s="16"/>
      <c r="AH284" s="18"/>
      <c r="AI284" s="16"/>
      <c r="AJ284" s="17">
        <v>35</v>
      </c>
      <c r="AK284" s="17">
        <v>40</v>
      </c>
      <c r="AL284" s="16"/>
      <c r="AM284" s="16"/>
      <c r="AN284" s="16"/>
      <c r="AO284" s="16"/>
      <c r="AP284" s="16"/>
      <c r="AQ284" s="16"/>
      <c r="AR284" s="60">
        <v>5.0000000000000001E-4</v>
      </c>
      <c r="AS284" s="17">
        <v>1</v>
      </c>
      <c r="AT284" s="16"/>
      <c r="AU284" s="16"/>
      <c r="AV284" s="18"/>
      <c r="AW284" s="16"/>
      <c r="AX284" s="18">
        <v>3.0000000000000001E-3</v>
      </c>
      <c r="AY284" s="16">
        <v>1</v>
      </c>
      <c r="AZ284" s="60">
        <v>5.0000000000000001E-4</v>
      </c>
      <c r="BA284" s="17">
        <v>1</v>
      </c>
      <c r="BB284" s="16"/>
      <c r="BC284" s="16"/>
      <c r="BD284" s="16"/>
      <c r="BE284" s="16"/>
      <c r="BF284" s="60">
        <v>5.0000000000000001E-4</v>
      </c>
      <c r="BG284" s="17">
        <v>1</v>
      </c>
      <c r="BH284" s="60">
        <v>5.0000000000000001E-4</v>
      </c>
      <c r="BI284" s="17">
        <v>1</v>
      </c>
      <c r="BJ284" s="60">
        <v>5.0000000000000001E-4</v>
      </c>
      <c r="BK284" s="17">
        <v>1</v>
      </c>
      <c r="BL284" s="16"/>
      <c r="BM284" s="16"/>
      <c r="BN284" s="16"/>
      <c r="BO284" s="16"/>
      <c r="BP284" s="16"/>
      <c r="BQ284" s="16"/>
      <c r="BR284" s="60">
        <v>5.0000000000000001E-4</v>
      </c>
      <c r="BS284" s="17">
        <v>1</v>
      </c>
      <c r="BT284" s="16"/>
      <c r="BU284" s="16"/>
      <c r="BV284" s="16"/>
      <c r="BW284" s="16"/>
      <c r="BX284" s="60">
        <v>5.0000000000000001E-4</v>
      </c>
      <c r="BY284" s="17">
        <v>1</v>
      </c>
      <c r="BZ284" s="60">
        <v>5.0000000000000001E-4</v>
      </c>
      <c r="CA284" s="17">
        <v>1</v>
      </c>
      <c r="CB284" s="16"/>
      <c r="CC284" s="16"/>
      <c r="CD284" s="16"/>
      <c r="CE284" s="16"/>
      <c r="CF284" s="16"/>
      <c r="CG284" s="16"/>
      <c r="CH284" s="60">
        <v>5.0000000000000001E-4</v>
      </c>
      <c r="CI284" s="17">
        <v>1</v>
      </c>
      <c r="CJ284" s="16"/>
      <c r="CK284" s="16"/>
      <c r="CL284" s="16"/>
      <c r="CM284" s="16"/>
      <c r="CN284" s="16"/>
      <c r="CO284" s="16"/>
      <c r="CP284" s="16"/>
      <c r="CQ284" s="16"/>
      <c r="CR284" s="16"/>
      <c r="CS284" s="16"/>
      <c r="CT284" s="60">
        <v>5.0000000000000001E-4</v>
      </c>
      <c r="CU284" s="17">
        <v>1</v>
      </c>
      <c r="CV284" s="16"/>
      <c r="CW284" s="16"/>
    </row>
    <row r="285" spans="1:101" x14ac:dyDescent="0.3">
      <c r="A285" s="14">
        <v>135</v>
      </c>
      <c r="B285" s="15"/>
      <c r="C285" s="14" t="s">
        <v>224</v>
      </c>
      <c r="D285" s="14" t="s">
        <v>497</v>
      </c>
      <c r="E285" s="14"/>
      <c r="F285" s="14"/>
      <c r="G285" s="14" t="s">
        <v>498</v>
      </c>
      <c r="H285" s="2"/>
      <c r="I285" s="12">
        <v>100</v>
      </c>
      <c r="J285" s="16">
        <f t="shared" si="17"/>
        <v>21.400000000000006</v>
      </c>
      <c r="K285" s="16">
        <f t="shared" si="18"/>
        <v>51.974499999999992</v>
      </c>
      <c r="L285" s="16">
        <f t="shared" si="16"/>
        <v>48.025500000000008</v>
      </c>
      <c r="M285" s="16">
        <f t="shared" si="16"/>
        <v>78.599999999999994</v>
      </c>
      <c r="N285" s="17">
        <v>8</v>
      </c>
      <c r="O285" s="17">
        <v>25</v>
      </c>
      <c r="P285" s="17">
        <v>5</v>
      </c>
      <c r="Q285" s="17">
        <v>10</v>
      </c>
      <c r="R285" s="18">
        <v>5.0000000000000001E-3</v>
      </c>
      <c r="S285" s="16">
        <v>0.5</v>
      </c>
      <c r="T285" s="60"/>
      <c r="U285" s="17"/>
      <c r="V285" s="16">
        <v>0.01</v>
      </c>
      <c r="W285" s="16">
        <v>0.5</v>
      </c>
      <c r="X285" s="18"/>
      <c r="Y285" s="16"/>
      <c r="Z285" s="16"/>
      <c r="AA285" s="16"/>
      <c r="AB285" s="16"/>
      <c r="AC285" s="16"/>
      <c r="AD285" s="16"/>
      <c r="AE285" s="16"/>
      <c r="AF285" s="18">
        <v>2E-3</v>
      </c>
      <c r="AG285" s="16">
        <v>0.1</v>
      </c>
      <c r="AH285" s="18">
        <v>5.0000000000000001E-3</v>
      </c>
      <c r="AI285" s="16">
        <v>0.5</v>
      </c>
      <c r="AJ285" s="17">
        <v>35</v>
      </c>
      <c r="AK285" s="17">
        <v>40</v>
      </c>
      <c r="AL285" s="16"/>
      <c r="AM285" s="16"/>
      <c r="AN285" s="16"/>
      <c r="AO285" s="16"/>
      <c r="AP285" s="16"/>
      <c r="AQ285" s="16"/>
      <c r="AR285" s="60"/>
      <c r="AS285" s="17"/>
      <c r="AT285" s="16"/>
      <c r="AU285" s="16"/>
      <c r="AV285" s="18"/>
      <c r="AW285" s="16"/>
      <c r="AX285" s="18">
        <v>3.0000000000000001E-3</v>
      </c>
      <c r="AY285" s="16">
        <v>1</v>
      </c>
      <c r="AZ285" s="60">
        <v>5.0000000000000001E-4</v>
      </c>
      <c r="BA285" s="17">
        <v>1</v>
      </c>
      <c r="BB285" s="16"/>
      <c r="BC285" s="16"/>
      <c r="BD285" s="16"/>
      <c r="BE285" s="16"/>
      <c r="BF285" s="60"/>
      <c r="BG285" s="17"/>
      <c r="BH285" s="60"/>
      <c r="BI285" s="17"/>
      <c r="BJ285" s="60"/>
      <c r="BK285" s="17"/>
      <c r="BL285" s="16"/>
      <c r="BM285" s="16"/>
      <c r="BN285" s="16"/>
      <c r="BO285" s="16"/>
      <c r="BP285" s="16"/>
      <c r="BQ285" s="16"/>
      <c r="BR285" s="60"/>
      <c r="BS285" s="17"/>
      <c r="BT285" s="16"/>
      <c r="BU285" s="16"/>
      <c r="BV285" s="16"/>
      <c r="BW285" s="16"/>
      <c r="BX285" s="60"/>
      <c r="BY285" s="17"/>
      <c r="BZ285" s="60"/>
      <c r="CA285" s="17"/>
      <c r="CB285" s="16"/>
      <c r="CC285" s="16"/>
      <c r="CD285" s="16"/>
      <c r="CE285" s="16"/>
      <c r="CF285" s="16"/>
      <c r="CG285" s="16"/>
      <c r="CH285" s="60"/>
      <c r="CI285" s="17"/>
      <c r="CJ285" s="16"/>
      <c r="CK285" s="16"/>
      <c r="CL285" s="16"/>
      <c r="CM285" s="16"/>
      <c r="CN285" s="16"/>
      <c r="CO285" s="16"/>
      <c r="CP285" s="16"/>
      <c r="CQ285" s="16"/>
      <c r="CR285" s="16"/>
      <c r="CS285" s="16"/>
      <c r="CT285" s="60"/>
      <c r="CU285" s="17"/>
      <c r="CV285" s="16"/>
      <c r="CW285" s="16"/>
    </row>
    <row r="286" spans="1:101" x14ac:dyDescent="0.3">
      <c r="A286" s="14">
        <v>135</v>
      </c>
      <c r="B286" s="15"/>
      <c r="C286" s="14" t="s">
        <v>224</v>
      </c>
      <c r="D286" s="14" t="s">
        <v>497</v>
      </c>
      <c r="E286" s="14"/>
      <c r="F286" s="14"/>
      <c r="G286" s="14" t="s">
        <v>498</v>
      </c>
      <c r="H286" s="2"/>
      <c r="I286" s="12">
        <v>100</v>
      </c>
      <c r="J286" s="16">
        <f t="shared" si="17"/>
        <v>21.900000000000006</v>
      </c>
      <c r="K286" s="16">
        <f t="shared" si="18"/>
        <v>51.979499999999994</v>
      </c>
      <c r="L286" s="16">
        <f t="shared" si="16"/>
        <v>48.020500000000006</v>
      </c>
      <c r="M286" s="16">
        <f t="shared" si="16"/>
        <v>78.099999999999994</v>
      </c>
      <c r="N286" s="17">
        <v>8</v>
      </c>
      <c r="O286" s="17">
        <v>25</v>
      </c>
      <c r="P286" s="17">
        <v>5</v>
      </c>
      <c r="Q286" s="17">
        <v>10</v>
      </c>
      <c r="R286" s="18">
        <v>5.0000000000000001E-3</v>
      </c>
      <c r="S286" s="16">
        <v>0.5</v>
      </c>
      <c r="T286" s="60"/>
      <c r="U286" s="17"/>
      <c r="V286" s="16">
        <v>0.01</v>
      </c>
      <c r="W286" s="16">
        <v>0.5</v>
      </c>
      <c r="X286" s="18"/>
      <c r="Y286" s="16"/>
      <c r="Z286" s="16"/>
      <c r="AA286" s="16"/>
      <c r="AB286" s="16"/>
      <c r="AC286" s="16"/>
      <c r="AD286" s="16"/>
      <c r="AE286" s="16"/>
      <c r="AF286" s="18">
        <v>2E-3</v>
      </c>
      <c r="AG286" s="16">
        <v>0.1</v>
      </c>
      <c r="AH286" s="18"/>
      <c r="AI286" s="16"/>
      <c r="AJ286" s="17">
        <v>35</v>
      </c>
      <c r="AK286" s="17">
        <v>40</v>
      </c>
      <c r="AL286" s="16"/>
      <c r="AM286" s="16"/>
      <c r="AN286" s="16"/>
      <c r="AO286" s="16"/>
      <c r="AP286" s="16"/>
      <c r="AQ286" s="16"/>
      <c r="AR286" s="60"/>
      <c r="AS286" s="17"/>
      <c r="AT286" s="16"/>
      <c r="AU286" s="16"/>
      <c r="AV286" s="18"/>
      <c r="AW286" s="16"/>
      <c r="AX286" s="18">
        <v>3.0000000000000001E-3</v>
      </c>
      <c r="AY286" s="16">
        <v>1</v>
      </c>
      <c r="AZ286" s="60">
        <v>5.0000000000000001E-4</v>
      </c>
      <c r="BA286" s="17">
        <v>1</v>
      </c>
      <c r="BB286" s="16"/>
      <c r="BC286" s="16"/>
      <c r="BD286" s="16"/>
      <c r="BE286" s="16"/>
      <c r="BF286" s="60"/>
      <c r="BG286" s="17"/>
      <c r="BH286" s="60"/>
      <c r="BI286" s="17"/>
      <c r="BJ286" s="60"/>
      <c r="BK286" s="17"/>
      <c r="BL286" s="16"/>
      <c r="BM286" s="16"/>
      <c r="BN286" s="16"/>
      <c r="BO286" s="16"/>
      <c r="BP286" s="16"/>
      <c r="BQ286" s="16"/>
      <c r="BR286" s="60"/>
      <c r="BS286" s="17"/>
      <c r="BT286" s="16"/>
      <c r="BU286" s="16"/>
      <c r="BV286" s="16"/>
      <c r="BW286" s="16"/>
      <c r="BX286" s="60"/>
      <c r="BY286" s="17"/>
      <c r="BZ286" s="60"/>
      <c r="CA286" s="17"/>
      <c r="CB286" s="16"/>
      <c r="CC286" s="16"/>
      <c r="CD286" s="16"/>
      <c r="CE286" s="16"/>
      <c r="CF286" s="16"/>
      <c r="CG286" s="16"/>
      <c r="CH286" s="60"/>
      <c r="CI286" s="17"/>
      <c r="CJ286" s="16"/>
      <c r="CK286" s="16"/>
      <c r="CL286" s="16"/>
      <c r="CM286" s="16"/>
      <c r="CN286" s="16"/>
      <c r="CO286" s="16"/>
      <c r="CP286" s="16"/>
      <c r="CQ286" s="16"/>
      <c r="CR286" s="16"/>
      <c r="CS286" s="16"/>
      <c r="CT286" s="60"/>
      <c r="CU286" s="17"/>
      <c r="CV286" s="16"/>
      <c r="CW286" s="16"/>
    </row>
    <row r="287" spans="1:101" x14ac:dyDescent="0.3">
      <c r="A287" s="14">
        <v>135</v>
      </c>
      <c r="B287" s="15"/>
      <c r="C287" s="14" t="s">
        <v>224</v>
      </c>
      <c r="D287" s="14" t="s">
        <v>497</v>
      </c>
      <c r="E287" s="14"/>
      <c r="F287" s="14"/>
      <c r="G287" s="14" t="s">
        <v>498</v>
      </c>
      <c r="H287" s="2"/>
      <c r="I287" s="12">
        <v>100</v>
      </c>
      <c r="J287" s="16">
        <f t="shared" si="17"/>
        <v>21.400000000000006</v>
      </c>
      <c r="K287" s="16">
        <f t="shared" si="18"/>
        <v>51.974499999999992</v>
      </c>
      <c r="L287" s="16">
        <f t="shared" si="16"/>
        <v>48.025500000000008</v>
      </c>
      <c r="M287" s="16">
        <f t="shared" si="16"/>
        <v>78.599999999999994</v>
      </c>
      <c r="N287" s="17">
        <v>8</v>
      </c>
      <c r="O287" s="17">
        <v>25</v>
      </c>
      <c r="P287" s="17">
        <v>5</v>
      </c>
      <c r="Q287" s="17">
        <v>10</v>
      </c>
      <c r="R287" s="18">
        <v>5.0000000000000001E-3</v>
      </c>
      <c r="S287" s="16">
        <v>0.5</v>
      </c>
      <c r="T287" s="60"/>
      <c r="U287" s="17"/>
      <c r="V287" s="16"/>
      <c r="W287" s="16"/>
      <c r="X287" s="18">
        <v>2E-3</v>
      </c>
      <c r="Y287" s="16">
        <v>0.1</v>
      </c>
      <c r="Z287" s="16">
        <v>0.01</v>
      </c>
      <c r="AA287" s="16">
        <v>0.5</v>
      </c>
      <c r="AB287" s="16"/>
      <c r="AC287" s="16"/>
      <c r="AD287" s="16"/>
      <c r="AE287" s="16"/>
      <c r="AF287" s="18"/>
      <c r="AG287" s="16"/>
      <c r="AH287" s="18">
        <v>5.0000000000000001E-3</v>
      </c>
      <c r="AI287" s="16">
        <v>0.5</v>
      </c>
      <c r="AJ287" s="17">
        <v>35</v>
      </c>
      <c r="AK287" s="17">
        <v>40</v>
      </c>
      <c r="AL287" s="16"/>
      <c r="AM287" s="16"/>
      <c r="AN287" s="16"/>
      <c r="AO287" s="16"/>
      <c r="AP287" s="16"/>
      <c r="AQ287" s="16"/>
      <c r="AR287" s="60"/>
      <c r="AS287" s="17"/>
      <c r="AT287" s="16"/>
      <c r="AU287" s="16"/>
      <c r="AV287" s="18"/>
      <c r="AW287" s="16"/>
      <c r="AX287" s="18">
        <v>3.0000000000000001E-3</v>
      </c>
      <c r="AY287" s="16">
        <v>1</v>
      </c>
      <c r="AZ287" s="60">
        <v>5.0000000000000001E-4</v>
      </c>
      <c r="BA287" s="17">
        <v>1</v>
      </c>
      <c r="BB287" s="16"/>
      <c r="BC287" s="16"/>
      <c r="BD287" s="16"/>
      <c r="BE287" s="16"/>
      <c r="BF287" s="60"/>
      <c r="BG287" s="17"/>
      <c r="BH287" s="60"/>
      <c r="BI287" s="17"/>
      <c r="BJ287" s="60"/>
      <c r="BK287" s="17"/>
      <c r="BL287" s="16"/>
      <c r="BM287" s="16"/>
      <c r="BN287" s="16"/>
      <c r="BO287" s="16"/>
      <c r="BP287" s="16"/>
      <c r="BQ287" s="16"/>
      <c r="BR287" s="60"/>
      <c r="BS287" s="17"/>
      <c r="BT287" s="16"/>
      <c r="BU287" s="16"/>
      <c r="BV287" s="16"/>
      <c r="BW287" s="16"/>
      <c r="BX287" s="60"/>
      <c r="BY287" s="17"/>
      <c r="BZ287" s="60"/>
      <c r="CA287" s="17"/>
      <c r="CB287" s="16"/>
      <c r="CC287" s="16"/>
      <c r="CD287" s="16"/>
      <c r="CE287" s="16"/>
      <c r="CF287" s="16"/>
      <c r="CG287" s="16"/>
      <c r="CH287" s="60"/>
      <c r="CI287" s="17"/>
      <c r="CJ287" s="16"/>
      <c r="CK287" s="16"/>
      <c r="CL287" s="16"/>
      <c r="CM287" s="16"/>
      <c r="CN287" s="16"/>
      <c r="CO287" s="16"/>
      <c r="CP287" s="16"/>
      <c r="CQ287" s="16"/>
      <c r="CR287" s="16"/>
      <c r="CS287" s="16"/>
      <c r="CT287" s="60"/>
      <c r="CU287" s="17"/>
      <c r="CV287" s="16"/>
      <c r="CW287" s="16"/>
    </row>
    <row r="288" spans="1:101" x14ac:dyDescent="0.3">
      <c r="A288" s="14">
        <v>135</v>
      </c>
      <c r="B288" s="15"/>
      <c r="C288" s="14" t="s">
        <v>224</v>
      </c>
      <c r="D288" s="14" t="s">
        <v>497</v>
      </c>
      <c r="E288" s="14"/>
      <c r="F288" s="14"/>
      <c r="G288" s="14" t="s">
        <v>498</v>
      </c>
      <c r="H288" s="2"/>
      <c r="I288" s="12">
        <v>100</v>
      </c>
      <c r="J288" s="16">
        <f t="shared" si="17"/>
        <v>11.900000000000006</v>
      </c>
      <c r="K288" s="16">
        <f t="shared" si="18"/>
        <v>51.974499999999978</v>
      </c>
      <c r="L288" s="16">
        <f t="shared" si="16"/>
        <v>48.025500000000022</v>
      </c>
      <c r="M288" s="16">
        <f t="shared" si="16"/>
        <v>88.1</v>
      </c>
      <c r="N288" s="17">
        <v>8</v>
      </c>
      <c r="O288" s="17">
        <v>25</v>
      </c>
      <c r="P288" s="17">
        <v>5</v>
      </c>
      <c r="Q288" s="17">
        <v>10</v>
      </c>
      <c r="R288" s="18">
        <v>5.0000000000000001E-3</v>
      </c>
      <c r="S288" s="16">
        <v>0.5</v>
      </c>
      <c r="T288" s="60">
        <v>5.0000000000000001E-4</v>
      </c>
      <c r="U288" s="17">
        <v>1</v>
      </c>
      <c r="V288" s="16"/>
      <c r="W288" s="16"/>
      <c r="X288" s="18">
        <v>2E-3</v>
      </c>
      <c r="Y288" s="16">
        <v>0.1</v>
      </c>
      <c r="Z288" s="16">
        <v>0.01</v>
      </c>
      <c r="AA288" s="16">
        <v>0.5</v>
      </c>
      <c r="AB288" s="16"/>
      <c r="AC288" s="16"/>
      <c r="AD288" s="16"/>
      <c r="AE288" s="16"/>
      <c r="AF288" s="18"/>
      <c r="AG288" s="16"/>
      <c r="AH288" s="18"/>
      <c r="AI288" s="16"/>
      <c r="AJ288" s="17">
        <v>35</v>
      </c>
      <c r="AK288" s="17">
        <v>40</v>
      </c>
      <c r="AL288" s="16"/>
      <c r="AM288" s="16"/>
      <c r="AN288" s="16"/>
      <c r="AO288" s="16"/>
      <c r="AP288" s="16"/>
      <c r="AQ288" s="16"/>
      <c r="AR288" s="60">
        <v>5.0000000000000001E-4</v>
      </c>
      <c r="AS288" s="17">
        <v>1</v>
      </c>
      <c r="AT288" s="16"/>
      <c r="AU288" s="16"/>
      <c r="AV288" s="18"/>
      <c r="AW288" s="16"/>
      <c r="AX288" s="18">
        <v>3.0000000000000001E-3</v>
      </c>
      <c r="AY288" s="16">
        <v>1</v>
      </c>
      <c r="AZ288" s="60">
        <v>5.0000000000000001E-4</v>
      </c>
      <c r="BA288" s="17">
        <v>1</v>
      </c>
      <c r="BB288" s="16"/>
      <c r="BC288" s="16"/>
      <c r="BD288" s="16"/>
      <c r="BE288" s="16"/>
      <c r="BF288" s="60">
        <v>5.0000000000000001E-4</v>
      </c>
      <c r="BG288" s="17">
        <v>1</v>
      </c>
      <c r="BH288" s="60">
        <v>5.0000000000000001E-4</v>
      </c>
      <c r="BI288" s="17">
        <v>1</v>
      </c>
      <c r="BJ288" s="60">
        <v>5.0000000000000001E-4</v>
      </c>
      <c r="BK288" s="17">
        <v>1</v>
      </c>
      <c r="BL288" s="16"/>
      <c r="BM288" s="16"/>
      <c r="BN288" s="16"/>
      <c r="BO288" s="16"/>
      <c r="BP288" s="16"/>
      <c r="BQ288" s="16"/>
      <c r="BR288" s="60">
        <v>5.0000000000000001E-4</v>
      </c>
      <c r="BS288" s="17">
        <v>1</v>
      </c>
      <c r="BT288" s="16"/>
      <c r="BU288" s="16"/>
      <c r="BV288" s="16"/>
      <c r="BW288" s="16"/>
      <c r="BX288" s="60">
        <v>5.0000000000000001E-4</v>
      </c>
      <c r="BY288" s="17">
        <v>1</v>
      </c>
      <c r="BZ288" s="60">
        <v>5.0000000000000001E-4</v>
      </c>
      <c r="CA288" s="17">
        <v>1</v>
      </c>
      <c r="CB288" s="16"/>
      <c r="CC288" s="16"/>
      <c r="CD288" s="16"/>
      <c r="CE288" s="16"/>
      <c r="CF288" s="16"/>
      <c r="CG288" s="16"/>
      <c r="CH288" s="60">
        <v>5.0000000000000001E-4</v>
      </c>
      <c r="CI288" s="17">
        <v>1</v>
      </c>
      <c r="CJ288" s="16"/>
      <c r="CK288" s="16"/>
      <c r="CL288" s="16"/>
      <c r="CM288" s="16"/>
      <c r="CN288" s="16"/>
      <c r="CO288" s="16"/>
      <c r="CP288" s="16"/>
      <c r="CQ288" s="16"/>
      <c r="CR288" s="16"/>
      <c r="CS288" s="16"/>
      <c r="CT288" s="60">
        <v>5.0000000000000001E-4</v>
      </c>
      <c r="CU288" s="17">
        <v>1</v>
      </c>
      <c r="CV288" s="16"/>
      <c r="CW288" s="16"/>
    </row>
    <row r="289" spans="1:101" x14ac:dyDescent="0.3">
      <c r="A289" s="14">
        <v>135</v>
      </c>
      <c r="B289" s="15"/>
      <c r="C289" s="14" t="s">
        <v>224</v>
      </c>
      <c r="D289" s="14" t="s">
        <v>497</v>
      </c>
      <c r="E289" s="14"/>
      <c r="F289" s="14"/>
      <c r="G289" s="14" t="s">
        <v>498</v>
      </c>
      <c r="H289" s="2"/>
      <c r="I289" s="12">
        <v>100</v>
      </c>
      <c r="J289" s="16">
        <f t="shared" si="17"/>
        <v>21.400000000000006</v>
      </c>
      <c r="K289" s="16">
        <f t="shared" si="18"/>
        <v>51.974499999999992</v>
      </c>
      <c r="L289" s="16">
        <f t="shared" si="16"/>
        <v>48.025500000000008</v>
      </c>
      <c r="M289" s="16">
        <f t="shared" si="16"/>
        <v>78.599999999999994</v>
      </c>
      <c r="N289" s="17">
        <v>8</v>
      </c>
      <c r="O289" s="17">
        <v>25</v>
      </c>
      <c r="P289" s="17">
        <v>5</v>
      </c>
      <c r="Q289" s="17">
        <v>10</v>
      </c>
      <c r="R289" s="18">
        <v>5.0000000000000001E-3</v>
      </c>
      <c r="S289" s="16">
        <v>0.5</v>
      </c>
      <c r="T289" s="60"/>
      <c r="U289" s="17"/>
      <c r="V289" s="16"/>
      <c r="W289" s="16"/>
      <c r="X289" s="18"/>
      <c r="Y289" s="16"/>
      <c r="Z289" s="16">
        <v>0.01</v>
      </c>
      <c r="AA289" s="16">
        <v>0.5</v>
      </c>
      <c r="AB289" s="16"/>
      <c r="AC289" s="16"/>
      <c r="AD289" s="16"/>
      <c r="AE289" s="16"/>
      <c r="AF289" s="18">
        <v>2E-3</v>
      </c>
      <c r="AG289" s="16">
        <v>0.1</v>
      </c>
      <c r="AH289" s="18">
        <v>5.0000000000000001E-3</v>
      </c>
      <c r="AI289" s="16">
        <v>0.5</v>
      </c>
      <c r="AJ289" s="17">
        <v>35</v>
      </c>
      <c r="AK289" s="17">
        <v>40</v>
      </c>
      <c r="AL289" s="16"/>
      <c r="AM289" s="16"/>
      <c r="AN289" s="16"/>
      <c r="AO289" s="16"/>
      <c r="AP289" s="16"/>
      <c r="AQ289" s="16"/>
      <c r="AR289" s="60"/>
      <c r="AS289" s="17"/>
      <c r="AT289" s="16"/>
      <c r="AU289" s="16"/>
      <c r="AV289" s="18"/>
      <c r="AW289" s="16"/>
      <c r="AX289" s="18">
        <v>3.0000000000000001E-3</v>
      </c>
      <c r="AY289" s="16">
        <v>1</v>
      </c>
      <c r="AZ289" s="60">
        <v>5.0000000000000001E-4</v>
      </c>
      <c r="BA289" s="17">
        <v>1</v>
      </c>
      <c r="BB289" s="16"/>
      <c r="BC289" s="16"/>
      <c r="BD289" s="16"/>
      <c r="BE289" s="16"/>
      <c r="BF289" s="60"/>
      <c r="BG289" s="17"/>
      <c r="BH289" s="60"/>
      <c r="BI289" s="17"/>
      <c r="BJ289" s="60"/>
      <c r="BK289" s="17"/>
      <c r="BL289" s="16"/>
      <c r="BM289" s="16"/>
      <c r="BN289" s="16"/>
      <c r="BO289" s="16"/>
      <c r="BP289" s="16"/>
      <c r="BQ289" s="16"/>
      <c r="BR289" s="60"/>
      <c r="BS289" s="17"/>
      <c r="BT289" s="16"/>
      <c r="BU289" s="16"/>
      <c r="BV289" s="16"/>
      <c r="BW289" s="16"/>
      <c r="BX289" s="60"/>
      <c r="BY289" s="17"/>
      <c r="BZ289" s="60"/>
      <c r="CA289" s="17"/>
      <c r="CB289" s="16"/>
      <c r="CC289" s="16"/>
      <c r="CD289" s="16"/>
      <c r="CE289" s="16"/>
      <c r="CF289" s="16"/>
      <c r="CG289" s="16"/>
      <c r="CH289" s="60"/>
      <c r="CI289" s="17"/>
      <c r="CJ289" s="16"/>
      <c r="CK289" s="16"/>
      <c r="CL289" s="16"/>
      <c r="CM289" s="16"/>
      <c r="CN289" s="16"/>
      <c r="CO289" s="16"/>
      <c r="CP289" s="16"/>
      <c r="CQ289" s="16"/>
      <c r="CR289" s="16"/>
      <c r="CS289" s="16"/>
      <c r="CT289" s="60"/>
      <c r="CU289" s="17"/>
      <c r="CV289" s="16"/>
      <c r="CW289" s="16"/>
    </row>
    <row r="290" spans="1:101" x14ac:dyDescent="0.3">
      <c r="A290" s="14">
        <v>135</v>
      </c>
      <c r="B290" s="15"/>
      <c r="C290" s="14" t="s">
        <v>224</v>
      </c>
      <c r="D290" s="14" t="s">
        <v>497</v>
      </c>
      <c r="E290" s="14"/>
      <c r="F290" s="14"/>
      <c r="G290" s="14" t="s">
        <v>498</v>
      </c>
      <c r="H290" s="2"/>
      <c r="I290" s="12">
        <v>100</v>
      </c>
      <c r="J290" s="16">
        <f t="shared" si="17"/>
        <v>21.900000000000006</v>
      </c>
      <c r="K290" s="16">
        <f t="shared" si="18"/>
        <v>51.979499999999994</v>
      </c>
      <c r="L290" s="16">
        <f t="shared" si="16"/>
        <v>48.020500000000006</v>
      </c>
      <c r="M290" s="16">
        <f t="shared" si="16"/>
        <v>78.099999999999994</v>
      </c>
      <c r="N290" s="17">
        <v>8</v>
      </c>
      <c r="O290" s="17">
        <v>25</v>
      </c>
      <c r="P290" s="17">
        <v>5</v>
      </c>
      <c r="Q290" s="17">
        <v>10</v>
      </c>
      <c r="R290" s="18">
        <v>5.0000000000000001E-3</v>
      </c>
      <c r="S290" s="16">
        <v>0.5</v>
      </c>
      <c r="T290" s="60"/>
      <c r="U290" s="17"/>
      <c r="V290" s="16"/>
      <c r="W290" s="16"/>
      <c r="X290" s="18"/>
      <c r="Y290" s="16"/>
      <c r="Z290" s="16">
        <v>0.01</v>
      </c>
      <c r="AA290" s="16">
        <v>0.5</v>
      </c>
      <c r="AB290" s="16"/>
      <c r="AC290" s="16"/>
      <c r="AD290" s="16"/>
      <c r="AE290" s="16"/>
      <c r="AF290" s="18">
        <v>2E-3</v>
      </c>
      <c r="AG290" s="16">
        <v>0.1</v>
      </c>
      <c r="AH290" s="18"/>
      <c r="AI290" s="16"/>
      <c r="AJ290" s="17">
        <v>35</v>
      </c>
      <c r="AK290" s="17">
        <v>40</v>
      </c>
      <c r="AL290" s="16"/>
      <c r="AM290" s="16"/>
      <c r="AN290" s="16"/>
      <c r="AO290" s="16"/>
      <c r="AP290" s="16"/>
      <c r="AQ290" s="16"/>
      <c r="AR290" s="60"/>
      <c r="AS290" s="17"/>
      <c r="AT290" s="16"/>
      <c r="AU290" s="16"/>
      <c r="AV290" s="18"/>
      <c r="AW290" s="16"/>
      <c r="AX290" s="18">
        <v>3.0000000000000001E-3</v>
      </c>
      <c r="AY290" s="16">
        <v>1</v>
      </c>
      <c r="AZ290" s="60">
        <v>5.0000000000000001E-4</v>
      </c>
      <c r="BA290" s="17">
        <v>1</v>
      </c>
      <c r="BB290" s="16"/>
      <c r="BC290" s="16"/>
      <c r="BD290" s="16"/>
      <c r="BE290" s="16"/>
      <c r="BF290" s="60"/>
      <c r="BG290" s="17"/>
      <c r="BH290" s="60"/>
      <c r="BI290" s="17"/>
      <c r="BJ290" s="60"/>
      <c r="BK290" s="17"/>
      <c r="BL290" s="16"/>
      <c r="BM290" s="16"/>
      <c r="BN290" s="16"/>
      <c r="BO290" s="16"/>
      <c r="BP290" s="16"/>
      <c r="BQ290" s="16"/>
      <c r="BR290" s="60"/>
      <c r="BS290" s="17"/>
      <c r="BT290" s="16"/>
      <c r="BU290" s="16"/>
      <c r="BV290" s="16"/>
      <c r="BW290" s="16"/>
      <c r="BX290" s="60"/>
      <c r="BY290" s="17"/>
      <c r="BZ290" s="60"/>
      <c r="CA290" s="17"/>
      <c r="CB290" s="16"/>
      <c r="CC290" s="16"/>
      <c r="CD290" s="16"/>
      <c r="CE290" s="16"/>
      <c r="CF290" s="16"/>
      <c r="CG290" s="16"/>
      <c r="CH290" s="60"/>
      <c r="CI290" s="17"/>
      <c r="CJ290" s="16"/>
      <c r="CK290" s="16"/>
      <c r="CL290" s="16"/>
      <c r="CM290" s="16"/>
      <c r="CN290" s="16"/>
      <c r="CO290" s="16"/>
      <c r="CP290" s="16"/>
      <c r="CQ290" s="16"/>
      <c r="CR290" s="16"/>
      <c r="CS290" s="16"/>
      <c r="CT290" s="60"/>
      <c r="CU290" s="17"/>
      <c r="CV290" s="16"/>
      <c r="CW290" s="16"/>
    </row>
    <row r="291" spans="1:101" x14ac:dyDescent="0.3">
      <c r="A291" s="14">
        <v>135</v>
      </c>
      <c r="B291" s="15"/>
      <c r="C291" s="14" t="s">
        <v>224</v>
      </c>
      <c r="D291" s="14" t="s">
        <v>497</v>
      </c>
      <c r="E291" s="14"/>
      <c r="F291" s="14"/>
      <c r="G291" s="14" t="s">
        <v>498</v>
      </c>
      <c r="H291" s="2"/>
      <c r="I291" s="12">
        <v>100</v>
      </c>
      <c r="J291" s="16">
        <f t="shared" si="17"/>
        <v>21.400000000000006</v>
      </c>
      <c r="K291" s="16">
        <f t="shared" si="18"/>
        <v>51.974499999999999</v>
      </c>
      <c r="L291" s="16">
        <f t="shared" si="16"/>
        <v>48.025500000000001</v>
      </c>
      <c r="M291" s="16">
        <f t="shared" si="16"/>
        <v>78.599999999999994</v>
      </c>
      <c r="N291" s="17">
        <v>8</v>
      </c>
      <c r="O291" s="17">
        <v>25</v>
      </c>
      <c r="P291" s="17">
        <v>5</v>
      </c>
      <c r="Q291" s="17">
        <v>10</v>
      </c>
      <c r="R291" s="18">
        <v>5.0000000000000001E-3</v>
      </c>
      <c r="S291" s="16">
        <v>0.5</v>
      </c>
      <c r="T291" s="60"/>
      <c r="U291" s="17"/>
      <c r="V291" s="16"/>
      <c r="W291" s="16"/>
      <c r="X291" s="18">
        <v>2E-3</v>
      </c>
      <c r="Y291" s="16">
        <v>0.1</v>
      </c>
      <c r="Z291" s="16"/>
      <c r="AA291" s="16"/>
      <c r="AB291" s="16"/>
      <c r="AC291" s="16"/>
      <c r="AD291" s="16"/>
      <c r="AE291" s="16"/>
      <c r="AF291" s="18"/>
      <c r="AG291" s="16"/>
      <c r="AH291" s="18">
        <v>5.0000000000000001E-3</v>
      </c>
      <c r="AI291" s="16">
        <v>0.5</v>
      </c>
      <c r="AJ291" s="17">
        <v>35</v>
      </c>
      <c r="AK291" s="17">
        <v>40</v>
      </c>
      <c r="AL291" s="16"/>
      <c r="AM291" s="16"/>
      <c r="AN291" s="16">
        <v>0.01</v>
      </c>
      <c r="AO291" s="16">
        <v>0.5</v>
      </c>
      <c r="AP291" s="16"/>
      <c r="AQ291" s="16"/>
      <c r="AR291" s="60"/>
      <c r="AS291" s="17"/>
      <c r="AT291" s="16"/>
      <c r="AU291" s="16"/>
      <c r="AV291" s="18"/>
      <c r="AW291" s="16"/>
      <c r="AX291" s="18">
        <v>3.0000000000000001E-3</v>
      </c>
      <c r="AY291" s="16">
        <v>1</v>
      </c>
      <c r="AZ291" s="60">
        <v>5.0000000000000001E-4</v>
      </c>
      <c r="BA291" s="17">
        <v>1</v>
      </c>
      <c r="BB291" s="16"/>
      <c r="BC291" s="16"/>
      <c r="BD291" s="16"/>
      <c r="BE291" s="16"/>
      <c r="BF291" s="60"/>
      <c r="BG291" s="17"/>
      <c r="BH291" s="60"/>
      <c r="BI291" s="17"/>
      <c r="BJ291" s="60"/>
      <c r="BK291" s="17"/>
      <c r="BL291" s="16"/>
      <c r="BM291" s="16"/>
      <c r="BN291" s="16"/>
      <c r="BO291" s="16"/>
      <c r="BP291" s="16"/>
      <c r="BQ291" s="16"/>
      <c r="BR291" s="60"/>
      <c r="BS291" s="17"/>
      <c r="BT291" s="16"/>
      <c r="BU291" s="16"/>
      <c r="BV291" s="16"/>
      <c r="BW291" s="16"/>
      <c r="BX291" s="60"/>
      <c r="BY291" s="17"/>
      <c r="BZ291" s="60"/>
      <c r="CA291" s="17"/>
      <c r="CB291" s="16"/>
      <c r="CC291" s="16"/>
      <c r="CD291" s="16"/>
      <c r="CE291" s="16"/>
      <c r="CF291" s="16"/>
      <c r="CG291" s="16"/>
      <c r="CH291" s="60"/>
      <c r="CI291" s="17"/>
      <c r="CJ291" s="16"/>
      <c r="CK291" s="16"/>
      <c r="CL291" s="16"/>
      <c r="CM291" s="16"/>
      <c r="CN291" s="16"/>
      <c r="CO291" s="16"/>
      <c r="CP291" s="16"/>
      <c r="CQ291" s="16"/>
      <c r="CR291" s="16"/>
      <c r="CS291" s="16"/>
      <c r="CT291" s="60"/>
      <c r="CU291" s="17"/>
      <c r="CV291" s="16"/>
      <c r="CW291" s="16"/>
    </row>
    <row r="292" spans="1:101" x14ac:dyDescent="0.3">
      <c r="A292" s="14">
        <v>135</v>
      </c>
      <c r="B292" s="15"/>
      <c r="C292" s="14" t="s">
        <v>224</v>
      </c>
      <c r="D292" s="14" t="s">
        <v>497</v>
      </c>
      <c r="E292" s="14"/>
      <c r="F292" s="14"/>
      <c r="G292" s="14" t="s">
        <v>498</v>
      </c>
      <c r="H292" s="2"/>
      <c r="I292" s="12">
        <v>100</v>
      </c>
      <c r="J292" s="16">
        <f t="shared" si="17"/>
        <v>11.900000000000006</v>
      </c>
      <c r="K292" s="16">
        <f t="shared" si="18"/>
        <v>51.974499999999978</v>
      </c>
      <c r="L292" s="16">
        <f t="shared" si="16"/>
        <v>48.025500000000022</v>
      </c>
      <c r="M292" s="16">
        <f t="shared" si="16"/>
        <v>88.1</v>
      </c>
      <c r="N292" s="17">
        <v>8</v>
      </c>
      <c r="O292" s="17">
        <v>25</v>
      </c>
      <c r="P292" s="17">
        <v>5</v>
      </c>
      <c r="Q292" s="17">
        <v>10</v>
      </c>
      <c r="R292" s="18">
        <v>5.0000000000000001E-3</v>
      </c>
      <c r="S292" s="16">
        <v>0.5</v>
      </c>
      <c r="T292" s="60">
        <v>5.0000000000000001E-4</v>
      </c>
      <c r="U292" s="17">
        <v>1</v>
      </c>
      <c r="V292" s="16"/>
      <c r="W292" s="16"/>
      <c r="X292" s="18">
        <v>2E-3</v>
      </c>
      <c r="Y292" s="16">
        <v>0.1</v>
      </c>
      <c r="Z292" s="16"/>
      <c r="AA292" s="16"/>
      <c r="AB292" s="16"/>
      <c r="AC292" s="16"/>
      <c r="AD292" s="16"/>
      <c r="AE292" s="16"/>
      <c r="AF292" s="18"/>
      <c r="AG292" s="16"/>
      <c r="AH292" s="18"/>
      <c r="AI292" s="16"/>
      <c r="AJ292" s="17">
        <v>35</v>
      </c>
      <c r="AK292" s="17">
        <v>40</v>
      </c>
      <c r="AL292" s="16"/>
      <c r="AM292" s="16"/>
      <c r="AN292" s="16">
        <v>0.01</v>
      </c>
      <c r="AO292" s="16">
        <v>0.5</v>
      </c>
      <c r="AP292" s="16"/>
      <c r="AQ292" s="16"/>
      <c r="AR292" s="60">
        <v>5.0000000000000001E-4</v>
      </c>
      <c r="AS292" s="17">
        <v>1</v>
      </c>
      <c r="AT292" s="16"/>
      <c r="AU292" s="16"/>
      <c r="AV292" s="18"/>
      <c r="AW292" s="16"/>
      <c r="AX292" s="18">
        <v>3.0000000000000001E-3</v>
      </c>
      <c r="AY292" s="16">
        <v>1</v>
      </c>
      <c r="AZ292" s="60">
        <v>5.0000000000000001E-4</v>
      </c>
      <c r="BA292" s="17">
        <v>1</v>
      </c>
      <c r="BB292" s="16"/>
      <c r="BC292" s="16"/>
      <c r="BD292" s="16"/>
      <c r="BE292" s="16"/>
      <c r="BF292" s="60">
        <v>5.0000000000000001E-4</v>
      </c>
      <c r="BG292" s="17">
        <v>1</v>
      </c>
      <c r="BH292" s="60">
        <v>5.0000000000000001E-4</v>
      </c>
      <c r="BI292" s="17">
        <v>1</v>
      </c>
      <c r="BJ292" s="60">
        <v>5.0000000000000001E-4</v>
      </c>
      <c r="BK292" s="17">
        <v>1</v>
      </c>
      <c r="BL292" s="16"/>
      <c r="BM292" s="16"/>
      <c r="BN292" s="16"/>
      <c r="BO292" s="16"/>
      <c r="BP292" s="16"/>
      <c r="BQ292" s="16"/>
      <c r="BR292" s="60">
        <v>5.0000000000000001E-4</v>
      </c>
      <c r="BS292" s="17">
        <v>1</v>
      </c>
      <c r="BT292" s="16"/>
      <c r="BU292" s="16"/>
      <c r="BV292" s="16"/>
      <c r="BW292" s="16"/>
      <c r="BX292" s="60">
        <v>5.0000000000000001E-4</v>
      </c>
      <c r="BY292" s="17">
        <v>1</v>
      </c>
      <c r="BZ292" s="60">
        <v>5.0000000000000001E-4</v>
      </c>
      <c r="CA292" s="17">
        <v>1</v>
      </c>
      <c r="CB292" s="16"/>
      <c r="CC292" s="16"/>
      <c r="CD292" s="16"/>
      <c r="CE292" s="16"/>
      <c r="CF292" s="16"/>
      <c r="CG292" s="16"/>
      <c r="CH292" s="60">
        <v>5.0000000000000001E-4</v>
      </c>
      <c r="CI292" s="17">
        <v>1</v>
      </c>
      <c r="CJ292" s="16"/>
      <c r="CK292" s="16"/>
      <c r="CL292" s="16"/>
      <c r="CM292" s="16"/>
      <c r="CN292" s="16"/>
      <c r="CO292" s="16"/>
      <c r="CP292" s="16"/>
      <c r="CQ292" s="16"/>
      <c r="CR292" s="16"/>
      <c r="CS292" s="16"/>
      <c r="CT292" s="60">
        <v>5.0000000000000001E-4</v>
      </c>
      <c r="CU292" s="17">
        <v>1</v>
      </c>
      <c r="CV292" s="16"/>
      <c r="CW292" s="16"/>
    </row>
    <row r="293" spans="1:101" x14ac:dyDescent="0.3">
      <c r="A293" s="14">
        <v>135</v>
      </c>
      <c r="B293" s="15"/>
      <c r="C293" s="14" t="s">
        <v>224</v>
      </c>
      <c r="D293" s="14" t="s">
        <v>497</v>
      </c>
      <c r="E293" s="14"/>
      <c r="F293" s="14"/>
      <c r="G293" s="14" t="s">
        <v>498</v>
      </c>
      <c r="H293" s="2"/>
      <c r="I293" s="12">
        <v>100</v>
      </c>
      <c r="J293" s="16">
        <f t="shared" si="17"/>
        <v>21.400000000000006</v>
      </c>
      <c r="K293" s="16">
        <f t="shared" si="18"/>
        <v>51.974499999999999</v>
      </c>
      <c r="L293" s="16">
        <f t="shared" si="16"/>
        <v>48.025500000000001</v>
      </c>
      <c r="M293" s="16">
        <f t="shared" si="16"/>
        <v>78.599999999999994</v>
      </c>
      <c r="N293" s="17">
        <v>8</v>
      </c>
      <c r="O293" s="17">
        <v>25</v>
      </c>
      <c r="P293" s="17">
        <v>5</v>
      </c>
      <c r="Q293" s="17">
        <v>10</v>
      </c>
      <c r="R293" s="18">
        <v>5.0000000000000001E-3</v>
      </c>
      <c r="S293" s="16">
        <v>0.5</v>
      </c>
      <c r="T293" s="60"/>
      <c r="U293" s="17"/>
      <c r="V293" s="16"/>
      <c r="W293" s="16"/>
      <c r="X293" s="18"/>
      <c r="Y293" s="16"/>
      <c r="Z293" s="16"/>
      <c r="AA293" s="16"/>
      <c r="AB293" s="16"/>
      <c r="AC293" s="16"/>
      <c r="AD293" s="16"/>
      <c r="AE293" s="16"/>
      <c r="AF293" s="18">
        <v>2E-3</v>
      </c>
      <c r="AG293" s="16">
        <v>0.1</v>
      </c>
      <c r="AH293" s="18">
        <v>5.0000000000000001E-3</v>
      </c>
      <c r="AI293" s="16">
        <v>0.5</v>
      </c>
      <c r="AJ293" s="17">
        <v>35</v>
      </c>
      <c r="AK293" s="17">
        <v>40</v>
      </c>
      <c r="AL293" s="16"/>
      <c r="AM293" s="16"/>
      <c r="AN293" s="16">
        <v>0.01</v>
      </c>
      <c r="AO293" s="16">
        <v>0.5</v>
      </c>
      <c r="AP293" s="16"/>
      <c r="AQ293" s="16"/>
      <c r="AR293" s="60"/>
      <c r="AS293" s="17"/>
      <c r="AT293" s="16"/>
      <c r="AU293" s="16"/>
      <c r="AV293" s="18"/>
      <c r="AW293" s="16"/>
      <c r="AX293" s="18">
        <v>3.0000000000000001E-3</v>
      </c>
      <c r="AY293" s="16">
        <v>1</v>
      </c>
      <c r="AZ293" s="60">
        <v>5.0000000000000001E-4</v>
      </c>
      <c r="BA293" s="17">
        <v>1</v>
      </c>
      <c r="BB293" s="16"/>
      <c r="BC293" s="16"/>
      <c r="BD293" s="16"/>
      <c r="BE293" s="16"/>
      <c r="BF293" s="60"/>
      <c r="BG293" s="17"/>
      <c r="BH293" s="60"/>
      <c r="BI293" s="17"/>
      <c r="BJ293" s="60"/>
      <c r="BK293" s="17"/>
      <c r="BL293" s="16"/>
      <c r="BM293" s="16"/>
      <c r="BN293" s="16"/>
      <c r="BO293" s="16"/>
      <c r="BP293" s="16"/>
      <c r="BQ293" s="16"/>
      <c r="BR293" s="60"/>
      <c r="BS293" s="17"/>
      <c r="BT293" s="16"/>
      <c r="BU293" s="16"/>
      <c r="BV293" s="16"/>
      <c r="BW293" s="16"/>
      <c r="BX293" s="60"/>
      <c r="BY293" s="17"/>
      <c r="BZ293" s="60"/>
      <c r="CA293" s="17"/>
      <c r="CB293" s="16"/>
      <c r="CC293" s="16"/>
      <c r="CD293" s="16"/>
      <c r="CE293" s="16"/>
      <c r="CF293" s="16"/>
      <c r="CG293" s="16"/>
      <c r="CH293" s="60"/>
      <c r="CI293" s="17"/>
      <c r="CJ293" s="16"/>
      <c r="CK293" s="16"/>
      <c r="CL293" s="16"/>
      <c r="CM293" s="16"/>
      <c r="CN293" s="16"/>
      <c r="CO293" s="16"/>
      <c r="CP293" s="16"/>
      <c r="CQ293" s="16"/>
      <c r="CR293" s="16"/>
      <c r="CS293" s="16"/>
      <c r="CT293" s="60"/>
      <c r="CU293" s="17"/>
      <c r="CV293" s="16"/>
      <c r="CW293" s="16"/>
    </row>
    <row r="294" spans="1:101" x14ac:dyDescent="0.3">
      <c r="A294" s="14">
        <v>135</v>
      </c>
      <c r="B294" s="15"/>
      <c r="C294" s="14" t="s">
        <v>224</v>
      </c>
      <c r="D294" s="14" t="s">
        <v>497</v>
      </c>
      <c r="E294" s="14"/>
      <c r="F294" s="14"/>
      <c r="G294" s="14" t="s">
        <v>498</v>
      </c>
      <c r="H294" s="2"/>
      <c r="I294" s="12">
        <v>100</v>
      </c>
      <c r="J294" s="16">
        <f t="shared" si="17"/>
        <v>21.900000000000006</v>
      </c>
      <c r="K294" s="16">
        <f t="shared" si="18"/>
        <v>51.979499999999994</v>
      </c>
      <c r="L294" s="16">
        <f t="shared" si="16"/>
        <v>48.020500000000006</v>
      </c>
      <c r="M294" s="16">
        <f t="shared" si="16"/>
        <v>78.099999999999994</v>
      </c>
      <c r="N294" s="17">
        <v>8</v>
      </c>
      <c r="O294" s="17">
        <v>25</v>
      </c>
      <c r="P294" s="17">
        <v>5</v>
      </c>
      <c r="Q294" s="17">
        <v>10</v>
      </c>
      <c r="R294" s="18">
        <v>5.0000000000000001E-3</v>
      </c>
      <c r="S294" s="16">
        <v>0.5</v>
      </c>
      <c r="T294" s="60"/>
      <c r="U294" s="17"/>
      <c r="V294" s="16"/>
      <c r="W294" s="16"/>
      <c r="X294" s="18"/>
      <c r="Y294" s="16"/>
      <c r="Z294" s="16"/>
      <c r="AA294" s="16"/>
      <c r="AB294" s="16"/>
      <c r="AC294" s="16"/>
      <c r="AD294" s="16"/>
      <c r="AE294" s="16"/>
      <c r="AF294" s="18">
        <v>2E-3</v>
      </c>
      <c r="AG294" s="16">
        <v>0.1</v>
      </c>
      <c r="AH294" s="18"/>
      <c r="AI294" s="16"/>
      <c r="AJ294" s="17">
        <v>35</v>
      </c>
      <c r="AK294" s="17">
        <v>40</v>
      </c>
      <c r="AL294" s="16"/>
      <c r="AM294" s="16"/>
      <c r="AN294" s="16">
        <v>0.01</v>
      </c>
      <c r="AO294" s="16">
        <v>0.5</v>
      </c>
      <c r="AP294" s="16"/>
      <c r="AQ294" s="16"/>
      <c r="AR294" s="60"/>
      <c r="AS294" s="17"/>
      <c r="AT294" s="16"/>
      <c r="AU294" s="16"/>
      <c r="AV294" s="18"/>
      <c r="AW294" s="16"/>
      <c r="AX294" s="18">
        <v>3.0000000000000001E-3</v>
      </c>
      <c r="AY294" s="16">
        <v>1</v>
      </c>
      <c r="AZ294" s="60">
        <v>5.0000000000000001E-4</v>
      </c>
      <c r="BA294" s="17">
        <v>1</v>
      </c>
      <c r="BB294" s="16"/>
      <c r="BC294" s="16"/>
      <c r="BD294" s="16"/>
      <c r="BE294" s="16"/>
      <c r="BF294" s="60"/>
      <c r="BG294" s="17"/>
      <c r="BH294" s="60"/>
      <c r="BI294" s="17"/>
      <c r="BJ294" s="60"/>
      <c r="BK294" s="17"/>
      <c r="BL294" s="16"/>
      <c r="BM294" s="16"/>
      <c r="BN294" s="16"/>
      <c r="BO294" s="16"/>
      <c r="BP294" s="16"/>
      <c r="BQ294" s="16"/>
      <c r="BR294" s="60"/>
      <c r="BS294" s="17"/>
      <c r="BT294" s="16"/>
      <c r="BU294" s="16"/>
      <c r="BV294" s="16"/>
      <c r="BW294" s="16"/>
      <c r="BX294" s="60"/>
      <c r="BY294" s="17"/>
      <c r="BZ294" s="60"/>
      <c r="CA294" s="17"/>
      <c r="CB294" s="16"/>
      <c r="CC294" s="16"/>
      <c r="CD294" s="16"/>
      <c r="CE294" s="16"/>
      <c r="CF294" s="16"/>
      <c r="CG294" s="16"/>
      <c r="CH294" s="60"/>
      <c r="CI294" s="17"/>
      <c r="CJ294" s="16"/>
      <c r="CK294" s="16"/>
      <c r="CL294" s="16"/>
      <c r="CM294" s="16"/>
      <c r="CN294" s="16"/>
      <c r="CO294" s="16"/>
      <c r="CP294" s="16"/>
      <c r="CQ294" s="16"/>
      <c r="CR294" s="16"/>
      <c r="CS294" s="16"/>
      <c r="CT294" s="60"/>
      <c r="CU294" s="17"/>
      <c r="CV294" s="16"/>
      <c r="CW294" s="16"/>
    </row>
    <row r="295" spans="1:101" x14ac:dyDescent="0.3">
      <c r="A295" s="14">
        <v>135</v>
      </c>
      <c r="B295" s="15"/>
      <c r="C295" s="14" t="s">
        <v>224</v>
      </c>
      <c r="D295" s="14" t="s">
        <v>497</v>
      </c>
      <c r="E295" s="14"/>
      <c r="F295" s="14"/>
      <c r="G295" s="14" t="s">
        <v>498</v>
      </c>
      <c r="H295" s="2"/>
      <c r="I295" s="12">
        <v>100</v>
      </c>
      <c r="J295" s="16">
        <f t="shared" si="17"/>
        <v>22.200000000000003</v>
      </c>
      <c r="K295" s="16">
        <f t="shared" si="18"/>
        <v>51.967499999999994</v>
      </c>
      <c r="L295" s="16">
        <f t="shared" si="16"/>
        <v>48.032500000000006</v>
      </c>
      <c r="M295" s="16">
        <f t="shared" si="16"/>
        <v>77.8</v>
      </c>
      <c r="N295" s="17">
        <v>8</v>
      </c>
      <c r="O295" s="17">
        <v>25</v>
      </c>
      <c r="P295" s="17">
        <v>5</v>
      </c>
      <c r="Q295" s="17">
        <v>10</v>
      </c>
      <c r="R295" s="18">
        <v>5.0000000000000001E-3</v>
      </c>
      <c r="S295" s="16">
        <v>0.5</v>
      </c>
      <c r="T295" s="60"/>
      <c r="U295" s="17"/>
      <c r="V295" s="16">
        <v>0.01</v>
      </c>
      <c r="W295" s="16">
        <v>0.5</v>
      </c>
      <c r="X295" s="18">
        <v>2E-3</v>
      </c>
      <c r="Y295" s="16">
        <v>0.1</v>
      </c>
      <c r="Z295" s="16"/>
      <c r="AA295" s="16"/>
      <c r="AB295" s="16"/>
      <c r="AC295" s="16"/>
      <c r="AD295" s="16"/>
      <c r="AE295" s="16"/>
      <c r="AF295" s="18"/>
      <c r="AG295" s="16"/>
      <c r="AH295" s="18">
        <v>5.0000000000000001E-3</v>
      </c>
      <c r="AI295" s="16">
        <v>0.5</v>
      </c>
      <c r="AJ295" s="17">
        <v>35</v>
      </c>
      <c r="AK295" s="17">
        <v>40</v>
      </c>
      <c r="AL295" s="16">
        <v>0.01</v>
      </c>
      <c r="AM295" s="16">
        <v>0.2</v>
      </c>
      <c r="AN295" s="16"/>
      <c r="AO295" s="16"/>
      <c r="AP295" s="16"/>
      <c r="AQ295" s="16"/>
      <c r="AR295" s="60"/>
      <c r="AS295" s="17"/>
      <c r="AT295" s="16"/>
      <c r="AU295" s="16"/>
      <c r="AV295" s="18"/>
      <c r="AW295" s="16"/>
      <c r="AX295" s="18"/>
      <c r="AY295" s="16"/>
      <c r="AZ295" s="60"/>
      <c r="BA295" s="17"/>
      <c r="BB295" s="16"/>
      <c r="BC295" s="16"/>
      <c r="BD295" s="16"/>
      <c r="BE295" s="16"/>
      <c r="BF295" s="60"/>
      <c r="BG295" s="17"/>
      <c r="BH295" s="60">
        <v>5.0000000000000001E-4</v>
      </c>
      <c r="BI295" s="17">
        <v>1</v>
      </c>
      <c r="BJ295" s="60"/>
      <c r="BK295" s="17"/>
      <c r="BL295" s="16"/>
      <c r="BM295" s="16"/>
      <c r="BN295" s="16"/>
      <c r="BO295" s="16"/>
      <c r="BP295" s="16"/>
      <c r="BQ295" s="16"/>
      <c r="BR295" s="60"/>
      <c r="BS295" s="17"/>
      <c r="BT295" s="16"/>
      <c r="BU295" s="16"/>
      <c r="BV295" s="16"/>
      <c r="BW295" s="16"/>
      <c r="BX295" s="60"/>
      <c r="BY295" s="17"/>
      <c r="BZ295" s="60"/>
      <c r="CA295" s="17"/>
      <c r="CB295" s="16"/>
      <c r="CC295" s="16"/>
      <c r="CD295" s="16"/>
      <c r="CE295" s="16"/>
      <c r="CF295" s="16"/>
      <c r="CG295" s="16"/>
      <c r="CH295" s="60"/>
      <c r="CI295" s="17"/>
      <c r="CJ295" s="16"/>
      <c r="CK295" s="16"/>
      <c r="CL295" s="16"/>
      <c r="CM295" s="16"/>
      <c r="CN295" s="16"/>
      <c r="CO295" s="16"/>
      <c r="CP295" s="16"/>
      <c r="CQ295" s="16"/>
      <c r="CR295" s="16"/>
      <c r="CS295" s="16"/>
      <c r="CT295" s="60"/>
      <c r="CU295" s="17"/>
      <c r="CV295" s="16"/>
      <c r="CW295" s="16"/>
    </row>
    <row r="296" spans="1:101" x14ac:dyDescent="0.3">
      <c r="A296" s="14">
        <v>135</v>
      </c>
      <c r="B296" s="15"/>
      <c r="C296" s="14" t="s">
        <v>224</v>
      </c>
      <c r="D296" s="14" t="s">
        <v>497</v>
      </c>
      <c r="E296" s="14"/>
      <c r="F296" s="14"/>
      <c r="G296" s="14" t="s">
        <v>498</v>
      </c>
      <c r="H296" s="2"/>
      <c r="I296" s="12">
        <v>100</v>
      </c>
      <c r="J296" s="16">
        <f t="shared" si="17"/>
        <v>12.700000000000003</v>
      </c>
      <c r="K296" s="16">
        <f t="shared" si="18"/>
        <v>51.96749999999998</v>
      </c>
      <c r="L296" s="16">
        <f t="shared" si="16"/>
        <v>48.03250000000002</v>
      </c>
      <c r="M296" s="16">
        <f t="shared" si="16"/>
        <v>87.3</v>
      </c>
      <c r="N296" s="17">
        <v>8</v>
      </c>
      <c r="O296" s="17">
        <v>25</v>
      </c>
      <c r="P296" s="17">
        <v>5</v>
      </c>
      <c r="Q296" s="17">
        <v>10</v>
      </c>
      <c r="R296" s="18">
        <v>5.0000000000000001E-3</v>
      </c>
      <c r="S296" s="16">
        <v>0.5</v>
      </c>
      <c r="T296" s="60">
        <v>5.0000000000000001E-4</v>
      </c>
      <c r="U296" s="17">
        <v>1</v>
      </c>
      <c r="V296" s="16">
        <v>0.01</v>
      </c>
      <c r="W296" s="16">
        <v>0.5</v>
      </c>
      <c r="X296" s="18">
        <v>2E-3</v>
      </c>
      <c r="Y296" s="16">
        <v>0.1</v>
      </c>
      <c r="Z296" s="16"/>
      <c r="AA296" s="16"/>
      <c r="AB296" s="16"/>
      <c r="AC296" s="16"/>
      <c r="AD296" s="16"/>
      <c r="AE296" s="16"/>
      <c r="AF296" s="18"/>
      <c r="AG296" s="16"/>
      <c r="AH296" s="18"/>
      <c r="AI296" s="16"/>
      <c r="AJ296" s="17">
        <v>35</v>
      </c>
      <c r="AK296" s="17">
        <v>40</v>
      </c>
      <c r="AL296" s="16">
        <v>0.01</v>
      </c>
      <c r="AM296" s="16">
        <v>0.2</v>
      </c>
      <c r="AN296" s="16"/>
      <c r="AO296" s="16"/>
      <c r="AP296" s="16"/>
      <c r="AQ296" s="16"/>
      <c r="AR296" s="60">
        <v>5.0000000000000001E-4</v>
      </c>
      <c r="AS296" s="17">
        <v>1</v>
      </c>
      <c r="AT296" s="16"/>
      <c r="AU296" s="16"/>
      <c r="AV296" s="18"/>
      <c r="AW296" s="16"/>
      <c r="AX296" s="18"/>
      <c r="AY296" s="16"/>
      <c r="AZ296" s="60">
        <v>5.0000000000000001E-4</v>
      </c>
      <c r="BA296" s="17">
        <v>1</v>
      </c>
      <c r="BB296" s="16"/>
      <c r="BC296" s="16"/>
      <c r="BD296" s="16"/>
      <c r="BE296" s="16"/>
      <c r="BF296" s="60">
        <v>5.0000000000000001E-4</v>
      </c>
      <c r="BG296" s="17">
        <v>1</v>
      </c>
      <c r="BH296" s="60">
        <v>5.0000000000000001E-4</v>
      </c>
      <c r="BI296" s="17">
        <v>1</v>
      </c>
      <c r="BJ296" s="60">
        <v>5.0000000000000001E-4</v>
      </c>
      <c r="BK296" s="17">
        <v>1</v>
      </c>
      <c r="BL296" s="16"/>
      <c r="BM296" s="16"/>
      <c r="BN296" s="16"/>
      <c r="BO296" s="16"/>
      <c r="BP296" s="16"/>
      <c r="BQ296" s="16"/>
      <c r="BR296" s="60">
        <v>5.0000000000000001E-4</v>
      </c>
      <c r="BS296" s="17">
        <v>1</v>
      </c>
      <c r="BT296" s="16"/>
      <c r="BU296" s="16"/>
      <c r="BV296" s="16"/>
      <c r="BW296" s="16"/>
      <c r="BX296" s="60">
        <v>5.0000000000000001E-4</v>
      </c>
      <c r="BY296" s="17">
        <v>1</v>
      </c>
      <c r="BZ296" s="60">
        <v>5.0000000000000001E-4</v>
      </c>
      <c r="CA296" s="17">
        <v>1</v>
      </c>
      <c r="CB296" s="16"/>
      <c r="CC296" s="16"/>
      <c r="CD296" s="16"/>
      <c r="CE296" s="16"/>
      <c r="CF296" s="16"/>
      <c r="CG296" s="16"/>
      <c r="CH296" s="60">
        <v>5.0000000000000001E-4</v>
      </c>
      <c r="CI296" s="17">
        <v>1</v>
      </c>
      <c r="CJ296" s="16"/>
      <c r="CK296" s="16"/>
      <c r="CL296" s="16"/>
      <c r="CM296" s="16"/>
      <c r="CN296" s="16"/>
      <c r="CO296" s="16"/>
      <c r="CP296" s="16"/>
      <c r="CQ296" s="16"/>
      <c r="CR296" s="16"/>
      <c r="CS296" s="16"/>
      <c r="CT296" s="60">
        <v>5.0000000000000001E-4</v>
      </c>
      <c r="CU296" s="17">
        <v>1</v>
      </c>
      <c r="CV296" s="16"/>
      <c r="CW296" s="16"/>
    </row>
    <row r="297" spans="1:101" x14ac:dyDescent="0.3">
      <c r="A297" s="14">
        <v>135</v>
      </c>
      <c r="B297" s="15"/>
      <c r="C297" s="14" t="s">
        <v>224</v>
      </c>
      <c r="D297" s="14" t="s">
        <v>497</v>
      </c>
      <c r="E297" s="14"/>
      <c r="F297" s="14"/>
      <c r="G297" s="14" t="s">
        <v>498</v>
      </c>
      <c r="H297" s="2"/>
      <c r="I297" s="12">
        <v>100</v>
      </c>
      <c r="J297" s="16">
        <f t="shared" si="17"/>
        <v>22.200000000000003</v>
      </c>
      <c r="K297" s="16">
        <f t="shared" si="18"/>
        <v>51.967499999999994</v>
      </c>
      <c r="L297" s="16">
        <f t="shared" si="16"/>
        <v>48.032500000000006</v>
      </c>
      <c r="M297" s="16">
        <f t="shared" si="16"/>
        <v>77.8</v>
      </c>
      <c r="N297" s="17">
        <v>8</v>
      </c>
      <c r="O297" s="17">
        <v>25</v>
      </c>
      <c r="P297" s="17">
        <v>5</v>
      </c>
      <c r="Q297" s="17">
        <v>10</v>
      </c>
      <c r="R297" s="18">
        <v>5.0000000000000001E-3</v>
      </c>
      <c r="S297" s="16">
        <v>0.5</v>
      </c>
      <c r="T297" s="60"/>
      <c r="U297" s="17"/>
      <c r="V297" s="16">
        <v>0.01</v>
      </c>
      <c r="W297" s="16">
        <v>0.5</v>
      </c>
      <c r="X297" s="18"/>
      <c r="Y297" s="16"/>
      <c r="Z297" s="16"/>
      <c r="AA297" s="16"/>
      <c r="AB297" s="16"/>
      <c r="AC297" s="16"/>
      <c r="AD297" s="16"/>
      <c r="AE297" s="16"/>
      <c r="AF297" s="18">
        <v>2E-3</v>
      </c>
      <c r="AG297" s="16">
        <v>0.1</v>
      </c>
      <c r="AH297" s="18">
        <v>5.0000000000000001E-3</v>
      </c>
      <c r="AI297" s="16">
        <v>0.5</v>
      </c>
      <c r="AJ297" s="17">
        <v>35</v>
      </c>
      <c r="AK297" s="17">
        <v>40</v>
      </c>
      <c r="AL297" s="16">
        <v>0.01</v>
      </c>
      <c r="AM297" s="16">
        <v>0.2</v>
      </c>
      <c r="AN297" s="16"/>
      <c r="AO297" s="16"/>
      <c r="AP297" s="16"/>
      <c r="AQ297" s="16"/>
      <c r="AR297" s="60"/>
      <c r="AS297" s="17"/>
      <c r="AT297" s="16"/>
      <c r="AU297" s="16"/>
      <c r="AV297" s="18"/>
      <c r="AW297" s="16"/>
      <c r="AX297" s="18"/>
      <c r="AY297" s="16"/>
      <c r="AZ297" s="60"/>
      <c r="BA297" s="17"/>
      <c r="BB297" s="16"/>
      <c r="BC297" s="16"/>
      <c r="BD297" s="16"/>
      <c r="BE297" s="16"/>
      <c r="BF297" s="60">
        <v>5.0000000000000001E-4</v>
      </c>
      <c r="BG297" s="17">
        <v>1</v>
      </c>
      <c r="BH297" s="60"/>
      <c r="BI297" s="17"/>
      <c r="BJ297" s="60"/>
      <c r="BK297" s="17"/>
      <c r="BL297" s="16"/>
      <c r="BM297" s="16"/>
      <c r="BN297" s="16"/>
      <c r="BO297" s="16"/>
      <c r="BP297" s="16"/>
      <c r="BQ297" s="16"/>
      <c r="BR297" s="60"/>
      <c r="BS297" s="17"/>
      <c r="BT297" s="16"/>
      <c r="BU297" s="16"/>
      <c r="BV297" s="16"/>
      <c r="BW297" s="16"/>
      <c r="BX297" s="60"/>
      <c r="BY297" s="17"/>
      <c r="BZ297" s="60"/>
      <c r="CA297" s="17"/>
      <c r="CB297" s="16"/>
      <c r="CC297" s="16"/>
      <c r="CD297" s="16"/>
      <c r="CE297" s="16"/>
      <c r="CF297" s="16"/>
      <c r="CG297" s="16"/>
      <c r="CH297" s="60"/>
      <c r="CI297" s="17"/>
      <c r="CJ297" s="16"/>
      <c r="CK297" s="16"/>
      <c r="CL297" s="16"/>
      <c r="CM297" s="16"/>
      <c r="CN297" s="16"/>
      <c r="CO297" s="16"/>
      <c r="CP297" s="16"/>
      <c r="CQ297" s="16"/>
      <c r="CR297" s="16"/>
      <c r="CS297" s="16"/>
      <c r="CT297" s="60"/>
      <c r="CU297" s="17"/>
      <c r="CV297" s="16"/>
      <c r="CW297" s="16"/>
    </row>
    <row r="298" spans="1:101" x14ac:dyDescent="0.3">
      <c r="A298" s="14">
        <v>135</v>
      </c>
      <c r="B298" s="15"/>
      <c r="C298" s="14" t="s">
        <v>224</v>
      </c>
      <c r="D298" s="14" t="s">
        <v>497</v>
      </c>
      <c r="E298" s="14"/>
      <c r="F298" s="14"/>
      <c r="G298" s="14" t="s">
        <v>498</v>
      </c>
      <c r="H298" s="2"/>
      <c r="I298" s="12">
        <v>100</v>
      </c>
      <c r="J298" s="16">
        <f t="shared" si="17"/>
        <v>22.700000000000003</v>
      </c>
      <c r="K298" s="16">
        <f t="shared" si="18"/>
        <v>51.972499999999997</v>
      </c>
      <c r="L298" s="16">
        <f t="shared" si="16"/>
        <v>48.027500000000003</v>
      </c>
      <c r="M298" s="16">
        <f t="shared" si="16"/>
        <v>77.3</v>
      </c>
      <c r="N298" s="17">
        <v>8</v>
      </c>
      <c r="O298" s="17">
        <v>25</v>
      </c>
      <c r="P298" s="17">
        <v>5</v>
      </c>
      <c r="Q298" s="17">
        <v>10</v>
      </c>
      <c r="R298" s="18">
        <v>5.0000000000000001E-3</v>
      </c>
      <c r="S298" s="16">
        <v>0.5</v>
      </c>
      <c r="T298" s="60"/>
      <c r="U298" s="17"/>
      <c r="V298" s="16">
        <v>0.01</v>
      </c>
      <c r="W298" s="16">
        <v>0.5</v>
      </c>
      <c r="X298" s="18"/>
      <c r="Y298" s="16"/>
      <c r="Z298" s="16"/>
      <c r="AA298" s="16"/>
      <c r="AB298" s="16"/>
      <c r="AC298" s="16"/>
      <c r="AD298" s="16"/>
      <c r="AE298" s="16"/>
      <c r="AF298" s="18">
        <v>2E-3</v>
      </c>
      <c r="AG298" s="16">
        <v>0.1</v>
      </c>
      <c r="AH298" s="18"/>
      <c r="AI298" s="16"/>
      <c r="AJ298" s="17">
        <v>35</v>
      </c>
      <c r="AK298" s="17">
        <v>40</v>
      </c>
      <c r="AL298" s="16">
        <v>0.01</v>
      </c>
      <c r="AM298" s="16">
        <v>0.2</v>
      </c>
      <c r="AN298" s="16"/>
      <c r="AO298" s="16"/>
      <c r="AP298" s="16"/>
      <c r="AQ298" s="16"/>
      <c r="AR298" s="60"/>
      <c r="AS298" s="17"/>
      <c r="AT298" s="16"/>
      <c r="AU298" s="16"/>
      <c r="AV298" s="18"/>
      <c r="AW298" s="16"/>
      <c r="AX298" s="18"/>
      <c r="AY298" s="16"/>
      <c r="AZ298" s="60"/>
      <c r="BA298" s="17"/>
      <c r="BB298" s="16"/>
      <c r="BC298" s="16"/>
      <c r="BD298" s="16"/>
      <c r="BE298" s="16"/>
      <c r="BF298" s="60">
        <v>5.0000000000000001E-4</v>
      </c>
      <c r="BG298" s="17">
        <v>1</v>
      </c>
      <c r="BH298" s="60"/>
      <c r="BI298" s="17"/>
      <c r="BJ298" s="60"/>
      <c r="BK298" s="17"/>
      <c r="BL298" s="16"/>
      <c r="BM298" s="16"/>
      <c r="BN298" s="16"/>
      <c r="BO298" s="16"/>
      <c r="BP298" s="16"/>
      <c r="BQ298" s="16"/>
      <c r="BR298" s="60"/>
      <c r="BS298" s="17"/>
      <c r="BT298" s="16"/>
      <c r="BU298" s="16"/>
      <c r="BV298" s="16"/>
      <c r="BW298" s="16"/>
      <c r="BX298" s="60"/>
      <c r="BY298" s="17"/>
      <c r="BZ298" s="60"/>
      <c r="CA298" s="17"/>
      <c r="CB298" s="16"/>
      <c r="CC298" s="16"/>
      <c r="CD298" s="16"/>
      <c r="CE298" s="16"/>
      <c r="CF298" s="16"/>
      <c r="CG298" s="16"/>
      <c r="CH298" s="60"/>
      <c r="CI298" s="17"/>
      <c r="CJ298" s="16"/>
      <c r="CK298" s="16"/>
      <c r="CL298" s="16"/>
      <c r="CM298" s="16"/>
      <c r="CN298" s="16"/>
      <c r="CO298" s="16"/>
      <c r="CP298" s="16"/>
      <c r="CQ298" s="16"/>
      <c r="CR298" s="16"/>
      <c r="CS298" s="16"/>
      <c r="CT298" s="60"/>
      <c r="CU298" s="17"/>
      <c r="CV298" s="16"/>
      <c r="CW298" s="16"/>
    </row>
    <row r="299" spans="1:101" x14ac:dyDescent="0.3">
      <c r="A299" s="14">
        <v>135</v>
      </c>
      <c r="B299" s="15"/>
      <c r="C299" s="14" t="s">
        <v>224</v>
      </c>
      <c r="D299" s="14" t="s">
        <v>497</v>
      </c>
      <c r="E299" s="14"/>
      <c r="F299" s="14"/>
      <c r="G299" s="14" t="s">
        <v>498</v>
      </c>
      <c r="H299" s="2"/>
      <c r="I299" s="12">
        <v>100</v>
      </c>
      <c r="J299" s="16">
        <f t="shared" si="17"/>
        <v>22.200000000000003</v>
      </c>
      <c r="K299" s="16">
        <f t="shared" si="18"/>
        <v>51.967499999999994</v>
      </c>
      <c r="L299" s="16">
        <f t="shared" si="16"/>
        <v>48.032500000000006</v>
      </c>
      <c r="M299" s="16">
        <f t="shared" si="16"/>
        <v>77.8</v>
      </c>
      <c r="N299" s="17">
        <v>8</v>
      </c>
      <c r="O299" s="17">
        <v>25</v>
      </c>
      <c r="P299" s="17">
        <v>5</v>
      </c>
      <c r="Q299" s="17">
        <v>10</v>
      </c>
      <c r="R299" s="18">
        <v>5.0000000000000001E-3</v>
      </c>
      <c r="S299" s="16">
        <v>0.5</v>
      </c>
      <c r="T299" s="60"/>
      <c r="U299" s="17"/>
      <c r="V299" s="16"/>
      <c r="W299" s="16"/>
      <c r="X299" s="18">
        <v>2E-3</v>
      </c>
      <c r="Y299" s="16">
        <v>0.1</v>
      </c>
      <c r="Z299" s="16">
        <v>0.01</v>
      </c>
      <c r="AA299" s="16">
        <v>0.5</v>
      </c>
      <c r="AB299" s="16"/>
      <c r="AC299" s="16"/>
      <c r="AD299" s="16"/>
      <c r="AE299" s="16"/>
      <c r="AF299" s="18"/>
      <c r="AG299" s="16"/>
      <c r="AH299" s="18">
        <v>5.0000000000000001E-3</v>
      </c>
      <c r="AI299" s="16">
        <v>0.5</v>
      </c>
      <c r="AJ299" s="17">
        <v>35</v>
      </c>
      <c r="AK299" s="17">
        <v>40</v>
      </c>
      <c r="AL299" s="16">
        <v>0.01</v>
      </c>
      <c r="AM299" s="16">
        <v>0.2</v>
      </c>
      <c r="AN299" s="16"/>
      <c r="AO299" s="16"/>
      <c r="AP299" s="16"/>
      <c r="AQ299" s="16"/>
      <c r="AR299" s="60"/>
      <c r="AS299" s="17"/>
      <c r="AT299" s="16"/>
      <c r="AU299" s="16"/>
      <c r="AV299" s="18"/>
      <c r="AW299" s="16"/>
      <c r="AX299" s="18"/>
      <c r="AY299" s="16"/>
      <c r="AZ299" s="60"/>
      <c r="BA299" s="17"/>
      <c r="BB299" s="16"/>
      <c r="BC299" s="16"/>
      <c r="BD299" s="16"/>
      <c r="BE299" s="16"/>
      <c r="BF299" s="60">
        <v>5.0000000000000001E-4</v>
      </c>
      <c r="BG299" s="17">
        <v>1</v>
      </c>
      <c r="BH299" s="60"/>
      <c r="BI299" s="17"/>
      <c r="BJ299" s="60"/>
      <c r="BK299" s="17"/>
      <c r="BL299" s="16"/>
      <c r="BM299" s="16"/>
      <c r="BN299" s="16"/>
      <c r="BO299" s="16"/>
      <c r="BP299" s="16"/>
      <c r="BQ299" s="16"/>
      <c r="BR299" s="60"/>
      <c r="BS299" s="17"/>
      <c r="BT299" s="16"/>
      <c r="BU299" s="16"/>
      <c r="BV299" s="16"/>
      <c r="BW299" s="16"/>
      <c r="BX299" s="60"/>
      <c r="BY299" s="17"/>
      <c r="BZ299" s="60"/>
      <c r="CA299" s="17"/>
      <c r="CB299" s="16"/>
      <c r="CC299" s="16"/>
      <c r="CD299" s="16"/>
      <c r="CE299" s="16"/>
      <c r="CF299" s="16"/>
      <c r="CG299" s="16"/>
      <c r="CH299" s="60"/>
      <c r="CI299" s="17"/>
      <c r="CJ299" s="16"/>
      <c r="CK299" s="16"/>
      <c r="CL299" s="16"/>
      <c r="CM299" s="16"/>
      <c r="CN299" s="16"/>
      <c r="CO299" s="16"/>
      <c r="CP299" s="16"/>
      <c r="CQ299" s="16"/>
      <c r="CR299" s="16"/>
      <c r="CS299" s="16"/>
      <c r="CT299" s="60"/>
      <c r="CU299" s="17"/>
      <c r="CV299" s="16"/>
      <c r="CW299" s="16"/>
    </row>
    <row r="300" spans="1:101" x14ac:dyDescent="0.3">
      <c r="A300" s="14">
        <v>135</v>
      </c>
      <c r="B300" s="15"/>
      <c r="C300" s="14" t="s">
        <v>224</v>
      </c>
      <c r="D300" s="14" t="s">
        <v>497</v>
      </c>
      <c r="E300" s="14"/>
      <c r="F300" s="14"/>
      <c r="G300" s="14" t="s">
        <v>498</v>
      </c>
      <c r="H300" s="2"/>
      <c r="I300" s="12">
        <v>100</v>
      </c>
      <c r="J300" s="16">
        <f t="shared" si="17"/>
        <v>12.700000000000003</v>
      </c>
      <c r="K300" s="16">
        <f t="shared" si="18"/>
        <v>51.96749999999998</v>
      </c>
      <c r="L300" s="16">
        <f t="shared" si="16"/>
        <v>48.03250000000002</v>
      </c>
      <c r="M300" s="16">
        <f t="shared" si="16"/>
        <v>87.3</v>
      </c>
      <c r="N300" s="17">
        <v>8</v>
      </c>
      <c r="O300" s="17">
        <v>25</v>
      </c>
      <c r="P300" s="17">
        <v>5</v>
      </c>
      <c r="Q300" s="17">
        <v>10</v>
      </c>
      <c r="R300" s="18">
        <v>5.0000000000000001E-3</v>
      </c>
      <c r="S300" s="16">
        <v>0.5</v>
      </c>
      <c r="T300" s="60">
        <v>5.0000000000000001E-4</v>
      </c>
      <c r="U300" s="17">
        <v>1</v>
      </c>
      <c r="V300" s="16"/>
      <c r="W300" s="16"/>
      <c r="X300" s="18">
        <v>2E-3</v>
      </c>
      <c r="Y300" s="16">
        <v>0.1</v>
      </c>
      <c r="Z300" s="16">
        <v>0.01</v>
      </c>
      <c r="AA300" s="16">
        <v>0.5</v>
      </c>
      <c r="AB300" s="16"/>
      <c r="AC300" s="16"/>
      <c r="AD300" s="16"/>
      <c r="AE300" s="16"/>
      <c r="AF300" s="18"/>
      <c r="AG300" s="16"/>
      <c r="AH300" s="18"/>
      <c r="AI300" s="16"/>
      <c r="AJ300" s="17">
        <v>35</v>
      </c>
      <c r="AK300" s="17">
        <v>40</v>
      </c>
      <c r="AL300" s="16">
        <v>0.01</v>
      </c>
      <c r="AM300" s="16">
        <v>0.2</v>
      </c>
      <c r="AN300" s="16"/>
      <c r="AO300" s="16"/>
      <c r="AP300" s="16"/>
      <c r="AQ300" s="16"/>
      <c r="AR300" s="60">
        <v>5.0000000000000001E-4</v>
      </c>
      <c r="AS300" s="17">
        <v>1</v>
      </c>
      <c r="AT300" s="16"/>
      <c r="AU300" s="16"/>
      <c r="AV300" s="18"/>
      <c r="AW300" s="16"/>
      <c r="AX300" s="18"/>
      <c r="AY300" s="16"/>
      <c r="AZ300" s="60">
        <v>5.0000000000000001E-4</v>
      </c>
      <c r="BA300" s="17">
        <v>1</v>
      </c>
      <c r="BB300" s="16"/>
      <c r="BC300" s="16"/>
      <c r="BD300" s="16"/>
      <c r="BE300" s="16"/>
      <c r="BF300" s="60">
        <v>5.0000000000000001E-4</v>
      </c>
      <c r="BG300" s="17">
        <v>1</v>
      </c>
      <c r="BH300" s="60">
        <v>5.0000000000000001E-4</v>
      </c>
      <c r="BI300" s="17">
        <v>1</v>
      </c>
      <c r="BJ300" s="60">
        <v>5.0000000000000001E-4</v>
      </c>
      <c r="BK300" s="17">
        <v>1</v>
      </c>
      <c r="BL300" s="16"/>
      <c r="BM300" s="16"/>
      <c r="BN300" s="16"/>
      <c r="BO300" s="16"/>
      <c r="BP300" s="16"/>
      <c r="BQ300" s="16"/>
      <c r="BR300" s="60">
        <v>5.0000000000000001E-4</v>
      </c>
      <c r="BS300" s="17">
        <v>1</v>
      </c>
      <c r="BT300" s="16"/>
      <c r="BU300" s="16"/>
      <c r="BV300" s="16"/>
      <c r="BW300" s="16"/>
      <c r="BX300" s="60">
        <v>5.0000000000000001E-4</v>
      </c>
      <c r="BY300" s="17">
        <v>1</v>
      </c>
      <c r="BZ300" s="60">
        <v>5.0000000000000001E-4</v>
      </c>
      <c r="CA300" s="17">
        <v>1</v>
      </c>
      <c r="CB300" s="16"/>
      <c r="CC300" s="16"/>
      <c r="CD300" s="16"/>
      <c r="CE300" s="16"/>
      <c r="CF300" s="16"/>
      <c r="CG300" s="16"/>
      <c r="CH300" s="60">
        <v>5.0000000000000001E-4</v>
      </c>
      <c r="CI300" s="17">
        <v>1</v>
      </c>
      <c r="CJ300" s="16"/>
      <c r="CK300" s="16"/>
      <c r="CL300" s="16"/>
      <c r="CM300" s="16"/>
      <c r="CN300" s="16"/>
      <c r="CO300" s="16"/>
      <c r="CP300" s="16"/>
      <c r="CQ300" s="16"/>
      <c r="CR300" s="16"/>
      <c r="CS300" s="16"/>
      <c r="CT300" s="60">
        <v>5.0000000000000001E-4</v>
      </c>
      <c r="CU300" s="17">
        <v>1</v>
      </c>
      <c r="CV300" s="16"/>
      <c r="CW300" s="16"/>
    </row>
    <row r="301" spans="1:101" x14ac:dyDescent="0.3">
      <c r="A301" s="14">
        <v>135</v>
      </c>
      <c r="B301" s="15"/>
      <c r="C301" s="14" t="s">
        <v>224</v>
      </c>
      <c r="D301" s="14" t="s">
        <v>497</v>
      </c>
      <c r="E301" s="14"/>
      <c r="F301" s="14"/>
      <c r="G301" s="14" t="s">
        <v>498</v>
      </c>
      <c r="H301" s="2"/>
      <c r="I301" s="12">
        <v>100</v>
      </c>
      <c r="J301" s="16">
        <f t="shared" si="17"/>
        <v>22.200000000000003</v>
      </c>
      <c r="K301" s="16">
        <f t="shared" si="18"/>
        <v>51.967499999999994</v>
      </c>
      <c r="L301" s="16">
        <f t="shared" si="16"/>
        <v>48.032500000000006</v>
      </c>
      <c r="M301" s="16">
        <f t="shared" si="16"/>
        <v>77.8</v>
      </c>
      <c r="N301" s="17">
        <v>8</v>
      </c>
      <c r="O301" s="17">
        <v>25</v>
      </c>
      <c r="P301" s="17">
        <v>5</v>
      </c>
      <c r="Q301" s="17">
        <v>10</v>
      </c>
      <c r="R301" s="18">
        <v>5.0000000000000001E-3</v>
      </c>
      <c r="S301" s="16">
        <v>0.5</v>
      </c>
      <c r="T301" s="60"/>
      <c r="U301" s="17"/>
      <c r="V301" s="16"/>
      <c r="W301" s="16"/>
      <c r="X301" s="18"/>
      <c r="Y301" s="16"/>
      <c r="Z301" s="16">
        <v>0.01</v>
      </c>
      <c r="AA301" s="16">
        <v>0.5</v>
      </c>
      <c r="AB301" s="16"/>
      <c r="AC301" s="16"/>
      <c r="AD301" s="16"/>
      <c r="AE301" s="16"/>
      <c r="AF301" s="18">
        <v>2E-3</v>
      </c>
      <c r="AG301" s="16">
        <v>0.1</v>
      </c>
      <c r="AH301" s="18">
        <v>5.0000000000000001E-3</v>
      </c>
      <c r="AI301" s="16">
        <v>0.5</v>
      </c>
      <c r="AJ301" s="17">
        <v>35</v>
      </c>
      <c r="AK301" s="17">
        <v>40</v>
      </c>
      <c r="AL301" s="16">
        <v>0.01</v>
      </c>
      <c r="AM301" s="16">
        <v>0.2</v>
      </c>
      <c r="AN301" s="16"/>
      <c r="AO301" s="16"/>
      <c r="AP301" s="16"/>
      <c r="AQ301" s="16"/>
      <c r="AR301" s="60"/>
      <c r="AS301" s="17"/>
      <c r="AT301" s="16"/>
      <c r="AU301" s="16"/>
      <c r="AV301" s="18"/>
      <c r="AW301" s="16"/>
      <c r="AX301" s="18"/>
      <c r="AY301" s="16"/>
      <c r="AZ301" s="60"/>
      <c r="BA301" s="17"/>
      <c r="BB301" s="16"/>
      <c r="BC301" s="16"/>
      <c r="BD301" s="16"/>
      <c r="BE301" s="16"/>
      <c r="BF301" s="60">
        <v>5.0000000000000001E-4</v>
      </c>
      <c r="BG301" s="17">
        <v>1</v>
      </c>
      <c r="BH301" s="60"/>
      <c r="BI301" s="17"/>
      <c r="BJ301" s="60"/>
      <c r="BK301" s="17"/>
      <c r="BL301" s="16"/>
      <c r="BM301" s="16"/>
      <c r="BN301" s="16"/>
      <c r="BO301" s="16"/>
      <c r="BP301" s="16"/>
      <c r="BQ301" s="16"/>
      <c r="BR301" s="60"/>
      <c r="BS301" s="17"/>
      <c r="BT301" s="16"/>
      <c r="BU301" s="16"/>
      <c r="BV301" s="16"/>
      <c r="BW301" s="16"/>
      <c r="BX301" s="60"/>
      <c r="BY301" s="17"/>
      <c r="BZ301" s="60"/>
      <c r="CA301" s="17"/>
      <c r="CB301" s="16"/>
      <c r="CC301" s="16"/>
      <c r="CD301" s="16"/>
      <c r="CE301" s="16"/>
      <c r="CF301" s="16"/>
      <c r="CG301" s="16"/>
      <c r="CH301" s="60"/>
      <c r="CI301" s="17"/>
      <c r="CJ301" s="16"/>
      <c r="CK301" s="16"/>
      <c r="CL301" s="16"/>
      <c r="CM301" s="16"/>
      <c r="CN301" s="16"/>
      <c r="CO301" s="16"/>
      <c r="CP301" s="16"/>
      <c r="CQ301" s="16"/>
      <c r="CR301" s="16"/>
      <c r="CS301" s="16"/>
      <c r="CT301" s="60"/>
      <c r="CU301" s="17"/>
      <c r="CV301" s="16"/>
      <c r="CW301" s="16"/>
    </row>
    <row r="302" spans="1:101" x14ac:dyDescent="0.3">
      <c r="A302" s="14">
        <v>135</v>
      </c>
      <c r="B302" s="15"/>
      <c r="C302" s="14" t="s">
        <v>224</v>
      </c>
      <c r="D302" s="14" t="s">
        <v>497</v>
      </c>
      <c r="E302" s="14"/>
      <c r="F302" s="14"/>
      <c r="G302" s="14" t="s">
        <v>498</v>
      </c>
      <c r="H302" s="2"/>
      <c r="I302" s="12">
        <v>100</v>
      </c>
      <c r="J302" s="16">
        <f t="shared" si="17"/>
        <v>22.700000000000003</v>
      </c>
      <c r="K302" s="16">
        <f t="shared" si="18"/>
        <v>51.972499999999997</v>
      </c>
      <c r="L302" s="16">
        <f t="shared" si="16"/>
        <v>48.027500000000003</v>
      </c>
      <c r="M302" s="16">
        <f t="shared" si="16"/>
        <v>77.3</v>
      </c>
      <c r="N302" s="17">
        <v>8</v>
      </c>
      <c r="O302" s="17">
        <v>25</v>
      </c>
      <c r="P302" s="17">
        <v>5</v>
      </c>
      <c r="Q302" s="17">
        <v>10</v>
      </c>
      <c r="R302" s="18">
        <v>5.0000000000000001E-3</v>
      </c>
      <c r="S302" s="16">
        <v>0.5</v>
      </c>
      <c r="T302" s="60"/>
      <c r="U302" s="17"/>
      <c r="V302" s="16"/>
      <c r="W302" s="16"/>
      <c r="X302" s="18"/>
      <c r="Y302" s="16"/>
      <c r="Z302" s="16">
        <v>0.01</v>
      </c>
      <c r="AA302" s="16">
        <v>0.5</v>
      </c>
      <c r="AB302" s="16"/>
      <c r="AC302" s="16"/>
      <c r="AD302" s="16"/>
      <c r="AE302" s="16"/>
      <c r="AF302" s="18">
        <v>2E-3</v>
      </c>
      <c r="AG302" s="16">
        <v>0.1</v>
      </c>
      <c r="AH302" s="18"/>
      <c r="AI302" s="16"/>
      <c r="AJ302" s="17">
        <v>35</v>
      </c>
      <c r="AK302" s="17">
        <v>40</v>
      </c>
      <c r="AL302" s="16">
        <v>0.01</v>
      </c>
      <c r="AM302" s="16">
        <v>0.2</v>
      </c>
      <c r="AN302" s="16"/>
      <c r="AO302" s="16"/>
      <c r="AP302" s="16"/>
      <c r="AQ302" s="16"/>
      <c r="AR302" s="60"/>
      <c r="AS302" s="17"/>
      <c r="AT302" s="16"/>
      <c r="AU302" s="16"/>
      <c r="AV302" s="18"/>
      <c r="AW302" s="16"/>
      <c r="AX302" s="18"/>
      <c r="AY302" s="16"/>
      <c r="AZ302" s="60"/>
      <c r="BA302" s="17"/>
      <c r="BB302" s="16"/>
      <c r="BC302" s="16"/>
      <c r="BD302" s="16"/>
      <c r="BE302" s="16"/>
      <c r="BF302" s="60">
        <v>5.0000000000000001E-4</v>
      </c>
      <c r="BG302" s="17">
        <v>1</v>
      </c>
      <c r="BH302" s="60"/>
      <c r="BI302" s="17"/>
      <c r="BJ302" s="60"/>
      <c r="BK302" s="17"/>
      <c r="BL302" s="16"/>
      <c r="BM302" s="16"/>
      <c r="BN302" s="16"/>
      <c r="BO302" s="16"/>
      <c r="BP302" s="16"/>
      <c r="BQ302" s="16"/>
      <c r="BR302" s="60"/>
      <c r="BS302" s="17"/>
      <c r="BT302" s="16"/>
      <c r="BU302" s="16"/>
      <c r="BV302" s="16"/>
      <c r="BW302" s="16"/>
      <c r="BX302" s="60"/>
      <c r="BY302" s="17"/>
      <c r="BZ302" s="60"/>
      <c r="CA302" s="17"/>
      <c r="CB302" s="16"/>
      <c r="CC302" s="16"/>
      <c r="CD302" s="16"/>
      <c r="CE302" s="16"/>
      <c r="CF302" s="16"/>
      <c r="CG302" s="16"/>
      <c r="CH302" s="60"/>
      <c r="CI302" s="17"/>
      <c r="CJ302" s="16"/>
      <c r="CK302" s="16"/>
      <c r="CL302" s="16"/>
      <c r="CM302" s="16"/>
      <c r="CN302" s="16"/>
      <c r="CO302" s="16"/>
      <c r="CP302" s="16"/>
      <c r="CQ302" s="16"/>
      <c r="CR302" s="16"/>
      <c r="CS302" s="16"/>
      <c r="CT302" s="60"/>
      <c r="CU302" s="17"/>
      <c r="CV302" s="16"/>
      <c r="CW302" s="16"/>
    </row>
    <row r="303" spans="1:101" x14ac:dyDescent="0.3">
      <c r="A303" s="14">
        <v>135</v>
      </c>
      <c r="B303" s="15"/>
      <c r="C303" s="14" t="s">
        <v>224</v>
      </c>
      <c r="D303" s="14" t="s">
        <v>497</v>
      </c>
      <c r="E303" s="14"/>
      <c r="F303" s="14"/>
      <c r="G303" s="14" t="s">
        <v>498</v>
      </c>
      <c r="H303" s="2"/>
      <c r="I303" s="12">
        <v>100</v>
      </c>
      <c r="J303" s="16">
        <f t="shared" si="17"/>
        <v>22.200000000000003</v>
      </c>
      <c r="K303" s="16">
        <f t="shared" si="18"/>
        <v>51.967500000000001</v>
      </c>
      <c r="L303" s="16">
        <f t="shared" si="16"/>
        <v>48.032499999999999</v>
      </c>
      <c r="M303" s="16">
        <f t="shared" si="16"/>
        <v>77.8</v>
      </c>
      <c r="N303" s="17">
        <v>8</v>
      </c>
      <c r="O303" s="17">
        <v>25</v>
      </c>
      <c r="P303" s="17">
        <v>5</v>
      </c>
      <c r="Q303" s="17">
        <v>10</v>
      </c>
      <c r="R303" s="18">
        <v>5.0000000000000001E-3</v>
      </c>
      <c r="S303" s="16">
        <v>0.5</v>
      </c>
      <c r="T303" s="60"/>
      <c r="U303" s="17"/>
      <c r="V303" s="16"/>
      <c r="W303" s="16"/>
      <c r="X303" s="18">
        <v>2E-3</v>
      </c>
      <c r="Y303" s="16">
        <v>0.1</v>
      </c>
      <c r="Z303" s="16"/>
      <c r="AA303" s="16"/>
      <c r="AB303" s="16"/>
      <c r="AC303" s="16"/>
      <c r="AD303" s="16"/>
      <c r="AE303" s="16"/>
      <c r="AF303" s="18"/>
      <c r="AG303" s="16"/>
      <c r="AH303" s="18">
        <v>5.0000000000000001E-3</v>
      </c>
      <c r="AI303" s="16">
        <v>0.5</v>
      </c>
      <c r="AJ303" s="17">
        <v>35</v>
      </c>
      <c r="AK303" s="17">
        <v>40</v>
      </c>
      <c r="AL303" s="16">
        <v>0.01</v>
      </c>
      <c r="AM303" s="16">
        <v>0.2</v>
      </c>
      <c r="AN303" s="16">
        <v>0.01</v>
      </c>
      <c r="AO303" s="16">
        <v>0.5</v>
      </c>
      <c r="AP303" s="16"/>
      <c r="AQ303" s="16"/>
      <c r="AR303" s="60"/>
      <c r="AS303" s="17"/>
      <c r="AT303" s="16"/>
      <c r="AU303" s="16"/>
      <c r="AV303" s="18"/>
      <c r="AW303" s="16"/>
      <c r="AX303" s="18"/>
      <c r="AY303" s="16"/>
      <c r="AZ303" s="60"/>
      <c r="BA303" s="17"/>
      <c r="BB303" s="16"/>
      <c r="BC303" s="16"/>
      <c r="BD303" s="16"/>
      <c r="BE303" s="16"/>
      <c r="BF303" s="60">
        <v>5.0000000000000001E-4</v>
      </c>
      <c r="BG303" s="17">
        <v>1</v>
      </c>
      <c r="BH303" s="60"/>
      <c r="BI303" s="17"/>
      <c r="BJ303" s="60"/>
      <c r="BK303" s="17"/>
      <c r="BL303" s="16"/>
      <c r="BM303" s="16"/>
      <c r="BN303" s="16"/>
      <c r="BO303" s="16"/>
      <c r="BP303" s="16"/>
      <c r="BQ303" s="16"/>
      <c r="BR303" s="60"/>
      <c r="BS303" s="17"/>
      <c r="BT303" s="16"/>
      <c r="BU303" s="16"/>
      <c r="BV303" s="16"/>
      <c r="BW303" s="16"/>
      <c r="BX303" s="60"/>
      <c r="BY303" s="17"/>
      <c r="BZ303" s="60"/>
      <c r="CA303" s="17"/>
      <c r="CB303" s="16"/>
      <c r="CC303" s="16"/>
      <c r="CD303" s="16"/>
      <c r="CE303" s="16"/>
      <c r="CF303" s="16"/>
      <c r="CG303" s="16"/>
      <c r="CH303" s="60"/>
      <c r="CI303" s="17"/>
      <c r="CJ303" s="16"/>
      <c r="CK303" s="16"/>
      <c r="CL303" s="16"/>
      <c r="CM303" s="16"/>
      <c r="CN303" s="16"/>
      <c r="CO303" s="16"/>
      <c r="CP303" s="16"/>
      <c r="CQ303" s="16"/>
      <c r="CR303" s="16"/>
      <c r="CS303" s="16"/>
      <c r="CT303" s="60"/>
      <c r="CU303" s="17"/>
      <c r="CV303" s="16"/>
      <c r="CW303" s="16"/>
    </row>
    <row r="304" spans="1:101" x14ac:dyDescent="0.3">
      <c r="A304" s="14">
        <v>135</v>
      </c>
      <c r="B304" s="15"/>
      <c r="C304" s="14" t="s">
        <v>224</v>
      </c>
      <c r="D304" s="14" t="s">
        <v>497</v>
      </c>
      <c r="E304" s="14"/>
      <c r="F304" s="14"/>
      <c r="G304" s="14" t="s">
        <v>498</v>
      </c>
      <c r="H304" s="2"/>
      <c r="I304" s="12">
        <v>100</v>
      </c>
      <c r="J304" s="16">
        <f t="shared" si="17"/>
        <v>12.700000000000003</v>
      </c>
      <c r="K304" s="16">
        <f t="shared" si="18"/>
        <v>51.96749999999998</v>
      </c>
      <c r="L304" s="16">
        <f t="shared" si="16"/>
        <v>48.03250000000002</v>
      </c>
      <c r="M304" s="16">
        <f t="shared" si="16"/>
        <v>87.3</v>
      </c>
      <c r="N304" s="17">
        <v>8</v>
      </c>
      <c r="O304" s="17">
        <v>25</v>
      </c>
      <c r="P304" s="17">
        <v>5</v>
      </c>
      <c r="Q304" s="17">
        <v>10</v>
      </c>
      <c r="R304" s="18">
        <v>5.0000000000000001E-3</v>
      </c>
      <c r="S304" s="16">
        <v>0.5</v>
      </c>
      <c r="T304" s="60">
        <v>5.0000000000000001E-4</v>
      </c>
      <c r="U304" s="17">
        <v>1</v>
      </c>
      <c r="V304" s="16"/>
      <c r="W304" s="16"/>
      <c r="X304" s="18">
        <v>2E-3</v>
      </c>
      <c r="Y304" s="16">
        <v>0.1</v>
      </c>
      <c r="Z304" s="16"/>
      <c r="AA304" s="16"/>
      <c r="AB304" s="16"/>
      <c r="AC304" s="16"/>
      <c r="AD304" s="16"/>
      <c r="AE304" s="16"/>
      <c r="AF304" s="18"/>
      <c r="AG304" s="16"/>
      <c r="AH304" s="18"/>
      <c r="AI304" s="16"/>
      <c r="AJ304" s="17">
        <v>35</v>
      </c>
      <c r="AK304" s="17">
        <v>40</v>
      </c>
      <c r="AL304" s="16">
        <v>0.01</v>
      </c>
      <c r="AM304" s="16">
        <v>0.2</v>
      </c>
      <c r="AN304" s="16">
        <v>0.01</v>
      </c>
      <c r="AO304" s="16">
        <v>0.5</v>
      </c>
      <c r="AP304" s="16"/>
      <c r="AQ304" s="16"/>
      <c r="AR304" s="60">
        <v>5.0000000000000001E-4</v>
      </c>
      <c r="AS304" s="17">
        <v>1</v>
      </c>
      <c r="AT304" s="16"/>
      <c r="AU304" s="16"/>
      <c r="AV304" s="18"/>
      <c r="AW304" s="16"/>
      <c r="AX304" s="18"/>
      <c r="AY304" s="16"/>
      <c r="AZ304" s="60">
        <v>5.0000000000000001E-4</v>
      </c>
      <c r="BA304" s="17">
        <v>1</v>
      </c>
      <c r="BB304" s="16"/>
      <c r="BC304" s="16"/>
      <c r="BD304" s="16"/>
      <c r="BE304" s="16"/>
      <c r="BF304" s="60">
        <v>5.0000000000000001E-4</v>
      </c>
      <c r="BG304" s="17">
        <v>1</v>
      </c>
      <c r="BH304" s="60">
        <v>5.0000000000000001E-4</v>
      </c>
      <c r="BI304" s="17">
        <v>1</v>
      </c>
      <c r="BJ304" s="60">
        <v>5.0000000000000001E-4</v>
      </c>
      <c r="BK304" s="17">
        <v>1</v>
      </c>
      <c r="BL304" s="16"/>
      <c r="BM304" s="16"/>
      <c r="BN304" s="16"/>
      <c r="BO304" s="16"/>
      <c r="BP304" s="16"/>
      <c r="BQ304" s="16"/>
      <c r="BR304" s="60">
        <v>5.0000000000000001E-4</v>
      </c>
      <c r="BS304" s="17">
        <v>1</v>
      </c>
      <c r="BT304" s="16"/>
      <c r="BU304" s="16"/>
      <c r="BV304" s="16"/>
      <c r="BW304" s="16"/>
      <c r="BX304" s="60">
        <v>5.0000000000000001E-4</v>
      </c>
      <c r="BY304" s="17">
        <v>1</v>
      </c>
      <c r="BZ304" s="60">
        <v>5.0000000000000001E-4</v>
      </c>
      <c r="CA304" s="17">
        <v>1</v>
      </c>
      <c r="CB304" s="16"/>
      <c r="CC304" s="16"/>
      <c r="CD304" s="16"/>
      <c r="CE304" s="16"/>
      <c r="CF304" s="16"/>
      <c r="CG304" s="16"/>
      <c r="CH304" s="60">
        <v>5.0000000000000001E-4</v>
      </c>
      <c r="CI304" s="17">
        <v>1</v>
      </c>
      <c r="CJ304" s="16"/>
      <c r="CK304" s="16"/>
      <c r="CL304" s="16"/>
      <c r="CM304" s="16"/>
      <c r="CN304" s="16"/>
      <c r="CO304" s="16"/>
      <c r="CP304" s="16"/>
      <c r="CQ304" s="16"/>
      <c r="CR304" s="16"/>
      <c r="CS304" s="16"/>
      <c r="CT304" s="60">
        <v>5.0000000000000001E-4</v>
      </c>
      <c r="CU304" s="17">
        <v>1</v>
      </c>
      <c r="CV304" s="16"/>
      <c r="CW304" s="16"/>
    </row>
    <row r="305" spans="1:101" x14ac:dyDescent="0.3">
      <c r="A305" s="14">
        <v>135</v>
      </c>
      <c r="B305" s="15"/>
      <c r="C305" s="14" t="s">
        <v>224</v>
      </c>
      <c r="D305" s="14" t="s">
        <v>497</v>
      </c>
      <c r="E305" s="14"/>
      <c r="F305" s="14"/>
      <c r="G305" s="14" t="s">
        <v>498</v>
      </c>
      <c r="H305" s="2"/>
      <c r="I305" s="12">
        <v>100</v>
      </c>
      <c r="J305" s="16">
        <f t="shared" si="17"/>
        <v>22.200000000000003</v>
      </c>
      <c r="K305" s="16">
        <f t="shared" si="18"/>
        <v>51.967500000000001</v>
      </c>
      <c r="L305" s="16">
        <f t="shared" si="16"/>
        <v>48.032499999999999</v>
      </c>
      <c r="M305" s="16">
        <f t="shared" si="16"/>
        <v>77.8</v>
      </c>
      <c r="N305" s="17">
        <v>8</v>
      </c>
      <c r="O305" s="17">
        <v>25</v>
      </c>
      <c r="P305" s="17">
        <v>5</v>
      </c>
      <c r="Q305" s="17">
        <v>10</v>
      </c>
      <c r="R305" s="18">
        <v>5.0000000000000001E-3</v>
      </c>
      <c r="S305" s="16">
        <v>0.5</v>
      </c>
      <c r="T305" s="60"/>
      <c r="U305" s="17"/>
      <c r="V305" s="16"/>
      <c r="W305" s="16"/>
      <c r="X305" s="18"/>
      <c r="Y305" s="16"/>
      <c r="Z305" s="16"/>
      <c r="AA305" s="16"/>
      <c r="AB305" s="16"/>
      <c r="AC305" s="16"/>
      <c r="AD305" s="16"/>
      <c r="AE305" s="16"/>
      <c r="AF305" s="18">
        <v>2E-3</v>
      </c>
      <c r="AG305" s="16">
        <v>0.1</v>
      </c>
      <c r="AH305" s="18">
        <v>5.0000000000000001E-3</v>
      </c>
      <c r="AI305" s="16">
        <v>0.5</v>
      </c>
      <c r="AJ305" s="17">
        <v>35</v>
      </c>
      <c r="AK305" s="17">
        <v>40</v>
      </c>
      <c r="AL305" s="16">
        <v>0.01</v>
      </c>
      <c r="AM305" s="16">
        <v>0.2</v>
      </c>
      <c r="AN305" s="16">
        <v>0.01</v>
      </c>
      <c r="AO305" s="16">
        <v>0.5</v>
      </c>
      <c r="AP305" s="16"/>
      <c r="AQ305" s="16"/>
      <c r="AR305" s="60"/>
      <c r="AS305" s="17"/>
      <c r="AT305" s="16"/>
      <c r="AU305" s="16"/>
      <c r="AV305" s="18"/>
      <c r="AW305" s="16"/>
      <c r="AX305" s="18"/>
      <c r="AY305" s="16"/>
      <c r="AZ305" s="60"/>
      <c r="BA305" s="17"/>
      <c r="BB305" s="16"/>
      <c r="BC305" s="16"/>
      <c r="BD305" s="16"/>
      <c r="BE305" s="16"/>
      <c r="BF305" s="60">
        <v>5.0000000000000001E-4</v>
      </c>
      <c r="BG305" s="17">
        <v>1</v>
      </c>
      <c r="BH305" s="60"/>
      <c r="BI305" s="17"/>
      <c r="BJ305" s="60"/>
      <c r="BK305" s="17"/>
      <c r="BL305" s="16"/>
      <c r="BM305" s="16"/>
      <c r="BN305" s="16"/>
      <c r="BO305" s="16"/>
      <c r="BP305" s="16"/>
      <c r="BQ305" s="16"/>
      <c r="BR305" s="60"/>
      <c r="BS305" s="17"/>
      <c r="BT305" s="16"/>
      <c r="BU305" s="16"/>
      <c r="BV305" s="16"/>
      <c r="BW305" s="16"/>
      <c r="BX305" s="60"/>
      <c r="BY305" s="17"/>
      <c r="BZ305" s="60"/>
      <c r="CA305" s="17"/>
      <c r="CB305" s="16"/>
      <c r="CC305" s="16"/>
      <c r="CD305" s="16"/>
      <c r="CE305" s="16"/>
      <c r="CF305" s="16"/>
      <c r="CG305" s="16"/>
      <c r="CH305" s="60"/>
      <c r="CI305" s="17"/>
      <c r="CJ305" s="16"/>
      <c r="CK305" s="16"/>
      <c r="CL305" s="16"/>
      <c r="CM305" s="16"/>
      <c r="CN305" s="16"/>
      <c r="CO305" s="16"/>
      <c r="CP305" s="16"/>
      <c r="CQ305" s="16"/>
      <c r="CR305" s="16"/>
      <c r="CS305" s="16"/>
      <c r="CT305" s="60"/>
      <c r="CU305" s="17"/>
      <c r="CV305" s="16"/>
      <c r="CW305" s="16"/>
    </row>
    <row r="306" spans="1:101" x14ac:dyDescent="0.3">
      <c r="A306" s="14">
        <v>135</v>
      </c>
      <c r="B306" s="15"/>
      <c r="C306" s="14" t="s">
        <v>224</v>
      </c>
      <c r="D306" s="14" t="s">
        <v>497</v>
      </c>
      <c r="E306" s="14"/>
      <c r="F306" s="14"/>
      <c r="G306" s="14" t="s">
        <v>498</v>
      </c>
      <c r="H306" s="2"/>
      <c r="I306" s="12">
        <v>100</v>
      </c>
      <c r="J306" s="16">
        <f t="shared" si="17"/>
        <v>22.700000000000003</v>
      </c>
      <c r="K306" s="16">
        <f t="shared" si="18"/>
        <v>51.972499999999997</v>
      </c>
      <c r="L306" s="16">
        <f t="shared" si="16"/>
        <v>48.027500000000003</v>
      </c>
      <c r="M306" s="16">
        <f t="shared" si="16"/>
        <v>77.3</v>
      </c>
      <c r="N306" s="17">
        <v>8</v>
      </c>
      <c r="O306" s="17">
        <v>25</v>
      </c>
      <c r="P306" s="17">
        <v>5</v>
      </c>
      <c r="Q306" s="17">
        <v>10</v>
      </c>
      <c r="R306" s="18">
        <v>5.0000000000000001E-3</v>
      </c>
      <c r="S306" s="16">
        <v>0.5</v>
      </c>
      <c r="T306" s="60"/>
      <c r="U306" s="17"/>
      <c r="V306" s="16"/>
      <c r="W306" s="16"/>
      <c r="X306" s="18"/>
      <c r="Y306" s="16"/>
      <c r="Z306" s="16"/>
      <c r="AA306" s="16"/>
      <c r="AB306" s="16"/>
      <c r="AC306" s="16"/>
      <c r="AD306" s="16"/>
      <c r="AE306" s="16"/>
      <c r="AF306" s="18">
        <v>2E-3</v>
      </c>
      <c r="AG306" s="16">
        <v>0.1</v>
      </c>
      <c r="AH306" s="18"/>
      <c r="AI306" s="16"/>
      <c r="AJ306" s="17">
        <v>35</v>
      </c>
      <c r="AK306" s="17">
        <v>40</v>
      </c>
      <c r="AL306" s="16">
        <v>0.01</v>
      </c>
      <c r="AM306" s="16">
        <v>0.2</v>
      </c>
      <c r="AN306" s="16">
        <v>0.01</v>
      </c>
      <c r="AO306" s="16">
        <v>0.5</v>
      </c>
      <c r="AP306" s="16"/>
      <c r="AQ306" s="16"/>
      <c r="AR306" s="60"/>
      <c r="AS306" s="17"/>
      <c r="AT306" s="16"/>
      <c r="AU306" s="16"/>
      <c r="AV306" s="18"/>
      <c r="AW306" s="16"/>
      <c r="AX306" s="18"/>
      <c r="AY306" s="16"/>
      <c r="AZ306" s="60"/>
      <c r="BA306" s="17"/>
      <c r="BB306" s="16"/>
      <c r="BC306" s="16"/>
      <c r="BD306" s="16"/>
      <c r="BE306" s="16"/>
      <c r="BF306" s="60">
        <v>5.0000000000000001E-4</v>
      </c>
      <c r="BG306" s="17">
        <v>1</v>
      </c>
      <c r="BH306" s="60"/>
      <c r="BI306" s="17"/>
      <c r="BJ306" s="60"/>
      <c r="BK306" s="17"/>
      <c r="BL306" s="16"/>
      <c r="BM306" s="16"/>
      <c r="BN306" s="16"/>
      <c r="BO306" s="16"/>
      <c r="BP306" s="16"/>
      <c r="BQ306" s="16"/>
      <c r="BR306" s="60"/>
      <c r="BS306" s="17"/>
      <c r="BT306" s="16"/>
      <c r="BU306" s="16"/>
      <c r="BV306" s="16"/>
      <c r="BW306" s="16"/>
      <c r="BX306" s="60"/>
      <c r="BY306" s="17"/>
      <c r="BZ306" s="60"/>
      <c r="CA306" s="17"/>
      <c r="CB306" s="16"/>
      <c r="CC306" s="16"/>
      <c r="CD306" s="16"/>
      <c r="CE306" s="16"/>
      <c r="CF306" s="16"/>
      <c r="CG306" s="16"/>
      <c r="CH306" s="60"/>
      <c r="CI306" s="17"/>
      <c r="CJ306" s="16"/>
      <c r="CK306" s="16"/>
      <c r="CL306" s="16"/>
      <c r="CM306" s="16"/>
      <c r="CN306" s="16"/>
      <c r="CO306" s="16"/>
      <c r="CP306" s="16"/>
      <c r="CQ306" s="16"/>
      <c r="CR306" s="16"/>
      <c r="CS306" s="16"/>
      <c r="CT306" s="60"/>
      <c r="CU306" s="17"/>
      <c r="CV306" s="16"/>
      <c r="CW306" s="16"/>
    </row>
    <row r="307" spans="1:101" x14ac:dyDescent="0.3">
      <c r="A307" s="14">
        <v>135</v>
      </c>
      <c r="B307" s="15"/>
      <c r="C307" s="14" t="s">
        <v>224</v>
      </c>
      <c r="D307" s="14" t="s">
        <v>497</v>
      </c>
      <c r="E307" s="14"/>
      <c r="F307" s="14"/>
      <c r="G307" s="14" t="s">
        <v>498</v>
      </c>
      <c r="H307" s="2"/>
      <c r="I307" s="12">
        <v>100</v>
      </c>
      <c r="J307" s="16">
        <f t="shared" si="17"/>
        <v>22</v>
      </c>
      <c r="K307" s="16">
        <f t="shared" si="18"/>
        <v>51.972499999999989</v>
      </c>
      <c r="L307" s="16">
        <f t="shared" si="16"/>
        <v>48.027500000000011</v>
      </c>
      <c r="M307" s="16">
        <f t="shared" si="16"/>
        <v>78</v>
      </c>
      <c r="N307" s="17">
        <v>8</v>
      </c>
      <c r="O307" s="17">
        <v>25</v>
      </c>
      <c r="P307" s="17">
        <v>5</v>
      </c>
      <c r="Q307" s="17">
        <v>10</v>
      </c>
      <c r="R307" s="18">
        <v>5.0000000000000001E-3</v>
      </c>
      <c r="S307" s="16">
        <v>0.5</v>
      </c>
      <c r="T307" s="60"/>
      <c r="U307" s="17"/>
      <c r="V307" s="16">
        <v>0.01</v>
      </c>
      <c r="W307" s="16">
        <v>0.5</v>
      </c>
      <c r="X307" s="18">
        <v>2E-3</v>
      </c>
      <c r="Y307" s="16">
        <v>0.1</v>
      </c>
      <c r="Z307" s="16"/>
      <c r="AA307" s="16"/>
      <c r="AB307" s="16"/>
      <c r="AC307" s="16"/>
      <c r="AD307" s="16"/>
      <c r="AE307" s="16"/>
      <c r="AF307" s="18"/>
      <c r="AG307" s="16"/>
      <c r="AH307" s="18">
        <v>5.0000000000000001E-3</v>
      </c>
      <c r="AI307" s="16">
        <v>0.5</v>
      </c>
      <c r="AJ307" s="17">
        <v>35</v>
      </c>
      <c r="AK307" s="17">
        <v>40</v>
      </c>
      <c r="AL307" s="16"/>
      <c r="AM307" s="16"/>
      <c r="AN307" s="16"/>
      <c r="AO307" s="16"/>
      <c r="AP307" s="16"/>
      <c r="AQ307" s="16"/>
      <c r="AR307" s="60"/>
      <c r="AS307" s="17"/>
      <c r="AT307" s="16"/>
      <c r="AU307" s="16"/>
      <c r="AV307" s="18">
        <v>5.0000000000000001E-3</v>
      </c>
      <c r="AW307" s="16">
        <v>0.4</v>
      </c>
      <c r="AX307" s="18"/>
      <c r="AY307" s="16"/>
      <c r="AZ307" s="60"/>
      <c r="BA307" s="17"/>
      <c r="BB307" s="16"/>
      <c r="BC307" s="16"/>
      <c r="BD307" s="16"/>
      <c r="BE307" s="16"/>
      <c r="BF307" s="60">
        <v>5.0000000000000001E-4</v>
      </c>
      <c r="BG307" s="17">
        <v>1</v>
      </c>
      <c r="BH307" s="60"/>
      <c r="BI307" s="17"/>
      <c r="BJ307" s="60"/>
      <c r="BK307" s="17"/>
      <c r="BL307" s="16"/>
      <c r="BM307" s="16"/>
      <c r="BN307" s="16"/>
      <c r="BO307" s="16"/>
      <c r="BP307" s="16"/>
      <c r="BQ307" s="16"/>
      <c r="BR307" s="60"/>
      <c r="BS307" s="17"/>
      <c r="BT307" s="16"/>
      <c r="BU307" s="16"/>
      <c r="BV307" s="16"/>
      <c r="BW307" s="16"/>
      <c r="BX307" s="60"/>
      <c r="BY307" s="17"/>
      <c r="BZ307" s="60"/>
      <c r="CA307" s="17"/>
      <c r="CB307" s="16"/>
      <c r="CC307" s="16"/>
      <c r="CD307" s="16"/>
      <c r="CE307" s="16"/>
      <c r="CF307" s="16"/>
      <c r="CG307" s="16"/>
      <c r="CH307" s="60"/>
      <c r="CI307" s="17"/>
      <c r="CJ307" s="16"/>
      <c r="CK307" s="16"/>
      <c r="CL307" s="16"/>
      <c r="CM307" s="16"/>
      <c r="CN307" s="16"/>
      <c r="CO307" s="16"/>
      <c r="CP307" s="16"/>
      <c r="CQ307" s="16"/>
      <c r="CR307" s="16"/>
      <c r="CS307" s="16"/>
      <c r="CT307" s="60"/>
      <c r="CU307" s="17"/>
      <c r="CV307" s="16"/>
      <c r="CW307" s="16"/>
    </row>
    <row r="308" spans="1:101" x14ac:dyDescent="0.3">
      <c r="A308" s="14">
        <v>135</v>
      </c>
      <c r="B308" s="15"/>
      <c r="C308" s="14" t="s">
        <v>224</v>
      </c>
      <c r="D308" s="14" t="s">
        <v>497</v>
      </c>
      <c r="E308" s="14"/>
      <c r="F308" s="14"/>
      <c r="G308" s="14" t="s">
        <v>498</v>
      </c>
      <c r="H308" s="2"/>
      <c r="I308" s="12">
        <v>100</v>
      </c>
      <c r="J308" s="16">
        <f t="shared" si="17"/>
        <v>12.5</v>
      </c>
      <c r="K308" s="16">
        <f t="shared" si="18"/>
        <v>51.972499999999975</v>
      </c>
      <c r="L308" s="16">
        <f t="shared" si="16"/>
        <v>48.027500000000025</v>
      </c>
      <c r="M308" s="16">
        <f t="shared" si="16"/>
        <v>87.5</v>
      </c>
      <c r="N308" s="17">
        <v>8</v>
      </c>
      <c r="O308" s="17">
        <v>25</v>
      </c>
      <c r="P308" s="17">
        <v>5</v>
      </c>
      <c r="Q308" s="17">
        <v>10</v>
      </c>
      <c r="R308" s="18">
        <v>5.0000000000000001E-3</v>
      </c>
      <c r="S308" s="16">
        <v>0.5</v>
      </c>
      <c r="T308" s="60">
        <v>5.0000000000000001E-4</v>
      </c>
      <c r="U308" s="17">
        <v>1</v>
      </c>
      <c r="V308" s="16">
        <v>0.01</v>
      </c>
      <c r="W308" s="16">
        <v>0.5</v>
      </c>
      <c r="X308" s="18">
        <v>2E-3</v>
      </c>
      <c r="Y308" s="16">
        <v>0.1</v>
      </c>
      <c r="Z308" s="16"/>
      <c r="AA308" s="16"/>
      <c r="AB308" s="16"/>
      <c r="AC308" s="16"/>
      <c r="AD308" s="16"/>
      <c r="AE308" s="16"/>
      <c r="AF308" s="18"/>
      <c r="AG308" s="16"/>
      <c r="AH308" s="18"/>
      <c r="AI308" s="16"/>
      <c r="AJ308" s="17">
        <v>35</v>
      </c>
      <c r="AK308" s="17">
        <v>40</v>
      </c>
      <c r="AL308" s="16"/>
      <c r="AM308" s="16"/>
      <c r="AN308" s="16"/>
      <c r="AO308" s="16"/>
      <c r="AP308" s="16"/>
      <c r="AQ308" s="16"/>
      <c r="AR308" s="60">
        <v>5.0000000000000001E-4</v>
      </c>
      <c r="AS308" s="17">
        <v>1</v>
      </c>
      <c r="AT308" s="16"/>
      <c r="AU308" s="16"/>
      <c r="AV308" s="18">
        <v>5.0000000000000001E-3</v>
      </c>
      <c r="AW308" s="16">
        <v>0.4</v>
      </c>
      <c r="AX308" s="18"/>
      <c r="AY308" s="16"/>
      <c r="AZ308" s="60">
        <v>5.0000000000000001E-4</v>
      </c>
      <c r="BA308" s="17">
        <v>1</v>
      </c>
      <c r="BB308" s="16"/>
      <c r="BC308" s="16"/>
      <c r="BD308" s="16"/>
      <c r="BE308" s="16"/>
      <c r="BF308" s="60">
        <v>5.0000000000000001E-4</v>
      </c>
      <c r="BG308" s="17">
        <v>1</v>
      </c>
      <c r="BH308" s="60">
        <v>5.0000000000000001E-4</v>
      </c>
      <c r="BI308" s="17">
        <v>1</v>
      </c>
      <c r="BJ308" s="60">
        <v>5.0000000000000001E-4</v>
      </c>
      <c r="BK308" s="17">
        <v>1</v>
      </c>
      <c r="BL308" s="16"/>
      <c r="BM308" s="16"/>
      <c r="BN308" s="16"/>
      <c r="BO308" s="16"/>
      <c r="BP308" s="16"/>
      <c r="BQ308" s="16"/>
      <c r="BR308" s="60">
        <v>5.0000000000000001E-4</v>
      </c>
      <c r="BS308" s="17">
        <v>1</v>
      </c>
      <c r="BT308" s="16"/>
      <c r="BU308" s="16"/>
      <c r="BV308" s="16"/>
      <c r="BW308" s="16"/>
      <c r="BX308" s="60">
        <v>5.0000000000000001E-4</v>
      </c>
      <c r="BY308" s="17">
        <v>1</v>
      </c>
      <c r="BZ308" s="60">
        <v>5.0000000000000001E-4</v>
      </c>
      <c r="CA308" s="17">
        <v>1</v>
      </c>
      <c r="CB308" s="16"/>
      <c r="CC308" s="16"/>
      <c r="CD308" s="16"/>
      <c r="CE308" s="16"/>
      <c r="CF308" s="16"/>
      <c r="CG308" s="16"/>
      <c r="CH308" s="60">
        <v>5.0000000000000001E-4</v>
      </c>
      <c r="CI308" s="17">
        <v>1</v>
      </c>
      <c r="CJ308" s="16"/>
      <c r="CK308" s="16"/>
      <c r="CL308" s="16"/>
      <c r="CM308" s="16"/>
      <c r="CN308" s="16"/>
      <c r="CO308" s="16"/>
      <c r="CP308" s="16"/>
      <c r="CQ308" s="16"/>
      <c r="CR308" s="16"/>
      <c r="CS308" s="16"/>
      <c r="CT308" s="60">
        <v>5.0000000000000001E-4</v>
      </c>
      <c r="CU308" s="17">
        <v>1</v>
      </c>
      <c r="CV308" s="16"/>
      <c r="CW308" s="16"/>
    </row>
    <row r="309" spans="1:101" x14ac:dyDescent="0.3">
      <c r="A309" s="14">
        <v>135</v>
      </c>
      <c r="B309" s="15"/>
      <c r="C309" s="14" t="s">
        <v>224</v>
      </c>
      <c r="D309" s="14" t="s">
        <v>497</v>
      </c>
      <c r="E309" s="14"/>
      <c r="F309" s="14"/>
      <c r="G309" s="14" t="s">
        <v>498</v>
      </c>
      <c r="H309" s="2"/>
      <c r="I309" s="12">
        <v>100</v>
      </c>
      <c r="J309" s="16">
        <f t="shared" si="17"/>
        <v>22</v>
      </c>
      <c r="K309" s="16">
        <f t="shared" si="18"/>
        <v>51.972499999999989</v>
      </c>
      <c r="L309" s="16">
        <f t="shared" si="16"/>
        <v>48.027500000000011</v>
      </c>
      <c r="M309" s="16">
        <f t="shared" si="16"/>
        <v>78</v>
      </c>
      <c r="N309" s="17">
        <v>8</v>
      </c>
      <c r="O309" s="17">
        <v>25</v>
      </c>
      <c r="P309" s="17">
        <v>5</v>
      </c>
      <c r="Q309" s="17">
        <v>10</v>
      </c>
      <c r="R309" s="18">
        <v>5.0000000000000001E-3</v>
      </c>
      <c r="S309" s="16">
        <v>0.5</v>
      </c>
      <c r="T309" s="60"/>
      <c r="U309" s="17"/>
      <c r="V309" s="16">
        <v>0.01</v>
      </c>
      <c r="W309" s="16">
        <v>0.5</v>
      </c>
      <c r="X309" s="18"/>
      <c r="Y309" s="16"/>
      <c r="Z309" s="16"/>
      <c r="AA309" s="16"/>
      <c r="AB309" s="16"/>
      <c r="AC309" s="16"/>
      <c r="AD309" s="16"/>
      <c r="AE309" s="16"/>
      <c r="AF309" s="18">
        <v>2E-3</v>
      </c>
      <c r="AG309" s="16">
        <v>0.1</v>
      </c>
      <c r="AH309" s="18">
        <v>5.0000000000000001E-3</v>
      </c>
      <c r="AI309" s="16">
        <v>0.5</v>
      </c>
      <c r="AJ309" s="17">
        <v>35</v>
      </c>
      <c r="AK309" s="17">
        <v>40</v>
      </c>
      <c r="AL309" s="16"/>
      <c r="AM309" s="16"/>
      <c r="AN309" s="16"/>
      <c r="AO309" s="16"/>
      <c r="AP309" s="16"/>
      <c r="AQ309" s="16"/>
      <c r="AR309" s="60"/>
      <c r="AS309" s="17"/>
      <c r="AT309" s="16"/>
      <c r="AU309" s="16"/>
      <c r="AV309" s="18">
        <v>5.0000000000000001E-3</v>
      </c>
      <c r="AW309" s="16">
        <v>0.4</v>
      </c>
      <c r="AX309" s="18"/>
      <c r="AY309" s="16"/>
      <c r="AZ309" s="60"/>
      <c r="BA309" s="17"/>
      <c r="BB309" s="16"/>
      <c r="BC309" s="16"/>
      <c r="BD309" s="16"/>
      <c r="BE309" s="16"/>
      <c r="BF309" s="60">
        <v>5.0000000000000001E-4</v>
      </c>
      <c r="BG309" s="17">
        <v>1</v>
      </c>
      <c r="BH309" s="60"/>
      <c r="BI309" s="17"/>
      <c r="BJ309" s="60"/>
      <c r="BK309" s="17"/>
      <c r="BL309" s="16"/>
      <c r="BM309" s="16"/>
      <c r="BN309" s="16"/>
      <c r="BO309" s="16"/>
      <c r="BP309" s="16"/>
      <c r="BQ309" s="16"/>
      <c r="BR309" s="60"/>
      <c r="BS309" s="17"/>
      <c r="BT309" s="16"/>
      <c r="BU309" s="16"/>
      <c r="BV309" s="16"/>
      <c r="BW309" s="16"/>
      <c r="BX309" s="60"/>
      <c r="BY309" s="17"/>
      <c r="BZ309" s="60"/>
      <c r="CA309" s="17"/>
      <c r="CB309" s="16"/>
      <c r="CC309" s="16"/>
      <c r="CD309" s="16"/>
      <c r="CE309" s="16"/>
      <c r="CF309" s="16"/>
      <c r="CG309" s="16"/>
      <c r="CH309" s="60"/>
      <c r="CI309" s="17"/>
      <c r="CJ309" s="16"/>
      <c r="CK309" s="16"/>
      <c r="CL309" s="16"/>
      <c r="CM309" s="16"/>
      <c r="CN309" s="16"/>
      <c r="CO309" s="16"/>
      <c r="CP309" s="16"/>
      <c r="CQ309" s="16"/>
      <c r="CR309" s="16"/>
      <c r="CS309" s="16"/>
      <c r="CT309" s="60"/>
      <c r="CU309" s="17"/>
      <c r="CV309" s="16"/>
      <c r="CW309" s="16"/>
    </row>
    <row r="310" spans="1:101" x14ac:dyDescent="0.3">
      <c r="A310" s="14">
        <v>135</v>
      </c>
      <c r="B310" s="15"/>
      <c r="C310" s="14" t="s">
        <v>224</v>
      </c>
      <c r="D310" s="14" t="s">
        <v>497</v>
      </c>
      <c r="E310" s="14"/>
      <c r="F310" s="14"/>
      <c r="G310" s="14" t="s">
        <v>498</v>
      </c>
      <c r="H310" s="2"/>
      <c r="I310" s="12">
        <v>100</v>
      </c>
      <c r="J310" s="16">
        <f t="shared" si="17"/>
        <v>22.5</v>
      </c>
      <c r="K310" s="16">
        <f t="shared" si="18"/>
        <v>51.977499999999992</v>
      </c>
      <c r="L310" s="16">
        <f t="shared" si="16"/>
        <v>48.022500000000008</v>
      </c>
      <c r="M310" s="16">
        <f t="shared" si="16"/>
        <v>77.5</v>
      </c>
      <c r="N310" s="17">
        <v>8</v>
      </c>
      <c r="O310" s="17">
        <v>25</v>
      </c>
      <c r="P310" s="17">
        <v>5</v>
      </c>
      <c r="Q310" s="17">
        <v>10</v>
      </c>
      <c r="R310" s="18">
        <v>5.0000000000000001E-3</v>
      </c>
      <c r="S310" s="16">
        <v>0.5</v>
      </c>
      <c r="T310" s="60"/>
      <c r="U310" s="17"/>
      <c r="V310" s="16">
        <v>0.01</v>
      </c>
      <c r="W310" s="16">
        <v>0.5</v>
      </c>
      <c r="X310" s="18"/>
      <c r="Y310" s="16"/>
      <c r="Z310" s="16"/>
      <c r="AA310" s="16"/>
      <c r="AB310" s="16"/>
      <c r="AC310" s="16"/>
      <c r="AD310" s="16"/>
      <c r="AE310" s="16"/>
      <c r="AF310" s="18">
        <v>2E-3</v>
      </c>
      <c r="AG310" s="16">
        <v>0.1</v>
      </c>
      <c r="AH310" s="18"/>
      <c r="AI310" s="16"/>
      <c r="AJ310" s="17">
        <v>35</v>
      </c>
      <c r="AK310" s="17">
        <v>40</v>
      </c>
      <c r="AL310" s="16"/>
      <c r="AM310" s="16"/>
      <c r="AN310" s="16"/>
      <c r="AO310" s="16"/>
      <c r="AP310" s="16"/>
      <c r="AQ310" s="16"/>
      <c r="AR310" s="60"/>
      <c r="AS310" s="17"/>
      <c r="AT310" s="16"/>
      <c r="AU310" s="16"/>
      <c r="AV310" s="18">
        <v>5.0000000000000001E-3</v>
      </c>
      <c r="AW310" s="16">
        <v>0.4</v>
      </c>
      <c r="AX310" s="18"/>
      <c r="AY310" s="16"/>
      <c r="AZ310" s="60"/>
      <c r="BA310" s="17"/>
      <c r="BB310" s="16"/>
      <c r="BC310" s="16"/>
      <c r="BD310" s="16"/>
      <c r="BE310" s="16"/>
      <c r="BF310" s="60">
        <v>5.0000000000000001E-4</v>
      </c>
      <c r="BG310" s="17">
        <v>1</v>
      </c>
      <c r="BH310" s="60"/>
      <c r="BI310" s="17"/>
      <c r="BJ310" s="60"/>
      <c r="BK310" s="17"/>
      <c r="BL310" s="16"/>
      <c r="BM310" s="16"/>
      <c r="BN310" s="16"/>
      <c r="BO310" s="16"/>
      <c r="BP310" s="16"/>
      <c r="BQ310" s="16"/>
      <c r="BR310" s="60"/>
      <c r="BS310" s="17"/>
      <c r="BT310" s="16"/>
      <c r="BU310" s="16"/>
      <c r="BV310" s="16"/>
      <c r="BW310" s="16"/>
      <c r="BX310" s="60"/>
      <c r="BY310" s="17"/>
      <c r="BZ310" s="60"/>
      <c r="CA310" s="17"/>
      <c r="CB310" s="16"/>
      <c r="CC310" s="16"/>
      <c r="CD310" s="16"/>
      <c r="CE310" s="16"/>
      <c r="CF310" s="16"/>
      <c r="CG310" s="16"/>
      <c r="CH310" s="60"/>
      <c r="CI310" s="17"/>
      <c r="CJ310" s="16"/>
      <c r="CK310" s="16"/>
      <c r="CL310" s="16"/>
      <c r="CM310" s="16"/>
      <c r="CN310" s="16"/>
      <c r="CO310" s="16"/>
      <c r="CP310" s="16"/>
      <c r="CQ310" s="16"/>
      <c r="CR310" s="16"/>
      <c r="CS310" s="16"/>
      <c r="CT310" s="60"/>
      <c r="CU310" s="17"/>
      <c r="CV310" s="16"/>
      <c r="CW310" s="16"/>
    </row>
    <row r="311" spans="1:101" x14ac:dyDescent="0.3">
      <c r="A311" s="14">
        <v>135</v>
      </c>
      <c r="B311" s="15"/>
      <c r="C311" s="14" t="s">
        <v>224</v>
      </c>
      <c r="D311" s="14" t="s">
        <v>497</v>
      </c>
      <c r="E311" s="14"/>
      <c r="F311" s="14"/>
      <c r="G311" s="14" t="s">
        <v>498</v>
      </c>
      <c r="H311" s="2"/>
      <c r="I311" s="12">
        <v>100</v>
      </c>
      <c r="J311" s="16">
        <f t="shared" si="17"/>
        <v>22</v>
      </c>
      <c r="K311" s="16">
        <f t="shared" si="18"/>
        <v>51.972499999999989</v>
      </c>
      <c r="L311" s="16">
        <f t="shared" si="16"/>
        <v>48.027500000000011</v>
      </c>
      <c r="M311" s="16">
        <f t="shared" si="16"/>
        <v>78</v>
      </c>
      <c r="N311" s="17">
        <v>8</v>
      </c>
      <c r="O311" s="17">
        <v>25</v>
      </c>
      <c r="P311" s="17">
        <v>5</v>
      </c>
      <c r="Q311" s="17">
        <v>10</v>
      </c>
      <c r="R311" s="18">
        <v>5.0000000000000001E-3</v>
      </c>
      <c r="S311" s="16">
        <v>0.5</v>
      </c>
      <c r="T311" s="60"/>
      <c r="U311" s="17"/>
      <c r="V311" s="16"/>
      <c r="W311" s="16"/>
      <c r="X311" s="18">
        <v>2E-3</v>
      </c>
      <c r="Y311" s="16">
        <v>0.1</v>
      </c>
      <c r="Z311" s="16">
        <v>0.01</v>
      </c>
      <c r="AA311" s="16">
        <v>0.5</v>
      </c>
      <c r="AB311" s="16"/>
      <c r="AC311" s="16"/>
      <c r="AD311" s="16"/>
      <c r="AE311" s="16"/>
      <c r="AF311" s="18"/>
      <c r="AG311" s="16"/>
      <c r="AH311" s="18">
        <v>5.0000000000000001E-3</v>
      </c>
      <c r="AI311" s="16">
        <v>0.5</v>
      </c>
      <c r="AJ311" s="17">
        <v>35</v>
      </c>
      <c r="AK311" s="17">
        <v>40</v>
      </c>
      <c r="AL311" s="16"/>
      <c r="AM311" s="16"/>
      <c r="AN311" s="16"/>
      <c r="AO311" s="16"/>
      <c r="AP311" s="16"/>
      <c r="AQ311" s="16"/>
      <c r="AR311" s="60"/>
      <c r="AS311" s="17"/>
      <c r="AT311" s="16"/>
      <c r="AU311" s="16"/>
      <c r="AV311" s="18">
        <v>5.0000000000000001E-3</v>
      </c>
      <c r="AW311" s="16">
        <v>0.4</v>
      </c>
      <c r="AX311" s="18"/>
      <c r="AY311" s="16"/>
      <c r="AZ311" s="60"/>
      <c r="BA311" s="17"/>
      <c r="BB311" s="16"/>
      <c r="BC311" s="16"/>
      <c r="BD311" s="16"/>
      <c r="BE311" s="16"/>
      <c r="BF311" s="60">
        <v>5.0000000000000001E-4</v>
      </c>
      <c r="BG311" s="17">
        <v>1</v>
      </c>
      <c r="BH311" s="60"/>
      <c r="BI311" s="17"/>
      <c r="BJ311" s="60"/>
      <c r="BK311" s="17"/>
      <c r="BL311" s="16"/>
      <c r="BM311" s="16"/>
      <c r="BN311" s="16"/>
      <c r="BO311" s="16"/>
      <c r="BP311" s="16"/>
      <c r="BQ311" s="16"/>
      <c r="BR311" s="60"/>
      <c r="BS311" s="17"/>
      <c r="BT311" s="16"/>
      <c r="BU311" s="16"/>
      <c r="BV311" s="16"/>
      <c r="BW311" s="16"/>
      <c r="BX311" s="60"/>
      <c r="BY311" s="17"/>
      <c r="BZ311" s="60"/>
      <c r="CA311" s="17"/>
      <c r="CB311" s="16"/>
      <c r="CC311" s="16"/>
      <c r="CD311" s="16"/>
      <c r="CE311" s="16"/>
      <c r="CF311" s="16"/>
      <c r="CG311" s="16"/>
      <c r="CH311" s="60"/>
      <c r="CI311" s="17"/>
      <c r="CJ311" s="16"/>
      <c r="CK311" s="16"/>
      <c r="CL311" s="16"/>
      <c r="CM311" s="16"/>
      <c r="CN311" s="16"/>
      <c r="CO311" s="16"/>
      <c r="CP311" s="16"/>
      <c r="CQ311" s="16"/>
      <c r="CR311" s="16"/>
      <c r="CS311" s="16"/>
      <c r="CT311" s="60"/>
      <c r="CU311" s="17"/>
      <c r="CV311" s="16"/>
      <c r="CW311" s="16"/>
    </row>
    <row r="312" spans="1:101" x14ac:dyDescent="0.3">
      <c r="A312" s="14">
        <v>135</v>
      </c>
      <c r="B312" s="15"/>
      <c r="C312" s="14" t="s">
        <v>224</v>
      </c>
      <c r="D312" s="14" t="s">
        <v>497</v>
      </c>
      <c r="E312" s="14"/>
      <c r="F312" s="14"/>
      <c r="G312" s="14" t="s">
        <v>498</v>
      </c>
      <c r="H312" s="2"/>
      <c r="I312" s="12">
        <v>100</v>
      </c>
      <c r="J312" s="16">
        <f t="shared" si="17"/>
        <v>12.5</v>
      </c>
      <c r="K312" s="16">
        <f t="shared" si="18"/>
        <v>51.972499999999975</v>
      </c>
      <c r="L312" s="16">
        <f t="shared" si="16"/>
        <v>48.027500000000025</v>
      </c>
      <c r="M312" s="16">
        <f t="shared" si="16"/>
        <v>87.5</v>
      </c>
      <c r="N312" s="17">
        <v>8</v>
      </c>
      <c r="O312" s="17">
        <v>25</v>
      </c>
      <c r="P312" s="17">
        <v>5</v>
      </c>
      <c r="Q312" s="17">
        <v>10</v>
      </c>
      <c r="R312" s="18">
        <v>5.0000000000000001E-3</v>
      </c>
      <c r="S312" s="16">
        <v>0.5</v>
      </c>
      <c r="T312" s="60">
        <v>5.0000000000000001E-4</v>
      </c>
      <c r="U312" s="17">
        <v>1</v>
      </c>
      <c r="V312" s="16"/>
      <c r="W312" s="16"/>
      <c r="X312" s="18">
        <v>2E-3</v>
      </c>
      <c r="Y312" s="16">
        <v>0.1</v>
      </c>
      <c r="Z312" s="16">
        <v>0.01</v>
      </c>
      <c r="AA312" s="16">
        <v>0.5</v>
      </c>
      <c r="AB312" s="16"/>
      <c r="AC312" s="16"/>
      <c r="AD312" s="16"/>
      <c r="AE312" s="16"/>
      <c r="AF312" s="18"/>
      <c r="AG312" s="16"/>
      <c r="AH312" s="18"/>
      <c r="AI312" s="16"/>
      <c r="AJ312" s="17">
        <v>35</v>
      </c>
      <c r="AK312" s="17">
        <v>40</v>
      </c>
      <c r="AL312" s="16"/>
      <c r="AM312" s="16"/>
      <c r="AN312" s="16"/>
      <c r="AO312" s="16"/>
      <c r="AP312" s="16"/>
      <c r="AQ312" s="16"/>
      <c r="AR312" s="60">
        <v>5.0000000000000001E-4</v>
      </c>
      <c r="AS312" s="17">
        <v>1</v>
      </c>
      <c r="AT312" s="16"/>
      <c r="AU312" s="16"/>
      <c r="AV312" s="18">
        <v>5.0000000000000001E-3</v>
      </c>
      <c r="AW312" s="16">
        <v>0.4</v>
      </c>
      <c r="AX312" s="18"/>
      <c r="AY312" s="16"/>
      <c r="AZ312" s="60">
        <v>5.0000000000000001E-4</v>
      </c>
      <c r="BA312" s="17">
        <v>1</v>
      </c>
      <c r="BB312" s="16"/>
      <c r="BC312" s="16"/>
      <c r="BD312" s="16"/>
      <c r="BE312" s="16"/>
      <c r="BF312" s="60">
        <v>5.0000000000000001E-4</v>
      </c>
      <c r="BG312" s="17">
        <v>1</v>
      </c>
      <c r="BH312" s="60">
        <v>5.0000000000000001E-4</v>
      </c>
      <c r="BI312" s="17">
        <v>1</v>
      </c>
      <c r="BJ312" s="60">
        <v>5.0000000000000001E-4</v>
      </c>
      <c r="BK312" s="17">
        <v>1</v>
      </c>
      <c r="BL312" s="16"/>
      <c r="BM312" s="16"/>
      <c r="BN312" s="16"/>
      <c r="BO312" s="16"/>
      <c r="BP312" s="16"/>
      <c r="BQ312" s="16"/>
      <c r="BR312" s="60">
        <v>5.0000000000000001E-4</v>
      </c>
      <c r="BS312" s="17">
        <v>1</v>
      </c>
      <c r="BT312" s="16"/>
      <c r="BU312" s="16"/>
      <c r="BV312" s="16"/>
      <c r="BW312" s="16"/>
      <c r="BX312" s="60">
        <v>5.0000000000000001E-4</v>
      </c>
      <c r="BY312" s="17">
        <v>1</v>
      </c>
      <c r="BZ312" s="60">
        <v>5.0000000000000001E-4</v>
      </c>
      <c r="CA312" s="17">
        <v>1</v>
      </c>
      <c r="CB312" s="16"/>
      <c r="CC312" s="16"/>
      <c r="CD312" s="16"/>
      <c r="CE312" s="16"/>
      <c r="CF312" s="16"/>
      <c r="CG312" s="16"/>
      <c r="CH312" s="60">
        <v>5.0000000000000001E-4</v>
      </c>
      <c r="CI312" s="17">
        <v>1</v>
      </c>
      <c r="CJ312" s="16"/>
      <c r="CK312" s="16"/>
      <c r="CL312" s="16"/>
      <c r="CM312" s="16"/>
      <c r="CN312" s="16"/>
      <c r="CO312" s="16"/>
      <c r="CP312" s="16"/>
      <c r="CQ312" s="16"/>
      <c r="CR312" s="16"/>
      <c r="CS312" s="16"/>
      <c r="CT312" s="60">
        <v>5.0000000000000001E-4</v>
      </c>
      <c r="CU312" s="17">
        <v>1</v>
      </c>
      <c r="CV312" s="16"/>
      <c r="CW312" s="16"/>
    </row>
    <row r="313" spans="1:101" x14ac:dyDescent="0.3">
      <c r="A313" s="14">
        <v>135</v>
      </c>
      <c r="B313" s="15"/>
      <c r="C313" s="14" t="s">
        <v>224</v>
      </c>
      <c r="D313" s="14" t="s">
        <v>497</v>
      </c>
      <c r="E313" s="14"/>
      <c r="F313" s="14"/>
      <c r="G313" s="14" t="s">
        <v>498</v>
      </c>
      <c r="H313" s="2"/>
      <c r="I313" s="12">
        <v>100</v>
      </c>
      <c r="J313" s="16">
        <f t="shared" si="17"/>
        <v>22</v>
      </c>
      <c r="K313" s="16">
        <f t="shared" si="18"/>
        <v>51.972499999999989</v>
      </c>
      <c r="L313" s="16">
        <f t="shared" si="16"/>
        <v>48.027500000000011</v>
      </c>
      <c r="M313" s="16">
        <f t="shared" si="16"/>
        <v>78</v>
      </c>
      <c r="N313" s="17">
        <v>8</v>
      </c>
      <c r="O313" s="17">
        <v>25</v>
      </c>
      <c r="P313" s="17">
        <v>5</v>
      </c>
      <c r="Q313" s="17">
        <v>10</v>
      </c>
      <c r="R313" s="18">
        <v>5.0000000000000001E-3</v>
      </c>
      <c r="S313" s="16">
        <v>0.5</v>
      </c>
      <c r="T313" s="60"/>
      <c r="U313" s="17"/>
      <c r="V313" s="16"/>
      <c r="W313" s="16"/>
      <c r="X313" s="18"/>
      <c r="Y313" s="16"/>
      <c r="Z313" s="16">
        <v>0.01</v>
      </c>
      <c r="AA313" s="16">
        <v>0.5</v>
      </c>
      <c r="AB313" s="16"/>
      <c r="AC313" s="16"/>
      <c r="AD313" s="16"/>
      <c r="AE313" s="16"/>
      <c r="AF313" s="18">
        <v>2E-3</v>
      </c>
      <c r="AG313" s="16">
        <v>0.1</v>
      </c>
      <c r="AH313" s="18">
        <v>5.0000000000000001E-3</v>
      </c>
      <c r="AI313" s="16">
        <v>0.5</v>
      </c>
      <c r="AJ313" s="17">
        <v>35</v>
      </c>
      <c r="AK313" s="17">
        <v>40</v>
      </c>
      <c r="AL313" s="16"/>
      <c r="AM313" s="16"/>
      <c r="AN313" s="16"/>
      <c r="AO313" s="16"/>
      <c r="AP313" s="16"/>
      <c r="AQ313" s="16"/>
      <c r="AR313" s="60"/>
      <c r="AS313" s="17"/>
      <c r="AT313" s="16"/>
      <c r="AU313" s="16"/>
      <c r="AV313" s="18">
        <v>5.0000000000000001E-3</v>
      </c>
      <c r="AW313" s="16">
        <v>0.4</v>
      </c>
      <c r="AX313" s="18"/>
      <c r="AY313" s="16"/>
      <c r="AZ313" s="60"/>
      <c r="BA313" s="17"/>
      <c r="BB313" s="16"/>
      <c r="BC313" s="16"/>
      <c r="BD313" s="16"/>
      <c r="BE313" s="16"/>
      <c r="BF313" s="60">
        <v>5.0000000000000001E-4</v>
      </c>
      <c r="BG313" s="17">
        <v>1</v>
      </c>
      <c r="BH313" s="60"/>
      <c r="BI313" s="17"/>
      <c r="BJ313" s="60"/>
      <c r="BK313" s="17"/>
      <c r="BL313" s="16"/>
      <c r="BM313" s="16"/>
      <c r="BN313" s="16"/>
      <c r="BO313" s="16"/>
      <c r="BP313" s="16"/>
      <c r="BQ313" s="16"/>
      <c r="BR313" s="60"/>
      <c r="BS313" s="17"/>
      <c r="BT313" s="16"/>
      <c r="BU313" s="16"/>
      <c r="BV313" s="16"/>
      <c r="BW313" s="16"/>
      <c r="BX313" s="60"/>
      <c r="BY313" s="17"/>
      <c r="BZ313" s="60"/>
      <c r="CA313" s="17"/>
      <c r="CB313" s="16"/>
      <c r="CC313" s="16"/>
      <c r="CD313" s="16"/>
      <c r="CE313" s="16"/>
      <c r="CF313" s="16"/>
      <c r="CG313" s="16"/>
      <c r="CH313" s="60"/>
      <c r="CI313" s="17"/>
      <c r="CJ313" s="16"/>
      <c r="CK313" s="16"/>
      <c r="CL313" s="16"/>
      <c r="CM313" s="16"/>
      <c r="CN313" s="16"/>
      <c r="CO313" s="16"/>
      <c r="CP313" s="16"/>
      <c r="CQ313" s="16"/>
      <c r="CR313" s="16"/>
      <c r="CS313" s="16"/>
      <c r="CT313" s="60"/>
      <c r="CU313" s="17"/>
      <c r="CV313" s="16"/>
      <c r="CW313" s="16"/>
    </row>
    <row r="314" spans="1:101" x14ac:dyDescent="0.3">
      <c r="A314" s="14">
        <v>135</v>
      </c>
      <c r="B314" s="15"/>
      <c r="C314" s="14" t="s">
        <v>224</v>
      </c>
      <c r="D314" s="14" t="s">
        <v>497</v>
      </c>
      <c r="E314" s="14"/>
      <c r="F314" s="14"/>
      <c r="G314" s="14" t="s">
        <v>498</v>
      </c>
      <c r="H314" s="2"/>
      <c r="I314" s="12">
        <v>100</v>
      </c>
      <c r="J314" s="16">
        <f t="shared" si="17"/>
        <v>22.5</v>
      </c>
      <c r="K314" s="16">
        <f t="shared" si="18"/>
        <v>51.977499999999992</v>
      </c>
      <c r="L314" s="16">
        <f t="shared" si="16"/>
        <v>48.022500000000008</v>
      </c>
      <c r="M314" s="16">
        <f t="shared" si="16"/>
        <v>77.5</v>
      </c>
      <c r="N314" s="17">
        <v>8</v>
      </c>
      <c r="O314" s="17">
        <v>25</v>
      </c>
      <c r="P314" s="17">
        <v>5</v>
      </c>
      <c r="Q314" s="17">
        <v>10</v>
      </c>
      <c r="R314" s="18">
        <v>5.0000000000000001E-3</v>
      </c>
      <c r="S314" s="16">
        <v>0.5</v>
      </c>
      <c r="T314" s="60"/>
      <c r="U314" s="17"/>
      <c r="V314" s="16"/>
      <c r="W314" s="16"/>
      <c r="X314" s="18"/>
      <c r="Y314" s="16"/>
      <c r="Z314" s="16">
        <v>0.01</v>
      </c>
      <c r="AA314" s="16">
        <v>0.5</v>
      </c>
      <c r="AB314" s="16"/>
      <c r="AC314" s="16"/>
      <c r="AD314" s="16"/>
      <c r="AE314" s="16"/>
      <c r="AF314" s="18">
        <v>2E-3</v>
      </c>
      <c r="AG314" s="16">
        <v>0.1</v>
      </c>
      <c r="AH314" s="18"/>
      <c r="AI314" s="16"/>
      <c r="AJ314" s="17">
        <v>35</v>
      </c>
      <c r="AK314" s="17">
        <v>40</v>
      </c>
      <c r="AL314" s="16"/>
      <c r="AM314" s="16"/>
      <c r="AN314" s="16"/>
      <c r="AO314" s="16"/>
      <c r="AP314" s="16"/>
      <c r="AQ314" s="16"/>
      <c r="AR314" s="60"/>
      <c r="AS314" s="17"/>
      <c r="AT314" s="16"/>
      <c r="AU314" s="16"/>
      <c r="AV314" s="18">
        <v>5.0000000000000001E-3</v>
      </c>
      <c r="AW314" s="16">
        <v>0.4</v>
      </c>
      <c r="AX314" s="18"/>
      <c r="AY314" s="16"/>
      <c r="AZ314" s="60"/>
      <c r="BA314" s="17"/>
      <c r="BB314" s="16"/>
      <c r="BC314" s="16"/>
      <c r="BD314" s="16"/>
      <c r="BE314" s="16"/>
      <c r="BF314" s="60">
        <v>5.0000000000000001E-4</v>
      </c>
      <c r="BG314" s="17">
        <v>1</v>
      </c>
      <c r="BH314" s="60"/>
      <c r="BI314" s="17"/>
      <c r="BJ314" s="60"/>
      <c r="BK314" s="17"/>
      <c r="BL314" s="16"/>
      <c r="BM314" s="16"/>
      <c r="BN314" s="16"/>
      <c r="BO314" s="16"/>
      <c r="BP314" s="16"/>
      <c r="BQ314" s="16"/>
      <c r="BR314" s="60"/>
      <c r="BS314" s="17"/>
      <c r="BT314" s="16"/>
      <c r="BU314" s="16"/>
      <c r="BV314" s="16"/>
      <c r="BW314" s="16"/>
      <c r="BX314" s="60"/>
      <c r="BY314" s="17"/>
      <c r="BZ314" s="60"/>
      <c r="CA314" s="17"/>
      <c r="CB314" s="16"/>
      <c r="CC314" s="16"/>
      <c r="CD314" s="16"/>
      <c r="CE314" s="16"/>
      <c r="CF314" s="16"/>
      <c r="CG314" s="16"/>
      <c r="CH314" s="60"/>
      <c r="CI314" s="17"/>
      <c r="CJ314" s="16"/>
      <c r="CK314" s="16"/>
      <c r="CL314" s="16"/>
      <c r="CM314" s="16"/>
      <c r="CN314" s="16"/>
      <c r="CO314" s="16"/>
      <c r="CP314" s="16"/>
      <c r="CQ314" s="16"/>
      <c r="CR314" s="16"/>
      <c r="CS314" s="16"/>
      <c r="CT314" s="60"/>
      <c r="CU314" s="17"/>
      <c r="CV314" s="16"/>
      <c r="CW314" s="16"/>
    </row>
    <row r="315" spans="1:101" x14ac:dyDescent="0.3">
      <c r="A315" s="14">
        <v>135</v>
      </c>
      <c r="B315" s="15"/>
      <c r="C315" s="14" t="s">
        <v>224</v>
      </c>
      <c r="D315" s="14" t="s">
        <v>497</v>
      </c>
      <c r="E315" s="14"/>
      <c r="F315" s="14"/>
      <c r="G315" s="14" t="s">
        <v>498</v>
      </c>
      <c r="H315" s="2"/>
      <c r="I315" s="12">
        <v>100</v>
      </c>
      <c r="J315" s="16">
        <f t="shared" si="17"/>
        <v>22</v>
      </c>
      <c r="K315" s="16">
        <f t="shared" si="18"/>
        <v>51.972499999999997</v>
      </c>
      <c r="L315" s="16">
        <f t="shared" si="16"/>
        <v>48.027500000000003</v>
      </c>
      <c r="M315" s="16">
        <f t="shared" si="16"/>
        <v>78</v>
      </c>
      <c r="N315" s="17">
        <v>8</v>
      </c>
      <c r="O315" s="17">
        <v>25</v>
      </c>
      <c r="P315" s="17">
        <v>5</v>
      </c>
      <c r="Q315" s="17">
        <v>10</v>
      </c>
      <c r="R315" s="18">
        <v>5.0000000000000001E-3</v>
      </c>
      <c r="S315" s="16">
        <v>0.5</v>
      </c>
      <c r="T315" s="60"/>
      <c r="U315" s="17"/>
      <c r="V315" s="16"/>
      <c r="W315" s="16"/>
      <c r="X315" s="18">
        <v>2E-3</v>
      </c>
      <c r="Y315" s="16">
        <v>0.1</v>
      </c>
      <c r="Z315" s="16"/>
      <c r="AA315" s="16"/>
      <c r="AB315" s="16"/>
      <c r="AC315" s="16"/>
      <c r="AD315" s="16"/>
      <c r="AE315" s="16"/>
      <c r="AF315" s="18"/>
      <c r="AG315" s="16"/>
      <c r="AH315" s="18">
        <v>5.0000000000000001E-3</v>
      </c>
      <c r="AI315" s="16">
        <v>0.5</v>
      </c>
      <c r="AJ315" s="17">
        <v>35</v>
      </c>
      <c r="AK315" s="17">
        <v>40</v>
      </c>
      <c r="AL315" s="16"/>
      <c r="AM315" s="16"/>
      <c r="AN315" s="16">
        <v>0.01</v>
      </c>
      <c r="AO315" s="16">
        <v>0.5</v>
      </c>
      <c r="AP315" s="16"/>
      <c r="AQ315" s="16"/>
      <c r="AR315" s="60"/>
      <c r="AS315" s="17"/>
      <c r="AT315" s="16"/>
      <c r="AU315" s="16"/>
      <c r="AV315" s="18">
        <v>5.0000000000000001E-3</v>
      </c>
      <c r="AW315" s="16">
        <v>0.4</v>
      </c>
      <c r="AX315" s="18"/>
      <c r="AY315" s="16"/>
      <c r="AZ315" s="60"/>
      <c r="BA315" s="17"/>
      <c r="BB315" s="16"/>
      <c r="BC315" s="16"/>
      <c r="BD315" s="16"/>
      <c r="BE315" s="16"/>
      <c r="BF315" s="60">
        <v>5.0000000000000001E-4</v>
      </c>
      <c r="BG315" s="17">
        <v>1</v>
      </c>
      <c r="BH315" s="60"/>
      <c r="BI315" s="17"/>
      <c r="BJ315" s="60"/>
      <c r="BK315" s="17"/>
      <c r="BL315" s="16"/>
      <c r="BM315" s="16"/>
      <c r="BN315" s="16"/>
      <c r="BO315" s="16"/>
      <c r="BP315" s="16"/>
      <c r="BQ315" s="16"/>
      <c r="BR315" s="60"/>
      <c r="BS315" s="17"/>
      <c r="BT315" s="16"/>
      <c r="BU315" s="16"/>
      <c r="BV315" s="16"/>
      <c r="BW315" s="16"/>
      <c r="BX315" s="60"/>
      <c r="BY315" s="17"/>
      <c r="BZ315" s="60"/>
      <c r="CA315" s="17"/>
      <c r="CB315" s="16"/>
      <c r="CC315" s="16"/>
      <c r="CD315" s="16"/>
      <c r="CE315" s="16"/>
      <c r="CF315" s="16"/>
      <c r="CG315" s="16"/>
      <c r="CH315" s="60"/>
      <c r="CI315" s="17"/>
      <c r="CJ315" s="16"/>
      <c r="CK315" s="16"/>
      <c r="CL315" s="16"/>
      <c r="CM315" s="16"/>
      <c r="CN315" s="16"/>
      <c r="CO315" s="16"/>
      <c r="CP315" s="16"/>
      <c r="CQ315" s="16"/>
      <c r="CR315" s="16"/>
      <c r="CS315" s="16"/>
      <c r="CT315" s="60"/>
      <c r="CU315" s="17"/>
      <c r="CV315" s="16"/>
      <c r="CW315" s="16"/>
    </row>
    <row r="316" spans="1:101" x14ac:dyDescent="0.3">
      <c r="A316" s="14">
        <v>135</v>
      </c>
      <c r="B316" s="15"/>
      <c r="C316" s="14" t="s">
        <v>224</v>
      </c>
      <c r="D316" s="14" t="s">
        <v>497</v>
      </c>
      <c r="E316" s="14"/>
      <c r="F316" s="14"/>
      <c r="G316" s="14" t="s">
        <v>498</v>
      </c>
      <c r="H316" s="2"/>
      <c r="I316" s="12">
        <v>100</v>
      </c>
      <c r="J316" s="16">
        <f t="shared" si="17"/>
        <v>12.5</v>
      </c>
      <c r="K316" s="16">
        <f t="shared" si="18"/>
        <v>51.972499999999975</v>
      </c>
      <c r="L316" s="16">
        <f t="shared" si="16"/>
        <v>48.027500000000025</v>
      </c>
      <c r="M316" s="16">
        <f t="shared" si="16"/>
        <v>87.5</v>
      </c>
      <c r="N316" s="17">
        <v>8</v>
      </c>
      <c r="O316" s="17">
        <v>25</v>
      </c>
      <c r="P316" s="17">
        <v>5</v>
      </c>
      <c r="Q316" s="17">
        <v>10</v>
      </c>
      <c r="R316" s="18">
        <v>5.0000000000000001E-3</v>
      </c>
      <c r="S316" s="16">
        <v>0.5</v>
      </c>
      <c r="T316" s="60">
        <v>5.0000000000000001E-4</v>
      </c>
      <c r="U316" s="17">
        <v>1</v>
      </c>
      <c r="V316" s="16"/>
      <c r="W316" s="16"/>
      <c r="X316" s="18">
        <v>2E-3</v>
      </c>
      <c r="Y316" s="16">
        <v>0.1</v>
      </c>
      <c r="Z316" s="16"/>
      <c r="AA316" s="16"/>
      <c r="AB316" s="16"/>
      <c r="AC316" s="16"/>
      <c r="AD316" s="16"/>
      <c r="AE316" s="16"/>
      <c r="AF316" s="18"/>
      <c r="AG316" s="16"/>
      <c r="AH316" s="18"/>
      <c r="AI316" s="16"/>
      <c r="AJ316" s="17">
        <v>35</v>
      </c>
      <c r="AK316" s="17">
        <v>40</v>
      </c>
      <c r="AL316" s="16"/>
      <c r="AM316" s="16"/>
      <c r="AN316" s="16">
        <v>0.01</v>
      </c>
      <c r="AO316" s="16">
        <v>0.5</v>
      </c>
      <c r="AP316" s="16"/>
      <c r="AQ316" s="16"/>
      <c r="AR316" s="60">
        <v>5.0000000000000001E-4</v>
      </c>
      <c r="AS316" s="17">
        <v>1</v>
      </c>
      <c r="AT316" s="16"/>
      <c r="AU316" s="16"/>
      <c r="AV316" s="18">
        <v>5.0000000000000001E-3</v>
      </c>
      <c r="AW316" s="16">
        <v>0.4</v>
      </c>
      <c r="AX316" s="18"/>
      <c r="AY316" s="16"/>
      <c r="AZ316" s="60">
        <v>5.0000000000000001E-4</v>
      </c>
      <c r="BA316" s="17">
        <v>1</v>
      </c>
      <c r="BB316" s="16"/>
      <c r="BC316" s="16"/>
      <c r="BD316" s="16"/>
      <c r="BE316" s="16"/>
      <c r="BF316" s="60">
        <v>5.0000000000000001E-4</v>
      </c>
      <c r="BG316" s="17">
        <v>1</v>
      </c>
      <c r="BH316" s="60">
        <v>5.0000000000000001E-4</v>
      </c>
      <c r="BI316" s="17">
        <v>1</v>
      </c>
      <c r="BJ316" s="60">
        <v>5.0000000000000001E-4</v>
      </c>
      <c r="BK316" s="17">
        <v>1</v>
      </c>
      <c r="BL316" s="16"/>
      <c r="BM316" s="16"/>
      <c r="BN316" s="16"/>
      <c r="BO316" s="16"/>
      <c r="BP316" s="16"/>
      <c r="BQ316" s="16"/>
      <c r="BR316" s="60">
        <v>5.0000000000000001E-4</v>
      </c>
      <c r="BS316" s="17">
        <v>1</v>
      </c>
      <c r="BT316" s="16"/>
      <c r="BU316" s="16"/>
      <c r="BV316" s="16"/>
      <c r="BW316" s="16"/>
      <c r="BX316" s="60">
        <v>5.0000000000000001E-4</v>
      </c>
      <c r="BY316" s="17">
        <v>1</v>
      </c>
      <c r="BZ316" s="60">
        <v>5.0000000000000001E-4</v>
      </c>
      <c r="CA316" s="17">
        <v>1</v>
      </c>
      <c r="CB316" s="16"/>
      <c r="CC316" s="16"/>
      <c r="CD316" s="16"/>
      <c r="CE316" s="16"/>
      <c r="CF316" s="16"/>
      <c r="CG316" s="16"/>
      <c r="CH316" s="60">
        <v>5.0000000000000001E-4</v>
      </c>
      <c r="CI316" s="17">
        <v>1</v>
      </c>
      <c r="CJ316" s="16"/>
      <c r="CK316" s="16"/>
      <c r="CL316" s="16"/>
      <c r="CM316" s="16"/>
      <c r="CN316" s="16"/>
      <c r="CO316" s="16"/>
      <c r="CP316" s="16"/>
      <c r="CQ316" s="16"/>
      <c r="CR316" s="16"/>
      <c r="CS316" s="16"/>
      <c r="CT316" s="60">
        <v>5.0000000000000001E-4</v>
      </c>
      <c r="CU316" s="17">
        <v>1</v>
      </c>
      <c r="CV316" s="16"/>
      <c r="CW316" s="16"/>
    </row>
    <row r="317" spans="1:101" x14ac:dyDescent="0.3">
      <c r="A317" s="14">
        <v>135</v>
      </c>
      <c r="B317" s="15"/>
      <c r="C317" s="14" t="s">
        <v>224</v>
      </c>
      <c r="D317" s="14" t="s">
        <v>497</v>
      </c>
      <c r="E317" s="14"/>
      <c r="F317" s="14"/>
      <c r="G317" s="14" t="s">
        <v>498</v>
      </c>
      <c r="H317" s="2"/>
      <c r="I317" s="12">
        <v>100</v>
      </c>
      <c r="J317" s="16">
        <f t="shared" si="17"/>
        <v>22</v>
      </c>
      <c r="K317" s="16">
        <f t="shared" si="18"/>
        <v>51.972499999999997</v>
      </c>
      <c r="L317" s="16">
        <f t="shared" si="16"/>
        <v>48.027500000000003</v>
      </c>
      <c r="M317" s="16">
        <f t="shared" si="16"/>
        <v>78</v>
      </c>
      <c r="N317" s="17">
        <v>8</v>
      </c>
      <c r="O317" s="17">
        <v>25</v>
      </c>
      <c r="P317" s="17">
        <v>5</v>
      </c>
      <c r="Q317" s="17">
        <v>10</v>
      </c>
      <c r="R317" s="18">
        <v>5.0000000000000001E-3</v>
      </c>
      <c r="S317" s="16">
        <v>0.5</v>
      </c>
      <c r="T317" s="60"/>
      <c r="U317" s="17"/>
      <c r="V317" s="16"/>
      <c r="W317" s="16"/>
      <c r="X317" s="18"/>
      <c r="Y317" s="16"/>
      <c r="Z317" s="16"/>
      <c r="AA317" s="16"/>
      <c r="AB317" s="16"/>
      <c r="AC317" s="16"/>
      <c r="AD317" s="16"/>
      <c r="AE317" s="16"/>
      <c r="AF317" s="18">
        <v>2E-3</v>
      </c>
      <c r="AG317" s="16">
        <v>0.1</v>
      </c>
      <c r="AH317" s="18">
        <v>5.0000000000000001E-3</v>
      </c>
      <c r="AI317" s="16">
        <v>0.5</v>
      </c>
      <c r="AJ317" s="17">
        <v>35</v>
      </c>
      <c r="AK317" s="17">
        <v>40</v>
      </c>
      <c r="AL317" s="16"/>
      <c r="AM317" s="16"/>
      <c r="AN317" s="16">
        <v>0.01</v>
      </c>
      <c r="AO317" s="16">
        <v>0.5</v>
      </c>
      <c r="AP317" s="16"/>
      <c r="AQ317" s="16"/>
      <c r="AR317" s="60"/>
      <c r="AS317" s="17"/>
      <c r="AT317" s="16"/>
      <c r="AU317" s="16"/>
      <c r="AV317" s="18">
        <v>5.0000000000000001E-3</v>
      </c>
      <c r="AW317" s="16">
        <v>0.4</v>
      </c>
      <c r="AX317" s="18"/>
      <c r="AY317" s="16"/>
      <c r="AZ317" s="60"/>
      <c r="BA317" s="17"/>
      <c r="BB317" s="16"/>
      <c r="BC317" s="16"/>
      <c r="BD317" s="16"/>
      <c r="BE317" s="16"/>
      <c r="BF317" s="60">
        <v>5.0000000000000001E-4</v>
      </c>
      <c r="BG317" s="17">
        <v>1</v>
      </c>
      <c r="BH317" s="60"/>
      <c r="BI317" s="17"/>
      <c r="BJ317" s="60"/>
      <c r="BK317" s="17"/>
      <c r="BL317" s="16"/>
      <c r="BM317" s="16"/>
      <c r="BN317" s="16"/>
      <c r="BO317" s="16"/>
      <c r="BP317" s="16"/>
      <c r="BQ317" s="16"/>
      <c r="BR317" s="60"/>
      <c r="BS317" s="17"/>
      <c r="BT317" s="16"/>
      <c r="BU317" s="16"/>
      <c r="BV317" s="16"/>
      <c r="BW317" s="16"/>
      <c r="BX317" s="60"/>
      <c r="BY317" s="17"/>
      <c r="BZ317" s="60"/>
      <c r="CA317" s="17"/>
      <c r="CB317" s="16"/>
      <c r="CC317" s="16"/>
      <c r="CD317" s="16"/>
      <c r="CE317" s="16"/>
      <c r="CF317" s="16"/>
      <c r="CG317" s="16"/>
      <c r="CH317" s="60"/>
      <c r="CI317" s="17"/>
      <c r="CJ317" s="16"/>
      <c r="CK317" s="16"/>
      <c r="CL317" s="16"/>
      <c r="CM317" s="16"/>
      <c r="CN317" s="16"/>
      <c r="CO317" s="16"/>
      <c r="CP317" s="16"/>
      <c r="CQ317" s="16"/>
      <c r="CR317" s="16"/>
      <c r="CS317" s="16"/>
      <c r="CT317" s="60"/>
      <c r="CU317" s="17"/>
      <c r="CV317" s="16"/>
      <c r="CW317" s="16"/>
    </row>
    <row r="318" spans="1:101" x14ac:dyDescent="0.3">
      <c r="A318" s="14">
        <v>135</v>
      </c>
      <c r="B318" s="15"/>
      <c r="C318" s="14" t="s">
        <v>224</v>
      </c>
      <c r="D318" s="14" t="s">
        <v>497</v>
      </c>
      <c r="E318" s="14"/>
      <c r="F318" s="14"/>
      <c r="G318" s="14" t="s">
        <v>498</v>
      </c>
      <c r="H318" s="2"/>
      <c r="I318" s="12">
        <v>100</v>
      </c>
      <c r="J318" s="16">
        <f t="shared" si="17"/>
        <v>22.5</v>
      </c>
      <c r="K318" s="16">
        <f t="shared" si="18"/>
        <v>51.977499999999992</v>
      </c>
      <c r="L318" s="16">
        <f t="shared" si="16"/>
        <v>48.022500000000008</v>
      </c>
      <c r="M318" s="16">
        <f t="shared" si="16"/>
        <v>77.5</v>
      </c>
      <c r="N318" s="17">
        <v>8</v>
      </c>
      <c r="O318" s="17">
        <v>25</v>
      </c>
      <c r="P318" s="17">
        <v>5</v>
      </c>
      <c r="Q318" s="17">
        <v>10</v>
      </c>
      <c r="R318" s="18">
        <v>5.0000000000000001E-3</v>
      </c>
      <c r="S318" s="16">
        <v>0.5</v>
      </c>
      <c r="T318" s="60"/>
      <c r="U318" s="17"/>
      <c r="V318" s="16"/>
      <c r="W318" s="16"/>
      <c r="X318" s="18"/>
      <c r="Y318" s="16"/>
      <c r="Z318" s="16"/>
      <c r="AA318" s="16"/>
      <c r="AB318" s="16"/>
      <c r="AC318" s="16"/>
      <c r="AD318" s="16"/>
      <c r="AE318" s="16"/>
      <c r="AF318" s="18">
        <v>2E-3</v>
      </c>
      <c r="AG318" s="16">
        <v>0.1</v>
      </c>
      <c r="AH318" s="18"/>
      <c r="AI318" s="16"/>
      <c r="AJ318" s="17">
        <v>35</v>
      </c>
      <c r="AK318" s="17">
        <v>40</v>
      </c>
      <c r="AL318" s="16"/>
      <c r="AM318" s="16"/>
      <c r="AN318" s="16">
        <v>0.01</v>
      </c>
      <c r="AO318" s="16">
        <v>0.5</v>
      </c>
      <c r="AP318" s="16"/>
      <c r="AQ318" s="16"/>
      <c r="AR318" s="60"/>
      <c r="AS318" s="17"/>
      <c r="AT318" s="16"/>
      <c r="AU318" s="16"/>
      <c r="AV318" s="18">
        <v>5.0000000000000001E-3</v>
      </c>
      <c r="AW318" s="16">
        <v>0.4</v>
      </c>
      <c r="AX318" s="18"/>
      <c r="AY318" s="16"/>
      <c r="AZ318" s="60"/>
      <c r="BA318" s="17"/>
      <c r="BB318" s="16"/>
      <c r="BC318" s="16"/>
      <c r="BD318" s="16"/>
      <c r="BE318" s="16"/>
      <c r="BF318" s="60">
        <v>5.0000000000000001E-4</v>
      </c>
      <c r="BG318" s="17">
        <v>1</v>
      </c>
      <c r="BH318" s="60"/>
      <c r="BI318" s="17"/>
      <c r="BJ318" s="60"/>
      <c r="BK318" s="17"/>
      <c r="BL318" s="16"/>
      <c r="BM318" s="16"/>
      <c r="BN318" s="16"/>
      <c r="BO318" s="16"/>
      <c r="BP318" s="16"/>
      <c r="BQ318" s="16"/>
      <c r="BR318" s="60"/>
      <c r="BS318" s="17"/>
      <c r="BT318" s="16"/>
      <c r="BU318" s="16"/>
      <c r="BV318" s="16"/>
      <c r="BW318" s="16"/>
      <c r="BX318" s="60"/>
      <c r="BY318" s="17"/>
      <c r="BZ318" s="60"/>
      <c r="CA318" s="17"/>
      <c r="CB318" s="16"/>
      <c r="CC318" s="16"/>
      <c r="CD318" s="16"/>
      <c r="CE318" s="16"/>
      <c r="CF318" s="16"/>
      <c r="CG318" s="16"/>
      <c r="CH318" s="60"/>
      <c r="CI318" s="17"/>
      <c r="CJ318" s="16"/>
      <c r="CK318" s="16"/>
      <c r="CL318" s="16"/>
      <c r="CM318" s="16"/>
      <c r="CN318" s="16"/>
      <c r="CO318" s="16"/>
      <c r="CP318" s="16"/>
      <c r="CQ318" s="16"/>
      <c r="CR318" s="16"/>
      <c r="CS318" s="16"/>
      <c r="CT318" s="60"/>
      <c r="CU318" s="17"/>
      <c r="CV318" s="16"/>
      <c r="CW318" s="16"/>
    </row>
    <row r="319" spans="1:101" x14ac:dyDescent="0.3">
      <c r="A319" s="14">
        <v>135</v>
      </c>
      <c r="B319" s="15"/>
      <c r="C319" s="14" t="s">
        <v>224</v>
      </c>
      <c r="D319" s="14" t="s">
        <v>497</v>
      </c>
      <c r="E319" s="14"/>
      <c r="F319" s="14"/>
      <c r="G319" s="14" t="s">
        <v>498</v>
      </c>
      <c r="H319" s="2"/>
      <c r="I319" s="12">
        <v>100</v>
      </c>
      <c r="J319" s="16">
        <f t="shared" si="17"/>
        <v>21.400000000000006</v>
      </c>
      <c r="K319" s="16">
        <f t="shared" si="18"/>
        <v>51.974499999999992</v>
      </c>
      <c r="L319" s="16">
        <f t="shared" si="16"/>
        <v>48.025500000000008</v>
      </c>
      <c r="M319" s="16">
        <f t="shared" si="16"/>
        <v>78.599999999999994</v>
      </c>
      <c r="N319" s="17">
        <v>8</v>
      </c>
      <c r="O319" s="17">
        <v>25</v>
      </c>
      <c r="P319" s="17">
        <v>5</v>
      </c>
      <c r="Q319" s="17">
        <v>10</v>
      </c>
      <c r="R319" s="18">
        <v>5.0000000000000001E-3</v>
      </c>
      <c r="S319" s="16">
        <v>0.5</v>
      </c>
      <c r="T319" s="60"/>
      <c r="U319" s="17"/>
      <c r="V319" s="16">
        <v>0.01</v>
      </c>
      <c r="W319" s="16">
        <v>0.5</v>
      </c>
      <c r="X319" s="18">
        <v>2E-3</v>
      </c>
      <c r="Y319" s="16">
        <v>0.1</v>
      </c>
      <c r="Z319" s="16"/>
      <c r="AA319" s="16"/>
      <c r="AB319" s="16"/>
      <c r="AC319" s="16"/>
      <c r="AD319" s="16"/>
      <c r="AE319" s="16"/>
      <c r="AF319" s="18"/>
      <c r="AG319" s="16"/>
      <c r="AH319" s="18">
        <v>5.0000000000000001E-3</v>
      </c>
      <c r="AI319" s="16">
        <v>0.5</v>
      </c>
      <c r="AJ319" s="17">
        <v>35</v>
      </c>
      <c r="AK319" s="17">
        <v>40</v>
      </c>
      <c r="AL319" s="16"/>
      <c r="AM319" s="16"/>
      <c r="AN319" s="16"/>
      <c r="AO319" s="16"/>
      <c r="AP319" s="16"/>
      <c r="AQ319" s="16"/>
      <c r="AR319" s="60"/>
      <c r="AS319" s="17"/>
      <c r="AT319" s="16"/>
      <c r="AU319" s="16"/>
      <c r="AV319" s="18"/>
      <c r="AW319" s="16"/>
      <c r="AX319" s="18">
        <v>3.0000000000000001E-3</v>
      </c>
      <c r="AY319" s="16">
        <v>1</v>
      </c>
      <c r="AZ319" s="60"/>
      <c r="BA319" s="17"/>
      <c r="BB319" s="16"/>
      <c r="BC319" s="16"/>
      <c r="BD319" s="16"/>
      <c r="BE319" s="16"/>
      <c r="BF319" s="60">
        <v>5.0000000000000001E-4</v>
      </c>
      <c r="BG319" s="17">
        <v>1</v>
      </c>
      <c r="BH319" s="60"/>
      <c r="BI319" s="17"/>
      <c r="BJ319" s="60"/>
      <c r="BK319" s="17"/>
      <c r="BL319" s="16"/>
      <c r="BM319" s="16"/>
      <c r="BN319" s="16"/>
      <c r="BO319" s="16"/>
      <c r="BP319" s="16"/>
      <c r="BQ319" s="16"/>
      <c r="BR319" s="60"/>
      <c r="BS319" s="17"/>
      <c r="BT319" s="16"/>
      <c r="BU319" s="16"/>
      <c r="BV319" s="16"/>
      <c r="BW319" s="16"/>
      <c r="BX319" s="60"/>
      <c r="BY319" s="17"/>
      <c r="BZ319" s="60"/>
      <c r="CA319" s="17"/>
      <c r="CB319" s="16"/>
      <c r="CC319" s="16"/>
      <c r="CD319" s="16"/>
      <c r="CE319" s="16"/>
      <c r="CF319" s="16"/>
      <c r="CG319" s="16"/>
      <c r="CH319" s="60"/>
      <c r="CI319" s="17"/>
      <c r="CJ319" s="16"/>
      <c r="CK319" s="16"/>
      <c r="CL319" s="16"/>
      <c r="CM319" s="16"/>
      <c r="CN319" s="16"/>
      <c r="CO319" s="16"/>
      <c r="CP319" s="16"/>
      <c r="CQ319" s="16"/>
      <c r="CR319" s="16"/>
      <c r="CS319" s="16"/>
      <c r="CT319" s="60"/>
      <c r="CU319" s="17"/>
      <c r="CV319" s="16"/>
      <c r="CW319" s="16"/>
    </row>
    <row r="320" spans="1:101" x14ac:dyDescent="0.3">
      <c r="A320" s="14">
        <v>135</v>
      </c>
      <c r="B320" s="15"/>
      <c r="C320" s="14" t="s">
        <v>224</v>
      </c>
      <c r="D320" s="14" t="s">
        <v>497</v>
      </c>
      <c r="E320" s="14"/>
      <c r="F320" s="14"/>
      <c r="G320" s="14" t="s">
        <v>498</v>
      </c>
      <c r="H320" s="2"/>
      <c r="I320" s="12">
        <v>100</v>
      </c>
      <c r="J320" s="16">
        <f t="shared" si="17"/>
        <v>11.900000000000006</v>
      </c>
      <c r="K320" s="16">
        <f t="shared" si="18"/>
        <v>51.974499999999978</v>
      </c>
      <c r="L320" s="16">
        <f t="shared" si="16"/>
        <v>48.025500000000022</v>
      </c>
      <c r="M320" s="16">
        <f t="shared" si="16"/>
        <v>88.1</v>
      </c>
      <c r="N320" s="17">
        <v>8</v>
      </c>
      <c r="O320" s="17">
        <v>25</v>
      </c>
      <c r="P320" s="17">
        <v>5</v>
      </c>
      <c r="Q320" s="17">
        <v>10</v>
      </c>
      <c r="R320" s="18">
        <v>5.0000000000000001E-3</v>
      </c>
      <c r="S320" s="16">
        <v>0.5</v>
      </c>
      <c r="T320" s="60">
        <v>5.0000000000000001E-4</v>
      </c>
      <c r="U320" s="17">
        <v>1</v>
      </c>
      <c r="V320" s="16">
        <v>0.01</v>
      </c>
      <c r="W320" s="16">
        <v>0.5</v>
      </c>
      <c r="X320" s="18">
        <v>2E-3</v>
      </c>
      <c r="Y320" s="16">
        <v>0.1</v>
      </c>
      <c r="Z320" s="16"/>
      <c r="AA320" s="16"/>
      <c r="AB320" s="16"/>
      <c r="AC320" s="16"/>
      <c r="AD320" s="16"/>
      <c r="AE320" s="16"/>
      <c r="AF320" s="18"/>
      <c r="AG320" s="16"/>
      <c r="AH320" s="18"/>
      <c r="AI320" s="16"/>
      <c r="AJ320" s="17">
        <v>35</v>
      </c>
      <c r="AK320" s="17">
        <v>40</v>
      </c>
      <c r="AL320" s="16"/>
      <c r="AM320" s="16"/>
      <c r="AN320" s="16"/>
      <c r="AO320" s="16"/>
      <c r="AP320" s="16"/>
      <c r="AQ320" s="16"/>
      <c r="AR320" s="60">
        <v>5.0000000000000001E-4</v>
      </c>
      <c r="AS320" s="17">
        <v>1</v>
      </c>
      <c r="AT320" s="16"/>
      <c r="AU320" s="16"/>
      <c r="AV320" s="18"/>
      <c r="AW320" s="16"/>
      <c r="AX320" s="18">
        <v>3.0000000000000001E-3</v>
      </c>
      <c r="AY320" s="16">
        <v>1</v>
      </c>
      <c r="AZ320" s="60">
        <v>5.0000000000000001E-4</v>
      </c>
      <c r="BA320" s="17">
        <v>1</v>
      </c>
      <c r="BB320" s="16"/>
      <c r="BC320" s="16"/>
      <c r="BD320" s="16"/>
      <c r="BE320" s="16"/>
      <c r="BF320" s="60">
        <v>5.0000000000000001E-4</v>
      </c>
      <c r="BG320" s="17">
        <v>1</v>
      </c>
      <c r="BH320" s="60">
        <v>5.0000000000000001E-4</v>
      </c>
      <c r="BI320" s="17">
        <v>1</v>
      </c>
      <c r="BJ320" s="60">
        <v>5.0000000000000001E-4</v>
      </c>
      <c r="BK320" s="17">
        <v>1</v>
      </c>
      <c r="BL320" s="16"/>
      <c r="BM320" s="16"/>
      <c r="BN320" s="16"/>
      <c r="BO320" s="16"/>
      <c r="BP320" s="16"/>
      <c r="BQ320" s="16"/>
      <c r="BR320" s="60">
        <v>5.0000000000000001E-4</v>
      </c>
      <c r="BS320" s="17">
        <v>1</v>
      </c>
      <c r="BT320" s="16"/>
      <c r="BU320" s="16"/>
      <c r="BV320" s="16"/>
      <c r="BW320" s="16"/>
      <c r="BX320" s="60">
        <v>5.0000000000000001E-4</v>
      </c>
      <c r="BY320" s="17">
        <v>1</v>
      </c>
      <c r="BZ320" s="60">
        <v>5.0000000000000001E-4</v>
      </c>
      <c r="CA320" s="17">
        <v>1</v>
      </c>
      <c r="CB320" s="16"/>
      <c r="CC320" s="16"/>
      <c r="CD320" s="16"/>
      <c r="CE320" s="16"/>
      <c r="CF320" s="16"/>
      <c r="CG320" s="16"/>
      <c r="CH320" s="60">
        <v>5.0000000000000001E-4</v>
      </c>
      <c r="CI320" s="17">
        <v>1</v>
      </c>
      <c r="CJ320" s="16"/>
      <c r="CK320" s="16"/>
      <c r="CL320" s="16"/>
      <c r="CM320" s="16"/>
      <c r="CN320" s="16"/>
      <c r="CO320" s="16"/>
      <c r="CP320" s="16"/>
      <c r="CQ320" s="16"/>
      <c r="CR320" s="16"/>
      <c r="CS320" s="16"/>
      <c r="CT320" s="60">
        <v>5.0000000000000001E-4</v>
      </c>
      <c r="CU320" s="17">
        <v>1</v>
      </c>
      <c r="CV320" s="16"/>
      <c r="CW320" s="16"/>
    </row>
    <row r="321" spans="1:101" x14ac:dyDescent="0.3">
      <c r="A321" s="14">
        <v>135</v>
      </c>
      <c r="B321" s="15"/>
      <c r="C321" s="14" t="s">
        <v>224</v>
      </c>
      <c r="D321" s="14" t="s">
        <v>497</v>
      </c>
      <c r="E321" s="14"/>
      <c r="F321" s="14"/>
      <c r="G321" s="14" t="s">
        <v>498</v>
      </c>
      <c r="H321" s="2"/>
      <c r="I321" s="12">
        <v>100</v>
      </c>
      <c r="J321" s="16">
        <f t="shared" si="17"/>
        <v>21.400000000000006</v>
      </c>
      <c r="K321" s="16">
        <f t="shared" si="18"/>
        <v>51.974499999999992</v>
      </c>
      <c r="L321" s="16">
        <f t="shared" si="16"/>
        <v>48.025500000000008</v>
      </c>
      <c r="M321" s="16">
        <f t="shared" si="16"/>
        <v>78.599999999999994</v>
      </c>
      <c r="N321" s="17">
        <v>8</v>
      </c>
      <c r="O321" s="17">
        <v>25</v>
      </c>
      <c r="P321" s="17">
        <v>5</v>
      </c>
      <c r="Q321" s="17">
        <v>10</v>
      </c>
      <c r="R321" s="18">
        <v>5.0000000000000001E-3</v>
      </c>
      <c r="S321" s="16">
        <v>0.5</v>
      </c>
      <c r="T321" s="60"/>
      <c r="U321" s="17"/>
      <c r="V321" s="16">
        <v>0.01</v>
      </c>
      <c r="W321" s="16">
        <v>0.5</v>
      </c>
      <c r="X321" s="18"/>
      <c r="Y321" s="16"/>
      <c r="Z321" s="16"/>
      <c r="AA321" s="16"/>
      <c r="AB321" s="16"/>
      <c r="AC321" s="16"/>
      <c r="AD321" s="16"/>
      <c r="AE321" s="16"/>
      <c r="AF321" s="18">
        <v>2E-3</v>
      </c>
      <c r="AG321" s="16">
        <v>0.1</v>
      </c>
      <c r="AH321" s="18">
        <v>5.0000000000000001E-3</v>
      </c>
      <c r="AI321" s="16">
        <v>0.5</v>
      </c>
      <c r="AJ321" s="17">
        <v>35</v>
      </c>
      <c r="AK321" s="17">
        <v>40</v>
      </c>
      <c r="AL321" s="16"/>
      <c r="AM321" s="16"/>
      <c r="AN321" s="16"/>
      <c r="AO321" s="16"/>
      <c r="AP321" s="16"/>
      <c r="AQ321" s="16"/>
      <c r="AR321" s="60"/>
      <c r="AS321" s="17"/>
      <c r="AT321" s="16"/>
      <c r="AU321" s="16"/>
      <c r="AV321" s="18"/>
      <c r="AW321" s="16"/>
      <c r="AX321" s="18">
        <v>3.0000000000000001E-3</v>
      </c>
      <c r="AY321" s="16">
        <v>1</v>
      </c>
      <c r="AZ321" s="60"/>
      <c r="BA321" s="17"/>
      <c r="BB321" s="16"/>
      <c r="BC321" s="16"/>
      <c r="BD321" s="16"/>
      <c r="BE321" s="16"/>
      <c r="BF321" s="60">
        <v>5.0000000000000001E-4</v>
      </c>
      <c r="BG321" s="17">
        <v>1</v>
      </c>
      <c r="BH321" s="60"/>
      <c r="BI321" s="17"/>
      <c r="BJ321" s="60"/>
      <c r="BK321" s="17"/>
      <c r="BL321" s="16"/>
      <c r="BM321" s="16"/>
      <c r="BN321" s="16"/>
      <c r="BO321" s="16"/>
      <c r="BP321" s="16"/>
      <c r="BQ321" s="16"/>
      <c r="BR321" s="60"/>
      <c r="BS321" s="17"/>
      <c r="BT321" s="16"/>
      <c r="BU321" s="16"/>
      <c r="BV321" s="16"/>
      <c r="BW321" s="16"/>
      <c r="BX321" s="60"/>
      <c r="BY321" s="17"/>
      <c r="BZ321" s="60"/>
      <c r="CA321" s="17"/>
      <c r="CB321" s="16"/>
      <c r="CC321" s="16"/>
      <c r="CD321" s="16"/>
      <c r="CE321" s="16"/>
      <c r="CF321" s="16"/>
      <c r="CG321" s="16"/>
      <c r="CH321" s="60"/>
      <c r="CI321" s="17"/>
      <c r="CJ321" s="16"/>
      <c r="CK321" s="16"/>
      <c r="CL321" s="16"/>
      <c r="CM321" s="16"/>
      <c r="CN321" s="16"/>
      <c r="CO321" s="16"/>
      <c r="CP321" s="16"/>
      <c r="CQ321" s="16"/>
      <c r="CR321" s="16"/>
      <c r="CS321" s="16"/>
      <c r="CT321" s="60"/>
      <c r="CU321" s="17"/>
      <c r="CV321" s="16"/>
      <c r="CW321" s="16"/>
    </row>
    <row r="322" spans="1:101" x14ac:dyDescent="0.3">
      <c r="A322" s="14">
        <v>135</v>
      </c>
      <c r="B322" s="15"/>
      <c r="C322" s="14" t="s">
        <v>224</v>
      </c>
      <c r="D322" s="14" t="s">
        <v>497</v>
      </c>
      <c r="E322" s="14"/>
      <c r="F322" s="14"/>
      <c r="G322" s="14" t="s">
        <v>498</v>
      </c>
      <c r="H322" s="2"/>
      <c r="I322" s="12">
        <v>100</v>
      </c>
      <c r="J322" s="16">
        <f t="shared" si="17"/>
        <v>21.900000000000006</v>
      </c>
      <c r="K322" s="16">
        <f t="shared" si="18"/>
        <v>51.979499999999994</v>
      </c>
      <c r="L322" s="16">
        <f t="shared" si="16"/>
        <v>48.020500000000006</v>
      </c>
      <c r="M322" s="16">
        <f t="shared" si="16"/>
        <v>78.099999999999994</v>
      </c>
      <c r="N322" s="17">
        <v>8</v>
      </c>
      <c r="O322" s="17">
        <v>25</v>
      </c>
      <c r="P322" s="17">
        <v>5</v>
      </c>
      <c r="Q322" s="17">
        <v>10</v>
      </c>
      <c r="R322" s="18">
        <v>5.0000000000000001E-3</v>
      </c>
      <c r="S322" s="16">
        <v>0.5</v>
      </c>
      <c r="T322" s="60"/>
      <c r="U322" s="17"/>
      <c r="V322" s="16">
        <v>0.01</v>
      </c>
      <c r="W322" s="16">
        <v>0.5</v>
      </c>
      <c r="X322" s="18"/>
      <c r="Y322" s="16"/>
      <c r="Z322" s="16"/>
      <c r="AA322" s="16"/>
      <c r="AB322" s="16"/>
      <c r="AC322" s="16"/>
      <c r="AD322" s="16"/>
      <c r="AE322" s="16"/>
      <c r="AF322" s="18">
        <v>2E-3</v>
      </c>
      <c r="AG322" s="16">
        <v>0.1</v>
      </c>
      <c r="AH322" s="18"/>
      <c r="AI322" s="16"/>
      <c r="AJ322" s="17">
        <v>35</v>
      </c>
      <c r="AK322" s="17">
        <v>40</v>
      </c>
      <c r="AL322" s="16"/>
      <c r="AM322" s="16"/>
      <c r="AN322" s="16"/>
      <c r="AO322" s="16"/>
      <c r="AP322" s="16"/>
      <c r="AQ322" s="16"/>
      <c r="AR322" s="60"/>
      <c r="AS322" s="17"/>
      <c r="AT322" s="16"/>
      <c r="AU322" s="16"/>
      <c r="AV322" s="18"/>
      <c r="AW322" s="16"/>
      <c r="AX322" s="18">
        <v>3.0000000000000001E-3</v>
      </c>
      <c r="AY322" s="16">
        <v>1</v>
      </c>
      <c r="AZ322" s="60"/>
      <c r="BA322" s="17"/>
      <c r="BB322" s="16"/>
      <c r="BC322" s="16"/>
      <c r="BD322" s="16"/>
      <c r="BE322" s="16"/>
      <c r="BF322" s="60">
        <v>5.0000000000000001E-4</v>
      </c>
      <c r="BG322" s="17">
        <v>1</v>
      </c>
      <c r="BH322" s="60"/>
      <c r="BI322" s="17"/>
      <c r="BJ322" s="60"/>
      <c r="BK322" s="17"/>
      <c r="BL322" s="16"/>
      <c r="BM322" s="16"/>
      <c r="BN322" s="16"/>
      <c r="BO322" s="16"/>
      <c r="BP322" s="16"/>
      <c r="BQ322" s="16"/>
      <c r="BR322" s="60"/>
      <c r="BS322" s="17"/>
      <c r="BT322" s="16"/>
      <c r="BU322" s="16"/>
      <c r="BV322" s="16"/>
      <c r="BW322" s="16"/>
      <c r="BX322" s="60"/>
      <c r="BY322" s="17"/>
      <c r="BZ322" s="60"/>
      <c r="CA322" s="17"/>
      <c r="CB322" s="16"/>
      <c r="CC322" s="16"/>
      <c r="CD322" s="16"/>
      <c r="CE322" s="16"/>
      <c r="CF322" s="16"/>
      <c r="CG322" s="16"/>
      <c r="CH322" s="60"/>
      <c r="CI322" s="17"/>
      <c r="CJ322" s="16"/>
      <c r="CK322" s="16"/>
      <c r="CL322" s="16"/>
      <c r="CM322" s="16"/>
      <c r="CN322" s="16"/>
      <c r="CO322" s="16"/>
      <c r="CP322" s="16"/>
      <c r="CQ322" s="16"/>
      <c r="CR322" s="16"/>
      <c r="CS322" s="16"/>
      <c r="CT322" s="60"/>
      <c r="CU322" s="17"/>
      <c r="CV322" s="16"/>
      <c r="CW322" s="16"/>
    </row>
    <row r="323" spans="1:101" x14ac:dyDescent="0.3">
      <c r="A323" s="14">
        <v>135</v>
      </c>
      <c r="B323" s="15"/>
      <c r="C323" s="14" t="s">
        <v>224</v>
      </c>
      <c r="D323" s="14" t="s">
        <v>497</v>
      </c>
      <c r="E323" s="14"/>
      <c r="F323" s="14"/>
      <c r="G323" s="14" t="s">
        <v>498</v>
      </c>
      <c r="H323" s="2"/>
      <c r="I323" s="12">
        <v>100</v>
      </c>
      <c r="J323" s="16">
        <f t="shared" si="17"/>
        <v>21.400000000000006</v>
      </c>
      <c r="K323" s="16">
        <f t="shared" si="18"/>
        <v>51.974499999999992</v>
      </c>
      <c r="L323" s="16">
        <f t="shared" si="16"/>
        <v>48.025500000000008</v>
      </c>
      <c r="M323" s="16">
        <f t="shared" si="16"/>
        <v>78.599999999999994</v>
      </c>
      <c r="N323" s="17">
        <v>8</v>
      </c>
      <c r="O323" s="17">
        <v>25</v>
      </c>
      <c r="P323" s="17">
        <v>5</v>
      </c>
      <c r="Q323" s="17">
        <v>10</v>
      </c>
      <c r="R323" s="18">
        <v>5.0000000000000001E-3</v>
      </c>
      <c r="S323" s="16">
        <v>0.5</v>
      </c>
      <c r="T323" s="60"/>
      <c r="U323" s="17"/>
      <c r="V323" s="16"/>
      <c r="W323" s="16"/>
      <c r="X323" s="18">
        <v>2E-3</v>
      </c>
      <c r="Y323" s="16">
        <v>0.1</v>
      </c>
      <c r="Z323" s="16">
        <v>0.01</v>
      </c>
      <c r="AA323" s="16">
        <v>0.5</v>
      </c>
      <c r="AB323" s="16"/>
      <c r="AC323" s="16"/>
      <c r="AD323" s="16"/>
      <c r="AE323" s="16"/>
      <c r="AF323" s="18"/>
      <c r="AG323" s="16"/>
      <c r="AH323" s="18">
        <v>5.0000000000000001E-3</v>
      </c>
      <c r="AI323" s="16">
        <v>0.5</v>
      </c>
      <c r="AJ323" s="17">
        <v>35</v>
      </c>
      <c r="AK323" s="17">
        <v>40</v>
      </c>
      <c r="AL323" s="16"/>
      <c r="AM323" s="16"/>
      <c r="AN323" s="16"/>
      <c r="AO323" s="16"/>
      <c r="AP323" s="16"/>
      <c r="AQ323" s="16"/>
      <c r="AR323" s="60"/>
      <c r="AS323" s="17"/>
      <c r="AT323" s="16"/>
      <c r="AU323" s="16"/>
      <c r="AV323" s="18"/>
      <c r="AW323" s="16"/>
      <c r="AX323" s="18">
        <v>3.0000000000000001E-3</v>
      </c>
      <c r="AY323" s="16">
        <v>1</v>
      </c>
      <c r="AZ323" s="60"/>
      <c r="BA323" s="17"/>
      <c r="BB323" s="16"/>
      <c r="BC323" s="16"/>
      <c r="BD323" s="16"/>
      <c r="BE323" s="16"/>
      <c r="BF323" s="60">
        <v>5.0000000000000001E-4</v>
      </c>
      <c r="BG323" s="17">
        <v>1</v>
      </c>
      <c r="BH323" s="60"/>
      <c r="BI323" s="17"/>
      <c r="BJ323" s="60"/>
      <c r="BK323" s="17"/>
      <c r="BL323" s="16"/>
      <c r="BM323" s="16"/>
      <c r="BN323" s="16"/>
      <c r="BO323" s="16"/>
      <c r="BP323" s="16"/>
      <c r="BQ323" s="16"/>
      <c r="BR323" s="60"/>
      <c r="BS323" s="17"/>
      <c r="BT323" s="16"/>
      <c r="BU323" s="16"/>
      <c r="BV323" s="16"/>
      <c r="BW323" s="16"/>
      <c r="BX323" s="60"/>
      <c r="BY323" s="17"/>
      <c r="BZ323" s="60"/>
      <c r="CA323" s="17"/>
      <c r="CB323" s="16"/>
      <c r="CC323" s="16"/>
      <c r="CD323" s="16"/>
      <c r="CE323" s="16"/>
      <c r="CF323" s="16"/>
      <c r="CG323" s="16"/>
      <c r="CH323" s="60"/>
      <c r="CI323" s="17"/>
      <c r="CJ323" s="16"/>
      <c r="CK323" s="16"/>
      <c r="CL323" s="16"/>
      <c r="CM323" s="16"/>
      <c r="CN323" s="16"/>
      <c r="CO323" s="16"/>
      <c r="CP323" s="16"/>
      <c r="CQ323" s="16"/>
      <c r="CR323" s="16"/>
      <c r="CS323" s="16"/>
      <c r="CT323" s="60"/>
      <c r="CU323" s="17"/>
      <c r="CV323" s="16"/>
      <c r="CW323" s="16"/>
    </row>
    <row r="324" spans="1:101" x14ac:dyDescent="0.3">
      <c r="A324" s="14">
        <v>135</v>
      </c>
      <c r="B324" s="15"/>
      <c r="C324" s="14" t="s">
        <v>224</v>
      </c>
      <c r="D324" s="14" t="s">
        <v>497</v>
      </c>
      <c r="E324" s="14"/>
      <c r="F324" s="14"/>
      <c r="G324" s="14" t="s">
        <v>498</v>
      </c>
      <c r="H324" s="2"/>
      <c r="I324" s="12">
        <v>100</v>
      </c>
      <c r="J324" s="16">
        <f t="shared" si="17"/>
        <v>11.900000000000006</v>
      </c>
      <c r="K324" s="16">
        <f t="shared" si="18"/>
        <v>51.974499999999978</v>
      </c>
      <c r="L324" s="16">
        <f t="shared" si="16"/>
        <v>48.025500000000022</v>
      </c>
      <c r="M324" s="16">
        <f t="shared" si="16"/>
        <v>88.1</v>
      </c>
      <c r="N324" s="17">
        <v>8</v>
      </c>
      <c r="O324" s="17">
        <v>25</v>
      </c>
      <c r="P324" s="17">
        <v>5</v>
      </c>
      <c r="Q324" s="17">
        <v>10</v>
      </c>
      <c r="R324" s="18">
        <v>5.0000000000000001E-3</v>
      </c>
      <c r="S324" s="16">
        <v>0.5</v>
      </c>
      <c r="T324" s="60">
        <v>5.0000000000000001E-4</v>
      </c>
      <c r="U324" s="17">
        <v>1</v>
      </c>
      <c r="V324" s="16"/>
      <c r="W324" s="16"/>
      <c r="X324" s="18">
        <v>2E-3</v>
      </c>
      <c r="Y324" s="16">
        <v>0.1</v>
      </c>
      <c r="Z324" s="16">
        <v>0.01</v>
      </c>
      <c r="AA324" s="16">
        <v>0.5</v>
      </c>
      <c r="AB324" s="16"/>
      <c r="AC324" s="16"/>
      <c r="AD324" s="16"/>
      <c r="AE324" s="16"/>
      <c r="AF324" s="18"/>
      <c r="AG324" s="16"/>
      <c r="AH324" s="18"/>
      <c r="AI324" s="16"/>
      <c r="AJ324" s="17">
        <v>35</v>
      </c>
      <c r="AK324" s="17">
        <v>40</v>
      </c>
      <c r="AL324" s="16"/>
      <c r="AM324" s="16"/>
      <c r="AN324" s="16"/>
      <c r="AO324" s="16"/>
      <c r="AP324" s="16"/>
      <c r="AQ324" s="16"/>
      <c r="AR324" s="60">
        <v>5.0000000000000001E-4</v>
      </c>
      <c r="AS324" s="17">
        <v>1</v>
      </c>
      <c r="AT324" s="16"/>
      <c r="AU324" s="16"/>
      <c r="AV324" s="18"/>
      <c r="AW324" s="16"/>
      <c r="AX324" s="18">
        <v>3.0000000000000001E-3</v>
      </c>
      <c r="AY324" s="16">
        <v>1</v>
      </c>
      <c r="AZ324" s="60">
        <v>5.0000000000000001E-4</v>
      </c>
      <c r="BA324" s="17">
        <v>1</v>
      </c>
      <c r="BB324" s="16"/>
      <c r="BC324" s="16"/>
      <c r="BD324" s="16"/>
      <c r="BE324" s="16"/>
      <c r="BF324" s="60">
        <v>5.0000000000000001E-4</v>
      </c>
      <c r="BG324" s="17">
        <v>1</v>
      </c>
      <c r="BH324" s="60">
        <v>5.0000000000000001E-4</v>
      </c>
      <c r="BI324" s="17">
        <v>1</v>
      </c>
      <c r="BJ324" s="60">
        <v>5.0000000000000001E-4</v>
      </c>
      <c r="BK324" s="17">
        <v>1</v>
      </c>
      <c r="BL324" s="16"/>
      <c r="BM324" s="16"/>
      <c r="BN324" s="16"/>
      <c r="BO324" s="16"/>
      <c r="BP324" s="16"/>
      <c r="BQ324" s="16"/>
      <c r="BR324" s="60">
        <v>5.0000000000000001E-4</v>
      </c>
      <c r="BS324" s="17">
        <v>1</v>
      </c>
      <c r="BT324" s="16"/>
      <c r="BU324" s="16"/>
      <c r="BV324" s="16"/>
      <c r="BW324" s="16"/>
      <c r="BX324" s="60">
        <v>5.0000000000000001E-4</v>
      </c>
      <c r="BY324" s="17">
        <v>1</v>
      </c>
      <c r="BZ324" s="60">
        <v>5.0000000000000001E-4</v>
      </c>
      <c r="CA324" s="17">
        <v>1</v>
      </c>
      <c r="CB324" s="16"/>
      <c r="CC324" s="16"/>
      <c r="CD324" s="16"/>
      <c r="CE324" s="16"/>
      <c r="CF324" s="16"/>
      <c r="CG324" s="16"/>
      <c r="CH324" s="60">
        <v>5.0000000000000001E-4</v>
      </c>
      <c r="CI324" s="17">
        <v>1</v>
      </c>
      <c r="CJ324" s="16"/>
      <c r="CK324" s="16"/>
      <c r="CL324" s="16"/>
      <c r="CM324" s="16"/>
      <c r="CN324" s="16"/>
      <c r="CO324" s="16"/>
      <c r="CP324" s="16"/>
      <c r="CQ324" s="16"/>
      <c r="CR324" s="16"/>
      <c r="CS324" s="16"/>
      <c r="CT324" s="60">
        <v>5.0000000000000001E-4</v>
      </c>
      <c r="CU324" s="17">
        <v>1</v>
      </c>
      <c r="CV324" s="16"/>
      <c r="CW324" s="16"/>
    </row>
    <row r="325" spans="1:101" x14ac:dyDescent="0.3">
      <c r="A325" s="14">
        <v>135</v>
      </c>
      <c r="B325" s="15"/>
      <c r="C325" s="14" t="s">
        <v>224</v>
      </c>
      <c r="D325" s="14" t="s">
        <v>497</v>
      </c>
      <c r="E325" s="14"/>
      <c r="F325" s="14"/>
      <c r="G325" s="14" t="s">
        <v>498</v>
      </c>
      <c r="H325" s="2"/>
      <c r="I325" s="12">
        <v>100</v>
      </c>
      <c r="J325" s="16">
        <f t="shared" si="17"/>
        <v>21.400000000000006</v>
      </c>
      <c r="K325" s="16">
        <f t="shared" si="18"/>
        <v>51.974499999999992</v>
      </c>
      <c r="L325" s="16">
        <f t="shared" si="16"/>
        <v>48.025500000000008</v>
      </c>
      <c r="M325" s="16">
        <f t="shared" si="16"/>
        <v>78.599999999999994</v>
      </c>
      <c r="N325" s="17">
        <v>8</v>
      </c>
      <c r="O325" s="17">
        <v>25</v>
      </c>
      <c r="P325" s="17">
        <v>5</v>
      </c>
      <c r="Q325" s="17">
        <v>10</v>
      </c>
      <c r="R325" s="18">
        <v>5.0000000000000001E-3</v>
      </c>
      <c r="S325" s="16">
        <v>0.5</v>
      </c>
      <c r="T325" s="60"/>
      <c r="U325" s="17"/>
      <c r="V325" s="16"/>
      <c r="W325" s="16"/>
      <c r="X325" s="18"/>
      <c r="Y325" s="16"/>
      <c r="Z325" s="16">
        <v>0.01</v>
      </c>
      <c r="AA325" s="16">
        <v>0.5</v>
      </c>
      <c r="AB325" s="16"/>
      <c r="AC325" s="16"/>
      <c r="AD325" s="16"/>
      <c r="AE325" s="16"/>
      <c r="AF325" s="18">
        <v>2E-3</v>
      </c>
      <c r="AG325" s="16">
        <v>0.1</v>
      </c>
      <c r="AH325" s="18">
        <v>5.0000000000000001E-3</v>
      </c>
      <c r="AI325" s="16">
        <v>0.5</v>
      </c>
      <c r="AJ325" s="17">
        <v>35</v>
      </c>
      <c r="AK325" s="17">
        <v>40</v>
      </c>
      <c r="AL325" s="16"/>
      <c r="AM325" s="16"/>
      <c r="AN325" s="16"/>
      <c r="AO325" s="16"/>
      <c r="AP325" s="16"/>
      <c r="AQ325" s="16"/>
      <c r="AR325" s="60"/>
      <c r="AS325" s="17"/>
      <c r="AT325" s="16"/>
      <c r="AU325" s="16"/>
      <c r="AV325" s="18"/>
      <c r="AW325" s="16"/>
      <c r="AX325" s="18">
        <v>3.0000000000000001E-3</v>
      </c>
      <c r="AY325" s="16">
        <v>1</v>
      </c>
      <c r="AZ325" s="60"/>
      <c r="BA325" s="17"/>
      <c r="BB325" s="16"/>
      <c r="BC325" s="16"/>
      <c r="BD325" s="16"/>
      <c r="BE325" s="16"/>
      <c r="BF325" s="60">
        <v>5.0000000000000001E-4</v>
      </c>
      <c r="BG325" s="17">
        <v>1</v>
      </c>
      <c r="BH325" s="60"/>
      <c r="BI325" s="17"/>
      <c r="BJ325" s="60"/>
      <c r="BK325" s="17"/>
      <c r="BL325" s="16"/>
      <c r="BM325" s="16"/>
      <c r="BN325" s="16"/>
      <c r="BO325" s="16"/>
      <c r="BP325" s="16"/>
      <c r="BQ325" s="16"/>
      <c r="BR325" s="60"/>
      <c r="BS325" s="17"/>
      <c r="BT325" s="16"/>
      <c r="BU325" s="16"/>
      <c r="BV325" s="16"/>
      <c r="BW325" s="16"/>
      <c r="BX325" s="60"/>
      <c r="BY325" s="17"/>
      <c r="BZ325" s="60"/>
      <c r="CA325" s="17"/>
      <c r="CB325" s="16"/>
      <c r="CC325" s="16"/>
      <c r="CD325" s="16"/>
      <c r="CE325" s="16"/>
      <c r="CF325" s="16"/>
      <c r="CG325" s="16"/>
      <c r="CH325" s="60"/>
      <c r="CI325" s="17"/>
      <c r="CJ325" s="16"/>
      <c r="CK325" s="16"/>
      <c r="CL325" s="16"/>
      <c r="CM325" s="16"/>
      <c r="CN325" s="16"/>
      <c r="CO325" s="16"/>
      <c r="CP325" s="16"/>
      <c r="CQ325" s="16"/>
      <c r="CR325" s="16"/>
      <c r="CS325" s="16"/>
      <c r="CT325" s="60"/>
      <c r="CU325" s="17"/>
      <c r="CV325" s="16"/>
      <c r="CW325" s="16"/>
    </row>
    <row r="326" spans="1:101" x14ac:dyDescent="0.3">
      <c r="A326" s="14">
        <v>135</v>
      </c>
      <c r="B326" s="15"/>
      <c r="C326" s="14" t="s">
        <v>224</v>
      </c>
      <c r="D326" s="14" t="s">
        <v>497</v>
      </c>
      <c r="E326" s="14"/>
      <c r="F326" s="14"/>
      <c r="G326" s="14" t="s">
        <v>498</v>
      </c>
      <c r="H326" s="2"/>
      <c r="I326" s="12">
        <v>100</v>
      </c>
      <c r="J326" s="16">
        <f t="shared" si="17"/>
        <v>21.900000000000006</v>
      </c>
      <c r="K326" s="16">
        <f t="shared" si="18"/>
        <v>51.979499999999994</v>
      </c>
      <c r="L326" s="16">
        <f t="shared" ref="L326:M389" si="19">N326+P326+R326+T326+V326+X326+Z326+AB326+AD326+AF326+AH326+AJ326+AL326+AN326+AP326+AR326+AT326+AV326+AX326+AZ326+BF326+BB326+BD326+BH326+BJ326+BL326+BN326+BP326+BR326+BT326+BV326+BX326+BZ326+CB326+CD326+CF326+CH326+CJ326+CL326+CN326+CP326+CR326+CT326</f>
        <v>48.020500000000006</v>
      </c>
      <c r="M326" s="16">
        <f t="shared" si="19"/>
        <v>78.099999999999994</v>
      </c>
      <c r="N326" s="17">
        <v>8</v>
      </c>
      <c r="O326" s="17">
        <v>25</v>
      </c>
      <c r="P326" s="17">
        <v>5</v>
      </c>
      <c r="Q326" s="17">
        <v>10</v>
      </c>
      <c r="R326" s="18">
        <v>5.0000000000000001E-3</v>
      </c>
      <c r="S326" s="16">
        <v>0.5</v>
      </c>
      <c r="T326" s="60"/>
      <c r="U326" s="17"/>
      <c r="V326" s="16"/>
      <c r="W326" s="16"/>
      <c r="X326" s="18"/>
      <c r="Y326" s="16"/>
      <c r="Z326" s="16">
        <v>0.01</v>
      </c>
      <c r="AA326" s="16">
        <v>0.5</v>
      </c>
      <c r="AB326" s="16"/>
      <c r="AC326" s="16"/>
      <c r="AD326" s="16"/>
      <c r="AE326" s="16"/>
      <c r="AF326" s="18">
        <v>2E-3</v>
      </c>
      <c r="AG326" s="16">
        <v>0.1</v>
      </c>
      <c r="AH326" s="18"/>
      <c r="AI326" s="16"/>
      <c r="AJ326" s="17">
        <v>35</v>
      </c>
      <c r="AK326" s="17">
        <v>40</v>
      </c>
      <c r="AL326" s="16"/>
      <c r="AM326" s="16"/>
      <c r="AN326" s="16"/>
      <c r="AO326" s="16"/>
      <c r="AP326" s="16"/>
      <c r="AQ326" s="16"/>
      <c r="AR326" s="60"/>
      <c r="AS326" s="17"/>
      <c r="AT326" s="16"/>
      <c r="AU326" s="16"/>
      <c r="AV326" s="18"/>
      <c r="AW326" s="16"/>
      <c r="AX326" s="18">
        <v>3.0000000000000001E-3</v>
      </c>
      <c r="AY326" s="16">
        <v>1</v>
      </c>
      <c r="AZ326" s="60"/>
      <c r="BA326" s="17"/>
      <c r="BB326" s="16"/>
      <c r="BC326" s="16"/>
      <c r="BD326" s="16"/>
      <c r="BE326" s="16"/>
      <c r="BF326" s="60">
        <v>5.0000000000000001E-4</v>
      </c>
      <c r="BG326" s="17">
        <v>1</v>
      </c>
      <c r="BH326" s="60"/>
      <c r="BI326" s="17"/>
      <c r="BJ326" s="60"/>
      <c r="BK326" s="17"/>
      <c r="BL326" s="16"/>
      <c r="BM326" s="16"/>
      <c r="BN326" s="16"/>
      <c r="BO326" s="16"/>
      <c r="BP326" s="16"/>
      <c r="BQ326" s="16"/>
      <c r="BR326" s="60"/>
      <c r="BS326" s="17"/>
      <c r="BT326" s="16"/>
      <c r="BU326" s="16"/>
      <c r="BV326" s="16"/>
      <c r="BW326" s="16"/>
      <c r="BX326" s="60"/>
      <c r="BY326" s="17"/>
      <c r="BZ326" s="60"/>
      <c r="CA326" s="17"/>
      <c r="CB326" s="16"/>
      <c r="CC326" s="16"/>
      <c r="CD326" s="16"/>
      <c r="CE326" s="16"/>
      <c r="CF326" s="16"/>
      <c r="CG326" s="16"/>
      <c r="CH326" s="60"/>
      <c r="CI326" s="17"/>
      <c r="CJ326" s="16"/>
      <c r="CK326" s="16"/>
      <c r="CL326" s="16"/>
      <c r="CM326" s="16"/>
      <c r="CN326" s="16"/>
      <c r="CO326" s="16"/>
      <c r="CP326" s="16"/>
      <c r="CQ326" s="16"/>
      <c r="CR326" s="16"/>
      <c r="CS326" s="16"/>
      <c r="CT326" s="60"/>
      <c r="CU326" s="17"/>
      <c r="CV326" s="16"/>
      <c r="CW326" s="16"/>
    </row>
    <row r="327" spans="1:101" x14ac:dyDescent="0.3">
      <c r="A327" s="14">
        <v>135</v>
      </c>
      <c r="B327" s="15"/>
      <c r="C327" s="14" t="s">
        <v>224</v>
      </c>
      <c r="D327" s="14" t="s">
        <v>497</v>
      </c>
      <c r="E327" s="14"/>
      <c r="F327" s="14"/>
      <c r="G327" s="14" t="s">
        <v>498</v>
      </c>
      <c r="H327" s="2"/>
      <c r="I327" s="12">
        <v>100</v>
      </c>
      <c r="J327" s="16">
        <f t="shared" si="17"/>
        <v>21.400000000000006</v>
      </c>
      <c r="K327" s="16">
        <f t="shared" si="18"/>
        <v>51.974499999999999</v>
      </c>
      <c r="L327" s="16">
        <f t="shared" si="19"/>
        <v>48.025500000000001</v>
      </c>
      <c r="M327" s="16">
        <f t="shared" si="19"/>
        <v>78.599999999999994</v>
      </c>
      <c r="N327" s="17">
        <v>8</v>
      </c>
      <c r="O327" s="17">
        <v>25</v>
      </c>
      <c r="P327" s="17">
        <v>5</v>
      </c>
      <c r="Q327" s="17">
        <v>10</v>
      </c>
      <c r="R327" s="18">
        <v>5.0000000000000001E-3</v>
      </c>
      <c r="S327" s="16">
        <v>0.5</v>
      </c>
      <c r="T327" s="60"/>
      <c r="U327" s="17"/>
      <c r="V327" s="16"/>
      <c r="W327" s="16"/>
      <c r="X327" s="18">
        <v>2E-3</v>
      </c>
      <c r="Y327" s="16">
        <v>0.1</v>
      </c>
      <c r="Z327" s="16"/>
      <c r="AA327" s="16"/>
      <c r="AB327" s="16"/>
      <c r="AC327" s="16"/>
      <c r="AD327" s="16"/>
      <c r="AE327" s="16"/>
      <c r="AF327" s="18"/>
      <c r="AG327" s="16"/>
      <c r="AH327" s="18">
        <v>5.0000000000000001E-3</v>
      </c>
      <c r="AI327" s="16">
        <v>0.5</v>
      </c>
      <c r="AJ327" s="17">
        <v>35</v>
      </c>
      <c r="AK327" s="17">
        <v>40</v>
      </c>
      <c r="AL327" s="16"/>
      <c r="AM327" s="16"/>
      <c r="AN327" s="16">
        <v>0.01</v>
      </c>
      <c r="AO327" s="16">
        <v>0.5</v>
      </c>
      <c r="AP327" s="16"/>
      <c r="AQ327" s="16"/>
      <c r="AR327" s="60"/>
      <c r="AS327" s="17"/>
      <c r="AT327" s="16"/>
      <c r="AU327" s="16"/>
      <c r="AV327" s="18"/>
      <c r="AW327" s="16"/>
      <c r="AX327" s="18">
        <v>3.0000000000000001E-3</v>
      </c>
      <c r="AY327" s="16">
        <v>1</v>
      </c>
      <c r="AZ327" s="60"/>
      <c r="BA327" s="17"/>
      <c r="BB327" s="16"/>
      <c r="BC327" s="16"/>
      <c r="BD327" s="16"/>
      <c r="BE327" s="16"/>
      <c r="BF327" s="60">
        <v>5.0000000000000001E-4</v>
      </c>
      <c r="BG327" s="17">
        <v>1</v>
      </c>
      <c r="BH327" s="60"/>
      <c r="BI327" s="17"/>
      <c r="BJ327" s="60"/>
      <c r="BK327" s="17"/>
      <c r="BL327" s="16"/>
      <c r="BM327" s="16"/>
      <c r="BN327" s="16"/>
      <c r="BO327" s="16"/>
      <c r="BP327" s="16"/>
      <c r="BQ327" s="16"/>
      <c r="BR327" s="60"/>
      <c r="BS327" s="17"/>
      <c r="BT327" s="16"/>
      <c r="BU327" s="16"/>
      <c r="BV327" s="16"/>
      <c r="BW327" s="16"/>
      <c r="BX327" s="60"/>
      <c r="BY327" s="17"/>
      <c r="BZ327" s="60"/>
      <c r="CA327" s="17"/>
      <c r="CB327" s="16"/>
      <c r="CC327" s="16"/>
      <c r="CD327" s="16"/>
      <c r="CE327" s="16"/>
      <c r="CF327" s="16"/>
      <c r="CG327" s="16"/>
      <c r="CH327" s="60"/>
      <c r="CI327" s="17"/>
      <c r="CJ327" s="16"/>
      <c r="CK327" s="16"/>
      <c r="CL327" s="16"/>
      <c r="CM327" s="16"/>
      <c r="CN327" s="16"/>
      <c r="CO327" s="16"/>
      <c r="CP327" s="16"/>
      <c r="CQ327" s="16"/>
      <c r="CR327" s="16"/>
      <c r="CS327" s="16"/>
      <c r="CT327" s="60"/>
      <c r="CU327" s="17"/>
      <c r="CV327" s="16"/>
      <c r="CW327" s="16"/>
    </row>
    <row r="328" spans="1:101" x14ac:dyDescent="0.3">
      <c r="A328" s="14">
        <v>135</v>
      </c>
      <c r="B328" s="15"/>
      <c r="C328" s="14" t="s">
        <v>224</v>
      </c>
      <c r="D328" s="14" t="s">
        <v>497</v>
      </c>
      <c r="E328" s="14"/>
      <c r="F328" s="14"/>
      <c r="G328" s="14" t="s">
        <v>498</v>
      </c>
      <c r="H328" s="2"/>
      <c r="I328" s="12">
        <v>100</v>
      </c>
      <c r="J328" s="16">
        <f t="shared" si="17"/>
        <v>11.900000000000006</v>
      </c>
      <c r="K328" s="16">
        <f t="shared" si="18"/>
        <v>51.974499999999978</v>
      </c>
      <c r="L328" s="16">
        <f t="shared" si="19"/>
        <v>48.025500000000022</v>
      </c>
      <c r="M328" s="16">
        <f t="shared" si="19"/>
        <v>88.1</v>
      </c>
      <c r="N328" s="17">
        <v>8</v>
      </c>
      <c r="O328" s="17">
        <v>25</v>
      </c>
      <c r="P328" s="17">
        <v>5</v>
      </c>
      <c r="Q328" s="17">
        <v>10</v>
      </c>
      <c r="R328" s="18">
        <v>5.0000000000000001E-3</v>
      </c>
      <c r="S328" s="16">
        <v>0.5</v>
      </c>
      <c r="T328" s="60">
        <v>5.0000000000000001E-4</v>
      </c>
      <c r="U328" s="17">
        <v>1</v>
      </c>
      <c r="V328" s="16"/>
      <c r="W328" s="16"/>
      <c r="X328" s="18">
        <v>2E-3</v>
      </c>
      <c r="Y328" s="16">
        <v>0.1</v>
      </c>
      <c r="Z328" s="16"/>
      <c r="AA328" s="16"/>
      <c r="AB328" s="16"/>
      <c r="AC328" s="16"/>
      <c r="AD328" s="16"/>
      <c r="AE328" s="16"/>
      <c r="AF328" s="18"/>
      <c r="AG328" s="16"/>
      <c r="AH328" s="18"/>
      <c r="AI328" s="16"/>
      <c r="AJ328" s="17">
        <v>35</v>
      </c>
      <c r="AK328" s="17">
        <v>40</v>
      </c>
      <c r="AL328" s="16"/>
      <c r="AM328" s="16"/>
      <c r="AN328" s="16">
        <v>0.01</v>
      </c>
      <c r="AO328" s="16">
        <v>0.5</v>
      </c>
      <c r="AP328" s="16"/>
      <c r="AQ328" s="16"/>
      <c r="AR328" s="60">
        <v>5.0000000000000001E-4</v>
      </c>
      <c r="AS328" s="17">
        <v>1</v>
      </c>
      <c r="AT328" s="16"/>
      <c r="AU328" s="16"/>
      <c r="AV328" s="18"/>
      <c r="AW328" s="16"/>
      <c r="AX328" s="18">
        <v>3.0000000000000001E-3</v>
      </c>
      <c r="AY328" s="16">
        <v>1</v>
      </c>
      <c r="AZ328" s="60">
        <v>5.0000000000000001E-4</v>
      </c>
      <c r="BA328" s="17">
        <v>1</v>
      </c>
      <c r="BB328" s="16"/>
      <c r="BC328" s="16"/>
      <c r="BD328" s="16"/>
      <c r="BE328" s="16"/>
      <c r="BF328" s="60">
        <v>5.0000000000000001E-4</v>
      </c>
      <c r="BG328" s="17">
        <v>1</v>
      </c>
      <c r="BH328" s="60">
        <v>5.0000000000000001E-4</v>
      </c>
      <c r="BI328" s="17">
        <v>1</v>
      </c>
      <c r="BJ328" s="60">
        <v>5.0000000000000001E-4</v>
      </c>
      <c r="BK328" s="17">
        <v>1</v>
      </c>
      <c r="BL328" s="16"/>
      <c r="BM328" s="16"/>
      <c r="BN328" s="16"/>
      <c r="BO328" s="16"/>
      <c r="BP328" s="16"/>
      <c r="BQ328" s="16"/>
      <c r="BR328" s="60">
        <v>5.0000000000000001E-4</v>
      </c>
      <c r="BS328" s="17">
        <v>1</v>
      </c>
      <c r="BT328" s="16"/>
      <c r="BU328" s="16"/>
      <c r="BV328" s="16"/>
      <c r="BW328" s="16"/>
      <c r="BX328" s="60">
        <v>5.0000000000000001E-4</v>
      </c>
      <c r="BY328" s="17">
        <v>1</v>
      </c>
      <c r="BZ328" s="60">
        <v>5.0000000000000001E-4</v>
      </c>
      <c r="CA328" s="17">
        <v>1</v>
      </c>
      <c r="CB328" s="16"/>
      <c r="CC328" s="16"/>
      <c r="CD328" s="16"/>
      <c r="CE328" s="16"/>
      <c r="CF328" s="16"/>
      <c r="CG328" s="16"/>
      <c r="CH328" s="60">
        <v>5.0000000000000001E-4</v>
      </c>
      <c r="CI328" s="17">
        <v>1</v>
      </c>
      <c r="CJ328" s="16"/>
      <c r="CK328" s="16"/>
      <c r="CL328" s="16"/>
      <c r="CM328" s="16"/>
      <c r="CN328" s="16"/>
      <c r="CO328" s="16"/>
      <c r="CP328" s="16"/>
      <c r="CQ328" s="16"/>
      <c r="CR328" s="16"/>
      <c r="CS328" s="16"/>
      <c r="CT328" s="60">
        <v>5.0000000000000001E-4</v>
      </c>
      <c r="CU328" s="17">
        <v>1</v>
      </c>
      <c r="CV328" s="16"/>
      <c r="CW328" s="16"/>
    </row>
    <row r="329" spans="1:101" x14ac:dyDescent="0.3">
      <c r="A329" s="14">
        <v>135</v>
      </c>
      <c r="B329" s="15"/>
      <c r="C329" s="14" t="s">
        <v>224</v>
      </c>
      <c r="D329" s="14" t="s">
        <v>497</v>
      </c>
      <c r="E329" s="14"/>
      <c r="F329" s="14"/>
      <c r="G329" s="14" t="s">
        <v>498</v>
      </c>
      <c r="H329" s="2"/>
      <c r="I329" s="12">
        <v>100</v>
      </c>
      <c r="J329" s="16">
        <f t="shared" si="17"/>
        <v>21.400000000000006</v>
      </c>
      <c r="K329" s="16">
        <f t="shared" si="18"/>
        <v>51.974499999999999</v>
      </c>
      <c r="L329" s="16">
        <f t="shared" si="19"/>
        <v>48.025500000000001</v>
      </c>
      <c r="M329" s="16">
        <f t="shared" si="19"/>
        <v>78.599999999999994</v>
      </c>
      <c r="N329" s="17">
        <v>8</v>
      </c>
      <c r="O329" s="17">
        <v>25</v>
      </c>
      <c r="P329" s="17">
        <v>5</v>
      </c>
      <c r="Q329" s="17">
        <v>10</v>
      </c>
      <c r="R329" s="18">
        <v>5.0000000000000001E-3</v>
      </c>
      <c r="S329" s="16">
        <v>0.5</v>
      </c>
      <c r="T329" s="60"/>
      <c r="U329" s="17"/>
      <c r="V329" s="16"/>
      <c r="W329" s="16"/>
      <c r="X329" s="18"/>
      <c r="Y329" s="16"/>
      <c r="Z329" s="16"/>
      <c r="AA329" s="16"/>
      <c r="AB329" s="16"/>
      <c r="AC329" s="16"/>
      <c r="AD329" s="16"/>
      <c r="AE329" s="16"/>
      <c r="AF329" s="18">
        <v>2E-3</v>
      </c>
      <c r="AG329" s="16">
        <v>0.1</v>
      </c>
      <c r="AH329" s="18">
        <v>5.0000000000000001E-3</v>
      </c>
      <c r="AI329" s="16">
        <v>0.5</v>
      </c>
      <c r="AJ329" s="17">
        <v>35</v>
      </c>
      <c r="AK329" s="17">
        <v>40</v>
      </c>
      <c r="AL329" s="16"/>
      <c r="AM329" s="16"/>
      <c r="AN329" s="16">
        <v>0.01</v>
      </c>
      <c r="AO329" s="16">
        <v>0.5</v>
      </c>
      <c r="AP329" s="16"/>
      <c r="AQ329" s="16"/>
      <c r="AR329" s="60"/>
      <c r="AS329" s="17"/>
      <c r="AT329" s="16"/>
      <c r="AU329" s="16"/>
      <c r="AV329" s="18"/>
      <c r="AW329" s="16"/>
      <c r="AX329" s="18">
        <v>3.0000000000000001E-3</v>
      </c>
      <c r="AY329" s="16">
        <v>1</v>
      </c>
      <c r="AZ329" s="60"/>
      <c r="BA329" s="17"/>
      <c r="BB329" s="16"/>
      <c r="BC329" s="16"/>
      <c r="BD329" s="16"/>
      <c r="BE329" s="16"/>
      <c r="BF329" s="60">
        <v>5.0000000000000001E-4</v>
      </c>
      <c r="BG329" s="17">
        <v>1</v>
      </c>
      <c r="BH329" s="60"/>
      <c r="BI329" s="17"/>
      <c r="BJ329" s="60"/>
      <c r="BK329" s="17"/>
      <c r="BL329" s="16"/>
      <c r="BM329" s="16"/>
      <c r="BN329" s="16"/>
      <c r="BO329" s="16"/>
      <c r="BP329" s="16"/>
      <c r="BQ329" s="16"/>
      <c r="BR329" s="60"/>
      <c r="BS329" s="17"/>
      <c r="BT329" s="16"/>
      <c r="BU329" s="16"/>
      <c r="BV329" s="16"/>
      <c r="BW329" s="16"/>
      <c r="BX329" s="60"/>
      <c r="BY329" s="17"/>
      <c r="BZ329" s="60"/>
      <c r="CA329" s="17"/>
      <c r="CB329" s="16"/>
      <c r="CC329" s="16"/>
      <c r="CD329" s="16"/>
      <c r="CE329" s="16"/>
      <c r="CF329" s="16"/>
      <c r="CG329" s="16"/>
      <c r="CH329" s="60"/>
      <c r="CI329" s="17"/>
      <c r="CJ329" s="16"/>
      <c r="CK329" s="16"/>
      <c r="CL329" s="16"/>
      <c r="CM329" s="16"/>
      <c r="CN329" s="16"/>
      <c r="CO329" s="16"/>
      <c r="CP329" s="16"/>
      <c r="CQ329" s="16"/>
      <c r="CR329" s="16"/>
      <c r="CS329" s="16"/>
      <c r="CT329" s="60"/>
      <c r="CU329" s="17"/>
      <c r="CV329" s="16"/>
      <c r="CW329" s="16"/>
    </row>
    <row r="330" spans="1:101" x14ac:dyDescent="0.3">
      <c r="A330" s="14">
        <v>135</v>
      </c>
      <c r="B330" s="15"/>
      <c r="C330" s="14" t="s">
        <v>224</v>
      </c>
      <c r="D330" s="14" t="s">
        <v>497</v>
      </c>
      <c r="E330" s="14"/>
      <c r="F330" s="14"/>
      <c r="G330" s="14" t="s">
        <v>498</v>
      </c>
      <c r="H330" s="2"/>
      <c r="I330" s="12">
        <v>100</v>
      </c>
      <c r="J330" s="16">
        <f t="shared" si="17"/>
        <v>21.900000000000006</v>
      </c>
      <c r="K330" s="16">
        <f t="shared" si="18"/>
        <v>51.979499999999994</v>
      </c>
      <c r="L330" s="16">
        <f t="shared" si="19"/>
        <v>48.020500000000006</v>
      </c>
      <c r="M330" s="16">
        <f t="shared" si="19"/>
        <v>78.099999999999994</v>
      </c>
      <c r="N330" s="17">
        <v>8</v>
      </c>
      <c r="O330" s="17">
        <v>25</v>
      </c>
      <c r="P330" s="17">
        <v>5</v>
      </c>
      <c r="Q330" s="17">
        <v>10</v>
      </c>
      <c r="R330" s="18">
        <v>5.0000000000000001E-3</v>
      </c>
      <c r="S330" s="16">
        <v>0.5</v>
      </c>
      <c r="T330" s="60"/>
      <c r="U330" s="17"/>
      <c r="V330" s="16"/>
      <c r="W330" s="16"/>
      <c r="X330" s="18"/>
      <c r="Y330" s="16"/>
      <c r="Z330" s="16"/>
      <c r="AA330" s="16"/>
      <c r="AB330" s="16"/>
      <c r="AC330" s="16"/>
      <c r="AD330" s="16"/>
      <c r="AE330" s="16"/>
      <c r="AF330" s="18">
        <v>2E-3</v>
      </c>
      <c r="AG330" s="16">
        <v>0.1</v>
      </c>
      <c r="AH330" s="18"/>
      <c r="AI330" s="16"/>
      <c r="AJ330" s="17">
        <v>35</v>
      </c>
      <c r="AK330" s="17">
        <v>40</v>
      </c>
      <c r="AL330" s="16"/>
      <c r="AM330" s="16"/>
      <c r="AN330" s="16">
        <v>0.01</v>
      </c>
      <c r="AO330" s="16">
        <v>0.5</v>
      </c>
      <c r="AP330" s="16"/>
      <c r="AQ330" s="16"/>
      <c r="AR330" s="60"/>
      <c r="AS330" s="17"/>
      <c r="AT330" s="16"/>
      <c r="AU330" s="16"/>
      <c r="AV330" s="18"/>
      <c r="AW330" s="16"/>
      <c r="AX330" s="18">
        <v>3.0000000000000001E-3</v>
      </c>
      <c r="AY330" s="16">
        <v>1</v>
      </c>
      <c r="AZ330" s="60"/>
      <c r="BA330" s="17"/>
      <c r="BB330" s="16"/>
      <c r="BC330" s="16"/>
      <c r="BD330" s="16"/>
      <c r="BE330" s="16"/>
      <c r="BF330" s="60">
        <v>5.0000000000000001E-4</v>
      </c>
      <c r="BG330" s="17">
        <v>1</v>
      </c>
      <c r="BH330" s="60"/>
      <c r="BI330" s="17"/>
      <c r="BJ330" s="60"/>
      <c r="BK330" s="17"/>
      <c r="BL330" s="16"/>
      <c r="BM330" s="16"/>
      <c r="BN330" s="16"/>
      <c r="BO330" s="16"/>
      <c r="BP330" s="16"/>
      <c r="BQ330" s="16"/>
      <c r="BR330" s="60"/>
      <c r="BS330" s="17"/>
      <c r="BT330" s="16"/>
      <c r="BU330" s="16"/>
      <c r="BV330" s="16"/>
      <c r="BW330" s="16"/>
      <c r="BX330" s="60"/>
      <c r="BY330" s="17"/>
      <c r="BZ330" s="60"/>
      <c r="CA330" s="17"/>
      <c r="CB330" s="16"/>
      <c r="CC330" s="16"/>
      <c r="CD330" s="16"/>
      <c r="CE330" s="16"/>
      <c r="CF330" s="16"/>
      <c r="CG330" s="16"/>
      <c r="CH330" s="60"/>
      <c r="CI330" s="17"/>
      <c r="CJ330" s="16"/>
      <c r="CK330" s="16"/>
      <c r="CL330" s="16"/>
      <c r="CM330" s="16"/>
      <c r="CN330" s="16"/>
      <c r="CO330" s="16"/>
      <c r="CP330" s="16"/>
      <c r="CQ330" s="16"/>
      <c r="CR330" s="16"/>
      <c r="CS330" s="16"/>
      <c r="CT330" s="60"/>
      <c r="CU330" s="17"/>
      <c r="CV330" s="16"/>
      <c r="CW330" s="16"/>
    </row>
    <row r="331" spans="1:101" x14ac:dyDescent="0.3">
      <c r="A331" s="14">
        <v>135</v>
      </c>
      <c r="B331" s="15"/>
      <c r="C331" s="14" t="s">
        <v>224</v>
      </c>
      <c r="D331" s="14" t="s">
        <v>497</v>
      </c>
      <c r="E331" s="14"/>
      <c r="F331" s="14"/>
      <c r="G331" s="14" t="s">
        <v>498</v>
      </c>
      <c r="H331" s="2"/>
      <c r="I331" s="12">
        <v>100</v>
      </c>
      <c r="J331" s="16">
        <f t="shared" si="17"/>
        <v>22.200000000000003</v>
      </c>
      <c r="K331" s="16">
        <f t="shared" si="18"/>
        <v>51.967499999999994</v>
      </c>
      <c r="L331" s="16">
        <f t="shared" si="19"/>
        <v>48.032500000000006</v>
      </c>
      <c r="M331" s="16">
        <f t="shared" si="19"/>
        <v>77.8</v>
      </c>
      <c r="N331" s="17">
        <v>8</v>
      </c>
      <c r="O331" s="17">
        <v>25</v>
      </c>
      <c r="P331" s="17">
        <v>5</v>
      </c>
      <c r="Q331" s="17">
        <v>10</v>
      </c>
      <c r="R331" s="18">
        <v>5.0000000000000001E-3</v>
      </c>
      <c r="S331" s="16">
        <v>0.5</v>
      </c>
      <c r="T331" s="60"/>
      <c r="U331" s="17"/>
      <c r="V331" s="16">
        <v>0.01</v>
      </c>
      <c r="W331" s="16">
        <v>0.5</v>
      </c>
      <c r="X331" s="18">
        <v>2E-3</v>
      </c>
      <c r="Y331" s="16">
        <v>0.1</v>
      </c>
      <c r="Z331" s="16"/>
      <c r="AA331" s="16"/>
      <c r="AB331" s="16"/>
      <c r="AC331" s="16"/>
      <c r="AD331" s="16"/>
      <c r="AE331" s="16"/>
      <c r="AF331" s="18"/>
      <c r="AG331" s="16"/>
      <c r="AH331" s="18">
        <v>5.0000000000000001E-3</v>
      </c>
      <c r="AI331" s="16">
        <v>0.5</v>
      </c>
      <c r="AJ331" s="17">
        <v>35</v>
      </c>
      <c r="AK331" s="17">
        <v>40</v>
      </c>
      <c r="AL331" s="16">
        <v>0.01</v>
      </c>
      <c r="AM331" s="16">
        <v>0.2</v>
      </c>
      <c r="AN331" s="16"/>
      <c r="AO331" s="16"/>
      <c r="AP331" s="16"/>
      <c r="AQ331" s="16"/>
      <c r="AR331" s="60"/>
      <c r="AS331" s="17"/>
      <c r="AT331" s="16"/>
      <c r="AU331" s="16"/>
      <c r="AV331" s="18"/>
      <c r="AW331" s="16"/>
      <c r="AX331" s="18"/>
      <c r="AY331" s="16"/>
      <c r="AZ331" s="60"/>
      <c r="BA331" s="17"/>
      <c r="BB331" s="16"/>
      <c r="BC331" s="16"/>
      <c r="BD331" s="16"/>
      <c r="BE331" s="16"/>
      <c r="BF331" s="60"/>
      <c r="BG331" s="17"/>
      <c r="BH331" s="60"/>
      <c r="BI331" s="17"/>
      <c r="BJ331" s="60">
        <v>5.0000000000000001E-4</v>
      </c>
      <c r="BK331" s="17">
        <v>1</v>
      </c>
      <c r="BL331" s="16"/>
      <c r="BM331" s="16"/>
      <c r="BN331" s="16"/>
      <c r="BO331" s="16"/>
      <c r="BP331" s="16"/>
      <c r="BQ331" s="16"/>
      <c r="BR331" s="60"/>
      <c r="BS331" s="17"/>
      <c r="BT331" s="16"/>
      <c r="BU331" s="16"/>
      <c r="BV331" s="16"/>
      <c r="BW331" s="16"/>
      <c r="BX331" s="60"/>
      <c r="BY331" s="17"/>
      <c r="BZ331" s="60"/>
      <c r="CA331" s="17"/>
      <c r="CB331" s="16"/>
      <c r="CC331" s="16"/>
      <c r="CD331" s="16"/>
      <c r="CE331" s="16"/>
      <c r="CF331" s="16"/>
      <c r="CG331" s="16"/>
      <c r="CH331" s="60"/>
      <c r="CI331" s="17"/>
      <c r="CJ331" s="16"/>
      <c r="CK331" s="16"/>
      <c r="CL331" s="16"/>
      <c r="CM331" s="16"/>
      <c r="CN331" s="16"/>
      <c r="CO331" s="16"/>
      <c r="CP331" s="16"/>
      <c r="CQ331" s="16"/>
      <c r="CR331" s="16"/>
      <c r="CS331" s="16"/>
      <c r="CT331" s="60"/>
      <c r="CU331" s="17"/>
      <c r="CV331" s="16"/>
      <c r="CW331" s="16"/>
    </row>
    <row r="332" spans="1:101" x14ac:dyDescent="0.3">
      <c r="A332" s="14">
        <v>135</v>
      </c>
      <c r="B332" s="15"/>
      <c r="C332" s="14" t="s">
        <v>224</v>
      </c>
      <c r="D332" s="14" t="s">
        <v>497</v>
      </c>
      <c r="E332" s="14"/>
      <c r="F332" s="14"/>
      <c r="G332" s="14" t="s">
        <v>498</v>
      </c>
      <c r="H332" s="2"/>
      <c r="I332" s="12">
        <v>100</v>
      </c>
      <c r="J332" s="16">
        <f t="shared" si="17"/>
        <v>12.700000000000003</v>
      </c>
      <c r="K332" s="16">
        <f t="shared" si="18"/>
        <v>51.96749999999998</v>
      </c>
      <c r="L332" s="16">
        <f t="shared" si="19"/>
        <v>48.03250000000002</v>
      </c>
      <c r="M332" s="16">
        <f t="shared" si="19"/>
        <v>87.3</v>
      </c>
      <c r="N332" s="17">
        <v>8</v>
      </c>
      <c r="O332" s="17">
        <v>25</v>
      </c>
      <c r="P332" s="17">
        <v>5</v>
      </c>
      <c r="Q332" s="17">
        <v>10</v>
      </c>
      <c r="R332" s="18">
        <v>5.0000000000000001E-3</v>
      </c>
      <c r="S332" s="16">
        <v>0.5</v>
      </c>
      <c r="T332" s="60">
        <v>5.0000000000000001E-4</v>
      </c>
      <c r="U332" s="17">
        <v>1</v>
      </c>
      <c r="V332" s="16">
        <v>0.01</v>
      </c>
      <c r="W332" s="16">
        <v>0.5</v>
      </c>
      <c r="X332" s="18">
        <v>2E-3</v>
      </c>
      <c r="Y332" s="16">
        <v>0.1</v>
      </c>
      <c r="Z332" s="16"/>
      <c r="AA332" s="16"/>
      <c r="AB332" s="16"/>
      <c r="AC332" s="16"/>
      <c r="AD332" s="16"/>
      <c r="AE332" s="16"/>
      <c r="AF332" s="18"/>
      <c r="AG332" s="16"/>
      <c r="AH332" s="18"/>
      <c r="AI332" s="16"/>
      <c r="AJ332" s="17">
        <v>35</v>
      </c>
      <c r="AK332" s="17">
        <v>40</v>
      </c>
      <c r="AL332" s="16">
        <v>0.01</v>
      </c>
      <c r="AM332" s="16">
        <v>0.2</v>
      </c>
      <c r="AN332" s="16"/>
      <c r="AO332" s="16"/>
      <c r="AP332" s="16"/>
      <c r="AQ332" s="16"/>
      <c r="AR332" s="60">
        <v>5.0000000000000001E-4</v>
      </c>
      <c r="AS332" s="17">
        <v>1</v>
      </c>
      <c r="AT332" s="16"/>
      <c r="AU332" s="16"/>
      <c r="AV332" s="18"/>
      <c r="AW332" s="16"/>
      <c r="AX332" s="18"/>
      <c r="AY332" s="16"/>
      <c r="AZ332" s="60">
        <v>5.0000000000000001E-4</v>
      </c>
      <c r="BA332" s="17">
        <v>1</v>
      </c>
      <c r="BB332" s="16"/>
      <c r="BC332" s="16"/>
      <c r="BD332" s="16"/>
      <c r="BE332" s="16"/>
      <c r="BF332" s="60">
        <v>5.0000000000000001E-4</v>
      </c>
      <c r="BG332" s="17">
        <v>1</v>
      </c>
      <c r="BH332" s="60">
        <v>5.0000000000000001E-4</v>
      </c>
      <c r="BI332" s="17">
        <v>1</v>
      </c>
      <c r="BJ332" s="60">
        <v>5.0000000000000001E-4</v>
      </c>
      <c r="BK332" s="17">
        <v>1</v>
      </c>
      <c r="BL332" s="16"/>
      <c r="BM332" s="16"/>
      <c r="BN332" s="16"/>
      <c r="BO332" s="16"/>
      <c r="BP332" s="16"/>
      <c r="BQ332" s="16"/>
      <c r="BR332" s="60">
        <v>5.0000000000000001E-4</v>
      </c>
      <c r="BS332" s="17">
        <v>1</v>
      </c>
      <c r="BT332" s="16"/>
      <c r="BU332" s="16"/>
      <c r="BV332" s="16"/>
      <c r="BW332" s="16"/>
      <c r="BX332" s="60">
        <v>5.0000000000000001E-4</v>
      </c>
      <c r="BY332" s="17">
        <v>1</v>
      </c>
      <c r="BZ332" s="60">
        <v>5.0000000000000001E-4</v>
      </c>
      <c r="CA332" s="17">
        <v>1</v>
      </c>
      <c r="CB332" s="16"/>
      <c r="CC332" s="16"/>
      <c r="CD332" s="16"/>
      <c r="CE332" s="16"/>
      <c r="CF332" s="16"/>
      <c r="CG332" s="16"/>
      <c r="CH332" s="60">
        <v>5.0000000000000001E-4</v>
      </c>
      <c r="CI332" s="17">
        <v>1</v>
      </c>
      <c r="CJ332" s="16"/>
      <c r="CK332" s="16"/>
      <c r="CL332" s="16"/>
      <c r="CM332" s="16"/>
      <c r="CN332" s="16"/>
      <c r="CO332" s="16"/>
      <c r="CP332" s="16"/>
      <c r="CQ332" s="16"/>
      <c r="CR332" s="16"/>
      <c r="CS332" s="16"/>
      <c r="CT332" s="60">
        <v>5.0000000000000001E-4</v>
      </c>
      <c r="CU332" s="17">
        <v>1</v>
      </c>
      <c r="CV332" s="16"/>
      <c r="CW332" s="16"/>
    </row>
    <row r="333" spans="1:101" x14ac:dyDescent="0.3">
      <c r="A333" s="14">
        <v>135</v>
      </c>
      <c r="B333" s="15"/>
      <c r="C333" s="14" t="s">
        <v>224</v>
      </c>
      <c r="D333" s="14" t="s">
        <v>497</v>
      </c>
      <c r="E333" s="14"/>
      <c r="F333" s="14"/>
      <c r="G333" s="14" t="s">
        <v>498</v>
      </c>
      <c r="H333" s="2"/>
      <c r="I333" s="12">
        <v>100</v>
      </c>
      <c r="J333" s="16">
        <f t="shared" si="17"/>
        <v>22.200000000000003</v>
      </c>
      <c r="K333" s="16">
        <f t="shared" si="18"/>
        <v>51.967499999999994</v>
      </c>
      <c r="L333" s="16">
        <f t="shared" si="19"/>
        <v>48.032500000000006</v>
      </c>
      <c r="M333" s="16">
        <f t="shared" si="19"/>
        <v>77.8</v>
      </c>
      <c r="N333" s="17">
        <v>8</v>
      </c>
      <c r="O333" s="17">
        <v>25</v>
      </c>
      <c r="P333" s="17">
        <v>5</v>
      </c>
      <c r="Q333" s="17">
        <v>10</v>
      </c>
      <c r="R333" s="18">
        <v>5.0000000000000001E-3</v>
      </c>
      <c r="S333" s="16">
        <v>0.5</v>
      </c>
      <c r="T333" s="60"/>
      <c r="U333" s="17"/>
      <c r="V333" s="16">
        <v>0.01</v>
      </c>
      <c r="W333" s="16">
        <v>0.5</v>
      </c>
      <c r="X333" s="18"/>
      <c r="Y333" s="16"/>
      <c r="Z333" s="16"/>
      <c r="AA333" s="16"/>
      <c r="AB333" s="16"/>
      <c r="AC333" s="16"/>
      <c r="AD333" s="16"/>
      <c r="AE333" s="16"/>
      <c r="AF333" s="18">
        <v>2E-3</v>
      </c>
      <c r="AG333" s="16">
        <v>0.1</v>
      </c>
      <c r="AH333" s="18">
        <v>5.0000000000000001E-3</v>
      </c>
      <c r="AI333" s="16">
        <v>0.5</v>
      </c>
      <c r="AJ333" s="17">
        <v>35</v>
      </c>
      <c r="AK333" s="17">
        <v>40</v>
      </c>
      <c r="AL333" s="16">
        <v>0.01</v>
      </c>
      <c r="AM333" s="16">
        <v>0.2</v>
      </c>
      <c r="AN333" s="16"/>
      <c r="AO333" s="16"/>
      <c r="AP333" s="16"/>
      <c r="AQ333" s="16"/>
      <c r="AR333" s="60"/>
      <c r="AS333" s="17"/>
      <c r="AT333" s="16"/>
      <c r="AU333" s="16"/>
      <c r="AV333" s="18"/>
      <c r="AW333" s="16"/>
      <c r="AX333" s="18"/>
      <c r="AY333" s="16"/>
      <c r="AZ333" s="60"/>
      <c r="BA333" s="17"/>
      <c r="BB333" s="16"/>
      <c r="BC333" s="16"/>
      <c r="BD333" s="16"/>
      <c r="BE333" s="16"/>
      <c r="BF333" s="60"/>
      <c r="BG333" s="17"/>
      <c r="BH333" s="60">
        <v>5.0000000000000001E-4</v>
      </c>
      <c r="BI333" s="17">
        <v>1</v>
      </c>
      <c r="BJ333" s="60"/>
      <c r="BK333" s="17"/>
      <c r="BL333" s="16"/>
      <c r="BM333" s="16"/>
      <c r="BN333" s="16"/>
      <c r="BO333" s="16"/>
      <c r="BP333" s="16"/>
      <c r="BQ333" s="16"/>
      <c r="BR333" s="60"/>
      <c r="BS333" s="17"/>
      <c r="BT333" s="16"/>
      <c r="BU333" s="16"/>
      <c r="BV333" s="16"/>
      <c r="BW333" s="16"/>
      <c r="BX333" s="60"/>
      <c r="BY333" s="17"/>
      <c r="BZ333" s="60"/>
      <c r="CA333" s="17"/>
      <c r="CB333" s="16"/>
      <c r="CC333" s="16"/>
      <c r="CD333" s="16"/>
      <c r="CE333" s="16"/>
      <c r="CF333" s="16"/>
      <c r="CG333" s="16"/>
      <c r="CH333" s="60"/>
      <c r="CI333" s="17"/>
      <c r="CJ333" s="16"/>
      <c r="CK333" s="16"/>
      <c r="CL333" s="16"/>
      <c r="CM333" s="16"/>
      <c r="CN333" s="16"/>
      <c r="CO333" s="16"/>
      <c r="CP333" s="16"/>
      <c r="CQ333" s="16"/>
      <c r="CR333" s="16"/>
      <c r="CS333" s="16"/>
      <c r="CT333" s="60"/>
      <c r="CU333" s="17"/>
      <c r="CV333" s="16"/>
      <c r="CW333" s="16"/>
    </row>
    <row r="334" spans="1:101" x14ac:dyDescent="0.3">
      <c r="A334" s="14">
        <v>135</v>
      </c>
      <c r="B334" s="15"/>
      <c r="C334" s="14" t="s">
        <v>224</v>
      </c>
      <c r="D334" s="14" t="s">
        <v>497</v>
      </c>
      <c r="E334" s="14"/>
      <c r="F334" s="14"/>
      <c r="G334" s="14" t="s">
        <v>498</v>
      </c>
      <c r="H334" s="2"/>
      <c r="I334" s="12">
        <v>100</v>
      </c>
      <c r="J334" s="16">
        <f t="shared" ref="J334:J397" si="20">I334-M334</f>
        <v>22.700000000000003</v>
      </c>
      <c r="K334" s="16">
        <f t="shared" ref="K334:K397" si="21">I334-L334</f>
        <v>51.972499999999997</v>
      </c>
      <c r="L334" s="16">
        <f t="shared" si="19"/>
        <v>48.027500000000003</v>
      </c>
      <c r="M334" s="16">
        <f t="shared" si="19"/>
        <v>77.3</v>
      </c>
      <c r="N334" s="17">
        <v>8</v>
      </c>
      <c r="O334" s="17">
        <v>25</v>
      </c>
      <c r="P334" s="17">
        <v>5</v>
      </c>
      <c r="Q334" s="17">
        <v>10</v>
      </c>
      <c r="R334" s="18">
        <v>5.0000000000000001E-3</v>
      </c>
      <c r="S334" s="16">
        <v>0.5</v>
      </c>
      <c r="T334" s="60"/>
      <c r="U334" s="17"/>
      <c r="V334" s="16">
        <v>0.01</v>
      </c>
      <c r="W334" s="16">
        <v>0.5</v>
      </c>
      <c r="X334" s="18"/>
      <c r="Y334" s="16"/>
      <c r="Z334" s="16"/>
      <c r="AA334" s="16"/>
      <c r="AB334" s="16"/>
      <c r="AC334" s="16"/>
      <c r="AD334" s="16"/>
      <c r="AE334" s="16"/>
      <c r="AF334" s="18">
        <v>2E-3</v>
      </c>
      <c r="AG334" s="16">
        <v>0.1</v>
      </c>
      <c r="AH334" s="18"/>
      <c r="AI334" s="16"/>
      <c r="AJ334" s="17">
        <v>35</v>
      </c>
      <c r="AK334" s="17">
        <v>40</v>
      </c>
      <c r="AL334" s="16">
        <v>0.01</v>
      </c>
      <c r="AM334" s="16">
        <v>0.2</v>
      </c>
      <c r="AN334" s="16"/>
      <c r="AO334" s="16"/>
      <c r="AP334" s="16"/>
      <c r="AQ334" s="16"/>
      <c r="AR334" s="60"/>
      <c r="AS334" s="17"/>
      <c r="AT334" s="16"/>
      <c r="AU334" s="16"/>
      <c r="AV334" s="18"/>
      <c r="AW334" s="16"/>
      <c r="AX334" s="18"/>
      <c r="AY334" s="16"/>
      <c r="AZ334" s="60"/>
      <c r="BA334" s="17"/>
      <c r="BB334" s="16"/>
      <c r="BC334" s="16"/>
      <c r="BD334" s="16"/>
      <c r="BE334" s="16"/>
      <c r="BF334" s="60"/>
      <c r="BG334" s="17"/>
      <c r="BH334" s="60">
        <v>5.0000000000000001E-4</v>
      </c>
      <c r="BI334" s="17">
        <v>1</v>
      </c>
      <c r="BJ334" s="60"/>
      <c r="BK334" s="17"/>
      <c r="BL334" s="16"/>
      <c r="BM334" s="16"/>
      <c r="BN334" s="16"/>
      <c r="BO334" s="16"/>
      <c r="BP334" s="16"/>
      <c r="BQ334" s="16"/>
      <c r="BR334" s="60"/>
      <c r="BS334" s="17"/>
      <c r="BT334" s="16"/>
      <c r="BU334" s="16"/>
      <c r="BV334" s="16"/>
      <c r="BW334" s="16"/>
      <c r="BX334" s="60"/>
      <c r="BY334" s="17"/>
      <c r="BZ334" s="60"/>
      <c r="CA334" s="17"/>
      <c r="CB334" s="16"/>
      <c r="CC334" s="16"/>
      <c r="CD334" s="16"/>
      <c r="CE334" s="16"/>
      <c r="CF334" s="16"/>
      <c r="CG334" s="16"/>
      <c r="CH334" s="60"/>
      <c r="CI334" s="17"/>
      <c r="CJ334" s="16"/>
      <c r="CK334" s="16"/>
      <c r="CL334" s="16"/>
      <c r="CM334" s="16"/>
      <c r="CN334" s="16"/>
      <c r="CO334" s="16"/>
      <c r="CP334" s="16"/>
      <c r="CQ334" s="16"/>
      <c r="CR334" s="16"/>
      <c r="CS334" s="16"/>
      <c r="CT334" s="60"/>
      <c r="CU334" s="17"/>
      <c r="CV334" s="16"/>
      <c r="CW334" s="16"/>
    </row>
    <row r="335" spans="1:101" x14ac:dyDescent="0.3">
      <c r="A335" s="14">
        <v>135</v>
      </c>
      <c r="B335" s="15"/>
      <c r="C335" s="14" t="s">
        <v>224</v>
      </c>
      <c r="D335" s="14" t="s">
        <v>497</v>
      </c>
      <c r="E335" s="14"/>
      <c r="F335" s="14"/>
      <c r="G335" s="14" t="s">
        <v>498</v>
      </c>
      <c r="H335" s="2"/>
      <c r="I335" s="12">
        <v>100</v>
      </c>
      <c r="J335" s="16">
        <f t="shared" si="20"/>
        <v>22.200000000000003</v>
      </c>
      <c r="K335" s="16">
        <f t="shared" si="21"/>
        <v>51.967499999999994</v>
      </c>
      <c r="L335" s="16">
        <f t="shared" si="19"/>
        <v>48.032500000000006</v>
      </c>
      <c r="M335" s="16">
        <f t="shared" si="19"/>
        <v>77.8</v>
      </c>
      <c r="N335" s="17">
        <v>8</v>
      </c>
      <c r="O335" s="17">
        <v>25</v>
      </c>
      <c r="P335" s="17">
        <v>5</v>
      </c>
      <c r="Q335" s="17">
        <v>10</v>
      </c>
      <c r="R335" s="18">
        <v>5.0000000000000001E-3</v>
      </c>
      <c r="S335" s="16">
        <v>0.5</v>
      </c>
      <c r="T335" s="60"/>
      <c r="U335" s="17"/>
      <c r="V335" s="16"/>
      <c r="W335" s="16"/>
      <c r="X335" s="18">
        <v>2E-3</v>
      </c>
      <c r="Y335" s="16">
        <v>0.1</v>
      </c>
      <c r="Z335" s="16">
        <v>0.01</v>
      </c>
      <c r="AA335" s="16">
        <v>0.5</v>
      </c>
      <c r="AB335" s="16"/>
      <c r="AC335" s="16"/>
      <c r="AD335" s="16"/>
      <c r="AE335" s="16"/>
      <c r="AF335" s="18"/>
      <c r="AG335" s="16"/>
      <c r="AH335" s="18">
        <v>5.0000000000000001E-3</v>
      </c>
      <c r="AI335" s="16">
        <v>0.5</v>
      </c>
      <c r="AJ335" s="17">
        <v>35</v>
      </c>
      <c r="AK335" s="17">
        <v>40</v>
      </c>
      <c r="AL335" s="16">
        <v>0.01</v>
      </c>
      <c r="AM335" s="16">
        <v>0.2</v>
      </c>
      <c r="AN335" s="16"/>
      <c r="AO335" s="16"/>
      <c r="AP335" s="16"/>
      <c r="AQ335" s="16"/>
      <c r="AR335" s="60"/>
      <c r="AS335" s="17"/>
      <c r="AT335" s="16"/>
      <c r="AU335" s="16"/>
      <c r="AV335" s="18"/>
      <c r="AW335" s="16"/>
      <c r="AX335" s="18"/>
      <c r="AY335" s="16"/>
      <c r="AZ335" s="60"/>
      <c r="BA335" s="17"/>
      <c r="BB335" s="16"/>
      <c r="BC335" s="16"/>
      <c r="BD335" s="16"/>
      <c r="BE335" s="16"/>
      <c r="BF335" s="60"/>
      <c r="BG335" s="17"/>
      <c r="BH335" s="60">
        <v>5.0000000000000001E-4</v>
      </c>
      <c r="BI335" s="17">
        <v>1</v>
      </c>
      <c r="BJ335" s="60"/>
      <c r="BK335" s="17"/>
      <c r="BL335" s="16"/>
      <c r="BM335" s="16"/>
      <c r="BN335" s="16"/>
      <c r="BO335" s="16"/>
      <c r="BP335" s="16"/>
      <c r="BQ335" s="16"/>
      <c r="BR335" s="60"/>
      <c r="BS335" s="17"/>
      <c r="BT335" s="16"/>
      <c r="BU335" s="16"/>
      <c r="BV335" s="16"/>
      <c r="BW335" s="16"/>
      <c r="BX335" s="60"/>
      <c r="BY335" s="17"/>
      <c r="BZ335" s="60"/>
      <c r="CA335" s="17"/>
      <c r="CB335" s="16"/>
      <c r="CC335" s="16"/>
      <c r="CD335" s="16"/>
      <c r="CE335" s="16"/>
      <c r="CF335" s="16"/>
      <c r="CG335" s="16"/>
      <c r="CH335" s="60"/>
      <c r="CI335" s="17"/>
      <c r="CJ335" s="16"/>
      <c r="CK335" s="16"/>
      <c r="CL335" s="16"/>
      <c r="CM335" s="16"/>
      <c r="CN335" s="16"/>
      <c r="CO335" s="16"/>
      <c r="CP335" s="16"/>
      <c r="CQ335" s="16"/>
      <c r="CR335" s="16"/>
      <c r="CS335" s="16"/>
      <c r="CT335" s="60"/>
      <c r="CU335" s="17"/>
      <c r="CV335" s="16"/>
      <c r="CW335" s="16"/>
    </row>
    <row r="336" spans="1:101" x14ac:dyDescent="0.3">
      <c r="A336" s="14">
        <v>135</v>
      </c>
      <c r="B336" s="15"/>
      <c r="C336" s="14" t="s">
        <v>224</v>
      </c>
      <c r="D336" s="14" t="s">
        <v>497</v>
      </c>
      <c r="E336" s="14"/>
      <c r="F336" s="14"/>
      <c r="G336" s="14" t="s">
        <v>498</v>
      </c>
      <c r="H336" s="2"/>
      <c r="I336" s="12">
        <v>100</v>
      </c>
      <c r="J336" s="16">
        <f t="shared" si="20"/>
        <v>12.700000000000003</v>
      </c>
      <c r="K336" s="16">
        <f t="shared" si="21"/>
        <v>51.96749999999998</v>
      </c>
      <c r="L336" s="16">
        <f t="shared" si="19"/>
        <v>48.03250000000002</v>
      </c>
      <c r="M336" s="16">
        <f t="shared" si="19"/>
        <v>87.3</v>
      </c>
      <c r="N336" s="17">
        <v>8</v>
      </c>
      <c r="O336" s="17">
        <v>25</v>
      </c>
      <c r="P336" s="17">
        <v>5</v>
      </c>
      <c r="Q336" s="17">
        <v>10</v>
      </c>
      <c r="R336" s="18">
        <v>5.0000000000000001E-3</v>
      </c>
      <c r="S336" s="16">
        <v>0.5</v>
      </c>
      <c r="T336" s="60">
        <v>5.0000000000000001E-4</v>
      </c>
      <c r="U336" s="17">
        <v>1</v>
      </c>
      <c r="V336" s="16"/>
      <c r="W336" s="16"/>
      <c r="X336" s="18">
        <v>2E-3</v>
      </c>
      <c r="Y336" s="16">
        <v>0.1</v>
      </c>
      <c r="Z336" s="16">
        <v>0.01</v>
      </c>
      <c r="AA336" s="16">
        <v>0.5</v>
      </c>
      <c r="AB336" s="16"/>
      <c r="AC336" s="16"/>
      <c r="AD336" s="16"/>
      <c r="AE336" s="16"/>
      <c r="AF336" s="18"/>
      <c r="AG336" s="16"/>
      <c r="AH336" s="18"/>
      <c r="AI336" s="16"/>
      <c r="AJ336" s="17">
        <v>35</v>
      </c>
      <c r="AK336" s="17">
        <v>40</v>
      </c>
      <c r="AL336" s="16">
        <v>0.01</v>
      </c>
      <c r="AM336" s="16">
        <v>0.2</v>
      </c>
      <c r="AN336" s="16"/>
      <c r="AO336" s="16"/>
      <c r="AP336" s="16"/>
      <c r="AQ336" s="16"/>
      <c r="AR336" s="60">
        <v>5.0000000000000001E-4</v>
      </c>
      <c r="AS336" s="17">
        <v>1</v>
      </c>
      <c r="AT336" s="16"/>
      <c r="AU336" s="16"/>
      <c r="AV336" s="18"/>
      <c r="AW336" s="16"/>
      <c r="AX336" s="18"/>
      <c r="AY336" s="16"/>
      <c r="AZ336" s="60">
        <v>5.0000000000000001E-4</v>
      </c>
      <c r="BA336" s="17">
        <v>1</v>
      </c>
      <c r="BB336" s="16"/>
      <c r="BC336" s="16"/>
      <c r="BD336" s="16"/>
      <c r="BE336" s="16"/>
      <c r="BF336" s="60">
        <v>5.0000000000000001E-4</v>
      </c>
      <c r="BG336" s="17">
        <v>1</v>
      </c>
      <c r="BH336" s="60">
        <v>5.0000000000000001E-4</v>
      </c>
      <c r="BI336" s="17">
        <v>1</v>
      </c>
      <c r="BJ336" s="60">
        <v>5.0000000000000001E-4</v>
      </c>
      <c r="BK336" s="17">
        <v>1</v>
      </c>
      <c r="BL336" s="16"/>
      <c r="BM336" s="16"/>
      <c r="BN336" s="16"/>
      <c r="BO336" s="16"/>
      <c r="BP336" s="16"/>
      <c r="BQ336" s="16"/>
      <c r="BR336" s="60">
        <v>5.0000000000000001E-4</v>
      </c>
      <c r="BS336" s="17">
        <v>1</v>
      </c>
      <c r="BT336" s="16"/>
      <c r="BU336" s="16"/>
      <c r="BV336" s="16"/>
      <c r="BW336" s="16"/>
      <c r="BX336" s="60">
        <v>5.0000000000000001E-4</v>
      </c>
      <c r="BY336" s="17">
        <v>1</v>
      </c>
      <c r="BZ336" s="60">
        <v>5.0000000000000001E-4</v>
      </c>
      <c r="CA336" s="17">
        <v>1</v>
      </c>
      <c r="CB336" s="16"/>
      <c r="CC336" s="16"/>
      <c r="CD336" s="16"/>
      <c r="CE336" s="16"/>
      <c r="CF336" s="16"/>
      <c r="CG336" s="16"/>
      <c r="CH336" s="60">
        <v>5.0000000000000001E-4</v>
      </c>
      <c r="CI336" s="17">
        <v>1</v>
      </c>
      <c r="CJ336" s="16"/>
      <c r="CK336" s="16"/>
      <c r="CL336" s="16"/>
      <c r="CM336" s="16"/>
      <c r="CN336" s="16"/>
      <c r="CO336" s="16"/>
      <c r="CP336" s="16"/>
      <c r="CQ336" s="16"/>
      <c r="CR336" s="16"/>
      <c r="CS336" s="16"/>
      <c r="CT336" s="60">
        <v>5.0000000000000001E-4</v>
      </c>
      <c r="CU336" s="17">
        <v>1</v>
      </c>
      <c r="CV336" s="16"/>
      <c r="CW336" s="16"/>
    </row>
    <row r="337" spans="1:101" x14ac:dyDescent="0.3">
      <c r="A337" s="14">
        <v>135</v>
      </c>
      <c r="B337" s="15"/>
      <c r="C337" s="14" t="s">
        <v>224</v>
      </c>
      <c r="D337" s="14" t="s">
        <v>497</v>
      </c>
      <c r="E337" s="14"/>
      <c r="F337" s="14"/>
      <c r="G337" s="14" t="s">
        <v>498</v>
      </c>
      <c r="H337" s="2"/>
      <c r="I337" s="12">
        <v>100</v>
      </c>
      <c r="J337" s="16">
        <f t="shared" si="20"/>
        <v>22.200000000000003</v>
      </c>
      <c r="K337" s="16">
        <f t="shared" si="21"/>
        <v>51.967499999999994</v>
      </c>
      <c r="L337" s="16">
        <f t="shared" si="19"/>
        <v>48.032500000000006</v>
      </c>
      <c r="M337" s="16">
        <f t="shared" si="19"/>
        <v>77.8</v>
      </c>
      <c r="N337" s="17">
        <v>8</v>
      </c>
      <c r="O337" s="17">
        <v>25</v>
      </c>
      <c r="P337" s="17">
        <v>5</v>
      </c>
      <c r="Q337" s="17">
        <v>10</v>
      </c>
      <c r="R337" s="18">
        <v>5.0000000000000001E-3</v>
      </c>
      <c r="S337" s="16">
        <v>0.5</v>
      </c>
      <c r="T337" s="60"/>
      <c r="U337" s="17"/>
      <c r="V337" s="16"/>
      <c r="W337" s="16"/>
      <c r="X337" s="18"/>
      <c r="Y337" s="16"/>
      <c r="Z337" s="16">
        <v>0.01</v>
      </c>
      <c r="AA337" s="16">
        <v>0.5</v>
      </c>
      <c r="AB337" s="16"/>
      <c r="AC337" s="16"/>
      <c r="AD337" s="16"/>
      <c r="AE337" s="16"/>
      <c r="AF337" s="18">
        <v>2E-3</v>
      </c>
      <c r="AG337" s="16">
        <v>0.1</v>
      </c>
      <c r="AH337" s="18">
        <v>5.0000000000000001E-3</v>
      </c>
      <c r="AI337" s="16">
        <v>0.5</v>
      </c>
      <c r="AJ337" s="17">
        <v>35</v>
      </c>
      <c r="AK337" s="17">
        <v>40</v>
      </c>
      <c r="AL337" s="16">
        <v>0.01</v>
      </c>
      <c r="AM337" s="16">
        <v>0.2</v>
      </c>
      <c r="AN337" s="16"/>
      <c r="AO337" s="16"/>
      <c r="AP337" s="16"/>
      <c r="AQ337" s="16"/>
      <c r="AR337" s="60"/>
      <c r="AS337" s="17"/>
      <c r="AT337" s="16"/>
      <c r="AU337" s="16"/>
      <c r="AV337" s="18"/>
      <c r="AW337" s="16"/>
      <c r="AX337" s="18"/>
      <c r="AY337" s="16"/>
      <c r="AZ337" s="60"/>
      <c r="BA337" s="17"/>
      <c r="BB337" s="16"/>
      <c r="BC337" s="16"/>
      <c r="BD337" s="16"/>
      <c r="BE337" s="16"/>
      <c r="BF337" s="60"/>
      <c r="BG337" s="17"/>
      <c r="BH337" s="60">
        <v>5.0000000000000001E-4</v>
      </c>
      <c r="BI337" s="17">
        <v>1</v>
      </c>
      <c r="BJ337" s="60"/>
      <c r="BK337" s="17"/>
      <c r="BL337" s="16"/>
      <c r="BM337" s="16"/>
      <c r="BN337" s="16"/>
      <c r="BO337" s="16"/>
      <c r="BP337" s="16"/>
      <c r="BQ337" s="16"/>
      <c r="BR337" s="60"/>
      <c r="BS337" s="17"/>
      <c r="BT337" s="16"/>
      <c r="BU337" s="16"/>
      <c r="BV337" s="16"/>
      <c r="BW337" s="16"/>
      <c r="BX337" s="60"/>
      <c r="BY337" s="17"/>
      <c r="BZ337" s="60"/>
      <c r="CA337" s="17"/>
      <c r="CB337" s="16"/>
      <c r="CC337" s="16"/>
      <c r="CD337" s="16"/>
      <c r="CE337" s="16"/>
      <c r="CF337" s="16"/>
      <c r="CG337" s="16"/>
      <c r="CH337" s="60"/>
      <c r="CI337" s="17"/>
      <c r="CJ337" s="16"/>
      <c r="CK337" s="16"/>
      <c r="CL337" s="16"/>
      <c r="CM337" s="16"/>
      <c r="CN337" s="16"/>
      <c r="CO337" s="16"/>
      <c r="CP337" s="16"/>
      <c r="CQ337" s="16"/>
      <c r="CR337" s="16"/>
      <c r="CS337" s="16"/>
      <c r="CT337" s="60"/>
      <c r="CU337" s="17"/>
      <c r="CV337" s="16"/>
      <c r="CW337" s="16"/>
    </row>
    <row r="338" spans="1:101" x14ac:dyDescent="0.3">
      <c r="A338" s="14">
        <v>135</v>
      </c>
      <c r="B338" s="15"/>
      <c r="C338" s="14" t="s">
        <v>224</v>
      </c>
      <c r="D338" s="14" t="s">
        <v>497</v>
      </c>
      <c r="E338" s="14"/>
      <c r="F338" s="14"/>
      <c r="G338" s="14" t="s">
        <v>498</v>
      </c>
      <c r="H338" s="2"/>
      <c r="I338" s="12">
        <v>100</v>
      </c>
      <c r="J338" s="16">
        <f t="shared" si="20"/>
        <v>22.700000000000003</v>
      </c>
      <c r="K338" s="16">
        <f t="shared" si="21"/>
        <v>51.972499999999997</v>
      </c>
      <c r="L338" s="16">
        <f t="shared" si="19"/>
        <v>48.027500000000003</v>
      </c>
      <c r="M338" s="16">
        <f t="shared" si="19"/>
        <v>77.3</v>
      </c>
      <c r="N338" s="17">
        <v>8</v>
      </c>
      <c r="O338" s="17">
        <v>25</v>
      </c>
      <c r="P338" s="17">
        <v>5</v>
      </c>
      <c r="Q338" s="17">
        <v>10</v>
      </c>
      <c r="R338" s="18">
        <v>5.0000000000000001E-3</v>
      </c>
      <c r="S338" s="16">
        <v>0.5</v>
      </c>
      <c r="T338" s="60"/>
      <c r="U338" s="17"/>
      <c r="V338" s="16"/>
      <c r="W338" s="16"/>
      <c r="X338" s="18"/>
      <c r="Y338" s="16"/>
      <c r="Z338" s="16">
        <v>0.01</v>
      </c>
      <c r="AA338" s="16">
        <v>0.5</v>
      </c>
      <c r="AB338" s="16"/>
      <c r="AC338" s="16"/>
      <c r="AD338" s="16"/>
      <c r="AE338" s="16"/>
      <c r="AF338" s="18">
        <v>2E-3</v>
      </c>
      <c r="AG338" s="16">
        <v>0.1</v>
      </c>
      <c r="AH338" s="18"/>
      <c r="AI338" s="16"/>
      <c r="AJ338" s="17">
        <v>35</v>
      </c>
      <c r="AK338" s="17">
        <v>40</v>
      </c>
      <c r="AL338" s="16">
        <v>0.01</v>
      </c>
      <c r="AM338" s="16">
        <v>0.2</v>
      </c>
      <c r="AN338" s="16"/>
      <c r="AO338" s="16"/>
      <c r="AP338" s="16"/>
      <c r="AQ338" s="16"/>
      <c r="AR338" s="60"/>
      <c r="AS338" s="17"/>
      <c r="AT338" s="16"/>
      <c r="AU338" s="16"/>
      <c r="AV338" s="18"/>
      <c r="AW338" s="16"/>
      <c r="AX338" s="18"/>
      <c r="AY338" s="16"/>
      <c r="AZ338" s="60"/>
      <c r="BA338" s="17"/>
      <c r="BB338" s="16"/>
      <c r="BC338" s="16"/>
      <c r="BD338" s="16"/>
      <c r="BE338" s="16"/>
      <c r="BF338" s="60"/>
      <c r="BG338" s="17"/>
      <c r="BH338" s="60">
        <v>5.0000000000000001E-4</v>
      </c>
      <c r="BI338" s="17">
        <v>1</v>
      </c>
      <c r="BJ338" s="60"/>
      <c r="BK338" s="17"/>
      <c r="BL338" s="16"/>
      <c r="BM338" s="16"/>
      <c r="BN338" s="16"/>
      <c r="BO338" s="16"/>
      <c r="BP338" s="16"/>
      <c r="BQ338" s="16"/>
      <c r="BR338" s="60"/>
      <c r="BS338" s="17"/>
      <c r="BT338" s="16"/>
      <c r="BU338" s="16"/>
      <c r="BV338" s="16"/>
      <c r="BW338" s="16"/>
      <c r="BX338" s="60"/>
      <c r="BY338" s="17"/>
      <c r="BZ338" s="60"/>
      <c r="CA338" s="17"/>
      <c r="CB338" s="16"/>
      <c r="CC338" s="16"/>
      <c r="CD338" s="16"/>
      <c r="CE338" s="16"/>
      <c r="CF338" s="16"/>
      <c r="CG338" s="16"/>
      <c r="CH338" s="60"/>
      <c r="CI338" s="17"/>
      <c r="CJ338" s="16"/>
      <c r="CK338" s="16"/>
      <c r="CL338" s="16"/>
      <c r="CM338" s="16"/>
      <c r="CN338" s="16"/>
      <c r="CO338" s="16"/>
      <c r="CP338" s="16"/>
      <c r="CQ338" s="16"/>
      <c r="CR338" s="16"/>
      <c r="CS338" s="16"/>
      <c r="CT338" s="60"/>
      <c r="CU338" s="17"/>
      <c r="CV338" s="16"/>
      <c r="CW338" s="16"/>
    </row>
    <row r="339" spans="1:101" x14ac:dyDescent="0.3">
      <c r="A339" s="14">
        <v>135</v>
      </c>
      <c r="B339" s="15"/>
      <c r="C339" s="14" t="s">
        <v>224</v>
      </c>
      <c r="D339" s="14" t="s">
        <v>497</v>
      </c>
      <c r="E339" s="14"/>
      <c r="F339" s="14"/>
      <c r="G339" s="14" t="s">
        <v>498</v>
      </c>
      <c r="H339" s="2"/>
      <c r="I339" s="12">
        <v>100</v>
      </c>
      <c r="J339" s="16">
        <f t="shared" si="20"/>
        <v>22.200000000000003</v>
      </c>
      <c r="K339" s="16">
        <f t="shared" si="21"/>
        <v>51.967500000000001</v>
      </c>
      <c r="L339" s="16">
        <f t="shared" si="19"/>
        <v>48.032499999999999</v>
      </c>
      <c r="M339" s="16">
        <f t="shared" si="19"/>
        <v>77.8</v>
      </c>
      <c r="N339" s="17">
        <v>8</v>
      </c>
      <c r="O339" s="17">
        <v>25</v>
      </c>
      <c r="P339" s="17">
        <v>5</v>
      </c>
      <c r="Q339" s="17">
        <v>10</v>
      </c>
      <c r="R339" s="18">
        <v>5.0000000000000001E-3</v>
      </c>
      <c r="S339" s="16">
        <v>0.5</v>
      </c>
      <c r="T339" s="60"/>
      <c r="U339" s="17"/>
      <c r="V339" s="16"/>
      <c r="W339" s="16"/>
      <c r="X339" s="18">
        <v>2E-3</v>
      </c>
      <c r="Y339" s="16">
        <v>0.1</v>
      </c>
      <c r="Z339" s="16"/>
      <c r="AA339" s="16"/>
      <c r="AB339" s="16"/>
      <c r="AC339" s="16"/>
      <c r="AD339" s="16"/>
      <c r="AE339" s="16"/>
      <c r="AF339" s="18"/>
      <c r="AG339" s="16"/>
      <c r="AH339" s="18">
        <v>5.0000000000000001E-3</v>
      </c>
      <c r="AI339" s="16">
        <v>0.5</v>
      </c>
      <c r="AJ339" s="17">
        <v>35</v>
      </c>
      <c r="AK339" s="17">
        <v>40</v>
      </c>
      <c r="AL339" s="16">
        <v>0.01</v>
      </c>
      <c r="AM339" s="16">
        <v>0.2</v>
      </c>
      <c r="AN339" s="16">
        <v>0.01</v>
      </c>
      <c r="AO339" s="16">
        <v>0.5</v>
      </c>
      <c r="AP339" s="16"/>
      <c r="AQ339" s="16"/>
      <c r="AR339" s="60"/>
      <c r="AS339" s="17"/>
      <c r="AT339" s="16"/>
      <c r="AU339" s="16"/>
      <c r="AV339" s="18"/>
      <c r="AW339" s="16"/>
      <c r="AX339" s="18"/>
      <c r="AY339" s="16"/>
      <c r="AZ339" s="60"/>
      <c r="BA339" s="17"/>
      <c r="BB339" s="16"/>
      <c r="BC339" s="16"/>
      <c r="BD339" s="16"/>
      <c r="BE339" s="16"/>
      <c r="BF339" s="60"/>
      <c r="BG339" s="17"/>
      <c r="BH339" s="60">
        <v>5.0000000000000001E-4</v>
      </c>
      <c r="BI339" s="17">
        <v>1</v>
      </c>
      <c r="BJ339" s="60"/>
      <c r="BK339" s="17"/>
      <c r="BL339" s="16"/>
      <c r="BM339" s="16"/>
      <c r="BN339" s="16"/>
      <c r="BO339" s="16"/>
      <c r="BP339" s="16"/>
      <c r="BQ339" s="16"/>
      <c r="BR339" s="60"/>
      <c r="BS339" s="17"/>
      <c r="BT339" s="16"/>
      <c r="BU339" s="16"/>
      <c r="BV339" s="16"/>
      <c r="BW339" s="16"/>
      <c r="BX339" s="60"/>
      <c r="BY339" s="17"/>
      <c r="BZ339" s="60"/>
      <c r="CA339" s="17"/>
      <c r="CB339" s="16"/>
      <c r="CC339" s="16"/>
      <c r="CD339" s="16"/>
      <c r="CE339" s="16"/>
      <c r="CF339" s="16"/>
      <c r="CG339" s="16"/>
      <c r="CH339" s="60"/>
      <c r="CI339" s="17"/>
      <c r="CJ339" s="16"/>
      <c r="CK339" s="16"/>
      <c r="CL339" s="16"/>
      <c r="CM339" s="16"/>
      <c r="CN339" s="16"/>
      <c r="CO339" s="16"/>
      <c r="CP339" s="16"/>
      <c r="CQ339" s="16"/>
      <c r="CR339" s="16"/>
      <c r="CS339" s="16"/>
      <c r="CT339" s="60"/>
      <c r="CU339" s="17"/>
      <c r="CV339" s="16"/>
      <c r="CW339" s="16"/>
    </row>
    <row r="340" spans="1:101" x14ac:dyDescent="0.3">
      <c r="A340" s="14">
        <v>135</v>
      </c>
      <c r="B340" s="15"/>
      <c r="C340" s="14" t="s">
        <v>224</v>
      </c>
      <c r="D340" s="14" t="s">
        <v>497</v>
      </c>
      <c r="E340" s="14"/>
      <c r="F340" s="14"/>
      <c r="G340" s="14" t="s">
        <v>498</v>
      </c>
      <c r="H340" s="2"/>
      <c r="I340" s="12">
        <v>100</v>
      </c>
      <c r="J340" s="16">
        <f t="shared" si="20"/>
        <v>12.700000000000003</v>
      </c>
      <c r="K340" s="16">
        <f t="shared" si="21"/>
        <v>51.96749999999998</v>
      </c>
      <c r="L340" s="16">
        <f t="shared" si="19"/>
        <v>48.03250000000002</v>
      </c>
      <c r="M340" s="16">
        <f t="shared" si="19"/>
        <v>87.3</v>
      </c>
      <c r="N340" s="17">
        <v>8</v>
      </c>
      <c r="O340" s="17">
        <v>25</v>
      </c>
      <c r="P340" s="17">
        <v>5</v>
      </c>
      <c r="Q340" s="17">
        <v>10</v>
      </c>
      <c r="R340" s="18">
        <v>5.0000000000000001E-3</v>
      </c>
      <c r="S340" s="16">
        <v>0.5</v>
      </c>
      <c r="T340" s="60">
        <v>5.0000000000000001E-4</v>
      </c>
      <c r="U340" s="17">
        <v>1</v>
      </c>
      <c r="V340" s="16"/>
      <c r="W340" s="16"/>
      <c r="X340" s="18">
        <v>2E-3</v>
      </c>
      <c r="Y340" s="16">
        <v>0.1</v>
      </c>
      <c r="Z340" s="16"/>
      <c r="AA340" s="16"/>
      <c r="AB340" s="16"/>
      <c r="AC340" s="16"/>
      <c r="AD340" s="16"/>
      <c r="AE340" s="16"/>
      <c r="AF340" s="18"/>
      <c r="AG340" s="16"/>
      <c r="AH340" s="18"/>
      <c r="AI340" s="16"/>
      <c r="AJ340" s="17">
        <v>35</v>
      </c>
      <c r="AK340" s="17">
        <v>40</v>
      </c>
      <c r="AL340" s="16">
        <v>0.01</v>
      </c>
      <c r="AM340" s="16">
        <v>0.2</v>
      </c>
      <c r="AN340" s="16">
        <v>0.01</v>
      </c>
      <c r="AO340" s="16">
        <v>0.5</v>
      </c>
      <c r="AP340" s="16"/>
      <c r="AQ340" s="16"/>
      <c r="AR340" s="60">
        <v>5.0000000000000001E-4</v>
      </c>
      <c r="AS340" s="17">
        <v>1</v>
      </c>
      <c r="AT340" s="16"/>
      <c r="AU340" s="16"/>
      <c r="AV340" s="18"/>
      <c r="AW340" s="16"/>
      <c r="AX340" s="18"/>
      <c r="AY340" s="16"/>
      <c r="AZ340" s="60">
        <v>5.0000000000000001E-4</v>
      </c>
      <c r="BA340" s="17">
        <v>1</v>
      </c>
      <c r="BB340" s="16"/>
      <c r="BC340" s="16"/>
      <c r="BD340" s="16"/>
      <c r="BE340" s="16"/>
      <c r="BF340" s="60">
        <v>5.0000000000000001E-4</v>
      </c>
      <c r="BG340" s="17">
        <v>1</v>
      </c>
      <c r="BH340" s="60">
        <v>5.0000000000000001E-4</v>
      </c>
      <c r="BI340" s="17">
        <v>1</v>
      </c>
      <c r="BJ340" s="60">
        <v>5.0000000000000001E-4</v>
      </c>
      <c r="BK340" s="17">
        <v>1</v>
      </c>
      <c r="BL340" s="16"/>
      <c r="BM340" s="16"/>
      <c r="BN340" s="16"/>
      <c r="BO340" s="16"/>
      <c r="BP340" s="16"/>
      <c r="BQ340" s="16"/>
      <c r="BR340" s="60">
        <v>5.0000000000000001E-4</v>
      </c>
      <c r="BS340" s="17">
        <v>1</v>
      </c>
      <c r="BT340" s="16"/>
      <c r="BU340" s="16"/>
      <c r="BV340" s="16"/>
      <c r="BW340" s="16"/>
      <c r="BX340" s="60">
        <v>5.0000000000000001E-4</v>
      </c>
      <c r="BY340" s="17">
        <v>1</v>
      </c>
      <c r="BZ340" s="60">
        <v>5.0000000000000001E-4</v>
      </c>
      <c r="CA340" s="17">
        <v>1</v>
      </c>
      <c r="CB340" s="16"/>
      <c r="CC340" s="16"/>
      <c r="CD340" s="16"/>
      <c r="CE340" s="16"/>
      <c r="CF340" s="16"/>
      <c r="CG340" s="16"/>
      <c r="CH340" s="60">
        <v>5.0000000000000001E-4</v>
      </c>
      <c r="CI340" s="17">
        <v>1</v>
      </c>
      <c r="CJ340" s="16"/>
      <c r="CK340" s="16"/>
      <c r="CL340" s="16"/>
      <c r="CM340" s="16"/>
      <c r="CN340" s="16"/>
      <c r="CO340" s="16"/>
      <c r="CP340" s="16"/>
      <c r="CQ340" s="16"/>
      <c r="CR340" s="16"/>
      <c r="CS340" s="16"/>
      <c r="CT340" s="60">
        <v>5.0000000000000001E-4</v>
      </c>
      <c r="CU340" s="17">
        <v>1</v>
      </c>
      <c r="CV340" s="16"/>
      <c r="CW340" s="16"/>
    </row>
    <row r="341" spans="1:101" x14ac:dyDescent="0.3">
      <c r="A341" s="14">
        <v>135</v>
      </c>
      <c r="B341" s="15"/>
      <c r="C341" s="14" t="s">
        <v>224</v>
      </c>
      <c r="D341" s="14" t="s">
        <v>497</v>
      </c>
      <c r="E341" s="14"/>
      <c r="F341" s="14"/>
      <c r="G341" s="14" t="s">
        <v>498</v>
      </c>
      <c r="H341" s="2"/>
      <c r="I341" s="12">
        <v>100</v>
      </c>
      <c r="J341" s="16">
        <f t="shared" si="20"/>
        <v>22.200000000000003</v>
      </c>
      <c r="K341" s="16">
        <f t="shared" si="21"/>
        <v>51.967500000000001</v>
      </c>
      <c r="L341" s="16">
        <f t="shared" si="19"/>
        <v>48.032499999999999</v>
      </c>
      <c r="M341" s="16">
        <f t="shared" si="19"/>
        <v>77.8</v>
      </c>
      <c r="N341" s="17">
        <v>8</v>
      </c>
      <c r="O341" s="17">
        <v>25</v>
      </c>
      <c r="P341" s="17">
        <v>5</v>
      </c>
      <c r="Q341" s="17">
        <v>10</v>
      </c>
      <c r="R341" s="18">
        <v>5.0000000000000001E-3</v>
      </c>
      <c r="S341" s="16">
        <v>0.5</v>
      </c>
      <c r="T341" s="60"/>
      <c r="U341" s="17"/>
      <c r="V341" s="16"/>
      <c r="W341" s="16"/>
      <c r="X341" s="18"/>
      <c r="Y341" s="16"/>
      <c r="Z341" s="16"/>
      <c r="AA341" s="16"/>
      <c r="AB341" s="16"/>
      <c r="AC341" s="16"/>
      <c r="AD341" s="16"/>
      <c r="AE341" s="16"/>
      <c r="AF341" s="18">
        <v>2E-3</v>
      </c>
      <c r="AG341" s="16">
        <v>0.1</v>
      </c>
      <c r="AH341" s="18">
        <v>5.0000000000000001E-3</v>
      </c>
      <c r="AI341" s="16">
        <v>0.5</v>
      </c>
      <c r="AJ341" s="17">
        <v>35</v>
      </c>
      <c r="AK341" s="17">
        <v>40</v>
      </c>
      <c r="AL341" s="16">
        <v>0.01</v>
      </c>
      <c r="AM341" s="16">
        <v>0.2</v>
      </c>
      <c r="AN341" s="16">
        <v>0.01</v>
      </c>
      <c r="AO341" s="16">
        <v>0.5</v>
      </c>
      <c r="AP341" s="16"/>
      <c r="AQ341" s="16"/>
      <c r="AR341" s="60"/>
      <c r="AS341" s="17"/>
      <c r="AT341" s="16"/>
      <c r="AU341" s="16"/>
      <c r="AV341" s="18"/>
      <c r="AW341" s="16"/>
      <c r="AX341" s="18"/>
      <c r="AY341" s="16"/>
      <c r="AZ341" s="60"/>
      <c r="BA341" s="17"/>
      <c r="BB341" s="16"/>
      <c r="BC341" s="16"/>
      <c r="BD341" s="16"/>
      <c r="BE341" s="16"/>
      <c r="BF341" s="60"/>
      <c r="BG341" s="17"/>
      <c r="BH341" s="60">
        <v>5.0000000000000001E-4</v>
      </c>
      <c r="BI341" s="17">
        <v>1</v>
      </c>
      <c r="BJ341" s="60"/>
      <c r="BK341" s="17"/>
      <c r="BL341" s="16"/>
      <c r="BM341" s="16"/>
      <c r="BN341" s="16"/>
      <c r="BO341" s="16"/>
      <c r="BP341" s="16"/>
      <c r="BQ341" s="16"/>
      <c r="BR341" s="60"/>
      <c r="BS341" s="17"/>
      <c r="BT341" s="16"/>
      <c r="BU341" s="16"/>
      <c r="BV341" s="16"/>
      <c r="BW341" s="16"/>
      <c r="BX341" s="60"/>
      <c r="BY341" s="17"/>
      <c r="BZ341" s="60"/>
      <c r="CA341" s="17"/>
      <c r="CB341" s="16"/>
      <c r="CC341" s="16"/>
      <c r="CD341" s="16"/>
      <c r="CE341" s="16"/>
      <c r="CF341" s="16"/>
      <c r="CG341" s="16"/>
      <c r="CH341" s="60"/>
      <c r="CI341" s="17"/>
      <c r="CJ341" s="16"/>
      <c r="CK341" s="16"/>
      <c r="CL341" s="16"/>
      <c r="CM341" s="16"/>
      <c r="CN341" s="16"/>
      <c r="CO341" s="16"/>
      <c r="CP341" s="16"/>
      <c r="CQ341" s="16"/>
      <c r="CR341" s="16"/>
      <c r="CS341" s="16"/>
      <c r="CT341" s="60"/>
      <c r="CU341" s="17"/>
      <c r="CV341" s="16"/>
      <c r="CW341" s="16"/>
    </row>
    <row r="342" spans="1:101" x14ac:dyDescent="0.3">
      <c r="A342" s="14">
        <v>135</v>
      </c>
      <c r="B342" s="15"/>
      <c r="C342" s="14" t="s">
        <v>224</v>
      </c>
      <c r="D342" s="14" t="s">
        <v>497</v>
      </c>
      <c r="E342" s="14"/>
      <c r="F342" s="14"/>
      <c r="G342" s="14" t="s">
        <v>498</v>
      </c>
      <c r="H342" s="2"/>
      <c r="I342" s="12">
        <v>100</v>
      </c>
      <c r="J342" s="16">
        <f t="shared" si="20"/>
        <v>22.700000000000003</v>
      </c>
      <c r="K342" s="16">
        <f t="shared" si="21"/>
        <v>51.972499999999997</v>
      </c>
      <c r="L342" s="16">
        <f t="shared" si="19"/>
        <v>48.027500000000003</v>
      </c>
      <c r="M342" s="16">
        <f t="shared" si="19"/>
        <v>77.3</v>
      </c>
      <c r="N342" s="17">
        <v>8</v>
      </c>
      <c r="O342" s="17">
        <v>25</v>
      </c>
      <c r="P342" s="17">
        <v>5</v>
      </c>
      <c r="Q342" s="17">
        <v>10</v>
      </c>
      <c r="R342" s="18">
        <v>5.0000000000000001E-3</v>
      </c>
      <c r="S342" s="16">
        <v>0.5</v>
      </c>
      <c r="T342" s="60"/>
      <c r="U342" s="17"/>
      <c r="V342" s="16"/>
      <c r="W342" s="16"/>
      <c r="X342" s="18"/>
      <c r="Y342" s="16"/>
      <c r="Z342" s="16"/>
      <c r="AA342" s="16"/>
      <c r="AB342" s="16"/>
      <c r="AC342" s="16"/>
      <c r="AD342" s="16"/>
      <c r="AE342" s="16"/>
      <c r="AF342" s="18">
        <v>2E-3</v>
      </c>
      <c r="AG342" s="16">
        <v>0.1</v>
      </c>
      <c r="AH342" s="18"/>
      <c r="AI342" s="16"/>
      <c r="AJ342" s="17">
        <v>35</v>
      </c>
      <c r="AK342" s="17">
        <v>40</v>
      </c>
      <c r="AL342" s="16">
        <v>0.01</v>
      </c>
      <c r="AM342" s="16">
        <v>0.2</v>
      </c>
      <c r="AN342" s="16">
        <v>0.01</v>
      </c>
      <c r="AO342" s="16">
        <v>0.5</v>
      </c>
      <c r="AP342" s="16"/>
      <c r="AQ342" s="16"/>
      <c r="AR342" s="60"/>
      <c r="AS342" s="17"/>
      <c r="AT342" s="16"/>
      <c r="AU342" s="16"/>
      <c r="AV342" s="18"/>
      <c r="AW342" s="16"/>
      <c r="AX342" s="18"/>
      <c r="AY342" s="16"/>
      <c r="AZ342" s="60"/>
      <c r="BA342" s="17"/>
      <c r="BB342" s="16"/>
      <c r="BC342" s="16"/>
      <c r="BD342" s="16"/>
      <c r="BE342" s="16"/>
      <c r="BF342" s="60"/>
      <c r="BG342" s="17"/>
      <c r="BH342" s="60">
        <v>5.0000000000000001E-4</v>
      </c>
      <c r="BI342" s="17">
        <v>1</v>
      </c>
      <c r="BJ342" s="60"/>
      <c r="BK342" s="17"/>
      <c r="BL342" s="16"/>
      <c r="BM342" s="16"/>
      <c r="BN342" s="16"/>
      <c r="BO342" s="16"/>
      <c r="BP342" s="16"/>
      <c r="BQ342" s="16"/>
      <c r="BR342" s="60"/>
      <c r="BS342" s="17"/>
      <c r="BT342" s="16"/>
      <c r="BU342" s="16"/>
      <c r="BV342" s="16"/>
      <c r="BW342" s="16"/>
      <c r="BX342" s="60"/>
      <c r="BY342" s="17"/>
      <c r="BZ342" s="60"/>
      <c r="CA342" s="17"/>
      <c r="CB342" s="16"/>
      <c r="CC342" s="16"/>
      <c r="CD342" s="16"/>
      <c r="CE342" s="16"/>
      <c r="CF342" s="16"/>
      <c r="CG342" s="16"/>
      <c r="CH342" s="60"/>
      <c r="CI342" s="17"/>
      <c r="CJ342" s="16"/>
      <c r="CK342" s="16"/>
      <c r="CL342" s="16"/>
      <c r="CM342" s="16"/>
      <c r="CN342" s="16"/>
      <c r="CO342" s="16"/>
      <c r="CP342" s="16"/>
      <c r="CQ342" s="16"/>
      <c r="CR342" s="16"/>
      <c r="CS342" s="16"/>
      <c r="CT342" s="60"/>
      <c r="CU342" s="17"/>
      <c r="CV342" s="16"/>
      <c r="CW342" s="16"/>
    </row>
    <row r="343" spans="1:101" x14ac:dyDescent="0.3">
      <c r="A343" s="14">
        <v>135</v>
      </c>
      <c r="B343" s="15"/>
      <c r="C343" s="14" t="s">
        <v>224</v>
      </c>
      <c r="D343" s="14" t="s">
        <v>497</v>
      </c>
      <c r="E343" s="14"/>
      <c r="F343" s="14"/>
      <c r="G343" s="14" t="s">
        <v>498</v>
      </c>
      <c r="H343" s="2"/>
      <c r="I343" s="12">
        <v>100</v>
      </c>
      <c r="J343" s="16">
        <f t="shared" si="20"/>
        <v>22</v>
      </c>
      <c r="K343" s="16">
        <f t="shared" si="21"/>
        <v>51.972499999999989</v>
      </c>
      <c r="L343" s="16">
        <f t="shared" si="19"/>
        <v>48.027500000000011</v>
      </c>
      <c r="M343" s="16">
        <f t="shared" si="19"/>
        <v>78</v>
      </c>
      <c r="N343" s="17">
        <v>8</v>
      </c>
      <c r="O343" s="17">
        <v>25</v>
      </c>
      <c r="P343" s="17">
        <v>5</v>
      </c>
      <c r="Q343" s="17">
        <v>10</v>
      </c>
      <c r="R343" s="18">
        <v>5.0000000000000001E-3</v>
      </c>
      <c r="S343" s="16">
        <v>0.5</v>
      </c>
      <c r="T343" s="60"/>
      <c r="U343" s="17"/>
      <c r="V343" s="16">
        <v>0.01</v>
      </c>
      <c r="W343" s="16">
        <v>0.5</v>
      </c>
      <c r="X343" s="18">
        <v>2E-3</v>
      </c>
      <c r="Y343" s="16">
        <v>0.1</v>
      </c>
      <c r="Z343" s="16"/>
      <c r="AA343" s="16"/>
      <c r="AB343" s="16"/>
      <c r="AC343" s="16"/>
      <c r="AD343" s="16"/>
      <c r="AE343" s="16"/>
      <c r="AF343" s="18"/>
      <c r="AG343" s="16"/>
      <c r="AH343" s="18">
        <v>5.0000000000000001E-3</v>
      </c>
      <c r="AI343" s="16">
        <v>0.5</v>
      </c>
      <c r="AJ343" s="17">
        <v>35</v>
      </c>
      <c r="AK343" s="17">
        <v>40</v>
      </c>
      <c r="AL343" s="16"/>
      <c r="AM343" s="16"/>
      <c r="AN343" s="16"/>
      <c r="AO343" s="16"/>
      <c r="AP343" s="16"/>
      <c r="AQ343" s="16"/>
      <c r="AR343" s="60"/>
      <c r="AS343" s="17"/>
      <c r="AT343" s="16"/>
      <c r="AU343" s="16"/>
      <c r="AV343" s="18">
        <v>5.0000000000000001E-3</v>
      </c>
      <c r="AW343" s="16">
        <v>0.4</v>
      </c>
      <c r="AX343" s="18"/>
      <c r="AY343" s="16"/>
      <c r="AZ343" s="60"/>
      <c r="BA343" s="17"/>
      <c r="BB343" s="16"/>
      <c r="BC343" s="16"/>
      <c r="BD343" s="16"/>
      <c r="BE343" s="16"/>
      <c r="BF343" s="60"/>
      <c r="BG343" s="17"/>
      <c r="BH343" s="60">
        <v>5.0000000000000001E-4</v>
      </c>
      <c r="BI343" s="17">
        <v>1</v>
      </c>
      <c r="BJ343" s="60"/>
      <c r="BK343" s="17"/>
      <c r="BL343" s="16"/>
      <c r="BM343" s="16"/>
      <c r="BN343" s="16"/>
      <c r="BO343" s="16"/>
      <c r="BP343" s="16"/>
      <c r="BQ343" s="16"/>
      <c r="BR343" s="60"/>
      <c r="BS343" s="17"/>
      <c r="BT343" s="16"/>
      <c r="BU343" s="16"/>
      <c r="BV343" s="16"/>
      <c r="BW343" s="16"/>
      <c r="BX343" s="60"/>
      <c r="BY343" s="17"/>
      <c r="BZ343" s="60"/>
      <c r="CA343" s="17"/>
      <c r="CB343" s="16"/>
      <c r="CC343" s="16"/>
      <c r="CD343" s="16"/>
      <c r="CE343" s="16"/>
      <c r="CF343" s="16"/>
      <c r="CG343" s="16"/>
      <c r="CH343" s="60"/>
      <c r="CI343" s="17"/>
      <c r="CJ343" s="16"/>
      <c r="CK343" s="16"/>
      <c r="CL343" s="16"/>
      <c r="CM343" s="16"/>
      <c r="CN343" s="16"/>
      <c r="CO343" s="16"/>
      <c r="CP343" s="16"/>
      <c r="CQ343" s="16"/>
      <c r="CR343" s="16"/>
      <c r="CS343" s="16"/>
      <c r="CT343" s="60"/>
      <c r="CU343" s="17"/>
      <c r="CV343" s="16"/>
      <c r="CW343" s="16"/>
    </row>
    <row r="344" spans="1:101" x14ac:dyDescent="0.3">
      <c r="A344" s="14">
        <v>135</v>
      </c>
      <c r="B344" s="15"/>
      <c r="C344" s="14" t="s">
        <v>224</v>
      </c>
      <c r="D344" s="14" t="s">
        <v>497</v>
      </c>
      <c r="E344" s="14"/>
      <c r="F344" s="14"/>
      <c r="G344" s="14" t="s">
        <v>498</v>
      </c>
      <c r="H344" s="2"/>
      <c r="I344" s="12">
        <v>100</v>
      </c>
      <c r="J344" s="16">
        <f t="shared" si="20"/>
        <v>12.5</v>
      </c>
      <c r="K344" s="16">
        <f t="shared" si="21"/>
        <v>51.972499999999975</v>
      </c>
      <c r="L344" s="16">
        <f t="shared" si="19"/>
        <v>48.027500000000025</v>
      </c>
      <c r="M344" s="16">
        <f t="shared" si="19"/>
        <v>87.5</v>
      </c>
      <c r="N344" s="17">
        <v>8</v>
      </c>
      <c r="O344" s="17">
        <v>25</v>
      </c>
      <c r="P344" s="17">
        <v>5</v>
      </c>
      <c r="Q344" s="17">
        <v>10</v>
      </c>
      <c r="R344" s="18">
        <v>5.0000000000000001E-3</v>
      </c>
      <c r="S344" s="16">
        <v>0.5</v>
      </c>
      <c r="T344" s="60">
        <v>5.0000000000000001E-4</v>
      </c>
      <c r="U344" s="17">
        <v>1</v>
      </c>
      <c r="V344" s="16">
        <v>0.01</v>
      </c>
      <c r="W344" s="16">
        <v>0.5</v>
      </c>
      <c r="X344" s="18">
        <v>2E-3</v>
      </c>
      <c r="Y344" s="16">
        <v>0.1</v>
      </c>
      <c r="Z344" s="16"/>
      <c r="AA344" s="16"/>
      <c r="AB344" s="16"/>
      <c r="AC344" s="16"/>
      <c r="AD344" s="16"/>
      <c r="AE344" s="16"/>
      <c r="AF344" s="18"/>
      <c r="AG344" s="16"/>
      <c r="AH344" s="18"/>
      <c r="AI344" s="16"/>
      <c r="AJ344" s="17">
        <v>35</v>
      </c>
      <c r="AK344" s="17">
        <v>40</v>
      </c>
      <c r="AL344" s="16"/>
      <c r="AM344" s="16"/>
      <c r="AN344" s="16"/>
      <c r="AO344" s="16"/>
      <c r="AP344" s="16"/>
      <c r="AQ344" s="16"/>
      <c r="AR344" s="60">
        <v>5.0000000000000001E-4</v>
      </c>
      <c r="AS344" s="17">
        <v>1</v>
      </c>
      <c r="AT344" s="16"/>
      <c r="AU344" s="16"/>
      <c r="AV344" s="18">
        <v>5.0000000000000001E-3</v>
      </c>
      <c r="AW344" s="16">
        <v>0.4</v>
      </c>
      <c r="AX344" s="18"/>
      <c r="AY344" s="16"/>
      <c r="AZ344" s="60">
        <v>5.0000000000000001E-4</v>
      </c>
      <c r="BA344" s="17">
        <v>1</v>
      </c>
      <c r="BB344" s="16"/>
      <c r="BC344" s="16"/>
      <c r="BD344" s="16"/>
      <c r="BE344" s="16"/>
      <c r="BF344" s="60">
        <v>5.0000000000000001E-4</v>
      </c>
      <c r="BG344" s="17">
        <v>1</v>
      </c>
      <c r="BH344" s="60">
        <v>5.0000000000000001E-4</v>
      </c>
      <c r="BI344" s="17">
        <v>1</v>
      </c>
      <c r="BJ344" s="60">
        <v>5.0000000000000001E-4</v>
      </c>
      <c r="BK344" s="17">
        <v>1</v>
      </c>
      <c r="BL344" s="16"/>
      <c r="BM344" s="16"/>
      <c r="BN344" s="16"/>
      <c r="BO344" s="16"/>
      <c r="BP344" s="16"/>
      <c r="BQ344" s="16"/>
      <c r="BR344" s="60">
        <v>5.0000000000000001E-4</v>
      </c>
      <c r="BS344" s="17">
        <v>1</v>
      </c>
      <c r="BT344" s="16"/>
      <c r="BU344" s="16"/>
      <c r="BV344" s="16"/>
      <c r="BW344" s="16"/>
      <c r="BX344" s="60">
        <v>5.0000000000000001E-4</v>
      </c>
      <c r="BY344" s="17">
        <v>1</v>
      </c>
      <c r="BZ344" s="60">
        <v>5.0000000000000001E-4</v>
      </c>
      <c r="CA344" s="17">
        <v>1</v>
      </c>
      <c r="CB344" s="16"/>
      <c r="CC344" s="16"/>
      <c r="CD344" s="16"/>
      <c r="CE344" s="16"/>
      <c r="CF344" s="16"/>
      <c r="CG344" s="16"/>
      <c r="CH344" s="60">
        <v>5.0000000000000001E-4</v>
      </c>
      <c r="CI344" s="17">
        <v>1</v>
      </c>
      <c r="CJ344" s="16"/>
      <c r="CK344" s="16"/>
      <c r="CL344" s="16"/>
      <c r="CM344" s="16"/>
      <c r="CN344" s="16"/>
      <c r="CO344" s="16"/>
      <c r="CP344" s="16"/>
      <c r="CQ344" s="16"/>
      <c r="CR344" s="16"/>
      <c r="CS344" s="16"/>
      <c r="CT344" s="60">
        <v>5.0000000000000001E-4</v>
      </c>
      <c r="CU344" s="17">
        <v>1</v>
      </c>
      <c r="CV344" s="16"/>
      <c r="CW344" s="16"/>
    </row>
    <row r="345" spans="1:101" x14ac:dyDescent="0.3">
      <c r="A345" s="14">
        <v>135</v>
      </c>
      <c r="B345" s="15"/>
      <c r="C345" s="14" t="s">
        <v>224</v>
      </c>
      <c r="D345" s="14" t="s">
        <v>497</v>
      </c>
      <c r="E345" s="14"/>
      <c r="F345" s="14"/>
      <c r="G345" s="14" t="s">
        <v>498</v>
      </c>
      <c r="H345" s="2"/>
      <c r="I345" s="12">
        <v>100</v>
      </c>
      <c r="J345" s="16">
        <f t="shared" si="20"/>
        <v>22</v>
      </c>
      <c r="K345" s="16">
        <f t="shared" si="21"/>
        <v>51.972499999999989</v>
      </c>
      <c r="L345" s="16">
        <f t="shared" si="19"/>
        <v>48.027500000000011</v>
      </c>
      <c r="M345" s="16">
        <f t="shared" si="19"/>
        <v>78</v>
      </c>
      <c r="N345" s="17">
        <v>8</v>
      </c>
      <c r="O345" s="17">
        <v>25</v>
      </c>
      <c r="P345" s="17">
        <v>5</v>
      </c>
      <c r="Q345" s="17">
        <v>10</v>
      </c>
      <c r="R345" s="18">
        <v>5.0000000000000001E-3</v>
      </c>
      <c r="S345" s="16">
        <v>0.5</v>
      </c>
      <c r="T345" s="60"/>
      <c r="U345" s="17"/>
      <c r="V345" s="16">
        <v>0.01</v>
      </c>
      <c r="W345" s="16">
        <v>0.5</v>
      </c>
      <c r="X345" s="18"/>
      <c r="Y345" s="16"/>
      <c r="Z345" s="16"/>
      <c r="AA345" s="16"/>
      <c r="AB345" s="16"/>
      <c r="AC345" s="16"/>
      <c r="AD345" s="16"/>
      <c r="AE345" s="16"/>
      <c r="AF345" s="18">
        <v>2E-3</v>
      </c>
      <c r="AG345" s="16">
        <v>0.1</v>
      </c>
      <c r="AH345" s="18">
        <v>5.0000000000000001E-3</v>
      </c>
      <c r="AI345" s="16">
        <v>0.5</v>
      </c>
      <c r="AJ345" s="17">
        <v>35</v>
      </c>
      <c r="AK345" s="17">
        <v>40</v>
      </c>
      <c r="AL345" s="16"/>
      <c r="AM345" s="16"/>
      <c r="AN345" s="16"/>
      <c r="AO345" s="16"/>
      <c r="AP345" s="16"/>
      <c r="AQ345" s="16"/>
      <c r="AR345" s="60"/>
      <c r="AS345" s="17"/>
      <c r="AT345" s="16"/>
      <c r="AU345" s="16"/>
      <c r="AV345" s="18">
        <v>5.0000000000000001E-3</v>
      </c>
      <c r="AW345" s="16">
        <v>0.4</v>
      </c>
      <c r="AX345" s="18"/>
      <c r="AY345" s="16"/>
      <c r="AZ345" s="60"/>
      <c r="BA345" s="17"/>
      <c r="BB345" s="16"/>
      <c r="BC345" s="16"/>
      <c r="BD345" s="16"/>
      <c r="BE345" s="16"/>
      <c r="BF345" s="60"/>
      <c r="BG345" s="17"/>
      <c r="BH345" s="60">
        <v>5.0000000000000001E-4</v>
      </c>
      <c r="BI345" s="17">
        <v>1</v>
      </c>
      <c r="BJ345" s="60"/>
      <c r="BK345" s="17"/>
      <c r="BL345" s="16"/>
      <c r="BM345" s="16"/>
      <c r="BN345" s="16"/>
      <c r="BO345" s="16"/>
      <c r="BP345" s="16"/>
      <c r="BQ345" s="16"/>
      <c r="BR345" s="60"/>
      <c r="BS345" s="17"/>
      <c r="BT345" s="16"/>
      <c r="BU345" s="16"/>
      <c r="BV345" s="16"/>
      <c r="BW345" s="16"/>
      <c r="BX345" s="60"/>
      <c r="BY345" s="17"/>
      <c r="BZ345" s="60"/>
      <c r="CA345" s="17"/>
      <c r="CB345" s="16"/>
      <c r="CC345" s="16"/>
      <c r="CD345" s="16"/>
      <c r="CE345" s="16"/>
      <c r="CF345" s="16"/>
      <c r="CG345" s="16"/>
      <c r="CH345" s="60"/>
      <c r="CI345" s="17"/>
      <c r="CJ345" s="16"/>
      <c r="CK345" s="16"/>
      <c r="CL345" s="16"/>
      <c r="CM345" s="16"/>
      <c r="CN345" s="16"/>
      <c r="CO345" s="16"/>
      <c r="CP345" s="16"/>
      <c r="CQ345" s="16"/>
      <c r="CR345" s="16"/>
      <c r="CS345" s="16"/>
      <c r="CT345" s="60"/>
      <c r="CU345" s="17"/>
      <c r="CV345" s="16"/>
      <c r="CW345" s="16"/>
    </row>
    <row r="346" spans="1:101" x14ac:dyDescent="0.3">
      <c r="A346" s="14">
        <v>135</v>
      </c>
      <c r="B346" s="15"/>
      <c r="C346" s="14" t="s">
        <v>224</v>
      </c>
      <c r="D346" s="14" t="s">
        <v>497</v>
      </c>
      <c r="E346" s="14"/>
      <c r="F346" s="14"/>
      <c r="G346" s="14" t="s">
        <v>498</v>
      </c>
      <c r="H346" s="2"/>
      <c r="I346" s="12">
        <v>100</v>
      </c>
      <c r="J346" s="16">
        <f t="shared" si="20"/>
        <v>22.5</v>
      </c>
      <c r="K346" s="16">
        <f t="shared" si="21"/>
        <v>51.977499999999992</v>
      </c>
      <c r="L346" s="16">
        <f t="shared" si="19"/>
        <v>48.022500000000008</v>
      </c>
      <c r="M346" s="16">
        <f t="shared" si="19"/>
        <v>77.5</v>
      </c>
      <c r="N346" s="17">
        <v>8</v>
      </c>
      <c r="O346" s="17">
        <v>25</v>
      </c>
      <c r="P346" s="17">
        <v>5</v>
      </c>
      <c r="Q346" s="17">
        <v>10</v>
      </c>
      <c r="R346" s="18">
        <v>5.0000000000000001E-3</v>
      </c>
      <c r="S346" s="16">
        <v>0.5</v>
      </c>
      <c r="T346" s="60"/>
      <c r="U346" s="17"/>
      <c r="V346" s="16">
        <v>0.01</v>
      </c>
      <c r="W346" s="16">
        <v>0.5</v>
      </c>
      <c r="X346" s="18"/>
      <c r="Y346" s="16"/>
      <c r="Z346" s="16"/>
      <c r="AA346" s="16"/>
      <c r="AB346" s="16"/>
      <c r="AC346" s="16"/>
      <c r="AD346" s="16"/>
      <c r="AE346" s="16"/>
      <c r="AF346" s="18">
        <v>2E-3</v>
      </c>
      <c r="AG346" s="16">
        <v>0.1</v>
      </c>
      <c r="AH346" s="18"/>
      <c r="AI346" s="16"/>
      <c r="AJ346" s="17">
        <v>35</v>
      </c>
      <c r="AK346" s="17">
        <v>40</v>
      </c>
      <c r="AL346" s="16"/>
      <c r="AM346" s="16"/>
      <c r="AN346" s="16"/>
      <c r="AO346" s="16"/>
      <c r="AP346" s="16"/>
      <c r="AQ346" s="16"/>
      <c r="AR346" s="60"/>
      <c r="AS346" s="17"/>
      <c r="AT346" s="16"/>
      <c r="AU346" s="16"/>
      <c r="AV346" s="18">
        <v>5.0000000000000001E-3</v>
      </c>
      <c r="AW346" s="16">
        <v>0.4</v>
      </c>
      <c r="AX346" s="18"/>
      <c r="AY346" s="16"/>
      <c r="AZ346" s="60"/>
      <c r="BA346" s="17"/>
      <c r="BB346" s="16"/>
      <c r="BC346" s="16"/>
      <c r="BD346" s="16"/>
      <c r="BE346" s="16"/>
      <c r="BF346" s="60"/>
      <c r="BG346" s="17"/>
      <c r="BH346" s="60">
        <v>5.0000000000000001E-4</v>
      </c>
      <c r="BI346" s="17">
        <v>1</v>
      </c>
      <c r="BJ346" s="60"/>
      <c r="BK346" s="17"/>
      <c r="BL346" s="16"/>
      <c r="BM346" s="16"/>
      <c r="BN346" s="16"/>
      <c r="BO346" s="16"/>
      <c r="BP346" s="16"/>
      <c r="BQ346" s="16"/>
      <c r="BR346" s="60"/>
      <c r="BS346" s="17"/>
      <c r="BT346" s="16"/>
      <c r="BU346" s="16"/>
      <c r="BV346" s="16"/>
      <c r="BW346" s="16"/>
      <c r="BX346" s="60"/>
      <c r="BY346" s="17"/>
      <c r="BZ346" s="60"/>
      <c r="CA346" s="17"/>
      <c r="CB346" s="16"/>
      <c r="CC346" s="16"/>
      <c r="CD346" s="16"/>
      <c r="CE346" s="16"/>
      <c r="CF346" s="16"/>
      <c r="CG346" s="16"/>
      <c r="CH346" s="60"/>
      <c r="CI346" s="17"/>
      <c r="CJ346" s="16"/>
      <c r="CK346" s="16"/>
      <c r="CL346" s="16"/>
      <c r="CM346" s="16"/>
      <c r="CN346" s="16"/>
      <c r="CO346" s="16"/>
      <c r="CP346" s="16"/>
      <c r="CQ346" s="16"/>
      <c r="CR346" s="16"/>
      <c r="CS346" s="16"/>
      <c r="CT346" s="60"/>
      <c r="CU346" s="17"/>
      <c r="CV346" s="16"/>
      <c r="CW346" s="16"/>
    </row>
    <row r="347" spans="1:101" x14ac:dyDescent="0.3">
      <c r="A347" s="14">
        <v>135</v>
      </c>
      <c r="B347" s="15"/>
      <c r="C347" s="14" t="s">
        <v>224</v>
      </c>
      <c r="D347" s="14" t="s">
        <v>497</v>
      </c>
      <c r="E347" s="14"/>
      <c r="F347" s="14"/>
      <c r="G347" s="14" t="s">
        <v>498</v>
      </c>
      <c r="H347" s="2"/>
      <c r="I347" s="12">
        <v>100</v>
      </c>
      <c r="J347" s="16">
        <f t="shared" si="20"/>
        <v>22</v>
      </c>
      <c r="K347" s="16">
        <f t="shared" si="21"/>
        <v>51.972499999999989</v>
      </c>
      <c r="L347" s="16">
        <f t="shared" si="19"/>
        <v>48.027500000000011</v>
      </c>
      <c r="M347" s="16">
        <f t="shared" si="19"/>
        <v>78</v>
      </c>
      <c r="N347" s="17">
        <v>8</v>
      </c>
      <c r="O347" s="17">
        <v>25</v>
      </c>
      <c r="P347" s="17">
        <v>5</v>
      </c>
      <c r="Q347" s="17">
        <v>10</v>
      </c>
      <c r="R347" s="18">
        <v>5.0000000000000001E-3</v>
      </c>
      <c r="S347" s="16">
        <v>0.5</v>
      </c>
      <c r="T347" s="60"/>
      <c r="U347" s="17"/>
      <c r="V347" s="16"/>
      <c r="W347" s="16"/>
      <c r="X347" s="18">
        <v>2E-3</v>
      </c>
      <c r="Y347" s="16">
        <v>0.1</v>
      </c>
      <c r="Z347" s="16">
        <v>0.01</v>
      </c>
      <c r="AA347" s="16">
        <v>0.5</v>
      </c>
      <c r="AB347" s="16"/>
      <c r="AC347" s="16"/>
      <c r="AD347" s="16"/>
      <c r="AE347" s="16"/>
      <c r="AF347" s="18"/>
      <c r="AG347" s="16"/>
      <c r="AH347" s="18">
        <v>5.0000000000000001E-3</v>
      </c>
      <c r="AI347" s="16">
        <v>0.5</v>
      </c>
      <c r="AJ347" s="17">
        <v>35</v>
      </c>
      <c r="AK347" s="17">
        <v>40</v>
      </c>
      <c r="AL347" s="16"/>
      <c r="AM347" s="16"/>
      <c r="AN347" s="16"/>
      <c r="AO347" s="16"/>
      <c r="AP347" s="16"/>
      <c r="AQ347" s="16"/>
      <c r="AR347" s="60"/>
      <c r="AS347" s="17"/>
      <c r="AT347" s="16"/>
      <c r="AU347" s="16"/>
      <c r="AV347" s="18">
        <v>5.0000000000000001E-3</v>
      </c>
      <c r="AW347" s="16">
        <v>0.4</v>
      </c>
      <c r="AX347" s="18"/>
      <c r="AY347" s="16"/>
      <c r="AZ347" s="60"/>
      <c r="BA347" s="17"/>
      <c r="BB347" s="16"/>
      <c r="BC347" s="16"/>
      <c r="BD347" s="16"/>
      <c r="BE347" s="16"/>
      <c r="BF347" s="60"/>
      <c r="BG347" s="17"/>
      <c r="BH347" s="60">
        <v>5.0000000000000001E-4</v>
      </c>
      <c r="BI347" s="17">
        <v>1</v>
      </c>
      <c r="BJ347" s="60"/>
      <c r="BK347" s="17"/>
      <c r="BL347" s="16"/>
      <c r="BM347" s="16"/>
      <c r="BN347" s="16"/>
      <c r="BO347" s="16"/>
      <c r="BP347" s="16"/>
      <c r="BQ347" s="16"/>
      <c r="BR347" s="60"/>
      <c r="BS347" s="17"/>
      <c r="BT347" s="16"/>
      <c r="BU347" s="16"/>
      <c r="BV347" s="16"/>
      <c r="BW347" s="16"/>
      <c r="BX347" s="60"/>
      <c r="BY347" s="17"/>
      <c r="BZ347" s="60"/>
      <c r="CA347" s="17"/>
      <c r="CB347" s="16"/>
      <c r="CC347" s="16"/>
      <c r="CD347" s="16"/>
      <c r="CE347" s="16"/>
      <c r="CF347" s="16"/>
      <c r="CG347" s="16"/>
      <c r="CH347" s="60"/>
      <c r="CI347" s="17"/>
      <c r="CJ347" s="16"/>
      <c r="CK347" s="16"/>
      <c r="CL347" s="16"/>
      <c r="CM347" s="16"/>
      <c r="CN347" s="16"/>
      <c r="CO347" s="16"/>
      <c r="CP347" s="16"/>
      <c r="CQ347" s="16"/>
      <c r="CR347" s="16"/>
      <c r="CS347" s="16"/>
      <c r="CT347" s="60"/>
      <c r="CU347" s="17"/>
      <c r="CV347" s="16"/>
      <c r="CW347" s="16"/>
    </row>
    <row r="348" spans="1:101" x14ac:dyDescent="0.3">
      <c r="A348" s="14">
        <v>135</v>
      </c>
      <c r="B348" s="15"/>
      <c r="C348" s="14" t="s">
        <v>224</v>
      </c>
      <c r="D348" s="14" t="s">
        <v>497</v>
      </c>
      <c r="E348" s="14"/>
      <c r="F348" s="14"/>
      <c r="G348" s="14" t="s">
        <v>498</v>
      </c>
      <c r="H348" s="2"/>
      <c r="I348" s="12">
        <v>100</v>
      </c>
      <c r="J348" s="16">
        <f t="shared" si="20"/>
        <v>12.5</v>
      </c>
      <c r="K348" s="16">
        <f t="shared" si="21"/>
        <v>51.972499999999975</v>
      </c>
      <c r="L348" s="16">
        <f t="shared" si="19"/>
        <v>48.027500000000025</v>
      </c>
      <c r="M348" s="16">
        <f t="shared" si="19"/>
        <v>87.5</v>
      </c>
      <c r="N348" s="17">
        <v>8</v>
      </c>
      <c r="O348" s="17">
        <v>25</v>
      </c>
      <c r="P348" s="17">
        <v>5</v>
      </c>
      <c r="Q348" s="17">
        <v>10</v>
      </c>
      <c r="R348" s="18">
        <v>5.0000000000000001E-3</v>
      </c>
      <c r="S348" s="16">
        <v>0.5</v>
      </c>
      <c r="T348" s="60">
        <v>5.0000000000000001E-4</v>
      </c>
      <c r="U348" s="17">
        <v>1</v>
      </c>
      <c r="V348" s="16"/>
      <c r="W348" s="16"/>
      <c r="X348" s="18">
        <v>2E-3</v>
      </c>
      <c r="Y348" s="16">
        <v>0.1</v>
      </c>
      <c r="Z348" s="16">
        <v>0.01</v>
      </c>
      <c r="AA348" s="16">
        <v>0.5</v>
      </c>
      <c r="AB348" s="16"/>
      <c r="AC348" s="16"/>
      <c r="AD348" s="16"/>
      <c r="AE348" s="16"/>
      <c r="AF348" s="18"/>
      <c r="AG348" s="16"/>
      <c r="AH348" s="18"/>
      <c r="AI348" s="16"/>
      <c r="AJ348" s="17">
        <v>35</v>
      </c>
      <c r="AK348" s="17">
        <v>40</v>
      </c>
      <c r="AL348" s="16"/>
      <c r="AM348" s="16"/>
      <c r="AN348" s="16"/>
      <c r="AO348" s="16"/>
      <c r="AP348" s="16"/>
      <c r="AQ348" s="16"/>
      <c r="AR348" s="60">
        <v>5.0000000000000001E-4</v>
      </c>
      <c r="AS348" s="17">
        <v>1</v>
      </c>
      <c r="AT348" s="16"/>
      <c r="AU348" s="16"/>
      <c r="AV348" s="18">
        <v>5.0000000000000001E-3</v>
      </c>
      <c r="AW348" s="16">
        <v>0.4</v>
      </c>
      <c r="AX348" s="18"/>
      <c r="AY348" s="16"/>
      <c r="AZ348" s="60">
        <v>5.0000000000000001E-4</v>
      </c>
      <c r="BA348" s="17">
        <v>1</v>
      </c>
      <c r="BB348" s="16"/>
      <c r="BC348" s="16"/>
      <c r="BD348" s="16"/>
      <c r="BE348" s="16"/>
      <c r="BF348" s="60">
        <v>5.0000000000000001E-4</v>
      </c>
      <c r="BG348" s="17">
        <v>1</v>
      </c>
      <c r="BH348" s="60">
        <v>5.0000000000000001E-4</v>
      </c>
      <c r="BI348" s="17">
        <v>1</v>
      </c>
      <c r="BJ348" s="60">
        <v>5.0000000000000001E-4</v>
      </c>
      <c r="BK348" s="17">
        <v>1</v>
      </c>
      <c r="BL348" s="16"/>
      <c r="BM348" s="16"/>
      <c r="BN348" s="16"/>
      <c r="BO348" s="16"/>
      <c r="BP348" s="16"/>
      <c r="BQ348" s="16"/>
      <c r="BR348" s="60">
        <v>5.0000000000000001E-4</v>
      </c>
      <c r="BS348" s="17">
        <v>1</v>
      </c>
      <c r="BT348" s="16"/>
      <c r="BU348" s="16"/>
      <c r="BV348" s="16"/>
      <c r="BW348" s="16"/>
      <c r="BX348" s="60">
        <v>5.0000000000000001E-4</v>
      </c>
      <c r="BY348" s="17">
        <v>1</v>
      </c>
      <c r="BZ348" s="60">
        <v>5.0000000000000001E-4</v>
      </c>
      <c r="CA348" s="17">
        <v>1</v>
      </c>
      <c r="CB348" s="16"/>
      <c r="CC348" s="16"/>
      <c r="CD348" s="16"/>
      <c r="CE348" s="16"/>
      <c r="CF348" s="16"/>
      <c r="CG348" s="16"/>
      <c r="CH348" s="60">
        <v>5.0000000000000001E-4</v>
      </c>
      <c r="CI348" s="17">
        <v>1</v>
      </c>
      <c r="CJ348" s="16"/>
      <c r="CK348" s="16"/>
      <c r="CL348" s="16"/>
      <c r="CM348" s="16"/>
      <c r="CN348" s="16"/>
      <c r="CO348" s="16"/>
      <c r="CP348" s="16"/>
      <c r="CQ348" s="16"/>
      <c r="CR348" s="16"/>
      <c r="CS348" s="16"/>
      <c r="CT348" s="60">
        <v>5.0000000000000001E-4</v>
      </c>
      <c r="CU348" s="17">
        <v>1</v>
      </c>
      <c r="CV348" s="16"/>
      <c r="CW348" s="16"/>
    </row>
    <row r="349" spans="1:101" x14ac:dyDescent="0.3">
      <c r="A349" s="14">
        <v>135</v>
      </c>
      <c r="B349" s="15"/>
      <c r="C349" s="14" t="s">
        <v>224</v>
      </c>
      <c r="D349" s="14" t="s">
        <v>497</v>
      </c>
      <c r="E349" s="14"/>
      <c r="F349" s="14"/>
      <c r="G349" s="14" t="s">
        <v>498</v>
      </c>
      <c r="H349" s="2"/>
      <c r="I349" s="12">
        <v>100</v>
      </c>
      <c r="J349" s="16">
        <f t="shared" si="20"/>
        <v>22</v>
      </c>
      <c r="K349" s="16">
        <f t="shared" si="21"/>
        <v>51.972499999999989</v>
      </c>
      <c r="L349" s="16">
        <f t="shared" si="19"/>
        <v>48.027500000000011</v>
      </c>
      <c r="M349" s="16">
        <f t="shared" si="19"/>
        <v>78</v>
      </c>
      <c r="N349" s="17">
        <v>8</v>
      </c>
      <c r="O349" s="17">
        <v>25</v>
      </c>
      <c r="P349" s="17">
        <v>5</v>
      </c>
      <c r="Q349" s="17">
        <v>10</v>
      </c>
      <c r="R349" s="18">
        <v>5.0000000000000001E-3</v>
      </c>
      <c r="S349" s="16">
        <v>0.5</v>
      </c>
      <c r="T349" s="60"/>
      <c r="U349" s="17"/>
      <c r="V349" s="16"/>
      <c r="W349" s="16"/>
      <c r="X349" s="18"/>
      <c r="Y349" s="16"/>
      <c r="Z349" s="16">
        <v>0.01</v>
      </c>
      <c r="AA349" s="16">
        <v>0.5</v>
      </c>
      <c r="AB349" s="16"/>
      <c r="AC349" s="16"/>
      <c r="AD349" s="16"/>
      <c r="AE349" s="16"/>
      <c r="AF349" s="18">
        <v>2E-3</v>
      </c>
      <c r="AG349" s="16">
        <v>0.1</v>
      </c>
      <c r="AH349" s="18">
        <v>5.0000000000000001E-3</v>
      </c>
      <c r="AI349" s="16">
        <v>0.5</v>
      </c>
      <c r="AJ349" s="17">
        <v>35</v>
      </c>
      <c r="AK349" s="17">
        <v>40</v>
      </c>
      <c r="AL349" s="16"/>
      <c r="AM349" s="16"/>
      <c r="AN349" s="16"/>
      <c r="AO349" s="16"/>
      <c r="AP349" s="16"/>
      <c r="AQ349" s="16"/>
      <c r="AR349" s="60"/>
      <c r="AS349" s="17"/>
      <c r="AT349" s="16"/>
      <c r="AU349" s="16"/>
      <c r="AV349" s="18">
        <v>5.0000000000000001E-3</v>
      </c>
      <c r="AW349" s="16">
        <v>0.4</v>
      </c>
      <c r="AX349" s="18"/>
      <c r="AY349" s="16"/>
      <c r="AZ349" s="60"/>
      <c r="BA349" s="17"/>
      <c r="BB349" s="16"/>
      <c r="BC349" s="16"/>
      <c r="BD349" s="16"/>
      <c r="BE349" s="16"/>
      <c r="BF349" s="60"/>
      <c r="BG349" s="17"/>
      <c r="BH349" s="60">
        <v>5.0000000000000001E-4</v>
      </c>
      <c r="BI349" s="17">
        <v>1</v>
      </c>
      <c r="BJ349" s="60"/>
      <c r="BK349" s="17"/>
      <c r="BL349" s="16"/>
      <c r="BM349" s="16"/>
      <c r="BN349" s="16"/>
      <c r="BO349" s="16"/>
      <c r="BP349" s="16"/>
      <c r="BQ349" s="16"/>
      <c r="BR349" s="60"/>
      <c r="BS349" s="17"/>
      <c r="BT349" s="16"/>
      <c r="BU349" s="16"/>
      <c r="BV349" s="16"/>
      <c r="BW349" s="16"/>
      <c r="BX349" s="60"/>
      <c r="BY349" s="17"/>
      <c r="BZ349" s="60"/>
      <c r="CA349" s="17"/>
      <c r="CB349" s="16"/>
      <c r="CC349" s="16"/>
      <c r="CD349" s="16"/>
      <c r="CE349" s="16"/>
      <c r="CF349" s="16"/>
      <c r="CG349" s="16"/>
      <c r="CH349" s="60"/>
      <c r="CI349" s="17"/>
      <c r="CJ349" s="16"/>
      <c r="CK349" s="16"/>
      <c r="CL349" s="16"/>
      <c r="CM349" s="16"/>
      <c r="CN349" s="16"/>
      <c r="CO349" s="16"/>
      <c r="CP349" s="16"/>
      <c r="CQ349" s="16"/>
      <c r="CR349" s="16"/>
      <c r="CS349" s="16"/>
      <c r="CT349" s="60"/>
      <c r="CU349" s="17"/>
      <c r="CV349" s="16"/>
      <c r="CW349" s="16"/>
    </row>
    <row r="350" spans="1:101" x14ac:dyDescent="0.3">
      <c r="A350" s="14">
        <v>135</v>
      </c>
      <c r="B350" s="15"/>
      <c r="C350" s="14" t="s">
        <v>224</v>
      </c>
      <c r="D350" s="14" t="s">
        <v>497</v>
      </c>
      <c r="E350" s="14"/>
      <c r="F350" s="14"/>
      <c r="G350" s="14" t="s">
        <v>498</v>
      </c>
      <c r="H350" s="2"/>
      <c r="I350" s="12">
        <v>100</v>
      </c>
      <c r="J350" s="16">
        <f t="shared" si="20"/>
        <v>22.5</v>
      </c>
      <c r="K350" s="16">
        <f t="shared" si="21"/>
        <v>51.977499999999992</v>
      </c>
      <c r="L350" s="16">
        <f t="shared" si="19"/>
        <v>48.022500000000008</v>
      </c>
      <c r="M350" s="16">
        <f t="shared" si="19"/>
        <v>77.5</v>
      </c>
      <c r="N350" s="17">
        <v>8</v>
      </c>
      <c r="O350" s="17">
        <v>25</v>
      </c>
      <c r="P350" s="17">
        <v>5</v>
      </c>
      <c r="Q350" s="17">
        <v>10</v>
      </c>
      <c r="R350" s="18">
        <v>5.0000000000000001E-3</v>
      </c>
      <c r="S350" s="16">
        <v>0.5</v>
      </c>
      <c r="T350" s="60"/>
      <c r="U350" s="17"/>
      <c r="V350" s="16"/>
      <c r="W350" s="16"/>
      <c r="X350" s="18"/>
      <c r="Y350" s="16"/>
      <c r="Z350" s="16">
        <v>0.01</v>
      </c>
      <c r="AA350" s="16">
        <v>0.5</v>
      </c>
      <c r="AB350" s="16"/>
      <c r="AC350" s="16"/>
      <c r="AD350" s="16"/>
      <c r="AE350" s="16"/>
      <c r="AF350" s="18">
        <v>2E-3</v>
      </c>
      <c r="AG350" s="16">
        <v>0.1</v>
      </c>
      <c r="AH350" s="18"/>
      <c r="AI350" s="16"/>
      <c r="AJ350" s="17">
        <v>35</v>
      </c>
      <c r="AK350" s="17">
        <v>40</v>
      </c>
      <c r="AL350" s="16"/>
      <c r="AM350" s="16"/>
      <c r="AN350" s="16"/>
      <c r="AO350" s="16"/>
      <c r="AP350" s="16"/>
      <c r="AQ350" s="16"/>
      <c r="AR350" s="60"/>
      <c r="AS350" s="17"/>
      <c r="AT350" s="16"/>
      <c r="AU350" s="16"/>
      <c r="AV350" s="18">
        <v>5.0000000000000001E-3</v>
      </c>
      <c r="AW350" s="16">
        <v>0.4</v>
      </c>
      <c r="AX350" s="18"/>
      <c r="AY350" s="16"/>
      <c r="AZ350" s="60"/>
      <c r="BA350" s="17"/>
      <c r="BB350" s="16"/>
      <c r="BC350" s="16"/>
      <c r="BD350" s="16"/>
      <c r="BE350" s="16"/>
      <c r="BF350" s="60"/>
      <c r="BG350" s="17"/>
      <c r="BH350" s="60">
        <v>5.0000000000000001E-4</v>
      </c>
      <c r="BI350" s="17">
        <v>1</v>
      </c>
      <c r="BJ350" s="60"/>
      <c r="BK350" s="17"/>
      <c r="BL350" s="16"/>
      <c r="BM350" s="16"/>
      <c r="BN350" s="16"/>
      <c r="BO350" s="16"/>
      <c r="BP350" s="16"/>
      <c r="BQ350" s="16"/>
      <c r="BR350" s="60"/>
      <c r="BS350" s="17"/>
      <c r="BT350" s="16"/>
      <c r="BU350" s="16"/>
      <c r="BV350" s="16"/>
      <c r="BW350" s="16"/>
      <c r="BX350" s="60"/>
      <c r="BY350" s="17"/>
      <c r="BZ350" s="60"/>
      <c r="CA350" s="17"/>
      <c r="CB350" s="16"/>
      <c r="CC350" s="16"/>
      <c r="CD350" s="16"/>
      <c r="CE350" s="16"/>
      <c r="CF350" s="16"/>
      <c r="CG350" s="16"/>
      <c r="CH350" s="60"/>
      <c r="CI350" s="17"/>
      <c r="CJ350" s="16"/>
      <c r="CK350" s="16"/>
      <c r="CL350" s="16"/>
      <c r="CM350" s="16"/>
      <c r="CN350" s="16"/>
      <c r="CO350" s="16"/>
      <c r="CP350" s="16"/>
      <c r="CQ350" s="16"/>
      <c r="CR350" s="16"/>
      <c r="CS350" s="16"/>
      <c r="CT350" s="60"/>
      <c r="CU350" s="17"/>
      <c r="CV350" s="16"/>
      <c r="CW350" s="16"/>
    </row>
    <row r="351" spans="1:101" x14ac:dyDescent="0.3">
      <c r="A351" s="14">
        <v>135</v>
      </c>
      <c r="B351" s="15"/>
      <c r="C351" s="14" t="s">
        <v>224</v>
      </c>
      <c r="D351" s="14" t="s">
        <v>497</v>
      </c>
      <c r="E351" s="14"/>
      <c r="F351" s="14"/>
      <c r="G351" s="14" t="s">
        <v>498</v>
      </c>
      <c r="H351" s="2"/>
      <c r="I351" s="12">
        <v>100</v>
      </c>
      <c r="J351" s="16">
        <f t="shared" si="20"/>
        <v>22</v>
      </c>
      <c r="K351" s="16">
        <f t="shared" si="21"/>
        <v>51.972499999999997</v>
      </c>
      <c r="L351" s="16">
        <f t="shared" si="19"/>
        <v>48.027500000000003</v>
      </c>
      <c r="M351" s="16">
        <f t="shared" si="19"/>
        <v>78</v>
      </c>
      <c r="N351" s="17">
        <v>8</v>
      </c>
      <c r="O351" s="17">
        <v>25</v>
      </c>
      <c r="P351" s="17">
        <v>5</v>
      </c>
      <c r="Q351" s="17">
        <v>10</v>
      </c>
      <c r="R351" s="18">
        <v>5.0000000000000001E-3</v>
      </c>
      <c r="S351" s="16">
        <v>0.5</v>
      </c>
      <c r="T351" s="60"/>
      <c r="U351" s="17"/>
      <c r="V351" s="16"/>
      <c r="W351" s="16"/>
      <c r="X351" s="18">
        <v>2E-3</v>
      </c>
      <c r="Y351" s="16">
        <v>0.1</v>
      </c>
      <c r="Z351" s="16"/>
      <c r="AA351" s="16"/>
      <c r="AB351" s="16"/>
      <c r="AC351" s="16"/>
      <c r="AD351" s="16"/>
      <c r="AE351" s="16"/>
      <c r="AF351" s="18"/>
      <c r="AG351" s="16"/>
      <c r="AH351" s="18">
        <v>5.0000000000000001E-3</v>
      </c>
      <c r="AI351" s="16">
        <v>0.5</v>
      </c>
      <c r="AJ351" s="17">
        <v>35</v>
      </c>
      <c r="AK351" s="17">
        <v>40</v>
      </c>
      <c r="AL351" s="16"/>
      <c r="AM351" s="16"/>
      <c r="AN351" s="16">
        <v>0.01</v>
      </c>
      <c r="AO351" s="16">
        <v>0.5</v>
      </c>
      <c r="AP351" s="16"/>
      <c r="AQ351" s="16"/>
      <c r="AR351" s="60"/>
      <c r="AS351" s="17"/>
      <c r="AT351" s="16"/>
      <c r="AU351" s="16"/>
      <c r="AV351" s="18">
        <v>5.0000000000000001E-3</v>
      </c>
      <c r="AW351" s="16">
        <v>0.4</v>
      </c>
      <c r="AX351" s="18"/>
      <c r="AY351" s="16"/>
      <c r="AZ351" s="60"/>
      <c r="BA351" s="17"/>
      <c r="BB351" s="16"/>
      <c r="BC351" s="16"/>
      <c r="BD351" s="16"/>
      <c r="BE351" s="16"/>
      <c r="BF351" s="60"/>
      <c r="BG351" s="17"/>
      <c r="BH351" s="60">
        <v>5.0000000000000001E-4</v>
      </c>
      <c r="BI351" s="17">
        <v>1</v>
      </c>
      <c r="BJ351" s="60"/>
      <c r="BK351" s="17"/>
      <c r="BL351" s="16"/>
      <c r="BM351" s="16"/>
      <c r="BN351" s="16"/>
      <c r="BO351" s="16"/>
      <c r="BP351" s="16"/>
      <c r="BQ351" s="16"/>
      <c r="BR351" s="60"/>
      <c r="BS351" s="17"/>
      <c r="BT351" s="16"/>
      <c r="BU351" s="16"/>
      <c r="BV351" s="16"/>
      <c r="BW351" s="16"/>
      <c r="BX351" s="60"/>
      <c r="BY351" s="17"/>
      <c r="BZ351" s="60"/>
      <c r="CA351" s="17"/>
      <c r="CB351" s="16"/>
      <c r="CC351" s="16"/>
      <c r="CD351" s="16"/>
      <c r="CE351" s="16"/>
      <c r="CF351" s="16"/>
      <c r="CG351" s="16"/>
      <c r="CH351" s="60"/>
      <c r="CI351" s="17"/>
      <c r="CJ351" s="16"/>
      <c r="CK351" s="16"/>
      <c r="CL351" s="16"/>
      <c r="CM351" s="16"/>
      <c r="CN351" s="16"/>
      <c r="CO351" s="16"/>
      <c r="CP351" s="16"/>
      <c r="CQ351" s="16"/>
      <c r="CR351" s="16"/>
      <c r="CS351" s="16"/>
      <c r="CT351" s="60"/>
      <c r="CU351" s="17"/>
      <c r="CV351" s="16"/>
      <c r="CW351" s="16"/>
    </row>
    <row r="352" spans="1:101" x14ac:dyDescent="0.3">
      <c r="A352" s="14">
        <v>135</v>
      </c>
      <c r="B352" s="15"/>
      <c r="C352" s="14" t="s">
        <v>224</v>
      </c>
      <c r="D352" s="14" t="s">
        <v>497</v>
      </c>
      <c r="E352" s="14"/>
      <c r="F352" s="14"/>
      <c r="G352" s="14" t="s">
        <v>498</v>
      </c>
      <c r="H352" s="2"/>
      <c r="I352" s="12">
        <v>100</v>
      </c>
      <c r="J352" s="16">
        <f t="shared" si="20"/>
        <v>12.5</v>
      </c>
      <c r="K352" s="16">
        <f t="shared" si="21"/>
        <v>51.972499999999975</v>
      </c>
      <c r="L352" s="16">
        <f t="shared" si="19"/>
        <v>48.027500000000025</v>
      </c>
      <c r="M352" s="16">
        <f t="shared" si="19"/>
        <v>87.5</v>
      </c>
      <c r="N352" s="17">
        <v>8</v>
      </c>
      <c r="O352" s="17">
        <v>25</v>
      </c>
      <c r="P352" s="17">
        <v>5</v>
      </c>
      <c r="Q352" s="17">
        <v>10</v>
      </c>
      <c r="R352" s="18">
        <v>5.0000000000000001E-3</v>
      </c>
      <c r="S352" s="16">
        <v>0.5</v>
      </c>
      <c r="T352" s="60">
        <v>5.0000000000000001E-4</v>
      </c>
      <c r="U352" s="17">
        <v>1</v>
      </c>
      <c r="V352" s="16"/>
      <c r="W352" s="16"/>
      <c r="X352" s="18">
        <v>2E-3</v>
      </c>
      <c r="Y352" s="16">
        <v>0.1</v>
      </c>
      <c r="Z352" s="16"/>
      <c r="AA352" s="16"/>
      <c r="AB352" s="16"/>
      <c r="AC352" s="16"/>
      <c r="AD352" s="16"/>
      <c r="AE352" s="16"/>
      <c r="AF352" s="18"/>
      <c r="AG352" s="16"/>
      <c r="AH352" s="18"/>
      <c r="AI352" s="16"/>
      <c r="AJ352" s="17">
        <v>35</v>
      </c>
      <c r="AK352" s="17">
        <v>40</v>
      </c>
      <c r="AL352" s="16"/>
      <c r="AM352" s="16"/>
      <c r="AN352" s="16">
        <v>0.01</v>
      </c>
      <c r="AO352" s="16">
        <v>0.5</v>
      </c>
      <c r="AP352" s="16"/>
      <c r="AQ352" s="16"/>
      <c r="AR352" s="60">
        <v>5.0000000000000001E-4</v>
      </c>
      <c r="AS352" s="17">
        <v>1</v>
      </c>
      <c r="AT352" s="16"/>
      <c r="AU352" s="16"/>
      <c r="AV352" s="18">
        <v>5.0000000000000001E-3</v>
      </c>
      <c r="AW352" s="16">
        <v>0.4</v>
      </c>
      <c r="AX352" s="18"/>
      <c r="AY352" s="16"/>
      <c r="AZ352" s="60">
        <v>5.0000000000000001E-4</v>
      </c>
      <c r="BA352" s="17">
        <v>1</v>
      </c>
      <c r="BB352" s="16"/>
      <c r="BC352" s="16"/>
      <c r="BD352" s="16"/>
      <c r="BE352" s="16"/>
      <c r="BF352" s="60">
        <v>5.0000000000000001E-4</v>
      </c>
      <c r="BG352" s="17">
        <v>1</v>
      </c>
      <c r="BH352" s="60">
        <v>5.0000000000000001E-4</v>
      </c>
      <c r="BI352" s="17">
        <v>1</v>
      </c>
      <c r="BJ352" s="60">
        <v>5.0000000000000001E-4</v>
      </c>
      <c r="BK352" s="17">
        <v>1</v>
      </c>
      <c r="BL352" s="16"/>
      <c r="BM352" s="16"/>
      <c r="BN352" s="16"/>
      <c r="BO352" s="16"/>
      <c r="BP352" s="16"/>
      <c r="BQ352" s="16"/>
      <c r="BR352" s="60">
        <v>5.0000000000000001E-4</v>
      </c>
      <c r="BS352" s="17">
        <v>1</v>
      </c>
      <c r="BT352" s="16"/>
      <c r="BU352" s="16"/>
      <c r="BV352" s="16"/>
      <c r="BW352" s="16"/>
      <c r="BX352" s="60">
        <v>5.0000000000000001E-4</v>
      </c>
      <c r="BY352" s="17">
        <v>1</v>
      </c>
      <c r="BZ352" s="60">
        <v>5.0000000000000001E-4</v>
      </c>
      <c r="CA352" s="17">
        <v>1</v>
      </c>
      <c r="CB352" s="16"/>
      <c r="CC352" s="16"/>
      <c r="CD352" s="16"/>
      <c r="CE352" s="16"/>
      <c r="CF352" s="16"/>
      <c r="CG352" s="16"/>
      <c r="CH352" s="60">
        <v>5.0000000000000001E-4</v>
      </c>
      <c r="CI352" s="17">
        <v>1</v>
      </c>
      <c r="CJ352" s="16"/>
      <c r="CK352" s="16"/>
      <c r="CL352" s="16"/>
      <c r="CM352" s="16"/>
      <c r="CN352" s="16"/>
      <c r="CO352" s="16"/>
      <c r="CP352" s="16"/>
      <c r="CQ352" s="16"/>
      <c r="CR352" s="16"/>
      <c r="CS352" s="16"/>
      <c r="CT352" s="60">
        <v>5.0000000000000001E-4</v>
      </c>
      <c r="CU352" s="17">
        <v>1</v>
      </c>
      <c r="CV352" s="16"/>
      <c r="CW352" s="16"/>
    </row>
    <row r="353" spans="1:101" x14ac:dyDescent="0.3">
      <c r="A353" s="14">
        <v>135</v>
      </c>
      <c r="B353" s="15"/>
      <c r="C353" s="14" t="s">
        <v>224</v>
      </c>
      <c r="D353" s="14" t="s">
        <v>497</v>
      </c>
      <c r="E353" s="14"/>
      <c r="F353" s="14"/>
      <c r="G353" s="14" t="s">
        <v>498</v>
      </c>
      <c r="H353" s="2"/>
      <c r="I353" s="12">
        <v>100</v>
      </c>
      <c r="J353" s="16">
        <f t="shared" si="20"/>
        <v>22</v>
      </c>
      <c r="K353" s="16">
        <f t="shared" si="21"/>
        <v>51.972499999999997</v>
      </c>
      <c r="L353" s="16">
        <f t="shared" si="19"/>
        <v>48.027500000000003</v>
      </c>
      <c r="M353" s="16">
        <f t="shared" si="19"/>
        <v>78</v>
      </c>
      <c r="N353" s="17">
        <v>8</v>
      </c>
      <c r="O353" s="17">
        <v>25</v>
      </c>
      <c r="P353" s="17">
        <v>5</v>
      </c>
      <c r="Q353" s="17">
        <v>10</v>
      </c>
      <c r="R353" s="18">
        <v>5.0000000000000001E-3</v>
      </c>
      <c r="S353" s="16">
        <v>0.5</v>
      </c>
      <c r="T353" s="60"/>
      <c r="U353" s="17"/>
      <c r="V353" s="16"/>
      <c r="W353" s="16"/>
      <c r="X353" s="18"/>
      <c r="Y353" s="16"/>
      <c r="Z353" s="16"/>
      <c r="AA353" s="16"/>
      <c r="AB353" s="16"/>
      <c r="AC353" s="16"/>
      <c r="AD353" s="16"/>
      <c r="AE353" s="16"/>
      <c r="AF353" s="18">
        <v>2E-3</v>
      </c>
      <c r="AG353" s="16">
        <v>0.1</v>
      </c>
      <c r="AH353" s="18">
        <v>5.0000000000000001E-3</v>
      </c>
      <c r="AI353" s="16">
        <v>0.5</v>
      </c>
      <c r="AJ353" s="17">
        <v>35</v>
      </c>
      <c r="AK353" s="17">
        <v>40</v>
      </c>
      <c r="AL353" s="16"/>
      <c r="AM353" s="16"/>
      <c r="AN353" s="16">
        <v>0.01</v>
      </c>
      <c r="AO353" s="16">
        <v>0.5</v>
      </c>
      <c r="AP353" s="16"/>
      <c r="AQ353" s="16"/>
      <c r="AR353" s="60"/>
      <c r="AS353" s="17"/>
      <c r="AT353" s="16"/>
      <c r="AU353" s="16"/>
      <c r="AV353" s="18">
        <v>5.0000000000000001E-3</v>
      </c>
      <c r="AW353" s="16">
        <v>0.4</v>
      </c>
      <c r="AX353" s="18"/>
      <c r="AY353" s="16"/>
      <c r="AZ353" s="60"/>
      <c r="BA353" s="17"/>
      <c r="BB353" s="16"/>
      <c r="BC353" s="16"/>
      <c r="BD353" s="16"/>
      <c r="BE353" s="16"/>
      <c r="BF353" s="60"/>
      <c r="BG353" s="17"/>
      <c r="BH353" s="60">
        <v>5.0000000000000001E-4</v>
      </c>
      <c r="BI353" s="17">
        <v>1</v>
      </c>
      <c r="BJ353" s="60"/>
      <c r="BK353" s="17"/>
      <c r="BL353" s="16"/>
      <c r="BM353" s="16"/>
      <c r="BN353" s="16"/>
      <c r="BO353" s="16"/>
      <c r="BP353" s="16"/>
      <c r="BQ353" s="16"/>
      <c r="BR353" s="60"/>
      <c r="BS353" s="17"/>
      <c r="BT353" s="16"/>
      <c r="BU353" s="16"/>
      <c r="BV353" s="16"/>
      <c r="BW353" s="16"/>
      <c r="BX353" s="60"/>
      <c r="BY353" s="17"/>
      <c r="BZ353" s="60"/>
      <c r="CA353" s="17"/>
      <c r="CB353" s="16"/>
      <c r="CC353" s="16"/>
      <c r="CD353" s="16"/>
      <c r="CE353" s="16"/>
      <c r="CF353" s="16"/>
      <c r="CG353" s="16"/>
      <c r="CH353" s="60"/>
      <c r="CI353" s="17"/>
      <c r="CJ353" s="16"/>
      <c r="CK353" s="16"/>
      <c r="CL353" s="16"/>
      <c r="CM353" s="16"/>
      <c r="CN353" s="16"/>
      <c r="CO353" s="16"/>
      <c r="CP353" s="16"/>
      <c r="CQ353" s="16"/>
      <c r="CR353" s="16"/>
      <c r="CS353" s="16"/>
      <c r="CT353" s="60"/>
      <c r="CU353" s="17"/>
      <c r="CV353" s="16"/>
      <c r="CW353" s="16"/>
    </row>
    <row r="354" spans="1:101" x14ac:dyDescent="0.3">
      <c r="A354" s="14">
        <v>135</v>
      </c>
      <c r="B354" s="15"/>
      <c r="C354" s="14" t="s">
        <v>224</v>
      </c>
      <c r="D354" s="14" t="s">
        <v>497</v>
      </c>
      <c r="E354" s="14"/>
      <c r="F354" s="14"/>
      <c r="G354" s="14" t="s">
        <v>498</v>
      </c>
      <c r="H354" s="2"/>
      <c r="I354" s="12">
        <v>100</v>
      </c>
      <c r="J354" s="16">
        <f t="shared" si="20"/>
        <v>22.5</v>
      </c>
      <c r="K354" s="16">
        <f t="shared" si="21"/>
        <v>51.977499999999992</v>
      </c>
      <c r="L354" s="16">
        <f t="shared" si="19"/>
        <v>48.022500000000008</v>
      </c>
      <c r="M354" s="16">
        <f t="shared" si="19"/>
        <v>77.5</v>
      </c>
      <c r="N354" s="17">
        <v>8</v>
      </c>
      <c r="O354" s="17">
        <v>25</v>
      </c>
      <c r="P354" s="17">
        <v>5</v>
      </c>
      <c r="Q354" s="17">
        <v>10</v>
      </c>
      <c r="R354" s="18">
        <v>5.0000000000000001E-3</v>
      </c>
      <c r="S354" s="16">
        <v>0.5</v>
      </c>
      <c r="T354" s="60"/>
      <c r="U354" s="17"/>
      <c r="V354" s="16"/>
      <c r="W354" s="16"/>
      <c r="X354" s="18"/>
      <c r="Y354" s="16"/>
      <c r="Z354" s="16"/>
      <c r="AA354" s="16"/>
      <c r="AB354" s="16"/>
      <c r="AC354" s="16"/>
      <c r="AD354" s="16"/>
      <c r="AE354" s="16"/>
      <c r="AF354" s="18">
        <v>2E-3</v>
      </c>
      <c r="AG354" s="16">
        <v>0.1</v>
      </c>
      <c r="AH354" s="18"/>
      <c r="AI354" s="16"/>
      <c r="AJ354" s="17">
        <v>35</v>
      </c>
      <c r="AK354" s="17">
        <v>40</v>
      </c>
      <c r="AL354" s="16"/>
      <c r="AM354" s="16"/>
      <c r="AN354" s="16">
        <v>0.01</v>
      </c>
      <c r="AO354" s="16">
        <v>0.5</v>
      </c>
      <c r="AP354" s="16"/>
      <c r="AQ354" s="16"/>
      <c r="AR354" s="60"/>
      <c r="AS354" s="17"/>
      <c r="AT354" s="16"/>
      <c r="AU354" s="16"/>
      <c r="AV354" s="18">
        <v>5.0000000000000001E-3</v>
      </c>
      <c r="AW354" s="16">
        <v>0.4</v>
      </c>
      <c r="AX354" s="18"/>
      <c r="AY354" s="16"/>
      <c r="AZ354" s="60"/>
      <c r="BA354" s="17"/>
      <c r="BB354" s="16"/>
      <c r="BC354" s="16"/>
      <c r="BD354" s="16"/>
      <c r="BE354" s="16"/>
      <c r="BF354" s="60"/>
      <c r="BG354" s="17"/>
      <c r="BH354" s="60">
        <v>5.0000000000000001E-4</v>
      </c>
      <c r="BI354" s="17">
        <v>1</v>
      </c>
      <c r="BJ354" s="60"/>
      <c r="BK354" s="17"/>
      <c r="BL354" s="16"/>
      <c r="BM354" s="16"/>
      <c r="BN354" s="16"/>
      <c r="BO354" s="16"/>
      <c r="BP354" s="16"/>
      <c r="BQ354" s="16"/>
      <c r="BR354" s="60"/>
      <c r="BS354" s="17"/>
      <c r="BT354" s="16"/>
      <c r="BU354" s="16"/>
      <c r="BV354" s="16"/>
      <c r="BW354" s="16"/>
      <c r="BX354" s="60"/>
      <c r="BY354" s="17"/>
      <c r="BZ354" s="60"/>
      <c r="CA354" s="17"/>
      <c r="CB354" s="16"/>
      <c r="CC354" s="16"/>
      <c r="CD354" s="16"/>
      <c r="CE354" s="16"/>
      <c r="CF354" s="16"/>
      <c r="CG354" s="16"/>
      <c r="CH354" s="60"/>
      <c r="CI354" s="17"/>
      <c r="CJ354" s="16"/>
      <c r="CK354" s="16"/>
      <c r="CL354" s="16"/>
      <c r="CM354" s="16"/>
      <c r="CN354" s="16"/>
      <c r="CO354" s="16"/>
      <c r="CP354" s="16"/>
      <c r="CQ354" s="16"/>
      <c r="CR354" s="16"/>
      <c r="CS354" s="16"/>
      <c r="CT354" s="60"/>
      <c r="CU354" s="17"/>
      <c r="CV354" s="16"/>
      <c r="CW354" s="16"/>
    </row>
    <row r="355" spans="1:101" x14ac:dyDescent="0.3">
      <c r="A355" s="14">
        <v>135</v>
      </c>
      <c r="B355" s="15"/>
      <c r="C355" s="14" t="s">
        <v>224</v>
      </c>
      <c r="D355" s="14" t="s">
        <v>497</v>
      </c>
      <c r="E355" s="14"/>
      <c r="F355" s="14"/>
      <c r="G355" s="14" t="s">
        <v>498</v>
      </c>
      <c r="H355" s="2"/>
      <c r="I355" s="12">
        <v>100</v>
      </c>
      <c r="J355" s="16">
        <f t="shared" si="20"/>
        <v>21.400000000000006</v>
      </c>
      <c r="K355" s="16">
        <f t="shared" si="21"/>
        <v>51.974499999999992</v>
      </c>
      <c r="L355" s="16">
        <f t="shared" si="19"/>
        <v>48.025500000000008</v>
      </c>
      <c r="M355" s="16">
        <f t="shared" si="19"/>
        <v>78.599999999999994</v>
      </c>
      <c r="N355" s="17">
        <v>8</v>
      </c>
      <c r="O355" s="17">
        <v>25</v>
      </c>
      <c r="P355" s="17">
        <v>5</v>
      </c>
      <c r="Q355" s="17">
        <v>10</v>
      </c>
      <c r="R355" s="18">
        <v>5.0000000000000001E-3</v>
      </c>
      <c r="S355" s="16">
        <v>0.5</v>
      </c>
      <c r="T355" s="60"/>
      <c r="U355" s="17"/>
      <c r="V355" s="16">
        <v>0.01</v>
      </c>
      <c r="W355" s="16">
        <v>0.5</v>
      </c>
      <c r="X355" s="18">
        <v>2E-3</v>
      </c>
      <c r="Y355" s="16">
        <v>0.1</v>
      </c>
      <c r="Z355" s="16"/>
      <c r="AA355" s="16"/>
      <c r="AB355" s="16"/>
      <c r="AC355" s="16"/>
      <c r="AD355" s="16"/>
      <c r="AE355" s="16"/>
      <c r="AF355" s="18"/>
      <c r="AG355" s="16"/>
      <c r="AH355" s="18">
        <v>5.0000000000000001E-3</v>
      </c>
      <c r="AI355" s="16">
        <v>0.5</v>
      </c>
      <c r="AJ355" s="17">
        <v>35</v>
      </c>
      <c r="AK355" s="17">
        <v>40</v>
      </c>
      <c r="AL355" s="16"/>
      <c r="AM355" s="16"/>
      <c r="AN355" s="16"/>
      <c r="AO355" s="16"/>
      <c r="AP355" s="16"/>
      <c r="AQ355" s="16"/>
      <c r="AR355" s="60"/>
      <c r="AS355" s="17"/>
      <c r="AT355" s="16"/>
      <c r="AU355" s="16"/>
      <c r="AV355" s="18"/>
      <c r="AW355" s="16"/>
      <c r="AX355" s="18">
        <v>3.0000000000000001E-3</v>
      </c>
      <c r="AY355" s="16">
        <v>1</v>
      </c>
      <c r="AZ355" s="60"/>
      <c r="BA355" s="17"/>
      <c r="BB355" s="16"/>
      <c r="BC355" s="16"/>
      <c r="BD355" s="16"/>
      <c r="BE355" s="16"/>
      <c r="BF355" s="60"/>
      <c r="BG355" s="17"/>
      <c r="BH355" s="60">
        <v>5.0000000000000001E-4</v>
      </c>
      <c r="BI355" s="17">
        <v>1</v>
      </c>
      <c r="BJ355" s="60"/>
      <c r="BK355" s="17"/>
      <c r="BL355" s="16"/>
      <c r="BM355" s="16"/>
      <c r="BN355" s="16"/>
      <c r="BO355" s="16"/>
      <c r="BP355" s="16"/>
      <c r="BQ355" s="16"/>
      <c r="BR355" s="60"/>
      <c r="BS355" s="17"/>
      <c r="BT355" s="16"/>
      <c r="BU355" s="16"/>
      <c r="BV355" s="16"/>
      <c r="BW355" s="16"/>
      <c r="BX355" s="60"/>
      <c r="BY355" s="17"/>
      <c r="BZ355" s="60"/>
      <c r="CA355" s="17"/>
      <c r="CB355" s="16"/>
      <c r="CC355" s="16"/>
      <c r="CD355" s="16"/>
      <c r="CE355" s="16"/>
      <c r="CF355" s="16"/>
      <c r="CG355" s="16"/>
      <c r="CH355" s="60"/>
      <c r="CI355" s="17"/>
      <c r="CJ355" s="16"/>
      <c r="CK355" s="16"/>
      <c r="CL355" s="16"/>
      <c r="CM355" s="16"/>
      <c r="CN355" s="16"/>
      <c r="CO355" s="16"/>
      <c r="CP355" s="16"/>
      <c r="CQ355" s="16"/>
      <c r="CR355" s="16"/>
      <c r="CS355" s="16"/>
      <c r="CT355" s="60"/>
      <c r="CU355" s="17"/>
      <c r="CV355" s="16"/>
      <c r="CW355" s="16"/>
    </row>
    <row r="356" spans="1:101" x14ac:dyDescent="0.3">
      <c r="A356" s="14">
        <v>135</v>
      </c>
      <c r="B356" s="15"/>
      <c r="C356" s="14" t="s">
        <v>224</v>
      </c>
      <c r="D356" s="14" t="s">
        <v>497</v>
      </c>
      <c r="E356" s="14"/>
      <c r="F356" s="14"/>
      <c r="G356" s="14" t="s">
        <v>498</v>
      </c>
      <c r="H356" s="2"/>
      <c r="I356" s="12">
        <v>100</v>
      </c>
      <c r="J356" s="16">
        <f t="shared" si="20"/>
        <v>11.900000000000006</v>
      </c>
      <c r="K356" s="16">
        <f t="shared" si="21"/>
        <v>51.974499999999978</v>
      </c>
      <c r="L356" s="16">
        <f t="shared" si="19"/>
        <v>48.025500000000022</v>
      </c>
      <c r="M356" s="16">
        <f t="shared" si="19"/>
        <v>88.1</v>
      </c>
      <c r="N356" s="17">
        <v>8</v>
      </c>
      <c r="O356" s="17">
        <v>25</v>
      </c>
      <c r="P356" s="17">
        <v>5</v>
      </c>
      <c r="Q356" s="17">
        <v>10</v>
      </c>
      <c r="R356" s="18">
        <v>5.0000000000000001E-3</v>
      </c>
      <c r="S356" s="16">
        <v>0.5</v>
      </c>
      <c r="T356" s="60">
        <v>5.0000000000000001E-4</v>
      </c>
      <c r="U356" s="17">
        <v>1</v>
      </c>
      <c r="V356" s="16">
        <v>0.01</v>
      </c>
      <c r="W356" s="16">
        <v>0.5</v>
      </c>
      <c r="X356" s="18">
        <v>2E-3</v>
      </c>
      <c r="Y356" s="16">
        <v>0.1</v>
      </c>
      <c r="Z356" s="16"/>
      <c r="AA356" s="16"/>
      <c r="AB356" s="16"/>
      <c r="AC356" s="16"/>
      <c r="AD356" s="16"/>
      <c r="AE356" s="16"/>
      <c r="AF356" s="18"/>
      <c r="AG356" s="16"/>
      <c r="AH356" s="18"/>
      <c r="AI356" s="16"/>
      <c r="AJ356" s="17">
        <v>35</v>
      </c>
      <c r="AK356" s="17">
        <v>40</v>
      </c>
      <c r="AL356" s="16"/>
      <c r="AM356" s="16"/>
      <c r="AN356" s="16"/>
      <c r="AO356" s="16"/>
      <c r="AP356" s="16"/>
      <c r="AQ356" s="16"/>
      <c r="AR356" s="60">
        <v>5.0000000000000001E-4</v>
      </c>
      <c r="AS356" s="17">
        <v>1</v>
      </c>
      <c r="AT356" s="16"/>
      <c r="AU356" s="16"/>
      <c r="AV356" s="18"/>
      <c r="AW356" s="16"/>
      <c r="AX356" s="18">
        <v>3.0000000000000001E-3</v>
      </c>
      <c r="AY356" s="16">
        <v>1</v>
      </c>
      <c r="AZ356" s="60">
        <v>5.0000000000000001E-4</v>
      </c>
      <c r="BA356" s="17">
        <v>1</v>
      </c>
      <c r="BB356" s="16"/>
      <c r="BC356" s="16"/>
      <c r="BD356" s="16"/>
      <c r="BE356" s="16"/>
      <c r="BF356" s="60">
        <v>5.0000000000000001E-4</v>
      </c>
      <c r="BG356" s="17">
        <v>1</v>
      </c>
      <c r="BH356" s="60">
        <v>5.0000000000000001E-4</v>
      </c>
      <c r="BI356" s="17">
        <v>1</v>
      </c>
      <c r="BJ356" s="60">
        <v>5.0000000000000001E-4</v>
      </c>
      <c r="BK356" s="17">
        <v>1</v>
      </c>
      <c r="BL356" s="16"/>
      <c r="BM356" s="16"/>
      <c r="BN356" s="16"/>
      <c r="BO356" s="16"/>
      <c r="BP356" s="16"/>
      <c r="BQ356" s="16"/>
      <c r="BR356" s="60">
        <v>5.0000000000000001E-4</v>
      </c>
      <c r="BS356" s="17">
        <v>1</v>
      </c>
      <c r="BT356" s="16"/>
      <c r="BU356" s="16"/>
      <c r="BV356" s="16"/>
      <c r="BW356" s="16"/>
      <c r="BX356" s="60">
        <v>5.0000000000000001E-4</v>
      </c>
      <c r="BY356" s="17">
        <v>1</v>
      </c>
      <c r="BZ356" s="60">
        <v>5.0000000000000001E-4</v>
      </c>
      <c r="CA356" s="17">
        <v>1</v>
      </c>
      <c r="CB356" s="16"/>
      <c r="CC356" s="16"/>
      <c r="CD356" s="16"/>
      <c r="CE356" s="16"/>
      <c r="CF356" s="16"/>
      <c r="CG356" s="16"/>
      <c r="CH356" s="60">
        <v>5.0000000000000001E-4</v>
      </c>
      <c r="CI356" s="17">
        <v>1</v>
      </c>
      <c r="CJ356" s="16"/>
      <c r="CK356" s="16"/>
      <c r="CL356" s="16"/>
      <c r="CM356" s="16"/>
      <c r="CN356" s="16"/>
      <c r="CO356" s="16"/>
      <c r="CP356" s="16"/>
      <c r="CQ356" s="16"/>
      <c r="CR356" s="16"/>
      <c r="CS356" s="16"/>
      <c r="CT356" s="60">
        <v>5.0000000000000001E-4</v>
      </c>
      <c r="CU356" s="17">
        <v>1</v>
      </c>
      <c r="CV356" s="16"/>
      <c r="CW356" s="16"/>
    </row>
    <row r="357" spans="1:101" x14ac:dyDescent="0.3">
      <c r="A357" s="14">
        <v>135</v>
      </c>
      <c r="B357" s="15"/>
      <c r="C357" s="14" t="s">
        <v>224</v>
      </c>
      <c r="D357" s="14" t="s">
        <v>497</v>
      </c>
      <c r="E357" s="14"/>
      <c r="F357" s="14"/>
      <c r="G357" s="14" t="s">
        <v>498</v>
      </c>
      <c r="H357" s="2"/>
      <c r="I357" s="12">
        <v>100</v>
      </c>
      <c r="J357" s="16">
        <f t="shared" si="20"/>
        <v>21.400000000000006</v>
      </c>
      <c r="K357" s="16">
        <f t="shared" si="21"/>
        <v>51.974499999999992</v>
      </c>
      <c r="L357" s="16">
        <f t="shared" si="19"/>
        <v>48.025500000000008</v>
      </c>
      <c r="M357" s="16">
        <f t="shared" si="19"/>
        <v>78.599999999999994</v>
      </c>
      <c r="N357" s="17">
        <v>8</v>
      </c>
      <c r="O357" s="17">
        <v>25</v>
      </c>
      <c r="P357" s="17">
        <v>5</v>
      </c>
      <c r="Q357" s="17">
        <v>10</v>
      </c>
      <c r="R357" s="18">
        <v>5.0000000000000001E-3</v>
      </c>
      <c r="S357" s="16">
        <v>0.5</v>
      </c>
      <c r="T357" s="60"/>
      <c r="U357" s="17"/>
      <c r="V357" s="16">
        <v>0.01</v>
      </c>
      <c r="W357" s="16">
        <v>0.5</v>
      </c>
      <c r="X357" s="18"/>
      <c r="Y357" s="16"/>
      <c r="Z357" s="16"/>
      <c r="AA357" s="16"/>
      <c r="AB357" s="16"/>
      <c r="AC357" s="16"/>
      <c r="AD357" s="16"/>
      <c r="AE357" s="16"/>
      <c r="AF357" s="18">
        <v>2E-3</v>
      </c>
      <c r="AG357" s="16">
        <v>0.1</v>
      </c>
      <c r="AH357" s="18">
        <v>5.0000000000000001E-3</v>
      </c>
      <c r="AI357" s="16">
        <v>0.5</v>
      </c>
      <c r="AJ357" s="17">
        <v>35</v>
      </c>
      <c r="AK357" s="17">
        <v>40</v>
      </c>
      <c r="AL357" s="16"/>
      <c r="AM357" s="16"/>
      <c r="AN357" s="16"/>
      <c r="AO357" s="16"/>
      <c r="AP357" s="16"/>
      <c r="AQ357" s="16"/>
      <c r="AR357" s="60"/>
      <c r="AS357" s="17"/>
      <c r="AT357" s="16"/>
      <c r="AU357" s="16"/>
      <c r="AV357" s="18"/>
      <c r="AW357" s="16"/>
      <c r="AX357" s="18">
        <v>3.0000000000000001E-3</v>
      </c>
      <c r="AY357" s="16">
        <v>1</v>
      </c>
      <c r="AZ357" s="60"/>
      <c r="BA357" s="17"/>
      <c r="BB357" s="16"/>
      <c r="BC357" s="16"/>
      <c r="BD357" s="16"/>
      <c r="BE357" s="16"/>
      <c r="BF357" s="60"/>
      <c r="BG357" s="17"/>
      <c r="BH357" s="60">
        <v>5.0000000000000001E-4</v>
      </c>
      <c r="BI357" s="17">
        <v>1</v>
      </c>
      <c r="BJ357" s="60"/>
      <c r="BK357" s="17"/>
      <c r="BL357" s="16"/>
      <c r="BM357" s="16"/>
      <c r="BN357" s="16"/>
      <c r="BO357" s="16"/>
      <c r="BP357" s="16"/>
      <c r="BQ357" s="16"/>
      <c r="BR357" s="60"/>
      <c r="BS357" s="17"/>
      <c r="BT357" s="16"/>
      <c r="BU357" s="16"/>
      <c r="BV357" s="16"/>
      <c r="BW357" s="16"/>
      <c r="BX357" s="60"/>
      <c r="BY357" s="17"/>
      <c r="BZ357" s="60"/>
      <c r="CA357" s="17"/>
      <c r="CB357" s="16"/>
      <c r="CC357" s="16"/>
      <c r="CD357" s="16"/>
      <c r="CE357" s="16"/>
      <c r="CF357" s="16"/>
      <c r="CG357" s="16"/>
      <c r="CH357" s="60"/>
      <c r="CI357" s="17"/>
      <c r="CJ357" s="16"/>
      <c r="CK357" s="16"/>
      <c r="CL357" s="16"/>
      <c r="CM357" s="16"/>
      <c r="CN357" s="16"/>
      <c r="CO357" s="16"/>
      <c r="CP357" s="16"/>
      <c r="CQ357" s="16"/>
      <c r="CR357" s="16"/>
      <c r="CS357" s="16"/>
      <c r="CT357" s="60"/>
      <c r="CU357" s="17"/>
      <c r="CV357" s="16"/>
      <c r="CW357" s="16"/>
    </row>
    <row r="358" spans="1:101" x14ac:dyDescent="0.3">
      <c r="A358" s="14">
        <v>135</v>
      </c>
      <c r="B358" s="15"/>
      <c r="C358" s="14" t="s">
        <v>224</v>
      </c>
      <c r="D358" s="14" t="s">
        <v>497</v>
      </c>
      <c r="E358" s="14"/>
      <c r="F358" s="14"/>
      <c r="G358" s="14" t="s">
        <v>498</v>
      </c>
      <c r="H358" s="2"/>
      <c r="I358" s="12">
        <v>100</v>
      </c>
      <c r="J358" s="16">
        <f t="shared" si="20"/>
        <v>21.900000000000006</v>
      </c>
      <c r="K358" s="16">
        <f t="shared" si="21"/>
        <v>51.979499999999994</v>
      </c>
      <c r="L358" s="16">
        <f t="shared" si="19"/>
        <v>48.020500000000006</v>
      </c>
      <c r="M358" s="16">
        <f t="shared" si="19"/>
        <v>78.099999999999994</v>
      </c>
      <c r="N358" s="17">
        <v>8</v>
      </c>
      <c r="O358" s="17">
        <v>25</v>
      </c>
      <c r="P358" s="17">
        <v>5</v>
      </c>
      <c r="Q358" s="17">
        <v>10</v>
      </c>
      <c r="R358" s="18">
        <v>5.0000000000000001E-3</v>
      </c>
      <c r="S358" s="16">
        <v>0.5</v>
      </c>
      <c r="T358" s="60"/>
      <c r="U358" s="17"/>
      <c r="V358" s="16">
        <v>0.01</v>
      </c>
      <c r="W358" s="16">
        <v>0.5</v>
      </c>
      <c r="X358" s="18"/>
      <c r="Y358" s="16"/>
      <c r="Z358" s="16"/>
      <c r="AA358" s="16"/>
      <c r="AB358" s="16"/>
      <c r="AC358" s="16"/>
      <c r="AD358" s="16"/>
      <c r="AE358" s="16"/>
      <c r="AF358" s="18">
        <v>2E-3</v>
      </c>
      <c r="AG358" s="16">
        <v>0.1</v>
      </c>
      <c r="AH358" s="18"/>
      <c r="AI358" s="16"/>
      <c r="AJ358" s="17">
        <v>35</v>
      </c>
      <c r="AK358" s="17">
        <v>40</v>
      </c>
      <c r="AL358" s="16"/>
      <c r="AM358" s="16"/>
      <c r="AN358" s="16"/>
      <c r="AO358" s="16"/>
      <c r="AP358" s="16"/>
      <c r="AQ358" s="16"/>
      <c r="AR358" s="60"/>
      <c r="AS358" s="17"/>
      <c r="AT358" s="16"/>
      <c r="AU358" s="16"/>
      <c r="AV358" s="18"/>
      <c r="AW358" s="16"/>
      <c r="AX358" s="18">
        <v>3.0000000000000001E-3</v>
      </c>
      <c r="AY358" s="16">
        <v>1</v>
      </c>
      <c r="AZ358" s="60"/>
      <c r="BA358" s="17"/>
      <c r="BB358" s="16"/>
      <c r="BC358" s="16"/>
      <c r="BD358" s="16"/>
      <c r="BE358" s="16"/>
      <c r="BF358" s="60"/>
      <c r="BG358" s="17"/>
      <c r="BH358" s="60">
        <v>5.0000000000000001E-4</v>
      </c>
      <c r="BI358" s="17">
        <v>1</v>
      </c>
      <c r="BJ358" s="60"/>
      <c r="BK358" s="17"/>
      <c r="BL358" s="16"/>
      <c r="BM358" s="16"/>
      <c r="BN358" s="16"/>
      <c r="BO358" s="16"/>
      <c r="BP358" s="16"/>
      <c r="BQ358" s="16"/>
      <c r="BR358" s="60"/>
      <c r="BS358" s="17"/>
      <c r="BT358" s="16"/>
      <c r="BU358" s="16"/>
      <c r="BV358" s="16"/>
      <c r="BW358" s="16"/>
      <c r="BX358" s="60"/>
      <c r="BY358" s="17"/>
      <c r="BZ358" s="60"/>
      <c r="CA358" s="17"/>
      <c r="CB358" s="16"/>
      <c r="CC358" s="16"/>
      <c r="CD358" s="16"/>
      <c r="CE358" s="16"/>
      <c r="CF358" s="16"/>
      <c r="CG358" s="16"/>
      <c r="CH358" s="60"/>
      <c r="CI358" s="17"/>
      <c r="CJ358" s="16"/>
      <c r="CK358" s="16"/>
      <c r="CL358" s="16"/>
      <c r="CM358" s="16"/>
      <c r="CN358" s="16"/>
      <c r="CO358" s="16"/>
      <c r="CP358" s="16"/>
      <c r="CQ358" s="16"/>
      <c r="CR358" s="16"/>
      <c r="CS358" s="16"/>
      <c r="CT358" s="60"/>
      <c r="CU358" s="17"/>
      <c r="CV358" s="16"/>
      <c r="CW358" s="16"/>
    </row>
    <row r="359" spans="1:101" x14ac:dyDescent="0.3">
      <c r="A359" s="14">
        <v>135</v>
      </c>
      <c r="B359" s="15"/>
      <c r="C359" s="14" t="s">
        <v>224</v>
      </c>
      <c r="D359" s="14" t="s">
        <v>497</v>
      </c>
      <c r="E359" s="14"/>
      <c r="F359" s="14"/>
      <c r="G359" s="14" t="s">
        <v>498</v>
      </c>
      <c r="H359" s="2"/>
      <c r="I359" s="12">
        <v>100</v>
      </c>
      <c r="J359" s="16">
        <f t="shared" si="20"/>
        <v>21.400000000000006</v>
      </c>
      <c r="K359" s="16">
        <f t="shared" si="21"/>
        <v>51.974499999999992</v>
      </c>
      <c r="L359" s="16">
        <f t="shared" si="19"/>
        <v>48.025500000000008</v>
      </c>
      <c r="M359" s="16">
        <f t="shared" si="19"/>
        <v>78.599999999999994</v>
      </c>
      <c r="N359" s="17">
        <v>8</v>
      </c>
      <c r="O359" s="17">
        <v>25</v>
      </c>
      <c r="P359" s="17">
        <v>5</v>
      </c>
      <c r="Q359" s="17">
        <v>10</v>
      </c>
      <c r="R359" s="18">
        <v>5.0000000000000001E-3</v>
      </c>
      <c r="S359" s="16">
        <v>0.5</v>
      </c>
      <c r="T359" s="60"/>
      <c r="U359" s="17"/>
      <c r="V359" s="16"/>
      <c r="W359" s="16"/>
      <c r="X359" s="18">
        <v>2E-3</v>
      </c>
      <c r="Y359" s="16">
        <v>0.1</v>
      </c>
      <c r="Z359" s="16">
        <v>0.01</v>
      </c>
      <c r="AA359" s="16">
        <v>0.5</v>
      </c>
      <c r="AB359" s="16"/>
      <c r="AC359" s="16"/>
      <c r="AD359" s="16"/>
      <c r="AE359" s="16"/>
      <c r="AF359" s="18"/>
      <c r="AG359" s="16"/>
      <c r="AH359" s="18">
        <v>5.0000000000000001E-3</v>
      </c>
      <c r="AI359" s="16">
        <v>0.5</v>
      </c>
      <c r="AJ359" s="17">
        <v>35</v>
      </c>
      <c r="AK359" s="17">
        <v>40</v>
      </c>
      <c r="AL359" s="16"/>
      <c r="AM359" s="16"/>
      <c r="AN359" s="16"/>
      <c r="AO359" s="16"/>
      <c r="AP359" s="16"/>
      <c r="AQ359" s="16"/>
      <c r="AR359" s="60"/>
      <c r="AS359" s="17"/>
      <c r="AT359" s="16"/>
      <c r="AU359" s="16"/>
      <c r="AV359" s="18"/>
      <c r="AW359" s="16"/>
      <c r="AX359" s="18">
        <v>3.0000000000000001E-3</v>
      </c>
      <c r="AY359" s="16">
        <v>1</v>
      </c>
      <c r="AZ359" s="60"/>
      <c r="BA359" s="17"/>
      <c r="BB359" s="16"/>
      <c r="BC359" s="16"/>
      <c r="BD359" s="16"/>
      <c r="BE359" s="16"/>
      <c r="BF359" s="60"/>
      <c r="BG359" s="17"/>
      <c r="BH359" s="60">
        <v>5.0000000000000001E-4</v>
      </c>
      <c r="BI359" s="17">
        <v>1</v>
      </c>
      <c r="BJ359" s="60"/>
      <c r="BK359" s="17"/>
      <c r="BL359" s="16"/>
      <c r="BM359" s="16"/>
      <c r="BN359" s="16"/>
      <c r="BO359" s="16"/>
      <c r="BP359" s="16"/>
      <c r="BQ359" s="16"/>
      <c r="BR359" s="60"/>
      <c r="BS359" s="17"/>
      <c r="BT359" s="16"/>
      <c r="BU359" s="16"/>
      <c r="BV359" s="16"/>
      <c r="BW359" s="16"/>
      <c r="BX359" s="60"/>
      <c r="BY359" s="17"/>
      <c r="BZ359" s="60"/>
      <c r="CA359" s="17"/>
      <c r="CB359" s="16"/>
      <c r="CC359" s="16"/>
      <c r="CD359" s="16"/>
      <c r="CE359" s="16"/>
      <c r="CF359" s="16"/>
      <c r="CG359" s="16"/>
      <c r="CH359" s="60"/>
      <c r="CI359" s="17"/>
      <c r="CJ359" s="16"/>
      <c r="CK359" s="16"/>
      <c r="CL359" s="16"/>
      <c r="CM359" s="16"/>
      <c r="CN359" s="16"/>
      <c r="CO359" s="16"/>
      <c r="CP359" s="16"/>
      <c r="CQ359" s="16"/>
      <c r="CR359" s="16"/>
      <c r="CS359" s="16"/>
      <c r="CT359" s="60"/>
      <c r="CU359" s="17"/>
      <c r="CV359" s="16"/>
      <c r="CW359" s="16"/>
    </row>
    <row r="360" spans="1:101" x14ac:dyDescent="0.3">
      <c r="A360" s="14">
        <v>135</v>
      </c>
      <c r="B360" s="15"/>
      <c r="C360" s="14" t="s">
        <v>224</v>
      </c>
      <c r="D360" s="14" t="s">
        <v>497</v>
      </c>
      <c r="E360" s="14"/>
      <c r="F360" s="14"/>
      <c r="G360" s="14" t="s">
        <v>498</v>
      </c>
      <c r="H360" s="2"/>
      <c r="I360" s="12">
        <v>100</v>
      </c>
      <c r="J360" s="16">
        <f t="shared" si="20"/>
        <v>11.900000000000006</v>
      </c>
      <c r="K360" s="16">
        <f t="shared" si="21"/>
        <v>51.974499999999978</v>
      </c>
      <c r="L360" s="16">
        <f t="shared" si="19"/>
        <v>48.025500000000022</v>
      </c>
      <c r="M360" s="16">
        <f t="shared" si="19"/>
        <v>88.1</v>
      </c>
      <c r="N360" s="17">
        <v>8</v>
      </c>
      <c r="O360" s="17">
        <v>25</v>
      </c>
      <c r="P360" s="17">
        <v>5</v>
      </c>
      <c r="Q360" s="17">
        <v>10</v>
      </c>
      <c r="R360" s="18">
        <v>5.0000000000000001E-3</v>
      </c>
      <c r="S360" s="16">
        <v>0.5</v>
      </c>
      <c r="T360" s="60">
        <v>5.0000000000000001E-4</v>
      </c>
      <c r="U360" s="17">
        <v>1</v>
      </c>
      <c r="V360" s="16"/>
      <c r="W360" s="16"/>
      <c r="X360" s="18">
        <v>2E-3</v>
      </c>
      <c r="Y360" s="16">
        <v>0.1</v>
      </c>
      <c r="Z360" s="16">
        <v>0.01</v>
      </c>
      <c r="AA360" s="16">
        <v>0.5</v>
      </c>
      <c r="AB360" s="16"/>
      <c r="AC360" s="16"/>
      <c r="AD360" s="16"/>
      <c r="AE360" s="16"/>
      <c r="AF360" s="18"/>
      <c r="AG360" s="16"/>
      <c r="AH360" s="18"/>
      <c r="AI360" s="16"/>
      <c r="AJ360" s="17">
        <v>35</v>
      </c>
      <c r="AK360" s="17">
        <v>40</v>
      </c>
      <c r="AL360" s="16"/>
      <c r="AM360" s="16"/>
      <c r="AN360" s="16"/>
      <c r="AO360" s="16"/>
      <c r="AP360" s="16"/>
      <c r="AQ360" s="16"/>
      <c r="AR360" s="60">
        <v>5.0000000000000001E-4</v>
      </c>
      <c r="AS360" s="17">
        <v>1</v>
      </c>
      <c r="AT360" s="16"/>
      <c r="AU360" s="16"/>
      <c r="AV360" s="18"/>
      <c r="AW360" s="16"/>
      <c r="AX360" s="18">
        <v>3.0000000000000001E-3</v>
      </c>
      <c r="AY360" s="16">
        <v>1</v>
      </c>
      <c r="AZ360" s="60">
        <v>5.0000000000000001E-4</v>
      </c>
      <c r="BA360" s="17">
        <v>1</v>
      </c>
      <c r="BB360" s="16"/>
      <c r="BC360" s="16"/>
      <c r="BD360" s="16"/>
      <c r="BE360" s="16"/>
      <c r="BF360" s="60">
        <v>5.0000000000000001E-4</v>
      </c>
      <c r="BG360" s="17">
        <v>1</v>
      </c>
      <c r="BH360" s="60">
        <v>5.0000000000000001E-4</v>
      </c>
      <c r="BI360" s="17">
        <v>1</v>
      </c>
      <c r="BJ360" s="60">
        <v>5.0000000000000001E-4</v>
      </c>
      <c r="BK360" s="17">
        <v>1</v>
      </c>
      <c r="BL360" s="16"/>
      <c r="BM360" s="16"/>
      <c r="BN360" s="16"/>
      <c r="BO360" s="16"/>
      <c r="BP360" s="16"/>
      <c r="BQ360" s="16"/>
      <c r="BR360" s="60">
        <v>5.0000000000000001E-4</v>
      </c>
      <c r="BS360" s="17">
        <v>1</v>
      </c>
      <c r="BT360" s="16"/>
      <c r="BU360" s="16"/>
      <c r="BV360" s="16"/>
      <c r="BW360" s="16"/>
      <c r="BX360" s="60">
        <v>5.0000000000000001E-4</v>
      </c>
      <c r="BY360" s="17">
        <v>1</v>
      </c>
      <c r="BZ360" s="60">
        <v>5.0000000000000001E-4</v>
      </c>
      <c r="CA360" s="17">
        <v>1</v>
      </c>
      <c r="CB360" s="16"/>
      <c r="CC360" s="16"/>
      <c r="CD360" s="16"/>
      <c r="CE360" s="16"/>
      <c r="CF360" s="16"/>
      <c r="CG360" s="16"/>
      <c r="CH360" s="60">
        <v>5.0000000000000001E-4</v>
      </c>
      <c r="CI360" s="17">
        <v>1</v>
      </c>
      <c r="CJ360" s="16"/>
      <c r="CK360" s="16"/>
      <c r="CL360" s="16"/>
      <c r="CM360" s="16"/>
      <c r="CN360" s="16"/>
      <c r="CO360" s="16"/>
      <c r="CP360" s="16"/>
      <c r="CQ360" s="16"/>
      <c r="CR360" s="16"/>
      <c r="CS360" s="16"/>
      <c r="CT360" s="60">
        <v>5.0000000000000001E-4</v>
      </c>
      <c r="CU360" s="17">
        <v>1</v>
      </c>
      <c r="CV360" s="16"/>
      <c r="CW360" s="16"/>
    </row>
    <row r="361" spans="1:101" x14ac:dyDescent="0.3">
      <c r="A361" s="14">
        <v>135</v>
      </c>
      <c r="B361" s="15"/>
      <c r="C361" s="14" t="s">
        <v>224</v>
      </c>
      <c r="D361" s="14" t="s">
        <v>497</v>
      </c>
      <c r="E361" s="14"/>
      <c r="F361" s="14"/>
      <c r="G361" s="14" t="s">
        <v>498</v>
      </c>
      <c r="H361" s="2"/>
      <c r="I361" s="12">
        <v>100</v>
      </c>
      <c r="J361" s="16">
        <f t="shared" si="20"/>
        <v>21.400000000000006</v>
      </c>
      <c r="K361" s="16">
        <f t="shared" si="21"/>
        <v>51.974499999999992</v>
      </c>
      <c r="L361" s="16">
        <f t="shared" si="19"/>
        <v>48.025500000000008</v>
      </c>
      <c r="M361" s="16">
        <f t="shared" si="19"/>
        <v>78.599999999999994</v>
      </c>
      <c r="N361" s="17">
        <v>8</v>
      </c>
      <c r="O361" s="17">
        <v>25</v>
      </c>
      <c r="P361" s="17">
        <v>5</v>
      </c>
      <c r="Q361" s="17">
        <v>10</v>
      </c>
      <c r="R361" s="18">
        <v>5.0000000000000001E-3</v>
      </c>
      <c r="S361" s="16">
        <v>0.5</v>
      </c>
      <c r="T361" s="60"/>
      <c r="U361" s="17"/>
      <c r="V361" s="16"/>
      <c r="W361" s="16"/>
      <c r="X361" s="18"/>
      <c r="Y361" s="16"/>
      <c r="Z361" s="16">
        <v>0.01</v>
      </c>
      <c r="AA361" s="16">
        <v>0.5</v>
      </c>
      <c r="AB361" s="16"/>
      <c r="AC361" s="16"/>
      <c r="AD361" s="16"/>
      <c r="AE361" s="16"/>
      <c r="AF361" s="18">
        <v>2E-3</v>
      </c>
      <c r="AG361" s="16">
        <v>0.1</v>
      </c>
      <c r="AH361" s="18">
        <v>5.0000000000000001E-3</v>
      </c>
      <c r="AI361" s="16">
        <v>0.5</v>
      </c>
      <c r="AJ361" s="17">
        <v>35</v>
      </c>
      <c r="AK361" s="17">
        <v>40</v>
      </c>
      <c r="AL361" s="16"/>
      <c r="AM361" s="16"/>
      <c r="AN361" s="16"/>
      <c r="AO361" s="16"/>
      <c r="AP361" s="16"/>
      <c r="AQ361" s="16"/>
      <c r="AR361" s="60"/>
      <c r="AS361" s="17"/>
      <c r="AT361" s="16"/>
      <c r="AU361" s="16"/>
      <c r="AV361" s="18"/>
      <c r="AW361" s="16"/>
      <c r="AX361" s="18">
        <v>3.0000000000000001E-3</v>
      </c>
      <c r="AY361" s="16">
        <v>1</v>
      </c>
      <c r="AZ361" s="60"/>
      <c r="BA361" s="17"/>
      <c r="BB361" s="16"/>
      <c r="BC361" s="16"/>
      <c r="BD361" s="16"/>
      <c r="BE361" s="16"/>
      <c r="BF361" s="60"/>
      <c r="BG361" s="17"/>
      <c r="BH361" s="60">
        <v>5.0000000000000001E-4</v>
      </c>
      <c r="BI361" s="17">
        <v>1</v>
      </c>
      <c r="BJ361" s="60"/>
      <c r="BK361" s="17"/>
      <c r="BL361" s="16"/>
      <c r="BM361" s="16"/>
      <c r="BN361" s="16"/>
      <c r="BO361" s="16"/>
      <c r="BP361" s="16"/>
      <c r="BQ361" s="16"/>
      <c r="BR361" s="60"/>
      <c r="BS361" s="17"/>
      <c r="BT361" s="16"/>
      <c r="BU361" s="16"/>
      <c r="BV361" s="16"/>
      <c r="BW361" s="16"/>
      <c r="BX361" s="60"/>
      <c r="BY361" s="17"/>
      <c r="BZ361" s="60"/>
      <c r="CA361" s="17"/>
      <c r="CB361" s="16"/>
      <c r="CC361" s="16"/>
      <c r="CD361" s="16"/>
      <c r="CE361" s="16"/>
      <c r="CF361" s="16"/>
      <c r="CG361" s="16"/>
      <c r="CH361" s="60"/>
      <c r="CI361" s="17"/>
      <c r="CJ361" s="16"/>
      <c r="CK361" s="16"/>
      <c r="CL361" s="16"/>
      <c r="CM361" s="16"/>
      <c r="CN361" s="16"/>
      <c r="CO361" s="16"/>
      <c r="CP361" s="16"/>
      <c r="CQ361" s="16"/>
      <c r="CR361" s="16"/>
      <c r="CS361" s="16"/>
      <c r="CT361" s="60"/>
      <c r="CU361" s="17"/>
      <c r="CV361" s="16"/>
      <c r="CW361" s="16"/>
    </row>
    <row r="362" spans="1:101" x14ac:dyDescent="0.3">
      <c r="A362" s="14">
        <v>135</v>
      </c>
      <c r="B362" s="15"/>
      <c r="C362" s="14" t="s">
        <v>224</v>
      </c>
      <c r="D362" s="14" t="s">
        <v>497</v>
      </c>
      <c r="E362" s="14"/>
      <c r="F362" s="14"/>
      <c r="G362" s="14" t="s">
        <v>498</v>
      </c>
      <c r="H362" s="2"/>
      <c r="I362" s="12">
        <v>100</v>
      </c>
      <c r="J362" s="16">
        <f t="shared" si="20"/>
        <v>21.900000000000006</v>
      </c>
      <c r="K362" s="16">
        <f t="shared" si="21"/>
        <v>51.979499999999994</v>
      </c>
      <c r="L362" s="16">
        <f t="shared" si="19"/>
        <v>48.020500000000006</v>
      </c>
      <c r="M362" s="16">
        <f t="shared" si="19"/>
        <v>78.099999999999994</v>
      </c>
      <c r="N362" s="17">
        <v>8</v>
      </c>
      <c r="O362" s="17">
        <v>25</v>
      </c>
      <c r="P362" s="17">
        <v>5</v>
      </c>
      <c r="Q362" s="17">
        <v>10</v>
      </c>
      <c r="R362" s="18">
        <v>5.0000000000000001E-3</v>
      </c>
      <c r="S362" s="16">
        <v>0.5</v>
      </c>
      <c r="T362" s="60"/>
      <c r="U362" s="17"/>
      <c r="V362" s="16"/>
      <c r="W362" s="16"/>
      <c r="X362" s="18"/>
      <c r="Y362" s="16"/>
      <c r="Z362" s="16">
        <v>0.01</v>
      </c>
      <c r="AA362" s="16">
        <v>0.5</v>
      </c>
      <c r="AB362" s="16"/>
      <c r="AC362" s="16"/>
      <c r="AD362" s="16"/>
      <c r="AE362" s="16"/>
      <c r="AF362" s="18">
        <v>2E-3</v>
      </c>
      <c r="AG362" s="16">
        <v>0.1</v>
      </c>
      <c r="AH362" s="18"/>
      <c r="AI362" s="16"/>
      <c r="AJ362" s="17">
        <v>35</v>
      </c>
      <c r="AK362" s="17">
        <v>40</v>
      </c>
      <c r="AL362" s="16"/>
      <c r="AM362" s="16"/>
      <c r="AN362" s="16"/>
      <c r="AO362" s="16"/>
      <c r="AP362" s="16"/>
      <c r="AQ362" s="16"/>
      <c r="AR362" s="60"/>
      <c r="AS362" s="17"/>
      <c r="AT362" s="16"/>
      <c r="AU362" s="16"/>
      <c r="AV362" s="18"/>
      <c r="AW362" s="16"/>
      <c r="AX362" s="18">
        <v>3.0000000000000001E-3</v>
      </c>
      <c r="AY362" s="16">
        <v>1</v>
      </c>
      <c r="AZ362" s="60"/>
      <c r="BA362" s="17"/>
      <c r="BB362" s="16"/>
      <c r="BC362" s="16"/>
      <c r="BD362" s="16"/>
      <c r="BE362" s="16"/>
      <c r="BF362" s="60"/>
      <c r="BG362" s="17"/>
      <c r="BH362" s="60">
        <v>5.0000000000000001E-4</v>
      </c>
      <c r="BI362" s="17">
        <v>1</v>
      </c>
      <c r="BJ362" s="60"/>
      <c r="BK362" s="17"/>
      <c r="BL362" s="16"/>
      <c r="BM362" s="16"/>
      <c r="BN362" s="16"/>
      <c r="BO362" s="16"/>
      <c r="BP362" s="16"/>
      <c r="BQ362" s="16"/>
      <c r="BR362" s="60"/>
      <c r="BS362" s="17"/>
      <c r="BT362" s="16"/>
      <c r="BU362" s="16"/>
      <c r="BV362" s="16"/>
      <c r="BW362" s="16"/>
      <c r="BX362" s="60"/>
      <c r="BY362" s="17"/>
      <c r="BZ362" s="60"/>
      <c r="CA362" s="17"/>
      <c r="CB362" s="16"/>
      <c r="CC362" s="16"/>
      <c r="CD362" s="16"/>
      <c r="CE362" s="16"/>
      <c r="CF362" s="16"/>
      <c r="CG362" s="16"/>
      <c r="CH362" s="60"/>
      <c r="CI362" s="17"/>
      <c r="CJ362" s="16"/>
      <c r="CK362" s="16"/>
      <c r="CL362" s="16"/>
      <c r="CM362" s="16"/>
      <c r="CN362" s="16"/>
      <c r="CO362" s="16"/>
      <c r="CP362" s="16"/>
      <c r="CQ362" s="16"/>
      <c r="CR362" s="16"/>
      <c r="CS362" s="16"/>
      <c r="CT362" s="60"/>
      <c r="CU362" s="17"/>
      <c r="CV362" s="16"/>
      <c r="CW362" s="16"/>
    </row>
    <row r="363" spans="1:101" x14ac:dyDescent="0.3">
      <c r="A363" s="14">
        <v>135</v>
      </c>
      <c r="B363" s="15"/>
      <c r="C363" s="14" t="s">
        <v>224</v>
      </c>
      <c r="D363" s="14" t="s">
        <v>497</v>
      </c>
      <c r="E363" s="14"/>
      <c r="F363" s="14"/>
      <c r="G363" s="14" t="s">
        <v>498</v>
      </c>
      <c r="H363" s="2"/>
      <c r="I363" s="12">
        <v>100</v>
      </c>
      <c r="J363" s="16">
        <f t="shared" si="20"/>
        <v>21.400000000000006</v>
      </c>
      <c r="K363" s="16">
        <f t="shared" si="21"/>
        <v>51.974499999999999</v>
      </c>
      <c r="L363" s="16">
        <f t="shared" si="19"/>
        <v>48.025500000000001</v>
      </c>
      <c r="M363" s="16">
        <f t="shared" si="19"/>
        <v>78.599999999999994</v>
      </c>
      <c r="N363" s="17">
        <v>8</v>
      </c>
      <c r="O363" s="17">
        <v>25</v>
      </c>
      <c r="P363" s="17">
        <v>5</v>
      </c>
      <c r="Q363" s="17">
        <v>10</v>
      </c>
      <c r="R363" s="18">
        <v>5.0000000000000001E-3</v>
      </c>
      <c r="S363" s="16">
        <v>0.5</v>
      </c>
      <c r="T363" s="60"/>
      <c r="U363" s="17"/>
      <c r="V363" s="16"/>
      <c r="W363" s="16"/>
      <c r="X363" s="18">
        <v>2E-3</v>
      </c>
      <c r="Y363" s="16">
        <v>0.1</v>
      </c>
      <c r="Z363" s="16"/>
      <c r="AA363" s="16"/>
      <c r="AB363" s="16"/>
      <c r="AC363" s="16"/>
      <c r="AD363" s="16"/>
      <c r="AE363" s="16"/>
      <c r="AF363" s="18"/>
      <c r="AG363" s="16"/>
      <c r="AH363" s="18">
        <v>5.0000000000000001E-3</v>
      </c>
      <c r="AI363" s="16">
        <v>0.5</v>
      </c>
      <c r="AJ363" s="17">
        <v>35</v>
      </c>
      <c r="AK363" s="17">
        <v>40</v>
      </c>
      <c r="AL363" s="16"/>
      <c r="AM363" s="16"/>
      <c r="AN363" s="16">
        <v>0.01</v>
      </c>
      <c r="AO363" s="16">
        <v>0.5</v>
      </c>
      <c r="AP363" s="16"/>
      <c r="AQ363" s="16"/>
      <c r="AR363" s="60"/>
      <c r="AS363" s="17"/>
      <c r="AT363" s="16"/>
      <c r="AU363" s="16"/>
      <c r="AV363" s="18"/>
      <c r="AW363" s="16"/>
      <c r="AX363" s="18">
        <v>3.0000000000000001E-3</v>
      </c>
      <c r="AY363" s="16">
        <v>1</v>
      </c>
      <c r="AZ363" s="60"/>
      <c r="BA363" s="17"/>
      <c r="BB363" s="16"/>
      <c r="BC363" s="16"/>
      <c r="BD363" s="16"/>
      <c r="BE363" s="16"/>
      <c r="BF363" s="60"/>
      <c r="BG363" s="17"/>
      <c r="BH363" s="60">
        <v>5.0000000000000001E-4</v>
      </c>
      <c r="BI363" s="17">
        <v>1</v>
      </c>
      <c r="BJ363" s="60"/>
      <c r="BK363" s="17"/>
      <c r="BL363" s="16"/>
      <c r="BM363" s="16"/>
      <c r="BN363" s="16"/>
      <c r="BO363" s="16"/>
      <c r="BP363" s="16"/>
      <c r="BQ363" s="16"/>
      <c r="BR363" s="60"/>
      <c r="BS363" s="17"/>
      <c r="BT363" s="16"/>
      <c r="BU363" s="16"/>
      <c r="BV363" s="16"/>
      <c r="BW363" s="16"/>
      <c r="BX363" s="60"/>
      <c r="BY363" s="17"/>
      <c r="BZ363" s="60"/>
      <c r="CA363" s="17"/>
      <c r="CB363" s="16"/>
      <c r="CC363" s="16"/>
      <c r="CD363" s="16"/>
      <c r="CE363" s="16"/>
      <c r="CF363" s="16"/>
      <c r="CG363" s="16"/>
      <c r="CH363" s="60"/>
      <c r="CI363" s="17"/>
      <c r="CJ363" s="16"/>
      <c r="CK363" s="16"/>
      <c r="CL363" s="16"/>
      <c r="CM363" s="16"/>
      <c r="CN363" s="16"/>
      <c r="CO363" s="16"/>
      <c r="CP363" s="16"/>
      <c r="CQ363" s="16"/>
      <c r="CR363" s="16"/>
      <c r="CS363" s="16"/>
      <c r="CT363" s="60"/>
      <c r="CU363" s="17"/>
      <c r="CV363" s="16"/>
      <c r="CW363" s="16"/>
    </row>
    <row r="364" spans="1:101" x14ac:dyDescent="0.3">
      <c r="A364" s="14">
        <v>135</v>
      </c>
      <c r="B364" s="15"/>
      <c r="C364" s="14" t="s">
        <v>224</v>
      </c>
      <c r="D364" s="14" t="s">
        <v>497</v>
      </c>
      <c r="E364" s="14"/>
      <c r="F364" s="14"/>
      <c r="G364" s="14" t="s">
        <v>498</v>
      </c>
      <c r="H364" s="2"/>
      <c r="I364" s="12">
        <v>100</v>
      </c>
      <c r="J364" s="16">
        <f t="shared" si="20"/>
        <v>11.900000000000006</v>
      </c>
      <c r="K364" s="16">
        <f t="shared" si="21"/>
        <v>51.974499999999978</v>
      </c>
      <c r="L364" s="16">
        <f t="shared" si="19"/>
        <v>48.025500000000022</v>
      </c>
      <c r="M364" s="16">
        <f t="shared" si="19"/>
        <v>88.1</v>
      </c>
      <c r="N364" s="17">
        <v>8</v>
      </c>
      <c r="O364" s="17">
        <v>25</v>
      </c>
      <c r="P364" s="17">
        <v>5</v>
      </c>
      <c r="Q364" s="17">
        <v>10</v>
      </c>
      <c r="R364" s="18">
        <v>5.0000000000000001E-3</v>
      </c>
      <c r="S364" s="16">
        <v>0.5</v>
      </c>
      <c r="T364" s="60">
        <v>5.0000000000000001E-4</v>
      </c>
      <c r="U364" s="17">
        <v>1</v>
      </c>
      <c r="V364" s="16"/>
      <c r="W364" s="16"/>
      <c r="X364" s="18">
        <v>2E-3</v>
      </c>
      <c r="Y364" s="16">
        <v>0.1</v>
      </c>
      <c r="Z364" s="16"/>
      <c r="AA364" s="16"/>
      <c r="AB364" s="16"/>
      <c r="AC364" s="16"/>
      <c r="AD364" s="16"/>
      <c r="AE364" s="16"/>
      <c r="AF364" s="18"/>
      <c r="AG364" s="16"/>
      <c r="AH364" s="18"/>
      <c r="AI364" s="16"/>
      <c r="AJ364" s="17">
        <v>35</v>
      </c>
      <c r="AK364" s="17">
        <v>40</v>
      </c>
      <c r="AL364" s="16"/>
      <c r="AM364" s="16"/>
      <c r="AN364" s="16">
        <v>0.01</v>
      </c>
      <c r="AO364" s="16">
        <v>0.5</v>
      </c>
      <c r="AP364" s="16"/>
      <c r="AQ364" s="16"/>
      <c r="AR364" s="60">
        <v>5.0000000000000001E-4</v>
      </c>
      <c r="AS364" s="17">
        <v>1</v>
      </c>
      <c r="AT364" s="16"/>
      <c r="AU364" s="16"/>
      <c r="AV364" s="18"/>
      <c r="AW364" s="16"/>
      <c r="AX364" s="18">
        <v>3.0000000000000001E-3</v>
      </c>
      <c r="AY364" s="16">
        <v>1</v>
      </c>
      <c r="AZ364" s="60">
        <v>5.0000000000000001E-4</v>
      </c>
      <c r="BA364" s="17">
        <v>1</v>
      </c>
      <c r="BB364" s="16"/>
      <c r="BC364" s="16"/>
      <c r="BD364" s="16"/>
      <c r="BE364" s="16"/>
      <c r="BF364" s="60">
        <v>5.0000000000000001E-4</v>
      </c>
      <c r="BG364" s="17">
        <v>1</v>
      </c>
      <c r="BH364" s="60">
        <v>5.0000000000000001E-4</v>
      </c>
      <c r="BI364" s="17">
        <v>1</v>
      </c>
      <c r="BJ364" s="60">
        <v>5.0000000000000001E-4</v>
      </c>
      <c r="BK364" s="17">
        <v>1</v>
      </c>
      <c r="BL364" s="16"/>
      <c r="BM364" s="16"/>
      <c r="BN364" s="16"/>
      <c r="BO364" s="16"/>
      <c r="BP364" s="16"/>
      <c r="BQ364" s="16"/>
      <c r="BR364" s="60">
        <v>5.0000000000000001E-4</v>
      </c>
      <c r="BS364" s="17">
        <v>1</v>
      </c>
      <c r="BT364" s="16"/>
      <c r="BU364" s="16"/>
      <c r="BV364" s="16"/>
      <c r="BW364" s="16"/>
      <c r="BX364" s="60">
        <v>5.0000000000000001E-4</v>
      </c>
      <c r="BY364" s="17">
        <v>1</v>
      </c>
      <c r="BZ364" s="60">
        <v>5.0000000000000001E-4</v>
      </c>
      <c r="CA364" s="17">
        <v>1</v>
      </c>
      <c r="CB364" s="16"/>
      <c r="CC364" s="16"/>
      <c r="CD364" s="16"/>
      <c r="CE364" s="16"/>
      <c r="CF364" s="16"/>
      <c r="CG364" s="16"/>
      <c r="CH364" s="60">
        <v>5.0000000000000001E-4</v>
      </c>
      <c r="CI364" s="17">
        <v>1</v>
      </c>
      <c r="CJ364" s="16"/>
      <c r="CK364" s="16"/>
      <c r="CL364" s="16"/>
      <c r="CM364" s="16"/>
      <c r="CN364" s="16"/>
      <c r="CO364" s="16"/>
      <c r="CP364" s="16"/>
      <c r="CQ364" s="16"/>
      <c r="CR364" s="16"/>
      <c r="CS364" s="16"/>
      <c r="CT364" s="60">
        <v>5.0000000000000001E-4</v>
      </c>
      <c r="CU364" s="17">
        <v>1</v>
      </c>
      <c r="CV364" s="16"/>
      <c r="CW364" s="16"/>
    </row>
    <row r="365" spans="1:101" x14ac:dyDescent="0.3">
      <c r="A365" s="14">
        <v>135</v>
      </c>
      <c r="B365" s="15"/>
      <c r="C365" s="14" t="s">
        <v>224</v>
      </c>
      <c r="D365" s="14" t="s">
        <v>497</v>
      </c>
      <c r="E365" s="14"/>
      <c r="F365" s="14"/>
      <c r="G365" s="14" t="s">
        <v>498</v>
      </c>
      <c r="H365" s="2"/>
      <c r="I365" s="12">
        <v>100</v>
      </c>
      <c r="J365" s="16">
        <f t="shared" si="20"/>
        <v>21.400000000000006</v>
      </c>
      <c r="K365" s="16">
        <f t="shared" si="21"/>
        <v>51.974499999999999</v>
      </c>
      <c r="L365" s="16">
        <f t="shared" si="19"/>
        <v>48.025500000000001</v>
      </c>
      <c r="M365" s="16">
        <f t="shared" si="19"/>
        <v>78.599999999999994</v>
      </c>
      <c r="N365" s="17">
        <v>8</v>
      </c>
      <c r="O365" s="17">
        <v>25</v>
      </c>
      <c r="P365" s="17">
        <v>5</v>
      </c>
      <c r="Q365" s="17">
        <v>10</v>
      </c>
      <c r="R365" s="18">
        <v>5.0000000000000001E-3</v>
      </c>
      <c r="S365" s="16">
        <v>0.5</v>
      </c>
      <c r="T365" s="60"/>
      <c r="U365" s="17"/>
      <c r="V365" s="16"/>
      <c r="W365" s="16"/>
      <c r="X365" s="18"/>
      <c r="Y365" s="16"/>
      <c r="Z365" s="16"/>
      <c r="AA365" s="16"/>
      <c r="AB365" s="16"/>
      <c r="AC365" s="16"/>
      <c r="AD365" s="16"/>
      <c r="AE365" s="16"/>
      <c r="AF365" s="18">
        <v>2E-3</v>
      </c>
      <c r="AG365" s="16">
        <v>0.1</v>
      </c>
      <c r="AH365" s="18">
        <v>5.0000000000000001E-3</v>
      </c>
      <c r="AI365" s="16">
        <v>0.5</v>
      </c>
      <c r="AJ365" s="17">
        <v>35</v>
      </c>
      <c r="AK365" s="17">
        <v>40</v>
      </c>
      <c r="AL365" s="16"/>
      <c r="AM365" s="16"/>
      <c r="AN365" s="16">
        <v>0.01</v>
      </c>
      <c r="AO365" s="16">
        <v>0.5</v>
      </c>
      <c r="AP365" s="16"/>
      <c r="AQ365" s="16"/>
      <c r="AR365" s="60"/>
      <c r="AS365" s="17"/>
      <c r="AT365" s="16"/>
      <c r="AU365" s="16"/>
      <c r="AV365" s="18"/>
      <c r="AW365" s="16"/>
      <c r="AX365" s="18">
        <v>3.0000000000000001E-3</v>
      </c>
      <c r="AY365" s="16">
        <v>1</v>
      </c>
      <c r="AZ365" s="60"/>
      <c r="BA365" s="17"/>
      <c r="BB365" s="16"/>
      <c r="BC365" s="16"/>
      <c r="BD365" s="16"/>
      <c r="BE365" s="16"/>
      <c r="BF365" s="60"/>
      <c r="BG365" s="17"/>
      <c r="BH365" s="60">
        <v>5.0000000000000001E-4</v>
      </c>
      <c r="BI365" s="17">
        <v>1</v>
      </c>
      <c r="BJ365" s="60"/>
      <c r="BK365" s="17"/>
      <c r="BL365" s="16"/>
      <c r="BM365" s="16"/>
      <c r="BN365" s="16"/>
      <c r="BO365" s="16"/>
      <c r="BP365" s="16"/>
      <c r="BQ365" s="16"/>
      <c r="BR365" s="60"/>
      <c r="BS365" s="17"/>
      <c r="BT365" s="16"/>
      <c r="BU365" s="16"/>
      <c r="BV365" s="16"/>
      <c r="BW365" s="16"/>
      <c r="BX365" s="60"/>
      <c r="BY365" s="17"/>
      <c r="BZ365" s="60"/>
      <c r="CA365" s="17"/>
      <c r="CB365" s="16"/>
      <c r="CC365" s="16"/>
      <c r="CD365" s="16"/>
      <c r="CE365" s="16"/>
      <c r="CF365" s="16"/>
      <c r="CG365" s="16"/>
      <c r="CH365" s="60"/>
      <c r="CI365" s="17"/>
      <c r="CJ365" s="16"/>
      <c r="CK365" s="16"/>
      <c r="CL365" s="16"/>
      <c r="CM365" s="16"/>
      <c r="CN365" s="16"/>
      <c r="CO365" s="16"/>
      <c r="CP365" s="16"/>
      <c r="CQ365" s="16"/>
      <c r="CR365" s="16"/>
      <c r="CS365" s="16"/>
      <c r="CT365" s="60"/>
      <c r="CU365" s="17"/>
      <c r="CV365" s="16"/>
      <c r="CW365" s="16"/>
    </row>
    <row r="366" spans="1:101" x14ac:dyDescent="0.3">
      <c r="A366" s="14">
        <v>135</v>
      </c>
      <c r="B366" s="15"/>
      <c r="C366" s="14" t="s">
        <v>224</v>
      </c>
      <c r="D366" s="14" t="s">
        <v>497</v>
      </c>
      <c r="E366" s="14"/>
      <c r="F366" s="14"/>
      <c r="G366" s="14" t="s">
        <v>498</v>
      </c>
      <c r="H366" s="2"/>
      <c r="I366" s="12">
        <v>100</v>
      </c>
      <c r="J366" s="16">
        <f t="shared" si="20"/>
        <v>21.900000000000006</v>
      </c>
      <c r="K366" s="16">
        <f t="shared" si="21"/>
        <v>51.979499999999994</v>
      </c>
      <c r="L366" s="16">
        <f t="shared" si="19"/>
        <v>48.020500000000006</v>
      </c>
      <c r="M366" s="16">
        <f t="shared" si="19"/>
        <v>78.099999999999994</v>
      </c>
      <c r="N366" s="17">
        <v>8</v>
      </c>
      <c r="O366" s="17">
        <v>25</v>
      </c>
      <c r="P366" s="17">
        <v>5</v>
      </c>
      <c r="Q366" s="17">
        <v>10</v>
      </c>
      <c r="R366" s="18">
        <v>5.0000000000000001E-3</v>
      </c>
      <c r="S366" s="16">
        <v>0.5</v>
      </c>
      <c r="T366" s="60"/>
      <c r="U366" s="17"/>
      <c r="V366" s="16"/>
      <c r="W366" s="16"/>
      <c r="X366" s="18"/>
      <c r="Y366" s="16"/>
      <c r="Z366" s="16"/>
      <c r="AA366" s="16"/>
      <c r="AB366" s="16"/>
      <c r="AC366" s="16"/>
      <c r="AD366" s="16"/>
      <c r="AE366" s="16"/>
      <c r="AF366" s="18">
        <v>2E-3</v>
      </c>
      <c r="AG366" s="16">
        <v>0.1</v>
      </c>
      <c r="AH366" s="18"/>
      <c r="AI366" s="16"/>
      <c r="AJ366" s="17">
        <v>35</v>
      </c>
      <c r="AK366" s="17">
        <v>40</v>
      </c>
      <c r="AL366" s="16"/>
      <c r="AM366" s="16"/>
      <c r="AN366" s="16">
        <v>0.01</v>
      </c>
      <c r="AO366" s="16">
        <v>0.5</v>
      </c>
      <c r="AP366" s="16"/>
      <c r="AQ366" s="16"/>
      <c r="AR366" s="60"/>
      <c r="AS366" s="17"/>
      <c r="AT366" s="16"/>
      <c r="AU366" s="16"/>
      <c r="AV366" s="18"/>
      <c r="AW366" s="16"/>
      <c r="AX366" s="18">
        <v>3.0000000000000001E-3</v>
      </c>
      <c r="AY366" s="16">
        <v>1</v>
      </c>
      <c r="AZ366" s="60"/>
      <c r="BA366" s="17"/>
      <c r="BB366" s="16"/>
      <c r="BC366" s="16"/>
      <c r="BD366" s="16"/>
      <c r="BE366" s="16"/>
      <c r="BF366" s="60"/>
      <c r="BG366" s="17"/>
      <c r="BH366" s="60">
        <v>5.0000000000000001E-4</v>
      </c>
      <c r="BI366" s="17">
        <v>1</v>
      </c>
      <c r="BJ366" s="60"/>
      <c r="BK366" s="17"/>
      <c r="BL366" s="16"/>
      <c r="BM366" s="16"/>
      <c r="BN366" s="16"/>
      <c r="BO366" s="16"/>
      <c r="BP366" s="16"/>
      <c r="BQ366" s="16"/>
      <c r="BR366" s="60"/>
      <c r="BS366" s="17"/>
      <c r="BT366" s="16"/>
      <c r="BU366" s="16"/>
      <c r="BV366" s="16"/>
      <c r="BW366" s="16"/>
      <c r="BX366" s="60"/>
      <c r="BY366" s="17"/>
      <c r="BZ366" s="60"/>
      <c r="CA366" s="17"/>
      <c r="CB366" s="16"/>
      <c r="CC366" s="16"/>
      <c r="CD366" s="16"/>
      <c r="CE366" s="16"/>
      <c r="CF366" s="16"/>
      <c r="CG366" s="16"/>
      <c r="CH366" s="60"/>
      <c r="CI366" s="17"/>
      <c r="CJ366" s="16"/>
      <c r="CK366" s="16"/>
      <c r="CL366" s="16"/>
      <c r="CM366" s="16"/>
      <c r="CN366" s="16"/>
      <c r="CO366" s="16"/>
      <c r="CP366" s="16"/>
      <c r="CQ366" s="16"/>
      <c r="CR366" s="16"/>
      <c r="CS366" s="16"/>
      <c r="CT366" s="60"/>
      <c r="CU366" s="17"/>
      <c r="CV366" s="16"/>
      <c r="CW366" s="16"/>
    </row>
    <row r="367" spans="1:101" x14ac:dyDescent="0.3">
      <c r="A367" s="14">
        <v>135</v>
      </c>
      <c r="B367" s="15"/>
      <c r="C367" s="14" t="s">
        <v>224</v>
      </c>
      <c r="D367" s="14" t="s">
        <v>497</v>
      </c>
      <c r="E367" s="14"/>
      <c r="F367" s="14"/>
      <c r="G367" s="14" t="s">
        <v>498</v>
      </c>
      <c r="H367" s="2"/>
      <c r="I367" s="12">
        <v>100</v>
      </c>
      <c r="J367" s="16">
        <f t="shared" si="20"/>
        <v>22.200000000000003</v>
      </c>
      <c r="K367" s="16">
        <f t="shared" si="21"/>
        <v>51.967499999999994</v>
      </c>
      <c r="L367" s="16">
        <f t="shared" si="19"/>
        <v>48.032500000000006</v>
      </c>
      <c r="M367" s="16">
        <f t="shared" si="19"/>
        <v>77.8</v>
      </c>
      <c r="N367" s="17">
        <v>8</v>
      </c>
      <c r="O367" s="17">
        <v>25</v>
      </c>
      <c r="P367" s="17">
        <v>5</v>
      </c>
      <c r="Q367" s="17">
        <v>10</v>
      </c>
      <c r="R367" s="18">
        <v>5.0000000000000001E-3</v>
      </c>
      <c r="S367" s="16">
        <v>0.5</v>
      </c>
      <c r="T367" s="60"/>
      <c r="U367" s="17"/>
      <c r="V367" s="16">
        <v>0.01</v>
      </c>
      <c r="W367" s="16">
        <v>0.5</v>
      </c>
      <c r="X367" s="18">
        <v>2E-3</v>
      </c>
      <c r="Y367" s="16">
        <v>0.1</v>
      </c>
      <c r="Z367" s="16"/>
      <c r="AA367" s="16"/>
      <c r="AB367" s="16"/>
      <c r="AC367" s="16"/>
      <c r="AD367" s="16"/>
      <c r="AE367" s="16"/>
      <c r="AF367" s="18"/>
      <c r="AG367" s="16"/>
      <c r="AH367" s="18">
        <v>5.0000000000000001E-3</v>
      </c>
      <c r="AI367" s="16">
        <v>0.5</v>
      </c>
      <c r="AJ367" s="17">
        <v>35</v>
      </c>
      <c r="AK367" s="17">
        <v>40</v>
      </c>
      <c r="AL367" s="16">
        <v>0.01</v>
      </c>
      <c r="AM367" s="16">
        <v>0.2</v>
      </c>
      <c r="AN367" s="16"/>
      <c r="AO367" s="16"/>
      <c r="AP367" s="16"/>
      <c r="AQ367" s="16"/>
      <c r="AR367" s="60"/>
      <c r="AS367" s="17"/>
      <c r="AT367" s="16"/>
      <c r="AU367" s="16"/>
      <c r="AV367" s="18"/>
      <c r="AW367" s="16"/>
      <c r="AX367" s="18"/>
      <c r="AY367" s="16"/>
      <c r="AZ367" s="60"/>
      <c r="BA367" s="17"/>
      <c r="BB367" s="16"/>
      <c r="BC367" s="16"/>
      <c r="BD367" s="16"/>
      <c r="BE367" s="16"/>
      <c r="BF367" s="60"/>
      <c r="BG367" s="17"/>
      <c r="BH367" s="60"/>
      <c r="BI367" s="17"/>
      <c r="BJ367" s="60"/>
      <c r="BK367" s="17"/>
      <c r="BL367" s="16"/>
      <c r="BM367" s="16"/>
      <c r="BN367" s="16"/>
      <c r="BO367" s="16"/>
      <c r="BP367" s="16"/>
      <c r="BQ367" s="16"/>
      <c r="BR367" s="60">
        <v>5.0000000000000001E-4</v>
      </c>
      <c r="BS367" s="17">
        <v>1</v>
      </c>
      <c r="BT367" s="16"/>
      <c r="BU367" s="16"/>
      <c r="BV367" s="16"/>
      <c r="BW367" s="16"/>
      <c r="BX367" s="60"/>
      <c r="BY367" s="17"/>
      <c r="BZ367" s="60"/>
      <c r="CA367" s="17"/>
      <c r="CB367" s="16"/>
      <c r="CC367" s="16"/>
      <c r="CD367" s="16"/>
      <c r="CE367" s="16"/>
      <c r="CF367" s="16"/>
      <c r="CG367" s="16"/>
      <c r="CH367" s="60"/>
      <c r="CI367" s="17"/>
      <c r="CJ367" s="16"/>
      <c r="CK367" s="16"/>
      <c r="CL367" s="16"/>
      <c r="CM367" s="16"/>
      <c r="CN367" s="16"/>
      <c r="CO367" s="16"/>
      <c r="CP367" s="16"/>
      <c r="CQ367" s="16"/>
      <c r="CR367" s="16"/>
      <c r="CS367" s="16"/>
      <c r="CT367" s="60"/>
      <c r="CU367" s="17"/>
      <c r="CV367" s="16"/>
      <c r="CW367" s="16"/>
    </row>
    <row r="368" spans="1:101" x14ac:dyDescent="0.3">
      <c r="A368" s="14">
        <v>135</v>
      </c>
      <c r="B368" s="15"/>
      <c r="C368" s="14" t="s">
        <v>224</v>
      </c>
      <c r="D368" s="14" t="s">
        <v>497</v>
      </c>
      <c r="E368" s="14"/>
      <c r="F368" s="14"/>
      <c r="G368" s="14" t="s">
        <v>498</v>
      </c>
      <c r="H368" s="2"/>
      <c r="I368" s="12">
        <v>100</v>
      </c>
      <c r="J368" s="16">
        <f t="shared" si="20"/>
        <v>12.700000000000003</v>
      </c>
      <c r="K368" s="16">
        <f t="shared" si="21"/>
        <v>51.96749999999998</v>
      </c>
      <c r="L368" s="16">
        <f t="shared" si="19"/>
        <v>48.03250000000002</v>
      </c>
      <c r="M368" s="16">
        <f t="shared" si="19"/>
        <v>87.3</v>
      </c>
      <c r="N368" s="17">
        <v>8</v>
      </c>
      <c r="O368" s="17">
        <v>25</v>
      </c>
      <c r="P368" s="17">
        <v>5</v>
      </c>
      <c r="Q368" s="17">
        <v>10</v>
      </c>
      <c r="R368" s="18">
        <v>5.0000000000000001E-3</v>
      </c>
      <c r="S368" s="16">
        <v>0.5</v>
      </c>
      <c r="T368" s="60">
        <v>5.0000000000000001E-4</v>
      </c>
      <c r="U368" s="17">
        <v>1</v>
      </c>
      <c r="V368" s="16">
        <v>0.01</v>
      </c>
      <c r="W368" s="16">
        <v>0.5</v>
      </c>
      <c r="X368" s="18">
        <v>2E-3</v>
      </c>
      <c r="Y368" s="16">
        <v>0.1</v>
      </c>
      <c r="Z368" s="16"/>
      <c r="AA368" s="16"/>
      <c r="AB368" s="16"/>
      <c r="AC368" s="16"/>
      <c r="AD368" s="16"/>
      <c r="AE368" s="16"/>
      <c r="AF368" s="18"/>
      <c r="AG368" s="16"/>
      <c r="AH368" s="18"/>
      <c r="AI368" s="16"/>
      <c r="AJ368" s="17">
        <v>35</v>
      </c>
      <c r="AK368" s="17">
        <v>40</v>
      </c>
      <c r="AL368" s="16">
        <v>0.01</v>
      </c>
      <c r="AM368" s="16">
        <v>0.2</v>
      </c>
      <c r="AN368" s="16"/>
      <c r="AO368" s="16"/>
      <c r="AP368" s="16"/>
      <c r="AQ368" s="16"/>
      <c r="AR368" s="60">
        <v>5.0000000000000001E-4</v>
      </c>
      <c r="AS368" s="17">
        <v>1</v>
      </c>
      <c r="AT368" s="16"/>
      <c r="AU368" s="16"/>
      <c r="AV368" s="18"/>
      <c r="AW368" s="16"/>
      <c r="AX368" s="18"/>
      <c r="AY368" s="16"/>
      <c r="AZ368" s="60">
        <v>5.0000000000000001E-4</v>
      </c>
      <c r="BA368" s="17">
        <v>1</v>
      </c>
      <c r="BB368" s="16"/>
      <c r="BC368" s="16"/>
      <c r="BD368" s="16"/>
      <c r="BE368" s="16"/>
      <c r="BF368" s="60">
        <v>5.0000000000000001E-4</v>
      </c>
      <c r="BG368" s="17">
        <v>1</v>
      </c>
      <c r="BH368" s="60">
        <v>5.0000000000000001E-4</v>
      </c>
      <c r="BI368" s="17">
        <v>1</v>
      </c>
      <c r="BJ368" s="60">
        <v>5.0000000000000001E-4</v>
      </c>
      <c r="BK368" s="17">
        <v>1</v>
      </c>
      <c r="BL368" s="16"/>
      <c r="BM368" s="16"/>
      <c r="BN368" s="16"/>
      <c r="BO368" s="16"/>
      <c r="BP368" s="16"/>
      <c r="BQ368" s="16"/>
      <c r="BR368" s="60">
        <v>5.0000000000000001E-4</v>
      </c>
      <c r="BS368" s="17">
        <v>1</v>
      </c>
      <c r="BT368" s="16"/>
      <c r="BU368" s="16"/>
      <c r="BV368" s="16"/>
      <c r="BW368" s="16"/>
      <c r="BX368" s="60">
        <v>5.0000000000000001E-4</v>
      </c>
      <c r="BY368" s="17">
        <v>1</v>
      </c>
      <c r="BZ368" s="60">
        <v>5.0000000000000001E-4</v>
      </c>
      <c r="CA368" s="17">
        <v>1</v>
      </c>
      <c r="CB368" s="16"/>
      <c r="CC368" s="16"/>
      <c r="CD368" s="16"/>
      <c r="CE368" s="16"/>
      <c r="CF368" s="16"/>
      <c r="CG368" s="16"/>
      <c r="CH368" s="60">
        <v>5.0000000000000001E-4</v>
      </c>
      <c r="CI368" s="17">
        <v>1</v>
      </c>
      <c r="CJ368" s="16"/>
      <c r="CK368" s="16"/>
      <c r="CL368" s="16"/>
      <c r="CM368" s="16"/>
      <c r="CN368" s="16"/>
      <c r="CO368" s="16"/>
      <c r="CP368" s="16"/>
      <c r="CQ368" s="16"/>
      <c r="CR368" s="16"/>
      <c r="CS368" s="16"/>
      <c r="CT368" s="60">
        <v>5.0000000000000001E-4</v>
      </c>
      <c r="CU368" s="17">
        <v>1</v>
      </c>
      <c r="CV368" s="16"/>
      <c r="CW368" s="16"/>
    </row>
    <row r="369" spans="1:101" x14ac:dyDescent="0.3">
      <c r="A369" s="14">
        <v>135</v>
      </c>
      <c r="B369" s="15"/>
      <c r="C369" s="14" t="s">
        <v>224</v>
      </c>
      <c r="D369" s="14" t="s">
        <v>497</v>
      </c>
      <c r="E369" s="14"/>
      <c r="F369" s="14"/>
      <c r="G369" s="14" t="s">
        <v>498</v>
      </c>
      <c r="H369" s="2"/>
      <c r="I369" s="12">
        <v>100</v>
      </c>
      <c r="J369" s="16">
        <f t="shared" si="20"/>
        <v>22.200000000000003</v>
      </c>
      <c r="K369" s="16">
        <f t="shared" si="21"/>
        <v>51.967499999999994</v>
      </c>
      <c r="L369" s="16">
        <f t="shared" si="19"/>
        <v>48.032500000000006</v>
      </c>
      <c r="M369" s="16">
        <f t="shared" si="19"/>
        <v>77.8</v>
      </c>
      <c r="N369" s="17">
        <v>8</v>
      </c>
      <c r="O369" s="17">
        <v>25</v>
      </c>
      <c r="P369" s="17">
        <v>5</v>
      </c>
      <c r="Q369" s="17">
        <v>10</v>
      </c>
      <c r="R369" s="18">
        <v>5.0000000000000001E-3</v>
      </c>
      <c r="S369" s="16">
        <v>0.5</v>
      </c>
      <c r="T369" s="60"/>
      <c r="U369" s="17"/>
      <c r="V369" s="16">
        <v>0.01</v>
      </c>
      <c r="W369" s="16">
        <v>0.5</v>
      </c>
      <c r="X369" s="18"/>
      <c r="Y369" s="16"/>
      <c r="Z369" s="16"/>
      <c r="AA369" s="16"/>
      <c r="AB369" s="16"/>
      <c r="AC369" s="16"/>
      <c r="AD369" s="16"/>
      <c r="AE369" s="16"/>
      <c r="AF369" s="18">
        <v>2E-3</v>
      </c>
      <c r="AG369" s="16">
        <v>0.1</v>
      </c>
      <c r="AH369" s="18">
        <v>5.0000000000000001E-3</v>
      </c>
      <c r="AI369" s="16">
        <v>0.5</v>
      </c>
      <c r="AJ369" s="17">
        <v>35</v>
      </c>
      <c r="AK369" s="17">
        <v>40</v>
      </c>
      <c r="AL369" s="16">
        <v>0.01</v>
      </c>
      <c r="AM369" s="16">
        <v>0.2</v>
      </c>
      <c r="AN369" s="16"/>
      <c r="AO369" s="16"/>
      <c r="AP369" s="16"/>
      <c r="AQ369" s="16"/>
      <c r="AR369" s="60"/>
      <c r="AS369" s="17"/>
      <c r="AT369" s="16"/>
      <c r="AU369" s="16"/>
      <c r="AV369" s="18"/>
      <c r="AW369" s="16"/>
      <c r="AX369" s="18"/>
      <c r="AY369" s="16"/>
      <c r="AZ369" s="60"/>
      <c r="BA369" s="17"/>
      <c r="BB369" s="16"/>
      <c r="BC369" s="16"/>
      <c r="BD369" s="16"/>
      <c r="BE369" s="16"/>
      <c r="BF369" s="60"/>
      <c r="BG369" s="17"/>
      <c r="BH369" s="60"/>
      <c r="BI369" s="17"/>
      <c r="BJ369" s="60">
        <v>5.0000000000000001E-4</v>
      </c>
      <c r="BK369" s="17">
        <v>1</v>
      </c>
      <c r="BL369" s="16"/>
      <c r="BM369" s="16"/>
      <c r="BN369" s="16"/>
      <c r="BO369" s="16"/>
      <c r="BP369" s="16"/>
      <c r="BQ369" s="16"/>
      <c r="BR369" s="60"/>
      <c r="BS369" s="17"/>
      <c r="BT369" s="16"/>
      <c r="BU369" s="16"/>
      <c r="BV369" s="16"/>
      <c r="BW369" s="16"/>
      <c r="BX369" s="60"/>
      <c r="BY369" s="17"/>
      <c r="BZ369" s="60"/>
      <c r="CA369" s="17"/>
      <c r="CB369" s="16"/>
      <c r="CC369" s="16"/>
      <c r="CD369" s="16"/>
      <c r="CE369" s="16"/>
      <c r="CF369" s="16"/>
      <c r="CG369" s="16"/>
      <c r="CH369" s="60"/>
      <c r="CI369" s="17"/>
      <c r="CJ369" s="16"/>
      <c r="CK369" s="16"/>
      <c r="CL369" s="16"/>
      <c r="CM369" s="16"/>
      <c r="CN369" s="16"/>
      <c r="CO369" s="16"/>
      <c r="CP369" s="16"/>
      <c r="CQ369" s="16"/>
      <c r="CR369" s="16"/>
      <c r="CS369" s="16"/>
      <c r="CT369" s="60"/>
      <c r="CU369" s="17"/>
      <c r="CV369" s="16"/>
      <c r="CW369" s="16"/>
    </row>
    <row r="370" spans="1:101" x14ac:dyDescent="0.3">
      <c r="A370" s="14">
        <v>135</v>
      </c>
      <c r="B370" s="15"/>
      <c r="C370" s="14" t="s">
        <v>224</v>
      </c>
      <c r="D370" s="14" t="s">
        <v>497</v>
      </c>
      <c r="E370" s="14"/>
      <c r="F370" s="14"/>
      <c r="G370" s="14" t="s">
        <v>498</v>
      </c>
      <c r="H370" s="2"/>
      <c r="I370" s="12">
        <v>100</v>
      </c>
      <c r="J370" s="16">
        <f t="shared" si="20"/>
        <v>22.700000000000003</v>
      </c>
      <c r="K370" s="16">
        <f t="shared" si="21"/>
        <v>51.972499999999997</v>
      </c>
      <c r="L370" s="16">
        <f t="shared" si="19"/>
        <v>48.027500000000003</v>
      </c>
      <c r="M370" s="16">
        <f t="shared" si="19"/>
        <v>77.3</v>
      </c>
      <c r="N370" s="17">
        <v>8</v>
      </c>
      <c r="O370" s="17">
        <v>25</v>
      </c>
      <c r="P370" s="17">
        <v>5</v>
      </c>
      <c r="Q370" s="17">
        <v>10</v>
      </c>
      <c r="R370" s="18">
        <v>5.0000000000000001E-3</v>
      </c>
      <c r="S370" s="16">
        <v>0.5</v>
      </c>
      <c r="T370" s="60"/>
      <c r="U370" s="17"/>
      <c r="V370" s="16">
        <v>0.01</v>
      </c>
      <c r="W370" s="16">
        <v>0.5</v>
      </c>
      <c r="X370" s="18"/>
      <c r="Y370" s="16"/>
      <c r="Z370" s="16"/>
      <c r="AA370" s="16"/>
      <c r="AB370" s="16"/>
      <c r="AC370" s="16"/>
      <c r="AD370" s="16"/>
      <c r="AE370" s="16"/>
      <c r="AF370" s="18">
        <v>2E-3</v>
      </c>
      <c r="AG370" s="16">
        <v>0.1</v>
      </c>
      <c r="AH370" s="18"/>
      <c r="AI370" s="16"/>
      <c r="AJ370" s="17">
        <v>35</v>
      </c>
      <c r="AK370" s="17">
        <v>40</v>
      </c>
      <c r="AL370" s="16">
        <v>0.01</v>
      </c>
      <c r="AM370" s="16">
        <v>0.2</v>
      </c>
      <c r="AN370" s="16"/>
      <c r="AO370" s="16"/>
      <c r="AP370" s="16"/>
      <c r="AQ370" s="16"/>
      <c r="AR370" s="60"/>
      <c r="AS370" s="17"/>
      <c r="AT370" s="16"/>
      <c r="AU370" s="16"/>
      <c r="AV370" s="18"/>
      <c r="AW370" s="16"/>
      <c r="AX370" s="18"/>
      <c r="AY370" s="16"/>
      <c r="AZ370" s="60"/>
      <c r="BA370" s="17"/>
      <c r="BB370" s="16"/>
      <c r="BC370" s="16"/>
      <c r="BD370" s="16"/>
      <c r="BE370" s="16"/>
      <c r="BF370" s="60"/>
      <c r="BG370" s="17"/>
      <c r="BH370" s="60"/>
      <c r="BI370" s="17"/>
      <c r="BJ370" s="60">
        <v>5.0000000000000001E-4</v>
      </c>
      <c r="BK370" s="17">
        <v>1</v>
      </c>
      <c r="BL370" s="16"/>
      <c r="BM370" s="16"/>
      <c r="BN370" s="16"/>
      <c r="BO370" s="16"/>
      <c r="BP370" s="16"/>
      <c r="BQ370" s="16"/>
      <c r="BR370" s="60"/>
      <c r="BS370" s="17"/>
      <c r="BT370" s="16"/>
      <c r="BU370" s="16"/>
      <c r="BV370" s="16"/>
      <c r="BW370" s="16"/>
      <c r="BX370" s="60"/>
      <c r="BY370" s="17"/>
      <c r="BZ370" s="60"/>
      <c r="CA370" s="17"/>
      <c r="CB370" s="16"/>
      <c r="CC370" s="16"/>
      <c r="CD370" s="16"/>
      <c r="CE370" s="16"/>
      <c r="CF370" s="16"/>
      <c r="CG370" s="16"/>
      <c r="CH370" s="60"/>
      <c r="CI370" s="17"/>
      <c r="CJ370" s="16"/>
      <c r="CK370" s="16"/>
      <c r="CL370" s="16"/>
      <c r="CM370" s="16"/>
      <c r="CN370" s="16"/>
      <c r="CO370" s="16"/>
      <c r="CP370" s="16"/>
      <c r="CQ370" s="16"/>
      <c r="CR370" s="16"/>
      <c r="CS370" s="16"/>
      <c r="CT370" s="60"/>
      <c r="CU370" s="17"/>
      <c r="CV370" s="16"/>
      <c r="CW370" s="16"/>
    </row>
    <row r="371" spans="1:101" x14ac:dyDescent="0.3">
      <c r="A371" s="14">
        <v>135</v>
      </c>
      <c r="B371" s="15"/>
      <c r="C371" s="14" t="s">
        <v>224</v>
      </c>
      <c r="D371" s="14" t="s">
        <v>497</v>
      </c>
      <c r="E371" s="14"/>
      <c r="F371" s="14"/>
      <c r="G371" s="14" t="s">
        <v>498</v>
      </c>
      <c r="H371" s="2"/>
      <c r="I371" s="12">
        <v>100</v>
      </c>
      <c r="J371" s="16">
        <f t="shared" si="20"/>
        <v>22.200000000000003</v>
      </c>
      <c r="K371" s="16">
        <f t="shared" si="21"/>
        <v>51.967499999999994</v>
      </c>
      <c r="L371" s="16">
        <f t="shared" si="19"/>
        <v>48.032500000000006</v>
      </c>
      <c r="M371" s="16">
        <f t="shared" si="19"/>
        <v>77.8</v>
      </c>
      <c r="N371" s="17">
        <v>8</v>
      </c>
      <c r="O371" s="17">
        <v>25</v>
      </c>
      <c r="P371" s="17">
        <v>5</v>
      </c>
      <c r="Q371" s="17">
        <v>10</v>
      </c>
      <c r="R371" s="18">
        <v>5.0000000000000001E-3</v>
      </c>
      <c r="S371" s="16">
        <v>0.5</v>
      </c>
      <c r="T371" s="60"/>
      <c r="U371" s="17"/>
      <c r="V371" s="16"/>
      <c r="W371" s="16"/>
      <c r="X371" s="18">
        <v>2E-3</v>
      </c>
      <c r="Y371" s="16">
        <v>0.1</v>
      </c>
      <c r="Z371" s="16">
        <v>0.01</v>
      </c>
      <c r="AA371" s="16">
        <v>0.5</v>
      </c>
      <c r="AB371" s="16"/>
      <c r="AC371" s="16"/>
      <c r="AD371" s="16"/>
      <c r="AE371" s="16"/>
      <c r="AF371" s="18"/>
      <c r="AG371" s="16"/>
      <c r="AH371" s="18">
        <v>5.0000000000000001E-3</v>
      </c>
      <c r="AI371" s="16">
        <v>0.5</v>
      </c>
      <c r="AJ371" s="17">
        <v>35</v>
      </c>
      <c r="AK371" s="17">
        <v>40</v>
      </c>
      <c r="AL371" s="16">
        <v>0.01</v>
      </c>
      <c r="AM371" s="16">
        <v>0.2</v>
      </c>
      <c r="AN371" s="16"/>
      <c r="AO371" s="16"/>
      <c r="AP371" s="16"/>
      <c r="AQ371" s="16"/>
      <c r="AR371" s="60"/>
      <c r="AS371" s="17"/>
      <c r="AT371" s="16"/>
      <c r="AU371" s="16"/>
      <c r="AV371" s="18"/>
      <c r="AW371" s="16"/>
      <c r="AX371" s="18"/>
      <c r="AY371" s="16"/>
      <c r="AZ371" s="60"/>
      <c r="BA371" s="17"/>
      <c r="BB371" s="16"/>
      <c r="BC371" s="16"/>
      <c r="BD371" s="16"/>
      <c r="BE371" s="16"/>
      <c r="BF371" s="60"/>
      <c r="BG371" s="17"/>
      <c r="BH371" s="60"/>
      <c r="BI371" s="17"/>
      <c r="BJ371" s="60">
        <v>5.0000000000000001E-4</v>
      </c>
      <c r="BK371" s="17">
        <v>1</v>
      </c>
      <c r="BL371" s="16"/>
      <c r="BM371" s="16"/>
      <c r="BN371" s="16"/>
      <c r="BO371" s="16"/>
      <c r="BP371" s="16"/>
      <c r="BQ371" s="16"/>
      <c r="BR371" s="60"/>
      <c r="BS371" s="17"/>
      <c r="BT371" s="16"/>
      <c r="BU371" s="16"/>
      <c r="BV371" s="16"/>
      <c r="BW371" s="16"/>
      <c r="BX371" s="60"/>
      <c r="BY371" s="17"/>
      <c r="BZ371" s="60"/>
      <c r="CA371" s="17"/>
      <c r="CB371" s="16"/>
      <c r="CC371" s="16"/>
      <c r="CD371" s="16"/>
      <c r="CE371" s="16"/>
      <c r="CF371" s="16"/>
      <c r="CG371" s="16"/>
      <c r="CH371" s="60"/>
      <c r="CI371" s="17"/>
      <c r="CJ371" s="16"/>
      <c r="CK371" s="16"/>
      <c r="CL371" s="16"/>
      <c r="CM371" s="16"/>
      <c r="CN371" s="16"/>
      <c r="CO371" s="16"/>
      <c r="CP371" s="16"/>
      <c r="CQ371" s="16"/>
      <c r="CR371" s="16"/>
      <c r="CS371" s="16"/>
      <c r="CT371" s="60"/>
      <c r="CU371" s="17"/>
      <c r="CV371" s="16"/>
      <c r="CW371" s="16"/>
    </row>
    <row r="372" spans="1:101" x14ac:dyDescent="0.3">
      <c r="A372" s="14">
        <v>135</v>
      </c>
      <c r="B372" s="15"/>
      <c r="C372" s="14" t="s">
        <v>224</v>
      </c>
      <c r="D372" s="14" t="s">
        <v>497</v>
      </c>
      <c r="E372" s="14"/>
      <c r="F372" s="14"/>
      <c r="G372" s="14" t="s">
        <v>498</v>
      </c>
      <c r="H372" s="2"/>
      <c r="I372" s="12">
        <v>100</v>
      </c>
      <c r="J372" s="16">
        <f t="shared" si="20"/>
        <v>12.700000000000003</v>
      </c>
      <c r="K372" s="16">
        <f t="shared" si="21"/>
        <v>51.96749999999998</v>
      </c>
      <c r="L372" s="16">
        <f t="shared" si="19"/>
        <v>48.03250000000002</v>
      </c>
      <c r="M372" s="16">
        <f t="shared" si="19"/>
        <v>87.3</v>
      </c>
      <c r="N372" s="17">
        <v>8</v>
      </c>
      <c r="O372" s="17">
        <v>25</v>
      </c>
      <c r="P372" s="17">
        <v>5</v>
      </c>
      <c r="Q372" s="17">
        <v>10</v>
      </c>
      <c r="R372" s="18">
        <v>5.0000000000000001E-3</v>
      </c>
      <c r="S372" s="16">
        <v>0.5</v>
      </c>
      <c r="T372" s="60">
        <v>5.0000000000000001E-4</v>
      </c>
      <c r="U372" s="17">
        <v>1</v>
      </c>
      <c r="V372" s="16"/>
      <c r="W372" s="16"/>
      <c r="X372" s="18">
        <v>2E-3</v>
      </c>
      <c r="Y372" s="16">
        <v>0.1</v>
      </c>
      <c r="Z372" s="16">
        <v>0.01</v>
      </c>
      <c r="AA372" s="16">
        <v>0.5</v>
      </c>
      <c r="AB372" s="16"/>
      <c r="AC372" s="16"/>
      <c r="AD372" s="16"/>
      <c r="AE372" s="16"/>
      <c r="AF372" s="18"/>
      <c r="AG372" s="16"/>
      <c r="AH372" s="18"/>
      <c r="AI372" s="16"/>
      <c r="AJ372" s="17">
        <v>35</v>
      </c>
      <c r="AK372" s="17">
        <v>40</v>
      </c>
      <c r="AL372" s="16">
        <v>0.01</v>
      </c>
      <c r="AM372" s="16">
        <v>0.2</v>
      </c>
      <c r="AN372" s="16"/>
      <c r="AO372" s="16"/>
      <c r="AP372" s="16"/>
      <c r="AQ372" s="16"/>
      <c r="AR372" s="60">
        <v>5.0000000000000001E-4</v>
      </c>
      <c r="AS372" s="17">
        <v>1</v>
      </c>
      <c r="AT372" s="16"/>
      <c r="AU372" s="16"/>
      <c r="AV372" s="18"/>
      <c r="AW372" s="16"/>
      <c r="AX372" s="18"/>
      <c r="AY372" s="16"/>
      <c r="AZ372" s="60">
        <v>5.0000000000000001E-4</v>
      </c>
      <c r="BA372" s="17">
        <v>1</v>
      </c>
      <c r="BB372" s="16"/>
      <c r="BC372" s="16"/>
      <c r="BD372" s="16"/>
      <c r="BE372" s="16"/>
      <c r="BF372" s="60">
        <v>5.0000000000000001E-4</v>
      </c>
      <c r="BG372" s="17">
        <v>1</v>
      </c>
      <c r="BH372" s="60">
        <v>5.0000000000000001E-4</v>
      </c>
      <c r="BI372" s="17">
        <v>1</v>
      </c>
      <c r="BJ372" s="60">
        <v>5.0000000000000001E-4</v>
      </c>
      <c r="BK372" s="17">
        <v>1</v>
      </c>
      <c r="BL372" s="16"/>
      <c r="BM372" s="16"/>
      <c r="BN372" s="16"/>
      <c r="BO372" s="16"/>
      <c r="BP372" s="16"/>
      <c r="BQ372" s="16"/>
      <c r="BR372" s="60">
        <v>5.0000000000000001E-4</v>
      </c>
      <c r="BS372" s="17">
        <v>1</v>
      </c>
      <c r="BT372" s="16"/>
      <c r="BU372" s="16"/>
      <c r="BV372" s="16"/>
      <c r="BW372" s="16"/>
      <c r="BX372" s="60">
        <v>5.0000000000000001E-4</v>
      </c>
      <c r="BY372" s="17">
        <v>1</v>
      </c>
      <c r="BZ372" s="60">
        <v>5.0000000000000001E-4</v>
      </c>
      <c r="CA372" s="17">
        <v>1</v>
      </c>
      <c r="CB372" s="16"/>
      <c r="CC372" s="16"/>
      <c r="CD372" s="16"/>
      <c r="CE372" s="16"/>
      <c r="CF372" s="16"/>
      <c r="CG372" s="16"/>
      <c r="CH372" s="60">
        <v>5.0000000000000001E-4</v>
      </c>
      <c r="CI372" s="17">
        <v>1</v>
      </c>
      <c r="CJ372" s="16"/>
      <c r="CK372" s="16"/>
      <c r="CL372" s="16"/>
      <c r="CM372" s="16"/>
      <c r="CN372" s="16"/>
      <c r="CO372" s="16"/>
      <c r="CP372" s="16"/>
      <c r="CQ372" s="16"/>
      <c r="CR372" s="16"/>
      <c r="CS372" s="16"/>
      <c r="CT372" s="60">
        <v>5.0000000000000001E-4</v>
      </c>
      <c r="CU372" s="17">
        <v>1</v>
      </c>
      <c r="CV372" s="16"/>
      <c r="CW372" s="16"/>
    </row>
    <row r="373" spans="1:101" x14ac:dyDescent="0.3">
      <c r="A373" s="14">
        <v>135</v>
      </c>
      <c r="B373" s="15"/>
      <c r="C373" s="14" t="s">
        <v>224</v>
      </c>
      <c r="D373" s="14" t="s">
        <v>497</v>
      </c>
      <c r="E373" s="14"/>
      <c r="F373" s="14"/>
      <c r="G373" s="14" t="s">
        <v>498</v>
      </c>
      <c r="H373" s="2"/>
      <c r="I373" s="12">
        <v>100</v>
      </c>
      <c r="J373" s="16">
        <f t="shared" si="20"/>
        <v>22.200000000000003</v>
      </c>
      <c r="K373" s="16">
        <f t="shared" si="21"/>
        <v>51.967499999999994</v>
      </c>
      <c r="L373" s="16">
        <f t="shared" si="19"/>
        <v>48.032500000000006</v>
      </c>
      <c r="M373" s="16">
        <f t="shared" si="19"/>
        <v>77.8</v>
      </c>
      <c r="N373" s="17">
        <v>8</v>
      </c>
      <c r="O373" s="17">
        <v>25</v>
      </c>
      <c r="P373" s="17">
        <v>5</v>
      </c>
      <c r="Q373" s="17">
        <v>10</v>
      </c>
      <c r="R373" s="18">
        <v>5.0000000000000001E-3</v>
      </c>
      <c r="S373" s="16">
        <v>0.5</v>
      </c>
      <c r="T373" s="60"/>
      <c r="U373" s="17"/>
      <c r="V373" s="16"/>
      <c r="W373" s="16"/>
      <c r="X373" s="18"/>
      <c r="Y373" s="16"/>
      <c r="Z373" s="16">
        <v>0.01</v>
      </c>
      <c r="AA373" s="16">
        <v>0.5</v>
      </c>
      <c r="AB373" s="16"/>
      <c r="AC373" s="16"/>
      <c r="AD373" s="16"/>
      <c r="AE373" s="16"/>
      <c r="AF373" s="18">
        <v>2E-3</v>
      </c>
      <c r="AG373" s="16">
        <v>0.1</v>
      </c>
      <c r="AH373" s="18">
        <v>5.0000000000000001E-3</v>
      </c>
      <c r="AI373" s="16">
        <v>0.5</v>
      </c>
      <c r="AJ373" s="17">
        <v>35</v>
      </c>
      <c r="AK373" s="17">
        <v>40</v>
      </c>
      <c r="AL373" s="16">
        <v>0.01</v>
      </c>
      <c r="AM373" s="16">
        <v>0.2</v>
      </c>
      <c r="AN373" s="16"/>
      <c r="AO373" s="16"/>
      <c r="AP373" s="16"/>
      <c r="AQ373" s="16"/>
      <c r="AR373" s="60"/>
      <c r="AS373" s="17"/>
      <c r="AT373" s="16"/>
      <c r="AU373" s="16"/>
      <c r="AV373" s="18"/>
      <c r="AW373" s="16"/>
      <c r="AX373" s="18"/>
      <c r="AY373" s="16"/>
      <c r="AZ373" s="60"/>
      <c r="BA373" s="17"/>
      <c r="BB373" s="16"/>
      <c r="BC373" s="16"/>
      <c r="BD373" s="16"/>
      <c r="BE373" s="16"/>
      <c r="BF373" s="60"/>
      <c r="BG373" s="17"/>
      <c r="BH373" s="60"/>
      <c r="BI373" s="17"/>
      <c r="BJ373" s="60">
        <v>5.0000000000000001E-4</v>
      </c>
      <c r="BK373" s="17">
        <v>1</v>
      </c>
      <c r="BL373" s="16"/>
      <c r="BM373" s="16"/>
      <c r="BN373" s="16"/>
      <c r="BO373" s="16"/>
      <c r="BP373" s="16"/>
      <c r="BQ373" s="16"/>
      <c r="BR373" s="60"/>
      <c r="BS373" s="17"/>
      <c r="BT373" s="16"/>
      <c r="BU373" s="16"/>
      <c r="BV373" s="16"/>
      <c r="BW373" s="16"/>
      <c r="BX373" s="60"/>
      <c r="BY373" s="17"/>
      <c r="BZ373" s="60"/>
      <c r="CA373" s="17"/>
      <c r="CB373" s="16"/>
      <c r="CC373" s="16"/>
      <c r="CD373" s="16"/>
      <c r="CE373" s="16"/>
      <c r="CF373" s="16"/>
      <c r="CG373" s="16"/>
      <c r="CH373" s="60"/>
      <c r="CI373" s="17"/>
      <c r="CJ373" s="16"/>
      <c r="CK373" s="16"/>
      <c r="CL373" s="16"/>
      <c r="CM373" s="16"/>
      <c r="CN373" s="16"/>
      <c r="CO373" s="16"/>
      <c r="CP373" s="16"/>
      <c r="CQ373" s="16"/>
      <c r="CR373" s="16"/>
      <c r="CS373" s="16"/>
      <c r="CT373" s="60"/>
      <c r="CU373" s="17"/>
      <c r="CV373" s="16"/>
      <c r="CW373" s="16"/>
    </row>
    <row r="374" spans="1:101" x14ac:dyDescent="0.3">
      <c r="A374" s="14">
        <v>135</v>
      </c>
      <c r="B374" s="15"/>
      <c r="C374" s="14" t="s">
        <v>224</v>
      </c>
      <c r="D374" s="14" t="s">
        <v>497</v>
      </c>
      <c r="E374" s="14"/>
      <c r="F374" s="14"/>
      <c r="G374" s="14" t="s">
        <v>498</v>
      </c>
      <c r="H374" s="2"/>
      <c r="I374" s="12">
        <v>100</v>
      </c>
      <c r="J374" s="16">
        <f t="shared" si="20"/>
        <v>22.700000000000003</v>
      </c>
      <c r="K374" s="16">
        <f t="shared" si="21"/>
        <v>51.972499999999997</v>
      </c>
      <c r="L374" s="16">
        <f t="shared" si="19"/>
        <v>48.027500000000003</v>
      </c>
      <c r="M374" s="16">
        <f t="shared" si="19"/>
        <v>77.3</v>
      </c>
      <c r="N374" s="17">
        <v>8</v>
      </c>
      <c r="O374" s="17">
        <v>25</v>
      </c>
      <c r="P374" s="17">
        <v>5</v>
      </c>
      <c r="Q374" s="17">
        <v>10</v>
      </c>
      <c r="R374" s="18">
        <v>5.0000000000000001E-3</v>
      </c>
      <c r="S374" s="16">
        <v>0.5</v>
      </c>
      <c r="T374" s="60"/>
      <c r="U374" s="17"/>
      <c r="V374" s="16"/>
      <c r="W374" s="16"/>
      <c r="X374" s="18"/>
      <c r="Y374" s="16"/>
      <c r="Z374" s="16">
        <v>0.01</v>
      </c>
      <c r="AA374" s="16">
        <v>0.5</v>
      </c>
      <c r="AB374" s="16"/>
      <c r="AC374" s="16"/>
      <c r="AD374" s="16"/>
      <c r="AE374" s="16"/>
      <c r="AF374" s="18">
        <v>2E-3</v>
      </c>
      <c r="AG374" s="16">
        <v>0.1</v>
      </c>
      <c r="AH374" s="18"/>
      <c r="AI374" s="16"/>
      <c r="AJ374" s="17">
        <v>35</v>
      </c>
      <c r="AK374" s="17">
        <v>40</v>
      </c>
      <c r="AL374" s="16">
        <v>0.01</v>
      </c>
      <c r="AM374" s="16">
        <v>0.2</v>
      </c>
      <c r="AN374" s="16"/>
      <c r="AO374" s="16"/>
      <c r="AP374" s="16"/>
      <c r="AQ374" s="16"/>
      <c r="AR374" s="60"/>
      <c r="AS374" s="17"/>
      <c r="AT374" s="16"/>
      <c r="AU374" s="16"/>
      <c r="AV374" s="18"/>
      <c r="AW374" s="16"/>
      <c r="AX374" s="18"/>
      <c r="AY374" s="16"/>
      <c r="AZ374" s="60"/>
      <c r="BA374" s="17"/>
      <c r="BB374" s="16"/>
      <c r="BC374" s="16"/>
      <c r="BD374" s="16"/>
      <c r="BE374" s="16"/>
      <c r="BF374" s="60"/>
      <c r="BG374" s="17"/>
      <c r="BH374" s="60"/>
      <c r="BI374" s="17"/>
      <c r="BJ374" s="60">
        <v>5.0000000000000001E-4</v>
      </c>
      <c r="BK374" s="17">
        <v>1</v>
      </c>
      <c r="BL374" s="16"/>
      <c r="BM374" s="16"/>
      <c r="BN374" s="16"/>
      <c r="BO374" s="16"/>
      <c r="BP374" s="16"/>
      <c r="BQ374" s="16"/>
      <c r="BR374" s="60"/>
      <c r="BS374" s="17"/>
      <c r="BT374" s="16"/>
      <c r="BU374" s="16"/>
      <c r="BV374" s="16"/>
      <c r="BW374" s="16"/>
      <c r="BX374" s="60"/>
      <c r="BY374" s="17"/>
      <c r="BZ374" s="60"/>
      <c r="CA374" s="17"/>
      <c r="CB374" s="16"/>
      <c r="CC374" s="16"/>
      <c r="CD374" s="16"/>
      <c r="CE374" s="16"/>
      <c r="CF374" s="16"/>
      <c r="CG374" s="16"/>
      <c r="CH374" s="60"/>
      <c r="CI374" s="17"/>
      <c r="CJ374" s="16"/>
      <c r="CK374" s="16"/>
      <c r="CL374" s="16"/>
      <c r="CM374" s="16"/>
      <c r="CN374" s="16"/>
      <c r="CO374" s="16"/>
      <c r="CP374" s="16"/>
      <c r="CQ374" s="16"/>
      <c r="CR374" s="16"/>
      <c r="CS374" s="16"/>
      <c r="CT374" s="60"/>
      <c r="CU374" s="17"/>
      <c r="CV374" s="16"/>
      <c r="CW374" s="16"/>
    </row>
    <row r="375" spans="1:101" x14ac:dyDescent="0.3">
      <c r="A375" s="14">
        <v>135</v>
      </c>
      <c r="B375" s="15"/>
      <c r="C375" s="14" t="s">
        <v>224</v>
      </c>
      <c r="D375" s="14" t="s">
        <v>497</v>
      </c>
      <c r="E375" s="14"/>
      <c r="F375" s="14"/>
      <c r="G375" s="14" t="s">
        <v>498</v>
      </c>
      <c r="H375" s="2"/>
      <c r="I375" s="12">
        <v>100</v>
      </c>
      <c r="J375" s="16">
        <f t="shared" si="20"/>
        <v>22.200000000000003</v>
      </c>
      <c r="K375" s="16">
        <f t="shared" si="21"/>
        <v>51.967500000000001</v>
      </c>
      <c r="L375" s="16">
        <f t="shared" si="19"/>
        <v>48.032499999999999</v>
      </c>
      <c r="M375" s="16">
        <f t="shared" si="19"/>
        <v>77.8</v>
      </c>
      <c r="N375" s="17">
        <v>8</v>
      </c>
      <c r="O375" s="17">
        <v>25</v>
      </c>
      <c r="P375" s="17">
        <v>5</v>
      </c>
      <c r="Q375" s="17">
        <v>10</v>
      </c>
      <c r="R375" s="18">
        <v>5.0000000000000001E-3</v>
      </c>
      <c r="S375" s="16">
        <v>0.5</v>
      </c>
      <c r="T375" s="60"/>
      <c r="U375" s="17"/>
      <c r="V375" s="16"/>
      <c r="W375" s="16"/>
      <c r="X375" s="18">
        <v>2E-3</v>
      </c>
      <c r="Y375" s="16">
        <v>0.1</v>
      </c>
      <c r="Z375" s="16"/>
      <c r="AA375" s="16"/>
      <c r="AB375" s="16"/>
      <c r="AC375" s="16"/>
      <c r="AD375" s="16"/>
      <c r="AE375" s="16"/>
      <c r="AF375" s="18"/>
      <c r="AG375" s="16"/>
      <c r="AH375" s="18">
        <v>5.0000000000000001E-3</v>
      </c>
      <c r="AI375" s="16">
        <v>0.5</v>
      </c>
      <c r="AJ375" s="17">
        <v>35</v>
      </c>
      <c r="AK375" s="17">
        <v>40</v>
      </c>
      <c r="AL375" s="16">
        <v>0.01</v>
      </c>
      <c r="AM375" s="16">
        <v>0.2</v>
      </c>
      <c r="AN375" s="16">
        <v>0.01</v>
      </c>
      <c r="AO375" s="16">
        <v>0.5</v>
      </c>
      <c r="AP375" s="16"/>
      <c r="AQ375" s="16"/>
      <c r="AR375" s="60"/>
      <c r="AS375" s="17"/>
      <c r="AT375" s="16"/>
      <c r="AU375" s="16"/>
      <c r="AV375" s="18"/>
      <c r="AW375" s="16"/>
      <c r="AX375" s="18"/>
      <c r="AY375" s="16"/>
      <c r="AZ375" s="60"/>
      <c r="BA375" s="17"/>
      <c r="BB375" s="16"/>
      <c r="BC375" s="16"/>
      <c r="BD375" s="16"/>
      <c r="BE375" s="16"/>
      <c r="BF375" s="60"/>
      <c r="BG375" s="17"/>
      <c r="BH375" s="60"/>
      <c r="BI375" s="17"/>
      <c r="BJ375" s="60">
        <v>5.0000000000000001E-4</v>
      </c>
      <c r="BK375" s="17">
        <v>1</v>
      </c>
      <c r="BL375" s="16"/>
      <c r="BM375" s="16"/>
      <c r="BN375" s="16"/>
      <c r="BO375" s="16"/>
      <c r="BP375" s="16"/>
      <c r="BQ375" s="16"/>
      <c r="BR375" s="60"/>
      <c r="BS375" s="17"/>
      <c r="BT375" s="16"/>
      <c r="BU375" s="16"/>
      <c r="BV375" s="16"/>
      <c r="BW375" s="16"/>
      <c r="BX375" s="60"/>
      <c r="BY375" s="17"/>
      <c r="BZ375" s="60"/>
      <c r="CA375" s="17"/>
      <c r="CB375" s="16"/>
      <c r="CC375" s="16"/>
      <c r="CD375" s="16"/>
      <c r="CE375" s="16"/>
      <c r="CF375" s="16"/>
      <c r="CG375" s="16"/>
      <c r="CH375" s="60"/>
      <c r="CI375" s="17"/>
      <c r="CJ375" s="16"/>
      <c r="CK375" s="16"/>
      <c r="CL375" s="16"/>
      <c r="CM375" s="16"/>
      <c r="CN375" s="16"/>
      <c r="CO375" s="16"/>
      <c r="CP375" s="16"/>
      <c r="CQ375" s="16"/>
      <c r="CR375" s="16"/>
      <c r="CS375" s="16"/>
      <c r="CT375" s="60"/>
      <c r="CU375" s="17"/>
      <c r="CV375" s="16"/>
      <c r="CW375" s="16"/>
    </row>
    <row r="376" spans="1:101" x14ac:dyDescent="0.3">
      <c r="A376" s="14">
        <v>135</v>
      </c>
      <c r="B376" s="15"/>
      <c r="C376" s="14" t="s">
        <v>224</v>
      </c>
      <c r="D376" s="14" t="s">
        <v>497</v>
      </c>
      <c r="E376" s="14"/>
      <c r="F376" s="14"/>
      <c r="G376" s="14" t="s">
        <v>498</v>
      </c>
      <c r="H376" s="2"/>
      <c r="I376" s="12">
        <v>100</v>
      </c>
      <c r="J376" s="16">
        <f t="shared" si="20"/>
        <v>12.700000000000003</v>
      </c>
      <c r="K376" s="16">
        <f t="shared" si="21"/>
        <v>51.96749999999998</v>
      </c>
      <c r="L376" s="16">
        <f t="shared" si="19"/>
        <v>48.03250000000002</v>
      </c>
      <c r="M376" s="16">
        <f t="shared" si="19"/>
        <v>87.3</v>
      </c>
      <c r="N376" s="17">
        <v>8</v>
      </c>
      <c r="O376" s="17">
        <v>25</v>
      </c>
      <c r="P376" s="17">
        <v>5</v>
      </c>
      <c r="Q376" s="17">
        <v>10</v>
      </c>
      <c r="R376" s="18">
        <v>5.0000000000000001E-3</v>
      </c>
      <c r="S376" s="16">
        <v>0.5</v>
      </c>
      <c r="T376" s="60">
        <v>5.0000000000000001E-4</v>
      </c>
      <c r="U376" s="17">
        <v>1</v>
      </c>
      <c r="V376" s="16"/>
      <c r="W376" s="16"/>
      <c r="X376" s="18">
        <v>2E-3</v>
      </c>
      <c r="Y376" s="16">
        <v>0.1</v>
      </c>
      <c r="Z376" s="16"/>
      <c r="AA376" s="16"/>
      <c r="AB376" s="16"/>
      <c r="AC376" s="16"/>
      <c r="AD376" s="16"/>
      <c r="AE376" s="16"/>
      <c r="AF376" s="18"/>
      <c r="AG376" s="16"/>
      <c r="AH376" s="18"/>
      <c r="AI376" s="16"/>
      <c r="AJ376" s="17">
        <v>35</v>
      </c>
      <c r="AK376" s="17">
        <v>40</v>
      </c>
      <c r="AL376" s="16">
        <v>0.01</v>
      </c>
      <c r="AM376" s="16">
        <v>0.2</v>
      </c>
      <c r="AN376" s="16">
        <v>0.01</v>
      </c>
      <c r="AO376" s="16">
        <v>0.5</v>
      </c>
      <c r="AP376" s="16"/>
      <c r="AQ376" s="16"/>
      <c r="AR376" s="60">
        <v>5.0000000000000001E-4</v>
      </c>
      <c r="AS376" s="17">
        <v>1</v>
      </c>
      <c r="AT376" s="16"/>
      <c r="AU376" s="16"/>
      <c r="AV376" s="18"/>
      <c r="AW376" s="16"/>
      <c r="AX376" s="18"/>
      <c r="AY376" s="16"/>
      <c r="AZ376" s="60">
        <v>5.0000000000000001E-4</v>
      </c>
      <c r="BA376" s="17">
        <v>1</v>
      </c>
      <c r="BB376" s="16"/>
      <c r="BC376" s="16"/>
      <c r="BD376" s="16"/>
      <c r="BE376" s="16"/>
      <c r="BF376" s="60">
        <v>5.0000000000000001E-4</v>
      </c>
      <c r="BG376" s="17">
        <v>1</v>
      </c>
      <c r="BH376" s="60">
        <v>5.0000000000000001E-4</v>
      </c>
      <c r="BI376" s="17">
        <v>1</v>
      </c>
      <c r="BJ376" s="60">
        <v>5.0000000000000001E-4</v>
      </c>
      <c r="BK376" s="17">
        <v>1</v>
      </c>
      <c r="BL376" s="16"/>
      <c r="BM376" s="16"/>
      <c r="BN376" s="16"/>
      <c r="BO376" s="16"/>
      <c r="BP376" s="16"/>
      <c r="BQ376" s="16"/>
      <c r="BR376" s="60">
        <v>5.0000000000000001E-4</v>
      </c>
      <c r="BS376" s="17">
        <v>1</v>
      </c>
      <c r="BT376" s="16"/>
      <c r="BU376" s="16"/>
      <c r="BV376" s="16"/>
      <c r="BW376" s="16"/>
      <c r="BX376" s="60">
        <v>5.0000000000000001E-4</v>
      </c>
      <c r="BY376" s="17">
        <v>1</v>
      </c>
      <c r="BZ376" s="60">
        <v>5.0000000000000001E-4</v>
      </c>
      <c r="CA376" s="17">
        <v>1</v>
      </c>
      <c r="CB376" s="16"/>
      <c r="CC376" s="16"/>
      <c r="CD376" s="16"/>
      <c r="CE376" s="16"/>
      <c r="CF376" s="16"/>
      <c r="CG376" s="16"/>
      <c r="CH376" s="60">
        <v>5.0000000000000001E-4</v>
      </c>
      <c r="CI376" s="17">
        <v>1</v>
      </c>
      <c r="CJ376" s="16"/>
      <c r="CK376" s="16"/>
      <c r="CL376" s="16"/>
      <c r="CM376" s="16"/>
      <c r="CN376" s="16"/>
      <c r="CO376" s="16"/>
      <c r="CP376" s="16"/>
      <c r="CQ376" s="16"/>
      <c r="CR376" s="16"/>
      <c r="CS376" s="16"/>
      <c r="CT376" s="60">
        <v>5.0000000000000001E-4</v>
      </c>
      <c r="CU376" s="17">
        <v>1</v>
      </c>
      <c r="CV376" s="16"/>
      <c r="CW376" s="16"/>
    </row>
    <row r="377" spans="1:101" x14ac:dyDescent="0.3">
      <c r="A377" s="14">
        <v>135</v>
      </c>
      <c r="B377" s="15"/>
      <c r="C377" s="14" t="s">
        <v>224</v>
      </c>
      <c r="D377" s="14" t="s">
        <v>497</v>
      </c>
      <c r="E377" s="14"/>
      <c r="F377" s="14"/>
      <c r="G377" s="14" t="s">
        <v>498</v>
      </c>
      <c r="H377" s="2"/>
      <c r="I377" s="12">
        <v>100</v>
      </c>
      <c r="J377" s="16">
        <f t="shared" si="20"/>
        <v>22.200000000000003</v>
      </c>
      <c r="K377" s="16">
        <f t="shared" si="21"/>
        <v>51.967500000000001</v>
      </c>
      <c r="L377" s="16">
        <f t="shared" si="19"/>
        <v>48.032499999999999</v>
      </c>
      <c r="M377" s="16">
        <f t="shared" si="19"/>
        <v>77.8</v>
      </c>
      <c r="N377" s="17">
        <v>8</v>
      </c>
      <c r="O377" s="17">
        <v>25</v>
      </c>
      <c r="P377" s="17">
        <v>5</v>
      </c>
      <c r="Q377" s="17">
        <v>10</v>
      </c>
      <c r="R377" s="18">
        <v>5.0000000000000001E-3</v>
      </c>
      <c r="S377" s="16">
        <v>0.5</v>
      </c>
      <c r="T377" s="60"/>
      <c r="U377" s="17"/>
      <c r="V377" s="16"/>
      <c r="W377" s="16"/>
      <c r="X377" s="18"/>
      <c r="Y377" s="16"/>
      <c r="Z377" s="16"/>
      <c r="AA377" s="16"/>
      <c r="AB377" s="16"/>
      <c r="AC377" s="16"/>
      <c r="AD377" s="16"/>
      <c r="AE377" s="16"/>
      <c r="AF377" s="18">
        <v>2E-3</v>
      </c>
      <c r="AG377" s="16">
        <v>0.1</v>
      </c>
      <c r="AH377" s="18">
        <v>5.0000000000000001E-3</v>
      </c>
      <c r="AI377" s="16">
        <v>0.5</v>
      </c>
      <c r="AJ377" s="17">
        <v>35</v>
      </c>
      <c r="AK377" s="17">
        <v>40</v>
      </c>
      <c r="AL377" s="16">
        <v>0.01</v>
      </c>
      <c r="AM377" s="16">
        <v>0.2</v>
      </c>
      <c r="AN377" s="16">
        <v>0.01</v>
      </c>
      <c r="AO377" s="16">
        <v>0.5</v>
      </c>
      <c r="AP377" s="16"/>
      <c r="AQ377" s="16"/>
      <c r="AR377" s="60"/>
      <c r="AS377" s="17"/>
      <c r="AT377" s="16"/>
      <c r="AU377" s="16"/>
      <c r="AV377" s="18"/>
      <c r="AW377" s="16"/>
      <c r="AX377" s="18"/>
      <c r="AY377" s="16"/>
      <c r="AZ377" s="60"/>
      <c r="BA377" s="17"/>
      <c r="BB377" s="16"/>
      <c r="BC377" s="16"/>
      <c r="BD377" s="16"/>
      <c r="BE377" s="16"/>
      <c r="BF377" s="60"/>
      <c r="BG377" s="17"/>
      <c r="BH377" s="60"/>
      <c r="BI377" s="17"/>
      <c r="BJ377" s="60">
        <v>5.0000000000000001E-4</v>
      </c>
      <c r="BK377" s="17">
        <v>1</v>
      </c>
      <c r="BL377" s="16"/>
      <c r="BM377" s="16"/>
      <c r="BN377" s="16"/>
      <c r="BO377" s="16"/>
      <c r="BP377" s="16"/>
      <c r="BQ377" s="16"/>
      <c r="BR377" s="60"/>
      <c r="BS377" s="17"/>
      <c r="BT377" s="16"/>
      <c r="BU377" s="16"/>
      <c r="BV377" s="16"/>
      <c r="BW377" s="16"/>
      <c r="BX377" s="60"/>
      <c r="BY377" s="17"/>
      <c r="BZ377" s="60"/>
      <c r="CA377" s="17"/>
      <c r="CB377" s="16"/>
      <c r="CC377" s="16"/>
      <c r="CD377" s="16"/>
      <c r="CE377" s="16"/>
      <c r="CF377" s="16"/>
      <c r="CG377" s="16"/>
      <c r="CH377" s="60"/>
      <c r="CI377" s="17"/>
      <c r="CJ377" s="16"/>
      <c r="CK377" s="16"/>
      <c r="CL377" s="16"/>
      <c r="CM377" s="16"/>
      <c r="CN377" s="16"/>
      <c r="CO377" s="16"/>
      <c r="CP377" s="16"/>
      <c r="CQ377" s="16"/>
      <c r="CR377" s="16"/>
      <c r="CS377" s="16"/>
      <c r="CT377" s="60"/>
      <c r="CU377" s="17"/>
      <c r="CV377" s="16"/>
      <c r="CW377" s="16"/>
    </row>
    <row r="378" spans="1:101" x14ac:dyDescent="0.3">
      <c r="A378" s="14">
        <v>135</v>
      </c>
      <c r="B378" s="15"/>
      <c r="C378" s="14" t="s">
        <v>224</v>
      </c>
      <c r="D378" s="14" t="s">
        <v>497</v>
      </c>
      <c r="E378" s="14"/>
      <c r="F378" s="14"/>
      <c r="G378" s="14" t="s">
        <v>498</v>
      </c>
      <c r="H378" s="2"/>
      <c r="I378" s="12">
        <v>100</v>
      </c>
      <c r="J378" s="16">
        <f t="shared" si="20"/>
        <v>22.700000000000003</v>
      </c>
      <c r="K378" s="16">
        <f t="shared" si="21"/>
        <v>51.972499999999997</v>
      </c>
      <c r="L378" s="16">
        <f t="shared" si="19"/>
        <v>48.027500000000003</v>
      </c>
      <c r="M378" s="16">
        <f t="shared" si="19"/>
        <v>77.3</v>
      </c>
      <c r="N378" s="17">
        <v>8</v>
      </c>
      <c r="O378" s="17">
        <v>25</v>
      </c>
      <c r="P378" s="17">
        <v>5</v>
      </c>
      <c r="Q378" s="17">
        <v>10</v>
      </c>
      <c r="R378" s="18">
        <v>5.0000000000000001E-3</v>
      </c>
      <c r="S378" s="16">
        <v>0.5</v>
      </c>
      <c r="T378" s="60"/>
      <c r="U378" s="17"/>
      <c r="V378" s="16"/>
      <c r="W378" s="16"/>
      <c r="X378" s="18"/>
      <c r="Y378" s="16"/>
      <c r="Z378" s="16"/>
      <c r="AA378" s="16"/>
      <c r="AB378" s="16"/>
      <c r="AC378" s="16"/>
      <c r="AD378" s="16"/>
      <c r="AE378" s="16"/>
      <c r="AF378" s="18">
        <v>2E-3</v>
      </c>
      <c r="AG378" s="16">
        <v>0.1</v>
      </c>
      <c r="AH378" s="18"/>
      <c r="AI378" s="16"/>
      <c r="AJ378" s="17">
        <v>35</v>
      </c>
      <c r="AK378" s="17">
        <v>40</v>
      </c>
      <c r="AL378" s="16">
        <v>0.01</v>
      </c>
      <c r="AM378" s="16">
        <v>0.2</v>
      </c>
      <c r="AN378" s="16">
        <v>0.01</v>
      </c>
      <c r="AO378" s="16">
        <v>0.5</v>
      </c>
      <c r="AP378" s="16"/>
      <c r="AQ378" s="16"/>
      <c r="AR378" s="60"/>
      <c r="AS378" s="17"/>
      <c r="AT378" s="16"/>
      <c r="AU378" s="16"/>
      <c r="AV378" s="18"/>
      <c r="AW378" s="16"/>
      <c r="AX378" s="18"/>
      <c r="AY378" s="16"/>
      <c r="AZ378" s="60"/>
      <c r="BA378" s="17"/>
      <c r="BB378" s="16"/>
      <c r="BC378" s="16"/>
      <c r="BD378" s="16"/>
      <c r="BE378" s="16"/>
      <c r="BF378" s="60"/>
      <c r="BG378" s="17"/>
      <c r="BH378" s="60"/>
      <c r="BI378" s="17"/>
      <c r="BJ378" s="60">
        <v>5.0000000000000001E-4</v>
      </c>
      <c r="BK378" s="17">
        <v>1</v>
      </c>
      <c r="BL378" s="16"/>
      <c r="BM378" s="16"/>
      <c r="BN378" s="16"/>
      <c r="BO378" s="16"/>
      <c r="BP378" s="16"/>
      <c r="BQ378" s="16"/>
      <c r="BR378" s="60"/>
      <c r="BS378" s="17"/>
      <c r="BT378" s="16"/>
      <c r="BU378" s="16"/>
      <c r="BV378" s="16"/>
      <c r="BW378" s="16"/>
      <c r="BX378" s="60"/>
      <c r="BY378" s="17"/>
      <c r="BZ378" s="60"/>
      <c r="CA378" s="17"/>
      <c r="CB378" s="16"/>
      <c r="CC378" s="16"/>
      <c r="CD378" s="16"/>
      <c r="CE378" s="16"/>
      <c r="CF378" s="16"/>
      <c r="CG378" s="16"/>
      <c r="CH378" s="60"/>
      <c r="CI378" s="17"/>
      <c r="CJ378" s="16"/>
      <c r="CK378" s="16"/>
      <c r="CL378" s="16"/>
      <c r="CM378" s="16"/>
      <c r="CN378" s="16"/>
      <c r="CO378" s="16"/>
      <c r="CP378" s="16"/>
      <c r="CQ378" s="16"/>
      <c r="CR378" s="16"/>
      <c r="CS378" s="16"/>
      <c r="CT378" s="60"/>
      <c r="CU378" s="17"/>
      <c r="CV378" s="16"/>
      <c r="CW378" s="16"/>
    </row>
    <row r="379" spans="1:101" x14ac:dyDescent="0.3">
      <c r="A379" s="14">
        <v>135</v>
      </c>
      <c r="B379" s="15"/>
      <c r="C379" s="14" t="s">
        <v>224</v>
      </c>
      <c r="D379" s="14" t="s">
        <v>497</v>
      </c>
      <c r="E379" s="14"/>
      <c r="F379" s="14"/>
      <c r="G379" s="14" t="s">
        <v>498</v>
      </c>
      <c r="H379" s="2"/>
      <c r="I379" s="12">
        <v>100</v>
      </c>
      <c r="J379" s="16">
        <f t="shared" si="20"/>
        <v>22</v>
      </c>
      <c r="K379" s="16">
        <f t="shared" si="21"/>
        <v>51.972499999999989</v>
      </c>
      <c r="L379" s="16">
        <f t="shared" si="19"/>
        <v>48.027500000000011</v>
      </c>
      <c r="M379" s="16">
        <f t="shared" si="19"/>
        <v>78</v>
      </c>
      <c r="N379" s="17">
        <v>8</v>
      </c>
      <c r="O379" s="17">
        <v>25</v>
      </c>
      <c r="P379" s="17">
        <v>5</v>
      </c>
      <c r="Q379" s="17">
        <v>10</v>
      </c>
      <c r="R379" s="18">
        <v>5.0000000000000001E-3</v>
      </c>
      <c r="S379" s="16">
        <v>0.5</v>
      </c>
      <c r="T379" s="60"/>
      <c r="U379" s="17"/>
      <c r="V379" s="16">
        <v>0.01</v>
      </c>
      <c r="W379" s="16">
        <v>0.5</v>
      </c>
      <c r="X379" s="18">
        <v>2E-3</v>
      </c>
      <c r="Y379" s="16">
        <v>0.1</v>
      </c>
      <c r="Z379" s="16"/>
      <c r="AA379" s="16"/>
      <c r="AB379" s="16"/>
      <c r="AC379" s="16"/>
      <c r="AD379" s="16"/>
      <c r="AE379" s="16"/>
      <c r="AF379" s="18"/>
      <c r="AG379" s="16"/>
      <c r="AH379" s="18">
        <v>5.0000000000000001E-3</v>
      </c>
      <c r="AI379" s="16">
        <v>0.5</v>
      </c>
      <c r="AJ379" s="17">
        <v>35</v>
      </c>
      <c r="AK379" s="17">
        <v>40</v>
      </c>
      <c r="AL379" s="16"/>
      <c r="AM379" s="16"/>
      <c r="AN379" s="16"/>
      <c r="AO379" s="16"/>
      <c r="AP379" s="16"/>
      <c r="AQ379" s="16"/>
      <c r="AR379" s="60"/>
      <c r="AS379" s="17"/>
      <c r="AT379" s="16"/>
      <c r="AU379" s="16"/>
      <c r="AV379" s="18">
        <v>5.0000000000000001E-3</v>
      </c>
      <c r="AW379" s="16">
        <v>0.4</v>
      </c>
      <c r="AX379" s="18"/>
      <c r="AY379" s="16"/>
      <c r="AZ379" s="60"/>
      <c r="BA379" s="17"/>
      <c r="BB379" s="16"/>
      <c r="BC379" s="16"/>
      <c r="BD379" s="16"/>
      <c r="BE379" s="16"/>
      <c r="BF379" s="60"/>
      <c r="BG379" s="17"/>
      <c r="BH379" s="60"/>
      <c r="BI379" s="17"/>
      <c r="BJ379" s="60">
        <v>5.0000000000000001E-4</v>
      </c>
      <c r="BK379" s="17">
        <v>1</v>
      </c>
      <c r="BL379" s="16"/>
      <c r="BM379" s="16"/>
      <c r="BN379" s="16"/>
      <c r="BO379" s="16"/>
      <c r="BP379" s="16"/>
      <c r="BQ379" s="16"/>
      <c r="BR379" s="60"/>
      <c r="BS379" s="17"/>
      <c r="BT379" s="16"/>
      <c r="BU379" s="16"/>
      <c r="BV379" s="16"/>
      <c r="BW379" s="16"/>
      <c r="BX379" s="60"/>
      <c r="BY379" s="17"/>
      <c r="BZ379" s="60"/>
      <c r="CA379" s="17"/>
      <c r="CB379" s="16"/>
      <c r="CC379" s="16"/>
      <c r="CD379" s="16"/>
      <c r="CE379" s="16"/>
      <c r="CF379" s="16"/>
      <c r="CG379" s="16"/>
      <c r="CH379" s="60"/>
      <c r="CI379" s="17"/>
      <c r="CJ379" s="16"/>
      <c r="CK379" s="16"/>
      <c r="CL379" s="16"/>
      <c r="CM379" s="16"/>
      <c r="CN379" s="16"/>
      <c r="CO379" s="16"/>
      <c r="CP379" s="16"/>
      <c r="CQ379" s="16"/>
      <c r="CR379" s="16"/>
      <c r="CS379" s="16"/>
      <c r="CT379" s="60"/>
      <c r="CU379" s="17"/>
      <c r="CV379" s="16"/>
      <c r="CW379" s="16"/>
    </row>
    <row r="380" spans="1:101" x14ac:dyDescent="0.3">
      <c r="A380" s="14">
        <v>135</v>
      </c>
      <c r="B380" s="15"/>
      <c r="C380" s="14" t="s">
        <v>224</v>
      </c>
      <c r="D380" s="14" t="s">
        <v>497</v>
      </c>
      <c r="E380" s="14"/>
      <c r="F380" s="14"/>
      <c r="G380" s="14" t="s">
        <v>498</v>
      </c>
      <c r="H380" s="2"/>
      <c r="I380" s="12">
        <v>100</v>
      </c>
      <c r="J380" s="16">
        <f t="shared" si="20"/>
        <v>12.5</v>
      </c>
      <c r="K380" s="16">
        <f t="shared" si="21"/>
        <v>51.972499999999975</v>
      </c>
      <c r="L380" s="16">
        <f t="shared" si="19"/>
        <v>48.027500000000025</v>
      </c>
      <c r="M380" s="16">
        <f t="shared" si="19"/>
        <v>87.5</v>
      </c>
      <c r="N380" s="17">
        <v>8</v>
      </c>
      <c r="O380" s="17">
        <v>25</v>
      </c>
      <c r="P380" s="17">
        <v>5</v>
      </c>
      <c r="Q380" s="17">
        <v>10</v>
      </c>
      <c r="R380" s="18">
        <v>5.0000000000000001E-3</v>
      </c>
      <c r="S380" s="16">
        <v>0.5</v>
      </c>
      <c r="T380" s="60">
        <v>5.0000000000000001E-4</v>
      </c>
      <c r="U380" s="17">
        <v>1</v>
      </c>
      <c r="V380" s="16">
        <v>0.01</v>
      </c>
      <c r="W380" s="16">
        <v>0.5</v>
      </c>
      <c r="X380" s="18">
        <v>2E-3</v>
      </c>
      <c r="Y380" s="16">
        <v>0.1</v>
      </c>
      <c r="Z380" s="16"/>
      <c r="AA380" s="16"/>
      <c r="AB380" s="16"/>
      <c r="AC380" s="16"/>
      <c r="AD380" s="16"/>
      <c r="AE380" s="16"/>
      <c r="AF380" s="18"/>
      <c r="AG380" s="16"/>
      <c r="AH380" s="18"/>
      <c r="AI380" s="16"/>
      <c r="AJ380" s="17">
        <v>35</v>
      </c>
      <c r="AK380" s="17">
        <v>40</v>
      </c>
      <c r="AL380" s="16"/>
      <c r="AM380" s="16"/>
      <c r="AN380" s="16"/>
      <c r="AO380" s="16"/>
      <c r="AP380" s="16"/>
      <c r="AQ380" s="16"/>
      <c r="AR380" s="60">
        <v>5.0000000000000001E-4</v>
      </c>
      <c r="AS380" s="17">
        <v>1</v>
      </c>
      <c r="AT380" s="16"/>
      <c r="AU380" s="16"/>
      <c r="AV380" s="18">
        <v>5.0000000000000001E-3</v>
      </c>
      <c r="AW380" s="16">
        <v>0.4</v>
      </c>
      <c r="AX380" s="18"/>
      <c r="AY380" s="16"/>
      <c r="AZ380" s="60">
        <v>5.0000000000000001E-4</v>
      </c>
      <c r="BA380" s="17">
        <v>1</v>
      </c>
      <c r="BB380" s="16"/>
      <c r="BC380" s="16"/>
      <c r="BD380" s="16"/>
      <c r="BE380" s="16"/>
      <c r="BF380" s="60">
        <v>5.0000000000000001E-4</v>
      </c>
      <c r="BG380" s="17">
        <v>1</v>
      </c>
      <c r="BH380" s="60">
        <v>5.0000000000000001E-4</v>
      </c>
      <c r="BI380" s="17">
        <v>1</v>
      </c>
      <c r="BJ380" s="60">
        <v>5.0000000000000001E-4</v>
      </c>
      <c r="BK380" s="17">
        <v>1</v>
      </c>
      <c r="BL380" s="16"/>
      <c r="BM380" s="16"/>
      <c r="BN380" s="16"/>
      <c r="BO380" s="16"/>
      <c r="BP380" s="16"/>
      <c r="BQ380" s="16"/>
      <c r="BR380" s="60">
        <v>5.0000000000000001E-4</v>
      </c>
      <c r="BS380" s="17">
        <v>1</v>
      </c>
      <c r="BT380" s="16"/>
      <c r="BU380" s="16"/>
      <c r="BV380" s="16"/>
      <c r="BW380" s="16"/>
      <c r="BX380" s="60">
        <v>5.0000000000000001E-4</v>
      </c>
      <c r="BY380" s="17">
        <v>1</v>
      </c>
      <c r="BZ380" s="60">
        <v>5.0000000000000001E-4</v>
      </c>
      <c r="CA380" s="17">
        <v>1</v>
      </c>
      <c r="CB380" s="16"/>
      <c r="CC380" s="16"/>
      <c r="CD380" s="16"/>
      <c r="CE380" s="16"/>
      <c r="CF380" s="16"/>
      <c r="CG380" s="16"/>
      <c r="CH380" s="60">
        <v>5.0000000000000001E-4</v>
      </c>
      <c r="CI380" s="17">
        <v>1</v>
      </c>
      <c r="CJ380" s="16"/>
      <c r="CK380" s="16"/>
      <c r="CL380" s="16"/>
      <c r="CM380" s="16"/>
      <c r="CN380" s="16"/>
      <c r="CO380" s="16"/>
      <c r="CP380" s="16"/>
      <c r="CQ380" s="16"/>
      <c r="CR380" s="16"/>
      <c r="CS380" s="16"/>
      <c r="CT380" s="60">
        <v>5.0000000000000001E-4</v>
      </c>
      <c r="CU380" s="17">
        <v>1</v>
      </c>
      <c r="CV380" s="16"/>
      <c r="CW380" s="16"/>
    </row>
    <row r="381" spans="1:101" x14ac:dyDescent="0.3">
      <c r="A381" s="14">
        <v>135</v>
      </c>
      <c r="B381" s="15"/>
      <c r="C381" s="14" t="s">
        <v>224</v>
      </c>
      <c r="D381" s="14" t="s">
        <v>497</v>
      </c>
      <c r="E381" s="14"/>
      <c r="F381" s="14"/>
      <c r="G381" s="14" t="s">
        <v>498</v>
      </c>
      <c r="H381" s="2"/>
      <c r="I381" s="12">
        <v>100</v>
      </c>
      <c r="J381" s="16">
        <f t="shared" si="20"/>
        <v>22</v>
      </c>
      <c r="K381" s="16">
        <f t="shared" si="21"/>
        <v>51.972499999999989</v>
      </c>
      <c r="L381" s="16">
        <f t="shared" si="19"/>
        <v>48.027500000000011</v>
      </c>
      <c r="M381" s="16">
        <f t="shared" si="19"/>
        <v>78</v>
      </c>
      <c r="N381" s="17">
        <v>8</v>
      </c>
      <c r="O381" s="17">
        <v>25</v>
      </c>
      <c r="P381" s="17">
        <v>5</v>
      </c>
      <c r="Q381" s="17">
        <v>10</v>
      </c>
      <c r="R381" s="18">
        <v>5.0000000000000001E-3</v>
      </c>
      <c r="S381" s="16">
        <v>0.5</v>
      </c>
      <c r="T381" s="60"/>
      <c r="U381" s="17"/>
      <c r="V381" s="16">
        <v>0.01</v>
      </c>
      <c r="W381" s="16">
        <v>0.5</v>
      </c>
      <c r="X381" s="18"/>
      <c r="Y381" s="16"/>
      <c r="Z381" s="16"/>
      <c r="AA381" s="16"/>
      <c r="AB381" s="16"/>
      <c r="AC381" s="16"/>
      <c r="AD381" s="16"/>
      <c r="AE381" s="16"/>
      <c r="AF381" s="18">
        <v>2E-3</v>
      </c>
      <c r="AG381" s="16">
        <v>0.1</v>
      </c>
      <c r="AH381" s="18">
        <v>5.0000000000000001E-3</v>
      </c>
      <c r="AI381" s="16">
        <v>0.5</v>
      </c>
      <c r="AJ381" s="17">
        <v>35</v>
      </c>
      <c r="AK381" s="17">
        <v>40</v>
      </c>
      <c r="AL381" s="16"/>
      <c r="AM381" s="16"/>
      <c r="AN381" s="16"/>
      <c r="AO381" s="16"/>
      <c r="AP381" s="16"/>
      <c r="AQ381" s="16"/>
      <c r="AR381" s="60"/>
      <c r="AS381" s="17"/>
      <c r="AT381" s="16"/>
      <c r="AU381" s="16"/>
      <c r="AV381" s="18">
        <v>5.0000000000000001E-3</v>
      </c>
      <c r="AW381" s="16">
        <v>0.4</v>
      </c>
      <c r="AX381" s="18"/>
      <c r="AY381" s="16"/>
      <c r="AZ381" s="60"/>
      <c r="BA381" s="17"/>
      <c r="BB381" s="16"/>
      <c r="BC381" s="16"/>
      <c r="BD381" s="16"/>
      <c r="BE381" s="16"/>
      <c r="BF381" s="60"/>
      <c r="BG381" s="17"/>
      <c r="BH381" s="60"/>
      <c r="BI381" s="17"/>
      <c r="BJ381" s="60">
        <v>5.0000000000000001E-4</v>
      </c>
      <c r="BK381" s="17">
        <v>1</v>
      </c>
      <c r="BL381" s="16"/>
      <c r="BM381" s="16"/>
      <c r="BN381" s="16"/>
      <c r="BO381" s="16"/>
      <c r="BP381" s="16"/>
      <c r="BQ381" s="16"/>
      <c r="BR381" s="60"/>
      <c r="BS381" s="17"/>
      <c r="BT381" s="16"/>
      <c r="BU381" s="16"/>
      <c r="BV381" s="16"/>
      <c r="BW381" s="16"/>
      <c r="BX381" s="60"/>
      <c r="BY381" s="17"/>
      <c r="BZ381" s="60"/>
      <c r="CA381" s="17"/>
      <c r="CB381" s="16"/>
      <c r="CC381" s="16"/>
      <c r="CD381" s="16"/>
      <c r="CE381" s="16"/>
      <c r="CF381" s="16"/>
      <c r="CG381" s="16"/>
      <c r="CH381" s="60"/>
      <c r="CI381" s="17"/>
      <c r="CJ381" s="16"/>
      <c r="CK381" s="16"/>
      <c r="CL381" s="16"/>
      <c r="CM381" s="16"/>
      <c r="CN381" s="16"/>
      <c r="CO381" s="16"/>
      <c r="CP381" s="16"/>
      <c r="CQ381" s="16"/>
      <c r="CR381" s="16"/>
      <c r="CS381" s="16"/>
      <c r="CT381" s="60"/>
      <c r="CU381" s="17"/>
      <c r="CV381" s="16"/>
      <c r="CW381" s="16"/>
    </row>
    <row r="382" spans="1:101" x14ac:dyDescent="0.3">
      <c r="A382" s="14">
        <v>135</v>
      </c>
      <c r="B382" s="15"/>
      <c r="C382" s="14" t="s">
        <v>224</v>
      </c>
      <c r="D382" s="14" t="s">
        <v>497</v>
      </c>
      <c r="E382" s="14"/>
      <c r="F382" s="14"/>
      <c r="G382" s="14" t="s">
        <v>498</v>
      </c>
      <c r="H382" s="2"/>
      <c r="I382" s="12">
        <v>100</v>
      </c>
      <c r="J382" s="16">
        <f t="shared" si="20"/>
        <v>22.5</v>
      </c>
      <c r="K382" s="16">
        <f t="shared" si="21"/>
        <v>51.977499999999992</v>
      </c>
      <c r="L382" s="16">
        <f t="shared" si="19"/>
        <v>48.022500000000008</v>
      </c>
      <c r="M382" s="16">
        <f t="shared" si="19"/>
        <v>77.5</v>
      </c>
      <c r="N382" s="17">
        <v>8</v>
      </c>
      <c r="O382" s="17">
        <v>25</v>
      </c>
      <c r="P382" s="17">
        <v>5</v>
      </c>
      <c r="Q382" s="17">
        <v>10</v>
      </c>
      <c r="R382" s="18">
        <v>5.0000000000000001E-3</v>
      </c>
      <c r="S382" s="16">
        <v>0.5</v>
      </c>
      <c r="T382" s="60"/>
      <c r="U382" s="17"/>
      <c r="V382" s="16">
        <v>0.01</v>
      </c>
      <c r="W382" s="16">
        <v>0.5</v>
      </c>
      <c r="X382" s="18"/>
      <c r="Y382" s="16"/>
      <c r="Z382" s="16"/>
      <c r="AA382" s="16"/>
      <c r="AB382" s="16"/>
      <c r="AC382" s="16"/>
      <c r="AD382" s="16"/>
      <c r="AE382" s="16"/>
      <c r="AF382" s="18">
        <v>2E-3</v>
      </c>
      <c r="AG382" s="16">
        <v>0.1</v>
      </c>
      <c r="AH382" s="18"/>
      <c r="AI382" s="16"/>
      <c r="AJ382" s="17">
        <v>35</v>
      </c>
      <c r="AK382" s="17">
        <v>40</v>
      </c>
      <c r="AL382" s="16"/>
      <c r="AM382" s="16"/>
      <c r="AN382" s="16"/>
      <c r="AO382" s="16"/>
      <c r="AP382" s="16"/>
      <c r="AQ382" s="16"/>
      <c r="AR382" s="60"/>
      <c r="AS382" s="17"/>
      <c r="AT382" s="16"/>
      <c r="AU382" s="16"/>
      <c r="AV382" s="18">
        <v>5.0000000000000001E-3</v>
      </c>
      <c r="AW382" s="16">
        <v>0.4</v>
      </c>
      <c r="AX382" s="18"/>
      <c r="AY382" s="16"/>
      <c r="AZ382" s="60"/>
      <c r="BA382" s="17"/>
      <c r="BB382" s="16"/>
      <c r="BC382" s="16"/>
      <c r="BD382" s="16"/>
      <c r="BE382" s="16"/>
      <c r="BF382" s="60"/>
      <c r="BG382" s="17"/>
      <c r="BH382" s="60"/>
      <c r="BI382" s="17"/>
      <c r="BJ382" s="60">
        <v>5.0000000000000001E-4</v>
      </c>
      <c r="BK382" s="17">
        <v>1</v>
      </c>
      <c r="BL382" s="16"/>
      <c r="BM382" s="16"/>
      <c r="BN382" s="16"/>
      <c r="BO382" s="16"/>
      <c r="BP382" s="16"/>
      <c r="BQ382" s="16"/>
      <c r="BR382" s="60"/>
      <c r="BS382" s="17"/>
      <c r="BT382" s="16"/>
      <c r="BU382" s="16"/>
      <c r="BV382" s="16"/>
      <c r="BW382" s="16"/>
      <c r="BX382" s="60"/>
      <c r="BY382" s="17"/>
      <c r="BZ382" s="60"/>
      <c r="CA382" s="17"/>
      <c r="CB382" s="16"/>
      <c r="CC382" s="16"/>
      <c r="CD382" s="16"/>
      <c r="CE382" s="16"/>
      <c r="CF382" s="16"/>
      <c r="CG382" s="16"/>
      <c r="CH382" s="60"/>
      <c r="CI382" s="17"/>
      <c r="CJ382" s="16"/>
      <c r="CK382" s="16"/>
      <c r="CL382" s="16"/>
      <c r="CM382" s="16"/>
      <c r="CN382" s="16"/>
      <c r="CO382" s="16"/>
      <c r="CP382" s="16"/>
      <c r="CQ382" s="16"/>
      <c r="CR382" s="16"/>
      <c r="CS382" s="16"/>
      <c r="CT382" s="60"/>
      <c r="CU382" s="17"/>
      <c r="CV382" s="16"/>
      <c r="CW382" s="16"/>
    </row>
    <row r="383" spans="1:101" x14ac:dyDescent="0.3">
      <c r="A383" s="14">
        <v>135</v>
      </c>
      <c r="B383" s="15"/>
      <c r="C383" s="14" t="s">
        <v>224</v>
      </c>
      <c r="D383" s="14" t="s">
        <v>497</v>
      </c>
      <c r="E383" s="14"/>
      <c r="F383" s="14"/>
      <c r="G383" s="14" t="s">
        <v>498</v>
      </c>
      <c r="H383" s="2"/>
      <c r="I383" s="12">
        <v>100</v>
      </c>
      <c r="J383" s="16">
        <f t="shared" si="20"/>
        <v>22</v>
      </c>
      <c r="K383" s="16">
        <f t="shared" si="21"/>
        <v>51.972499999999989</v>
      </c>
      <c r="L383" s="16">
        <f t="shared" si="19"/>
        <v>48.027500000000011</v>
      </c>
      <c r="M383" s="16">
        <f t="shared" si="19"/>
        <v>78</v>
      </c>
      <c r="N383" s="17">
        <v>8</v>
      </c>
      <c r="O383" s="17">
        <v>25</v>
      </c>
      <c r="P383" s="17">
        <v>5</v>
      </c>
      <c r="Q383" s="17">
        <v>10</v>
      </c>
      <c r="R383" s="18">
        <v>5.0000000000000001E-3</v>
      </c>
      <c r="S383" s="16">
        <v>0.5</v>
      </c>
      <c r="T383" s="60"/>
      <c r="U383" s="17"/>
      <c r="V383" s="16"/>
      <c r="W383" s="16"/>
      <c r="X383" s="18">
        <v>2E-3</v>
      </c>
      <c r="Y383" s="16">
        <v>0.1</v>
      </c>
      <c r="Z383" s="16">
        <v>0.01</v>
      </c>
      <c r="AA383" s="16">
        <v>0.5</v>
      </c>
      <c r="AB383" s="16"/>
      <c r="AC383" s="16"/>
      <c r="AD383" s="16"/>
      <c r="AE383" s="16"/>
      <c r="AF383" s="18"/>
      <c r="AG383" s="16"/>
      <c r="AH383" s="18">
        <v>5.0000000000000001E-3</v>
      </c>
      <c r="AI383" s="16">
        <v>0.5</v>
      </c>
      <c r="AJ383" s="17">
        <v>35</v>
      </c>
      <c r="AK383" s="17">
        <v>40</v>
      </c>
      <c r="AL383" s="16"/>
      <c r="AM383" s="16"/>
      <c r="AN383" s="16"/>
      <c r="AO383" s="16"/>
      <c r="AP383" s="16"/>
      <c r="AQ383" s="16"/>
      <c r="AR383" s="60"/>
      <c r="AS383" s="17"/>
      <c r="AT383" s="16"/>
      <c r="AU383" s="16"/>
      <c r="AV383" s="18">
        <v>5.0000000000000001E-3</v>
      </c>
      <c r="AW383" s="16">
        <v>0.4</v>
      </c>
      <c r="AX383" s="18"/>
      <c r="AY383" s="16"/>
      <c r="AZ383" s="60"/>
      <c r="BA383" s="17"/>
      <c r="BB383" s="16"/>
      <c r="BC383" s="16"/>
      <c r="BD383" s="16"/>
      <c r="BE383" s="16"/>
      <c r="BF383" s="60"/>
      <c r="BG383" s="17"/>
      <c r="BH383" s="60"/>
      <c r="BI383" s="17"/>
      <c r="BJ383" s="60">
        <v>5.0000000000000001E-4</v>
      </c>
      <c r="BK383" s="17">
        <v>1</v>
      </c>
      <c r="BL383" s="16"/>
      <c r="BM383" s="16"/>
      <c r="BN383" s="16"/>
      <c r="BO383" s="16"/>
      <c r="BP383" s="16"/>
      <c r="BQ383" s="16"/>
      <c r="BR383" s="60"/>
      <c r="BS383" s="17"/>
      <c r="BT383" s="16"/>
      <c r="BU383" s="16"/>
      <c r="BV383" s="16"/>
      <c r="BW383" s="16"/>
      <c r="BX383" s="60"/>
      <c r="BY383" s="17"/>
      <c r="BZ383" s="60"/>
      <c r="CA383" s="17"/>
      <c r="CB383" s="16"/>
      <c r="CC383" s="16"/>
      <c r="CD383" s="16"/>
      <c r="CE383" s="16"/>
      <c r="CF383" s="16"/>
      <c r="CG383" s="16"/>
      <c r="CH383" s="60"/>
      <c r="CI383" s="17"/>
      <c r="CJ383" s="16"/>
      <c r="CK383" s="16"/>
      <c r="CL383" s="16"/>
      <c r="CM383" s="16"/>
      <c r="CN383" s="16"/>
      <c r="CO383" s="16"/>
      <c r="CP383" s="16"/>
      <c r="CQ383" s="16"/>
      <c r="CR383" s="16"/>
      <c r="CS383" s="16"/>
      <c r="CT383" s="60"/>
      <c r="CU383" s="17"/>
      <c r="CV383" s="16"/>
      <c r="CW383" s="16"/>
    </row>
    <row r="384" spans="1:101" x14ac:dyDescent="0.3">
      <c r="A384" s="14">
        <v>135</v>
      </c>
      <c r="B384" s="15"/>
      <c r="C384" s="14" t="s">
        <v>224</v>
      </c>
      <c r="D384" s="14" t="s">
        <v>497</v>
      </c>
      <c r="E384" s="14"/>
      <c r="F384" s="14"/>
      <c r="G384" s="14" t="s">
        <v>498</v>
      </c>
      <c r="H384" s="2"/>
      <c r="I384" s="12">
        <v>100</v>
      </c>
      <c r="J384" s="16">
        <f t="shared" si="20"/>
        <v>12.5</v>
      </c>
      <c r="K384" s="16">
        <f t="shared" si="21"/>
        <v>51.972499999999975</v>
      </c>
      <c r="L384" s="16">
        <f t="shared" si="19"/>
        <v>48.027500000000025</v>
      </c>
      <c r="M384" s="16">
        <f t="shared" si="19"/>
        <v>87.5</v>
      </c>
      <c r="N384" s="17">
        <v>8</v>
      </c>
      <c r="O384" s="17">
        <v>25</v>
      </c>
      <c r="P384" s="17">
        <v>5</v>
      </c>
      <c r="Q384" s="17">
        <v>10</v>
      </c>
      <c r="R384" s="18">
        <v>5.0000000000000001E-3</v>
      </c>
      <c r="S384" s="16">
        <v>0.5</v>
      </c>
      <c r="T384" s="60">
        <v>5.0000000000000001E-4</v>
      </c>
      <c r="U384" s="17">
        <v>1</v>
      </c>
      <c r="V384" s="16"/>
      <c r="W384" s="16"/>
      <c r="X384" s="18">
        <v>2E-3</v>
      </c>
      <c r="Y384" s="16">
        <v>0.1</v>
      </c>
      <c r="Z384" s="16">
        <v>0.01</v>
      </c>
      <c r="AA384" s="16">
        <v>0.5</v>
      </c>
      <c r="AB384" s="16"/>
      <c r="AC384" s="16"/>
      <c r="AD384" s="16"/>
      <c r="AE384" s="16"/>
      <c r="AF384" s="18"/>
      <c r="AG384" s="16"/>
      <c r="AH384" s="18"/>
      <c r="AI384" s="16"/>
      <c r="AJ384" s="17">
        <v>35</v>
      </c>
      <c r="AK384" s="17">
        <v>40</v>
      </c>
      <c r="AL384" s="16"/>
      <c r="AM384" s="16"/>
      <c r="AN384" s="16"/>
      <c r="AO384" s="16"/>
      <c r="AP384" s="16"/>
      <c r="AQ384" s="16"/>
      <c r="AR384" s="60">
        <v>5.0000000000000001E-4</v>
      </c>
      <c r="AS384" s="17">
        <v>1</v>
      </c>
      <c r="AT384" s="16"/>
      <c r="AU384" s="16"/>
      <c r="AV384" s="18">
        <v>5.0000000000000001E-3</v>
      </c>
      <c r="AW384" s="16">
        <v>0.4</v>
      </c>
      <c r="AX384" s="18"/>
      <c r="AY384" s="16"/>
      <c r="AZ384" s="60">
        <v>5.0000000000000001E-4</v>
      </c>
      <c r="BA384" s="17">
        <v>1</v>
      </c>
      <c r="BB384" s="16"/>
      <c r="BC384" s="16"/>
      <c r="BD384" s="16"/>
      <c r="BE384" s="16"/>
      <c r="BF384" s="60">
        <v>5.0000000000000001E-4</v>
      </c>
      <c r="BG384" s="17">
        <v>1</v>
      </c>
      <c r="BH384" s="60">
        <v>5.0000000000000001E-4</v>
      </c>
      <c r="BI384" s="17">
        <v>1</v>
      </c>
      <c r="BJ384" s="60">
        <v>5.0000000000000001E-4</v>
      </c>
      <c r="BK384" s="17">
        <v>1</v>
      </c>
      <c r="BL384" s="16"/>
      <c r="BM384" s="16"/>
      <c r="BN384" s="16"/>
      <c r="BO384" s="16"/>
      <c r="BP384" s="16"/>
      <c r="BQ384" s="16"/>
      <c r="BR384" s="60">
        <v>5.0000000000000001E-4</v>
      </c>
      <c r="BS384" s="17">
        <v>1</v>
      </c>
      <c r="BT384" s="16"/>
      <c r="BU384" s="16"/>
      <c r="BV384" s="16"/>
      <c r="BW384" s="16"/>
      <c r="BX384" s="60">
        <v>5.0000000000000001E-4</v>
      </c>
      <c r="BY384" s="17">
        <v>1</v>
      </c>
      <c r="BZ384" s="60">
        <v>5.0000000000000001E-4</v>
      </c>
      <c r="CA384" s="17">
        <v>1</v>
      </c>
      <c r="CB384" s="16"/>
      <c r="CC384" s="16"/>
      <c r="CD384" s="16"/>
      <c r="CE384" s="16"/>
      <c r="CF384" s="16"/>
      <c r="CG384" s="16"/>
      <c r="CH384" s="60">
        <v>5.0000000000000001E-4</v>
      </c>
      <c r="CI384" s="17">
        <v>1</v>
      </c>
      <c r="CJ384" s="16"/>
      <c r="CK384" s="16"/>
      <c r="CL384" s="16"/>
      <c r="CM384" s="16"/>
      <c r="CN384" s="16"/>
      <c r="CO384" s="16"/>
      <c r="CP384" s="16"/>
      <c r="CQ384" s="16"/>
      <c r="CR384" s="16"/>
      <c r="CS384" s="16"/>
      <c r="CT384" s="60">
        <v>5.0000000000000001E-4</v>
      </c>
      <c r="CU384" s="17">
        <v>1</v>
      </c>
      <c r="CV384" s="16"/>
      <c r="CW384" s="16"/>
    </row>
    <row r="385" spans="1:101" x14ac:dyDescent="0.3">
      <c r="A385" s="14">
        <v>135</v>
      </c>
      <c r="B385" s="15"/>
      <c r="C385" s="14" t="s">
        <v>224</v>
      </c>
      <c r="D385" s="14" t="s">
        <v>497</v>
      </c>
      <c r="E385" s="14"/>
      <c r="F385" s="14"/>
      <c r="G385" s="14" t="s">
        <v>498</v>
      </c>
      <c r="H385" s="2"/>
      <c r="I385" s="12">
        <v>100</v>
      </c>
      <c r="J385" s="16">
        <f t="shared" si="20"/>
        <v>22</v>
      </c>
      <c r="K385" s="16">
        <f t="shared" si="21"/>
        <v>51.972499999999989</v>
      </c>
      <c r="L385" s="16">
        <f t="shared" si="19"/>
        <v>48.027500000000011</v>
      </c>
      <c r="M385" s="16">
        <f t="shared" si="19"/>
        <v>78</v>
      </c>
      <c r="N385" s="17">
        <v>8</v>
      </c>
      <c r="O385" s="17">
        <v>25</v>
      </c>
      <c r="P385" s="17">
        <v>5</v>
      </c>
      <c r="Q385" s="17">
        <v>10</v>
      </c>
      <c r="R385" s="18">
        <v>5.0000000000000001E-3</v>
      </c>
      <c r="S385" s="16">
        <v>0.5</v>
      </c>
      <c r="T385" s="60"/>
      <c r="U385" s="17"/>
      <c r="V385" s="16"/>
      <c r="W385" s="16"/>
      <c r="X385" s="18"/>
      <c r="Y385" s="16"/>
      <c r="Z385" s="16">
        <v>0.01</v>
      </c>
      <c r="AA385" s="16">
        <v>0.5</v>
      </c>
      <c r="AB385" s="16"/>
      <c r="AC385" s="16"/>
      <c r="AD385" s="16"/>
      <c r="AE385" s="16"/>
      <c r="AF385" s="18">
        <v>2E-3</v>
      </c>
      <c r="AG385" s="16">
        <v>0.1</v>
      </c>
      <c r="AH385" s="18">
        <v>5.0000000000000001E-3</v>
      </c>
      <c r="AI385" s="16">
        <v>0.5</v>
      </c>
      <c r="AJ385" s="17">
        <v>35</v>
      </c>
      <c r="AK385" s="17">
        <v>40</v>
      </c>
      <c r="AL385" s="16"/>
      <c r="AM385" s="16"/>
      <c r="AN385" s="16"/>
      <c r="AO385" s="16"/>
      <c r="AP385" s="16"/>
      <c r="AQ385" s="16"/>
      <c r="AR385" s="60"/>
      <c r="AS385" s="17"/>
      <c r="AT385" s="16"/>
      <c r="AU385" s="16"/>
      <c r="AV385" s="18">
        <v>5.0000000000000001E-3</v>
      </c>
      <c r="AW385" s="16">
        <v>0.4</v>
      </c>
      <c r="AX385" s="18"/>
      <c r="AY385" s="16"/>
      <c r="AZ385" s="60"/>
      <c r="BA385" s="17"/>
      <c r="BB385" s="16"/>
      <c r="BC385" s="16"/>
      <c r="BD385" s="16"/>
      <c r="BE385" s="16"/>
      <c r="BF385" s="60"/>
      <c r="BG385" s="17"/>
      <c r="BH385" s="60"/>
      <c r="BI385" s="17"/>
      <c r="BJ385" s="60">
        <v>5.0000000000000001E-4</v>
      </c>
      <c r="BK385" s="17">
        <v>1</v>
      </c>
      <c r="BL385" s="16"/>
      <c r="BM385" s="16"/>
      <c r="BN385" s="16"/>
      <c r="BO385" s="16"/>
      <c r="BP385" s="16"/>
      <c r="BQ385" s="16"/>
      <c r="BR385" s="60"/>
      <c r="BS385" s="17"/>
      <c r="BT385" s="16"/>
      <c r="BU385" s="16"/>
      <c r="BV385" s="16"/>
      <c r="BW385" s="16"/>
      <c r="BX385" s="60"/>
      <c r="BY385" s="17"/>
      <c r="BZ385" s="60"/>
      <c r="CA385" s="17"/>
      <c r="CB385" s="16"/>
      <c r="CC385" s="16"/>
      <c r="CD385" s="16"/>
      <c r="CE385" s="16"/>
      <c r="CF385" s="16"/>
      <c r="CG385" s="16"/>
      <c r="CH385" s="60"/>
      <c r="CI385" s="17"/>
      <c r="CJ385" s="16"/>
      <c r="CK385" s="16"/>
      <c r="CL385" s="16"/>
      <c r="CM385" s="16"/>
      <c r="CN385" s="16"/>
      <c r="CO385" s="16"/>
      <c r="CP385" s="16"/>
      <c r="CQ385" s="16"/>
      <c r="CR385" s="16"/>
      <c r="CS385" s="16"/>
      <c r="CT385" s="60"/>
      <c r="CU385" s="17"/>
      <c r="CV385" s="16"/>
      <c r="CW385" s="16"/>
    </row>
    <row r="386" spans="1:101" x14ac:dyDescent="0.3">
      <c r="A386" s="14">
        <v>135</v>
      </c>
      <c r="B386" s="15"/>
      <c r="C386" s="14" t="s">
        <v>224</v>
      </c>
      <c r="D386" s="14" t="s">
        <v>497</v>
      </c>
      <c r="E386" s="14"/>
      <c r="F386" s="14"/>
      <c r="G386" s="14" t="s">
        <v>498</v>
      </c>
      <c r="H386" s="2"/>
      <c r="I386" s="12">
        <v>100</v>
      </c>
      <c r="J386" s="16">
        <f t="shared" si="20"/>
        <v>22.5</v>
      </c>
      <c r="K386" s="16">
        <f t="shared" si="21"/>
        <v>51.977499999999992</v>
      </c>
      <c r="L386" s="16">
        <f t="shared" si="19"/>
        <v>48.022500000000008</v>
      </c>
      <c r="M386" s="16">
        <f t="shared" si="19"/>
        <v>77.5</v>
      </c>
      <c r="N386" s="17">
        <v>8</v>
      </c>
      <c r="O386" s="17">
        <v>25</v>
      </c>
      <c r="P386" s="17">
        <v>5</v>
      </c>
      <c r="Q386" s="17">
        <v>10</v>
      </c>
      <c r="R386" s="18">
        <v>5.0000000000000001E-3</v>
      </c>
      <c r="S386" s="16">
        <v>0.5</v>
      </c>
      <c r="T386" s="60"/>
      <c r="U386" s="17"/>
      <c r="V386" s="16"/>
      <c r="W386" s="16"/>
      <c r="X386" s="18"/>
      <c r="Y386" s="16"/>
      <c r="Z386" s="16">
        <v>0.01</v>
      </c>
      <c r="AA386" s="16">
        <v>0.5</v>
      </c>
      <c r="AB386" s="16"/>
      <c r="AC386" s="16"/>
      <c r="AD386" s="16"/>
      <c r="AE386" s="16"/>
      <c r="AF386" s="18">
        <v>2E-3</v>
      </c>
      <c r="AG386" s="16">
        <v>0.1</v>
      </c>
      <c r="AH386" s="18"/>
      <c r="AI386" s="16"/>
      <c r="AJ386" s="17">
        <v>35</v>
      </c>
      <c r="AK386" s="17">
        <v>40</v>
      </c>
      <c r="AL386" s="16"/>
      <c r="AM386" s="16"/>
      <c r="AN386" s="16"/>
      <c r="AO386" s="16"/>
      <c r="AP386" s="16"/>
      <c r="AQ386" s="16"/>
      <c r="AR386" s="60"/>
      <c r="AS386" s="17"/>
      <c r="AT386" s="16"/>
      <c r="AU386" s="16"/>
      <c r="AV386" s="18">
        <v>5.0000000000000001E-3</v>
      </c>
      <c r="AW386" s="16">
        <v>0.4</v>
      </c>
      <c r="AX386" s="18"/>
      <c r="AY386" s="16"/>
      <c r="AZ386" s="60"/>
      <c r="BA386" s="17"/>
      <c r="BB386" s="16"/>
      <c r="BC386" s="16"/>
      <c r="BD386" s="16"/>
      <c r="BE386" s="16"/>
      <c r="BF386" s="60"/>
      <c r="BG386" s="17"/>
      <c r="BH386" s="60"/>
      <c r="BI386" s="17"/>
      <c r="BJ386" s="60">
        <v>5.0000000000000001E-4</v>
      </c>
      <c r="BK386" s="17">
        <v>1</v>
      </c>
      <c r="BL386" s="16"/>
      <c r="BM386" s="16"/>
      <c r="BN386" s="16"/>
      <c r="BO386" s="16"/>
      <c r="BP386" s="16"/>
      <c r="BQ386" s="16"/>
      <c r="BR386" s="60"/>
      <c r="BS386" s="17"/>
      <c r="BT386" s="16"/>
      <c r="BU386" s="16"/>
      <c r="BV386" s="16"/>
      <c r="BW386" s="16"/>
      <c r="BX386" s="60"/>
      <c r="BY386" s="17"/>
      <c r="BZ386" s="60"/>
      <c r="CA386" s="17"/>
      <c r="CB386" s="16"/>
      <c r="CC386" s="16"/>
      <c r="CD386" s="16"/>
      <c r="CE386" s="16"/>
      <c r="CF386" s="16"/>
      <c r="CG386" s="16"/>
      <c r="CH386" s="60"/>
      <c r="CI386" s="17"/>
      <c r="CJ386" s="16"/>
      <c r="CK386" s="16"/>
      <c r="CL386" s="16"/>
      <c r="CM386" s="16"/>
      <c r="CN386" s="16"/>
      <c r="CO386" s="16"/>
      <c r="CP386" s="16"/>
      <c r="CQ386" s="16"/>
      <c r="CR386" s="16"/>
      <c r="CS386" s="16"/>
      <c r="CT386" s="60"/>
      <c r="CU386" s="17"/>
      <c r="CV386" s="16"/>
      <c r="CW386" s="16"/>
    </row>
    <row r="387" spans="1:101" x14ac:dyDescent="0.3">
      <c r="A387" s="14">
        <v>135</v>
      </c>
      <c r="B387" s="15"/>
      <c r="C387" s="14" t="s">
        <v>224</v>
      </c>
      <c r="D387" s="14" t="s">
        <v>497</v>
      </c>
      <c r="E387" s="14"/>
      <c r="F387" s="14"/>
      <c r="G387" s="14" t="s">
        <v>498</v>
      </c>
      <c r="H387" s="2"/>
      <c r="I387" s="12">
        <v>100</v>
      </c>
      <c r="J387" s="16">
        <f t="shared" si="20"/>
        <v>22</v>
      </c>
      <c r="K387" s="16">
        <f t="shared" si="21"/>
        <v>51.972499999999997</v>
      </c>
      <c r="L387" s="16">
        <f t="shared" si="19"/>
        <v>48.027500000000003</v>
      </c>
      <c r="M387" s="16">
        <f t="shared" si="19"/>
        <v>78</v>
      </c>
      <c r="N387" s="17">
        <v>8</v>
      </c>
      <c r="O387" s="17">
        <v>25</v>
      </c>
      <c r="P387" s="17">
        <v>5</v>
      </c>
      <c r="Q387" s="17">
        <v>10</v>
      </c>
      <c r="R387" s="18">
        <v>5.0000000000000001E-3</v>
      </c>
      <c r="S387" s="16">
        <v>0.5</v>
      </c>
      <c r="T387" s="60"/>
      <c r="U387" s="17"/>
      <c r="V387" s="16"/>
      <c r="W387" s="16"/>
      <c r="X387" s="18">
        <v>2E-3</v>
      </c>
      <c r="Y387" s="16">
        <v>0.1</v>
      </c>
      <c r="Z387" s="16"/>
      <c r="AA387" s="16"/>
      <c r="AB387" s="16"/>
      <c r="AC387" s="16"/>
      <c r="AD387" s="16"/>
      <c r="AE387" s="16"/>
      <c r="AF387" s="18"/>
      <c r="AG387" s="16"/>
      <c r="AH387" s="18">
        <v>5.0000000000000001E-3</v>
      </c>
      <c r="AI387" s="16">
        <v>0.5</v>
      </c>
      <c r="AJ387" s="17">
        <v>35</v>
      </c>
      <c r="AK387" s="17">
        <v>40</v>
      </c>
      <c r="AL387" s="16"/>
      <c r="AM387" s="16"/>
      <c r="AN387" s="16">
        <v>0.01</v>
      </c>
      <c r="AO387" s="16">
        <v>0.5</v>
      </c>
      <c r="AP387" s="16"/>
      <c r="AQ387" s="16"/>
      <c r="AR387" s="60"/>
      <c r="AS387" s="17"/>
      <c r="AT387" s="16"/>
      <c r="AU387" s="16"/>
      <c r="AV387" s="18">
        <v>5.0000000000000001E-3</v>
      </c>
      <c r="AW387" s="16">
        <v>0.4</v>
      </c>
      <c r="AX387" s="18"/>
      <c r="AY387" s="16"/>
      <c r="AZ387" s="60"/>
      <c r="BA387" s="17"/>
      <c r="BB387" s="16"/>
      <c r="BC387" s="16"/>
      <c r="BD387" s="16"/>
      <c r="BE387" s="16"/>
      <c r="BF387" s="60"/>
      <c r="BG387" s="17"/>
      <c r="BH387" s="60"/>
      <c r="BI387" s="17"/>
      <c r="BJ387" s="60">
        <v>5.0000000000000001E-4</v>
      </c>
      <c r="BK387" s="17">
        <v>1</v>
      </c>
      <c r="BL387" s="16"/>
      <c r="BM387" s="16"/>
      <c r="BN387" s="16"/>
      <c r="BO387" s="16"/>
      <c r="BP387" s="16"/>
      <c r="BQ387" s="16"/>
      <c r="BR387" s="60"/>
      <c r="BS387" s="17"/>
      <c r="BT387" s="16"/>
      <c r="BU387" s="16"/>
      <c r="BV387" s="16"/>
      <c r="BW387" s="16"/>
      <c r="BX387" s="60"/>
      <c r="BY387" s="17"/>
      <c r="BZ387" s="60"/>
      <c r="CA387" s="17"/>
      <c r="CB387" s="16"/>
      <c r="CC387" s="16"/>
      <c r="CD387" s="16"/>
      <c r="CE387" s="16"/>
      <c r="CF387" s="16"/>
      <c r="CG387" s="16"/>
      <c r="CH387" s="60"/>
      <c r="CI387" s="17"/>
      <c r="CJ387" s="16"/>
      <c r="CK387" s="16"/>
      <c r="CL387" s="16"/>
      <c r="CM387" s="16"/>
      <c r="CN387" s="16"/>
      <c r="CO387" s="16"/>
      <c r="CP387" s="16"/>
      <c r="CQ387" s="16"/>
      <c r="CR387" s="16"/>
      <c r="CS387" s="16"/>
      <c r="CT387" s="60"/>
      <c r="CU387" s="17"/>
      <c r="CV387" s="16"/>
      <c r="CW387" s="16"/>
    </row>
    <row r="388" spans="1:101" x14ac:dyDescent="0.3">
      <c r="A388" s="14">
        <v>135</v>
      </c>
      <c r="B388" s="15"/>
      <c r="C388" s="14" t="s">
        <v>224</v>
      </c>
      <c r="D388" s="14" t="s">
        <v>497</v>
      </c>
      <c r="E388" s="14"/>
      <c r="F388" s="14"/>
      <c r="G388" s="14" t="s">
        <v>498</v>
      </c>
      <c r="H388" s="2"/>
      <c r="I388" s="12">
        <v>100</v>
      </c>
      <c r="J388" s="16">
        <f t="shared" si="20"/>
        <v>12.5</v>
      </c>
      <c r="K388" s="16">
        <f t="shared" si="21"/>
        <v>51.972499999999975</v>
      </c>
      <c r="L388" s="16">
        <f t="shared" si="19"/>
        <v>48.027500000000025</v>
      </c>
      <c r="M388" s="16">
        <f t="shared" si="19"/>
        <v>87.5</v>
      </c>
      <c r="N388" s="17">
        <v>8</v>
      </c>
      <c r="O388" s="17">
        <v>25</v>
      </c>
      <c r="P388" s="17">
        <v>5</v>
      </c>
      <c r="Q388" s="17">
        <v>10</v>
      </c>
      <c r="R388" s="18">
        <v>5.0000000000000001E-3</v>
      </c>
      <c r="S388" s="16">
        <v>0.5</v>
      </c>
      <c r="T388" s="60">
        <v>5.0000000000000001E-4</v>
      </c>
      <c r="U388" s="17">
        <v>1</v>
      </c>
      <c r="V388" s="16"/>
      <c r="W388" s="16"/>
      <c r="X388" s="18">
        <v>2E-3</v>
      </c>
      <c r="Y388" s="16">
        <v>0.1</v>
      </c>
      <c r="Z388" s="16"/>
      <c r="AA388" s="16"/>
      <c r="AB388" s="16"/>
      <c r="AC388" s="16"/>
      <c r="AD388" s="16"/>
      <c r="AE388" s="16"/>
      <c r="AF388" s="18"/>
      <c r="AG388" s="16"/>
      <c r="AH388" s="18"/>
      <c r="AI388" s="16"/>
      <c r="AJ388" s="17">
        <v>35</v>
      </c>
      <c r="AK388" s="17">
        <v>40</v>
      </c>
      <c r="AL388" s="16"/>
      <c r="AM388" s="16"/>
      <c r="AN388" s="16">
        <v>0.01</v>
      </c>
      <c r="AO388" s="16">
        <v>0.5</v>
      </c>
      <c r="AP388" s="16"/>
      <c r="AQ388" s="16"/>
      <c r="AR388" s="60">
        <v>5.0000000000000001E-4</v>
      </c>
      <c r="AS388" s="17">
        <v>1</v>
      </c>
      <c r="AT388" s="16"/>
      <c r="AU388" s="16"/>
      <c r="AV388" s="18">
        <v>5.0000000000000001E-3</v>
      </c>
      <c r="AW388" s="16">
        <v>0.4</v>
      </c>
      <c r="AX388" s="18"/>
      <c r="AY388" s="16"/>
      <c r="AZ388" s="60">
        <v>5.0000000000000001E-4</v>
      </c>
      <c r="BA388" s="17">
        <v>1</v>
      </c>
      <c r="BB388" s="16"/>
      <c r="BC388" s="16"/>
      <c r="BD388" s="16"/>
      <c r="BE388" s="16"/>
      <c r="BF388" s="60">
        <v>5.0000000000000001E-4</v>
      </c>
      <c r="BG388" s="17">
        <v>1</v>
      </c>
      <c r="BH388" s="60">
        <v>5.0000000000000001E-4</v>
      </c>
      <c r="BI388" s="17">
        <v>1</v>
      </c>
      <c r="BJ388" s="60">
        <v>5.0000000000000001E-4</v>
      </c>
      <c r="BK388" s="17">
        <v>1</v>
      </c>
      <c r="BL388" s="16"/>
      <c r="BM388" s="16"/>
      <c r="BN388" s="16"/>
      <c r="BO388" s="16"/>
      <c r="BP388" s="16"/>
      <c r="BQ388" s="16"/>
      <c r="BR388" s="60">
        <v>5.0000000000000001E-4</v>
      </c>
      <c r="BS388" s="17">
        <v>1</v>
      </c>
      <c r="BT388" s="16"/>
      <c r="BU388" s="16"/>
      <c r="BV388" s="16"/>
      <c r="BW388" s="16"/>
      <c r="BX388" s="60">
        <v>5.0000000000000001E-4</v>
      </c>
      <c r="BY388" s="17">
        <v>1</v>
      </c>
      <c r="BZ388" s="60">
        <v>5.0000000000000001E-4</v>
      </c>
      <c r="CA388" s="17">
        <v>1</v>
      </c>
      <c r="CB388" s="16"/>
      <c r="CC388" s="16"/>
      <c r="CD388" s="16"/>
      <c r="CE388" s="16"/>
      <c r="CF388" s="16"/>
      <c r="CG388" s="16"/>
      <c r="CH388" s="60">
        <v>5.0000000000000001E-4</v>
      </c>
      <c r="CI388" s="17">
        <v>1</v>
      </c>
      <c r="CJ388" s="16"/>
      <c r="CK388" s="16"/>
      <c r="CL388" s="16"/>
      <c r="CM388" s="16"/>
      <c r="CN388" s="16"/>
      <c r="CO388" s="16"/>
      <c r="CP388" s="16"/>
      <c r="CQ388" s="16"/>
      <c r="CR388" s="16"/>
      <c r="CS388" s="16"/>
      <c r="CT388" s="60">
        <v>5.0000000000000001E-4</v>
      </c>
      <c r="CU388" s="17">
        <v>1</v>
      </c>
      <c r="CV388" s="16"/>
      <c r="CW388" s="16"/>
    </row>
    <row r="389" spans="1:101" x14ac:dyDescent="0.3">
      <c r="A389" s="14">
        <v>135</v>
      </c>
      <c r="B389" s="15"/>
      <c r="C389" s="14" t="s">
        <v>224</v>
      </c>
      <c r="D389" s="14" t="s">
        <v>497</v>
      </c>
      <c r="E389" s="14"/>
      <c r="F389" s="14"/>
      <c r="G389" s="14" t="s">
        <v>498</v>
      </c>
      <c r="H389" s="2"/>
      <c r="I389" s="12">
        <v>100</v>
      </c>
      <c r="J389" s="16">
        <f t="shared" si="20"/>
        <v>22</v>
      </c>
      <c r="K389" s="16">
        <f t="shared" si="21"/>
        <v>51.972499999999997</v>
      </c>
      <c r="L389" s="16">
        <f t="shared" si="19"/>
        <v>48.027500000000003</v>
      </c>
      <c r="M389" s="16">
        <f t="shared" si="19"/>
        <v>78</v>
      </c>
      <c r="N389" s="17">
        <v>8</v>
      </c>
      <c r="O389" s="17">
        <v>25</v>
      </c>
      <c r="P389" s="17">
        <v>5</v>
      </c>
      <c r="Q389" s="17">
        <v>10</v>
      </c>
      <c r="R389" s="18">
        <v>5.0000000000000001E-3</v>
      </c>
      <c r="S389" s="16">
        <v>0.5</v>
      </c>
      <c r="T389" s="60"/>
      <c r="U389" s="17"/>
      <c r="V389" s="16"/>
      <c r="W389" s="16"/>
      <c r="X389" s="18"/>
      <c r="Y389" s="16"/>
      <c r="Z389" s="16"/>
      <c r="AA389" s="16"/>
      <c r="AB389" s="16"/>
      <c r="AC389" s="16"/>
      <c r="AD389" s="16"/>
      <c r="AE389" s="16"/>
      <c r="AF389" s="18">
        <v>2E-3</v>
      </c>
      <c r="AG389" s="16">
        <v>0.1</v>
      </c>
      <c r="AH389" s="18">
        <v>5.0000000000000001E-3</v>
      </c>
      <c r="AI389" s="16">
        <v>0.5</v>
      </c>
      <c r="AJ389" s="17">
        <v>35</v>
      </c>
      <c r="AK389" s="17">
        <v>40</v>
      </c>
      <c r="AL389" s="16"/>
      <c r="AM389" s="16"/>
      <c r="AN389" s="16">
        <v>0.01</v>
      </c>
      <c r="AO389" s="16">
        <v>0.5</v>
      </c>
      <c r="AP389" s="16"/>
      <c r="AQ389" s="16"/>
      <c r="AR389" s="60"/>
      <c r="AS389" s="17"/>
      <c r="AT389" s="16"/>
      <c r="AU389" s="16"/>
      <c r="AV389" s="18">
        <v>5.0000000000000001E-3</v>
      </c>
      <c r="AW389" s="16">
        <v>0.4</v>
      </c>
      <c r="AX389" s="18"/>
      <c r="AY389" s="16"/>
      <c r="AZ389" s="60"/>
      <c r="BA389" s="17"/>
      <c r="BB389" s="16"/>
      <c r="BC389" s="16"/>
      <c r="BD389" s="16"/>
      <c r="BE389" s="16"/>
      <c r="BF389" s="60"/>
      <c r="BG389" s="17"/>
      <c r="BH389" s="60"/>
      <c r="BI389" s="17"/>
      <c r="BJ389" s="60">
        <v>5.0000000000000001E-4</v>
      </c>
      <c r="BK389" s="17">
        <v>1</v>
      </c>
      <c r="BL389" s="16"/>
      <c r="BM389" s="16"/>
      <c r="BN389" s="16"/>
      <c r="BO389" s="16"/>
      <c r="BP389" s="16"/>
      <c r="BQ389" s="16"/>
      <c r="BR389" s="60"/>
      <c r="BS389" s="17"/>
      <c r="BT389" s="16"/>
      <c r="BU389" s="16"/>
      <c r="BV389" s="16"/>
      <c r="BW389" s="16"/>
      <c r="BX389" s="60"/>
      <c r="BY389" s="17"/>
      <c r="BZ389" s="60"/>
      <c r="CA389" s="17"/>
      <c r="CB389" s="16"/>
      <c r="CC389" s="16"/>
      <c r="CD389" s="16"/>
      <c r="CE389" s="16"/>
      <c r="CF389" s="16"/>
      <c r="CG389" s="16"/>
      <c r="CH389" s="60"/>
      <c r="CI389" s="17"/>
      <c r="CJ389" s="16"/>
      <c r="CK389" s="16"/>
      <c r="CL389" s="16"/>
      <c r="CM389" s="16"/>
      <c r="CN389" s="16"/>
      <c r="CO389" s="16"/>
      <c r="CP389" s="16"/>
      <c r="CQ389" s="16"/>
      <c r="CR389" s="16"/>
      <c r="CS389" s="16"/>
      <c r="CT389" s="60"/>
      <c r="CU389" s="17"/>
      <c r="CV389" s="16"/>
      <c r="CW389" s="16"/>
    </row>
    <row r="390" spans="1:101" x14ac:dyDescent="0.3">
      <c r="A390" s="14">
        <v>135</v>
      </c>
      <c r="B390" s="15"/>
      <c r="C390" s="14" t="s">
        <v>224</v>
      </c>
      <c r="D390" s="14" t="s">
        <v>497</v>
      </c>
      <c r="E390" s="14"/>
      <c r="F390" s="14"/>
      <c r="G390" s="14" t="s">
        <v>498</v>
      </c>
      <c r="H390" s="2"/>
      <c r="I390" s="12">
        <v>100</v>
      </c>
      <c r="J390" s="16">
        <f t="shared" si="20"/>
        <v>22.5</v>
      </c>
      <c r="K390" s="16">
        <f t="shared" si="21"/>
        <v>51.977499999999992</v>
      </c>
      <c r="L390" s="16">
        <f t="shared" ref="L390:M453" si="22">N390+P390+R390+T390+V390+X390+Z390+AB390+AD390+AF390+AH390+AJ390+AL390+AN390+AP390+AR390+AT390+AV390+AX390+AZ390+BF390+BB390+BD390+BH390+BJ390+BL390+BN390+BP390+BR390+BT390+BV390+BX390+BZ390+CB390+CD390+CF390+CH390+CJ390+CL390+CN390+CP390+CR390+CT390</f>
        <v>48.022500000000008</v>
      </c>
      <c r="M390" s="16">
        <f t="shared" si="22"/>
        <v>77.5</v>
      </c>
      <c r="N390" s="17">
        <v>8</v>
      </c>
      <c r="O390" s="17">
        <v>25</v>
      </c>
      <c r="P390" s="17">
        <v>5</v>
      </c>
      <c r="Q390" s="17">
        <v>10</v>
      </c>
      <c r="R390" s="18">
        <v>5.0000000000000001E-3</v>
      </c>
      <c r="S390" s="16">
        <v>0.5</v>
      </c>
      <c r="T390" s="60"/>
      <c r="U390" s="17"/>
      <c r="V390" s="16"/>
      <c r="W390" s="16"/>
      <c r="X390" s="18"/>
      <c r="Y390" s="16"/>
      <c r="Z390" s="16"/>
      <c r="AA390" s="16"/>
      <c r="AB390" s="16"/>
      <c r="AC390" s="16"/>
      <c r="AD390" s="16"/>
      <c r="AE390" s="16"/>
      <c r="AF390" s="18">
        <v>2E-3</v>
      </c>
      <c r="AG390" s="16">
        <v>0.1</v>
      </c>
      <c r="AH390" s="18"/>
      <c r="AI390" s="16"/>
      <c r="AJ390" s="17">
        <v>35</v>
      </c>
      <c r="AK390" s="17">
        <v>40</v>
      </c>
      <c r="AL390" s="16"/>
      <c r="AM390" s="16"/>
      <c r="AN390" s="16">
        <v>0.01</v>
      </c>
      <c r="AO390" s="16">
        <v>0.5</v>
      </c>
      <c r="AP390" s="16"/>
      <c r="AQ390" s="16"/>
      <c r="AR390" s="60"/>
      <c r="AS390" s="17"/>
      <c r="AT390" s="16"/>
      <c r="AU390" s="16"/>
      <c r="AV390" s="18">
        <v>5.0000000000000001E-3</v>
      </c>
      <c r="AW390" s="16">
        <v>0.4</v>
      </c>
      <c r="AX390" s="18"/>
      <c r="AY390" s="16"/>
      <c r="AZ390" s="60"/>
      <c r="BA390" s="17"/>
      <c r="BB390" s="16"/>
      <c r="BC390" s="16"/>
      <c r="BD390" s="16"/>
      <c r="BE390" s="16"/>
      <c r="BF390" s="60"/>
      <c r="BG390" s="17"/>
      <c r="BH390" s="60"/>
      <c r="BI390" s="17"/>
      <c r="BJ390" s="60">
        <v>5.0000000000000001E-4</v>
      </c>
      <c r="BK390" s="17">
        <v>1</v>
      </c>
      <c r="BL390" s="16"/>
      <c r="BM390" s="16"/>
      <c r="BN390" s="16"/>
      <c r="BO390" s="16"/>
      <c r="BP390" s="16"/>
      <c r="BQ390" s="16"/>
      <c r="BR390" s="60"/>
      <c r="BS390" s="17"/>
      <c r="BT390" s="16"/>
      <c r="BU390" s="16"/>
      <c r="BV390" s="16"/>
      <c r="BW390" s="16"/>
      <c r="BX390" s="60"/>
      <c r="BY390" s="17"/>
      <c r="BZ390" s="60"/>
      <c r="CA390" s="17"/>
      <c r="CB390" s="16"/>
      <c r="CC390" s="16"/>
      <c r="CD390" s="16"/>
      <c r="CE390" s="16"/>
      <c r="CF390" s="16"/>
      <c r="CG390" s="16"/>
      <c r="CH390" s="60"/>
      <c r="CI390" s="17"/>
      <c r="CJ390" s="16"/>
      <c r="CK390" s="16"/>
      <c r="CL390" s="16"/>
      <c r="CM390" s="16"/>
      <c r="CN390" s="16"/>
      <c r="CO390" s="16"/>
      <c r="CP390" s="16"/>
      <c r="CQ390" s="16"/>
      <c r="CR390" s="16"/>
      <c r="CS390" s="16"/>
      <c r="CT390" s="60"/>
      <c r="CU390" s="17"/>
      <c r="CV390" s="16"/>
      <c r="CW390" s="16"/>
    </row>
    <row r="391" spans="1:101" x14ac:dyDescent="0.3">
      <c r="A391" s="14">
        <v>135</v>
      </c>
      <c r="B391" s="15"/>
      <c r="C391" s="14" t="s">
        <v>224</v>
      </c>
      <c r="D391" s="14" t="s">
        <v>497</v>
      </c>
      <c r="E391" s="14"/>
      <c r="F391" s="14"/>
      <c r="G391" s="14" t="s">
        <v>498</v>
      </c>
      <c r="H391" s="2"/>
      <c r="I391" s="12">
        <v>100</v>
      </c>
      <c r="J391" s="16">
        <f t="shared" si="20"/>
        <v>21.400000000000006</v>
      </c>
      <c r="K391" s="16">
        <f t="shared" si="21"/>
        <v>51.974499999999992</v>
      </c>
      <c r="L391" s="16">
        <f t="shared" si="22"/>
        <v>48.025500000000008</v>
      </c>
      <c r="M391" s="16">
        <f t="shared" si="22"/>
        <v>78.599999999999994</v>
      </c>
      <c r="N391" s="17">
        <v>8</v>
      </c>
      <c r="O391" s="17">
        <v>25</v>
      </c>
      <c r="P391" s="17">
        <v>5</v>
      </c>
      <c r="Q391" s="17">
        <v>10</v>
      </c>
      <c r="R391" s="18">
        <v>5.0000000000000001E-3</v>
      </c>
      <c r="S391" s="16">
        <v>0.5</v>
      </c>
      <c r="T391" s="60"/>
      <c r="U391" s="17"/>
      <c r="V391" s="16">
        <v>0.01</v>
      </c>
      <c r="W391" s="16">
        <v>0.5</v>
      </c>
      <c r="X391" s="18">
        <v>2E-3</v>
      </c>
      <c r="Y391" s="16">
        <v>0.1</v>
      </c>
      <c r="Z391" s="16"/>
      <c r="AA391" s="16"/>
      <c r="AB391" s="16"/>
      <c r="AC391" s="16"/>
      <c r="AD391" s="16"/>
      <c r="AE391" s="16"/>
      <c r="AF391" s="18"/>
      <c r="AG391" s="16"/>
      <c r="AH391" s="18">
        <v>5.0000000000000001E-3</v>
      </c>
      <c r="AI391" s="16">
        <v>0.5</v>
      </c>
      <c r="AJ391" s="17">
        <v>35</v>
      </c>
      <c r="AK391" s="17">
        <v>40</v>
      </c>
      <c r="AL391" s="16"/>
      <c r="AM391" s="16"/>
      <c r="AN391" s="16"/>
      <c r="AO391" s="16"/>
      <c r="AP391" s="16"/>
      <c r="AQ391" s="16"/>
      <c r="AR391" s="60"/>
      <c r="AS391" s="17"/>
      <c r="AT391" s="16"/>
      <c r="AU391" s="16"/>
      <c r="AV391" s="18"/>
      <c r="AW391" s="16"/>
      <c r="AX391" s="18">
        <v>3.0000000000000001E-3</v>
      </c>
      <c r="AY391" s="16">
        <v>1</v>
      </c>
      <c r="AZ391" s="60"/>
      <c r="BA391" s="17"/>
      <c r="BB391" s="16"/>
      <c r="BC391" s="16"/>
      <c r="BD391" s="16"/>
      <c r="BE391" s="16"/>
      <c r="BF391" s="60"/>
      <c r="BG391" s="17"/>
      <c r="BH391" s="60"/>
      <c r="BI391" s="17"/>
      <c r="BJ391" s="60">
        <v>5.0000000000000001E-4</v>
      </c>
      <c r="BK391" s="17">
        <v>1</v>
      </c>
      <c r="BL391" s="16"/>
      <c r="BM391" s="16"/>
      <c r="BN391" s="16"/>
      <c r="BO391" s="16"/>
      <c r="BP391" s="16"/>
      <c r="BQ391" s="16"/>
      <c r="BR391" s="60"/>
      <c r="BS391" s="17"/>
      <c r="BT391" s="16"/>
      <c r="BU391" s="16"/>
      <c r="BV391" s="16"/>
      <c r="BW391" s="16"/>
      <c r="BX391" s="60"/>
      <c r="BY391" s="17"/>
      <c r="BZ391" s="60"/>
      <c r="CA391" s="17"/>
      <c r="CB391" s="16"/>
      <c r="CC391" s="16"/>
      <c r="CD391" s="16"/>
      <c r="CE391" s="16"/>
      <c r="CF391" s="16"/>
      <c r="CG391" s="16"/>
      <c r="CH391" s="60"/>
      <c r="CI391" s="17"/>
      <c r="CJ391" s="16"/>
      <c r="CK391" s="16"/>
      <c r="CL391" s="16"/>
      <c r="CM391" s="16"/>
      <c r="CN391" s="16"/>
      <c r="CO391" s="16"/>
      <c r="CP391" s="16"/>
      <c r="CQ391" s="16"/>
      <c r="CR391" s="16"/>
      <c r="CS391" s="16"/>
      <c r="CT391" s="60"/>
      <c r="CU391" s="17"/>
      <c r="CV391" s="16"/>
      <c r="CW391" s="16"/>
    </row>
    <row r="392" spans="1:101" x14ac:dyDescent="0.3">
      <c r="A392" s="14">
        <v>135</v>
      </c>
      <c r="B392" s="15"/>
      <c r="C392" s="14" t="s">
        <v>224</v>
      </c>
      <c r="D392" s="14" t="s">
        <v>497</v>
      </c>
      <c r="E392" s="14"/>
      <c r="F392" s="14"/>
      <c r="G392" s="14" t="s">
        <v>498</v>
      </c>
      <c r="H392" s="2"/>
      <c r="I392" s="12">
        <v>100</v>
      </c>
      <c r="J392" s="16">
        <f t="shared" si="20"/>
        <v>11.900000000000006</v>
      </c>
      <c r="K392" s="16">
        <f t="shared" si="21"/>
        <v>51.974499999999978</v>
      </c>
      <c r="L392" s="16">
        <f t="shared" si="22"/>
        <v>48.025500000000022</v>
      </c>
      <c r="M392" s="16">
        <f t="shared" si="22"/>
        <v>88.1</v>
      </c>
      <c r="N392" s="17">
        <v>8</v>
      </c>
      <c r="O392" s="17">
        <v>25</v>
      </c>
      <c r="P392" s="17">
        <v>5</v>
      </c>
      <c r="Q392" s="17">
        <v>10</v>
      </c>
      <c r="R392" s="18">
        <v>5.0000000000000001E-3</v>
      </c>
      <c r="S392" s="16">
        <v>0.5</v>
      </c>
      <c r="T392" s="60">
        <v>5.0000000000000001E-4</v>
      </c>
      <c r="U392" s="17">
        <v>1</v>
      </c>
      <c r="V392" s="16">
        <v>0.01</v>
      </c>
      <c r="W392" s="16">
        <v>0.5</v>
      </c>
      <c r="X392" s="18">
        <v>2E-3</v>
      </c>
      <c r="Y392" s="16">
        <v>0.1</v>
      </c>
      <c r="Z392" s="16"/>
      <c r="AA392" s="16"/>
      <c r="AB392" s="16"/>
      <c r="AC392" s="16"/>
      <c r="AD392" s="16"/>
      <c r="AE392" s="16"/>
      <c r="AF392" s="18"/>
      <c r="AG392" s="16"/>
      <c r="AH392" s="18"/>
      <c r="AI392" s="16"/>
      <c r="AJ392" s="17">
        <v>35</v>
      </c>
      <c r="AK392" s="17">
        <v>40</v>
      </c>
      <c r="AL392" s="16"/>
      <c r="AM392" s="16"/>
      <c r="AN392" s="16"/>
      <c r="AO392" s="16"/>
      <c r="AP392" s="16"/>
      <c r="AQ392" s="16"/>
      <c r="AR392" s="60">
        <v>5.0000000000000001E-4</v>
      </c>
      <c r="AS392" s="17">
        <v>1</v>
      </c>
      <c r="AT392" s="16"/>
      <c r="AU392" s="16"/>
      <c r="AV392" s="18"/>
      <c r="AW392" s="16"/>
      <c r="AX392" s="18">
        <v>3.0000000000000001E-3</v>
      </c>
      <c r="AY392" s="16">
        <v>1</v>
      </c>
      <c r="AZ392" s="60">
        <v>5.0000000000000001E-4</v>
      </c>
      <c r="BA392" s="17">
        <v>1</v>
      </c>
      <c r="BB392" s="16"/>
      <c r="BC392" s="16"/>
      <c r="BD392" s="16"/>
      <c r="BE392" s="16"/>
      <c r="BF392" s="60">
        <v>5.0000000000000001E-4</v>
      </c>
      <c r="BG392" s="17">
        <v>1</v>
      </c>
      <c r="BH392" s="60">
        <v>5.0000000000000001E-4</v>
      </c>
      <c r="BI392" s="17">
        <v>1</v>
      </c>
      <c r="BJ392" s="60">
        <v>5.0000000000000001E-4</v>
      </c>
      <c r="BK392" s="17">
        <v>1</v>
      </c>
      <c r="BL392" s="16"/>
      <c r="BM392" s="16"/>
      <c r="BN392" s="16"/>
      <c r="BO392" s="16"/>
      <c r="BP392" s="16"/>
      <c r="BQ392" s="16"/>
      <c r="BR392" s="60">
        <v>5.0000000000000001E-4</v>
      </c>
      <c r="BS392" s="17">
        <v>1</v>
      </c>
      <c r="BT392" s="16"/>
      <c r="BU392" s="16"/>
      <c r="BV392" s="16"/>
      <c r="BW392" s="16"/>
      <c r="BX392" s="60">
        <v>5.0000000000000001E-4</v>
      </c>
      <c r="BY392" s="17">
        <v>1</v>
      </c>
      <c r="BZ392" s="60">
        <v>5.0000000000000001E-4</v>
      </c>
      <c r="CA392" s="17">
        <v>1</v>
      </c>
      <c r="CB392" s="16"/>
      <c r="CC392" s="16"/>
      <c r="CD392" s="16"/>
      <c r="CE392" s="16"/>
      <c r="CF392" s="16"/>
      <c r="CG392" s="16"/>
      <c r="CH392" s="60">
        <v>5.0000000000000001E-4</v>
      </c>
      <c r="CI392" s="17">
        <v>1</v>
      </c>
      <c r="CJ392" s="16"/>
      <c r="CK392" s="16"/>
      <c r="CL392" s="16"/>
      <c r="CM392" s="16"/>
      <c r="CN392" s="16"/>
      <c r="CO392" s="16"/>
      <c r="CP392" s="16"/>
      <c r="CQ392" s="16"/>
      <c r="CR392" s="16"/>
      <c r="CS392" s="16"/>
      <c r="CT392" s="60">
        <v>5.0000000000000001E-4</v>
      </c>
      <c r="CU392" s="17">
        <v>1</v>
      </c>
      <c r="CV392" s="16"/>
      <c r="CW392" s="16"/>
    </row>
    <row r="393" spans="1:101" x14ac:dyDescent="0.3">
      <c r="A393" s="14">
        <v>135</v>
      </c>
      <c r="B393" s="15"/>
      <c r="C393" s="14" t="s">
        <v>224</v>
      </c>
      <c r="D393" s="14" t="s">
        <v>497</v>
      </c>
      <c r="E393" s="14"/>
      <c r="F393" s="14"/>
      <c r="G393" s="14" t="s">
        <v>498</v>
      </c>
      <c r="H393" s="2"/>
      <c r="I393" s="12">
        <v>100</v>
      </c>
      <c r="J393" s="16">
        <f t="shared" si="20"/>
        <v>21.400000000000006</v>
      </c>
      <c r="K393" s="16">
        <f t="shared" si="21"/>
        <v>51.974499999999992</v>
      </c>
      <c r="L393" s="16">
        <f t="shared" si="22"/>
        <v>48.025500000000008</v>
      </c>
      <c r="M393" s="16">
        <f t="shared" si="22"/>
        <v>78.599999999999994</v>
      </c>
      <c r="N393" s="17">
        <v>8</v>
      </c>
      <c r="O393" s="17">
        <v>25</v>
      </c>
      <c r="P393" s="17">
        <v>5</v>
      </c>
      <c r="Q393" s="17">
        <v>10</v>
      </c>
      <c r="R393" s="18">
        <v>5.0000000000000001E-3</v>
      </c>
      <c r="S393" s="16">
        <v>0.5</v>
      </c>
      <c r="T393" s="60"/>
      <c r="U393" s="17"/>
      <c r="V393" s="16">
        <v>0.01</v>
      </c>
      <c r="W393" s="16">
        <v>0.5</v>
      </c>
      <c r="X393" s="18"/>
      <c r="Y393" s="16"/>
      <c r="Z393" s="16"/>
      <c r="AA393" s="16"/>
      <c r="AB393" s="16"/>
      <c r="AC393" s="16"/>
      <c r="AD393" s="16"/>
      <c r="AE393" s="16"/>
      <c r="AF393" s="18">
        <v>2E-3</v>
      </c>
      <c r="AG393" s="16">
        <v>0.1</v>
      </c>
      <c r="AH393" s="18">
        <v>5.0000000000000001E-3</v>
      </c>
      <c r="AI393" s="16">
        <v>0.5</v>
      </c>
      <c r="AJ393" s="17">
        <v>35</v>
      </c>
      <c r="AK393" s="17">
        <v>40</v>
      </c>
      <c r="AL393" s="16"/>
      <c r="AM393" s="16"/>
      <c r="AN393" s="16"/>
      <c r="AO393" s="16"/>
      <c r="AP393" s="16"/>
      <c r="AQ393" s="16"/>
      <c r="AR393" s="60"/>
      <c r="AS393" s="17"/>
      <c r="AT393" s="16"/>
      <c r="AU393" s="16"/>
      <c r="AV393" s="18"/>
      <c r="AW393" s="16"/>
      <c r="AX393" s="18">
        <v>3.0000000000000001E-3</v>
      </c>
      <c r="AY393" s="16">
        <v>1</v>
      </c>
      <c r="AZ393" s="60"/>
      <c r="BA393" s="17"/>
      <c r="BB393" s="16"/>
      <c r="BC393" s="16"/>
      <c r="BD393" s="16"/>
      <c r="BE393" s="16"/>
      <c r="BF393" s="60"/>
      <c r="BG393" s="17"/>
      <c r="BH393" s="60"/>
      <c r="BI393" s="17"/>
      <c r="BJ393" s="60">
        <v>5.0000000000000001E-4</v>
      </c>
      <c r="BK393" s="17">
        <v>1</v>
      </c>
      <c r="BL393" s="16"/>
      <c r="BM393" s="16"/>
      <c r="BN393" s="16"/>
      <c r="BO393" s="16"/>
      <c r="BP393" s="16"/>
      <c r="BQ393" s="16"/>
      <c r="BR393" s="60"/>
      <c r="BS393" s="17"/>
      <c r="BT393" s="16"/>
      <c r="BU393" s="16"/>
      <c r="BV393" s="16"/>
      <c r="BW393" s="16"/>
      <c r="BX393" s="60"/>
      <c r="BY393" s="17"/>
      <c r="BZ393" s="60"/>
      <c r="CA393" s="17"/>
      <c r="CB393" s="16"/>
      <c r="CC393" s="16"/>
      <c r="CD393" s="16"/>
      <c r="CE393" s="16"/>
      <c r="CF393" s="16"/>
      <c r="CG393" s="16"/>
      <c r="CH393" s="60"/>
      <c r="CI393" s="17"/>
      <c r="CJ393" s="16"/>
      <c r="CK393" s="16"/>
      <c r="CL393" s="16"/>
      <c r="CM393" s="16"/>
      <c r="CN393" s="16"/>
      <c r="CO393" s="16"/>
      <c r="CP393" s="16"/>
      <c r="CQ393" s="16"/>
      <c r="CR393" s="16"/>
      <c r="CS393" s="16"/>
      <c r="CT393" s="60"/>
      <c r="CU393" s="17"/>
      <c r="CV393" s="16"/>
      <c r="CW393" s="16"/>
    </row>
    <row r="394" spans="1:101" x14ac:dyDescent="0.3">
      <c r="A394" s="14">
        <v>135</v>
      </c>
      <c r="B394" s="15"/>
      <c r="C394" s="14" t="s">
        <v>224</v>
      </c>
      <c r="D394" s="14" t="s">
        <v>497</v>
      </c>
      <c r="E394" s="14"/>
      <c r="F394" s="14"/>
      <c r="G394" s="14" t="s">
        <v>498</v>
      </c>
      <c r="H394" s="2"/>
      <c r="I394" s="12">
        <v>100</v>
      </c>
      <c r="J394" s="16">
        <f t="shared" si="20"/>
        <v>21.900000000000006</v>
      </c>
      <c r="K394" s="16">
        <f t="shared" si="21"/>
        <v>51.979499999999994</v>
      </c>
      <c r="L394" s="16">
        <f t="shared" si="22"/>
        <v>48.020500000000006</v>
      </c>
      <c r="M394" s="16">
        <f t="shared" si="22"/>
        <v>78.099999999999994</v>
      </c>
      <c r="N394" s="17">
        <v>8</v>
      </c>
      <c r="O394" s="17">
        <v>25</v>
      </c>
      <c r="P394" s="17">
        <v>5</v>
      </c>
      <c r="Q394" s="17">
        <v>10</v>
      </c>
      <c r="R394" s="18">
        <v>5.0000000000000001E-3</v>
      </c>
      <c r="S394" s="16">
        <v>0.5</v>
      </c>
      <c r="T394" s="60"/>
      <c r="U394" s="17"/>
      <c r="V394" s="16">
        <v>0.01</v>
      </c>
      <c r="W394" s="16">
        <v>0.5</v>
      </c>
      <c r="X394" s="18"/>
      <c r="Y394" s="16"/>
      <c r="Z394" s="16"/>
      <c r="AA394" s="16"/>
      <c r="AB394" s="16"/>
      <c r="AC394" s="16"/>
      <c r="AD394" s="16"/>
      <c r="AE394" s="16"/>
      <c r="AF394" s="18">
        <v>2E-3</v>
      </c>
      <c r="AG394" s="16">
        <v>0.1</v>
      </c>
      <c r="AH394" s="18"/>
      <c r="AI394" s="16"/>
      <c r="AJ394" s="17">
        <v>35</v>
      </c>
      <c r="AK394" s="17">
        <v>40</v>
      </c>
      <c r="AL394" s="16"/>
      <c r="AM394" s="16"/>
      <c r="AN394" s="16"/>
      <c r="AO394" s="16"/>
      <c r="AP394" s="16"/>
      <c r="AQ394" s="16"/>
      <c r="AR394" s="60"/>
      <c r="AS394" s="17"/>
      <c r="AT394" s="16"/>
      <c r="AU394" s="16"/>
      <c r="AV394" s="18"/>
      <c r="AW394" s="16"/>
      <c r="AX394" s="18">
        <v>3.0000000000000001E-3</v>
      </c>
      <c r="AY394" s="16">
        <v>1</v>
      </c>
      <c r="AZ394" s="60"/>
      <c r="BA394" s="17"/>
      <c r="BB394" s="16"/>
      <c r="BC394" s="16"/>
      <c r="BD394" s="16"/>
      <c r="BE394" s="16"/>
      <c r="BF394" s="60"/>
      <c r="BG394" s="17"/>
      <c r="BH394" s="60"/>
      <c r="BI394" s="17"/>
      <c r="BJ394" s="60">
        <v>5.0000000000000001E-4</v>
      </c>
      <c r="BK394" s="17">
        <v>1</v>
      </c>
      <c r="BL394" s="16"/>
      <c r="BM394" s="16"/>
      <c r="BN394" s="16"/>
      <c r="BO394" s="16"/>
      <c r="BP394" s="16"/>
      <c r="BQ394" s="16"/>
      <c r="BR394" s="60"/>
      <c r="BS394" s="17"/>
      <c r="BT394" s="16"/>
      <c r="BU394" s="16"/>
      <c r="BV394" s="16"/>
      <c r="BW394" s="16"/>
      <c r="BX394" s="60"/>
      <c r="BY394" s="17"/>
      <c r="BZ394" s="60"/>
      <c r="CA394" s="17"/>
      <c r="CB394" s="16"/>
      <c r="CC394" s="16"/>
      <c r="CD394" s="16"/>
      <c r="CE394" s="16"/>
      <c r="CF394" s="16"/>
      <c r="CG394" s="16"/>
      <c r="CH394" s="60"/>
      <c r="CI394" s="17"/>
      <c r="CJ394" s="16"/>
      <c r="CK394" s="16"/>
      <c r="CL394" s="16"/>
      <c r="CM394" s="16"/>
      <c r="CN394" s="16"/>
      <c r="CO394" s="16"/>
      <c r="CP394" s="16"/>
      <c r="CQ394" s="16"/>
      <c r="CR394" s="16"/>
      <c r="CS394" s="16"/>
      <c r="CT394" s="60"/>
      <c r="CU394" s="17"/>
      <c r="CV394" s="16"/>
      <c r="CW394" s="16"/>
    </row>
    <row r="395" spans="1:101" x14ac:dyDescent="0.3">
      <c r="A395" s="14">
        <v>135</v>
      </c>
      <c r="B395" s="15"/>
      <c r="C395" s="14" t="s">
        <v>224</v>
      </c>
      <c r="D395" s="14" t="s">
        <v>497</v>
      </c>
      <c r="E395" s="14"/>
      <c r="F395" s="14"/>
      <c r="G395" s="14" t="s">
        <v>498</v>
      </c>
      <c r="H395" s="2"/>
      <c r="I395" s="12">
        <v>100</v>
      </c>
      <c r="J395" s="16">
        <f t="shared" si="20"/>
        <v>21.400000000000006</v>
      </c>
      <c r="K395" s="16">
        <f t="shared" si="21"/>
        <v>51.974499999999992</v>
      </c>
      <c r="L395" s="16">
        <f t="shared" si="22"/>
        <v>48.025500000000008</v>
      </c>
      <c r="M395" s="16">
        <f t="shared" si="22"/>
        <v>78.599999999999994</v>
      </c>
      <c r="N395" s="17">
        <v>8</v>
      </c>
      <c r="O395" s="17">
        <v>25</v>
      </c>
      <c r="P395" s="17">
        <v>5</v>
      </c>
      <c r="Q395" s="17">
        <v>10</v>
      </c>
      <c r="R395" s="18">
        <v>5.0000000000000001E-3</v>
      </c>
      <c r="S395" s="16">
        <v>0.5</v>
      </c>
      <c r="T395" s="60"/>
      <c r="U395" s="17"/>
      <c r="V395" s="16"/>
      <c r="W395" s="16"/>
      <c r="X395" s="18">
        <v>2E-3</v>
      </c>
      <c r="Y395" s="16">
        <v>0.1</v>
      </c>
      <c r="Z395" s="16">
        <v>0.01</v>
      </c>
      <c r="AA395" s="16">
        <v>0.5</v>
      </c>
      <c r="AB395" s="16"/>
      <c r="AC395" s="16"/>
      <c r="AD395" s="16"/>
      <c r="AE395" s="16"/>
      <c r="AF395" s="18"/>
      <c r="AG395" s="16"/>
      <c r="AH395" s="18">
        <v>5.0000000000000001E-3</v>
      </c>
      <c r="AI395" s="16">
        <v>0.5</v>
      </c>
      <c r="AJ395" s="17">
        <v>35</v>
      </c>
      <c r="AK395" s="17">
        <v>40</v>
      </c>
      <c r="AL395" s="16"/>
      <c r="AM395" s="16"/>
      <c r="AN395" s="16"/>
      <c r="AO395" s="16"/>
      <c r="AP395" s="16"/>
      <c r="AQ395" s="16"/>
      <c r="AR395" s="60"/>
      <c r="AS395" s="17"/>
      <c r="AT395" s="16"/>
      <c r="AU395" s="16"/>
      <c r="AV395" s="18"/>
      <c r="AW395" s="16"/>
      <c r="AX395" s="18">
        <v>3.0000000000000001E-3</v>
      </c>
      <c r="AY395" s="16">
        <v>1</v>
      </c>
      <c r="AZ395" s="60"/>
      <c r="BA395" s="17"/>
      <c r="BB395" s="16"/>
      <c r="BC395" s="16"/>
      <c r="BD395" s="16"/>
      <c r="BE395" s="16"/>
      <c r="BF395" s="60"/>
      <c r="BG395" s="17"/>
      <c r="BH395" s="60"/>
      <c r="BI395" s="17"/>
      <c r="BJ395" s="60">
        <v>5.0000000000000001E-4</v>
      </c>
      <c r="BK395" s="17">
        <v>1</v>
      </c>
      <c r="BL395" s="16"/>
      <c r="BM395" s="16"/>
      <c r="BN395" s="16"/>
      <c r="BO395" s="16"/>
      <c r="BP395" s="16"/>
      <c r="BQ395" s="16"/>
      <c r="BR395" s="60"/>
      <c r="BS395" s="17"/>
      <c r="BT395" s="16"/>
      <c r="BU395" s="16"/>
      <c r="BV395" s="16"/>
      <c r="BW395" s="16"/>
      <c r="BX395" s="60"/>
      <c r="BY395" s="17"/>
      <c r="BZ395" s="60"/>
      <c r="CA395" s="17"/>
      <c r="CB395" s="16"/>
      <c r="CC395" s="16"/>
      <c r="CD395" s="16"/>
      <c r="CE395" s="16"/>
      <c r="CF395" s="16"/>
      <c r="CG395" s="16"/>
      <c r="CH395" s="60"/>
      <c r="CI395" s="17"/>
      <c r="CJ395" s="16"/>
      <c r="CK395" s="16"/>
      <c r="CL395" s="16"/>
      <c r="CM395" s="16"/>
      <c r="CN395" s="16"/>
      <c r="CO395" s="16"/>
      <c r="CP395" s="16"/>
      <c r="CQ395" s="16"/>
      <c r="CR395" s="16"/>
      <c r="CS395" s="16"/>
      <c r="CT395" s="60"/>
      <c r="CU395" s="17"/>
      <c r="CV395" s="16"/>
      <c r="CW395" s="16"/>
    </row>
    <row r="396" spans="1:101" x14ac:dyDescent="0.3">
      <c r="A396" s="14">
        <v>135</v>
      </c>
      <c r="B396" s="15"/>
      <c r="C396" s="14" t="s">
        <v>224</v>
      </c>
      <c r="D396" s="14" t="s">
        <v>497</v>
      </c>
      <c r="E396" s="14"/>
      <c r="F396" s="14"/>
      <c r="G396" s="14" t="s">
        <v>498</v>
      </c>
      <c r="H396" s="2"/>
      <c r="I396" s="12">
        <v>100</v>
      </c>
      <c r="J396" s="16">
        <f t="shared" si="20"/>
        <v>11.900000000000006</v>
      </c>
      <c r="K396" s="16">
        <f t="shared" si="21"/>
        <v>51.974499999999978</v>
      </c>
      <c r="L396" s="16">
        <f t="shared" si="22"/>
        <v>48.025500000000022</v>
      </c>
      <c r="M396" s="16">
        <f t="shared" si="22"/>
        <v>88.1</v>
      </c>
      <c r="N396" s="17">
        <v>8</v>
      </c>
      <c r="O396" s="17">
        <v>25</v>
      </c>
      <c r="P396" s="17">
        <v>5</v>
      </c>
      <c r="Q396" s="17">
        <v>10</v>
      </c>
      <c r="R396" s="18">
        <v>5.0000000000000001E-3</v>
      </c>
      <c r="S396" s="16">
        <v>0.5</v>
      </c>
      <c r="T396" s="60">
        <v>5.0000000000000001E-4</v>
      </c>
      <c r="U396" s="17">
        <v>1</v>
      </c>
      <c r="V396" s="16"/>
      <c r="W396" s="16"/>
      <c r="X396" s="18">
        <v>2E-3</v>
      </c>
      <c r="Y396" s="16">
        <v>0.1</v>
      </c>
      <c r="Z396" s="16">
        <v>0.01</v>
      </c>
      <c r="AA396" s="16">
        <v>0.5</v>
      </c>
      <c r="AB396" s="16"/>
      <c r="AC396" s="16"/>
      <c r="AD396" s="16"/>
      <c r="AE396" s="16"/>
      <c r="AF396" s="18"/>
      <c r="AG396" s="16"/>
      <c r="AH396" s="18"/>
      <c r="AI396" s="16"/>
      <c r="AJ396" s="17">
        <v>35</v>
      </c>
      <c r="AK396" s="17">
        <v>40</v>
      </c>
      <c r="AL396" s="16"/>
      <c r="AM396" s="16"/>
      <c r="AN396" s="16"/>
      <c r="AO396" s="16"/>
      <c r="AP396" s="16"/>
      <c r="AQ396" s="16"/>
      <c r="AR396" s="60">
        <v>5.0000000000000001E-4</v>
      </c>
      <c r="AS396" s="17">
        <v>1</v>
      </c>
      <c r="AT396" s="16"/>
      <c r="AU396" s="16"/>
      <c r="AV396" s="18"/>
      <c r="AW396" s="16"/>
      <c r="AX396" s="18">
        <v>3.0000000000000001E-3</v>
      </c>
      <c r="AY396" s="16">
        <v>1</v>
      </c>
      <c r="AZ396" s="60">
        <v>5.0000000000000001E-4</v>
      </c>
      <c r="BA396" s="17">
        <v>1</v>
      </c>
      <c r="BB396" s="16"/>
      <c r="BC396" s="16"/>
      <c r="BD396" s="16"/>
      <c r="BE396" s="16"/>
      <c r="BF396" s="60">
        <v>5.0000000000000001E-4</v>
      </c>
      <c r="BG396" s="17">
        <v>1</v>
      </c>
      <c r="BH396" s="60">
        <v>5.0000000000000001E-4</v>
      </c>
      <c r="BI396" s="17">
        <v>1</v>
      </c>
      <c r="BJ396" s="60">
        <v>5.0000000000000001E-4</v>
      </c>
      <c r="BK396" s="17">
        <v>1</v>
      </c>
      <c r="BL396" s="16"/>
      <c r="BM396" s="16"/>
      <c r="BN396" s="16"/>
      <c r="BO396" s="16"/>
      <c r="BP396" s="16"/>
      <c r="BQ396" s="16"/>
      <c r="BR396" s="60">
        <v>5.0000000000000001E-4</v>
      </c>
      <c r="BS396" s="17">
        <v>1</v>
      </c>
      <c r="BT396" s="16"/>
      <c r="BU396" s="16"/>
      <c r="BV396" s="16"/>
      <c r="BW396" s="16"/>
      <c r="BX396" s="60">
        <v>5.0000000000000001E-4</v>
      </c>
      <c r="BY396" s="17">
        <v>1</v>
      </c>
      <c r="BZ396" s="60">
        <v>5.0000000000000001E-4</v>
      </c>
      <c r="CA396" s="17">
        <v>1</v>
      </c>
      <c r="CB396" s="16"/>
      <c r="CC396" s="16"/>
      <c r="CD396" s="16"/>
      <c r="CE396" s="16"/>
      <c r="CF396" s="16"/>
      <c r="CG396" s="16"/>
      <c r="CH396" s="60">
        <v>5.0000000000000001E-4</v>
      </c>
      <c r="CI396" s="17">
        <v>1</v>
      </c>
      <c r="CJ396" s="16"/>
      <c r="CK396" s="16"/>
      <c r="CL396" s="16"/>
      <c r="CM396" s="16"/>
      <c r="CN396" s="16"/>
      <c r="CO396" s="16"/>
      <c r="CP396" s="16"/>
      <c r="CQ396" s="16"/>
      <c r="CR396" s="16"/>
      <c r="CS396" s="16"/>
      <c r="CT396" s="60">
        <v>5.0000000000000001E-4</v>
      </c>
      <c r="CU396" s="17">
        <v>1</v>
      </c>
      <c r="CV396" s="16"/>
      <c r="CW396" s="16"/>
    </row>
    <row r="397" spans="1:101" x14ac:dyDescent="0.3">
      <c r="A397" s="14">
        <v>135</v>
      </c>
      <c r="B397" s="15"/>
      <c r="C397" s="14" t="s">
        <v>224</v>
      </c>
      <c r="D397" s="14" t="s">
        <v>497</v>
      </c>
      <c r="E397" s="14"/>
      <c r="F397" s="14"/>
      <c r="G397" s="14" t="s">
        <v>498</v>
      </c>
      <c r="H397" s="2"/>
      <c r="I397" s="12">
        <v>100</v>
      </c>
      <c r="J397" s="16">
        <f t="shared" si="20"/>
        <v>21.400000000000006</v>
      </c>
      <c r="K397" s="16">
        <f t="shared" si="21"/>
        <v>51.974499999999992</v>
      </c>
      <c r="L397" s="16">
        <f t="shared" si="22"/>
        <v>48.025500000000008</v>
      </c>
      <c r="M397" s="16">
        <f t="shared" si="22"/>
        <v>78.599999999999994</v>
      </c>
      <c r="N397" s="17">
        <v>8</v>
      </c>
      <c r="O397" s="17">
        <v>25</v>
      </c>
      <c r="P397" s="17">
        <v>5</v>
      </c>
      <c r="Q397" s="17">
        <v>10</v>
      </c>
      <c r="R397" s="18">
        <v>5.0000000000000001E-3</v>
      </c>
      <c r="S397" s="16">
        <v>0.5</v>
      </c>
      <c r="T397" s="60"/>
      <c r="U397" s="17"/>
      <c r="V397" s="16"/>
      <c r="W397" s="16"/>
      <c r="X397" s="18"/>
      <c r="Y397" s="16"/>
      <c r="Z397" s="16">
        <v>0.01</v>
      </c>
      <c r="AA397" s="16">
        <v>0.5</v>
      </c>
      <c r="AB397" s="16"/>
      <c r="AC397" s="16"/>
      <c r="AD397" s="16"/>
      <c r="AE397" s="16"/>
      <c r="AF397" s="18">
        <v>2E-3</v>
      </c>
      <c r="AG397" s="16">
        <v>0.1</v>
      </c>
      <c r="AH397" s="18">
        <v>5.0000000000000001E-3</v>
      </c>
      <c r="AI397" s="16">
        <v>0.5</v>
      </c>
      <c r="AJ397" s="17">
        <v>35</v>
      </c>
      <c r="AK397" s="17">
        <v>40</v>
      </c>
      <c r="AL397" s="16"/>
      <c r="AM397" s="16"/>
      <c r="AN397" s="16"/>
      <c r="AO397" s="16"/>
      <c r="AP397" s="16"/>
      <c r="AQ397" s="16"/>
      <c r="AR397" s="60"/>
      <c r="AS397" s="17"/>
      <c r="AT397" s="16"/>
      <c r="AU397" s="16"/>
      <c r="AV397" s="18"/>
      <c r="AW397" s="16"/>
      <c r="AX397" s="18">
        <v>3.0000000000000001E-3</v>
      </c>
      <c r="AY397" s="16">
        <v>1</v>
      </c>
      <c r="AZ397" s="60"/>
      <c r="BA397" s="17"/>
      <c r="BB397" s="16"/>
      <c r="BC397" s="16"/>
      <c r="BD397" s="16"/>
      <c r="BE397" s="16"/>
      <c r="BF397" s="60"/>
      <c r="BG397" s="17"/>
      <c r="BH397" s="60"/>
      <c r="BI397" s="17"/>
      <c r="BJ397" s="60">
        <v>5.0000000000000001E-4</v>
      </c>
      <c r="BK397" s="17">
        <v>1</v>
      </c>
      <c r="BL397" s="16"/>
      <c r="BM397" s="16"/>
      <c r="BN397" s="16"/>
      <c r="BO397" s="16"/>
      <c r="BP397" s="16"/>
      <c r="BQ397" s="16"/>
      <c r="BR397" s="60"/>
      <c r="BS397" s="17"/>
      <c r="BT397" s="16"/>
      <c r="BU397" s="16"/>
      <c r="BV397" s="16"/>
      <c r="BW397" s="16"/>
      <c r="BX397" s="60"/>
      <c r="BY397" s="17"/>
      <c r="BZ397" s="60"/>
      <c r="CA397" s="17"/>
      <c r="CB397" s="16"/>
      <c r="CC397" s="16"/>
      <c r="CD397" s="16"/>
      <c r="CE397" s="16"/>
      <c r="CF397" s="16"/>
      <c r="CG397" s="16"/>
      <c r="CH397" s="60"/>
      <c r="CI397" s="17"/>
      <c r="CJ397" s="16"/>
      <c r="CK397" s="16"/>
      <c r="CL397" s="16"/>
      <c r="CM397" s="16"/>
      <c r="CN397" s="16"/>
      <c r="CO397" s="16"/>
      <c r="CP397" s="16"/>
      <c r="CQ397" s="16"/>
      <c r="CR397" s="16"/>
      <c r="CS397" s="16"/>
      <c r="CT397" s="60"/>
      <c r="CU397" s="17"/>
      <c r="CV397" s="16"/>
      <c r="CW397" s="16"/>
    </row>
    <row r="398" spans="1:101" x14ac:dyDescent="0.3">
      <c r="A398" s="14">
        <v>135</v>
      </c>
      <c r="B398" s="15"/>
      <c r="C398" s="14" t="s">
        <v>224</v>
      </c>
      <c r="D398" s="14" t="s">
        <v>497</v>
      </c>
      <c r="E398" s="14"/>
      <c r="F398" s="14"/>
      <c r="G398" s="14" t="s">
        <v>498</v>
      </c>
      <c r="H398" s="2"/>
      <c r="I398" s="12">
        <v>100</v>
      </c>
      <c r="J398" s="16">
        <f t="shared" ref="J398:J461" si="23">I398-M398</f>
        <v>21.900000000000006</v>
      </c>
      <c r="K398" s="16">
        <f t="shared" ref="K398:K461" si="24">I398-L398</f>
        <v>51.979499999999994</v>
      </c>
      <c r="L398" s="16">
        <f t="shared" si="22"/>
        <v>48.020500000000006</v>
      </c>
      <c r="M398" s="16">
        <f t="shared" si="22"/>
        <v>78.099999999999994</v>
      </c>
      <c r="N398" s="17">
        <v>8</v>
      </c>
      <c r="O398" s="17">
        <v>25</v>
      </c>
      <c r="P398" s="17">
        <v>5</v>
      </c>
      <c r="Q398" s="17">
        <v>10</v>
      </c>
      <c r="R398" s="18">
        <v>5.0000000000000001E-3</v>
      </c>
      <c r="S398" s="16">
        <v>0.5</v>
      </c>
      <c r="T398" s="60"/>
      <c r="U398" s="17"/>
      <c r="V398" s="16"/>
      <c r="W398" s="16"/>
      <c r="X398" s="18"/>
      <c r="Y398" s="16"/>
      <c r="Z398" s="16">
        <v>0.01</v>
      </c>
      <c r="AA398" s="16">
        <v>0.5</v>
      </c>
      <c r="AB398" s="16"/>
      <c r="AC398" s="16"/>
      <c r="AD398" s="16"/>
      <c r="AE398" s="16"/>
      <c r="AF398" s="18">
        <v>2E-3</v>
      </c>
      <c r="AG398" s="16">
        <v>0.1</v>
      </c>
      <c r="AH398" s="18"/>
      <c r="AI398" s="16"/>
      <c r="AJ398" s="17">
        <v>35</v>
      </c>
      <c r="AK398" s="17">
        <v>40</v>
      </c>
      <c r="AL398" s="16"/>
      <c r="AM398" s="16"/>
      <c r="AN398" s="16"/>
      <c r="AO398" s="16"/>
      <c r="AP398" s="16"/>
      <c r="AQ398" s="16"/>
      <c r="AR398" s="60"/>
      <c r="AS398" s="17"/>
      <c r="AT398" s="16"/>
      <c r="AU398" s="16"/>
      <c r="AV398" s="18"/>
      <c r="AW398" s="16"/>
      <c r="AX398" s="18">
        <v>3.0000000000000001E-3</v>
      </c>
      <c r="AY398" s="16">
        <v>1</v>
      </c>
      <c r="AZ398" s="60"/>
      <c r="BA398" s="17"/>
      <c r="BB398" s="16"/>
      <c r="BC398" s="16"/>
      <c r="BD398" s="16"/>
      <c r="BE398" s="16"/>
      <c r="BF398" s="60"/>
      <c r="BG398" s="17"/>
      <c r="BH398" s="60"/>
      <c r="BI398" s="17"/>
      <c r="BJ398" s="60">
        <v>5.0000000000000001E-4</v>
      </c>
      <c r="BK398" s="17">
        <v>1</v>
      </c>
      <c r="BL398" s="16"/>
      <c r="BM398" s="16"/>
      <c r="BN398" s="16"/>
      <c r="BO398" s="16"/>
      <c r="BP398" s="16"/>
      <c r="BQ398" s="16"/>
      <c r="BR398" s="60"/>
      <c r="BS398" s="17"/>
      <c r="BT398" s="16"/>
      <c r="BU398" s="16"/>
      <c r="BV398" s="16"/>
      <c r="BW398" s="16"/>
      <c r="BX398" s="60"/>
      <c r="BY398" s="17"/>
      <c r="BZ398" s="60"/>
      <c r="CA398" s="17"/>
      <c r="CB398" s="16"/>
      <c r="CC398" s="16"/>
      <c r="CD398" s="16"/>
      <c r="CE398" s="16"/>
      <c r="CF398" s="16"/>
      <c r="CG398" s="16"/>
      <c r="CH398" s="60"/>
      <c r="CI398" s="17"/>
      <c r="CJ398" s="16"/>
      <c r="CK398" s="16"/>
      <c r="CL398" s="16"/>
      <c r="CM398" s="16"/>
      <c r="CN398" s="16"/>
      <c r="CO398" s="16"/>
      <c r="CP398" s="16"/>
      <c r="CQ398" s="16"/>
      <c r="CR398" s="16"/>
      <c r="CS398" s="16"/>
      <c r="CT398" s="60"/>
      <c r="CU398" s="17"/>
      <c r="CV398" s="16"/>
      <c r="CW398" s="16"/>
    </row>
    <row r="399" spans="1:101" x14ac:dyDescent="0.3">
      <c r="A399" s="14">
        <v>135</v>
      </c>
      <c r="B399" s="15"/>
      <c r="C399" s="14" t="s">
        <v>224</v>
      </c>
      <c r="D399" s="14" t="s">
        <v>497</v>
      </c>
      <c r="E399" s="14"/>
      <c r="F399" s="14"/>
      <c r="G399" s="14" t="s">
        <v>498</v>
      </c>
      <c r="H399" s="2"/>
      <c r="I399" s="12">
        <v>100</v>
      </c>
      <c r="J399" s="16">
        <f t="shared" si="23"/>
        <v>21.400000000000006</v>
      </c>
      <c r="K399" s="16">
        <f t="shared" si="24"/>
        <v>51.974499999999999</v>
      </c>
      <c r="L399" s="16">
        <f t="shared" si="22"/>
        <v>48.025500000000001</v>
      </c>
      <c r="M399" s="16">
        <f t="shared" si="22"/>
        <v>78.599999999999994</v>
      </c>
      <c r="N399" s="17">
        <v>8</v>
      </c>
      <c r="O399" s="17">
        <v>25</v>
      </c>
      <c r="P399" s="17">
        <v>5</v>
      </c>
      <c r="Q399" s="17">
        <v>10</v>
      </c>
      <c r="R399" s="18">
        <v>5.0000000000000001E-3</v>
      </c>
      <c r="S399" s="16">
        <v>0.5</v>
      </c>
      <c r="T399" s="60"/>
      <c r="U399" s="17"/>
      <c r="V399" s="16"/>
      <c r="W399" s="16"/>
      <c r="X399" s="18">
        <v>2E-3</v>
      </c>
      <c r="Y399" s="16">
        <v>0.1</v>
      </c>
      <c r="Z399" s="16"/>
      <c r="AA399" s="16"/>
      <c r="AB399" s="16"/>
      <c r="AC399" s="16"/>
      <c r="AD399" s="16"/>
      <c r="AE399" s="16"/>
      <c r="AF399" s="18"/>
      <c r="AG399" s="16"/>
      <c r="AH399" s="18">
        <v>5.0000000000000001E-3</v>
      </c>
      <c r="AI399" s="16">
        <v>0.5</v>
      </c>
      <c r="AJ399" s="17">
        <v>35</v>
      </c>
      <c r="AK399" s="17">
        <v>40</v>
      </c>
      <c r="AL399" s="16"/>
      <c r="AM399" s="16"/>
      <c r="AN399" s="16">
        <v>0.01</v>
      </c>
      <c r="AO399" s="16">
        <v>0.5</v>
      </c>
      <c r="AP399" s="16"/>
      <c r="AQ399" s="16"/>
      <c r="AR399" s="60"/>
      <c r="AS399" s="17"/>
      <c r="AT399" s="16"/>
      <c r="AU399" s="16"/>
      <c r="AV399" s="18"/>
      <c r="AW399" s="16"/>
      <c r="AX399" s="18">
        <v>3.0000000000000001E-3</v>
      </c>
      <c r="AY399" s="16">
        <v>1</v>
      </c>
      <c r="AZ399" s="60"/>
      <c r="BA399" s="17"/>
      <c r="BB399" s="16"/>
      <c r="BC399" s="16"/>
      <c r="BD399" s="16"/>
      <c r="BE399" s="16"/>
      <c r="BF399" s="60"/>
      <c r="BG399" s="17"/>
      <c r="BH399" s="60"/>
      <c r="BI399" s="17"/>
      <c r="BJ399" s="60">
        <v>5.0000000000000001E-4</v>
      </c>
      <c r="BK399" s="17">
        <v>1</v>
      </c>
      <c r="BL399" s="16"/>
      <c r="BM399" s="16"/>
      <c r="BN399" s="16"/>
      <c r="BO399" s="16"/>
      <c r="BP399" s="16"/>
      <c r="BQ399" s="16"/>
      <c r="BR399" s="60"/>
      <c r="BS399" s="17"/>
      <c r="BT399" s="16"/>
      <c r="BU399" s="16"/>
      <c r="BV399" s="16"/>
      <c r="BW399" s="16"/>
      <c r="BX399" s="60"/>
      <c r="BY399" s="17"/>
      <c r="BZ399" s="60"/>
      <c r="CA399" s="17"/>
      <c r="CB399" s="16"/>
      <c r="CC399" s="16"/>
      <c r="CD399" s="16"/>
      <c r="CE399" s="16"/>
      <c r="CF399" s="16"/>
      <c r="CG399" s="16"/>
      <c r="CH399" s="60"/>
      <c r="CI399" s="17"/>
      <c r="CJ399" s="16"/>
      <c r="CK399" s="16"/>
      <c r="CL399" s="16"/>
      <c r="CM399" s="16"/>
      <c r="CN399" s="16"/>
      <c r="CO399" s="16"/>
      <c r="CP399" s="16"/>
      <c r="CQ399" s="16"/>
      <c r="CR399" s="16"/>
      <c r="CS399" s="16"/>
      <c r="CT399" s="60"/>
      <c r="CU399" s="17"/>
      <c r="CV399" s="16"/>
      <c r="CW399" s="16"/>
    </row>
    <row r="400" spans="1:101" x14ac:dyDescent="0.3">
      <c r="A400" s="14">
        <v>135</v>
      </c>
      <c r="B400" s="15"/>
      <c r="C400" s="14" t="s">
        <v>224</v>
      </c>
      <c r="D400" s="14" t="s">
        <v>497</v>
      </c>
      <c r="E400" s="14"/>
      <c r="F400" s="14"/>
      <c r="G400" s="14" t="s">
        <v>498</v>
      </c>
      <c r="H400" s="2"/>
      <c r="I400" s="12">
        <v>100</v>
      </c>
      <c r="J400" s="16">
        <f t="shared" si="23"/>
        <v>11.900000000000006</v>
      </c>
      <c r="K400" s="16">
        <f t="shared" si="24"/>
        <v>51.974499999999978</v>
      </c>
      <c r="L400" s="16">
        <f t="shared" si="22"/>
        <v>48.025500000000022</v>
      </c>
      <c r="M400" s="16">
        <f t="shared" si="22"/>
        <v>88.1</v>
      </c>
      <c r="N400" s="17">
        <v>8</v>
      </c>
      <c r="O400" s="17">
        <v>25</v>
      </c>
      <c r="P400" s="17">
        <v>5</v>
      </c>
      <c r="Q400" s="17">
        <v>10</v>
      </c>
      <c r="R400" s="18">
        <v>5.0000000000000001E-3</v>
      </c>
      <c r="S400" s="16">
        <v>0.5</v>
      </c>
      <c r="T400" s="60">
        <v>5.0000000000000001E-4</v>
      </c>
      <c r="U400" s="17">
        <v>1</v>
      </c>
      <c r="V400" s="16"/>
      <c r="W400" s="16"/>
      <c r="X400" s="18">
        <v>2E-3</v>
      </c>
      <c r="Y400" s="16">
        <v>0.1</v>
      </c>
      <c r="Z400" s="16"/>
      <c r="AA400" s="16"/>
      <c r="AB400" s="16"/>
      <c r="AC400" s="16"/>
      <c r="AD400" s="16"/>
      <c r="AE400" s="16"/>
      <c r="AF400" s="18"/>
      <c r="AG400" s="16"/>
      <c r="AH400" s="18"/>
      <c r="AI400" s="16"/>
      <c r="AJ400" s="17">
        <v>35</v>
      </c>
      <c r="AK400" s="17">
        <v>40</v>
      </c>
      <c r="AL400" s="16"/>
      <c r="AM400" s="16"/>
      <c r="AN400" s="16">
        <v>0.01</v>
      </c>
      <c r="AO400" s="16">
        <v>0.5</v>
      </c>
      <c r="AP400" s="16"/>
      <c r="AQ400" s="16"/>
      <c r="AR400" s="60">
        <v>5.0000000000000001E-4</v>
      </c>
      <c r="AS400" s="17">
        <v>1</v>
      </c>
      <c r="AT400" s="16"/>
      <c r="AU400" s="16"/>
      <c r="AV400" s="18"/>
      <c r="AW400" s="16"/>
      <c r="AX400" s="18">
        <v>3.0000000000000001E-3</v>
      </c>
      <c r="AY400" s="16">
        <v>1</v>
      </c>
      <c r="AZ400" s="60">
        <v>5.0000000000000001E-4</v>
      </c>
      <c r="BA400" s="17">
        <v>1</v>
      </c>
      <c r="BB400" s="16"/>
      <c r="BC400" s="16"/>
      <c r="BD400" s="16"/>
      <c r="BE400" s="16"/>
      <c r="BF400" s="60">
        <v>5.0000000000000001E-4</v>
      </c>
      <c r="BG400" s="17">
        <v>1</v>
      </c>
      <c r="BH400" s="60">
        <v>5.0000000000000001E-4</v>
      </c>
      <c r="BI400" s="17">
        <v>1</v>
      </c>
      <c r="BJ400" s="60">
        <v>5.0000000000000001E-4</v>
      </c>
      <c r="BK400" s="17">
        <v>1</v>
      </c>
      <c r="BL400" s="16"/>
      <c r="BM400" s="16"/>
      <c r="BN400" s="16"/>
      <c r="BO400" s="16"/>
      <c r="BP400" s="16"/>
      <c r="BQ400" s="16"/>
      <c r="BR400" s="60">
        <v>5.0000000000000001E-4</v>
      </c>
      <c r="BS400" s="17">
        <v>1</v>
      </c>
      <c r="BT400" s="16"/>
      <c r="BU400" s="16"/>
      <c r="BV400" s="16"/>
      <c r="BW400" s="16"/>
      <c r="BX400" s="60">
        <v>5.0000000000000001E-4</v>
      </c>
      <c r="BY400" s="17">
        <v>1</v>
      </c>
      <c r="BZ400" s="60">
        <v>5.0000000000000001E-4</v>
      </c>
      <c r="CA400" s="17">
        <v>1</v>
      </c>
      <c r="CB400" s="16"/>
      <c r="CC400" s="16"/>
      <c r="CD400" s="16"/>
      <c r="CE400" s="16"/>
      <c r="CF400" s="16"/>
      <c r="CG400" s="16"/>
      <c r="CH400" s="60">
        <v>5.0000000000000001E-4</v>
      </c>
      <c r="CI400" s="17">
        <v>1</v>
      </c>
      <c r="CJ400" s="16"/>
      <c r="CK400" s="16"/>
      <c r="CL400" s="16"/>
      <c r="CM400" s="16"/>
      <c r="CN400" s="16"/>
      <c r="CO400" s="16"/>
      <c r="CP400" s="16"/>
      <c r="CQ400" s="16"/>
      <c r="CR400" s="16"/>
      <c r="CS400" s="16"/>
      <c r="CT400" s="60">
        <v>5.0000000000000001E-4</v>
      </c>
      <c r="CU400" s="17">
        <v>1</v>
      </c>
      <c r="CV400" s="16"/>
      <c r="CW400" s="16"/>
    </row>
    <row r="401" spans="1:101" x14ac:dyDescent="0.3">
      <c r="A401" s="14">
        <v>135</v>
      </c>
      <c r="B401" s="15"/>
      <c r="C401" s="14" t="s">
        <v>224</v>
      </c>
      <c r="D401" s="14" t="s">
        <v>497</v>
      </c>
      <c r="E401" s="14"/>
      <c r="F401" s="14"/>
      <c r="G401" s="14" t="s">
        <v>498</v>
      </c>
      <c r="H401" s="2"/>
      <c r="I401" s="12">
        <v>100</v>
      </c>
      <c r="J401" s="16">
        <f t="shared" si="23"/>
        <v>21.400000000000006</v>
      </c>
      <c r="K401" s="16">
        <f t="shared" si="24"/>
        <v>51.974499999999999</v>
      </c>
      <c r="L401" s="16">
        <f t="shared" si="22"/>
        <v>48.025500000000001</v>
      </c>
      <c r="M401" s="16">
        <f t="shared" si="22"/>
        <v>78.599999999999994</v>
      </c>
      <c r="N401" s="17">
        <v>8</v>
      </c>
      <c r="O401" s="17">
        <v>25</v>
      </c>
      <c r="P401" s="17">
        <v>5</v>
      </c>
      <c r="Q401" s="17">
        <v>10</v>
      </c>
      <c r="R401" s="18">
        <v>5.0000000000000001E-3</v>
      </c>
      <c r="S401" s="16">
        <v>0.5</v>
      </c>
      <c r="T401" s="60"/>
      <c r="U401" s="17"/>
      <c r="V401" s="16"/>
      <c r="W401" s="16"/>
      <c r="X401" s="18"/>
      <c r="Y401" s="16"/>
      <c r="Z401" s="16"/>
      <c r="AA401" s="16"/>
      <c r="AB401" s="16"/>
      <c r="AC401" s="16"/>
      <c r="AD401" s="16"/>
      <c r="AE401" s="16"/>
      <c r="AF401" s="18">
        <v>2E-3</v>
      </c>
      <c r="AG401" s="16">
        <v>0.1</v>
      </c>
      <c r="AH401" s="18">
        <v>5.0000000000000001E-3</v>
      </c>
      <c r="AI401" s="16">
        <v>0.5</v>
      </c>
      <c r="AJ401" s="17">
        <v>35</v>
      </c>
      <c r="AK401" s="17">
        <v>40</v>
      </c>
      <c r="AL401" s="16"/>
      <c r="AM401" s="16"/>
      <c r="AN401" s="16">
        <v>0.01</v>
      </c>
      <c r="AO401" s="16">
        <v>0.5</v>
      </c>
      <c r="AP401" s="16"/>
      <c r="AQ401" s="16"/>
      <c r="AR401" s="60"/>
      <c r="AS401" s="17"/>
      <c r="AT401" s="16"/>
      <c r="AU401" s="16"/>
      <c r="AV401" s="18"/>
      <c r="AW401" s="16"/>
      <c r="AX401" s="18">
        <v>3.0000000000000001E-3</v>
      </c>
      <c r="AY401" s="16">
        <v>1</v>
      </c>
      <c r="AZ401" s="60"/>
      <c r="BA401" s="17"/>
      <c r="BB401" s="16"/>
      <c r="BC401" s="16"/>
      <c r="BD401" s="16"/>
      <c r="BE401" s="16"/>
      <c r="BF401" s="60"/>
      <c r="BG401" s="17"/>
      <c r="BH401" s="60"/>
      <c r="BI401" s="17"/>
      <c r="BJ401" s="60">
        <v>5.0000000000000001E-4</v>
      </c>
      <c r="BK401" s="17">
        <v>1</v>
      </c>
      <c r="BL401" s="16"/>
      <c r="BM401" s="16"/>
      <c r="BN401" s="16"/>
      <c r="BO401" s="16"/>
      <c r="BP401" s="16"/>
      <c r="BQ401" s="16"/>
      <c r="BR401" s="60"/>
      <c r="BS401" s="17"/>
      <c r="BT401" s="16"/>
      <c r="BU401" s="16"/>
      <c r="BV401" s="16"/>
      <c r="BW401" s="16"/>
      <c r="BX401" s="60"/>
      <c r="BY401" s="17"/>
      <c r="BZ401" s="60"/>
      <c r="CA401" s="17"/>
      <c r="CB401" s="16"/>
      <c r="CC401" s="16"/>
      <c r="CD401" s="16"/>
      <c r="CE401" s="16"/>
      <c r="CF401" s="16"/>
      <c r="CG401" s="16"/>
      <c r="CH401" s="60"/>
      <c r="CI401" s="17"/>
      <c r="CJ401" s="16"/>
      <c r="CK401" s="16"/>
      <c r="CL401" s="16"/>
      <c r="CM401" s="16"/>
      <c r="CN401" s="16"/>
      <c r="CO401" s="16"/>
      <c r="CP401" s="16"/>
      <c r="CQ401" s="16"/>
      <c r="CR401" s="16"/>
      <c r="CS401" s="16"/>
      <c r="CT401" s="60"/>
      <c r="CU401" s="17"/>
      <c r="CV401" s="16"/>
      <c r="CW401" s="16"/>
    </row>
    <row r="402" spans="1:101" x14ac:dyDescent="0.3">
      <c r="A402" s="14">
        <v>135</v>
      </c>
      <c r="B402" s="15"/>
      <c r="C402" s="14" t="s">
        <v>224</v>
      </c>
      <c r="D402" s="14" t="s">
        <v>497</v>
      </c>
      <c r="E402" s="14"/>
      <c r="F402" s="14"/>
      <c r="G402" s="14" t="s">
        <v>498</v>
      </c>
      <c r="H402" s="2"/>
      <c r="I402" s="12">
        <v>100</v>
      </c>
      <c r="J402" s="16">
        <f t="shared" si="23"/>
        <v>21.900000000000006</v>
      </c>
      <c r="K402" s="16">
        <f t="shared" si="24"/>
        <v>51.979499999999994</v>
      </c>
      <c r="L402" s="16">
        <f t="shared" si="22"/>
        <v>48.020500000000006</v>
      </c>
      <c r="M402" s="16">
        <f t="shared" si="22"/>
        <v>78.099999999999994</v>
      </c>
      <c r="N402" s="17">
        <v>8</v>
      </c>
      <c r="O402" s="17">
        <v>25</v>
      </c>
      <c r="P402" s="17">
        <v>5</v>
      </c>
      <c r="Q402" s="17">
        <v>10</v>
      </c>
      <c r="R402" s="18">
        <v>5.0000000000000001E-3</v>
      </c>
      <c r="S402" s="16">
        <v>0.5</v>
      </c>
      <c r="T402" s="60"/>
      <c r="U402" s="17"/>
      <c r="V402" s="16"/>
      <c r="W402" s="16"/>
      <c r="X402" s="18"/>
      <c r="Y402" s="16"/>
      <c r="Z402" s="16"/>
      <c r="AA402" s="16"/>
      <c r="AB402" s="16"/>
      <c r="AC402" s="16"/>
      <c r="AD402" s="16"/>
      <c r="AE402" s="16"/>
      <c r="AF402" s="18">
        <v>2E-3</v>
      </c>
      <c r="AG402" s="16">
        <v>0.1</v>
      </c>
      <c r="AH402" s="18"/>
      <c r="AI402" s="16"/>
      <c r="AJ402" s="17">
        <v>35</v>
      </c>
      <c r="AK402" s="17">
        <v>40</v>
      </c>
      <c r="AL402" s="16"/>
      <c r="AM402" s="16"/>
      <c r="AN402" s="16">
        <v>0.01</v>
      </c>
      <c r="AO402" s="16">
        <v>0.5</v>
      </c>
      <c r="AP402" s="16"/>
      <c r="AQ402" s="16"/>
      <c r="AR402" s="60"/>
      <c r="AS402" s="17"/>
      <c r="AT402" s="16"/>
      <c r="AU402" s="16"/>
      <c r="AV402" s="18"/>
      <c r="AW402" s="16"/>
      <c r="AX402" s="18">
        <v>3.0000000000000001E-3</v>
      </c>
      <c r="AY402" s="16">
        <v>1</v>
      </c>
      <c r="AZ402" s="60"/>
      <c r="BA402" s="17"/>
      <c r="BB402" s="16"/>
      <c r="BC402" s="16"/>
      <c r="BD402" s="16"/>
      <c r="BE402" s="16"/>
      <c r="BF402" s="60"/>
      <c r="BG402" s="17"/>
      <c r="BH402" s="60"/>
      <c r="BI402" s="17"/>
      <c r="BJ402" s="60">
        <v>5.0000000000000001E-4</v>
      </c>
      <c r="BK402" s="17">
        <v>1</v>
      </c>
      <c r="BL402" s="16"/>
      <c r="BM402" s="16"/>
      <c r="BN402" s="16"/>
      <c r="BO402" s="16"/>
      <c r="BP402" s="16"/>
      <c r="BQ402" s="16"/>
      <c r="BR402" s="60"/>
      <c r="BS402" s="17"/>
      <c r="BT402" s="16"/>
      <c r="BU402" s="16"/>
      <c r="BV402" s="16"/>
      <c r="BW402" s="16"/>
      <c r="BX402" s="60"/>
      <c r="BY402" s="17"/>
      <c r="BZ402" s="60"/>
      <c r="CA402" s="17"/>
      <c r="CB402" s="16"/>
      <c r="CC402" s="16"/>
      <c r="CD402" s="16"/>
      <c r="CE402" s="16"/>
      <c r="CF402" s="16"/>
      <c r="CG402" s="16"/>
      <c r="CH402" s="60"/>
      <c r="CI402" s="17"/>
      <c r="CJ402" s="16"/>
      <c r="CK402" s="16"/>
      <c r="CL402" s="16"/>
      <c r="CM402" s="16"/>
      <c r="CN402" s="16"/>
      <c r="CO402" s="16"/>
      <c r="CP402" s="16"/>
      <c r="CQ402" s="16"/>
      <c r="CR402" s="16"/>
      <c r="CS402" s="16"/>
      <c r="CT402" s="60"/>
      <c r="CU402" s="17"/>
      <c r="CV402" s="16"/>
      <c r="CW402" s="16"/>
    </row>
    <row r="403" spans="1:101" x14ac:dyDescent="0.3">
      <c r="A403" s="14">
        <v>135</v>
      </c>
      <c r="B403" s="15"/>
      <c r="C403" s="14" t="s">
        <v>224</v>
      </c>
      <c r="D403" s="14" t="s">
        <v>497</v>
      </c>
      <c r="E403" s="14"/>
      <c r="F403" s="14"/>
      <c r="G403" s="14" t="s">
        <v>498</v>
      </c>
      <c r="H403" s="2"/>
      <c r="I403" s="12">
        <v>100</v>
      </c>
      <c r="J403" s="16">
        <f t="shared" si="23"/>
        <v>22.200000000000003</v>
      </c>
      <c r="K403" s="16">
        <f t="shared" si="24"/>
        <v>51.967499999999994</v>
      </c>
      <c r="L403" s="16">
        <f t="shared" si="22"/>
        <v>48.032500000000006</v>
      </c>
      <c r="M403" s="16">
        <f t="shared" si="22"/>
        <v>77.8</v>
      </c>
      <c r="N403" s="17">
        <v>8</v>
      </c>
      <c r="O403" s="17">
        <v>25</v>
      </c>
      <c r="P403" s="17">
        <v>5</v>
      </c>
      <c r="Q403" s="17">
        <v>10</v>
      </c>
      <c r="R403" s="18">
        <v>5.0000000000000001E-3</v>
      </c>
      <c r="S403" s="16">
        <v>0.5</v>
      </c>
      <c r="T403" s="60"/>
      <c r="U403" s="17"/>
      <c r="V403" s="16">
        <v>0.01</v>
      </c>
      <c r="W403" s="16">
        <v>0.5</v>
      </c>
      <c r="X403" s="18">
        <v>2E-3</v>
      </c>
      <c r="Y403" s="16">
        <v>0.1</v>
      </c>
      <c r="Z403" s="16"/>
      <c r="AA403" s="16"/>
      <c r="AB403" s="16"/>
      <c r="AC403" s="16"/>
      <c r="AD403" s="16"/>
      <c r="AE403" s="16"/>
      <c r="AF403" s="18"/>
      <c r="AG403" s="16"/>
      <c r="AH403" s="18">
        <v>5.0000000000000001E-3</v>
      </c>
      <c r="AI403" s="16">
        <v>0.5</v>
      </c>
      <c r="AJ403" s="17">
        <v>35</v>
      </c>
      <c r="AK403" s="17">
        <v>40</v>
      </c>
      <c r="AL403" s="16">
        <v>0.01</v>
      </c>
      <c r="AM403" s="16">
        <v>0.2</v>
      </c>
      <c r="AN403" s="16"/>
      <c r="AO403" s="16"/>
      <c r="AP403" s="16"/>
      <c r="AQ403" s="16"/>
      <c r="AR403" s="60"/>
      <c r="AS403" s="17"/>
      <c r="AT403" s="16"/>
      <c r="AU403" s="16"/>
      <c r="AV403" s="18"/>
      <c r="AW403" s="16"/>
      <c r="AX403" s="18"/>
      <c r="AY403" s="16"/>
      <c r="AZ403" s="60"/>
      <c r="BA403" s="17"/>
      <c r="BB403" s="16"/>
      <c r="BC403" s="16"/>
      <c r="BD403" s="16"/>
      <c r="BE403" s="16"/>
      <c r="BF403" s="60"/>
      <c r="BG403" s="17"/>
      <c r="BH403" s="60"/>
      <c r="BI403" s="17"/>
      <c r="BJ403" s="60"/>
      <c r="BK403" s="17"/>
      <c r="BL403" s="16"/>
      <c r="BM403" s="16"/>
      <c r="BN403" s="16"/>
      <c r="BO403" s="16"/>
      <c r="BP403" s="16"/>
      <c r="BQ403" s="16"/>
      <c r="BR403" s="60"/>
      <c r="BS403" s="17"/>
      <c r="BT403" s="16"/>
      <c r="BU403" s="16"/>
      <c r="BV403" s="16"/>
      <c r="BW403" s="16"/>
      <c r="BX403" s="60">
        <v>5.0000000000000001E-4</v>
      </c>
      <c r="BY403" s="17">
        <v>1</v>
      </c>
      <c r="BZ403" s="60"/>
      <c r="CA403" s="17"/>
      <c r="CB403" s="16"/>
      <c r="CC403" s="16"/>
      <c r="CD403" s="16"/>
      <c r="CE403" s="16"/>
      <c r="CF403" s="16"/>
      <c r="CG403" s="16"/>
      <c r="CH403" s="60"/>
      <c r="CI403" s="17"/>
      <c r="CJ403" s="16"/>
      <c r="CK403" s="16"/>
      <c r="CL403" s="16"/>
      <c r="CM403" s="16"/>
      <c r="CN403" s="16"/>
      <c r="CO403" s="16"/>
      <c r="CP403" s="16"/>
      <c r="CQ403" s="16"/>
      <c r="CR403" s="16"/>
      <c r="CS403" s="16"/>
      <c r="CT403" s="60"/>
      <c r="CU403" s="17"/>
      <c r="CV403" s="16"/>
      <c r="CW403" s="16"/>
    </row>
    <row r="404" spans="1:101" x14ac:dyDescent="0.3">
      <c r="A404" s="14">
        <v>135</v>
      </c>
      <c r="B404" s="15"/>
      <c r="C404" s="14" t="s">
        <v>224</v>
      </c>
      <c r="D404" s="14" t="s">
        <v>497</v>
      </c>
      <c r="E404" s="14"/>
      <c r="F404" s="14"/>
      <c r="G404" s="14" t="s">
        <v>498</v>
      </c>
      <c r="H404" s="2"/>
      <c r="I404" s="12">
        <v>100</v>
      </c>
      <c r="J404" s="16">
        <f t="shared" si="23"/>
        <v>12.700000000000003</v>
      </c>
      <c r="K404" s="16">
        <f t="shared" si="24"/>
        <v>51.96749999999998</v>
      </c>
      <c r="L404" s="16">
        <f t="shared" si="22"/>
        <v>48.03250000000002</v>
      </c>
      <c r="M404" s="16">
        <f t="shared" si="22"/>
        <v>87.3</v>
      </c>
      <c r="N404" s="17">
        <v>8</v>
      </c>
      <c r="O404" s="17">
        <v>25</v>
      </c>
      <c r="P404" s="17">
        <v>5</v>
      </c>
      <c r="Q404" s="17">
        <v>10</v>
      </c>
      <c r="R404" s="18">
        <v>5.0000000000000001E-3</v>
      </c>
      <c r="S404" s="16">
        <v>0.5</v>
      </c>
      <c r="T404" s="60">
        <v>5.0000000000000001E-4</v>
      </c>
      <c r="U404" s="17">
        <v>1</v>
      </c>
      <c r="V404" s="16">
        <v>0.01</v>
      </c>
      <c r="W404" s="16">
        <v>0.5</v>
      </c>
      <c r="X404" s="18">
        <v>2E-3</v>
      </c>
      <c r="Y404" s="16">
        <v>0.1</v>
      </c>
      <c r="Z404" s="16"/>
      <c r="AA404" s="16"/>
      <c r="AB404" s="16"/>
      <c r="AC404" s="16"/>
      <c r="AD404" s="16"/>
      <c r="AE404" s="16"/>
      <c r="AF404" s="18"/>
      <c r="AG404" s="16"/>
      <c r="AH404" s="18"/>
      <c r="AI404" s="16"/>
      <c r="AJ404" s="17">
        <v>35</v>
      </c>
      <c r="AK404" s="17">
        <v>40</v>
      </c>
      <c r="AL404" s="16">
        <v>0.01</v>
      </c>
      <c r="AM404" s="16">
        <v>0.2</v>
      </c>
      <c r="AN404" s="16"/>
      <c r="AO404" s="16"/>
      <c r="AP404" s="16"/>
      <c r="AQ404" s="16"/>
      <c r="AR404" s="60">
        <v>5.0000000000000001E-4</v>
      </c>
      <c r="AS404" s="17">
        <v>1</v>
      </c>
      <c r="AT404" s="16"/>
      <c r="AU404" s="16"/>
      <c r="AV404" s="18"/>
      <c r="AW404" s="16"/>
      <c r="AX404" s="18"/>
      <c r="AY404" s="16"/>
      <c r="AZ404" s="60">
        <v>5.0000000000000001E-4</v>
      </c>
      <c r="BA404" s="17">
        <v>1</v>
      </c>
      <c r="BB404" s="16"/>
      <c r="BC404" s="16"/>
      <c r="BD404" s="16"/>
      <c r="BE404" s="16"/>
      <c r="BF404" s="60">
        <v>5.0000000000000001E-4</v>
      </c>
      <c r="BG404" s="17">
        <v>1</v>
      </c>
      <c r="BH404" s="60">
        <v>5.0000000000000001E-4</v>
      </c>
      <c r="BI404" s="17">
        <v>1</v>
      </c>
      <c r="BJ404" s="60">
        <v>5.0000000000000001E-4</v>
      </c>
      <c r="BK404" s="17">
        <v>1</v>
      </c>
      <c r="BL404" s="16"/>
      <c r="BM404" s="16"/>
      <c r="BN404" s="16"/>
      <c r="BO404" s="16"/>
      <c r="BP404" s="16"/>
      <c r="BQ404" s="16"/>
      <c r="BR404" s="60">
        <v>5.0000000000000001E-4</v>
      </c>
      <c r="BS404" s="17">
        <v>1</v>
      </c>
      <c r="BT404" s="16"/>
      <c r="BU404" s="16"/>
      <c r="BV404" s="16"/>
      <c r="BW404" s="16"/>
      <c r="BX404" s="60">
        <v>5.0000000000000001E-4</v>
      </c>
      <c r="BY404" s="17">
        <v>1</v>
      </c>
      <c r="BZ404" s="60">
        <v>5.0000000000000001E-4</v>
      </c>
      <c r="CA404" s="17">
        <v>1</v>
      </c>
      <c r="CB404" s="16"/>
      <c r="CC404" s="16"/>
      <c r="CD404" s="16"/>
      <c r="CE404" s="16"/>
      <c r="CF404" s="16"/>
      <c r="CG404" s="16"/>
      <c r="CH404" s="60">
        <v>5.0000000000000001E-4</v>
      </c>
      <c r="CI404" s="17">
        <v>1</v>
      </c>
      <c r="CJ404" s="16"/>
      <c r="CK404" s="16"/>
      <c r="CL404" s="16"/>
      <c r="CM404" s="16"/>
      <c r="CN404" s="16"/>
      <c r="CO404" s="16"/>
      <c r="CP404" s="16"/>
      <c r="CQ404" s="16"/>
      <c r="CR404" s="16"/>
      <c r="CS404" s="16"/>
      <c r="CT404" s="60">
        <v>5.0000000000000001E-4</v>
      </c>
      <c r="CU404" s="17">
        <v>1</v>
      </c>
      <c r="CV404" s="16"/>
      <c r="CW404" s="16"/>
    </row>
    <row r="405" spans="1:101" x14ac:dyDescent="0.3">
      <c r="A405" s="14">
        <v>135</v>
      </c>
      <c r="B405" s="15"/>
      <c r="C405" s="14" t="s">
        <v>224</v>
      </c>
      <c r="D405" s="14" t="s">
        <v>497</v>
      </c>
      <c r="E405" s="14"/>
      <c r="F405" s="14"/>
      <c r="G405" s="14" t="s">
        <v>498</v>
      </c>
      <c r="H405" s="2"/>
      <c r="I405" s="12">
        <v>100</v>
      </c>
      <c r="J405" s="16">
        <f t="shared" si="23"/>
        <v>22.200000000000003</v>
      </c>
      <c r="K405" s="16">
        <f t="shared" si="24"/>
        <v>51.967499999999994</v>
      </c>
      <c r="L405" s="16">
        <f t="shared" si="22"/>
        <v>48.032500000000006</v>
      </c>
      <c r="M405" s="16">
        <f t="shared" si="22"/>
        <v>77.8</v>
      </c>
      <c r="N405" s="17">
        <v>8</v>
      </c>
      <c r="O405" s="17">
        <v>25</v>
      </c>
      <c r="P405" s="17">
        <v>5</v>
      </c>
      <c r="Q405" s="17">
        <v>10</v>
      </c>
      <c r="R405" s="18">
        <v>5.0000000000000001E-3</v>
      </c>
      <c r="S405" s="16">
        <v>0.5</v>
      </c>
      <c r="T405" s="60"/>
      <c r="U405" s="17"/>
      <c r="V405" s="16">
        <v>0.01</v>
      </c>
      <c r="W405" s="16">
        <v>0.5</v>
      </c>
      <c r="X405" s="18"/>
      <c r="Y405" s="16"/>
      <c r="Z405" s="16"/>
      <c r="AA405" s="16"/>
      <c r="AB405" s="16"/>
      <c r="AC405" s="16"/>
      <c r="AD405" s="16"/>
      <c r="AE405" s="16"/>
      <c r="AF405" s="18">
        <v>2E-3</v>
      </c>
      <c r="AG405" s="16">
        <v>0.1</v>
      </c>
      <c r="AH405" s="18">
        <v>5.0000000000000001E-3</v>
      </c>
      <c r="AI405" s="16">
        <v>0.5</v>
      </c>
      <c r="AJ405" s="17">
        <v>35</v>
      </c>
      <c r="AK405" s="17">
        <v>40</v>
      </c>
      <c r="AL405" s="16">
        <v>0.01</v>
      </c>
      <c r="AM405" s="16">
        <v>0.2</v>
      </c>
      <c r="AN405" s="16"/>
      <c r="AO405" s="16"/>
      <c r="AP405" s="16"/>
      <c r="AQ405" s="16"/>
      <c r="AR405" s="60"/>
      <c r="AS405" s="17"/>
      <c r="AT405" s="16"/>
      <c r="AU405" s="16"/>
      <c r="AV405" s="18"/>
      <c r="AW405" s="16"/>
      <c r="AX405" s="18"/>
      <c r="AY405" s="16"/>
      <c r="AZ405" s="60"/>
      <c r="BA405" s="17"/>
      <c r="BB405" s="16"/>
      <c r="BC405" s="16"/>
      <c r="BD405" s="16"/>
      <c r="BE405" s="16"/>
      <c r="BF405" s="60"/>
      <c r="BG405" s="17"/>
      <c r="BH405" s="60"/>
      <c r="BI405" s="17"/>
      <c r="BJ405" s="60"/>
      <c r="BK405" s="17"/>
      <c r="BL405" s="16"/>
      <c r="BM405" s="16"/>
      <c r="BN405" s="16"/>
      <c r="BO405" s="16"/>
      <c r="BP405" s="16"/>
      <c r="BQ405" s="16"/>
      <c r="BR405" s="60">
        <v>5.0000000000000001E-4</v>
      </c>
      <c r="BS405" s="17">
        <v>1</v>
      </c>
      <c r="BT405" s="16"/>
      <c r="BU405" s="16"/>
      <c r="BV405" s="16"/>
      <c r="BW405" s="16"/>
      <c r="BX405" s="60"/>
      <c r="BY405" s="17"/>
      <c r="BZ405" s="60"/>
      <c r="CA405" s="17"/>
      <c r="CB405" s="16"/>
      <c r="CC405" s="16"/>
      <c r="CD405" s="16"/>
      <c r="CE405" s="16"/>
      <c r="CF405" s="16"/>
      <c r="CG405" s="16"/>
      <c r="CH405" s="60"/>
      <c r="CI405" s="17"/>
      <c r="CJ405" s="16"/>
      <c r="CK405" s="16"/>
      <c r="CL405" s="16"/>
      <c r="CM405" s="16"/>
      <c r="CN405" s="16"/>
      <c r="CO405" s="16"/>
      <c r="CP405" s="16"/>
      <c r="CQ405" s="16"/>
      <c r="CR405" s="16"/>
      <c r="CS405" s="16"/>
      <c r="CT405" s="60"/>
      <c r="CU405" s="17"/>
      <c r="CV405" s="16"/>
      <c r="CW405" s="16"/>
    </row>
    <row r="406" spans="1:101" x14ac:dyDescent="0.3">
      <c r="A406" s="14">
        <v>135</v>
      </c>
      <c r="B406" s="15"/>
      <c r="C406" s="14" t="s">
        <v>224</v>
      </c>
      <c r="D406" s="14" t="s">
        <v>497</v>
      </c>
      <c r="E406" s="14"/>
      <c r="F406" s="14"/>
      <c r="G406" s="14" t="s">
        <v>498</v>
      </c>
      <c r="H406" s="2"/>
      <c r="I406" s="12">
        <v>100</v>
      </c>
      <c r="J406" s="16">
        <f t="shared" si="23"/>
        <v>22.700000000000003</v>
      </c>
      <c r="K406" s="16">
        <f t="shared" si="24"/>
        <v>51.972499999999997</v>
      </c>
      <c r="L406" s="16">
        <f t="shared" si="22"/>
        <v>48.027500000000003</v>
      </c>
      <c r="M406" s="16">
        <f t="shared" si="22"/>
        <v>77.3</v>
      </c>
      <c r="N406" s="17">
        <v>8</v>
      </c>
      <c r="O406" s="17">
        <v>25</v>
      </c>
      <c r="P406" s="17">
        <v>5</v>
      </c>
      <c r="Q406" s="17">
        <v>10</v>
      </c>
      <c r="R406" s="18">
        <v>5.0000000000000001E-3</v>
      </c>
      <c r="S406" s="16">
        <v>0.5</v>
      </c>
      <c r="T406" s="60"/>
      <c r="U406" s="17"/>
      <c r="V406" s="16">
        <v>0.01</v>
      </c>
      <c r="W406" s="16">
        <v>0.5</v>
      </c>
      <c r="X406" s="18"/>
      <c r="Y406" s="16"/>
      <c r="Z406" s="16"/>
      <c r="AA406" s="16"/>
      <c r="AB406" s="16"/>
      <c r="AC406" s="16"/>
      <c r="AD406" s="16"/>
      <c r="AE406" s="16"/>
      <c r="AF406" s="18">
        <v>2E-3</v>
      </c>
      <c r="AG406" s="16">
        <v>0.1</v>
      </c>
      <c r="AH406" s="18"/>
      <c r="AI406" s="16"/>
      <c r="AJ406" s="17">
        <v>35</v>
      </c>
      <c r="AK406" s="17">
        <v>40</v>
      </c>
      <c r="AL406" s="16">
        <v>0.01</v>
      </c>
      <c r="AM406" s="16">
        <v>0.2</v>
      </c>
      <c r="AN406" s="16"/>
      <c r="AO406" s="16"/>
      <c r="AP406" s="16"/>
      <c r="AQ406" s="16"/>
      <c r="AR406" s="60"/>
      <c r="AS406" s="17"/>
      <c r="AT406" s="16"/>
      <c r="AU406" s="16"/>
      <c r="AV406" s="18"/>
      <c r="AW406" s="16"/>
      <c r="AX406" s="18"/>
      <c r="AY406" s="16"/>
      <c r="AZ406" s="60"/>
      <c r="BA406" s="17"/>
      <c r="BB406" s="16"/>
      <c r="BC406" s="16"/>
      <c r="BD406" s="16"/>
      <c r="BE406" s="16"/>
      <c r="BF406" s="60"/>
      <c r="BG406" s="17"/>
      <c r="BH406" s="60"/>
      <c r="BI406" s="17"/>
      <c r="BJ406" s="60"/>
      <c r="BK406" s="17"/>
      <c r="BL406" s="16"/>
      <c r="BM406" s="16"/>
      <c r="BN406" s="16"/>
      <c r="BO406" s="16"/>
      <c r="BP406" s="16"/>
      <c r="BQ406" s="16"/>
      <c r="BR406" s="60">
        <v>5.0000000000000001E-4</v>
      </c>
      <c r="BS406" s="17">
        <v>1</v>
      </c>
      <c r="BT406" s="16"/>
      <c r="BU406" s="16"/>
      <c r="BV406" s="16"/>
      <c r="BW406" s="16"/>
      <c r="BX406" s="60"/>
      <c r="BY406" s="17"/>
      <c r="BZ406" s="60"/>
      <c r="CA406" s="17"/>
      <c r="CB406" s="16"/>
      <c r="CC406" s="16"/>
      <c r="CD406" s="16"/>
      <c r="CE406" s="16"/>
      <c r="CF406" s="16"/>
      <c r="CG406" s="16"/>
      <c r="CH406" s="60"/>
      <c r="CI406" s="17"/>
      <c r="CJ406" s="16"/>
      <c r="CK406" s="16"/>
      <c r="CL406" s="16"/>
      <c r="CM406" s="16"/>
      <c r="CN406" s="16"/>
      <c r="CO406" s="16"/>
      <c r="CP406" s="16"/>
      <c r="CQ406" s="16"/>
      <c r="CR406" s="16"/>
      <c r="CS406" s="16"/>
      <c r="CT406" s="60"/>
      <c r="CU406" s="17"/>
      <c r="CV406" s="16"/>
      <c r="CW406" s="16"/>
    </row>
    <row r="407" spans="1:101" x14ac:dyDescent="0.3">
      <c r="A407" s="14">
        <v>135</v>
      </c>
      <c r="B407" s="15"/>
      <c r="C407" s="14" t="s">
        <v>224</v>
      </c>
      <c r="D407" s="14" t="s">
        <v>497</v>
      </c>
      <c r="E407" s="14"/>
      <c r="F407" s="14"/>
      <c r="G407" s="14" t="s">
        <v>498</v>
      </c>
      <c r="H407" s="2"/>
      <c r="I407" s="12">
        <v>100</v>
      </c>
      <c r="J407" s="16">
        <f t="shared" si="23"/>
        <v>22.200000000000003</v>
      </c>
      <c r="K407" s="16">
        <f t="shared" si="24"/>
        <v>51.967499999999994</v>
      </c>
      <c r="L407" s="16">
        <f t="shared" si="22"/>
        <v>48.032500000000006</v>
      </c>
      <c r="M407" s="16">
        <f t="shared" si="22"/>
        <v>77.8</v>
      </c>
      <c r="N407" s="17">
        <v>8</v>
      </c>
      <c r="O407" s="17">
        <v>25</v>
      </c>
      <c r="P407" s="17">
        <v>5</v>
      </c>
      <c r="Q407" s="17">
        <v>10</v>
      </c>
      <c r="R407" s="18">
        <v>5.0000000000000001E-3</v>
      </c>
      <c r="S407" s="16">
        <v>0.5</v>
      </c>
      <c r="T407" s="60"/>
      <c r="U407" s="17"/>
      <c r="V407" s="16"/>
      <c r="W407" s="16"/>
      <c r="X407" s="18">
        <v>2E-3</v>
      </c>
      <c r="Y407" s="16">
        <v>0.1</v>
      </c>
      <c r="Z407" s="16">
        <v>0.01</v>
      </c>
      <c r="AA407" s="16">
        <v>0.5</v>
      </c>
      <c r="AB407" s="16"/>
      <c r="AC407" s="16"/>
      <c r="AD407" s="16"/>
      <c r="AE407" s="16"/>
      <c r="AF407" s="18"/>
      <c r="AG407" s="16"/>
      <c r="AH407" s="18">
        <v>5.0000000000000001E-3</v>
      </c>
      <c r="AI407" s="16">
        <v>0.5</v>
      </c>
      <c r="AJ407" s="17">
        <v>35</v>
      </c>
      <c r="AK407" s="17">
        <v>40</v>
      </c>
      <c r="AL407" s="16">
        <v>0.01</v>
      </c>
      <c r="AM407" s="16">
        <v>0.2</v>
      </c>
      <c r="AN407" s="16"/>
      <c r="AO407" s="16"/>
      <c r="AP407" s="16"/>
      <c r="AQ407" s="16"/>
      <c r="AR407" s="60"/>
      <c r="AS407" s="17"/>
      <c r="AT407" s="16"/>
      <c r="AU407" s="16"/>
      <c r="AV407" s="18"/>
      <c r="AW407" s="16"/>
      <c r="AX407" s="18"/>
      <c r="AY407" s="16"/>
      <c r="AZ407" s="60"/>
      <c r="BA407" s="17"/>
      <c r="BB407" s="16"/>
      <c r="BC407" s="16"/>
      <c r="BD407" s="16"/>
      <c r="BE407" s="16"/>
      <c r="BF407" s="60"/>
      <c r="BG407" s="17"/>
      <c r="BH407" s="60"/>
      <c r="BI407" s="17"/>
      <c r="BJ407" s="60"/>
      <c r="BK407" s="17"/>
      <c r="BL407" s="16"/>
      <c r="BM407" s="16"/>
      <c r="BN407" s="16"/>
      <c r="BO407" s="16"/>
      <c r="BP407" s="16"/>
      <c r="BQ407" s="16"/>
      <c r="BR407" s="60">
        <v>5.0000000000000001E-4</v>
      </c>
      <c r="BS407" s="17">
        <v>1</v>
      </c>
      <c r="BT407" s="16"/>
      <c r="BU407" s="16"/>
      <c r="BV407" s="16"/>
      <c r="BW407" s="16"/>
      <c r="BX407" s="60"/>
      <c r="BY407" s="17"/>
      <c r="BZ407" s="60"/>
      <c r="CA407" s="17"/>
      <c r="CB407" s="16"/>
      <c r="CC407" s="16"/>
      <c r="CD407" s="16"/>
      <c r="CE407" s="16"/>
      <c r="CF407" s="16"/>
      <c r="CG407" s="16"/>
      <c r="CH407" s="60"/>
      <c r="CI407" s="17"/>
      <c r="CJ407" s="16"/>
      <c r="CK407" s="16"/>
      <c r="CL407" s="16"/>
      <c r="CM407" s="16"/>
      <c r="CN407" s="16"/>
      <c r="CO407" s="16"/>
      <c r="CP407" s="16"/>
      <c r="CQ407" s="16"/>
      <c r="CR407" s="16"/>
      <c r="CS407" s="16"/>
      <c r="CT407" s="60"/>
      <c r="CU407" s="17"/>
      <c r="CV407" s="16"/>
      <c r="CW407" s="16"/>
    </row>
    <row r="408" spans="1:101" x14ac:dyDescent="0.3">
      <c r="A408" s="14">
        <v>135</v>
      </c>
      <c r="B408" s="15"/>
      <c r="C408" s="14" t="s">
        <v>224</v>
      </c>
      <c r="D408" s="14" t="s">
        <v>497</v>
      </c>
      <c r="E408" s="14"/>
      <c r="F408" s="14"/>
      <c r="G408" s="14" t="s">
        <v>498</v>
      </c>
      <c r="H408" s="2"/>
      <c r="I408" s="12">
        <v>100</v>
      </c>
      <c r="J408" s="16">
        <f t="shared" si="23"/>
        <v>12.700000000000003</v>
      </c>
      <c r="K408" s="16">
        <f t="shared" si="24"/>
        <v>51.96749999999998</v>
      </c>
      <c r="L408" s="16">
        <f t="shared" si="22"/>
        <v>48.03250000000002</v>
      </c>
      <c r="M408" s="16">
        <f t="shared" si="22"/>
        <v>87.3</v>
      </c>
      <c r="N408" s="17">
        <v>8</v>
      </c>
      <c r="O408" s="17">
        <v>25</v>
      </c>
      <c r="P408" s="17">
        <v>5</v>
      </c>
      <c r="Q408" s="17">
        <v>10</v>
      </c>
      <c r="R408" s="18">
        <v>5.0000000000000001E-3</v>
      </c>
      <c r="S408" s="16">
        <v>0.5</v>
      </c>
      <c r="T408" s="60">
        <v>5.0000000000000001E-4</v>
      </c>
      <c r="U408" s="17">
        <v>1</v>
      </c>
      <c r="V408" s="16"/>
      <c r="W408" s="16"/>
      <c r="X408" s="18">
        <v>2E-3</v>
      </c>
      <c r="Y408" s="16">
        <v>0.1</v>
      </c>
      <c r="Z408" s="16">
        <v>0.01</v>
      </c>
      <c r="AA408" s="16">
        <v>0.5</v>
      </c>
      <c r="AB408" s="16"/>
      <c r="AC408" s="16"/>
      <c r="AD408" s="16"/>
      <c r="AE408" s="16"/>
      <c r="AF408" s="18"/>
      <c r="AG408" s="16"/>
      <c r="AH408" s="18"/>
      <c r="AI408" s="16"/>
      <c r="AJ408" s="17">
        <v>35</v>
      </c>
      <c r="AK408" s="17">
        <v>40</v>
      </c>
      <c r="AL408" s="16">
        <v>0.01</v>
      </c>
      <c r="AM408" s="16">
        <v>0.2</v>
      </c>
      <c r="AN408" s="16"/>
      <c r="AO408" s="16"/>
      <c r="AP408" s="16"/>
      <c r="AQ408" s="16"/>
      <c r="AR408" s="60">
        <v>5.0000000000000001E-4</v>
      </c>
      <c r="AS408" s="17">
        <v>1</v>
      </c>
      <c r="AT408" s="16"/>
      <c r="AU408" s="16"/>
      <c r="AV408" s="18"/>
      <c r="AW408" s="16"/>
      <c r="AX408" s="18"/>
      <c r="AY408" s="16"/>
      <c r="AZ408" s="60">
        <v>5.0000000000000001E-4</v>
      </c>
      <c r="BA408" s="17">
        <v>1</v>
      </c>
      <c r="BB408" s="16"/>
      <c r="BC408" s="16"/>
      <c r="BD408" s="16"/>
      <c r="BE408" s="16"/>
      <c r="BF408" s="60">
        <v>5.0000000000000001E-4</v>
      </c>
      <c r="BG408" s="17">
        <v>1</v>
      </c>
      <c r="BH408" s="60">
        <v>5.0000000000000001E-4</v>
      </c>
      <c r="BI408" s="17">
        <v>1</v>
      </c>
      <c r="BJ408" s="60">
        <v>5.0000000000000001E-4</v>
      </c>
      <c r="BK408" s="17">
        <v>1</v>
      </c>
      <c r="BL408" s="16"/>
      <c r="BM408" s="16"/>
      <c r="BN408" s="16"/>
      <c r="BO408" s="16"/>
      <c r="BP408" s="16"/>
      <c r="BQ408" s="16"/>
      <c r="BR408" s="60">
        <v>5.0000000000000001E-4</v>
      </c>
      <c r="BS408" s="17">
        <v>1</v>
      </c>
      <c r="BT408" s="16"/>
      <c r="BU408" s="16"/>
      <c r="BV408" s="16"/>
      <c r="BW408" s="16"/>
      <c r="BX408" s="60">
        <v>5.0000000000000001E-4</v>
      </c>
      <c r="BY408" s="17">
        <v>1</v>
      </c>
      <c r="BZ408" s="60">
        <v>5.0000000000000001E-4</v>
      </c>
      <c r="CA408" s="17">
        <v>1</v>
      </c>
      <c r="CB408" s="16"/>
      <c r="CC408" s="16"/>
      <c r="CD408" s="16"/>
      <c r="CE408" s="16"/>
      <c r="CF408" s="16"/>
      <c r="CG408" s="16"/>
      <c r="CH408" s="60">
        <v>5.0000000000000001E-4</v>
      </c>
      <c r="CI408" s="17">
        <v>1</v>
      </c>
      <c r="CJ408" s="16"/>
      <c r="CK408" s="16"/>
      <c r="CL408" s="16"/>
      <c r="CM408" s="16"/>
      <c r="CN408" s="16"/>
      <c r="CO408" s="16"/>
      <c r="CP408" s="16"/>
      <c r="CQ408" s="16"/>
      <c r="CR408" s="16"/>
      <c r="CS408" s="16"/>
      <c r="CT408" s="60">
        <v>5.0000000000000001E-4</v>
      </c>
      <c r="CU408" s="17">
        <v>1</v>
      </c>
      <c r="CV408" s="16"/>
      <c r="CW408" s="16"/>
    </row>
    <row r="409" spans="1:101" x14ac:dyDescent="0.3">
      <c r="A409" s="14">
        <v>135</v>
      </c>
      <c r="B409" s="15"/>
      <c r="C409" s="14" t="s">
        <v>224</v>
      </c>
      <c r="D409" s="14" t="s">
        <v>497</v>
      </c>
      <c r="E409" s="14"/>
      <c r="F409" s="14"/>
      <c r="G409" s="14" t="s">
        <v>498</v>
      </c>
      <c r="H409" s="2"/>
      <c r="I409" s="12">
        <v>100</v>
      </c>
      <c r="J409" s="16">
        <f t="shared" si="23"/>
        <v>22.200000000000003</v>
      </c>
      <c r="K409" s="16">
        <f t="shared" si="24"/>
        <v>51.967499999999994</v>
      </c>
      <c r="L409" s="16">
        <f t="shared" si="22"/>
        <v>48.032500000000006</v>
      </c>
      <c r="M409" s="16">
        <f t="shared" si="22"/>
        <v>77.8</v>
      </c>
      <c r="N409" s="17">
        <v>8</v>
      </c>
      <c r="O409" s="17">
        <v>25</v>
      </c>
      <c r="P409" s="17">
        <v>5</v>
      </c>
      <c r="Q409" s="17">
        <v>10</v>
      </c>
      <c r="R409" s="18">
        <v>5.0000000000000001E-3</v>
      </c>
      <c r="S409" s="16">
        <v>0.5</v>
      </c>
      <c r="T409" s="60"/>
      <c r="U409" s="17"/>
      <c r="V409" s="16"/>
      <c r="W409" s="16"/>
      <c r="X409" s="18"/>
      <c r="Y409" s="16"/>
      <c r="Z409" s="16">
        <v>0.01</v>
      </c>
      <c r="AA409" s="16">
        <v>0.5</v>
      </c>
      <c r="AB409" s="16"/>
      <c r="AC409" s="16"/>
      <c r="AD409" s="16"/>
      <c r="AE409" s="16"/>
      <c r="AF409" s="18">
        <v>2E-3</v>
      </c>
      <c r="AG409" s="16">
        <v>0.1</v>
      </c>
      <c r="AH409" s="18">
        <v>5.0000000000000001E-3</v>
      </c>
      <c r="AI409" s="16">
        <v>0.5</v>
      </c>
      <c r="AJ409" s="17">
        <v>35</v>
      </c>
      <c r="AK409" s="17">
        <v>40</v>
      </c>
      <c r="AL409" s="16">
        <v>0.01</v>
      </c>
      <c r="AM409" s="16">
        <v>0.2</v>
      </c>
      <c r="AN409" s="16"/>
      <c r="AO409" s="16"/>
      <c r="AP409" s="16"/>
      <c r="AQ409" s="16"/>
      <c r="AR409" s="60"/>
      <c r="AS409" s="17"/>
      <c r="AT409" s="16"/>
      <c r="AU409" s="16"/>
      <c r="AV409" s="18"/>
      <c r="AW409" s="16"/>
      <c r="AX409" s="18"/>
      <c r="AY409" s="16"/>
      <c r="AZ409" s="60"/>
      <c r="BA409" s="17"/>
      <c r="BB409" s="16"/>
      <c r="BC409" s="16"/>
      <c r="BD409" s="16"/>
      <c r="BE409" s="16"/>
      <c r="BF409" s="60"/>
      <c r="BG409" s="17"/>
      <c r="BH409" s="60"/>
      <c r="BI409" s="17"/>
      <c r="BJ409" s="60"/>
      <c r="BK409" s="17"/>
      <c r="BL409" s="16"/>
      <c r="BM409" s="16"/>
      <c r="BN409" s="16"/>
      <c r="BO409" s="16"/>
      <c r="BP409" s="16"/>
      <c r="BQ409" s="16"/>
      <c r="BR409" s="60">
        <v>5.0000000000000001E-4</v>
      </c>
      <c r="BS409" s="17">
        <v>1</v>
      </c>
      <c r="BT409" s="16"/>
      <c r="BU409" s="16"/>
      <c r="BV409" s="16"/>
      <c r="BW409" s="16"/>
      <c r="BX409" s="60"/>
      <c r="BY409" s="17"/>
      <c r="BZ409" s="60"/>
      <c r="CA409" s="17"/>
      <c r="CB409" s="16"/>
      <c r="CC409" s="16"/>
      <c r="CD409" s="16"/>
      <c r="CE409" s="16"/>
      <c r="CF409" s="16"/>
      <c r="CG409" s="16"/>
      <c r="CH409" s="60"/>
      <c r="CI409" s="17"/>
      <c r="CJ409" s="16"/>
      <c r="CK409" s="16"/>
      <c r="CL409" s="16"/>
      <c r="CM409" s="16"/>
      <c r="CN409" s="16"/>
      <c r="CO409" s="16"/>
      <c r="CP409" s="16"/>
      <c r="CQ409" s="16"/>
      <c r="CR409" s="16"/>
      <c r="CS409" s="16"/>
      <c r="CT409" s="60"/>
      <c r="CU409" s="17"/>
      <c r="CV409" s="16"/>
      <c r="CW409" s="16"/>
    </row>
    <row r="410" spans="1:101" x14ac:dyDescent="0.3">
      <c r="A410" s="14">
        <v>135</v>
      </c>
      <c r="B410" s="15"/>
      <c r="C410" s="14" t="s">
        <v>224</v>
      </c>
      <c r="D410" s="14" t="s">
        <v>497</v>
      </c>
      <c r="E410" s="14"/>
      <c r="F410" s="14"/>
      <c r="G410" s="14" t="s">
        <v>498</v>
      </c>
      <c r="H410" s="2"/>
      <c r="I410" s="12">
        <v>100</v>
      </c>
      <c r="J410" s="16">
        <f t="shared" si="23"/>
        <v>22.700000000000003</v>
      </c>
      <c r="K410" s="16">
        <f t="shared" si="24"/>
        <v>51.972499999999997</v>
      </c>
      <c r="L410" s="16">
        <f t="shared" si="22"/>
        <v>48.027500000000003</v>
      </c>
      <c r="M410" s="16">
        <f t="shared" si="22"/>
        <v>77.3</v>
      </c>
      <c r="N410" s="17">
        <v>8</v>
      </c>
      <c r="O410" s="17">
        <v>25</v>
      </c>
      <c r="P410" s="17">
        <v>5</v>
      </c>
      <c r="Q410" s="17">
        <v>10</v>
      </c>
      <c r="R410" s="18">
        <v>5.0000000000000001E-3</v>
      </c>
      <c r="S410" s="16">
        <v>0.5</v>
      </c>
      <c r="T410" s="60"/>
      <c r="U410" s="17"/>
      <c r="V410" s="16"/>
      <c r="W410" s="16"/>
      <c r="X410" s="18"/>
      <c r="Y410" s="16"/>
      <c r="Z410" s="16">
        <v>0.01</v>
      </c>
      <c r="AA410" s="16">
        <v>0.5</v>
      </c>
      <c r="AB410" s="16"/>
      <c r="AC410" s="16"/>
      <c r="AD410" s="16"/>
      <c r="AE410" s="16"/>
      <c r="AF410" s="18">
        <v>2E-3</v>
      </c>
      <c r="AG410" s="16">
        <v>0.1</v>
      </c>
      <c r="AH410" s="18"/>
      <c r="AI410" s="16"/>
      <c r="AJ410" s="17">
        <v>35</v>
      </c>
      <c r="AK410" s="17">
        <v>40</v>
      </c>
      <c r="AL410" s="16">
        <v>0.01</v>
      </c>
      <c r="AM410" s="16">
        <v>0.2</v>
      </c>
      <c r="AN410" s="16"/>
      <c r="AO410" s="16"/>
      <c r="AP410" s="16"/>
      <c r="AQ410" s="16"/>
      <c r="AR410" s="60"/>
      <c r="AS410" s="17"/>
      <c r="AT410" s="16"/>
      <c r="AU410" s="16"/>
      <c r="AV410" s="18"/>
      <c r="AW410" s="16"/>
      <c r="AX410" s="18"/>
      <c r="AY410" s="16"/>
      <c r="AZ410" s="60"/>
      <c r="BA410" s="17"/>
      <c r="BB410" s="16"/>
      <c r="BC410" s="16"/>
      <c r="BD410" s="16"/>
      <c r="BE410" s="16"/>
      <c r="BF410" s="60"/>
      <c r="BG410" s="17"/>
      <c r="BH410" s="60"/>
      <c r="BI410" s="17"/>
      <c r="BJ410" s="60"/>
      <c r="BK410" s="17"/>
      <c r="BL410" s="16"/>
      <c r="BM410" s="16"/>
      <c r="BN410" s="16"/>
      <c r="BO410" s="16"/>
      <c r="BP410" s="16"/>
      <c r="BQ410" s="16"/>
      <c r="BR410" s="60">
        <v>5.0000000000000001E-4</v>
      </c>
      <c r="BS410" s="17">
        <v>1</v>
      </c>
      <c r="BT410" s="16"/>
      <c r="BU410" s="16"/>
      <c r="BV410" s="16"/>
      <c r="BW410" s="16"/>
      <c r="BX410" s="60"/>
      <c r="BY410" s="17"/>
      <c r="BZ410" s="60"/>
      <c r="CA410" s="17"/>
      <c r="CB410" s="16"/>
      <c r="CC410" s="16"/>
      <c r="CD410" s="16"/>
      <c r="CE410" s="16"/>
      <c r="CF410" s="16"/>
      <c r="CG410" s="16"/>
      <c r="CH410" s="60"/>
      <c r="CI410" s="17"/>
      <c r="CJ410" s="16"/>
      <c r="CK410" s="16"/>
      <c r="CL410" s="16"/>
      <c r="CM410" s="16"/>
      <c r="CN410" s="16"/>
      <c r="CO410" s="16"/>
      <c r="CP410" s="16"/>
      <c r="CQ410" s="16"/>
      <c r="CR410" s="16"/>
      <c r="CS410" s="16"/>
      <c r="CT410" s="60"/>
      <c r="CU410" s="17"/>
      <c r="CV410" s="16"/>
      <c r="CW410" s="16"/>
    </row>
    <row r="411" spans="1:101" x14ac:dyDescent="0.3">
      <c r="A411" s="14">
        <v>135</v>
      </c>
      <c r="B411" s="15"/>
      <c r="C411" s="14" t="s">
        <v>224</v>
      </c>
      <c r="D411" s="14" t="s">
        <v>497</v>
      </c>
      <c r="E411" s="14"/>
      <c r="F411" s="14"/>
      <c r="G411" s="14" t="s">
        <v>498</v>
      </c>
      <c r="H411" s="2"/>
      <c r="I411" s="12">
        <v>100</v>
      </c>
      <c r="J411" s="16">
        <f t="shared" si="23"/>
        <v>22.200000000000003</v>
      </c>
      <c r="K411" s="16">
        <f t="shared" si="24"/>
        <v>51.967500000000001</v>
      </c>
      <c r="L411" s="16">
        <f t="shared" si="22"/>
        <v>48.032499999999999</v>
      </c>
      <c r="M411" s="16">
        <f t="shared" si="22"/>
        <v>77.8</v>
      </c>
      <c r="N411" s="17">
        <v>8</v>
      </c>
      <c r="O411" s="17">
        <v>25</v>
      </c>
      <c r="P411" s="17">
        <v>5</v>
      </c>
      <c r="Q411" s="17">
        <v>10</v>
      </c>
      <c r="R411" s="18">
        <v>5.0000000000000001E-3</v>
      </c>
      <c r="S411" s="16">
        <v>0.5</v>
      </c>
      <c r="T411" s="60"/>
      <c r="U411" s="17"/>
      <c r="V411" s="16"/>
      <c r="W411" s="16"/>
      <c r="X411" s="18">
        <v>2E-3</v>
      </c>
      <c r="Y411" s="16">
        <v>0.1</v>
      </c>
      <c r="Z411" s="16"/>
      <c r="AA411" s="16"/>
      <c r="AB411" s="16"/>
      <c r="AC411" s="16"/>
      <c r="AD411" s="16"/>
      <c r="AE411" s="16"/>
      <c r="AF411" s="18"/>
      <c r="AG411" s="16"/>
      <c r="AH411" s="18">
        <v>5.0000000000000001E-3</v>
      </c>
      <c r="AI411" s="16">
        <v>0.5</v>
      </c>
      <c r="AJ411" s="17">
        <v>35</v>
      </c>
      <c r="AK411" s="17">
        <v>40</v>
      </c>
      <c r="AL411" s="16">
        <v>0.01</v>
      </c>
      <c r="AM411" s="16">
        <v>0.2</v>
      </c>
      <c r="AN411" s="16">
        <v>0.01</v>
      </c>
      <c r="AO411" s="16">
        <v>0.5</v>
      </c>
      <c r="AP411" s="16"/>
      <c r="AQ411" s="16"/>
      <c r="AR411" s="60"/>
      <c r="AS411" s="17"/>
      <c r="AT411" s="16"/>
      <c r="AU411" s="16"/>
      <c r="AV411" s="18"/>
      <c r="AW411" s="16"/>
      <c r="AX411" s="18"/>
      <c r="AY411" s="16"/>
      <c r="AZ411" s="60"/>
      <c r="BA411" s="17"/>
      <c r="BB411" s="16"/>
      <c r="BC411" s="16"/>
      <c r="BD411" s="16"/>
      <c r="BE411" s="16"/>
      <c r="BF411" s="60"/>
      <c r="BG411" s="17"/>
      <c r="BH411" s="60"/>
      <c r="BI411" s="17"/>
      <c r="BJ411" s="60"/>
      <c r="BK411" s="17"/>
      <c r="BL411" s="16"/>
      <c r="BM411" s="16"/>
      <c r="BN411" s="16"/>
      <c r="BO411" s="16"/>
      <c r="BP411" s="16"/>
      <c r="BQ411" s="16"/>
      <c r="BR411" s="60">
        <v>5.0000000000000001E-4</v>
      </c>
      <c r="BS411" s="17">
        <v>1</v>
      </c>
      <c r="BT411" s="16"/>
      <c r="BU411" s="16"/>
      <c r="BV411" s="16"/>
      <c r="BW411" s="16"/>
      <c r="BX411" s="60"/>
      <c r="BY411" s="17"/>
      <c r="BZ411" s="60"/>
      <c r="CA411" s="17"/>
      <c r="CB411" s="16"/>
      <c r="CC411" s="16"/>
      <c r="CD411" s="16"/>
      <c r="CE411" s="16"/>
      <c r="CF411" s="16"/>
      <c r="CG411" s="16"/>
      <c r="CH411" s="60"/>
      <c r="CI411" s="17"/>
      <c r="CJ411" s="16"/>
      <c r="CK411" s="16"/>
      <c r="CL411" s="16"/>
      <c r="CM411" s="16"/>
      <c r="CN411" s="16"/>
      <c r="CO411" s="16"/>
      <c r="CP411" s="16"/>
      <c r="CQ411" s="16"/>
      <c r="CR411" s="16"/>
      <c r="CS411" s="16"/>
      <c r="CT411" s="60"/>
      <c r="CU411" s="17"/>
      <c r="CV411" s="16"/>
      <c r="CW411" s="16"/>
    </row>
    <row r="412" spans="1:101" x14ac:dyDescent="0.3">
      <c r="A412" s="14">
        <v>135</v>
      </c>
      <c r="B412" s="15"/>
      <c r="C412" s="14" t="s">
        <v>224</v>
      </c>
      <c r="D412" s="14" t="s">
        <v>497</v>
      </c>
      <c r="E412" s="14"/>
      <c r="F412" s="14"/>
      <c r="G412" s="14" t="s">
        <v>498</v>
      </c>
      <c r="H412" s="2"/>
      <c r="I412" s="12">
        <v>100</v>
      </c>
      <c r="J412" s="16">
        <f t="shared" si="23"/>
        <v>12.700000000000003</v>
      </c>
      <c r="K412" s="16">
        <f t="shared" si="24"/>
        <v>51.96749999999998</v>
      </c>
      <c r="L412" s="16">
        <f t="shared" si="22"/>
        <v>48.03250000000002</v>
      </c>
      <c r="M412" s="16">
        <f t="shared" si="22"/>
        <v>87.3</v>
      </c>
      <c r="N412" s="17">
        <v>8</v>
      </c>
      <c r="O412" s="17">
        <v>25</v>
      </c>
      <c r="P412" s="17">
        <v>5</v>
      </c>
      <c r="Q412" s="17">
        <v>10</v>
      </c>
      <c r="R412" s="18">
        <v>5.0000000000000001E-3</v>
      </c>
      <c r="S412" s="16">
        <v>0.5</v>
      </c>
      <c r="T412" s="60">
        <v>5.0000000000000001E-4</v>
      </c>
      <c r="U412" s="17">
        <v>1</v>
      </c>
      <c r="V412" s="16"/>
      <c r="W412" s="16"/>
      <c r="X412" s="18">
        <v>2E-3</v>
      </c>
      <c r="Y412" s="16">
        <v>0.1</v>
      </c>
      <c r="Z412" s="16"/>
      <c r="AA412" s="16"/>
      <c r="AB412" s="16"/>
      <c r="AC412" s="16"/>
      <c r="AD412" s="16"/>
      <c r="AE412" s="16"/>
      <c r="AF412" s="18"/>
      <c r="AG412" s="16"/>
      <c r="AH412" s="18"/>
      <c r="AI412" s="16"/>
      <c r="AJ412" s="17">
        <v>35</v>
      </c>
      <c r="AK412" s="17">
        <v>40</v>
      </c>
      <c r="AL412" s="16">
        <v>0.01</v>
      </c>
      <c r="AM412" s="16">
        <v>0.2</v>
      </c>
      <c r="AN412" s="16">
        <v>0.01</v>
      </c>
      <c r="AO412" s="16">
        <v>0.5</v>
      </c>
      <c r="AP412" s="16"/>
      <c r="AQ412" s="16"/>
      <c r="AR412" s="60">
        <v>5.0000000000000001E-4</v>
      </c>
      <c r="AS412" s="17">
        <v>1</v>
      </c>
      <c r="AT412" s="16"/>
      <c r="AU412" s="16"/>
      <c r="AV412" s="18"/>
      <c r="AW412" s="16"/>
      <c r="AX412" s="18"/>
      <c r="AY412" s="16"/>
      <c r="AZ412" s="60">
        <v>5.0000000000000001E-4</v>
      </c>
      <c r="BA412" s="17">
        <v>1</v>
      </c>
      <c r="BB412" s="16"/>
      <c r="BC412" s="16"/>
      <c r="BD412" s="16"/>
      <c r="BE412" s="16"/>
      <c r="BF412" s="60">
        <v>5.0000000000000001E-4</v>
      </c>
      <c r="BG412" s="17">
        <v>1</v>
      </c>
      <c r="BH412" s="60">
        <v>5.0000000000000001E-4</v>
      </c>
      <c r="BI412" s="17">
        <v>1</v>
      </c>
      <c r="BJ412" s="60">
        <v>5.0000000000000001E-4</v>
      </c>
      <c r="BK412" s="17">
        <v>1</v>
      </c>
      <c r="BL412" s="16"/>
      <c r="BM412" s="16"/>
      <c r="BN412" s="16"/>
      <c r="BO412" s="16"/>
      <c r="BP412" s="16"/>
      <c r="BQ412" s="16"/>
      <c r="BR412" s="60">
        <v>5.0000000000000001E-4</v>
      </c>
      <c r="BS412" s="17">
        <v>1</v>
      </c>
      <c r="BT412" s="16"/>
      <c r="BU412" s="16"/>
      <c r="BV412" s="16"/>
      <c r="BW412" s="16"/>
      <c r="BX412" s="60">
        <v>5.0000000000000001E-4</v>
      </c>
      <c r="BY412" s="17">
        <v>1</v>
      </c>
      <c r="BZ412" s="60">
        <v>5.0000000000000001E-4</v>
      </c>
      <c r="CA412" s="17">
        <v>1</v>
      </c>
      <c r="CB412" s="16"/>
      <c r="CC412" s="16"/>
      <c r="CD412" s="16"/>
      <c r="CE412" s="16"/>
      <c r="CF412" s="16"/>
      <c r="CG412" s="16"/>
      <c r="CH412" s="60">
        <v>5.0000000000000001E-4</v>
      </c>
      <c r="CI412" s="17">
        <v>1</v>
      </c>
      <c r="CJ412" s="16"/>
      <c r="CK412" s="16"/>
      <c r="CL412" s="16"/>
      <c r="CM412" s="16"/>
      <c r="CN412" s="16"/>
      <c r="CO412" s="16"/>
      <c r="CP412" s="16"/>
      <c r="CQ412" s="16"/>
      <c r="CR412" s="16"/>
      <c r="CS412" s="16"/>
      <c r="CT412" s="60">
        <v>5.0000000000000001E-4</v>
      </c>
      <c r="CU412" s="17">
        <v>1</v>
      </c>
      <c r="CV412" s="16"/>
      <c r="CW412" s="16"/>
    </row>
    <row r="413" spans="1:101" x14ac:dyDescent="0.3">
      <c r="A413" s="14">
        <v>135</v>
      </c>
      <c r="B413" s="15"/>
      <c r="C413" s="14" t="s">
        <v>224</v>
      </c>
      <c r="D413" s="14" t="s">
        <v>497</v>
      </c>
      <c r="E413" s="14"/>
      <c r="F413" s="14"/>
      <c r="G413" s="14" t="s">
        <v>498</v>
      </c>
      <c r="H413" s="2"/>
      <c r="I413" s="12">
        <v>100</v>
      </c>
      <c r="J413" s="16">
        <f t="shared" si="23"/>
        <v>22.200000000000003</v>
      </c>
      <c r="K413" s="16">
        <f t="shared" si="24"/>
        <v>51.967500000000001</v>
      </c>
      <c r="L413" s="16">
        <f t="shared" si="22"/>
        <v>48.032499999999999</v>
      </c>
      <c r="M413" s="16">
        <f t="shared" si="22"/>
        <v>77.8</v>
      </c>
      <c r="N413" s="17">
        <v>8</v>
      </c>
      <c r="O413" s="17">
        <v>25</v>
      </c>
      <c r="P413" s="17">
        <v>5</v>
      </c>
      <c r="Q413" s="17">
        <v>10</v>
      </c>
      <c r="R413" s="18">
        <v>5.0000000000000001E-3</v>
      </c>
      <c r="S413" s="16">
        <v>0.5</v>
      </c>
      <c r="T413" s="60"/>
      <c r="U413" s="17"/>
      <c r="V413" s="16"/>
      <c r="W413" s="16"/>
      <c r="X413" s="18"/>
      <c r="Y413" s="16"/>
      <c r="Z413" s="16"/>
      <c r="AA413" s="16"/>
      <c r="AB413" s="16"/>
      <c r="AC413" s="16"/>
      <c r="AD413" s="16"/>
      <c r="AE413" s="16"/>
      <c r="AF413" s="18">
        <v>2E-3</v>
      </c>
      <c r="AG413" s="16">
        <v>0.1</v>
      </c>
      <c r="AH413" s="18">
        <v>5.0000000000000001E-3</v>
      </c>
      <c r="AI413" s="16">
        <v>0.5</v>
      </c>
      <c r="AJ413" s="17">
        <v>35</v>
      </c>
      <c r="AK413" s="17">
        <v>40</v>
      </c>
      <c r="AL413" s="16">
        <v>0.01</v>
      </c>
      <c r="AM413" s="16">
        <v>0.2</v>
      </c>
      <c r="AN413" s="16">
        <v>0.01</v>
      </c>
      <c r="AO413" s="16">
        <v>0.5</v>
      </c>
      <c r="AP413" s="16"/>
      <c r="AQ413" s="16"/>
      <c r="AR413" s="60"/>
      <c r="AS413" s="17"/>
      <c r="AT413" s="16"/>
      <c r="AU413" s="16"/>
      <c r="AV413" s="18"/>
      <c r="AW413" s="16"/>
      <c r="AX413" s="18"/>
      <c r="AY413" s="16"/>
      <c r="AZ413" s="60"/>
      <c r="BA413" s="17"/>
      <c r="BB413" s="16"/>
      <c r="BC413" s="16"/>
      <c r="BD413" s="16"/>
      <c r="BE413" s="16"/>
      <c r="BF413" s="60"/>
      <c r="BG413" s="17"/>
      <c r="BH413" s="60"/>
      <c r="BI413" s="17"/>
      <c r="BJ413" s="60"/>
      <c r="BK413" s="17"/>
      <c r="BL413" s="16"/>
      <c r="BM413" s="16"/>
      <c r="BN413" s="16"/>
      <c r="BO413" s="16"/>
      <c r="BP413" s="16"/>
      <c r="BQ413" s="16"/>
      <c r="BR413" s="60">
        <v>5.0000000000000001E-4</v>
      </c>
      <c r="BS413" s="17">
        <v>1</v>
      </c>
      <c r="BT413" s="16"/>
      <c r="BU413" s="16"/>
      <c r="BV413" s="16"/>
      <c r="BW413" s="16"/>
      <c r="BX413" s="60"/>
      <c r="BY413" s="17"/>
      <c r="BZ413" s="60"/>
      <c r="CA413" s="17"/>
      <c r="CB413" s="16"/>
      <c r="CC413" s="16"/>
      <c r="CD413" s="16"/>
      <c r="CE413" s="16"/>
      <c r="CF413" s="16"/>
      <c r="CG413" s="16"/>
      <c r="CH413" s="60"/>
      <c r="CI413" s="17"/>
      <c r="CJ413" s="16"/>
      <c r="CK413" s="16"/>
      <c r="CL413" s="16"/>
      <c r="CM413" s="16"/>
      <c r="CN413" s="16"/>
      <c r="CO413" s="16"/>
      <c r="CP413" s="16"/>
      <c r="CQ413" s="16"/>
      <c r="CR413" s="16"/>
      <c r="CS413" s="16"/>
      <c r="CT413" s="60"/>
      <c r="CU413" s="17"/>
      <c r="CV413" s="16"/>
      <c r="CW413" s="16"/>
    </row>
    <row r="414" spans="1:101" x14ac:dyDescent="0.3">
      <c r="A414" s="14">
        <v>135</v>
      </c>
      <c r="B414" s="15"/>
      <c r="C414" s="14" t="s">
        <v>224</v>
      </c>
      <c r="D414" s="14" t="s">
        <v>497</v>
      </c>
      <c r="E414" s="14"/>
      <c r="F414" s="14"/>
      <c r="G414" s="14" t="s">
        <v>498</v>
      </c>
      <c r="H414" s="2"/>
      <c r="I414" s="12">
        <v>100</v>
      </c>
      <c r="J414" s="16">
        <f t="shared" si="23"/>
        <v>22.700000000000003</v>
      </c>
      <c r="K414" s="16">
        <f t="shared" si="24"/>
        <v>51.972499999999997</v>
      </c>
      <c r="L414" s="16">
        <f t="shared" si="22"/>
        <v>48.027500000000003</v>
      </c>
      <c r="M414" s="16">
        <f t="shared" si="22"/>
        <v>77.3</v>
      </c>
      <c r="N414" s="17">
        <v>8</v>
      </c>
      <c r="O414" s="17">
        <v>25</v>
      </c>
      <c r="P414" s="17">
        <v>5</v>
      </c>
      <c r="Q414" s="17">
        <v>10</v>
      </c>
      <c r="R414" s="18">
        <v>5.0000000000000001E-3</v>
      </c>
      <c r="S414" s="16">
        <v>0.5</v>
      </c>
      <c r="T414" s="60"/>
      <c r="U414" s="17"/>
      <c r="V414" s="16"/>
      <c r="W414" s="16"/>
      <c r="X414" s="18"/>
      <c r="Y414" s="16"/>
      <c r="Z414" s="16"/>
      <c r="AA414" s="16"/>
      <c r="AB414" s="16"/>
      <c r="AC414" s="16"/>
      <c r="AD414" s="16"/>
      <c r="AE414" s="16"/>
      <c r="AF414" s="18">
        <v>2E-3</v>
      </c>
      <c r="AG414" s="16">
        <v>0.1</v>
      </c>
      <c r="AH414" s="18"/>
      <c r="AI414" s="16"/>
      <c r="AJ414" s="17">
        <v>35</v>
      </c>
      <c r="AK414" s="17">
        <v>40</v>
      </c>
      <c r="AL414" s="16">
        <v>0.01</v>
      </c>
      <c r="AM414" s="16">
        <v>0.2</v>
      </c>
      <c r="AN414" s="16">
        <v>0.01</v>
      </c>
      <c r="AO414" s="16">
        <v>0.5</v>
      </c>
      <c r="AP414" s="16"/>
      <c r="AQ414" s="16"/>
      <c r="AR414" s="60"/>
      <c r="AS414" s="17"/>
      <c r="AT414" s="16"/>
      <c r="AU414" s="16"/>
      <c r="AV414" s="18"/>
      <c r="AW414" s="16"/>
      <c r="AX414" s="18"/>
      <c r="AY414" s="16"/>
      <c r="AZ414" s="60"/>
      <c r="BA414" s="17"/>
      <c r="BB414" s="16"/>
      <c r="BC414" s="16"/>
      <c r="BD414" s="16"/>
      <c r="BE414" s="16"/>
      <c r="BF414" s="60"/>
      <c r="BG414" s="17"/>
      <c r="BH414" s="60"/>
      <c r="BI414" s="17"/>
      <c r="BJ414" s="60"/>
      <c r="BK414" s="17"/>
      <c r="BL414" s="16"/>
      <c r="BM414" s="16"/>
      <c r="BN414" s="16"/>
      <c r="BO414" s="16"/>
      <c r="BP414" s="16"/>
      <c r="BQ414" s="16"/>
      <c r="BR414" s="60">
        <v>5.0000000000000001E-4</v>
      </c>
      <c r="BS414" s="17">
        <v>1</v>
      </c>
      <c r="BT414" s="16"/>
      <c r="BU414" s="16"/>
      <c r="BV414" s="16"/>
      <c r="BW414" s="16"/>
      <c r="BX414" s="60"/>
      <c r="BY414" s="17"/>
      <c r="BZ414" s="60"/>
      <c r="CA414" s="17"/>
      <c r="CB414" s="16"/>
      <c r="CC414" s="16"/>
      <c r="CD414" s="16"/>
      <c r="CE414" s="16"/>
      <c r="CF414" s="16"/>
      <c r="CG414" s="16"/>
      <c r="CH414" s="60"/>
      <c r="CI414" s="17"/>
      <c r="CJ414" s="16"/>
      <c r="CK414" s="16"/>
      <c r="CL414" s="16"/>
      <c r="CM414" s="16"/>
      <c r="CN414" s="16"/>
      <c r="CO414" s="16"/>
      <c r="CP414" s="16"/>
      <c r="CQ414" s="16"/>
      <c r="CR414" s="16"/>
      <c r="CS414" s="16"/>
      <c r="CT414" s="60"/>
      <c r="CU414" s="17"/>
      <c r="CV414" s="16"/>
      <c r="CW414" s="16"/>
    </row>
    <row r="415" spans="1:101" x14ac:dyDescent="0.3">
      <c r="A415" s="14">
        <v>135</v>
      </c>
      <c r="B415" s="15"/>
      <c r="C415" s="14" t="s">
        <v>224</v>
      </c>
      <c r="D415" s="14" t="s">
        <v>497</v>
      </c>
      <c r="E415" s="14"/>
      <c r="F415" s="14"/>
      <c r="G415" s="14" t="s">
        <v>498</v>
      </c>
      <c r="H415" s="2"/>
      <c r="I415" s="12">
        <v>100</v>
      </c>
      <c r="J415" s="16">
        <f t="shared" si="23"/>
        <v>22</v>
      </c>
      <c r="K415" s="16">
        <f t="shared" si="24"/>
        <v>51.972499999999989</v>
      </c>
      <c r="L415" s="16">
        <f t="shared" si="22"/>
        <v>48.027500000000011</v>
      </c>
      <c r="M415" s="16">
        <f t="shared" si="22"/>
        <v>78</v>
      </c>
      <c r="N415" s="17">
        <v>8</v>
      </c>
      <c r="O415" s="17">
        <v>25</v>
      </c>
      <c r="P415" s="17">
        <v>5</v>
      </c>
      <c r="Q415" s="17">
        <v>10</v>
      </c>
      <c r="R415" s="18">
        <v>5.0000000000000001E-3</v>
      </c>
      <c r="S415" s="16">
        <v>0.5</v>
      </c>
      <c r="T415" s="60"/>
      <c r="U415" s="17"/>
      <c r="V415" s="16">
        <v>0.01</v>
      </c>
      <c r="W415" s="16">
        <v>0.5</v>
      </c>
      <c r="X415" s="18">
        <v>2E-3</v>
      </c>
      <c r="Y415" s="16">
        <v>0.1</v>
      </c>
      <c r="Z415" s="16"/>
      <c r="AA415" s="16"/>
      <c r="AB415" s="16"/>
      <c r="AC415" s="16"/>
      <c r="AD415" s="16"/>
      <c r="AE415" s="16"/>
      <c r="AF415" s="18"/>
      <c r="AG415" s="16"/>
      <c r="AH415" s="18">
        <v>5.0000000000000001E-3</v>
      </c>
      <c r="AI415" s="16">
        <v>0.5</v>
      </c>
      <c r="AJ415" s="17">
        <v>35</v>
      </c>
      <c r="AK415" s="17">
        <v>40</v>
      </c>
      <c r="AL415" s="16"/>
      <c r="AM415" s="16"/>
      <c r="AN415" s="16"/>
      <c r="AO415" s="16"/>
      <c r="AP415" s="16"/>
      <c r="AQ415" s="16"/>
      <c r="AR415" s="60"/>
      <c r="AS415" s="17"/>
      <c r="AT415" s="16"/>
      <c r="AU415" s="16"/>
      <c r="AV415" s="18">
        <v>5.0000000000000001E-3</v>
      </c>
      <c r="AW415" s="16">
        <v>0.4</v>
      </c>
      <c r="AX415" s="18"/>
      <c r="AY415" s="16"/>
      <c r="AZ415" s="60"/>
      <c r="BA415" s="17"/>
      <c r="BB415" s="16"/>
      <c r="BC415" s="16"/>
      <c r="BD415" s="16"/>
      <c r="BE415" s="16"/>
      <c r="BF415" s="60"/>
      <c r="BG415" s="17"/>
      <c r="BH415" s="60"/>
      <c r="BI415" s="17"/>
      <c r="BJ415" s="60"/>
      <c r="BK415" s="17"/>
      <c r="BL415" s="16"/>
      <c r="BM415" s="16"/>
      <c r="BN415" s="16"/>
      <c r="BO415" s="16"/>
      <c r="BP415" s="16"/>
      <c r="BQ415" s="16"/>
      <c r="BR415" s="60">
        <v>5.0000000000000001E-4</v>
      </c>
      <c r="BS415" s="17">
        <v>1</v>
      </c>
      <c r="BT415" s="16"/>
      <c r="BU415" s="16"/>
      <c r="BV415" s="16"/>
      <c r="BW415" s="16"/>
      <c r="BX415" s="60"/>
      <c r="BY415" s="17"/>
      <c r="BZ415" s="60"/>
      <c r="CA415" s="17"/>
      <c r="CB415" s="16"/>
      <c r="CC415" s="16"/>
      <c r="CD415" s="16"/>
      <c r="CE415" s="16"/>
      <c r="CF415" s="16"/>
      <c r="CG415" s="16"/>
      <c r="CH415" s="60"/>
      <c r="CI415" s="17"/>
      <c r="CJ415" s="16"/>
      <c r="CK415" s="16"/>
      <c r="CL415" s="16"/>
      <c r="CM415" s="16"/>
      <c r="CN415" s="16"/>
      <c r="CO415" s="16"/>
      <c r="CP415" s="16"/>
      <c r="CQ415" s="16"/>
      <c r="CR415" s="16"/>
      <c r="CS415" s="16"/>
      <c r="CT415" s="60"/>
      <c r="CU415" s="17"/>
      <c r="CV415" s="16"/>
      <c r="CW415" s="16"/>
    </row>
    <row r="416" spans="1:101" x14ac:dyDescent="0.3">
      <c r="A416" s="14">
        <v>135</v>
      </c>
      <c r="B416" s="15"/>
      <c r="C416" s="14" t="s">
        <v>224</v>
      </c>
      <c r="D416" s="14" t="s">
        <v>497</v>
      </c>
      <c r="E416" s="14"/>
      <c r="F416" s="14"/>
      <c r="G416" s="14" t="s">
        <v>498</v>
      </c>
      <c r="H416" s="2"/>
      <c r="I416" s="12">
        <v>100</v>
      </c>
      <c r="J416" s="16">
        <f t="shared" si="23"/>
        <v>12.5</v>
      </c>
      <c r="K416" s="16">
        <f t="shared" si="24"/>
        <v>51.972499999999975</v>
      </c>
      <c r="L416" s="16">
        <f t="shared" si="22"/>
        <v>48.027500000000025</v>
      </c>
      <c r="M416" s="16">
        <f t="shared" si="22"/>
        <v>87.5</v>
      </c>
      <c r="N416" s="17">
        <v>8</v>
      </c>
      <c r="O416" s="17">
        <v>25</v>
      </c>
      <c r="P416" s="17">
        <v>5</v>
      </c>
      <c r="Q416" s="17">
        <v>10</v>
      </c>
      <c r="R416" s="18">
        <v>5.0000000000000001E-3</v>
      </c>
      <c r="S416" s="16">
        <v>0.5</v>
      </c>
      <c r="T416" s="60">
        <v>5.0000000000000001E-4</v>
      </c>
      <c r="U416" s="17">
        <v>1</v>
      </c>
      <c r="V416" s="16">
        <v>0.01</v>
      </c>
      <c r="W416" s="16">
        <v>0.5</v>
      </c>
      <c r="X416" s="18">
        <v>2E-3</v>
      </c>
      <c r="Y416" s="16">
        <v>0.1</v>
      </c>
      <c r="Z416" s="16"/>
      <c r="AA416" s="16"/>
      <c r="AB416" s="16"/>
      <c r="AC416" s="16"/>
      <c r="AD416" s="16"/>
      <c r="AE416" s="16"/>
      <c r="AF416" s="18"/>
      <c r="AG416" s="16"/>
      <c r="AH416" s="18"/>
      <c r="AI416" s="16"/>
      <c r="AJ416" s="17">
        <v>35</v>
      </c>
      <c r="AK416" s="17">
        <v>40</v>
      </c>
      <c r="AL416" s="16"/>
      <c r="AM416" s="16"/>
      <c r="AN416" s="16"/>
      <c r="AO416" s="16"/>
      <c r="AP416" s="16"/>
      <c r="AQ416" s="16"/>
      <c r="AR416" s="60">
        <v>5.0000000000000001E-4</v>
      </c>
      <c r="AS416" s="17">
        <v>1</v>
      </c>
      <c r="AT416" s="16"/>
      <c r="AU416" s="16"/>
      <c r="AV416" s="18">
        <v>5.0000000000000001E-3</v>
      </c>
      <c r="AW416" s="16">
        <v>0.4</v>
      </c>
      <c r="AX416" s="18"/>
      <c r="AY416" s="16"/>
      <c r="AZ416" s="60">
        <v>5.0000000000000001E-4</v>
      </c>
      <c r="BA416" s="17">
        <v>1</v>
      </c>
      <c r="BB416" s="16"/>
      <c r="BC416" s="16"/>
      <c r="BD416" s="16"/>
      <c r="BE416" s="16"/>
      <c r="BF416" s="60">
        <v>5.0000000000000001E-4</v>
      </c>
      <c r="BG416" s="17">
        <v>1</v>
      </c>
      <c r="BH416" s="60">
        <v>5.0000000000000001E-4</v>
      </c>
      <c r="BI416" s="17">
        <v>1</v>
      </c>
      <c r="BJ416" s="60">
        <v>5.0000000000000001E-4</v>
      </c>
      <c r="BK416" s="17">
        <v>1</v>
      </c>
      <c r="BL416" s="16"/>
      <c r="BM416" s="16"/>
      <c r="BN416" s="16"/>
      <c r="BO416" s="16"/>
      <c r="BP416" s="16"/>
      <c r="BQ416" s="16"/>
      <c r="BR416" s="60">
        <v>5.0000000000000001E-4</v>
      </c>
      <c r="BS416" s="17">
        <v>1</v>
      </c>
      <c r="BT416" s="16"/>
      <c r="BU416" s="16"/>
      <c r="BV416" s="16"/>
      <c r="BW416" s="16"/>
      <c r="BX416" s="60">
        <v>5.0000000000000001E-4</v>
      </c>
      <c r="BY416" s="17">
        <v>1</v>
      </c>
      <c r="BZ416" s="60">
        <v>5.0000000000000001E-4</v>
      </c>
      <c r="CA416" s="17">
        <v>1</v>
      </c>
      <c r="CB416" s="16"/>
      <c r="CC416" s="16"/>
      <c r="CD416" s="16"/>
      <c r="CE416" s="16"/>
      <c r="CF416" s="16"/>
      <c r="CG416" s="16"/>
      <c r="CH416" s="60">
        <v>5.0000000000000001E-4</v>
      </c>
      <c r="CI416" s="17">
        <v>1</v>
      </c>
      <c r="CJ416" s="16"/>
      <c r="CK416" s="16"/>
      <c r="CL416" s="16"/>
      <c r="CM416" s="16"/>
      <c r="CN416" s="16"/>
      <c r="CO416" s="16"/>
      <c r="CP416" s="16"/>
      <c r="CQ416" s="16"/>
      <c r="CR416" s="16"/>
      <c r="CS416" s="16"/>
      <c r="CT416" s="60">
        <v>5.0000000000000001E-4</v>
      </c>
      <c r="CU416" s="17">
        <v>1</v>
      </c>
      <c r="CV416" s="16"/>
      <c r="CW416" s="16"/>
    </row>
    <row r="417" spans="1:101" x14ac:dyDescent="0.3">
      <c r="A417" s="14">
        <v>135</v>
      </c>
      <c r="B417" s="15"/>
      <c r="C417" s="14" t="s">
        <v>224</v>
      </c>
      <c r="D417" s="14" t="s">
        <v>497</v>
      </c>
      <c r="E417" s="14"/>
      <c r="F417" s="14"/>
      <c r="G417" s="14" t="s">
        <v>498</v>
      </c>
      <c r="H417" s="2"/>
      <c r="I417" s="12">
        <v>100</v>
      </c>
      <c r="J417" s="16">
        <f t="shared" si="23"/>
        <v>22</v>
      </c>
      <c r="K417" s="16">
        <f t="shared" si="24"/>
        <v>51.972499999999989</v>
      </c>
      <c r="L417" s="16">
        <f t="shared" si="22"/>
        <v>48.027500000000011</v>
      </c>
      <c r="M417" s="16">
        <f t="shared" si="22"/>
        <v>78</v>
      </c>
      <c r="N417" s="17">
        <v>8</v>
      </c>
      <c r="O417" s="17">
        <v>25</v>
      </c>
      <c r="P417" s="17">
        <v>5</v>
      </c>
      <c r="Q417" s="17">
        <v>10</v>
      </c>
      <c r="R417" s="18">
        <v>5.0000000000000001E-3</v>
      </c>
      <c r="S417" s="16">
        <v>0.5</v>
      </c>
      <c r="T417" s="60"/>
      <c r="U417" s="17"/>
      <c r="V417" s="16">
        <v>0.01</v>
      </c>
      <c r="W417" s="16">
        <v>0.5</v>
      </c>
      <c r="X417" s="18"/>
      <c r="Y417" s="16"/>
      <c r="Z417" s="16"/>
      <c r="AA417" s="16"/>
      <c r="AB417" s="16"/>
      <c r="AC417" s="16"/>
      <c r="AD417" s="16"/>
      <c r="AE417" s="16"/>
      <c r="AF417" s="18">
        <v>2E-3</v>
      </c>
      <c r="AG417" s="16">
        <v>0.1</v>
      </c>
      <c r="AH417" s="18">
        <v>5.0000000000000001E-3</v>
      </c>
      <c r="AI417" s="16">
        <v>0.5</v>
      </c>
      <c r="AJ417" s="17">
        <v>35</v>
      </c>
      <c r="AK417" s="17">
        <v>40</v>
      </c>
      <c r="AL417" s="16"/>
      <c r="AM417" s="16"/>
      <c r="AN417" s="16"/>
      <c r="AO417" s="16"/>
      <c r="AP417" s="16"/>
      <c r="AQ417" s="16"/>
      <c r="AR417" s="60"/>
      <c r="AS417" s="17"/>
      <c r="AT417" s="16"/>
      <c r="AU417" s="16"/>
      <c r="AV417" s="18">
        <v>5.0000000000000001E-3</v>
      </c>
      <c r="AW417" s="16">
        <v>0.4</v>
      </c>
      <c r="AX417" s="18"/>
      <c r="AY417" s="16"/>
      <c r="AZ417" s="60"/>
      <c r="BA417" s="17"/>
      <c r="BB417" s="16"/>
      <c r="BC417" s="16"/>
      <c r="BD417" s="16"/>
      <c r="BE417" s="16"/>
      <c r="BF417" s="60"/>
      <c r="BG417" s="17"/>
      <c r="BH417" s="60"/>
      <c r="BI417" s="17"/>
      <c r="BJ417" s="60"/>
      <c r="BK417" s="17"/>
      <c r="BL417" s="16"/>
      <c r="BM417" s="16"/>
      <c r="BN417" s="16"/>
      <c r="BO417" s="16"/>
      <c r="BP417" s="16"/>
      <c r="BQ417" s="16"/>
      <c r="BR417" s="60">
        <v>5.0000000000000001E-4</v>
      </c>
      <c r="BS417" s="17">
        <v>1</v>
      </c>
      <c r="BT417" s="16"/>
      <c r="BU417" s="16"/>
      <c r="BV417" s="16"/>
      <c r="BW417" s="16"/>
      <c r="BX417" s="60"/>
      <c r="BY417" s="17"/>
      <c r="BZ417" s="60"/>
      <c r="CA417" s="17"/>
      <c r="CB417" s="16"/>
      <c r="CC417" s="16"/>
      <c r="CD417" s="16"/>
      <c r="CE417" s="16"/>
      <c r="CF417" s="16"/>
      <c r="CG417" s="16"/>
      <c r="CH417" s="60"/>
      <c r="CI417" s="17"/>
      <c r="CJ417" s="16"/>
      <c r="CK417" s="16"/>
      <c r="CL417" s="16"/>
      <c r="CM417" s="16"/>
      <c r="CN417" s="16"/>
      <c r="CO417" s="16"/>
      <c r="CP417" s="16"/>
      <c r="CQ417" s="16"/>
      <c r="CR417" s="16"/>
      <c r="CS417" s="16"/>
      <c r="CT417" s="60"/>
      <c r="CU417" s="17"/>
      <c r="CV417" s="16"/>
      <c r="CW417" s="16"/>
    </row>
    <row r="418" spans="1:101" x14ac:dyDescent="0.3">
      <c r="A418" s="14">
        <v>135</v>
      </c>
      <c r="B418" s="15"/>
      <c r="C418" s="14" t="s">
        <v>224</v>
      </c>
      <c r="D418" s="14" t="s">
        <v>497</v>
      </c>
      <c r="E418" s="14"/>
      <c r="F418" s="14"/>
      <c r="G418" s="14" t="s">
        <v>498</v>
      </c>
      <c r="H418" s="2"/>
      <c r="I418" s="12">
        <v>100</v>
      </c>
      <c r="J418" s="16">
        <f t="shared" si="23"/>
        <v>22.5</v>
      </c>
      <c r="K418" s="16">
        <f t="shared" si="24"/>
        <v>51.977499999999992</v>
      </c>
      <c r="L418" s="16">
        <f t="shared" si="22"/>
        <v>48.022500000000008</v>
      </c>
      <c r="M418" s="16">
        <f t="shared" si="22"/>
        <v>77.5</v>
      </c>
      <c r="N418" s="17">
        <v>8</v>
      </c>
      <c r="O418" s="17">
        <v>25</v>
      </c>
      <c r="P418" s="17">
        <v>5</v>
      </c>
      <c r="Q418" s="17">
        <v>10</v>
      </c>
      <c r="R418" s="18">
        <v>5.0000000000000001E-3</v>
      </c>
      <c r="S418" s="16">
        <v>0.5</v>
      </c>
      <c r="T418" s="60"/>
      <c r="U418" s="17"/>
      <c r="V418" s="16">
        <v>0.01</v>
      </c>
      <c r="W418" s="16">
        <v>0.5</v>
      </c>
      <c r="X418" s="18"/>
      <c r="Y418" s="16"/>
      <c r="Z418" s="16"/>
      <c r="AA418" s="16"/>
      <c r="AB418" s="16"/>
      <c r="AC418" s="16"/>
      <c r="AD418" s="16"/>
      <c r="AE418" s="16"/>
      <c r="AF418" s="18">
        <v>2E-3</v>
      </c>
      <c r="AG418" s="16">
        <v>0.1</v>
      </c>
      <c r="AH418" s="18"/>
      <c r="AI418" s="16"/>
      <c r="AJ418" s="17">
        <v>35</v>
      </c>
      <c r="AK418" s="17">
        <v>40</v>
      </c>
      <c r="AL418" s="16"/>
      <c r="AM418" s="16"/>
      <c r="AN418" s="16"/>
      <c r="AO418" s="16"/>
      <c r="AP418" s="16"/>
      <c r="AQ418" s="16"/>
      <c r="AR418" s="60"/>
      <c r="AS418" s="17"/>
      <c r="AT418" s="16"/>
      <c r="AU418" s="16"/>
      <c r="AV418" s="18">
        <v>5.0000000000000001E-3</v>
      </c>
      <c r="AW418" s="16">
        <v>0.4</v>
      </c>
      <c r="AX418" s="18"/>
      <c r="AY418" s="16"/>
      <c r="AZ418" s="60"/>
      <c r="BA418" s="17"/>
      <c r="BB418" s="16"/>
      <c r="BC418" s="16"/>
      <c r="BD418" s="16"/>
      <c r="BE418" s="16"/>
      <c r="BF418" s="60"/>
      <c r="BG418" s="17"/>
      <c r="BH418" s="60"/>
      <c r="BI418" s="17"/>
      <c r="BJ418" s="60"/>
      <c r="BK418" s="17"/>
      <c r="BL418" s="16"/>
      <c r="BM418" s="16"/>
      <c r="BN418" s="16"/>
      <c r="BO418" s="16"/>
      <c r="BP418" s="16"/>
      <c r="BQ418" s="16"/>
      <c r="BR418" s="60">
        <v>5.0000000000000001E-4</v>
      </c>
      <c r="BS418" s="17">
        <v>1</v>
      </c>
      <c r="BT418" s="16"/>
      <c r="BU418" s="16"/>
      <c r="BV418" s="16"/>
      <c r="BW418" s="16"/>
      <c r="BX418" s="60"/>
      <c r="BY418" s="17"/>
      <c r="BZ418" s="60"/>
      <c r="CA418" s="17"/>
      <c r="CB418" s="16"/>
      <c r="CC418" s="16"/>
      <c r="CD418" s="16"/>
      <c r="CE418" s="16"/>
      <c r="CF418" s="16"/>
      <c r="CG418" s="16"/>
      <c r="CH418" s="60"/>
      <c r="CI418" s="17"/>
      <c r="CJ418" s="16"/>
      <c r="CK418" s="16"/>
      <c r="CL418" s="16"/>
      <c r="CM418" s="16"/>
      <c r="CN418" s="16"/>
      <c r="CO418" s="16"/>
      <c r="CP418" s="16"/>
      <c r="CQ418" s="16"/>
      <c r="CR418" s="16"/>
      <c r="CS418" s="16"/>
      <c r="CT418" s="60"/>
      <c r="CU418" s="17"/>
      <c r="CV418" s="16"/>
      <c r="CW418" s="16"/>
    </row>
    <row r="419" spans="1:101" x14ac:dyDescent="0.3">
      <c r="A419" s="14">
        <v>135</v>
      </c>
      <c r="B419" s="15"/>
      <c r="C419" s="14" t="s">
        <v>224</v>
      </c>
      <c r="D419" s="14" t="s">
        <v>497</v>
      </c>
      <c r="E419" s="14"/>
      <c r="F419" s="14"/>
      <c r="G419" s="14" t="s">
        <v>498</v>
      </c>
      <c r="H419" s="2"/>
      <c r="I419" s="12">
        <v>100</v>
      </c>
      <c r="J419" s="16">
        <f t="shared" si="23"/>
        <v>22</v>
      </c>
      <c r="K419" s="16">
        <f t="shared" si="24"/>
        <v>51.972499999999989</v>
      </c>
      <c r="L419" s="16">
        <f t="shared" si="22"/>
        <v>48.027500000000011</v>
      </c>
      <c r="M419" s="16">
        <f t="shared" si="22"/>
        <v>78</v>
      </c>
      <c r="N419" s="17">
        <v>8</v>
      </c>
      <c r="O419" s="17">
        <v>25</v>
      </c>
      <c r="P419" s="17">
        <v>5</v>
      </c>
      <c r="Q419" s="17">
        <v>10</v>
      </c>
      <c r="R419" s="18">
        <v>5.0000000000000001E-3</v>
      </c>
      <c r="S419" s="16">
        <v>0.5</v>
      </c>
      <c r="T419" s="60"/>
      <c r="U419" s="17"/>
      <c r="V419" s="16"/>
      <c r="W419" s="16"/>
      <c r="X419" s="18">
        <v>2E-3</v>
      </c>
      <c r="Y419" s="16">
        <v>0.1</v>
      </c>
      <c r="Z419" s="16">
        <v>0.01</v>
      </c>
      <c r="AA419" s="16">
        <v>0.5</v>
      </c>
      <c r="AB419" s="16"/>
      <c r="AC419" s="16"/>
      <c r="AD419" s="16"/>
      <c r="AE419" s="16"/>
      <c r="AF419" s="18"/>
      <c r="AG419" s="16"/>
      <c r="AH419" s="18">
        <v>5.0000000000000001E-3</v>
      </c>
      <c r="AI419" s="16">
        <v>0.5</v>
      </c>
      <c r="AJ419" s="17">
        <v>35</v>
      </c>
      <c r="AK419" s="17">
        <v>40</v>
      </c>
      <c r="AL419" s="16"/>
      <c r="AM419" s="16"/>
      <c r="AN419" s="16"/>
      <c r="AO419" s="16"/>
      <c r="AP419" s="16"/>
      <c r="AQ419" s="16"/>
      <c r="AR419" s="60"/>
      <c r="AS419" s="17"/>
      <c r="AT419" s="16"/>
      <c r="AU419" s="16"/>
      <c r="AV419" s="18">
        <v>5.0000000000000001E-3</v>
      </c>
      <c r="AW419" s="16">
        <v>0.4</v>
      </c>
      <c r="AX419" s="18"/>
      <c r="AY419" s="16"/>
      <c r="AZ419" s="60"/>
      <c r="BA419" s="17"/>
      <c r="BB419" s="16"/>
      <c r="BC419" s="16"/>
      <c r="BD419" s="16"/>
      <c r="BE419" s="16"/>
      <c r="BF419" s="60"/>
      <c r="BG419" s="17"/>
      <c r="BH419" s="60"/>
      <c r="BI419" s="17"/>
      <c r="BJ419" s="60"/>
      <c r="BK419" s="17"/>
      <c r="BL419" s="16"/>
      <c r="BM419" s="16"/>
      <c r="BN419" s="16"/>
      <c r="BO419" s="16"/>
      <c r="BP419" s="16"/>
      <c r="BQ419" s="16"/>
      <c r="BR419" s="60">
        <v>5.0000000000000001E-4</v>
      </c>
      <c r="BS419" s="17">
        <v>1</v>
      </c>
      <c r="BT419" s="16"/>
      <c r="BU419" s="16"/>
      <c r="BV419" s="16"/>
      <c r="BW419" s="16"/>
      <c r="BX419" s="60"/>
      <c r="BY419" s="17"/>
      <c r="BZ419" s="60"/>
      <c r="CA419" s="17"/>
      <c r="CB419" s="16"/>
      <c r="CC419" s="16"/>
      <c r="CD419" s="16"/>
      <c r="CE419" s="16"/>
      <c r="CF419" s="16"/>
      <c r="CG419" s="16"/>
      <c r="CH419" s="60"/>
      <c r="CI419" s="17"/>
      <c r="CJ419" s="16"/>
      <c r="CK419" s="16"/>
      <c r="CL419" s="16"/>
      <c r="CM419" s="16"/>
      <c r="CN419" s="16"/>
      <c r="CO419" s="16"/>
      <c r="CP419" s="16"/>
      <c r="CQ419" s="16"/>
      <c r="CR419" s="16"/>
      <c r="CS419" s="16"/>
      <c r="CT419" s="60"/>
      <c r="CU419" s="17"/>
      <c r="CV419" s="16"/>
      <c r="CW419" s="16"/>
    </row>
    <row r="420" spans="1:101" x14ac:dyDescent="0.3">
      <c r="A420" s="14">
        <v>135</v>
      </c>
      <c r="B420" s="15"/>
      <c r="C420" s="14" t="s">
        <v>224</v>
      </c>
      <c r="D420" s="14" t="s">
        <v>497</v>
      </c>
      <c r="E420" s="14"/>
      <c r="F420" s="14"/>
      <c r="G420" s="14" t="s">
        <v>498</v>
      </c>
      <c r="H420" s="2"/>
      <c r="I420" s="12">
        <v>100</v>
      </c>
      <c r="J420" s="16">
        <f t="shared" si="23"/>
        <v>12.5</v>
      </c>
      <c r="K420" s="16">
        <f t="shared" si="24"/>
        <v>51.972499999999975</v>
      </c>
      <c r="L420" s="16">
        <f t="shared" si="22"/>
        <v>48.027500000000025</v>
      </c>
      <c r="M420" s="16">
        <f t="shared" si="22"/>
        <v>87.5</v>
      </c>
      <c r="N420" s="17">
        <v>8</v>
      </c>
      <c r="O420" s="17">
        <v>25</v>
      </c>
      <c r="P420" s="17">
        <v>5</v>
      </c>
      <c r="Q420" s="17">
        <v>10</v>
      </c>
      <c r="R420" s="18">
        <v>5.0000000000000001E-3</v>
      </c>
      <c r="S420" s="16">
        <v>0.5</v>
      </c>
      <c r="T420" s="60">
        <v>5.0000000000000001E-4</v>
      </c>
      <c r="U420" s="17">
        <v>1</v>
      </c>
      <c r="V420" s="16"/>
      <c r="W420" s="16"/>
      <c r="X420" s="18">
        <v>2E-3</v>
      </c>
      <c r="Y420" s="16">
        <v>0.1</v>
      </c>
      <c r="Z420" s="16">
        <v>0.01</v>
      </c>
      <c r="AA420" s="16">
        <v>0.5</v>
      </c>
      <c r="AB420" s="16"/>
      <c r="AC420" s="16"/>
      <c r="AD420" s="16"/>
      <c r="AE420" s="16"/>
      <c r="AF420" s="18"/>
      <c r="AG420" s="16"/>
      <c r="AH420" s="18"/>
      <c r="AI420" s="16"/>
      <c r="AJ420" s="17">
        <v>35</v>
      </c>
      <c r="AK420" s="17">
        <v>40</v>
      </c>
      <c r="AL420" s="16"/>
      <c r="AM420" s="16"/>
      <c r="AN420" s="16"/>
      <c r="AO420" s="16"/>
      <c r="AP420" s="16"/>
      <c r="AQ420" s="16"/>
      <c r="AR420" s="60">
        <v>5.0000000000000001E-4</v>
      </c>
      <c r="AS420" s="17">
        <v>1</v>
      </c>
      <c r="AT420" s="16"/>
      <c r="AU420" s="16"/>
      <c r="AV420" s="18">
        <v>5.0000000000000001E-3</v>
      </c>
      <c r="AW420" s="16">
        <v>0.4</v>
      </c>
      <c r="AX420" s="18"/>
      <c r="AY420" s="16"/>
      <c r="AZ420" s="60">
        <v>5.0000000000000001E-4</v>
      </c>
      <c r="BA420" s="17">
        <v>1</v>
      </c>
      <c r="BB420" s="16"/>
      <c r="BC420" s="16"/>
      <c r="BD420" s="16"/>
      <c r="BE420" s="16"/>
      <c r="BF420" s="60">
        <v>5.0000000000000001E-4</v>
      </c>
      <c r="BG420" s="17">
        <v>1</v>
      </c>
      <c r="BH420" s="60">
        <v>5.0000000000000001E-4</v>
      </c>
      <c r="BI420" s="17">
        <v>1</v>
      </c>
      <c r="BJ420" s="60">
        <v>5.0000000000000001E-4</v>
      </c>
      <c r="BK420" s="17">
        <v>1</v>
      </c>
      <c r="BL420" s="16"/>
      <c r="BM420" s="16"/>
      <c r="BN420" s="16"/>
      <c r="BO420" s="16"/>
      <c r="BP420" s="16"/>
      <c r="BQ420" s="16"/>
      <c r="BR420" s="60">
        <v>5.0000000000000001E-4</v>
      </c>
      <c r="BS420" s="17">
        <v>1</v>
      </c>
      <c r="BT420" s="16"/>
      <c r="BU420" s="16"/>
      <c r="BV420" s="16"/>
      <c r="BW420" s="16"/>
      <c r="BX420" s="60">
        <v>5.0000000000000001E-4</v>
      </c>
      <c r="BY420" s="17">
        <v>1</v>
      </c>
      <c r="BZ420" s="60">
        <v>5.0000000000000001E-4</v>
      </c>
      <c r="CA420" s="17">
        <v>1</v>
      </c>
      <c r="CB420" s="16"/>
      <c r="CC420" s="16"/>
      <c r="CD420" s="16"/>
      <c r="CE420" s="16"/>
      <c r="CF420" s="16"/>
      <c r="CG420" s="16"/>
      <c r="CH420" s="60">
        <v>5.0000000000000001E-4</v>
      </c>
      <c r="CI420" s="17">
        <v>1</v>
      </c>
      <c r="CJ420" s="16"/>
      <c r="CK420" s="16"/>
      <c r="CL420" s="16"/>
      <c r="CM420" s="16"/>
      <c r="CN420" s="16"/>
      <c r="CO420" s="16"/>
      <c r="CP420" s="16"/>
      <c r="CQ420" s="16"/>
      <c r="CR420" s="16"/>
      <c r="CS420" s="16"/>
      <c r="CT420" s="60">
        <v>5.0000000000000001E-4</v>
      </c>
      <c r="CU420" s="17">
        <v>1</v>
      </c>
      <c r="CV420" s="16"/>
      <c r="CW420" s="16"/>
    </row>
    <row r="421" spans="1:101" x14ac:dyDescent="0.3">
      <c r="A421" s="14">
        <v>135</v>
      </c>
      <c r="B421" s="15"/>
      <c r="C421" s="14" t="s">
        <v>224</v>
      </c>
      <c r="D421" s="14" t="s">
        <v>497</v>
      </c>
      <c r="E421" s="14"/>
      <c r="F421" s="14"/>
      <c r="G421" s="14" t="s">
        <v>498</v>
      </c>
      <c r="H421" s="2"/>
      <c r="I421" s="12">
        <v>100</v>
      </c>
      <c r="J421" s="16">
        <f t="shared" si="23"/>
        <v>22</v>
      </c>
      <c r="K421" s="16">
        <f t="shared" si="24"/>
        <v>51.972499999999989</v>
      </c>
      <c r="L421" s="16">
        <f t="shared" si="22"/>
        <v>48.027500000000011</v>
      </c>
      <c r="M421" s="16">
        <f t="shared" si="22"/>
        <v>78</v>
      </c>
      <c r="N421" s="17">
        <v>8</v>
      </c>
      <c r="O421" s="17">
        <v>25</v>
      </c>
      <c r="P421" s="17">
        <v>5</v>
      </c>
      <c r="Q421" s="17">
        <v>10</v>
      </c>
      <c r="R421" s="18">
        <v>5.0000000000000001E-3</v>
      </c>
      <c r="S421" s="16">
        <v>0.5</v>
      </c>
      <c r="T421" s="60"/>
      <c r="U421" s="17"/>
      <c r="V421" s="16"/>
      <c r="W421" s="16"/>
      <c r="X421" s="18"/>
      <c r="Y421" s="16"/>
      <c r="Z421" s="16">
        <v>0.01</v>
      </c>
      <c r="AA421" s="16">
        <v>0.5</v>
      </c>
      <c r="AB421" s="16"/>
      <c r="AC421" s="16"/>
      <c r="AD421" s="16"/>
      <c r="AE421" s="16"/>
      <c r="AF421" s="18">
        <v>2E-3</v>
      </c>
      <c r="AG421" s="16">
        <v>0.1</v>
      </c>
      <c r="AH421" s="18">
        <v>5.0000000000000001E-3</v>
      </c>
      <c r="AI421" s="16">
        <v>0.5</v>
      </c>
      <c r="AJ421" s="17">
        <v>35</v>
      </c>
      <c r="AK421" s="17">
        <v>40</v>
      </c>
      <c r="AL421" s="16"/>
      <c r="AM421" s="16"/>
      <c r="AN421" s="16"/>
      <c r="AO421" s="16"/>
      <c r="AP421" s="16"/>
      <c r="AQ421" s="16"/>
      <c r="AR421" s="60"/>
      <c r="AS421" s="17"/>
      <c r="AT421" s="16"/>
      <c r="AU421" s="16"/>
      <c r="AV421" s="18">
        <v>5.0000000000000001E-3</v>
      </c>
      <c r="AW421" s="16">
        <v>0.4</v>
      </c>
      <c r="AX421" s="18"/>
      <c r="AY421" s="16"/>
      <c r="AZ421" s="60"/>
      <c r="BA421" s="17"/>
      <c r="BB421" s="16"/>
      <c r="BC421" s="16"/>
      <c r="BD421" s="16"/>
      <c r="BE421" s="16"/>
      <c r="BF421" s="60"/>
      <c r="BG421" s="17"/>
      <c r="BH421" s="60"/>
      <c r="BI421" s="17"/>
      <c r="BJ421" s="60"/>
      <c r="BK421" s="17"/>
      <c r="BL421" s="16"/>
      <c r="BM421" s="16"/>
      <c r="BN421" s="16"/>
      <c r="BO421" s="16"/>
      <c r="BP421" s="16"/>
      <c r="BQ421" s="16"/>
      <c r="BR421" s="60">
        <v>5.0000000000000001E-4</v>
      </c>
      <c r="BS421" s="17">
        <v>1</v>
      </c>
      <c r="BT421" s="16"/>
      <c r="BU421" s="16"/>
      <c r="BV421" s="16"/>
      <c r="BW421" s="16"/>
      <c r="BX421" s="60"/>
      <c r="BY421" s="17"/>
      <c r="BZ421" s="60"/>
      <c r="CA421" s="17"/>
      <c r="CB421" s="16"/>
      <c r="CC421" s="16"/>
      <c r="CD421" s="16"/>
      <c r="CE421" s="16"/>
      <c r="CF421" s="16"/>
      <c r="CG421" s="16"/>
      <c r="CH421" s="60"/>
      <c r="CI421" s="17"/>
      <c r="CJ421" s="16"/>
      <c r="CK421" s="16"/>
      <c r="CL421" s="16"/>
      <c r="CM421" s="16"/>
      <c r="CN421" s="16"/>
      <c r="CO421" s="16"/>
      <c r="CP421" s="16"/>
      <c r="CQ421" s="16"/>
      <c r="CR421" s="16"/>
      <c r="CS421" s="16"/>
      <c r="CT421" s="60"/>
      <c r="CU421" s="17"/>
      <c r="CV421" s="16"/>
      <c r="CW421" s="16"/>
    </row>
    <row r="422" spans="1:101" x14ac:dyDescent="0.3">
      <c r="A422" s="14">
        <v>135</v>
      </c>
      <c r="B422" s="15"/>
      <c r="C422" s="14" t="s">
        <v>224</v>
      </c>
      <c r="D422" s="14" t="s">
        <v>497</v>
      </c>
      <c r="E422" s="14"/>
      <c r="F422" s="14"/>
      <c r="G422" s="14" t="s">
        <v>498</v>
      </c>
      <c r="H422" s="2"/>
      <c r="I422" s="12">
        <v>100</v>
      </c>
      <c r="J422" s="16">
        <f t="shared" si="23"/>
        <v>22.5</v>
      </c>
      <c r="K422" s="16">
        <f t="shared" si="24"/>
        <v>51.977499999999992</v>
      </c>
      <c r="L422" s="16">
        <f t="shared" si="22"/>
        <v>48.022500000000008</v>
      </c>
      <c r="M422" s="16">
        <f t="shared" si="22"/>
        <v>77.5</v>
      </c>
      <c r="N422" s="17">
        <v>8</v>
      </c>
      <c r="O422" s="17">
        <v>25</v>
      </c>
      <c r="P422" s="17">
        <v>5</v>
      </c>
      <c r="Q422" s="17">
        <v>10</v>
      </c>
      <c r="R422" s="18">
        <v>5.0000000000000001E-3</v>
      </c>
      <c r="S422" s="16">
        <v>0.5</v>
      </c>
      <c r="T422" s="60"/>
      <c r="U422" s="17"/>
      <c r="V422" s="16"/>
      <c r="W422" s="16"/>
      <c r="X422" s="18"/>
      <c r="Y422" s="16"/>
      <c r="Z422" s="16">
        <v>0.01</v>
      </c>
      <c r="AA422" s="16">
        <v>0.5</v>
      </c>
      <c r="AB422" s="16"/>
      <c r="AC422" s="16"/>
      <c r="AD422" s="16"/>
      <c r="AE422" s="16"/>
      <c r="AF422" s="18">
        <v>2E-3</v>
      </c>
      <c r="AG422" s="16">
        <v>0.1</v>
      </c>
      <c r="AH422" s="18"/>
      <c r="AI422" s="16"/>
      <c r="AJ422" s="17">
        <v>35</v>
      </c>
      <c r="AK422" s="17">
        <v>40</v>
      </c>
      <c r="AL422" s="16"/>
      <c r="AM422" s="16"/>
      <c r="AN422" s="16"/>
      <c r="AO422" s="16"/>
      <c r="AP422" s="16"/>
      <c r="AQ422" s="16"/>
      <c r="AR422" s="60"/>
      <c r="AS422" s="17"/>
      <c r="AT422" s="16"/>
      <c r="AU422" s="16"/>
      <c r="AV422" s="18">
        <v>5.0000000000000001E-3</v>
      </c>
      <c r="AW422" s="16">
        <v>0.4</v>
      </c>
      <c r="AX422" s="18"/>
      <c r="AY422" s="16"/>
      <c r="AZ422" s="60"/>
      <c r="BA422" s="17"/>
      <c r="BB422" s="16"/>
      <c r="BC422" s="16"/>
      <c r="BD422" s="16"/>
      <c r="BE422" s="16"/>
      <c r="BF422" s="60"/>
      <c r="BG422" s="17"/>
      <c r="BH422" s="60"/>
      <c r="BI422" s="17"/>
      <c r="BJ422" s="60"/>
      <c r="BK422" s="17"/>
      <c r="BL422" s="16"/>
      <c r="BM422" s="16"/>
      <c r="BN422" s="16"/>
      <c r="BO422" s="16"/>
      <c r="BP422" s="16"/>
      <c r="BQ422" s="16"/>
      <c r="BR422" s="60">
        <v>5.0000000000000001E-4</v>
      </c>
      <c r="BS422" s="17">
        <v>1</v>
      </c>
      <c r="BT422" s="16"/>
      <c r="BU422" s="16"/>
      <c r="BV422" s="16"/>
      <c r="BW422" s="16"/>
      <c r="BX422" s="60"/>
      <c r="BY422" s="17"/>
      <c r="BZ422" s="60"/>
      <c r="CA422" s="17"/>
      <c r="CB422" s="16"/>
      <c r="CC422" s="16"/>
      <c r="CD422" s="16"/>
      <c r="CE422" s="16"/>
      <c r="CF422" s="16"/>
      <c r="CG422" s="16"/>
      <c r="CH422" s="60"/>
      <c r="CI422" s="17"/>
      <c r="CJ422" s="16"/>
      <c r="CK422" s="16"/>
      <c r="CL422" s="16"/>
      <c r="CM422" s="16"/>
      <c r="CN422" s="16"/>
      <c r="CO422" s="16"/>
      <c r="CP422" s="16"/>
      <c r="CQ422" s="16"/>
      <c r="CR422" s="16"/>
      <c r="CS422" s="16"/>
      <c r="CT422" s="60"/>
      <c r="CU422" s="17"/>
      <c r="CV422" s="16"/>
      <c r="CW422" s="16"/>
    </row>
    <row r="423" spans="1:101" x14ac:dyDescent="0.3">
      <c r="A423" s="14">
        <v>135</v>
      </c>
      <c r="B423" s="15"/>
      <c r="C423" s="14" t="s">
        <v>224</v>
      </c>
      <c r="D423" s="14" t="s">
        <v>497</v>
      </c>
      <c r="E423" s="14"/>
      <c r="F423" s="14"/>
      <c r="G423" s="14" t="s">
        <v>498</v>
      </c>
      <c r="H423" s="2"/>
      <c r="I423" s="12">
        <v>100</v>
      </c>
      <c r="J423" s="16">
        <f t="shared" si="23"/>
        <v>22</v>
      </c>
      <c r="K423" s="16">
        <f t="shared" si="24"/>
        <v>51.972499999999997</v>
      </c>
      <c r="L423" s="16">
        <f t="shared" si="22"/>
        <v>48.027500000000003</v>
      </c>
      <c r="M423" s="16">
        <f t="shared" si="22"/>
        <v>78</v>
      </c>
      <c r="N423" s="17">
        <v>8</v>
      </c>
      <c r="O423" s="17">
        <v>25</v>
      </c>
      <c r="P423" s="17">
        <v>5</v>
      </c>
      <c r="Q423" s="17">
        <v>10</v>
      </c>
      <c r="R423" s="18">
        <v>5.0000000000000001E-3</v>
      </c>
      <c r="S423" s="16">
        <v>0.5</v>
      </c>
      <c r="T423" s="60"/>
      <c r="U423" s="17"/>
      <c r="V423" s="16"/>
      <c r="W423" s="16"/>
      <c r="X423" s="18">
        <v>2E-3</v>
      </c>
      <c r="Y423" s="16">
        <v>0.1</v>
      </c>
      <c r="Z423" s="16"/>
      <c r="AA423" s="16"/>
      <c r="AB423" s="16"/>
      <c r="AC423" s="16"/>
      <c r="AD423" s="16"/>
      <c r="AE423" s="16"/>
      <c r="AF423" s="18"/>
      <c r="AG423" s="16"/>
      <c r="AH423" s="18">
        <v>5.0000000000000001E-3</v>
      </c>
      <c r="AI423" s="16">
        <v>0.5</v>
      </c>
      <c r="AJ423" s="17">
        <v>35</v>
      </c>
      <c r="AK423" s="17">
        <v>40</v>
      </c>
      <c r="AL423" s="16"/>
      <c r="AM423" s="16"/>
      <c r="AN423" s="16">
        <v>0.01</v>
      </c>
      <c r="AO423" s="16">
        <v>0.5</v>
      </c>
      <c r="AP423" s="16"/>
      <c r="AQ423" s="16"/>
      <c r="AR423" s="60"/>
      <c r="AS423" s="17"/>
      <c r="AT423" s="16"/>
      <c r="AU423" s="16"/>
      <c r="AV423" s="18">
        <v>5.0000000000000001E-3</v>
      </c>
      <c r="AW423" s="16">
        <v>0.4</v>
      </c>
      <c r="AX423" s="18"/>
      <c r="AY423" s="16"/>
      <c r="AZ423" s="60"/>
      <c r="BA423" s="17"/>
      <c r="BB423" s="16"/>
      <c r="BC423" s="16"/>
      <c r="BD423" s="16"/>
      <c r="BE423" s="16"/>
      <c r="BF423" s="60"/>
      <c r="BG423" s="17"/>
      <c r="BH423" s="60"/>
      <c r="BI423" s="17"/>
      <c r="BJ423" s="60"/>
      <c r="BK423" s="17"/>
      <c r="BL423" s="16"/>
      <c r="BM423" s="16"/>
      <c r="BN423" s="16"/>
      <c r="BO423" s="16"/>
      <c r="BP423" s="16"/>
      <c r="BQ423" s="16"/>
      <c r="BR423" s="60">
        <v>5.0000000000000001E-4</v>
      </c>
      <c r="BS423" s="17">
        <v>1</v>
      </c>
      <c r="BT423" s="16"/>
      <c r="BU423" s="16"/>
      <c r="BV423" s="16"/>
      <c r="BW423" s="16"/>
      <c r="BX423" s="60"/>
      <c r="BY423" s="17"/>
      <c r="BZ423" s="60"/>
      <c r="CA423" s="17"/>
      <c r="CB423" s="16"/>
      <c r="CC423" s="16"/>
      <c r="CD423" s="16"/>
      <c r="CE423" s="16"/>
      <c r="CF423" s="16"/>
      <c r="CG423" s="16"/>
      <c r="CH423" s="60"/>
      <c r="CI423" s="17"/>
      <c r="CJ423" s="16"/>
      <c r="CK423" s="16"/>
      <c r="CL423" s="16"/>
      <c r="CM423" s="16"/>
      <c r="CN423" s="16"/>
      <c r="CO423" s="16"/>
      <c r="CP423" s="16"/>
      <c r="CQ423" s="16"/>
      <c r="CR423" s="16"/>
      <c r="CS423" s="16"/>
      <c r="CT423" s="60"/>
      <c r="CU423" s="17"/>
      <c r="CV423" s="16"/>
      <c r="CW423" s="16"/>
    </row>
    <row r="424" spans="1:101" x14ac:dyDescent="0.3">
      <c r="A424" s="14">
        <v>135</v>
      </c>
      <c r="B424" s="15"/>
      <c r="C424" s="14" t="s">
        <v>224</v>
      </c>
      <c r="D424" s="14" t="s">
        <v>497</v>
      </c>
      <c r="E424" s="14"/>
      <c r="F424" s="14"/>
      <c r="G424" s="14" t="s">
        <v>498</v>
      </c>
      <c r="H424" s="2"/>
      <c r="I424" s="12">
        <v>100</v>
      </c>
      <c r="J424" s="16">
        <f t="shared" si="23"/>
        <v>12.5</v>
      </c>
      <c r="K424" s="16">
        <f t="shared" si="24"/>
        <v>51.972499999999975</v>
      </c>
      <c r="L424" s="16">
        <f t="shared" si="22"/>
        <v>48.027500000000025</v>
      </c>
      <c r="M424" s="16">
        <f t="shared" si="22"/>
        <v>87.5</v>
      </c>
      <c r="N424" s="17">
        <v>8</v>
      </c>
      <c r="O424" s="17">
        <v>25</v>
      </c>
      <c r="P424" s="17">
        <v>5</v>
      </c>
      <c r="Q424" s="17">
        <v>10</v>
      </c>
      <c r="R424" s="18">
        <v>5.0000000000000001E-3</v>
      </c>
      <c r="S424" s="16">
        <v>0.5</v>
      </c>
      <c r="T424" s="60">
        <v>5.0000000000000001E-4</v>
      </c>
      <c r="U424" s="17">
        <v>1</v>
      </c>
      <c r="V424" s="16"/>
      <c r="W424" s="16"/>
      <c r="X424" s="18">
        <v>2E-3</v>
      </c>
      <c r="Y424" s="16">
        <v>0.1</v>
      </c>
      <c r="Z424" s="16"/>
      <c r="AA424" s="16"/>
      <c r="AB424" s="16"/>
      <c r="AC424" s="16"/>
      <c r="AD424" s="16"/>
      <c r="AE424" s="16"/>
      <c r="AF424" s="18"/>
      <c r="AG424" s="16"/>
      <c r="AH424" s="18"/>
      <c r="AI424" s="16"/>
      <c r="AJ424" s="17">
        <v>35</v>
      </c>
      <c r="AK424" s="17">
        <v>40</v>
      </c>
      <c r="AL424" s="16"/>
      <c r="AM424" s="16"/>
      <c r="AN424" s="16">
        <v>0.01</v>
      </c>
      <c r="AO424" s="16">
        <v>0.5</v>
      </c>
      <c r="AP424" s="16"/>
      <c r="AQ424" s="16"/>
      <c r="AR424" s="60">
        <v>5.0000000000000001E-4</v>
      </c>
      <c r="AS424" s="17">
        <v>1</v>
      </c>
      <c r="AT424" s="16"/>
      <c r="AU424" s="16"/>
      <c r="AV424" s="18">
        <v>5.0000000000000001E-3</v>
      </c>
      <c r="AW424" s="16">
        <v>0.4</v>
      </c>
      <c r="AX424" s="18"/>
      <c r="AY424" s="16"/>
      <c r="AZ424" s="60">
        <v>5.0000000000000001E-4</v>
      </c>
      <c r="BA424" s="17">
        <v>1</v>
      </c>
      <c r="BB424" s="16"/>
      <c r="BC424" s="16"/>
      <c r="BD424" s="16"/>
      <c r="BE424" s="16"/>
      <c r="BF424" s="60">
        <v>5.0000000000000001E-4</v>
      </c>
      <c r="BG424" s="17">
        <v>1</v>
      </c>
      <c r="BH424" s="60">
        <v>5.0000000000000001E-4</v>
      </c>
      <c r="BI424" s="17">
        <v>1</v>
      </c>
      <c r="BJ424" s="60">
        <v>5.0000000000000001E-4</v>
      </c>
      <c r="BK424" s="17">
        <v>1</v>
      </c>
      <c r="BL424" s="16"/>
      <c r="BM424" s="16"/>
      <c r="BN424" s="16"/>
      <c r="BO424" s="16"/>
      <c r="BP424" s="16"/>
      <c r="BQ424" s="16"/>
      <c r="BR424" s="60">
        <v>5.0000000000000001E-4</v>
      </c>
      <c r="BS424" s="17">
        <v>1</v>
      </c>
      <c r="BT424" s="16"/>
      <c r="BU424" s="16"/>
      <c r="BV424" s="16"/>
      <c r="BW424" s="16"/>
      <c r="BX424" s="60">
        <v>5.0000000000000001E-4</v>
      </c>
      <c r="BY424" s="17">
        <v>1</v>
      </c>
      <c r="BZ424" s="60">
        <v>5.0000000000000001E-4</v>
      </c>
      <c r="CA424" s="17">
        <v>1</v>
      </c>
      <c r="CB424" s="16"/>
      <c r="CC424" s="16"/>
      <c r="CD424" s="16"/>
      <c r="CE424" s="16"/>
      <c r="CF424" s="16"/>
      <c r="CG424" s="16"/>
      <c r="CH424" s="60">
        <v>5.0000000000000001E-4</v>
      </c>
      <c r="CI424" s="17">
        <v>1</v>
      </c>
      <c r="CJ424" s="16"/>
      <c r="CK424" s="16"/>
      <c r="CL424" s="16"/>
      <c r="CM424" s="16"/>
      <c r="CN424" s="16"/>
      <c r="CO424" s="16"/>
      <c r="CP424" s="16"/>
      <c r="CQ424" s="16"/>
      <c r="CR424" s="16"/>
      <c r="CS424" s="16"/>
      <c r="CT424" s="60">
        <v>5.0000000000000001E-4</v>
      </c>
      <c r="CU424" s="17">
        <v>1</v>
      </c>
      <c r="CV424" s="16"/>
      <c r="CW424" s="16"/>
    </row>
    <row r="425" spans="1:101" x14ac:dyDescent="0.3">
      <c r="A425" s="14">
        <v>135</v>
      </c>
      <c r="B425" s="15"/>
      <c r="C425" s="14" t="s">
        <v>224</v>
      </c>
      <c r="D425" s="14" t="s">
        <v>497</v>
      </c>
      <c r="E425" s="14"/>
      <c r="F425" s="14"/>
      <c r="G425" s="14" t="s">
        <v>498</v>
      </c>
      <c r="H425" s="2"/>
      <c r="I425" s="12">
        <v>100</v>
      </c>
      <c r="J425" s="16">
        <f t="shared" si="23"/>
        <v>22</v>
      </c>
      <c r="K425" s="16">
        <f t="shared" si="24"/>
        <v>51.972499999999997</v>
      </c>
      <c r="L425" s="16">
        <f t="shared" si="22"/>
        <v>48.027500000000003</v>
      </c>
      <c r="M425" s="16">
        <f t="shared" si="22"/>
        <v>78</v>
      </c>
      <c r="N425" s="17">
        <v>8</v>
      </c>
      <c r="O425" s="17">
        <v>25</v>
      </c>
      <c r="P425" s="17">
        <v>5</v>
      </c>
      <c r="Q425" s="17">
        <v>10</v>
      </c>
      <c r="R425" s="18">
        <v>5.0000000000000001E-3</v>
      </c>
      <c r="S425" s="16">
        <v>0.5</v>
      </c>
      <c r="T425" s="60"/>
      <c r="U425" s="17"/>
      <c r="V425" s="16"/>
      <c r="W425" s="16"/>
      <c r="X425" s="18"/>
      <c r="Y425" s="16"/>
      <c r="Z425" s="16"/>
      <c r="AA425" s="16"/>
      <c r="AB425" s="16"/>
      <c r="AC425" s="16"/>
      <c r="AD425" s="16"/>
      <c r="AE425" s="16"/>
      <c r="AF425" s="18">
        <v>2E-3</v>
      </c>
      <c r="AG425" s="16">
        <v>0.1</v>
      </c>
      <c r="AH425" s="18">
        <v>5.0000000000000001E-3</v>
      </c>
      <c r="AI425" s="16">
        <v>0.5</v>
      </c>
      <c r="AJ425" s="17">
        <v>35</v>
      </c>
      <c r="AK425" s="17">
        <v>40</v>
      </c>
      <c r="AL425" s="16"/>
      <c r="AM425" s="16"/>
      <c r="AN425" s="16">
        <v>0.01</v>
      </c>
      <c r="AO425" s="16">
        <v>0.5</v>
      </c>
      <c r="AP425" s="16"/>
      <c r="AQ425" s="16"/>
      <c r="AR425" s="60"/>
      <c r="AS425" s="17"/>
      <c r="AT425" s="16"/>
      <c r="AU425" s="16"/>
      <c r="AV425" s="18">
        <v>5.0000000000000001E-3</v>
      </c>
      <c r="AW425" s="16">
        <v>0.4</v>
      </c>
      <c r="AX425" s="18"/>
      <c r="AY425" s="16"/>
      <c r="AZ425" s="60"/>
      <c r="BA425" s="17"/>
      <c r="BB425" s="16"/>
      <c r="BC425" s="16"/>
      <c r="BD425" s="16"/>
      <c r="BE425" s="16"/>
      <c r="BF425" s="60"/>
      <c r="BG425" s="17"/>
      <c r="BH425" s="60"/>
      <c r="BI425" s="17"/>
      <c r="BJ425" s="60"/>
      <c r="BK425" s="17"/>
      <c r="BL425" s="16"/>
      <c r="BM425" s="16"/>
      <c r="BN425" s="16"/>
      <c r="BO425" s="16"/>
      <c r="BP425" s="16"/>
      <c r="BQ425" s="16"/>
      <c r="BR425" s="60">
        <v>5.0000000000000001E-4</v>
      </c>
      <c r="BS425" s="17">
        <v>1</v>
      </c>
      <c r="BT425" s="16"/>
      <c r="BU425" s="16"/>
      <c r="BV425" s="16"/>
      <c r="BW425" s="16"/>
      <c r="BX425" s="60"/>
      <c r="BY425" s="17"/>
      <c r="BZ425" s="60"/>
      <c r="CA425" s="17"/>
      <c r="CB425" s="16"/>
      <c r="CC425" s="16"/>
      <c r="CD425" s="16"/>
      <c r="CE425" s="16"/>
      <c r="CF425" s="16"/>
      <c r="CG425" s="16"/>
      <c r="CH425" s="60"/>
      <c r="CI425" s="17"/>
      <c r="CJ425" s="16"/>
      <c r="CK425" s="16"/>
      <c r="CL425" s="16"/>
      <c r="CM425" s="16"/>
      <c r="CN425" s="16"/>
      <c r="CO425" s="16"/>
      <c r="CP425" s="16"/>
      <c r="CQ425" s="16"/>
      <c r="CR425" s="16"/>
      <c r="CS425" s="16"/>
      <c r="CT425" s="60"/>
      <c r="CU425" s="17"/>
      <c r="CV425" s="16"/>
      <c r="CW425" s="16"/>
    </row>
    <row r="426" spans="1:101" x14ac:dyDescent="0.3">
      <c r="A426" s="14">
        <v>135</v>
      </c>
      <c r="B426" s="15"/>
      <c r="C426" s="14" t="s">
        <v>224</v>
      </c>
      <c r="D426" s="14" t="s">
        <v>497</v>
      </c>
      <c r="E426" s="14"/>
      <c r="F426" s="14"/>
      <c r="G426" s="14" t="s">
        <v>498</v>
      </c>
      <c r="H426" s="2"/>
      <c r="I426" s="12">
        <v>100</v>
      </c>
      <c r="J426" s="16">
        <f t="shared" si="23"/>
        <v>22.5</v>
      </c>
      <c r="K426" s="16">
        <f t="shared" si="24"/>
        <v>51.977499999999992</v>
      </c>
      <c r="L426" s="16">
        <f t="shared" si="22"/>
        <v>48.022500000000008</v>
      </c>
      <c r="M426" s="16">
        <f t="shared" si="22"/>
        <v>77.5</v>
      </c>
      <c r="N426" s="17">
        <v>8</v>
      </c>
      <c r="O426" s="17">
        <v>25</v>
      </c>
      <c r="P426" s="17">
        <v>5</v>
      </c>
      <c r="Q426" s="17">
        <v>10</v>
      </c>
      <c r="R426" s="18">
        <v>5.0000000000000001E-3</v>
      </c>
      <c r="S426" s="16">
        <v>0.5</v>
      </c>
      <c r="T426" s="60"/>
      <c r="U426" s="17"/>
      <c r="V426" s="16"/>
      <c r="W426" s="16"/>
      <c r="X426" s="18"/>
      <c r="Y426" s="16"/>
      <c r="Z426" s="16"/>
      <c r="AA426" s="16"/>
      <c r="AB426" s="16"/>
      <c r="AC426" s="16"/>
      <c r="AD426" s="16"/>
      <c r="AE426" s="16"/>
      <c r="AF426" s="18">
        <v>2E-3</v>
      </c>
      <c r="AG426" s="16">
        <v>0.1</v>
      </c>
      <c r="AH426" s="18"/>
      <c r="AI426" s="16"/>
      <c r="AJ426" s="17">
        <v>35</v>
      </c>
      <c r="AK426" s="17">
        <v>40</v>
      </c>
      <c r="AL426" s="16"/>
      <c r="AM426" s="16"/>
      <c r="AN426" s="16">
        <v>0.01</v>
      </c>
      <c r="AO426" s="16">
        <v>0.5</v>
      </c>
      <c r="AP426" s="16"/>
      <c r="AQ426" s="16"/>
      <c r="AR426" s="60"/>
      <c r="AS426" s="17"/>
      <c r="AT426" s="16"/>
      <c r="AU426" s="16"/>
      <c r="AV426" s="18">
        <v>5.0000000000000001E-3</v>
      </c>
      <c r="AW426" s="16">
        <v>0.4</v>
      </c>
      <c r="AX426" s="18"/>
      <c r="AY426" s="16"/>
      <c r="AZ426" s="60"/>
      <c r="BA426" s="17"/>
      <c r="BB426" s="16"/>
      <c r="BC426" s="16"/>
      <c r="BD426" s="16"/>
      <c r="BE426" s="16"/>
      <c r="BF426" s="60"/>
      <c r="BG426" s="17"/>
      <c r="BH426" s="60"/>
      <c r="BI426" s="17"/>
      <c r="BJ426" s="60"/>
      <c r="BK426" s="17"/>
      <c r="BL426" s="16"/>
      <c r="BM426" s="16"/>
      <c r="BN426" s="16"/>
      <c r="BO426" s="16"/>
      <c r="BP426" s="16"/>
      <c r="BQ426" s="16"/>
      <c r="BR426" s="60">
        <v>5.0000000000000001E-4</v>
      </c>
      <c r="BS426" s="17">
        <v>1</v>
      </c>
      <c r="BT426" s="16"/>
      <c r="BU426" s="16"/>
      <c r="BV426" s="16"/>
      <c r="BW426" s="16"/>
      <c r="BX426" s="60"/>
      <c r="BY426" s="17"/>
      <c r="BZ426" s="60"/>
      <c r="CA426" s="17"/>
      <c r="CB426" s="16"/>
      <c r="CC426" s="16"/>
      <c r="CD426" s="16"/>
      <c r="CE426" s="16"/>
      <c r="CF426" s="16"/>
      <c r="CG426" s="16"/>
      <c r="CH426" s="60"/>
      <c r="CI426" s="17"/>
      <c r="CJ426" s="16"/>
      <c r="CK426" s="16"/>
      <c r="CL426" s="16"/>
      <c r="CM426" s="16"/>
      <c r="CN426" s="16"/>
      <c r="CO426" s="16"/>
      <c r="CP426" s="16"/>
      <c r="CQ426" s="16"/>
      <c r="CR426" s="16"/>
      <c r="CS426" s="16"/>
      <c r="CT426" s="60"/>
      <c r="CU426" s="17"/>
      <c r="CV426" s="16"/>
      <c r="CW426" s="16"/>
    </row>
    <row r="427" spans="1:101" x14ac:dyDescent="0.3">
      <c r="A427" s="14">
        <v>135</v>
      </c>
      <c r="B427" s="15"/>
      <c r="C427" s="14" t="s">
        <v>224</v>
      </c>
      <c r="D427" s="14" t="s">
        <v>497</v>
      </c>
      <c r="E427" s="14"/>
      <c r="F427" s="14"/>
      <c r="G427" s="14" t="s">
        <v>498</v>
      </c>
      <c r="H427" s="2"/>
      <c r="I427" s="12">
        <v>100</v>
      </c>
      <c r="J427" s="16">
        <f t="shared" si="23"/>
        <v>21.400000000000006</v>
      </c>
      <c r="K427" s="16">
        <f t="shared" si="24"/>
        <v>51.974499999999992</v>
      </c>
      <c r="L427" s="16">
        <f t="shared" si="22"/>
        <v>48.025500000000008</v>
      </c>
      <c r="M427" s="16">
        <f t="shared" si="22"/>
        <v>78.599999999999994</v>
      </c>
      <c r="N427" s="17">
        <v>8</v>
      </c>
      <c r="O427" s="17">
        <v>25</v>
      </c>
      <c r="P427" s="17">
        <v>5</v>
      </c>
      <c r="Q427" s="17">
        <v>10</v>
      </c>
      <c r="R427" s="18">
        <v>5.0000000000000001E-3</v>
      </c>
      <c r="S427" s="16">
        <v>0.5</v>
      </c>
      <c r="T427" s="60"/>
      <c r="U427" s="17"/>
      <c r="V427" s="16">
        <v>0.01</v>
      </c>
      <c r="W427" s="16">
        <v>0.5</v>
      </c>
      <c r="X427" s="18">
        <v>2E-3</v>
      </c>
      <c r="Y427" s="16">
        <v>0.1</v>
      </c>
      <c r="Z427" s="16"/>
      <c r="AA427" s="16"/>
      <c r="AB427" s="16"/>
      <c r="AC427" s="16"/>
      <c r="AD427" s="16"/>
      <c r="AE427" s="16"/>
      <c r="AF427" s="18"/>
      <c r="AG427" s="16"/>
      <c r="AH427" s="18">
        <v>5.0000000000000001E-3</v>
      </c>
      <c r="AI427" s="16">
        <v>0.5</v>
      </c>
      <c r="AJ427" s="17">
        <v>35</v>
      </c>
      <c r="AK427" s="17">
        <v>40</v>
      </c>
      <c r="AL427" s="16"/>
      <c r="AM427" s="16"/>
      <c r="AN427" s="16"/>
      <c r="AO427" s="16"/>
      <c r="AP427" s="16"/>
      <c r="AQ427" s="16"/>
      <c r="AR427" s="60"/>
      <c r="AS427" s="17"/>
      <c r="AT427" s="16"/>
      <c r="AU427" s="16"/>
      <c r="AV427" s="18"/>
      <c r="AW427" s="16"/>
      <c r="AX427" s="18">
        <v>3.0000000000000001E-3</v>
      </c>
      <c r="AY427" s="16">
        <v>1</v>
      </c>
      <c r="AZ427" s="60"/>
      <c r="BA427" s="17"/>
      <c r="BB427" s="16"/>
      <c r="BC427" s="16"/>
      <c r="BD427" s="16"/>
      <c r="BE427" s="16"/>
      <c r="BF427" s="60"/>
      <c r="BG427" s="17"/>
      <c r="BH427" s="60"/>
      <c r="BI427" s="17"/>
      <c r="BJ427" s="60"/>
      <c r="BK427" s="17"/>
      <c r="BL427" s="16"/>
      <c r="BM427" s="16"/>
      <c r="BN427" s="16"/>
      <c r="BO427" s="16"/>
      <c r="BP427" s="16"/>
      <c r="BQ427" s="16"/>
      <c r="BR427" s="60">
        <v>5.0000000000000001E-4</v>
      </c>
      <c r="BS427" s="17">
        <v>1</v>
      </c>
      <c r="BT427" s="16"/>
      <c r="BU427" s="16"/>
      <c r="BV427" s="16"/>
      <c r="BW427" s="16"/>
      <c r="BX427" s="60"/>
      <c r="BY427" s="17"/>
      <c r="BZ427" s="60"/>
      <c r="CA427" s="17"/>
      <c r="CB427" s="16"/>
      <c r="CC427" s="16"/>
      <c r="CD427" s="16"/>
      <c r="CE427" s="16"/>
      <c r="CF427" s="16"/>
      <c r="CG427" s="16"/>
      <c r="CH427" s="60"/>
      <c r="CI427" s="17"/>
      <c r="CJ427" s="16"/>
      <c r="CK427" s="16"/>
      <c r="CL427" s="16"/>
      <c r="CM427" s="16"/>
      <c r="CN427" s="16"/>
      <c r="CO427" s="16"/>
      <c r="CP427" s="16"/>
      <c r="CQ427" s="16"/>
      <c r="CR427" s="16"/>
      <c r="CS427" s="16"/>
      <c r="CT427" s="60"/>
      <c r="CU427" s="17"/>
      <c r="CV427" s="16"/>
      <c r="CW427" s="16"/>
    </row>
    <row r="428" spans="1:101" x14ac:dyDescent="0.3">
      <c r="A428" s="14">
        <v>135</v>
      </c>
      <c r="B428" s="15"/>
      <c r="C428" s="14" t="s">
        <v>224</v>
      </c>
      <c r="D428" s="14" t="s">
        <v>497</v>
      </c>
      <c r="E428" s="14"/>
      <c r="F428" s="14"/>
      <c r="G428" s="14" t="s">
        <v>498</v>
      </c>
      <c r="H428" s="2"/>
      <c r="I428" s="12">
        <v>100</v>
      </c>
      <c r="J428" s="16">
        <f t="shared" si="23"/>
        <v>11.900000000000006</v>
      </c>
      <c r="K428" s="16">
        <f t="shared" si="24"/>
        <v>51.974499999999978</v>
      </c>
      <c r="L428" s="16">
        <f t="shared" si="22"/>
        <v>48.025500000000022</v>
      </c>
      <c r="M428" s="16">
        <f t="shared" si="22"/>
        <v>88.1</v>
      </c>
      <c r="N428" s="17">
        <v>8</v>
      </c>
      <c r="O428" s="17">
        <v>25</v>
      </c>
      <c r="P428" s="17">
        <v>5</v>
      </c>
      <c r="Q428" s="17">
        <v>10</v>
      </c>
      <c r="R428" s="18">
        <v>5.0000000000000001E-3</v>
      </c>
      <c r="S428" s="16">
        <v>0.5</v>
      </c>
      <c r="T428" s="60">
        <v>5.0000000000000001E-4</v>
      </c>
      <c r="U428" s="17">
        <v>1</v>
      </c>
      <c r="V428" s="16">
        <v>0.01</v>
      </c>
      <c r="W428" s="16">
        <v>0.5</v>
      </c>
      <c r="X428" s="18">
        <v>2E-3</v>
      </c>
      <c r="Y428" s="16">
        <v>0.1</v>
      </c>
      <c r="Z428" s="16"/>
      <c r="AA428" s="16"/>
      <c r="AB428" s="16"/>
      <c r="AC428" s="16"/>
      <c r="AD428" s="16"/>
      <c r="AE428" s="16"/>
      <c r="AF428" s="18"/>
      <c r="AG428" s="16"/>
      <c r="AH428" s="18"/>
      <c r="AI428" s="16"/>
      <c r="AJ428" s="17">
        <v>35</v>
      </c>
      <c r="AK428" s="17">
        <v>40</v>
      </c>
      <c r="AL428" s="16"/>
      <c r="AM428" s="16"/>
      <c r="AN428" s="16"/>
      <c r="AO428" s="16"/>
      <c r="AP428" s="16"/>
      <c r="AQ428" s="16"/>
      <c r="AR428" s="60">
        <v>5.0000000000000001E-4</v>
      </c>
      <c r="AS428" s="17">
        <v>1</v>
      </c>
      <c r="AT428" s="16"/>
      <c r="AU428" s="16"/>
      <c r="AV428" s="18"/>
      <c r="AW428" s="16"/>
      <c r="AX428" s="18">
        <v>3.0000000000000001E-3</v>
      </c>
      <c r="AY428" s="16">
        <v>1</v>
      </c>
      <c r="AZ428" s="60">
        <v>5.0000000000000001E-4</v>
      </c>
      <c r="BA428" s="17">
        <v>1</v>
      </c>
      <c r="BB428" s="16"/>
      <c r="BC428" s="16"/>
      <c r="BD428" s="16"/>
      <c r="BE428" s="16"/>
      <c r="BF428" s="60">
        <v>5.0000000000000001E-4</v>
      </c>
      <c r="BG428" s="17">
        <v>1</v>
      </c>
      <c r="BH428" s="60">
        <v>5.0000000000000001E-4</v>
      </c>
      <c r="BI428" s="17">
        <v>1</v>
      </c>
      <c r="BJ428" s="60">
        <v>5.0000000000000001E-4</v>
      </c>
      <c r="BK428" s="17">
        <v>1</v>
      </c>
      <c r="BL428" s="16"/>
      <c r="BM428" s="16"/>
      <c r="BN428" s="16"/>
      <c r="BO428" s="16"/>
      <c r="BP428" s="16"/>
      <c r="BQ428" s="16"/>
      <c r="BR428" s="60">
        <v>5.0000000000000001E-4</v>
      </c>
      <c r="BS428" s="17">
        <v>1</v>
      </c>
      <c r="BT428" s="16"/>
      <c r="BU428" s="16"/>
      <c r="BV428" s="16"/>
      <c r="BW428" s="16"/>
      <c r="BX428" s="60">
        <v>5.0000000000000001E-4</v>
      </c>
      <c r="BY428" s="17">
        <v>1</v>
      </c>
      <c r="BZ428" s="60">
        <v>5.0000000000000001E-4</v>
      </c>
      <c r="CA428" s="17">
        <v>1</v>
      </c>
      <c r="CB428" s="16"/>
      <c r="CC428" s="16"/>
      <c r="CD428" s="16"/>
      <c r="CE428" s="16"/>
      <c r="CF428" s="16"/>
      <c r="CG428" s="16"/>
      <c r="CH428" s="60">
        <v>5.0000000000000001E-4</v>
      </c>
      <c r="CI428" s="17">
        <v>1</v>
      </c>
      <c r="CJ428" s="16"/>
      <c r="CK428" s="16"/>
      <c r="CL428" s="16"/>
      <c r="CM428" s="16"/>
      <c r="CN428" s="16"/>
      <c r="CO428" s="16"/>
      <c r="CP428" s="16"/>
      <c r="CQ428" s="16"/>
      <c r="CR428" s="16"/>
      <c r="CS428" s="16"/>
      <c r="CT428" s="60">
        <v>5.0000000000000001E-4</v>
      </c>
      <c r="CU428" s="17">
        <v>1</v>
      </c>
      <c r="CV428" s="16"/>
      <c r="CW428" s="16"/>
    </row>
    <row r="429" spans="1:101" x14ac:dyDescent="0.3">
      <c r="A429" s="14">
        <v>135</v>
      </c>
      <c r="B429" s="15"/>
      <c r="C429" s="14" t="s">
        <v>224</v>
      </c>
      <c r="D429" s="14" t="s">
        <v>497</v>
      </c>
      <c r="E429" s="14"/>
      <c r="F429" s="14"/>
      <c r="G429" s="14" t="s">
        <v>498</v>
      </c>
      <c r="H429" s="2"/>
      <c r="I429" s="12">
        <v>100</v>
      </c>
      <c r="J429" s="16">
        <f t="shared" si="23"/>
        <v>21.400000000000006</v>
      </c>
      <c r="K429" s="16">
        <f t="shared" si="24"/>
        <v>51.974499999999992</v>
      </c>
      <c r="L429" s="16">
        <f t="shared" si="22"/>
        <v>48.025500000000008</v>
      </c>
      <c r="M429" s="16">
        <f t="shared" si="22"/>
        <v>78.599999999999994</v>
      </c>
      <c r="N429" s="17">
        <v>8</v>
      </c>
      <c r="O429" s="17">
        <v>25</v>
      </c>
      <c r="P429" s="17">
        <v>5</v>
      </c>
      <c r="Q429" s="17">
        <v>10</v>
      </c>
      <c r="R429" s="18">
        <v>5.0000000000000001E-3</v>
      </c>
      <c r="S429" s="16">
        <v>0.5</v>
      </c>
      <c r="T429" s="60"/>
      <c r="U429" s="17"/>
      <c r="V429" s="16">
        <v>0.01</v>
      </c>
      <c r="W429" s="16">
        <v>0.5</v>
      </c>
      <c r="X429" s="18"/>
      <c r="Y429" s="16"/>
      <c r="Z429" s="16"/>
      <c r="AA429" s="16"/>
      <c r="AB429" s="16"/>
      <c r="AC429" s="16"/>
      <c r="AD429" s="16"/>
      <c r="AE429" s="16"/>
      <c r="AF429" s="18">
        <v>2E-3</v>
      </c>
      <c r="AG429" s="16">
        <v>0.1</v>
      </c>
      <c r="AH429" s="18">
        <v>5.0000000000000001E-3</v>
      </c>
      <c r="AI429" s="16">
        <v>0.5</v>
      </c>
      <c r="AJ429" s="17">
        <v>35</v>
      </c>
      <c r="AK429" s="17">
        <v>40</v>
      </c>
      <c r="AL429" s="16"/>
      <c r="AM429" s="16"/>
      <c r="AN429" s="16"/>
      <c r="AO429" s="16"/>
      <c r="AP429" s="16"/>
      <c r="AQ429" s="16"/>
      <c r="AR429" s="60"/>
      <c r="AS429" s="17"/>
      <c r="AT429" s="16"/>
      <c r="AU429" s="16"/>
      <c r="AV429" s="18"/>
      <c r="AW429" s="16"/>
      <c r="AX429" s="18">
        <v>3.0000000000000001E-3</v>
      </c>
      <c r="AY429" s="16">
        <v>1</v>
      </c>
      <c r="AZ429" s="60"/>
      <c r="BA429" s="17"/>
      <c r="BB429" s="16"/>
      <c r="BC429" s="16"/>
      <c r="BD429" s="16"/>
      <c r="BE429" s="16"/>
      <c r="BF429" s="60"/>
      <c r="BG429" s="17"/>
      <c r="BH429" s="60"/>
      <c r="BI429" s="17"/>
      <c r="BJ429" s="60"/>
      <c r="BK429" s="17"/>
      <c r="BL429" s="16"/>
      <c r="BM429" s="16"/>
      <c r="BN429" s="16"/>
      <c r="BO429" s="16"/>
      <c r="BP429" s="16"/>
      <c r="BQ429" s="16"/>
      <c r="BR429" s="60">
        <v>5.0000000000000001E-4</v>
      </c>
      <c r="BS429" s="17">
        <v>1</v>
      </c>
      <c r="BT429" s="16"/>
      <c r="BU429" s="16"/>
      <c r="BV429" s="16"/>
      <c r="BW429" s="16"/>
      <c r="BX429" s="60"/>
      <c r="BY429" s="17"/>
      <c r="BZ429" s="60"/>
      <c r="CA429" s="17"/>
      <c r="CB429" s="16"/>
      <c r="CC429" s="16"/>
      <c r="CD429" s="16"/>
      <c r="CE429" s="16"/>
      <c r="CF429" s="16"/>
      <c r="CG429" s="16"/>
      <c r="CH429" s="60"/>
      <c r="CI429" s="17"/>
      <c r="CJ429" s="16"/>
      <c r="CK429" s="16"/>
      <c r="CL429" s="16"/>
      <c r="CM429" s="16"/>
      <c r="CN429" s="16"/>
      <c r="CO429" s="16"/>
      <c r="CP429" s="16"/>
      <c r="CQ429" s="16"/>
      <c r="CR429" s="16"/>
      <c r="CS429" s="16"/>
      <c r="CT429" s="60"/>
      <c r="CU429" s="17"/>
      <c r="CV429" s="16"/>
      <c r="CW429" s="16"/>
    </row>
    <row r="430" spans="1:101" x14ac:dyDescent="0.3">
      <c r="A430" s="14">
        <v>135</v>
      </c>
      <c r="B430" s="15"/>
      <c r="C430" s="14" t="s">
        <v>224</v>
      </c>
      <c r="D430" s="14" t="s">
        <v>497</v>
      </c>
      <c r="E430" s="14"/>
      <c r="F430" s="14"/>
      <c r="G430" s="14" t="s">
        <v>498</v>
      </c>
      <c r="H430" s="2"/>
      <c r="I430" s="12">
        <v>100</v>
      </c>
      <c r="J430" s="16">
        <f t="shared" si="23"/>
        <v>21.900000000000006</v>
      </c>
      <c r="K430" s="16">
        <f t="shared" si="24"/>
        <v>51.979499999999994</v>
      </c>
      <c r="L430" s="16">
        <f t="shared" si="22"/>
        <v>48.020500000000006</v>
      </c>
      <c r="M430" s="16">
        <f t="shared" si="22"/>
        <v>78.099999999999994</v>
      </c>
      <c r="N430" s="17">
        <v>8</v>
      </c>
      <c r="O430" s="17">
        <v>25</v>
      </c>
      <c r="P430" s="17">
        <v>5</v>
      </c>
      <c r="Q430" s="17">
        <v>10</v>
      </c>
      <c r="R430" s="18">
        <v>5.0000000000000001E-3</v>
      </c>
      <c r="S430" s="16">
        <v>0.5</v>
      </c>
      <c r="T430" s="60"/>
      <c r="U430" s="17"/>
      <c r="V430" s="16">
        <v>0.01</v>
      </c>
      <c r="W430" s="16">
        <v>0.5</v>
      </c>
      <c r="X430" s="18"/>
      <c r="Y430" s="16"/>
      <c r="Z430" s="16"/>
      <c r="AA430" s="16"/>
      <c r="AB430" s="16"/>
      <c r="AC430" s="16"/>
      <c r="AD430" s="16"/>
      <c r="AE430" s="16"/>
      <c r="AF430" s="18">
        <v>2E-3</v>
      </c>
      <c r="AG430" s="16">
        <v>0.1</v>
      </c>
      <c r="AH430" s="18"/>
      <c r="AI430" s="16"/>
      <c r="AJ430" s="17">
        <v>35</v>
      </c>
      <c r="AK430" s="17">
        <v>40</v>
      </c>
      <c r="AL430" s="16"/>
      <c r="AM430" s="16"/>
      <c r="AN430" s="16"/>
      <c r="AO430" s="16"/>
      <c r="AP430" s="16"/>
      <c r="AQ430" s="16"/>
      <c r="AR430" s="60"/>
      <c r="AS430" s="17"/>
      <c r="AT430" s="16"/>
      <c r="AU430" s="16"/>
      <c r="AV430" s="18"/>
      <c r="AW430" s="16"/>
      <c r="AX430" s="18">
        <v>3.0000000000000001E-3</v>
      </c>
      <c r="AY430" s="16">
        <v>1</v>
      </c>
      <c r="AZ430" s="60"/>
      <c r="BA430" s="17"/>
      <c r="BB430" s="16"/>
      <c r="BC430" s="16"/>
      <c r="BD430" s="16"/>
      <c r="BE430" s="16"/>
      <c r="BF430" s="60"/>
      <c r="BG430" s="17"/>
      <c r="BH430" s="60"/>
      <c r="BI430" s="17"/>
      <c r="BJ430" s="60"/>
      <c r="BK430" s="17"/>
      <c r="BL430" s="16"/>
      <c r="BM430" s="16"/>
      <c r="BN430" s="16"/>
      <c r="BO430" s="16"/>
      <c r="BP430" s="16"/>
      <c r="BQ430" s="16"/>
      <c r="BR430" s="60">
        <v>5.0000000000000001E-4</v>
      </c>
      <c r="BS430" s="17">
        <v>1</v>
      </c>
      <c r="BT430" s="16"/>
      <c r="BU430" s="16"/>
      <c r="BV430" s="16"/>
      <c r="BW430" s="16"/>
      <c r="BX430" s="60"/>
      <c r="BY430" s="17"/>
      <c r="BZ430" s="60"/>
      <c r="CA430" s="17"/>
      <c r="CB430" s="16"/>
      <c r="CC430" s="16"/>
      <c r="CD430" s="16"/>
      <c r="CE430" s="16"/>
      <c r="CF430" s="16"/>
      <c r="CG430" s="16"/>
      <c r="CH430" s="60"/>
      <c r="CI430" s="17"/>
      <c r="CJ430" s="16"/>
      <c r="CK430" s="16"/>
      <c r="CL430" s="16"/>
      <c r="CM430" s="16"/>
      <c r="CN430" s="16"/>
      <c r="CO430" s="16"/>
      <c r="CP430" s="16"/>
      <c r="CQ430" s="16"/>
      <c r="CR430" s="16"/>
      <c r="CS430" s="16"/>
      <c r="CT430" s="60"/>
      <c r="CU430" s="17"/>
      <c r="CV430" s="16"/>
      <c r="CW430" s="16"/>
    </row>
    <row r="431" spans="1:101" x14ac:dyDescent="0.3">
      <c r="A431" s="14">
        <v>135</v>
      </c>
      <c r="B431" s="15"/>
      <c r="C431" s="14" t="s">
        <v>224</v>
      </c>
      <c r="D431" s="14" t="s">
        <v>497</v>
      </c>
      <c r="E431" s="14"/>
      <c r="F431" s="14"/>
      <c r="G431" s="14" t="s">
        <v>498</v>
      </c>
      <c r="H431" s="2"/>
      <c r="I431" s="12">
        <v>100</v>
      </c>
      <c r="J431" s="16">
        <f t="shared" si="23"/>
        <v>21.400000000000006</v>
      </c>
      <c r="K431" s="16">
        <f t="shared" si="24"/>
        <v>51.974499999999992</v>
      </c>
      <c r="L431" s="16">
        <f t="shared" si="22"/>
        <v>48.025500000000008</v>
      </c>
      <c r="M431" s="16">
        <f t="shared" si="22"/>
        <v>78.599999999999994</v>
      </c>
      <c r="N431" s="17">
        <v>8</v>
      </c>
      <c r="O431" s="17">
        <v>25</v>
      </c>
      <c r="P431" s="17">
        <v>5</v>
      </c>
      <c r="Q431" s="17">
        <v>10</v>
      </c>
      <c r="R431" s="18">
        <v>5.0000000000000001E-3</v>
      </c>
      <c r="S431" s="16">
        <v>0.5</v>
      </c>
      <c r="T431" s="60"/>
      <c r="U431" s="17"/>
      <c r="V431" s="16"/>
      <c r="W431" s="16"/>
      <c r="X431" s="18">
        <v>2E-3</v>
      </c>
      <c r="Y431" s="16">
        <v>0.1</v>
      </c>
      <c r="Z431" s="16">
        <v>0.01</v>
      </c>
      <c r="AA431" s="16">
        <v>0.5</v>
      </c>
      <c r="AB431" s="16"/>
      <c r="AC431" s="16"/>
      <c r="AD431" s="16"/>
      <c r="AE431" s="16"/>
      <c r="AF431" s="18"/>
      <c r="AG431" s="16"/>
      <c r="AH431" s="18">
        <v>5.0000000000000001E-3</v>
      </c>
      <c r="AI431" s="16">
        <v>0.5</v>
      </c>
      <c r="AJ431" s="17">
        <v>35</v>
      </c>
      <c r="AK431" s="17">
        <v>40</v>
      </c>
      <c r="AL431" s="16"/>
      <c r="AM431" s="16"/>
      <c r="AN431" s="16"/>
      <c r="AO431" s="16"/>
      <c r="AP431" s="16"/>
      <c r="AQ431" s="16"/>
      <c r="AR431" s="60"/>
      <c r="AS431" s="17"/>
      <c r="AT431" s="16"/>
      <c r="AU431" s="16"/>
      <c r="AV431" s="18"/>
      <c r="AW431" s="16"/>
      <c r="AX431" s="18">
        <v>3.0000000000000001E-3</v>
      </c>
      <c r="AY431" s="16">
        <v>1</v>
      </c>
      <c r="AZ431" s="60"/>
      <c r="BA431" s="17"/>
      <c r="BB431" s="16"/>
      <c r="BC431" s="16"/>
      <c r="BD431" s="16"/>
      <c r="BE431" s="16"/>
      <c r="BF431" s="60"/>
      <c r="BG431" s="17"/>
      <c r="BH431" s="60"/>
      <c r="BI431" s="17"/>
      <c r="BJ431" s="60"/>
      <c r="BK431" s="17"/>
      <c r="BL431" s="16"/>
      <c r="BM431" s="16"/>
      <c r="BN431" s="16"/>
      <c r="BO431" s="16"/>
      <c r="BP431" s="16"/>
      <c r="BQ431" s="16"/>
      <c r="BR431" s="60">
        <v>5.0000000000000001E-4</v>
      </c>
      <c r="BS431" s="17">
        <v>1</v>
      </c>
      <c r="BT431" s="16"/>
      <c r="BU431" s="16"/>
      <c r="BV431" s="16"/>
      <c r="BW431" s="16"/>
      <c r="BX431" s="60"/>
      <c r="BY431" s="17"/>
      <c r="BZ431" s="60"/>
      <c r="CA431" s="17"/>
      <c r="CB431" s="16"/>
      <c r="CC431" s="16"/>
      <c r="CD431" s="16"/>
      <c r="CE431" s="16"/>
      <c r="CF431" s="16"/>
      <c r="CG431" s="16"/>
      <c r="CH431" s="60"/>
      <c r="CI431" s="17"/>
      <c r="CJ431" s="16"/>
      <c r="CK431" s="16"/>
      <c r="CL431" s="16"/>
      <c r="CM431" s="16"/>
      <c r="CN431" s="16"/>
      <c r="CO431" s="16"/>
      <c r="CP431" s="16"/>
      <c r="CQ431" s="16"/>
      <c r="CR431" s="16"/>
      <c r="CS431" s="16"/>
      <c r="CT431" s="60"/>
      <c r="CU431" s="17"/>
      <c r="CV431" s="16"/>
      <c r="CW431" s="16"/>
    </row>
    <row r="432" spans="1:101" x14ac:dyDescent="0.3">
      <c r="A432" s="14">
        <v>135</v>
      </c>
      <c r="B432" s="15"/>
      <c r="C432" s="14" t="s">
        <v>224</v>
      </c>
      <c r="D432" s="14" t="s">
        <v>497</v>
      </c>
      <c r="E432" s="14"/>
      <c r="F432" s="14"/>
      <c r="G432" s="14" t="s">
        <v>498</v>
      </c>
      <c r="H432" s="2"/>
      <c r="I432" s="12">
        <v>100</v>
      </c>
      <c r="J432" s="16">
        <f t="shared" si="23"/>
        <v>11.900000000000006</v>
      </c>
      <c r="K432" s="16">
        <f t="shared" si="24"/>
        <v>51.974499999999978</v>
      </c>
      <c r="L432" s="16">
        <f t="shared" si="22"/>
        <v>48.025500000000022</v>
      </c>
      <c r="M432" s="16">
        <f t="shared" si="22"/>
        <v>88.1</v>
      </c>
      <c r="N432" s="17">
        <v>8</v>
      </c>
      <c r="O432" s="17">
        <v>25</v>
      </c>
      <c r="P432" s="17">
        <v>5</v>
      </c>
      <c r="Q432" s="17">
        <v>10</v>
      </c>
      <c r="R432" s="18">
        <v>5.0000000000000001E-3</v>
      </c>
      <c r="S432" s="16">
        <v>0.5</v>
      </c>
      <c r="T432" s="60">
        <v>5.0000000000000001E-4</v>
      </c>
      <c r="U432" s="17">
        <v>1</v>
      </c>
      <c r="V432" s="16"/>
      <c r="W432" s="16"/>
      <c r="X432" s="18">
        <v>2E-3</v>
      </c>
      <c r="Y432" s="16">
        <v>0.1</v>
      </c>
      <c r="Z432" s="16">
        <v>0.01</v>
      </c>
      <c r="AA432" s="16">
        <v>0.5</v>
      </c>
      <c r="AB432" s="16"/>
      <c r="AC432" s="16"/>
      <c r="AD432" s="16"/>
      <c r="AE432" s="16"/>
      <c r="AF432" s="18"/>
      <c r="AG432" s="16"/>
      <c r="AH432" s="18"/>
      <c r="AI432" s="16"/>
      <c r="AJ432" s="17">
        <v>35</v>
      </c>
      <c r="AK432" s="17">
        <v>40</v>
      </c>
      <c r="AL432" s="16"/>
      <c r="AM432" s="16"/>
      <c r="AN432" s="16"/>
      <c r="AO432" s="16"/>
      <c r="AP432" s="16"/>
      <c r="AQ432" s="16"/>
      <c r="AR432" s="60">
        <v>5.0000000000000001E-4</v>
      </c>
      <c r="AS432" s="17">
        <v>1</v>
      </c>
      <c r="AT432" s="16"/>
      <c r="AU432" s="16"/>
      <c r="AV432" s="18"/>
      <c r="AW432" s="16"/>
      <c r="AX432" s="18">
        <v>3.0000000000000001E-3</v>
      </c>
      <c r="AY432" s="16">
        <v>1</v>
      </c>
      <c r="AZ432" s="60">
        <v>5.0000000000000001E-4</v>
      </c>
      <c r="BA432" s="17">
        <v>1</v>
      </c>
      <c r="BB432" s="16"/>
      <c r="BC432" s="16"/>
      <c r="BD432" s="16"/>
      <c r="BE432" s="16"/>
      <c r="BF432" s="60">
        <v>5.0000000000000001E-4</v>
      </c>
      <c r="BG432" s="17">
        <v>1</v>
      </c>
      <c r="BH432" s="60">
        <v>5.0000000000000001E-4</v>
      </c>
      <c r="BI432" s="17">
        <v>1</v>
      </c>
      <c r="BJ432" s="60">
        <v>5.0000000000000001E-4</v>
      </c>
      <c r="BK432" s="17">
        <v>1</v>
      </c>
      <c r="BL432" s="16"/>
      <c r="BM432" s="16"/>
      <c r="BN432" s="16"/>
      <c r="BO432" s="16"/>
      <c r="BP432" s="16"/>
      <c r="BQ432" s="16"/>
      <c r="BR432" s="60">
        <v>5.0000000000000001E-4</v>
      </c>
      <c r="BS432" s="17">
        <v>1</v>
      </c>
      <c r="BT432" s="16"/>
      <c r="BU432" s="16"/>
      <c r="BV432" s="16"/>
      <c r="BW432" s="16"/>
      <c r="BX432" s="60">
        <v>5.0000000000000001E-4</v>
      </c>
      <c r="BY432" s="17">
        <v>1</v>
      </c>
      <c r="BZ432" s="60">
        <v>5.0000000000000001E-4</v>
      </c>
      <c r="CA432" s="17">
        <v>1</v>
      </c>
      <c r="CB432" s="16"/>
      <c r="CC432" s="16"/>
      <c r="CD432" s="16"/>
      <c r="CE432" s="16"/>
      <c r="CF432" s="16"/>
      <c r="CG432" s="16"/>
      <c r="CH432" s="60">
        <v>5.0000000000000001E-4</v>
      </c>
      <c r="CI432" s="17">
        <v>1</v>
      </c>
      <c r="CJ432" s="16"/>
      <c r="CK432" s="16"/>
      <c r="CL432" s="16"/>
      <c r="CM432" s="16"/>
      <c r="CN432" s="16"/>
      <c r="CO432" s="16"/>
      <c r="CP432" s="16"/>
      <c r="CQ432" s="16"/>
      <c r="CR432" s="16"/>
      <c r="CS432" s="16"/>
      <c r="CT432" s="60">
        <v>5.0000000000000001E-4</v>
      </c>
      <c r="CU432" s="17">
        <v>1</v>
      </c>
      <c r="CV432" s="16"/>
      <c r="CW432" s="16"/>
    </row>
    <row r="433" spans="1:101" x14ac:dyDescent="0.3">
      <c r="A433" s="14">
        <v>135</v>
      </c>
      <c r="B433" s="15"/>
      <c r="C433" s="14" t="s">
        <v>224</v>
      </c>
      <c r="D433" s="14" t="s">
        <v>497</v>
      </c>
      <c r="E433" s="14"/>
      <c r="F433" s="14"/>
      <c r="G433" s="14" t="s">
        <v>498</v>
      </c>
      <c r="H433" s="2"/>
      <c r="I433" s="12">
        <v>100</v>
      </c>
      <c r="J433" s="16">
        <f t="shared" si="23"/>
        <v>21.400000000000006</v>
      </c>
      <c r="K433" s="16">
        <f t="shared" si="24"/>
        <v>51.974499999999992</v>
      </c>
      <c r="L433" s="16">
        <f t="shared" si="22"/>
        <v>48.025500000000008</v>
      </c>
      <c r="M433" s="16">
        <f t="shared" si="22"/>
        <v>78.599999999999994</v>
      </c>
      <c r="N433" s="17">
        <v>8</v>
      </c>
      <c r="O433" s="17">
        <v>25</v>
      </c>
      <c r="P433" s="17">
        <v>5</v>
      </c>
      <c r="Q433" s="17">
        <v>10</v>
      </c>
      <c r="R433" s="18">
        <v>5.0000000000000001E-3</v>
      </c>
      <c r="S433" s="16">
        <v>0.5</v>
      </c>
      <c r="T433" s="60"/>
      <c r="U433" s="17"/>
      <c r="V433" s="16"/>
      <c r="W433" s="16"/>
      <c r="X433" s="18"/>
      <c r="Y433" s="16"/>
      <c r="Z433" s="16">
        <v>0.01</v>
      </c>
      <c r="AA433" s="16">
        <v>0.5</v>
      </c>
      <c r="AB433" s="16"/>
      <c r="AC433" s="16"/>
      <c r="AD433" s="16"/>
      <c r="AE433" s="16"/>
      <c r="AF433" s="18">
        <v>2E-3</v>
      </c>
      <c r="AG433" s="16">
        <v>0.1</v>
      </c>
      <c r="AH433" s="18">
        <v>5.0000000000000001E-3</v>
      </c>
      <c r="AI433" s="16">
        <v>0.5</v>
      </c>
      <c r="AJ433" s="17">
        <v>35</v>
      </c>
      <c r="AK433" s="17">
        <v>40</v>
      </c>
      <c r="AL433" s="16"/>
      <c r="AM433" s="16"/>
      <c r="AN433" s="16"/>
      <c r="AO433" s="16"/>
      <c r="AP433" s="16"/>
      <c r="AQ433" s="16"/>
      <c r="AR433" s="60"/>
      <c r="AS433" s="17"/>
      <c r="AT433" s="16"/>
      <c r="AU433" s="16"/>
      <c r="AV433" s="18"/>
      <c r="AW433" s="16"/>
      <c r="AX433" s="18">
        <v>3.0000000000000001E-3</v>
      </c>
      <c r="AY433" s="16">
        <v>1</v>
      </c>
      <c r="AZ433" s="60"/>
      <c r="BA433" s="17"/>
      <c r="BB433" s="16"/>
      <c r="BC433" s="16"/>
      <c r="BD433" s="16"/>
      <c r="BE433" s="16"/>
      <c r="BF433" s="60"/>
      <c r="BG433" s="17"/>
      <c r="BH433" s="60"/>
      <c r="BI433" s="17"/>
      <c r="BJ433" s="60"/>
      <c r="BK433" s="17"/>
      <c r="BL433" s="16"/>
      <c r="BM433" s="16"/>
      <c r="BN433" s="16"/>
      <c r="BO433" s="16"/>
      <c r="BP433" s="16"/>
      <c r="BQ433" s="16"/>
      <c r="BR433" s="60">
        <v>5.0000000000000001E-4</v>
      </c>
      <c r="BS433" s="17">
        <v>1</v>
      </c>
      <c r="BT433" s="16"/>
      <c r="BU433" s="16"/>
      <c r="BV433" s="16"/>
      <c r="BW433" s="16"/>
      <c r="BX433" s="60"/>
      <c r="BY433" s="17"/>
      <c r="BZ433" s="60"/>
      <c r="CA433" s="17"/>
      <c r="CB433" s="16"/>
      <c r="CC433" s="16"/>
      <c r="CD433" s="16"/>
      <c r="CE433" s="16"/>
      <c r="CF433" s="16"/>
      <c r="CG433" s="16"/>
      <c r="CH433" s="60"/>
      <c r="CI433" s="17"/>
      <c r="CJ433" s="16"/>
      <c r="CK433" s="16"/>
      <c r="CL433" s="16"/>
      <c r="CM433" s="16"/>
      <c r="CN433" s="16"/>
      <c r="CO433" s="16"/>
      <c r="CP433" s="16"/>
      <c r="CQ433" s="16"/>
      <c r="CR433" s="16"/>
      <c r="CS433" s="16"/>
      <c r="CT433" s="60"/>
      <c r="CU433" s="17"/>
      <c r="CV433" s="16"/>
      <c r="CW433" s="16"/>
    </row>
    <row r="434" spans="1:101" x14ac:dyDescent="0.3">
      <c r="A434" s="14">
        <v>135</v>
      </c>
      <c r="B434" s="15"/>
      <c r="C434" s="14" t="s">
        <v>224</v>
      </c>
      <c r="D434" s="14" t="s">
        <v>497</v>
      </c>
      <c r="E434" s="14"/>
      <c r="F434" s="14"/>
      <c r="G434" s="14" t="s">
        <v>498</v>
      </c>
      <c r="H434" s="2"/>
      <c r="I434" s="12">
        <v>100</v>
      </c>
      <c r="J434" s="16">
        <f t="shared" si="23"/>
        <v>21.900000000000006</v>
      </c>
      <c r="K434" s="16">
        <f t="shared" si="24"/>
        <v>51.979499999999994</v>
      </c>
      <c r="L434" s="16">
        <f t="shared" si="22"/>
        <v>48.020500000000006</v>
      </c>
      <c r="M434" s="16">
        <f t="shared" si="22"/>
        <v>78.099999999999994</v>
      </c>
      <c r="N434" s="17">
        <v>8</v>
      </c>
      <c r="O434" s="17">
        <v>25</v>
      </c>
      <c r="P434" s="17">
        <v>5</v>
      </c>
      <c r="Q434" s="17">
        <v>10</v>
      </c>
      <c r="R434" s="18">
        <v>5.0000000000000001E-3</v>
      </c>
      <c r="S434" s="16">
        <v>0.5</v>
      </c>
      <c r="T434" s="60"/>
      <c r="U434" s="17"/>
      <c r="V434" s="16"/>
      <c r="W434" s="16"/>
      <c r="X434" s="18"/>
      <c r="Y434" s="16"/>
      <c r="Z434" s="16">
        <v>0.01</v>
      </c>
      <c r="AA434" s="16">
        <v>0.5</v>
      </c>
      <c r="AB434" s="16"/>
      <c r="AC434" s="16"/>
      <c r="AD434" s="16"/>
      <c r="AE434" s="16"/>
      <c r="AF434" s="18">
        <v>2E-3</v>
      </c>
      <c r="AG434" s="16">
        <v>0.1</v>
      </c>
      <c r="AH434" s="18"/>
      <c r="AI434" s="16"/>
      <c r="AJ434" s="17">
        <v>35</v>
      </c>
      <c r="AK434" s="17">
        <v>40</v>
      </c>
      <c r="AL434" s="16"/>
      <c r="AM434" s="16"/>
      <c r="AN434" s="16"/>
      <c r="AO434" s="16"/>
      <c r="AP434" s="16"/>
      <c r="AQ434" s="16"/>
      <c r="AR434" s="60"/>
      <c r="AS434" s="17"/>
      <c r="AT434" s="16"/>
      <c r="AU434" s="16"/>
      <c r="AV434" s="18"/>
      <c r="AW434" s="16"/>
      <c r="AX434" s="18">
        <v>3.0000000000000001E-3</v>
      </c>
      <c r="AY434" s="16">
        <v>1</v>
      </c>
      <c r="AZ434" s="60"/>
      <c r="BA434" s="17"/>
      <c r="BB434" s="16"/>
      <c r="BC434" s="16"/>
      <c r="BD434" s="16"/>
      <c r="BE434" s="16"/>
      <c r="BF434" s="60"/>
      <c r="BG434" s="17"/>
      <c r="BH434" s="60"/>
      <c r="BI434" s="17"/>
      <c r="BJ434" s="60"/>
      <c r="BK434" s="17"/>
      <c r="BL434" s="16"/>
      <c r="BM434" s="16"/>
      <c r="BN434" s="16"/>
      <c r="BO434" s="16"/>
      <c r="BP434" s="16"/>
      <c r="BQ434" s="16"/>
      <c r="BR434" s="60">
        <v>5.0000000000000001E-4</v>
      </c>
      <c r="BS434" s="17">
        <v>1</v>
      </c>
      <c r="BT434" s="16"/>
      <c r="BU434" s="16"/>
      <c r="BV434" s="16"/>
      <c r="BW434" s="16"/>
      <c r="BX434" s="60"/>
      <c r="BY434" s="17"/>
      <c r="BZ434" s="60"/>
      <c r="CA434" s="17"/>
      <c r="CB434" s="16"/>
      <c r="CC434" s="16"/>
      <c r="CD434" s="16"/>
      <c r="CE434" s="16"/>
      <c r="CF434" s="16"/>
      <c r="CG434" s="16"/>
      <c r="CH434" s="60"/>
      <c r="CI434" s="17"/>
      <c r="CJ434" s="16"/>
      <c r="CK434" s="16"/>
      <c r="CL434" s="16"/>
      <c r="CM434" s="16"/>
      <c r="CN434" s="16"/>
      <c r="CO434" s="16"/>
      <c r="CP434" s="16"/>
      <c r="CQ434" s="16"/>
      <c r="CR434" s="16"/>
      <c r="CS434" s="16"/>
      <c r="CT434" s="60"/>
      <c r="CU434" s="17"/>
      <c r="CV434" s="16"/>
      <c r="CW434" s="16"/>
    </row>
    <row r="435" spans="1:101" x14ac:dyDescent="0.3">
      <c r="A435" s="14">
        <v>135</v>
      </c>
      <c r="B435" s="15"/>
      <c r="C435" s="14" t="s">
        <v>224</v>
      </c>
      <c r="D435" s="14" t="s">
        <v>497</v>
      </c>
      <c r="E435" s="14"/>
      <c r="F435" s="14"/>
      <c r="G435" s="14" t="s">
        <v>498</v>
      </c>
      <c r="H435" s="2"/>
      <c r="I435" s="12">
        <v>100</v>
      </c>
      <c r="J435" s="16">
        <f t="shared" si="23"/>
        <v>21.400000000000006</v>
      </c>
      <c r="K435" s="16">
        <f t="shared" si="24"/>
        <v>51.974499999999999</v>
      </c>
      <c r="L435" s="16">
        <f t="shared" si="22"/>
        <v>48.025500000000001</v>
      </c>
      <c r="M435" s="16">
        <f t="shared" si="22"/>
        <v>78.599999999999994</v>
      </c>
      <c r="N435" s="17">
        <v>8</v>
      </c>
      <c r="O435" s="17">
        <v>25</v>
      </c>
      <c r="P435" s="17">
        <v>5</v>
      </c>
      <c r="Q435" s="17">
        <v>10</v>
      </c>
      <c r="R435" s="18">
        <v>5.0000000000000001E-3</v>
      </c>
      <c r="S435" s="16">
        <v>0.5</v>
      </c>
      <c r="T435" s="60"/>
      <c r="U435" s="17"/>
      <c r="V435" s="16"/>
      <c r="W435" s="16"/>
      <c r="X435" s="18">
        <v>2E-3</v>
      </c>
      <c r="Y435" s="16">
        <v>0.1</v>
      </c>
      <c r="Z435" s="16"/>
      <c r="AA435" s="16"/>
      <c r="AB435" s="16"/>
      <c r="AC435" s="16"/>
      <c r="AD435" s="16"/>
      <c r="AE435" s="16"/>
      <c r="AF435" s="18"/>
      <c r="AG435" s="16"/>
      <c r="AH435" s="18">
        <v>5.0000000000000001E-3</v>
      </c>
      <c r="AI435" s="16">
        <v>0.5</v>
      </c>
      <c r="AJ435" s="17">
        <v>35</v>
      </c>
      <c r="AK435" s="17">
        <v>40</v>
      </c>
      <c r="AL435" s="16"/>
      <c r="AM435" s="16"/>
      <c r="AN435" s="16">
        <v>0.01</v>
      </c>
      <c r="AO435" s="16">
        <v>0.5</v>
      </c>
      <c r="AP435" s="16"/>
      <c r="AQ435" s="16"/>
      <c r="AR435" s="60"/>
      <c r="AS435" s="17"/>
      <c r="AT435" s="16"/>
      <c r="AU435" s="16"/>
      <c r="AV435" s="18"/>
      <c r="AW435" s="16"/>
      <c r="AX435" s="18">
        <v>3.0000000000000001E-3</v>
      </c>
      <c r="AY435" s="16">
        <v>1</v>
      </c>
      <c r="AZ435" s="60"/>
      <c r="BA435" s="17"/>
      <c r="BB435" s="16"/>
      <c r="BC435" s="16"/>
      <c r="BD435" s="16"/>
      <c r="BE435" s="16"/>
      <c r="BF435" s="60"/>
      <c r="BG435" s="17"/>
      <c r="BH435" s="60"/>
      <c r="BI435" s="17"/>
      <c r="BJ435" s="60"/>
      <c r="BK435" s="17"/>
      <c r="BL435" s="16"/>
      <c r="BM435" s="16"/>
      <c r="BN435" s="16"/>
      <c r="BO435" s="16"/>
      <c r="BP435" s="16"/>
      <c r="BQ435" s="16"/>
      <c r="BR435" s="60">
        <v>5.0000000000000001E-4</v>
      </c>
      <c r="BS435" s="17">
        <v>1</v>
      </c>
      <c r="BT435" s="16"/>
      <c r="BU435" s="16"/>
      <c r="BV435" s="16"/>
      <c r="BW435" s="16"/>
      <c r="BX435" s="60"/>
      <c r="BY435" s="17"/>
      <c r="BZ435" s="60"/>
      <c r="CA435" s="17"/>
      <c r="CB435" s="16"/>
      <c r="CC435" s="16"/>
      <c r="CD435" s="16"/>
      <c r="CE435" s="16"/>
      <c r="CF435" s="16"/>
      <c r="CG435" s="16"/>
      <c r="CH435" s="60"/>
      <c r="CI435" s="17"/>
      <c r="CJ435" s="16"/>
      <c r="CK435" s="16"/>
      <c r="CL435" s="16"/>
      <c r="CM435" s="16"/>
      <c r="CN435" s="16"/>
      <c r="CO435" s="16"/>
      <c r="CP435" s="16"/>
      <c r="CQ435" s="16"/>
      <c r="CR435" s="16"/>
      <c r="CS435" s="16"/>
      <c r="CT435" s="60"/>
      <c r="CU435" s="17"/>
      <c r="CV435" s="16"/>
      <c r="CW435" s="16"/>
    </row>
    <row r="436" spans="1:101" x14ac:dyDescent="0.3">
      <c r="A436" s="14">
        <v>135</v>
      </c>
      <c r="B436" s="15"/>
      <c r="C436" s="14" t="s">
        <v>224</v>
      </c>
      <c r="D436" s="14" t="s">
        <v>497</v>
      </c>
      <c r="E436" s="14"/>
      <c r="F436" s="14"/>
      <c r="G436" s="14" t="s">
        <v>498</v>
      </c>
      <c r="H436" s="2"/>
      <c r="I436" s="12">
        <v>100</v>
      </c>
      <c r="J436" s="16">
        <f t="shared" si="23"/>
        <v>11.900000000000006</v>
      </c>
      <c r="K436" s="16">
        <f t="shared" si="24"/>
        <v>51.974499999999978</v>
      </c>
      <c r="L436" s="16">
        <f t="shared" si="22"/>
        <v>48.025500000000022</v>
      </c>
      <c r="M436" s="16">
        <f t="shared" si="22"/>
        <v>88.1</v>
      </c>
      <c r="N436" s="17">
        <v>8</v>
      </c>
      <c r="O436" s="17">
        <v>25</v>
      </c>
      <c r="P436" s="17">
        <v>5</v>
      </c>
      <c r="Q436" s="17">
        <v>10</v>
      </c>
      <c r="R436" s="18">
        <v>5.0000000000000001E-3</v>
      </c>
      <c r="S436" s="16">
        <v>0.5</v>
      </c>
      <c r="T436" s="60">
        <v>5.0000000000000001E-4</v>
      </c>
      <c r="U436" s="17">
        <v>1</v>
      </c>
      <c r="V436" s="16"/>
      <c r="W436" s="16"/>
      <c r="X436" s="18">
        <v>2E-3</v>
      </c>
      <c r="Y436" s="16">
        <v>0.1</v>
      </c>
      <c r="Z436" s="16"/>
      <c r="AA436" s="16"/>
      <c r="AB436" s="16"/>
      <c r="AC436" s="16"/>
      <c r="AD436" s="16"/>
      <c r="AE436" s="16"/>
      <c r="AF436" s="18"/>
      <c r="AG436" s="16"/>
      <c r="AH436" s="18"/>
      <c r="AI436" s="16"/>
      <c r="AJ436" s="17">
        <v>35</v>
      </c>
      <c r="AK436" s="17">
        <v>40</v>
      </c>
      <c r="AL436" s="16"/>
      <c r="AM436" s="16"/>
      <c r="AN436" s="16">
        <v>0.01</v>
      </c>
      <c r="AO436" s="16">
        <v>0.5</v>
      </c>
      <c r="AP436" s="16"/>
      <c r="AQ436" s="16"/>
      <c r="AR436" s="60">
        <v>5.0000000000000001E-4</v>
      </c>
      <c r="AS436" s="17">
        <v>1</v>
      </c>
      <c r="AT436" s="16"/>
      <c r="AU436" s="16"/>
      <c r="AV436" s="18"/>
      <c r="AW436" s="16"/>
      <c r="AX436" s="18">
        <v>3.0000000000000001E-3</v>
      </c>
      <c r="AY436" s="16">
        <v>1</v>
      </c>
      <c r="AZ436" s="60">
        <v>5.0000000000000001E-4</v>
      </c>
      <c r="BA436" s="17">
        <v>1</v>
      </c>
      <c r="BB436" s="16"/>
      <c r="BC436" s="16"/>
      <c r="BD436" s="16"/>
      <c r="BE436" s="16"/>
      <c r="BF436" s="60">
        <v>5.0000000000000001E-4</v>
      </c>
      <c r="BG436" s="17">
        <v>1</v>
      </c>
      <c r="BH436" s="60">
        <v>5.0000000000000001E-4</v>
      </c>
      <c r="BI436" s="17">
        <v>1</v>
      </c>
      <c r="BJ436" s="60">
        <v>5.0000000000000001E-4</v>
      </c>
      <c r="BK436" s="17">
        <v>1</v>
      </c>
      <c r="BL436" s="16"/>
      <c r="BM436" s="16"/>
      <c r="BN436" s="16"/>
      <c r="BO436" s="16"/>
      <c r="BP436" s="16"/>
      <c r="BQ436" s="16"/>
      <c r="BR436" s="60">
        <v>5.0000000000000001E-4</v>
      </c>
      <c r="BS436" s="17">
        <v>1</v>
      </c>
      <c r="BT436" s="16"/>
      <c r="BU436" s="16"/>
      <c r="BV436" s="16"/>
      <c r="BW436" s="16"/>
      <c r="BX436" s="60">
        <v>5.0000000000000001E-4</v>
      </c>
      <c r="BY436" s="17">
        <v>1</v>
      </c>
      <c r="BZ436" s="60">
        <v>5.0000000000000001E-4</v>
      </c>
      <c r="CA436" s="17">
        <v>1</v>
      </c>
      <c r="CB436" s="16"/>
      <c r="CC436" s="16"/>
      <c r="CD436" s="16"/>
      <c r="CE436" s="16"/>
      <c r="CF436" s="16"/>
      <c r="CG436" s="16"/>
      <c r="CH436" s="60">
        <v>5.0000000000000001E-4</v>
      </c>
      <c r="CI436" s="17">
        <v>1</v>
      </c>
      <c r="CJ436" s="16"/>
      <c r="CK436" s="16"/>
      <c r="CL436" s="16"/>
      <c r="CM436" s="16"/>
      <c r="CN436" s="16"/>
      <c r="CO436" s="16"/>
      <c r="CP436" s="16"/>
      <c r="CQ436" s="16"/>
      <c r="CR436" s="16"/>
      <c r="CS436" s="16"/>
      <c r="CT436" s="60">
        <v>5.0000000000000001E-4</v>
      </c>
      <c r="CU436" s="17">
        <v>1</v>
      </c>
      <c r="CV436" s="16"/>
      <c r="CW436" s="16"/>
    </row>
    <row r="437" spans="1:101" x14ac:dyDescent="0.3">
      <c r="A437" s="14">
        <v>135</v>
      </c>
      <c r="B437" s="15"/>
      <c r="C437" s="14" t="s">
        <v>224</v>
      </c>
      <c r="D437" s="14" t="s">
        <v>497</v>
      </c>
      <c r="E437" s="14"/>
      <c r="F437" s="14"/>
      <c r="G437" s="14" t="s">
        <v>498</v>
      </c>
      <c r="H437" s="2"/>
      <c r="I437" s="12">
        <v>100</v>
      </c>
      <c r="J437" s="16">
        <f t="shared" si="23"/>
        <v>21.400000000000006</v>
      </c>
      <c r="K437" s="16">
        <f t="shared" si="24"/>
        <v>51.974499999999999</v>
      </c>
      <c r="L437" s="16">
        <f t="shared" si="22"/>
        <v>48.025500000000001</v>
      </c>
      <c r="M437" s="16">
        <f t="shared" si="22"/>
        <v>78.599999999999994</v>
      </c>
      <c r="N437" s="17">
        <v>8</v>
      </c>
      <c r="O437" s="17">
        <v>25</v>
      </c>
      <c r="P437" s="17">
        <v>5</v>
      </c>
      <c r="Q437" s="17">
        <v>10</v>
      </c>
      <c r="R437" s="18">
        <v>5.0000000000000001E-3</v>
      </c>
      <c r="S437" s="16">
        <v>0.5</v>
      </c>
      <c r="T437" s="60"/>
      <c r="U437" s="17"/>
      <c r="V437" s="16"/>
      <c r="W437" s="16"/>
      <c r="X437" s="18"/>
      <c r="Y437" s="16"/>
      <c r="Z437" s="16"/>
      <c r="AA437" s="16"/>
      <c r="AB437" s="16"/>
      <c r="AC437" s="16"/>
      <c r="AD437" s="16"/>
      <c r="AE437" s="16"/>
      <c r="AF437" s="18">
        <v>2E-3</v>
      </c>
      <c r="AG437" s="16">
        <v>0.1</v>
      </c>
      <c r="AH437" s="18">
        <v>5.0000000000000001E-3</v>
      </c>
      <c r="AI437" s="16">
        <v>0.5</v>
      </c>
      <c r="AJ437" s="17">
        <v>35</v>
      </c>
      <c r="AK437" s="17">
        <v>40</v>
      </c>
      <c r="AL437" s="16"/>
      <c r="AM437" s="16"/>
      <c r="AN437" s="16">
        <v>0.01</v>
      </c>
      <c r="AO437" s="16">
        <v>0.5</v>
      </c>
      <c r="AP437" s="16"/>
      <c r="AQ437" s="16"/>
      <c r="AR437" s="60"/>
      <c r="AS437" s="17"/>
      <c r="AT437" s="16"/>
      <c r="AU437" s="16"/>
      <c r="AV437" s="18"/>
      <c r="AW437" s="16"/>
      <c r="AX437" s="18">
        <v>3.0000000000000001E-3</v>
      </c>
      <c r="AY437" s="16">
        <v>1</v>
      </c>
      <c r="AZ437" s="60"/>
      <c r="BA437" s="17"/>
      <c r="BB437" s="16"/>
      <c r="BC437" s="16"/>
      <c r="BD437" s="16"/>
      <c r="BE437" s="16"/>
      <c r="BF437" s="60"/>
      <c r="BG437" s="17"/>
      <c r="BH437" s="60"/>
      <c r="BI437" s="17"/>
      <c r="BJ437" s="60"/>
      <c r="BK437" s="17"/>
      <c r="BL437" s="16"/>
      <c r="BM437" s="16"/>
      <c r="BN437" s="16"/>
      <c r="BO437" s="16"/>
      <c r="BP437" s="16"/>
      <c r="BQ437" s="16"/>
      <c r="BR437" s="60">
        <v>5.0000000000000001E-4</v>
      </c>
      <c r="BS437" s="17">
        <v>1</v>
      </c>
      <c r="BT437" s="16"/>
      <c r="BU437" s="16"/>
      <c r="BV437" s="16"/>
      <c r="BW437" s="16"/>
      <c r="BX437" s="60"/>
      <c r="BY437" s="17"/>
      <c r="BZ437" s="60"/>
      <c r="CA437" s="17"/>
      <c r="CB437" s="16"/>
      <c r="CC437" s="16"/>
      <c r="CD437" s="16"/>
      <c r="CE437" s="16"/>
      <c r="CF437" s="16"/>
      <c r="CG437" s="16"/>
      <c r="CH437" s="60"/>
      <c r="CI437" s="17"/>
      <c r="CJ437" s="16"/>
      <c r="CK437" s="16"/>
      <c r="CL437" s="16"/>
      <c r="CM437" s="16"/>
      <c r="CN437" s="16"/>
      <c r="CO437" s="16"/>
      <c r="CP437" s="16"/>
      <c r="CQ437" s="16"/>
      <c r="CR437" s="16"/>
      <c r="CS437" s="16"/>
      <c r="CT437" s="60"/>
      <c r="CU437" s="17"/>
      <c r="CV437" s="16"/>
      <c r="CW437" s="16"/>
    </row>
    <row r="438" spans="1:101" x14ac:dyDescent="0.3">
      <c r="A438" s="14">
        <v>135</v>
      </c>
      <c r="B438" s="15"/>
      <c r="C438" s="14" t="s">
        <v>224</v>
      </c>
      <c r="D438" s="14" t="s">
        <v>497</v>
      </c>
      <c r="E438" s="14"/>
      <c r="F438" s="14"/>
      <c r="G438" s="14" t="s">
        <v>498</v>
      </c>
      <c r="H438" s="2"/>
      <c r="I438" s="12">
        <v>100</v>
      </c>
      <c r="J438" s="16">
        <f t="shared" si="23"/>
        <v>21.900000000000006</v>
      </c>
      <c r="K438" s="16">
        <f t="shared" si="24"/>
        <v>51.979499999999994</v>
      </c>
      <c r="L438" s="16">
        <f t="shared" si="22"/>
        <v>48.020500000000006</v>
      </c>
      <c r="M438" s="16">
        <f t="shared" si="22"/>
        <v>78.099999999999994</v>
      </c>
      <c r="N438" s="17">
        <v>8</v>
      </c>
      <c r="O438" s="17">
        <v>25</v>
      </c>
      <c r="P438" s="17">
        <v>5</v>
      </c>
      <c r="Q438" s="17">
        <v>10</v>
      </c>
      <c r="R438" s="18">
        <v>5.0000000000000001E-3</v>
      </c>
      <c r="S438" s="16">
        <v>0.5</v>
      </c>
      <c r="T438" s="60"/>
      <c r="U438" s="17"/>
      <c r="V438" s="16"/>
      <c r="W438" s="16"/>
      <c r="X438" s="18"/>
      <c r="Y438" s="16"/>
      <c r="Z438" s="16"/>
      <c r="AA438" s="16"/>
      <c r="AB438" s="16"/>
      <c r="AC438" s="16"/>
      <c r="AD438" s="16"/>
      <c r="AE438" s="16"/>
      <c r="AF438" s="18">
        <v>2E-3</v>
      </c>
      <c r="AG438" s="16">
        <v>0.1</v>
      </c>
      <c r="AH438" s="18"/>
      <c r="AI438" s="16"/>
      <c r="AJ438" s="17">
        <v>35</v>
      </c>
      <c r="AK438" s="17">
        <v>40</v>
      </c>
      <c r="AL438" s="16"/>
      <c r="AM438" s="16"/>
      <c r="AN438" s="16">
        <v>0.01</v>
      </c>
      <c r="AO438" s="16">
        <v>0.5</v>
      </c>
      <c r="AP438" s="16"/>
      <c r="AQ438" s="16"/>
      <c r="AR438" s="60"/>
      <c r="AS438" s="17"/>
      <c r="AT438" s="16"/>
      <c r="AU438" s="16"/>
      <c r="AV438" s="18"/>
      <c r="AW438" s="16"/>
      <c r="AX438" s="18">
        <v>3.0000000000000001E-3</v>
      </c>
      <c r="AY438" s="16">
        <v>1</v>
      </c>
      <c r="AZ438" s="60"/>
      <c r="BA438" s="17"/>
      <c r="BB438" s="16"/>
      <c r="BC438" s="16"/>
      <c r="BD438" s="16"/>
      <c r="BE438" s="16"/>
      <c r="BF438" s="60"/>
      <c r="BG438" s="17"/>
      <c r="BH438" s="60"/>
      <c r="BI438" s="17"/>
      <c r="BJ438" s="60"/>
      <c r="BK438" s="17"/>
      <c r="BL438" s="16"/>
      <c r="BM438" s="16"/>
      <c r="BN438" s="16"/>
      <c r="BO438" s="16"/>
      <c r="BP438" s="16"/>
      <c r="BQ438" s="16"/>
      <c r="BR438" s="60">
        <v>5.0000000000000001E-4</v>
      </c>
      <c r="BS438" s="17">
        <v>1</v>
      </c>
      <c r="BT438" s="16"/>
      <c r="BU438" s="16"/>
      <c r="BV438" s="16"/>
      <c r="BW438" s="16"/>
      <c r="BX438" s="60"/>
      <c r="BY438" s="17"/>
      <c r="BZ438" s="60"/>
      <c r="CA438" s="17"/>
      <c r="CB438" s="16"/>
      <c r="CC438" s="16"/>
      <c r="CD438" s="16"/>
      <c r="CE438" s="16"/>
      <c r="CF438" s="16"/>
      <c r="CG438" s="16"/>
      <c r="CH438" s="60"/>
      <c r="CI438" s="17"/>
      <c r="CJ438" s="16"/>
      <c r="CK438" s="16"/>
      <c r="CL438" s="16"/>
      <c r="CM438" s="16"/>
      <c r="CN438" s="16"/>
      <c r="CO438" s="16"/>
      <c r="CP438" s="16"/>
      <c r="CQ438" s="16"/>
      <c r="CR438" s="16"/>
      <c r="CS438" s="16"/>
      <c r="CT438" s="60"/>
      <c r="CU438" s="17"/>
      <c r="CV438" s="16"/>
      <c r="CW438" s="16"/>
    </row>
    <row r="439" spans="1:101" x14ac:dyDescent="0.3">
      <c r="A439" s="14">
        <v>135</v>
      </c>
      <c r="B439" s="15"/>
      <c r="C439" s="14" t="s">
        <v>224</v>
      </c>
      <c r="D439" s="14" t="s">
        <v>497</v>
      </c>
      <c r="E439" s="14"/>
      <c r="F439" s="14"/>
      <c r="G439" s="14" t="s">
        <v>498</v>
      </c>
      <c r="H439" s="2"/>
      <c r="I439" s="12">
        <v>100</v>
      </c>
      <c r="J439" s="16">
        <f t="shared" si="23"/>
        <v>22.200000000000003</v>
      </c>
      <c r="K439" s="16">
        <f t="shared" si="24"/>
        <v>51.967499999999994</v>
      </c>
      <c r="L439" s="16">
        <f t="shared" si="22"/>
        <v>48.032500000000006</v>
      </c>
      <c r="M439" s="16">
        <f t="shared" si="22"/>
        <v>77.8</v>
      </c>
      <c r="N439" s="17">
        <v>8</v>
      </c>
      <c r="O439" s="17">
        <v>25</v>
      </c>
      <c r="P439" s="17">
        <v>5</v>
      </c>
      <c r="Q439" s="17">
        <v>10</v>
      </c>
      <c r="R439" s="18">
        <v>5.0000000000000001E-3</v>
      </c>
      <c r="S439" s="16">
        <v>0.5</v>
      </c>
      <c r="T439" s="60"/>
      <c r="U439" s="17"/>
      <c r="V439" s="16">
        <v>0.01</v>
      </c>
      <c r="W439" s="16">
        <v>0.5</v>
      </c>
      <c r="X439" s="18">
        <v>2E-3</v>
      </c>
      <c r="Y439" s="16">
        <v>0.1</v>
      </c>
      <c r="Z439" s="16"/>
      <c r="AA439" s="16"/>
      <c r="AB439" s="16"/>
      <c r="AC439" s="16"/>
      <c r="AD439" s="16"/>
      <c r="AE439" s="16"/>
      <c r="AF439" s="18"/>
      <c r="AG439" s="16"/>
      <c r="AH439" s="18">
        <v>5.0000000000000001E-3</v>
      </c>
      <c r="AI439" s="16">
        <v>0.5</v>
      </c>
      <c r="AJ439" s="17">
        <v>35</v>
      </c>
      <c r="AK439" s="17">
        <v>40</v>
      </c>
      <c r="AL439" s="16">
        <v>0.01</v>
      </c>
      <c r="AM439" s="16">
        <v>0.2</v>
      </c>
      <c r="AN439" s="16"/>
      <c r="AO439" s="16"/>
      <c r="AP439" s="16"/>
      <c r="AQ439" s="16"/>
      <c r="AR439" s="60"/>
      <c r="AS439" s="17"/>
      <c r="AT439" s="16"/>
      <c r="AU439" s="16"/>
      <c r="AV439" s="18"/>
      <c r="AW439" s="16"/>
      <c r="AX439" s="18"/>
      <c r="AY439" s="16"/>
      <c r="AZ439" s="60"/>
      <c r="BA439" s="17"/>
      <c r="BB439" s="16"/>
      <c r="BC439" s="16"/>
      <c r="BD439" s="16"/>
      <c r="BE439" s="16"/>
      <c r="BF439" s="60"/>
      <c r="BG439" s="17"/>
      <c r="BH439" s="60"/>
      <c r="BI439" s="17"/>
      <c r="BJ439" s="60"/>
      <c r="BK439" s="17"/>
      <c r="BL439" s="16"/>
      <c r="BM439" s="16"/>
      <c r="BN439" s="16"/>
      <c r="BO439" s="16"/>
      <c r="BP439" s="16"/>
      <c r="BQ439" s="16"/>
      <c r="BR439" s="60"/>
      <c r="BS439" s="17"/>
      <c r="BT439" s="16"/>
      <c r="BU439" s="16"/>
      <c r="BV439" s="16"/>
      <c r="BW439" s="16"/>
      <c r="BX439" s="60"/>
      <c r="BY439" s="17"/>
      <c r="BZ439" s="60">
        <v>5.0000000000000001E-4</v>
      </c>
      <c r="CA439" s="17">
        <v>1</v>
      </c>
      <c r="CB439" s="16"/>
      <c r="CC439" s="16"/>
      <c r="CD439" s="16"/>
      <c r="CE439" s="16"/>
      <c r="CF439" s="16"/>
      <c r="CG439" s="16"/>
      <c r="CH439" s="60"/>
      <c r="CI439" s="17"/>
      <c r="CJ439" s="16"/>
      <c r="CK439" s="16"/>
      <c r="CL439" s="16"/>
      <c r="CM439" s="16"/>
      <c r="CN439" s="16"/>
      <c r="CO439" s="16"/>
      <c r="CP439" s="16"/>
      <c r="CQ439" s="16"/>
      <c r="CR439" s="16"/>
      <c r="CS439" s="16"/>
      <c r="CT439" s="60"/>
      <c r="CU439" s="17"/>
      <c r="CV439" s="16"/>
      <c r="CW439" s="16"/>
    </row>
    <row r="440" spans="1:101" x14ac:dyDescent="0.3">
      <c r="A440" s="14">
        <v>135</v>
      </c>
      <c r="B440" s="15"/>
      <c r="C440" s="14" t="s">
        <v>224</v>
      </c>
      <c r="D440" s="14" t="s">
        <v>497</v>
      </c>
      <c r="E440" s="14"/>
      <c r="F440" s="14"/>
      <c r="G440" s="14" t="s">
        <v>498</v>
      </c>
      <c r="H440" s="2"/>
      <c r="I440" s="12">
        <v>100</v>
      </c>
      <c r="J440" s="16">
        <f t="shared" si="23"/>
        <v>12.700000000000003</v>
      </c>
      <c r="K440" s="16">
        <f t="shared" si="24"/>
        <v>51.96749999999998</v>
      </c>
      <c r="L440" s="16">
        <f t="shared" si="22"/>
        <v>48.03250000000002</v>
      </c>
      <c r="M440" s="16">
        <f t="shared" si="22"/>
        <v>87.3</v>
      </c>
      <c r="N440" s="17">
        <v>8</v>
      </c>
      <c r="O440" s="17">
        <v>25</v>
      </c>
      <c r="P440" s="17">
        <v>5</v>
      </c>
      <c r="Q440" s="17">
        <v>10</v>
      </c>
      <c r="R440" s="18">
        <v>5.0000000000000001E-3</v>
      </c>
      <c r="S440" s="16">
        <v>0.5</v>
      </c>
      <c r="T440" s="60">
        <v>5.0000000000000001E-4</v>
      </c>
      <c r="U440" s="17">
        <v>1</v>
      </c>
      <c r="V440" s="16">
        <v>0.01</v>
      </c>
      <c r="W440" s="16">
        <v>0.5</v>
      </c>
      <c r="X440" s="18">
        <v>2E-3</v>
      </c>
      <c r="Y440" s="16">
        <v>0.1</v>
      </c>
      <c r="Z440" s="16"/>
      <c r="AA440" s="16"/>
      <c r="AB440" s="16"/>
      <c r="AC440" s="16"/>
      <c r="AD440" s="16"/>
      <c r="AE440" s="16"/>
      <c r="AF440" s="18"/>
      <c r="AG440" s="16"/>
      <c r="AH440" s="18"/>
      <c r="AI440" s="16"/>
      <c r="AJ440" s="17">
        <v>35</v>
      </c>
      <c r="AK440" s="17">
        <v>40</v>
      </c>
      <c r="AL440" s="16">
        <v>0.01</v>
      </c>
      <c r="AM440" s="16">
        <v>0.2</v>
      </c>
      <c r="AN440" s="16"/>
      <c r="AO440" s="16"/>
      <c r="AP440" s="16"/>
      <c r="AQ440" s="16"/>
      <c r="AR440" s="60">
        <v>5.0000000000000001E-4</v>
      </c>
      <c r="AS440" s="17">
        <v>1</v>
      </c>
      <c r="AT440" s="16"/>
      <c r="AU440" s="16"/>
      <c r="AV440" s="18"/>
      <c r="AW440" s="16"/>
      <c r="AX440" s="18"/>
      <c r="AY440" s="16"/>
      <c r="AZ440" s="60">
        <v>5.0000000000000001E-4</v>
      </c>
      <c r="BA440" s="17">
        <v>1</v>
      </c>
      <c r="BB440" s="16"/>
      <c r="BC440" s="16"/>
      <c r="BD440" s="16"/>
      <c r="BE440" s="16"/>
      <c r="BF440" s="60">
        <v>5.0000000000000001E-4</v>
      </c>
      <c r="BG440" s="17">
        <v>1</v>
      </c>
      <c r="BH440" s="60">
        <v>5.0000000000000001E-4</v>
      </c>
      <c r="BI440" s="17">
        <v>1</v>
      </c>
      <c r="BJ440" s="60">
        <v>5.0000000000000001E-4</v>
      </c>
      <c r="BK440" s="17">
        <v>1</v>
      </c>
      <c r="BL440" s="16"/>
      <c r="BM440" s="16"/>
      <c r="BN440" s="16"/>
      <c r="BO440" s="16"/>
      <c r="BP440" s="16"/>
      <c r="BQ440" s="16"/>
      <c r="BR440" s="60">
        <v>5.0000000000000001E-4</v>
      </c>
      <c r="BS440" s="17">
        <v>1</v>
      </c>
      <c r="BT440" s="16"/>
      <c r="BU440" s="16"/>
      <c r="BV440" s="16"/>
      <c r="BW440" s="16"/>
      <c r="BX440" s="60">
        <v>5.0000000000000001E-4</v>
      </c>
      <c r="BY440" s="17">
        <v>1</v>
      </c>
      <c r="BZ440" s="60">
        <v>5.0000000000000001E-4</v>
      </c>
      <c r="CA440" s="17">
        <v>1</v>
      </c>
      <c r="CB440" s="16"/>
      <c r="CC440" s="16"/>
      <c r="CD440" s="16"/>
      <c r="CE440" s="16"/>
      <c r="CF440" s="16"/>
      <c r="CG440" s="16"/>
      <c r="CH440" s="60">
        <v>5.0000000000000001E-4</v>
      </c>
      <c r="CI440" s="17">
        <v>1</v>
      </c>
      <c r="CJ440" s="16"/>
      <c r="CK440" s="16"/>
      <c r="CL440" s="16"/>
      <c r="CM440" s="16"/>
      <c r="CN440" s="16"/>
      <c r="CO440" s="16"/>
      <c r="CP440" s="16"/>
      <c r="CQ440" s="16"/>
      <c r="CR440" s="16"/>
      <c r="CS440" s="16"/>
      <c r="CT440" s="60">
        <v>5.0000000000000001E-4</v>
      </c>
      <c r="CU440" s="17">
        <v>1</v>
      </c>
      <c r="CV440" s="16"/>
      <c r="CW440" s="16"/>
    </row>
    <row r="441" spans="1:101" x14ac:dyDescent="0.3">
      <c r="A441" s="14">
        <v>135</v>
      </c>
      <c r="B441" s="15"/>
      <c r="C441" s="14" t="s">
        <v>224</v>
      </c>
      <c r="D441" s="14" t="s">
        <v>497</v>
      </c>
      <c r="E441" s="14"/>
      <c r="F441" s="14"/>
      <c r="G441" s="14" t="s">
        <v>498</v>
      </c>
      <c r="H441" s="2"/>
      <c r="I441" s="12">
        <v>100</v>
      </c>
      <c r="J441" s="16">
        <f t="shared" si="23"/>
        <v>22.200000000000003</v>
      </c>
      <c r="K441" s="16">
        <f t="shared" si="24"/>
        <v>51.967499999999994</v>
      </c>
      <c r="L441" s="16">
        <f t="shared" si="22"/>
        <v>48.032500000000006</v>
      </c>
      <c r="M441" s="16">
        <f t="shared" si="22"/>
        <v>77.8</v>
      </c>
      <c r="N441" s="17">
        <v>8</v>
      </c>
      <c r="O441" s="17">
        <v>25</v>
      </c>
      <c r="P441" s="17">
        <v>5</v>
      </c>
      <c r="Q441" s="17">
        <v>10</v>
      </c>
      <c r="R441" s="18">
        <v>5.0000000000000001E-3</v>
      </c>
      <c r="S441" s="16">
        <v>0.5</v>
      </c>
      <c r="T441" s="60"/>
      <c r="U441" s="17"/>
      <c r="V441" s="16">
        <v>0.01</v>
      </c>
      <c r="W441" s="16">
        <v>0.5</v>
      </c>
      <c r="X441" s="18"/>
      <c r="Y441" s="16"/>
      <c r="Z441" s="16"/>
      <c r="AA441" s="16"/>
      <c r="AB441" s="16"/>
      <c r="AC441" s="16"/>
      <c r="AD441" s="16"/>
      <c r="AE441" s="16"/>
      <c r="AF441" s="18">
        <v>2E-3</v>
      </c>
      <c r="AG441" s="16">
        <v>0.1</v>
      </c>
      <c r="AH441" s="18">
        <v>5.0000000000000001E-3</v>
      </c>
      <c r="AI441" s="16">
        <v>0.5</v>
      </c>
      <c r="AJ441" s="17">
        <v>35</v>
      </c>
      <c r="AK441" s="17">
        <v>40</v>
      </c>
      <c r="AL441" s="16">
        <v>0.01</v>
      </c>
      <c r="AM441" s="16">
        <v>0.2</v>
      </c>
      <c r="AN441" s="16"/>
      <c r="AO441" s="16"/>
      <c r="AP441" s="16"/>
      <c r="AQ441" s="16"/>
      <c r="AR441" s="60"/>
      <c r="AS441" s="17"/>
      <c r="AT441" s="16"/>
      <c r="AU441" s="16"/>
      <c r="AV441" s="18"/>
      <c r="AW441" s="16"/>
      <c r="AX441" s="18"/>
      <c r="AY441" s="16"/>
      <c r="AZ441" s="60"/>
      <c r="BA441" s="17"/>
      <c r="BB441" s="16"/>
      <c r="BC441" s="16"/>
      <c r="BD441" s="16"/>
      <c r="BE441" s="16"/>
      <c r="BF441" s="60"/>
      <c r="BG441" s="17"/>
      <c r="BH441" s="60"/>
      <c r="BI441" s="17"/>
      <c r="BJ441" s="60"/>
      <c r="BK441" s="17"/>
      <c r="BL441" s="16"/>
      <c r="BM441" s="16"/>
      <c r="BN441" s="16"/>
      <c r="BO441" s="16"/>
      <c r="BP441" s="16"/>
      <c r="BQ441" s="16"/>
      <c r="BR441" s="60"/>
      <c r="BS441" s="17"/>
      <c r="BT441" s="16"/>
      <c r="BU441" s="16"/>
      <c r="BV441" s="16"/>
      <c r="BW441" s="16"/>
      <c r="BX441" s="60">
        <v>5.0000000000000001E-4</v>
      </c>
      <c r="BY441" s="17">
        <v>1</v>
      </c>
      <c r="BZ441" s="60"/>
      <c r="CA441" s="17"/>
      <c r="CB441" s="16"/>
      <c r="CC441" s="16"/>
      <c r="CD441" s="16"/>
      <c r="CE441" s="16"/>
      <c r="CF441" s="16"/>
      <c r="CG441" s="16"/>
      <c r="CH441" s="60"/>
      <c r="CI441" s="17"/>
      <c r="CJ441" s="16"/>
      <c r="CK441" s="16"/>
      <c r="CL441" s="16"/>
      <c r="CM441" s="16"/>
      <c r="CN441" s="16"/>
      <c r="CO441" s="16"/>
      <c r="CP441" s="16"/>
      <c r="CQ441" s="16"/>
      <c r="CR441" s="16"/>
      <c r="CS441" s="16"/>
      <c r="CT441" s="60"/>
      <c r="CU441" s="17"/>
      <c r="CV441" s="16"/>
      <c r="CW441" s="16"/>
    </row>
    <row r="442" spans="1:101" x14ac:dyDescent="0.3">
      <c r="A442" s="14">
        <v>135</v>
      </c>
      <c r="B442" s="15"/>
      <c r="C442" s="14" t="s">
        <v>224</v>
      </c>
      <c r="D442" s="14" t="s">
        <v>497</v>
      </c>
      <c r="E442" s="14"/>
      <c r="F442" s="14"/>
      <c r="G442" s="14" t="s">
        <v>498</v>
      </c>
      <c r="H442" s="2"/>
      <c r="I442" s="12">
        <v>100</v>
      </c>
      <c r="J442" s="16">
        <f t="shared" si="23"/>
        <v>22.700000000000003</v>
      </c>
      <c r="K442" s="16">
        <f t="shared" si="24"/>
        <v>51.972499999999997</v>
      </c>
      <c r="L442" s="16">
        <f t="shared" si="22"/>
        <v>48.027500000000003</v>
      </c>
      <c r="M442" s="16">
        <f t="shared" si="22"/>
        <v>77.3</v>
      </c>
      <c r="N442" s="17">
        <v>8</v>
      </c>
      <c r="O442" s="17">
        <v>25</v>
      </c>
      <c r="P442" s="17">
        <v>5</v>
      </c>
      <c r="Q442" s="17">
        <v>10</v>
      </c>
      <c r="R442" s="18">
        <v>5.0000000000000001E-3</v>
      </c>
      <c r="S442" s="16">
        <v>0.5</v>
      </c>
      <c r="T442" s="60"/>
      <c r="U442" s="17"/>
      <c r="V442" s="16">
        <v>0.01</v>
      </c>
      <c r="W442" s="16">
        <v>0.5</v>
      </c>
      <c r="X442" s="18"/>
      <c r="Y442" s="16"/>
      <c r="Z442" s="16"/>
      <c r="AA442" s="16"/>
      <c r="AB442" s="16"/>
      <c r="AC442" s="16"/>
      <c r="AD442" s="16"/>
      <c r="AE442" s="16"/>
      <c r="AF442" s="18">
        <v>2E-3</v>
      </c>
      <c r="AG442" s="16">
        <v>0.1</v>
      </c>
      <c r="AH442" s="18"/>
      <c r="AI442" s="16"/>
      <c r="AJ442" s="17">
        <v>35</v>
      </c>
      <c r="AK442" s="17">
        <v>40</v>
      </c>
      <c r="AL442" s="16">
        <v>0.01</v>
      </c>
      <c r="AM442" s="16">
        <v>0.2</v>
      </c>
      <c r="AN442" s="16"/>
      <c r="AO442" s="16"/>
      <c r="AP442" s="16"/>
      <c r="AQ442" s="16"/>
      <c r="AR442" s="60"/>
      <c r="AS442" s="17"/>
      <c r="AT442" s="16"/>
      <c r="AU442" s="16"/>
      <c r="AV442" s="18"/>
      <c r="AW442" s="16"/>
      <c r="AX442" s="18"/>
      <c r="AY442" s="16"/>
      <c r="AZ442" s="60"/>
      <c r="BA442" s="17"/>
      <c r="BB442" s="16"/>
      <c r="BC442" s="16"/>
      <c r="BD442" s="16"/>
      <c r="BE442" s="16"/>
      <c r="BF442" s="60"/>
      <c r="BG442" s="17"/>
      <c r="BH442" s="60"/>
      <c r="BI442" s="17"/>
      <c r="BJ442" s="60"/>
      <c r="BK442" s="17"/>
      <c r="BL442" s="16"/>
      <c r="BM442" s="16"/>
      <c r="BN442" s="16"/>
      <c r="BO442" s="16"/>
      <c r="BP442" s="16"/>
      <c r="BQ442" s="16"/>
      <c r="BR442" s="60"/>
      <c r="BS442" s="17"/>
      <c r="BT442" s="16"/>
      <c r="BU442" s="16"/>
      <c r="BV442" s="16"/>
      <c r="BW442" s="16"/>
      <c r="BX442" s="60">
        <v>5.0000000000000001E-4</v>
      </c>
      <c r="BY442" s="17">
        <v>1</v>
      </c>
      <c r="BZ442" s="60"/>
      <c r="CA442" s="17"/>
      <c r="CB442" s="16"/>
      <c r="CC442" s="16"/>
      <c r="CD442" s="16"/>
      <c r="CE442" s="16"/>
      <c r="CF442" s="16"/>
      <c r="CG442" s="16"/>
      <c r="CH442" s="60"/>
      <c r="CI442" s="17"/>
      <c r="CJ442" s="16"/>
      <c r="CK442" s="16"/>
      <c r="CL442" s="16"/>
      <c r="CM442" s="16"/>
      <c r="CN442" s="16"/>
      <c r="CO442" s="16"/>
      <c r="CP442" s="16"/>
      <c r="CQ442" s="16"/>
      <c r="CR442" s="16"/>
      <c r="CS442" s="16"/>
      <c r="CT442" s="60"/>
      <c r="CU442" s="17"/>
      <c r="CV442" s="16"/>
      <c r="CW442" s="16"/>
    </row>
    <row r="443" spans="1:101" x14ac:dyDescent="0.3">
      <c r="A443" s="14">
        <v>135</v>
      </c>
      <c r="B443" s="15"/>
      <c r="C443" s="14" t="s">
        <v>224</v>
      </c>
      <c r="D443" s="14" t="s">
        <v>497</v>
      </c>
      <c r="E443" s="14"/>
      <c r="F443" s="14"/>
      <c r="G443" s="14" t="s">
        <v>498</v>
      </c>
      <c r="H443" s="2"/>
      <c r="I443" s="12">
        <v>100</v>
      </c>
      <c r="J443" s="16">
        <f t="shared" si="23"/>
        <v>22.200000000000003</v>
      </c>
      <c r="K443" s="16">
        <f t="shared" si="24"/>
        <v>51.967499999999994</v>
      </c>
      <c r="L443" s="16">
        <f t="shared" si="22"/>
        <v>48.032500000000006</v>
      </c>
      <c r="M443" s="16">
        <f t="shared" si="22"/>
        <v>77.8</v>
      </c>
      <c r="N443" s="17">
        <v>8</v>
      </c>
      <c r="O443" s="17">
        <v>25</v>
      </c>
      <c r="P443" s="17">
        <v>5</v>
      </c>
      <c r="Q443" s="17">
        <v>10</v>
      </c>
      <c r="R443" s="18">
        <v>5.0000000000000001E-3</v>
      </c>
      <c r="S443" s="16">
        <v>0.5</v>
      </c>
      <c r="T443" s="60"/>
      <c r="U443" s="17"/>
      <c r="V443" s="16"/>
      <c r="W443" s="16"/>
      <c r="X443" s="18">
        <v>2E-3</v>
      </c>
      <c r="Y443" s="16">
        <v>0.1</v>
      </c>
      <c r="Z443" s="16">
        <v>0.01</v>
      </c>
      <c r="AA443" s="16">
        <v>0.5</v>
      </c>
      <c r="AB443" s="16"/>
      <c r="AC443" s="16"/>
      <c r="AD443" s="16"/>
      <c r="AE443" s="16"/>
      <c r="AF443" s="18"/>
      <c r="AG443" s="16"/>
      <c r="AH443" s="18">
        <v>5.0000000000000001E-3</v>
      </c>
      <c r="AI443" s="16">
        <v>0.5</v>
      </c>
      <c r="AJ443" s="17">
        <v>35</v>
      </c>
      <c r="AK443" s="17">
        <v>40</v>
      </c>
      <c r="AL443" s="16">
        <v>0.01</v>
      </c>
      <c r="AM443" s="16">
        <v>0.2</v>
      </c>
      <c r="AN443" s="16"/>
      <c r="AO443" s="16"/>
      <c r="AP443" s="16"/>
      <c r="AQ443" s="16"/>
      <c r="AR443" s="60"/>
      <c r="AS443" s="17"/>
      <c r="AT443" s="16"/>
      <c r="AU443" s="16"/>
      <c r="AV443" s="18"/>
      <c r="AW443" s="16"/>
      <c r="AX443" s="18"/>
      <c r="AY443" s="16"/>
      <c r="AZ443" s="60"/>
      <c r="BA443" s="17"/>
      <c r="BB443" s="16"/>
      <c r="BC443" s="16"/>
      <c r="BD443" s="16"/>
      <c r="BE443" s="16"/>
      <c r="BF443" s="60"/>
      <c r="BG443" s="17"/>
      <c r="BH443" s="60"/>
      <c r="BI443" s="17"/>
      <c r="BJ443" s="60"/>
      <c r="BK443" s="17"/>
      <c r="BL443" s="16"/>
      <c r="BM443" s="16"/>
      <c r="BN443" s="16"/>
      <c r="BO443" s="16"/>
      <c r="BP443" s="16"/>
      <c r="BQ443" s="16"/>
      <c r="BR443" s="60"/>
      <c r="BS443" s="17"/>
      <c r="BT443" s="16"/>
      <c r="BU443" s="16"/>
      <c r="BV443" s="16"/>
      <c r="BW443" s="16"/>
      <c r="BX443" s="60">
        <v>5.0000000000000001E-4</v>
      </c>
      <c r="BY443" s="17">
        <v>1</v>
      </c>
      <c r="BZ443" s="60"/>
      <c r="CA443" s="17"/>
      <c r="CB443" s="16"/>
      <c r="CC443" s="16"/>
      <c r="CD443" s="16"/>
      <c r="CE443" s="16"/>
      <c r="CF443" s="16"/>
      <c r="CG443" s="16"/>
      <c r="CH443" s="60"/>
      <c r="CI443" s="17"/>
      <c r="CJ443" s="16"/>
      <c r="CK443" s="16"/>
      <c r="CL443" s="16"/>
      <c r="CM443" s="16"/>
      <c r="CN443" s="16"/>
      <c r="CO443" s="16"/>
      <c r="CP443" s="16"/>
      <c r="CQ443" s="16"/>
      <c r="CR443" s="16"/>
      <c r="CS443" s="16"/>
      <c r="CT443" s="60"/>
      <c r="CU443" s="17"/>
      <c r="CV443" s="16"/>
      <c r="CW443" s="16"/>
    </row>
    <row r="444" spans="1:101" x14ac:dyDescent="0.3">
      <c r="A444" s="14">
        <v>135</v>
      </c>
      <c r="B444" s="15"/>
      <c r="C444" s="14" t="s">
        <v>224</v>
      </c>
      <c r="D444" s="14" t="s">
        <v>497</v>
      </c>
      <c r="E444" s="14"/>
      <c r="F444" s="14"/>
      <c r="G444" s="14" t="s">
        <v>498</v>
      </c>
      <c r="H444" s="2"/>
      <c r="I444" s="12">
        <v>100</v>
      </c>
      <c r="J444" s="16">
        <f t="shared" si="23"/>
        <v>12.700000000000003</v>
      </c>
      <c r="K444" s="16">
        <f t="shared" si="24"/>
        <v>51.96749999999998</v>
      </c>
      <c r="L444" s="16">
        <f t="shared" si="22"/>
        <v>48.03250000000002</v>
      </c>
      <c r="M444" s="16">
        <f t="shared" si="22"/>
        <v>87.3</v>
      </c>
      <c r="N444" s="17">
        <v>8</v>
      </c>
      <c r="O444" s="17">
        <v>25</v>
      </c>
      <c r="P444" s="17">
        <v>5</v>
      </c>
      <c r="Q444" s="17">
        <v>10</v>
      </c>
      <c r="R444" s="18">
        <v>5.0000000000000001E-3</v>
      </c>
      <c r="S444" s="16">
        <v>0.5</v>
      </c>
      <c r="T444" s="60">
        <v>5.0000000000000001E-4</v>
      </c>
      <c r="U444" s="17">
        <v>1</v>
      </c>
      <c r="V444" s="16"/>
      <c r="W444" s="16"/>
      <c r="X444" s="18">
        <v>2E-3</v>
      </c>
      <c r="Y444" s="16">
        <v>0.1</v>
      </c>
      <c r="Z444" s="16">
        <v>0.01</v>
      </c>
      <c r="AA444" s="16">
        <v>0.5</v>
      </c>
      <c r="AB444" s="16"/>
      <c r="AC444" s="16"/>
      <c r="AD444" s="16"/>
      <c r="AE444" s="16"/>
      <c r="AF444" s="18"/>
      <c r="AG444" s="16"/>
      <c r="AH444" s="18"/>
      <c r="AI444" s="16"/>
      <c r="AJ444" s="17">
        <v>35</v>
      </c>
      <c r="AK444" s="17">
        <v>40</v>
      </c>
      <c r="AL444" s="16">
        <v>0.01</v>
      </c>
      <c r="AM444" s="16">
        <v>0.2</v>
      </c>
      <c r="AN444" s="16"/>
      <c r="AO444" s="16"/>
      <c r="AP444" s="16"/>
      <c r="AQ444" s="16"/>
      <c r="AR444" s="60">
        <v>5.0000000000000001E-4</v>
      </c>
      <c r="AS444" s="17">
        <v>1</v>
      </c>
      <c r="AT444" s="16"/>
      <c r="AU444" s="16"/>
      <c r="AV444" s="18"/>
      <c r="AW444" s="16"/>
      <c r="AX444" s="18"/>
      <c r="AY444" s="16"/>
      <c r="AZ444" s="60">
        <v>5.0000000000000001E-4</v>
      </c>
      <c r="BA444" s="17">
        <v>1</v>
      </c>
      <c r="BB444" s="16"/>
      <c r="BC444" s="16"/>
      <c r="BD444" s="16"/>
      <c r="BE444" s="16"/>
      <c r="BF444" s="60">
        <v>5.0000000000000001E-4</v>
      </c>
      <c r="BG444" s="17">
        <v>1</v>
      </c>
      <c r="BH444" s="60">
        <v>5.0000000000000001E-4</v>
      </c>
      <c r="BI444" s="17">
        <v>1</v>
      </c>
      <c r="BJ444" s="60">
        <v>5.0000000000000001E-4</v>
      </c>
      <c r="BK444" s="17">
        <v>1</v>
      </c>
      <c r="BL444" s="16"/>
      <c r="BM444" s="16"/>
      <c r="BN444" s="16"/>
      <c r="BO444" s="16"/>
      <c r="BP444" s="16"/>
      <c r="BQ444" s="16"/>
      <c r="BR444" s="60">
        <v>5.0000000000000001E-4</v>
      </c>
      <c r="BS444" s="17">
        <v>1</v>
      </c>
      <c r="BT444" s="16"/>
      <c r="BU444" s="16"/>
      <c r="BV444" s="16"/>
      <c r="BW444" s="16"/>
      <c r="BX444" s="60">
        <v>5.0000000000000001E-4</v>
      </c>
      <c r="BY444" s="17">
        <v>1</v>
      </c>
      <c r="BZ444" s="60">
        <v>5.0000000000000001E-4</v>
      </c>
      <c r="CA444" s="17">
        <v>1</v>
      </c>
      <c r="CB444" s="16"/>
      <c r="CC444" s="16"/>
      <c r="CD444" s="16"/>
      <c r="CE444" s="16"/>
      <c r="CF444" s="16"/>
      <c r="CG444" s="16"/>
      <c r="CH444" s="60">
        <v>5.0000000000000001E-4</v>
      </c>
      <c r="CI444" s="17">
        <v>1</v>
      </c>
      <c r="CJ444" s="16"/>
      <c r="CK444" s="16"/>
      <c r="CL444" s="16"/>
      <c r="CM444" s="16"/>
      <c r="CN444" s="16"/>
      <c r="CO444" s="16"/>
      <c r="CP444" s="16"/>
      <c r="CQ444" s="16"/>
      <c r="CR444" s="16"/>
      <c r="CS444" s="16"/>
      <c r="CT444" s="60">
        <v>5.0000000000000001E-4</v>
      </c>
      <c r="CU444" s="17">
        <v>1</v>
      </c>
      <c r="CV444" s="16"/>
      <c r="CW444" s="16"/>
    </row>
    <row r="445" spans="1:101" x14ac:dyDescent="0.3">
      <c r="A445" s="14">
        <v>135</v>
      </c>
      <c r="B445" s="15"/>
      <c r="C445" s="14" t="s">
        <v>224</v>
      </c>
      <c r="D445" s="14" t="s">
        <v>497</v>
      </c>
      <c r="E445" s="14"/>
      <c r="F445" s="14"/>
      <c r="G445" s="14" t="s">
        <v>498</v>
      </c>
      <c r="H445" s="2"/>
      <c r="I445" s="12">
        <v>100</v>
      </c>
      <c r="J445" s="16">
        <f t="shared" si="23"/>
        <v>22.200000000000003</v>
      </c>
      <c r="K445" s="16">
        <f t="shared" si="24"/>
        <v>51.967499999999994</v>
      </c>
      <c r="L445" s="16">
        <f t="shared" si="22"/>
        <v>48.032500000000006</v>
      </c>
      <c r="M445" s="16">
        <f t="shared" si="22"/>
        <v>77.8</v>
      </c>
      <c r="N445" s="17">
        <v>8</v>
      </c>
      <c r="O445" s="17">
        <v>25</v>
      </c>
      <c r="P445" s="17">
        <v>5</v>
      </c>
      <c r="Q445" s="17">
        <v>10</v>
      </c>
      <c r="R445" s="18">
        <v>5.0000000000000001E-3</v>
      </c>
      <c r="S445" s="16">
        <v>0.5</v>
      </c>
      <c r="T445" s="60"/>
      <c r="U445" s="17"/>
      <c r="V445" s="16"/>
      <c r="W445" s="16"/>
      <c r="X445" s="18"/>
      <c r="Y445" s="16"/>
      <c r="Z445" s="16">
        <v>0.01</v>
      </c>
      <c r="AA445" s="16">
        <v>0.5</v>
      </c>
      <c r="AB445" s="16"/>
      <c r="AC445" s="16"/>
      <c r="AD445" s="16"/>
      <c r="AE445" s="16"/>
      <c r="AF445" s="18">
        <v>2E-3</v>
      </c>
      <c r="AG445" s="16">
        <v>0.1</v>
      </c>
      <c r="AH445" s="18">
        <v>5.0000000000000001E-3</v>
      </c>
      <c r="AI445" s="16">
        <v>0.5</v>
      </c>
      <c r="AJ445" s="17">
        <v>35</v>
      </c>
      <c r="AK445" s="17">
        <v>40</v>
      </c>
      <c r="AL445" s="16">
        <v>0.01</v>
      </c>
      <c r="AM445" s="16">
        <v>0.2</v>
      </c>
      <c r="AN445" s="16"/>
      <c r="AO445" s="16"/>
      <c r="AP445" s="16"/>
      <c r="AQ445" s="16"/>
      <c r="AR445" s="60"/>
      <c r="AS445" s="17"/>
      <c r="AT445" s="16"/>
      <c r="AU445" s="16"/>
      <c r="AV445" s="18"/>
      <c r="AW445" s="16"/>
      <c r="AX445" s="18"/>
      <c r="AY445" s="16"/>
      <c r="AZ445" s="60"/>
      <c r="BA445" s="17"/>
      <c r="BB445" s="16"/>
      <c r="BC445" s="16"/>
      <c r="BD445" s="16"/>
      <c r="BE445" s="16"/>
      <c r="BF445" s="60"/>
      <c r="BG445" s="17"/>
      <c r="BH445" s="60"/>
      <c r="BI445" s="17"/>
      <c r="BJ445" s="60"/>
      <c r="BK445" s="17"/>
      <c r="BL445" s="16"/>
      <c r="BM445" s="16"/>
      <c r="BN445" s="16"/>
      <c r="BO445" s="16"/>
      <c r="BP445" s="16"/>
      <c r="BQ445" s="16"/>
      <c r="BR445" s="60"/>
      <c r="BS445" s="17"/>
      <c r="BT445" s="16"/>
      <c r="BU445" s="16"/>
      <c r="BV445" s="16"/>
      <c r="BW445" s="16"/>
      <c r="BX445" s="60">
        <v>5.0000000000000001E-4</v>
      </c>
      <c r="BY445" s="17">
        <v>1</v>
      </c>
      <c r="BZ445" s="60"/>
      <c r="CA445" s="17"/>
      <c r="CB445" s="16"/>
      <c r="CC445" s="16"/>
      <c r="CD445" s="16"/>
      <c r="CE445" s="16"/>
      <c r="CF445" s="16"/>
      <c r="CG445" s="16"/>
      <c r="CH445" s="60"/>
      <c r="CI445" s="17"/>
      <c r="CJ445" s="16"/>
      <c r="CK445" s="16"/>
      <c r="CL445" s="16"/>
      <c r="CM445" s="16"/>
      <c r="CN445" s="16"/>
      <c r="CO445" s="16"/>
      <c r="CP445" s="16"/>
      <c r="CQ445" s="16"/>
      <c r="CR445" s="16"/>
      <c r="CS445" s="16"/>
      <c r="CT445" s="60"/>
      <c r="CU445" s="17"/>
      <c r="CV445" s="16"/>
      <c r="CW445" s="16"/>
    </row>
    <row r="446" spans="1:101" x14ac:dyDescent="0.3">
      <c r="A446" s="14">
        <v>135</v>
      </c>
      <c r="B446" s="15"/>
      <c r="C446" s="14" t="s">
        <v>224</v>
      </c>
      <c r="D446" s="14" t="s">
        <v>497</v>
      </c>
      <c r="E446" s="14"/>
      <c r="F446" s="14"/>
      <c r="G446" s="14" t="s">
        <v>498</v>
      </c>
      <c r="H446" s="2"/>
      <c r="I446" s="12">
        <v>100</v>
      </c>
      <c r="J446" s="16">
        <f t="shared" si="23"/>
        <v>22.700000000000003</v>
      </c>
      <c r="K446" s="16">
        <f t="shared" si="24"/>
        <v>51.972499999999997</v>
      </c>
      <c r="L446" s="16">
        <f t="shared" si="22"/>
        <v>48.027500000000003</v>
      </c>
      <c r="M446" s="16">
        <f t="shared" si="22"/>
        <v>77.3</v>
      </c>
      <c r="N446" s="17">
        <v>8</v>
      </c>
      <c r="O446" s="17">
        <v>25</v>
      </c>
      <c r="P446" s="17">
        <v>5</v>
      </c>
      <c r="Q446" s="17">
        <v>10</v>
      </c>
      <c r="R446" s="18">
        <v>5.0000000000000001E-3</v>
      </c>
      <c r="S446" s="16">
        <v>0.5</v>
      </c>
      <c r="T446" s="60"/>
      <c r="U446" s="17"/>
      <c r="V446" s="16"/>
      <c r="W446" s="16"/>
      <c r="X446" s="18"/>
      <c r="Y446" s="16"/>
      <c r="Z446" s="16">
        <v>0.01</v>
      </c>
      <c r="AA446" s="16">
        <v>0.5</v>
      </c>
      <c r="AB446" s="16"/>
      <c r="AC446" s="16"/>
      <c r="AD446" s="16"/>
      <c r="AE446" s="16"/>
      <c r="AF446" s="18">
        <v>2E-3</v>
      </c>
      <c r="AG446" s="16">
        <v>0.1</v>
      </c>
      <c r="AH446" s="18"/>
      <c r="AI446" s="16"/>
      <c r="AJ446" s="17">
        <v>35</v>
      </c>
      <c r="AK446" s="17">
        <v>40</v>
      </c>
      <c r="AL446" s="16">
        <v>0.01</v>
      </c>
      <c r="AM446" s="16">
        <v>0.2</v>
      </c>
      <c r="AN446" s="16"/>
      <c r="AO446" s="16"/>
      <c r="AP446" s="16"/>
      <c r="AQ446" s="16"/>
      <c r="AR446" s="60"/>
      <c r="AS446" s="17"/>
      <c r="AT446" s="16"/>
      <c r="AU446" s="16"/>
      <c r="AV446" s="18"/>
      <c r="AW446" s="16"/>
      <c r="AX446" s="18"/>
      <c r="AY446" s="16"/>
      <c r="AZ446" s="60"/>
      <c r="BA446" s="17"/>
      <c r="BB446" s="16"/>
      <c r="BC446" s="16"/>
      <c r="BD446" s="16"/>
      <c r="BE446" s="16"/>
      <c r="BF446" s="60"/>
      <c r="BG446" s="17"/>
      <c r="BH446" s="60"/>
      <c r="BI446" s="17"/>
      <c r="BJ446" s="60"/>
      <c r="BK446" s="17"/>
      <c r="BL446" s="16"/>
      <c r="BM446" s="16"/>
      <c r="BN446" s="16"/>
      <c r="BO446" s="16"/>
      <c r="BP446" s="16"/>
      <c r="BQ446" s="16"/>
      <c r="BR446" s="60"/>
      <c r="BS446" s="17"/>
      <c r="BT446" s="16"/>
      <c r="BU446" s="16"/>
      <c r="BV446" s="16"/>
      <c r="BW446" s="16"/>
      <c r="BX446" s="60">
        <v>5.0000000000000001E-4</v>
      </c>
      <c r="BY446" s="17">
        <v>1</v>
      </c>
      <c r="BZ446" s="60"/>
      <c r="CA446" s="17"/>
      <c r="CB446" s="16"/>
      <c r="CC446" s="16"/>
      <c r="CD446" s="16"/>
      <c r="CE446" s="16"/>
      <c r="CF446" s="16"/>
      <c r="CG446" s="16"/>
      <c r="CH446" s="60"/>
      <c r="CI446" s="17"/>
      <c r="CJ446" s="16"/>
      <c r="CK446" s="16"/>
      <c r="CL446" s="16"/>
      <c r="CM446" s="16"/>
      <c r="CN446" s="16"/>
      <c r="CO446" s="16"/>
      <c r="CP446" s="16"/>
      <c r="CQ446" s="16"/>
      <c r="CR446" s="16"/>
      <c r="CS446" s="16"/>
      <c r="CT446" s="60"/>
      <c r="CU446" s="17"/>
      <c r="CV446" s="16"/>
      <c r="CW446" s="16"/>
    </row>
    <row r="447" spans="1:101" x14ac:dyDescent="0.3">
      <c r="A447" s="14">
        <v>135</v>
      </c>
      <c r="B447" s="15"/>
      <c r="C447" s="14" t="s">
        <v>224</v>
      </c>
      <c r="D447" s="14" t="s">
        <v>497</v>
      </c>
      <c r="E447" s="14"/>
      <c r="F447" s="14"/>
      <c r="G447" s="14" t="s">
        <v>498</v>
      </c>
      <c r="H447" s="2"/>
      <c r="I447" s="12">
        <v>100</v>
      </c>
      <c r="J447" s="16">
        <f t="shared" si="23"/>
        <v>22.200000000000003</v>
      </c>
      <c r="K447" s="16">
        <f t="shared" si="24"/>
        <v>51.967500000000001</v>
      </c>
      <c r="L447" s="16">
        <f t="shared" si="22"/>
        <v>48.032499999999999</v>
      </c>
      <c r="M447" s="16">
        <f t="shared" si="22"/>
        <v>77.8</v>
      </c>
      <c r="N447" s="17">
        <v>8</v>
      </c>
      <c r="O447" s="17">
        <v>25</v>
      </c>
      <c r="P447" s="17">
        <v>5</v>
      </c>
      <c r="Q447" s="17">
        <v>10</v>
      </c>
      <c r="R447" s="18">
        <v>5.0000000000000001E-3</v>
      </c>
      <c r="S447" s="16">
        <v>0.5</v>
      </c>
      <c r="T447" s="60"/>
      <c r="U447" s="17"/>
      <c r="V447" s="16"/>
      <c r="W447" s="16"/>
      <c r="X447" s="18">
        <v>2E-3</v>
      </c>
      <c r="Y447" s="16">
        <v>0.1</v>
      </c>
      <c r="Z447" s="16"/>
      <c r="AA447" s="16"/>
      <c r="AB447" s="16"/>
      <c r="AC447" s="16"/>
      <c r="AD447" s="16"/>
      <c r="AE447" s="16"/>
      <c r="AF447" s="18"/>
      <c r="AG447" s="16"/>
      <c r="AH447" s="18">
        <v>5.0000000000000001E-3</v>
      </c>
      <c r="AI447" s="16">
        <v>0.5</v>
      </c>
      <c r="AJ447" s="17">
        <v>35</v>
      </c>
      <c r="AK447" s="17">
        <v>40</v>
      </c>
      <c r="AL447" s="16">
        <v>0.01</v>
      </c>
      <c r="AM447" s="16">
        <v>0.2</v>
      </c>
      <c r="AN447" s="16">
        <v>0.01</v>
      </c>
      <c r="AO447" s="16">
        <v>0.5</v>
      </c>
      <c r="AP447" s="16"/>
      <c r="AQ447" s="16"/>
      <c r="AR447" s="60"/>
      <c r="AS447" s="17"/>
      <c r="AT447" s="16"/>
      <c r="AU447" s="16"/>
      <c r="AV447" s="18"/>
      <c r="AW447" s="16"/>
      <c r="AX447" s="18"/>
      <c r="AY447" s="16"/>
      <c r="AZ447" s="60"/>
      <c r="BA447" s="17"/>
      <c r="BB447" s="16"/>
      <c r="BC447" s="16"/>
      <c r="BD447" s="16"/>
      <c r="BE447" s="16"/>
      <c r="BF447" s="60"/>
      <c r="BG447" s="17"/>
      <c r="BH447" s="60"/>
      <c r="BI447" s="17"/>
      <c r="BJ447" s="60"/>
      <c r="BK447" s="17"/>
      <c r="BL447" s="16"/>
      <c r="BM447" s="16"/>
      <c r="BN447" s="16"/>
      <c r="BO447" s="16"/>
      <c r="BP447" s="16"/>
      <c r="BQ447" s="16"/>
      <c r="BR447" s="60"/>
      <c r="BS447" s="17"/>
      <c r="BT447" s="16"/>
      <c r="BU447" s="16"/>
      <c r="BV447" s="16"/>
      <c r="BW447" s="16"/>
      <c r="BX447" s="60">
        <v>5.0000000000000001E-4</v>
      </c>
      <c r="BY447" s="17">
        <v>1</v>
      </c>
      <c r="BZ447" s="60"/>
      <c r="CA447" s="17"/>
      <c r="CB447" s="16"/>
      <c r="CC447" s="16"/>
      <c r="CD447" s="16"/>
      <c r="CE447" s="16"/>
      <c r="CF447" s="16"/>
      <c r="CG447" s="16"/>
      <c r="CH447" s="60"/>
      <c r="CI447" s="17"/>
      <c r="CJ447" s="16"/>
      <c r="CK447" s="16"/>
      <c r="CL447" s="16"/>
      <c r="CM447" s="16"/>
      <c r="CN447" s="16"/>
      <c r="CO447" s="16"/>
      <c r="CP447" s="16"/>
      <c r="CQ447" s="16"/>
      <c r="CR447" s="16"/>
      <c r="CS447" s="16"/>
      <c r="CT447" s="60"/>
      <c r="CU447" s="17"/>
      <c r="CV447" s="16"/>
      <c r="CW447" s="16"/>
    </row>
    <row r="448" spans="1:101" x14ac:dyDescent="0.3">
      <c r="A448" s="14">
        <v>135</v>
      </c>
      <c r="B448" s="15"/>
      <c r="C448" s="14" t="s">
        <v>224</v>
      </c>
      <c r="D448" s="14" t="s">
        <v>497</v>
      </c>
      <c r="E448" s="14"/>
      <c r="F448" s="14"/>
      <c r="G448" s="14" t="s">
        <v>498</v>
      </c>
      <c r="H448" s="2"/>
      <c r="I448" s="12">
        <v>100</v>
      </c>
      <c r="J448" s="16">
        <f t="shared" si="23"/>
        <v>12.700000000000003</v>
      </c>
      <c r="K448" s="16">
        <f t="shared" si="24"/>
        <v>51.96749999999998</v>
      </c>
      <c r="L448" s="16">
        <f t="shared" si="22"/>
        <v>48.03250000000002</v>
      </c>
      <c r="M448" s="16">
        <f t="shared" si="22"/>
        <v>87.3</v>
      </c>
      <c r="N448" s="17">
        <v>8</v>
      </c>
      <c r="O448" s="17">
        <v>25</v>
      </c>
      <c r="P448" s="17">
        <v>5</v>
      </c>
      <c r="Q448" s="17">
        <v>10</v>
      </c>
      <c r="R448" s="18">
        <v>5.0000000000000001E-3</v>
      </c>
      <c r="S448" s="16">
        <v>0.5</v>
      </c>
      <c r="T448" s="60">
        <v>5.0000000000000001E-4</v>
      </c>
      <c r="U448" s="17">
        <v>1</v>
      </c>
      <c r="V448" s="16"/>
      <c r="W448" s="16"/>
      <c r="X448" s="18">
        <v>2E-3</v>
      </c>
      <c r="Y448" s="16">
        <v>0.1</v>
      </c>
      <c r="Z448" s="16"/>
      <c r="AA448" s="16"/>
      <c r="AB448" s="16"/>
      <c r="AC448" s="16"/>
      <c r="AD448" s="16"/>
      <c r="AE448" s="16"/>
      <c r="AF448" s="18"/>
      <c r="AG448" s="16"/>
      <c r="AH448" s="18"/>
      <c r="AI448" s="16"/>
      <c r="AJ448" s="17">
        <v>35</v>
      </c>
      <c r="AK448" s="17">
        <v>40</v>
      </c>
      <c r="AL448" s="16">
        <v>0.01</v>
      </c>
      <c r="AM448" s="16">
        <v>0.2</v>
      </c>
      <c r="AN448" s="16">
        <v>0.01</v>
      </c>
      <c r="AO448" s="16">
        <v>0.5</v>
      </c>
      <c r="AP448" s="16"/>
      <c r="AQ448" s="16"/>
      <c r="AR448" s="60">
        <v>5.0000000000000001E-4</v>
      </c>
      <c r="AS448" s="17">
        <v>1</v>
      </c>
      <c r="AT448" s="16"/>
      <c r="AU448" s="16"/>
      <c r="AV448" s="18"/>
      <c r="AW448" s="16"/>
      <c r="AX448" s="18"/>
      <c r="AY448" s="16"/>
      <c r="AZ448" s="60">
        <v>5.0000000000000001E-4</v>
      </c>
      <c r="BA448" s="17">
        <v>1</v>
      </c>
      <c r="BB448" s="16"/>
      <c r="BC448" s="16"/>
      <c r="BD448" s="16"/>
      <c r="BE448" s="16"/>
      <c r="BF448" s="60">
        <v>5.0000000000000001E-4</v>
      </c>
      <c r="BG448" s="17">
        <v>1</v>
      </c>
      <c r="BH448" s="60">
        <v>5.0000000000000001E-4</v>
      </c>
      <c r="BI448" s="17">
        <v>1</v>
      </c>
      <c r="BJ448" s="60">
        <v>5.0000000000000001E-4</v>
      </c>
      <c r="BK448" s="17">
        <v>1</v>
      </c>
      <c r="BL448" s="16"/>
      <c r="BM448" s="16"/>
      <c r="BN448" s="16"/>
      <c r="BO448" s="16"/>
      <c r="BP448" s="16"/>
      <c r="BQ448" s="16"/>
      <c r="BR448" s="60">
        <v>5.0000000000000001E-4</v>
      </c>
      <c r="BS448" s="17">
        <v>1</v>
      </c>
      <c r="BT448" s="16"/>
      <c r="BU448" s="16"/>
      <c r="BV448" s="16"/>
      <c r="BW448" s="16"/>
      <c r="BX448" s="60">
        <v>5.0000000000000001E-4</v>
      </c>
      <c r="BY448" s="17">
        <v>1</v>
      </c>
      <c r="BZ448" s="60">
        <v>5.0000000000000001E-4</v>
      </c>
      <c r="CA448" s="17">
        <v>1</v>
      </c>
      <c r="CB448" s="16"/>
      <c r="CC448" s="16"/>
      <c r="CD448" s="16"/>
      <c r="CE448" s="16"/>
      <c r="CF448" s="16"/>
      <c r="CG448" s="16"/>
      <c r="CH448" s="60">
        <v>5.0000000000000001E-4</v>
      </c>
      <c r="CI448" s="17">
        <v>1</v>
      </c>
      <c r="CJ448" s="16"/>
      <c r="CK448" s="16"/>
      <c r="CL448" s="16"/>
      <c r="CM448" s="16"/>
      <c r="CN448" s="16"/>
      <c r="CO448" s="16"/>
      <c r="CP448" s="16"/>
      <c r="CQ448" s="16"/>
      <c r="CR448" s="16"/>
      <c r="CS448" s="16"/>
      <c r="CT448" s="60">
        <v>5.0000000000000001E-4</v>
      </c>
      <c r="CU448" s="17">
        <v>1</v>
      </c>
      <c r="CV448" s="16"/>
      <c r="CW448" s="16"/>
    </row>
    <row r="449" spans="1:101" x14ac:dyDescent="0.3">
      <c r="A449" s="14">
        <v>135</v>
      </c>
      <c r="B449" s="15"/>
      <c r="C449" s="14" t="s">
        <v>224</v>
      </c>
      <c r="D449" s="14" t="s">
        <v>497</v>
      </c>
      <c r="E449" s="14"/>
      <c r="F449" s="14"/>
      <c r="G449" s="14" t="s">
        <v>498</v>
      </c>
      <c r="H449" s="2"/>
      <c r="I449" s="12">
        <v>100</v>
      </c>
      <c r="J449" s="16">
        <f t="shared" si="23"/>
        <v>22.200000000000003</v>
      </c>
      <c r="K449" s="16">
        <f t="shared" si="24"/>
        <v>51.967500000000001</v>
      </c>
      <c r="L449" s="16">
        <f t="shared" si="22"/>
        <v>48.032499999999999</v>
      </c>
      <c r="M449" s="16">
        <f t="shared" si="22"/>
        <v>77.8</v>
      </c>
      <c r="N449" s="17">
        <v>8</v>
      </c>
      <c r="O449" s="17">
        <v>25</v>
      </c>
      <c r="P449" s="17">
        <v>5</v>
      </c>
      <c r="Q449" s="17">
        <v>10</v>
      </c>
      <c r="R449" s="18">
        <v>5.0000000000000001E-3</v>
      </c>
      <c r="S449" s="16">
        <v>0.5</v>
      </c>
      <c r="T449" s="60"/>
      <c r="U449" s="17"/>
      <c r="V449" s="16"/>
      <c r="W449" s="16"/>
      <c r="X449" s="18"/>
      <c r="Y449" s="16"/>
      <c r="Z449" s="16"/>
      <c r="AA449" s="16"/>
      <c r="AB449" s="16"/>
      <c r="AC449" s="16"/>
      <c r="AD449" s="16"/>
      <c r="AE449" s="16"/>
      <c r="AF449" s="18">
        <v>2E-3</v>
      </c>
      <c r="AG449" s="16">
        <v>0.1</v>
      </c>
      <c r="AH449" s="18">
        <v>5.0000000000000001E-3</v>
      </c>
      <c r="AI449" s="16">
        <v>0.5</v>
      </c>
      <c r="AJ449" s="17">
        <v>35</v>
      </c>
      <c r="AK449" s="17">
        <v>40</v>
      </c>
      <c r="AL449" s="16">
        <v>0.01</v>
      </c>
      <c r="AM449" s="16">
        <v>0.2</v>
      </c>
      <c r="AN449" s="16">
        <v>0.01</v>
      </c>
      <c r="AO449" s="16">
        <v>0.5</v>
      </c>
      <c r="AP449" s="16"/>
      <c r="AQ449" s="16"/>
      <c r="AR449" s="60"/>
      <c r="AS449" s="17"/>
      <c r="AT449" s="16"/>
      <c r="AU449" s="16"/>
      <c r="AV449" s="18"/>
      <c r="AW449" s="16"/>
      <c r="AX449" s="18"/>
      <c r="AY449" s="16"/>
      <c r="AZ449" s="60"/>
      <c r="BA449" s="17"/>
      <c r="BB449" s="16"/>
      <c r="BC449" s="16"/>
      <c r="BD449" s="16"/>
      <c r="BE449" s="16"/>
      <c r="BF449" s="60"/>
      <c r="BG449" s="17"/>
      <c r="BH449" s="60"/>
      <c r="BI449" s="17"/>
      <c r="BJ449" s="60"/>
      <c r="BK449" s="17"/>
      <c r="BL449" s="16"/>
      <c r="BM449" s="16"/>
      <c r="BN449" s="16"/>
      <c r="BO449" s="16"/>
      <c r="BP449" s="16"/>
      <c r="BQ449" s="16"/>
      <c r="BR449" s="60"/>
      <c r="BS449" s="17"/>
      <c r="BT449" s="16"/>
      <c r="BU449" s="16"/>
      <c r="BV449" s="16"/>
      <c r="BW449" s="16"/>
      <c r="BX449" s="60">
        <v>5.0000000000000001E-4</v>
      </c>
      <c r="BY449" s="17">
        <v>1</v>
      </c>
      <c r="BZ449" s="60"/>
      <c r="CA449" s="17"/>
      <c r="CB449" s="16"/>
      <c r="CC449" s="16"/>
      <c r="CD449" s="16"/>
      <c r="CE449" s="16"/>
      <c r="CF449" s="16"/>
      <c r="CG449" s="16"/>
      <c r="CH449" s="60"/>
      <c r="CI449" s="17"/>
      <c r="CJ449" s="16"/>
      <c r="CK449" s="16"/>
      <c r="CL449" s="16"/>
      <c r="CM449" s="16"/>
      <c r="CN449" s="16"/>
      <c r="CO449" s="16"/>
      <c r="CP449" s="16"/>
      <c r="CQ449" s="16"/>
      <c r="CR449" s="16"/>
      <c r="CS449" s="16"/>
      <c r="CT449" s="60"/>
      <c r="CU449" s="17"/>
      <c r="CV449" s="16"/>
      <c r="CW449" s="16"/>
    </row>
    <row r="450" spans="1:101" x14ac:dyDescent="0.3">
      <c r="A450" s="14">
        <v>135</v>
      </c>
      <c r="B450" s="15"/>
      <c r="C450" s="14" t="s">
        <v>224</v>
      </c>
      <c r="D450" s="14" t="s">
        <v>497</v>
      </c>
      <c r="E450" s="14"/>
      <c r="F450" s="14"/>
      <c r="G450" s="14" t="s">
        <v>498</v>
      </c>
      <c r="H450" s="2"/>
      <c r="I450" s="12">
        <v>100</v>
      </c>
      <c r="J450" s="16">
        <f t="shared" si="23"/>
        <v>22.700000000000003</v>
      </c>
      <c r="K450" s="16">
        <f t="shared" si="24"/>
        <v>51.972499999999997</v>
      </c>
      <c r="L450" s="16">
        <f t="shared" si="22"/>
        <v>48.027500000000003</v>
      </c>
      <c r="M450" s="16">
        <f t="shared" si="22"/>
        <v>77.3</v>
      </c>
      <c r="N450" s="17">
        <v>8</v>
      </c>
      <c r="O450" s="17">
        <v>25</v>
      </c>
      <c r="P450" s="17">
        <v>5</v>
      </c>
      <c r="Q450" s="17">
        <v>10</v>
      </c>
      <c r="R450" s="18">
        <v>5.0000000000000001E-3</v>
      </c>
      <c r="S450" s="16">
        <v>0.5</v>
      </c>
      <c r="T450" s="60"/>
      <c r="U450" s="17"/>
      <c r="V450" s="16"/>
      <c r="W450" s="16"/>
      <c r="X450" s="18"/>
      <c r="Y450" s="16"/>
      <c r="Z450" s="16"/>
      <c r="AA450" s="16"/>
      <c r="AB450" s="16"/>
      <c r="AC450" s="16"/>
      <c r="AD450" s="16"/>
      <c r="AE450" s="16"/>
      <c r="AF450" s="18">
        <v>2E-3</v>
      </c>
      <c r="AG450" s="16">
        <v>0.1</v>
      </c>
      <c r="AH450" s="18"/>
      <c r="AI450" s="16"/>
      <c r="AJ450" s="17">
        <v>35</v>
      </c>
      <c r="AK450" s="17">
        <v>40</v>
      </c>
      <c r="AL450" s="16">
        <v>0.01</v>
      </c>
      <c r="AM450" s="16">
        <v>0.2</v>
      </c>
      <c r="AN450" s="16">
        <v>0.01</v>
      </c>
      <c r="AO450" s="16">
        <v>0.5</v>
      </c>
      <c r="AP450" s="16"/>
      <c r="AQ450" s="16"/>
      <c r="AR450" s="60"/>
      <c r="AS450" s="17"/>
      <c r="AT450" s="16"/>
      <c r="AU450" s="16"/>
      <c r="AV450" s="18"/>
      <c r="AW450" s="16"/>
      <c r="AX450" s="18"/>
      <c r="AY450" s="16"/>
      <c r="AZ450" s="60"/>
      <c r="BA450" s="17"/>
      <c r="BB450" s="16"/>
      <c r="BC450" s="16"/>
      <c r="BD450" s="16"/>
      <c r="BE450" s="16"/>
      <c r="BF450" s="60"/>
      <c r="BG450" s="17"/>
      <c r="BH450" s="60"/>
      <c r="BI450" s="17"/>
      <c r="BJ450" s="60"/>
      <c r="BK450" s="17"/>
      <c r="BL450" s="16"/>
      <c r="BM450" s="16"/>
      <c r="BN450" s="16"/>
      <c r="BO450" s="16"/>
      <c r="BP450" s="16"/>
      <c r="BQ450" s="16"/>
      <c r="BR450" s="60"/>
      <c r="BS450" s="17"/>
      <c r="BT450" s="16"/>
      <c r="BU450" s="16"/>
      <c r="BV450" s="16"/>
      <c r="BW450" s="16"/>
      <c r="BX450" s="60">
        <v>5.0000000000000001E-4</v>
      </c>
      <c r="BY450" s="17">
        <v>1</v>
      </c>
      <c r="BZ450" s="60"/>
      <c r="CA450" s="17"/>
      <c r="CB450" s="16"/>
      <c r="CC450" s="16"/>
      <c r="CD450" s="16"/>
      <c r="CE450" s="16"/>
      <c r="CF450" s="16"/>
      <c r="CG450" s="16"/>
      <c r="CH450" s="60"/>
      <c r="CI450" s="17"/>
      <c r="CJ450" s="16"/>
      <c r="CK450" s="16"/>
      <c r="CL450" s="16"/>
      <c r="CM450" s="16"/>
      <c r="CN450" s="16"/>
      <c r="CO450" s="16"/>
      <c r="CP450" s="16"/>
      <c r="CQ450" s="16"/>
      <c r="CR450" s="16"/>
      <c r="CS450" s="16"/>
      <c r="CT450" s="60"/>
      <c r="CU450" s="17"/>
      <c r="CV450" s="16"/>
      <c r="CW450" s="16"/>
    </row>
    <row r="451" spans="1:101" x14ac:dyDescent="0.3">
      <c r="A451" s="14">
        <v>135</v>
      </c>
      <c r="B451" s="15"/>
      <c r="C451" s="14" t="s">
        <v>224</v>
      </c>
      <c r="D451" s="14" t="s">
        <v>497</v>
      </c>
      <c r="E451" s="14"/>
      <c r="F451" s="14"/>
      <c r="G451" s="14" t="s">
        <v>498</v>
      </c>
      <c r="H451" s="2"/>
      <c r="I451" s="12">
        <v>100</v>
      </c>
      <c r="J451" s="16">
        <f t="shared" si="23"/>
        <v>22</v>
      </c>
      <c r="K451" s="16">
        <f t="shared" si="24"/>
        <v>51.972499999999989</v>
      </c>
      <c r="L451" s="16">
        <f t="shared" si="22"/>
        <v>48.027500000000011</v>
      </c>
      <c r="M451" s="16">
        <f t="shared" si="22"/>
        <v>78</v>
      </c>
      <c r="N451" s="17">
        <v>8</v>
      </c>
      <c r="O451" s="17">
        <v>25</v>
      </c>
      <c r="P451" s="17">
        <v>5</v>
      </c>
      <c r="Q451" s="17">
        <v>10</v>
      </c>
      <c r="R451" s="18">
        <v>5.0000000000000001E-3</v>
      </c>
      <c r="S451" s="16">
        <v>0.5</v>
      </c>
      <c r="T451" s="60"/>
      <c r="U451" s="17"/>
      <c r="V451" s="16">
        <v>0.01</v>
      </c>
      <c r="W451" s="16">
        <v>0.5</v>
      </c>
      <c r="X451" s="18">
        <v>2E-3</v>
      </c>
      <c r="Y451" s="16">
        <v>0.1</v>
      </c>
      <c r="Z451" s="16"/>
      <c r="AA451" s="16"/>
      <c r="AB451" s="16"/>
      <c r="AC451" s="16"/>
      <c r="AD451" s="16"/>
      <c r="AE451" s="16"/>
      <c r="AF451" s="18"/>
      <c r="AG451" s="16"/>
      <c r="AH451" s="18">
        <v>5.0000000000000001E-3</v>
      </c>
      <c r="AI451" s="16">
        <v>0.5</v>
      </c>
      <c r="AJ451" s="17">
        <v>35</v>
      </c>
      <c r="AK451" s="17">
        <v>40</v>
      </c>
      <c r="AL451" s="16"/>
      <c r="AM451" s="16"/>
      <c r="AN451" s="16"/>
      <c r="AO451" s="16"/>
      <c r="AP451" s="16"/>
      <c r="AQ451" s="16"/>
      <c r="AR451" s="60"/>
      <c r="AS451" s="17"/>
      <c r="AT451" s="16"/>
      <c r="AU451" s="16"/>
      <c r="AV451" s="18">
        <v>5.0000000000000001E-3</v>
      </c>
      <c r="AW451" s="16">
        <v>0.4</v>
      </c>
      <c r="AX451" s="18"/>
      <c r="AY451" s="16"/>
      <c r="AZ451" s="60"/>
      <c r="BA451" s="17"/>
      <c r="BB451" s="16"/>
      <c r="BC451" s="16"/>
      <c r="BD451" s="16"/>
      <c r="BE451" s="16"/>
      <c r="BF451" s="60"/>
      <c r="BG451" s="17"/>
      <c r="BH451" s="60"/>
      <c r="BI451" s="17"/>
      <c r="BJ451" s="60"/>
      <c r="BK451" s="17"/>
      <c r="BL451" s="16"/>
      <c r="BM451" s="16"/>
      <c r="BN451" s="16"/>
      <c r="BO451" s="16"/>
      <c r="BP451" s="16"/>
      <c r="BQ451" s="16"/>
      <c r="BR451" s="60"/>
      <c r="BS451" s="17"/>
      <c r="BT451" s="16"/>
      <c r="BU451" s="16"/>
      <c r="BV451" s="16"/>
      <c r="BW451" s="16"/>
      <c r="BX451" s="60">
        <v>5.0000000000000001E-4</v>
      </c>
      <c r="BY451" s="17">
        <v>1</v>
      </c>
      <c r="BZ451" s="60"/>
      <c r="CA451" s="17"/>
      <c r="CB451" s="16"/>
      <c r="CC451" s="16"/>
      <c r="CD451" s="16"/>
      <c r="CE451" s="16"/>
      <c r="CF451" s="16"/>
      <c r="CG451" s="16"/>
      <c r="CH451" s="60"/>
      <c r="CI451" s="17"/>
      <c r="CJ451" s="16"/>
      <c r="CK451" s="16"/>
      <c r="CL451" s="16"/>
      <c r="CM451" s="16"/>
      <c r="CN451" s="16"/>
      <c r="CO451" s="16"/>
      <c r="CP451" s="16"/>
      <c r="CQ451" s="16"/>
      <c r="CR451" s="16"/>
      <c r="CS451" s="16"/>
      <c r="CT451" s="60"/>
      <c r="CU451" s="17"/>
      <c r="CV451" s="16"/>
      <c r="CW451" s="16"/>
    </row>
    <row r="452" spans="1:101" x14ac:dyDescent="0.3">
      <c r="A452" s="14">
        <v>135</v>
      </c>
      <c r="B452" s="15"/>
      <c r="C452" s="14" t="s">
        <v>224</v>
      </c>
      <c r="D452" s="14" t="s">
        <v>497</v>
      </c>
      <c r="E452" s="14"/>
      <c r="F452" s="14"/>
      <c r="G452" s="14" t="s">
        <v>498</v>
      </c>
      <c r="H452" s="2"/>
      <c r="I452" s="12">
        <v>100</v>
      </c>
      <c r="J452" s="16">
        <f t="shared" si="23"/>
        <v>12.5</v>
      </c>
      <c r="K452" s="16">
        <f t="shared" si="24"/>
        <v>51.972499999999975</v>
      </c>
      <c r="L452" s="16">
        <f t="shared" si="22"/>
        <v>48.027500000000025</v>
      </c>
      <c r="M452" s="16">
        <f t="shared" si="22"/>
        <v>87.5</v>
      </c>
      <c r="N452" s="17">
        <v>8</v>
      </c>
      <c r="O452" s="17">
        <v>25</v>
      </c>
      <c r="P452" s="17">
        <v>5</v>
      </c>
      <c r="Q452" s="17">
        <v>10</v>
      </c>
      <c r="R452" s="18">
        <v>5.0000000000000001E-3</v>
      </c>
      <c r="S452" s="16">
        <v>0.5</v>
      </c>
      <c r="T452" s="60">
        <v>5.0000000000000001E-4</v>
      </c>
      <c r="U452" s="17">
        <v>1</v>
      </c>
      <c r="V452" s="16">
        <v>0.01</v>
      </c>
      <c r="W452" s="16">
        <v>0.5</v>
      </c>
      <c r="X452" s="18">
        <v>2E-3</v>
      </c>
      <c r="Y452" s="16">
        <v>0.1</v>
      </c>
      <c r="Z452" s="16"/>
      <c r="AA452" s="16"/>
      <c r="AB452" s="16"/>
      <c r="AC452" s="16"/>
      <c r="AD452" s="16"/>
      <c r="AE452" s="16"/>
      <c r="AF452" s="18"/>
      <c r="AG452" s="16"/>
      <c r="AH452" s="18"/>
      <c r="AI452" s="16"/>
      <c r="AJ452" s="17">
        <v>35</v>
      </c>
      <c r="AK452" s="17">
        <v>40</v>
      </c>
      <c r="AL452" s="16"/>
      <c r="AM452" s="16"/>
      <c r="AN452" s="16"/>
      <c r="AO452" s="16"/>
      <c r="AP452" s="16"/>
      <c r="AQ452" s="16"/>
      <c r="AR452" s="60">
        <v>5.0000000000000001E-4</v>
      </c>
      <c r="AS452" s="17">
        <v>1</v>
      </c>
      <c r="AT452" s="16"/>
      <c r="AU452" s="16"/>
      <c r="AV452" s="18">
        <v>5.0000000000000001E-3</v>
      </c>
      <c r="AW452" s="16">
        <v>0.4</v>
      </c>
      <c r="AX452" s="18"/>
      <c r="AY452" s="16"/>
      <c r="AZ452" s="60">
        <v>5.0000000000000001E-4</v>
      </c>
      <c r="BA452" s="17">
        <v>1</v>
      </c>
      <c r="BB452" s="16"/>
      <c r="BC452" s="16"/>
      <c r="BD452" s="16"/>
      <c r="BE452" s="16"/>
      <c r="BF452" s="60">
        <v>5.0000000000000001E-4</v>
      </c>
      <c r="BG452" s="17">
        <v>1</v>
      </c>
      <c r="BH452" s="60">
        <v>5.0000000000000001E-4</v>
      </c>
      <c r="BI452" s="17">
        <v>1</v>
      </c>
      <c r="BJ452" s="60">
        <v>5.0000000000000001E-4</v>
      </c>
      <c r="BK452" s="17">
        <v>1</v>
      </c>
      <c r="BL452" s="16"/>
      <c r="BM452" s="16"/>
      <c r="BN452" s="16"/>
      <c r="BO452" s="16"/>
      <c r="BP452" s="16"/>
      <c r="BQ452" s="16"/>
      <c r="BR452" s="60">
        <v>5.0000000000000001E-4</v>
      </c>
      <c r="BS452" s="17">
        <v>1</v>
      </c>
      <c r="BT452" s="16"/>
      <c r="BU452" s="16"/>
      <c r="BV452" s="16"/>
      <c r="BW452" s="16"/>
      <c r="BX452" s="60">
        <v>5.0000000000000001E-4</v>
      </c>
      <c r="BY452" s="17">
        <v>1</v>
      </c>
      <c r="BZ452" s="60">
        <v>5.0000000000000001E-4</v>
      </c>
      <c r="CA452" s="17">
        <v>1</v>
      </c>
      <c r="CB452" s="16"/>
      <c r="CC452" s="16"/>
      <c r="CD452" s="16"/>
      <c r="CE452" s="16"/>
      <c r="CF452" s="16"/>
      <c r="CG452" s="16"/>
      <c r="CH452" s="60">
        <v>5.0000000000000001E-4</v>
      </c>
      <c r="CI452" s="17">
        <v>1</v>
      </c>
      <c r="CJ452" s="16"/>
      <c r="CK452" s="16"/>
      <c r="CL452" s="16"/>
      <c r="CM452" s="16"/>
      <c r="CN452" s="16"/>
      <c r="CO452" s="16"/>
      <c r="CP452" s="16"/>
      <c r="CQ452" s="16"/>
      <c r="CR452" s="16"/>
      <c r="CS452" s="16"/>
      <c r="CT452" s="60">
        <v>5.0000000000000001E-4</v>
      </c>
      <c r="CU452" s="17">
        <v>1</v>
      </c>
      <c r="CV452" s="16"/>
      <c r="CW452" s="16"/>
    </row>
    <row r="453" spans="1:101" x14ac:dyDescent="0.3">
      <c r="A453" s="14">
        <v>135</v>
      </c>
      <c r="B453" s="15"/>
      <c r="C453" s="14" t="s">
        <v>224</v>
      </c>
      <c r="D453" s="14" t="s">
        <v>497</v>
      </c>
      <c r="E453" s="14"/>
      <c r="F453" s="14"/>
      <c r="G453" s="14" t="s">
        <v>498</v>
      </c>
      <c r="H453" s="2"/>
      <c r="I453" s="12">
        <v>100</v>
      </c>
      <c r="J453" s="16">
        <f t="shared" si="23"/>
        <v>22</v>
      </c>
      <c r="K453" s="16">
        <f t="shared" si="24"/>
        <v>51.972499999999989</v>
      </c>
      <c r="L453" s="16">
        <f t="shared" si="22"/>
        <v>48.027500000000011</v>
      </c>
      <c r="M453" s="16">
        <f t="shared" si="22"/>
        <v>78</v>
      </c>
      <c r="N453" s="17">
        <v>8</v>
      </c>
      <c r="O453" s="17">
        <v>25</v>
      </c>
      <c r="P453" s="17">
        <v>5</v>
      </c>
      <c r="Q453" s="17">
        <v>10</v>
      </c>
      <c r="R453" s="18">
        <v>5.0000000000000001E-3</v>
      </c>
      <c r="S453" s="16">
        <v>0.5</v>
      </c>
      <c r="T453" s="60"/>
      <c r="U453" s="17"/>
      <c r="V453" s="16">
        <v>0.01</v>
      </c>
      <c r="W453" s="16">
        <v>0.5</v>
      </c>
      <c r="X453" s="18"/>
      <c r="Y453" s="16"/>
      <c r="Z453" s="16"/>
      <c r="AA453" s="16"/>
      <c r="AB453" s="16"/>
      <c r="AC453" s="16"/>
      <c r="AD453" s="16"/>
      <c r="AE453" s="16"/>
      <c r="AF453" s="18">
        <v>2E-3</v>
      </c>
      <c r="AG453" s="16">
        <v>0.1</v>
      </c>
      <c r="AH453" s="18">
        <v>5.0000000000000001E-3</v>
      </c>
      <c r="AI453" s="16">
        <v>0.5</v>
      </c>
      <c r="AJ453" s="17">
        <v>35</v>
      </c>
      <c r="AK453" s="17">
        <v>40</v>
      </c>
      <c r="AL453" s="16"/>
      <c r="AM453" s="16"/>
      <c r="AN453" s="16"/>
      <c r="AO453" s="16"/>
      <c r="AP453" s="16"/>
      <c r="AQ453" s="16"/>
      <c r="AR453" s="60"/>
      <c r="AS453" s="17"/>
      <c r="AT453" s="16"/>
      <c r="AU453" s="16"/>
      <c r="AV453" s="18">
        <v>5.0000000000000001E-3</v>
      </c>
      <c r="AW453" s="16">
        <v>0.4</v>
      </c>
      <c r="AX453" s="18"/>
      <c r="AY453" s="16"/>
      <c r="AZ453" s="60"/>
      <c r="BA453" s="17"/>
      <c r="BB453" s="16"/>
      <c r="BC453" s="16"/>
      <c r="BD453" s="16"/>
      <c r="BE453" s="16"/>
      <c r="BF453" s="60"/>
      <c r="BG453" s="17"/>
      <c r="BH453" s="60"/>
      <c r="BI453" s="17"/>
      <c r="BJ453" s="60"/>
      <c r="BK453" s="17"/>
      <c r="BL453" s="16"/>
      <c r="BM453" s="16"/>
      <c r="BN453" s="16"/>
      <c r="BO453" s="16"/>
      <c r="BP453" s="16"/>
      <c r="BQ453" s="16"/>
      <c r="BR453" s="60"/>
      <c r="BS453" s="17"/>
      <c r="BT453" s="16"/>
      <c r="BU453" s="16"/>
      <c r="BV453" s="16"/>
      <c r="BW453" s="16"/>
      <c r="BX453" s="60">
        <v>5.0000000000000001E-4</v>
      </c>
      <c r="BY453" s="17">
        <v>1</v>
      </c>
      <c r="BZ453" s="60"/>
      <c r="CA453" s="17"/>
      <c r="CB453" s="16"/>
      <c r="CC453" s="16"/>
      <c r="CD453" s="16"/>
      <c r="CE453" s="16"/>
      <c r="CF453" s="16"/>
      <c r="CG453" s="16"/>
      <c r="CH453" s="60"/>
      <c r="CI453" s="17"/>
      <c r="CJ453" s="16"/>
      <c r="CK453" s="16"/>
      <c r="CL453" s="16"/>
      <c r="CM453" s="16"/>
      <c r="CN453" s="16"/>
      <c r="CO453" s="16"/>
      <c r="CP453" s="16"/>
      <c r="CQ453" s="16"/>
      <c r="CR453" s="16"/>
      <c r="CS453" s="16"/>
      <c r="CT453" s="60"/>
      <c r="CU453" s="17"/>
      <c r="CV453" s="16"/>
      <c r="CW453" s="16"/>
    </row>
    <row r="454" spans="1:101" x14ac:dyDescent="0.3">
      <c r="A454" s="14">
        <v>135</v>
      </c>
      <c r="B454" s="15"/>
      <c r="C454" s="14" t="s">
        <v>224</v>
      </c>
      <c r="D454" s="14" t="s">
        <v>497</v>
      </c>
      <c r="E454" s="14"/>
      <c r="F454" s="14"/>
      <c r="G454" s="14" t="s">
        <v>498</v>
      </c>
      <c r="H454" s="2"/>
      <c r="I454" s="12">
        <v>100</v>
      </c>
      <c r="J454" s="16">
        <f t="shared" si="23"/>
        <v>22.5</v>
      </c>
      <c r="K454" s="16">
        <f t="shared" si="24"/>
        <v>51.977499999999992</v>
      </c>
      <c r="L454" s="16">
        <f t="shared" ref="L454:M517" si="25">N454+P454+R454+T454+V454+X454+Z454+AB454+AD454+AF454+AH454+AJ454+AL454+AN454+AP454+AR454+AT454+AV454+AX454+AZ454+BF454+BB454+BD454+BH454+BJ454+BL454+BN454+BP454+BR454+BT454+BV454+BX454+BZ454+CB454+CD454+CF454+CH454+CJ454+CL454+CN454+CP454+CR454+CT454</f>
        <v>48.022500000000008</v>
      </c>
      <c r="M454" s="16">
        <f t="shared" si="25"/>
        <v>77.5</v>
      </c>
      <c r="N454" s="17">
        <v>8</v>
      </c>
      <c r="O454" s="17">
        <v>25</v>
      </c>
      <c r="P454" s="17">
        <v>5</v>
      </c>
      <c r="Q454" s="17">
        <v>10</v>
      </c>
      <c r="R454" s="18">
        <v>5.0000000000000001E-3</v>
      </c>
      <c r="S454" s="16">
        <v>0.5</v>
      </c>
      <c r="T454" s="60"/>
      <c r="U454" s="17"/>
      <c r="V454" s="16">
        <v>0.01</v>
      </c>
      <c r="W454" s="16">
        <v>0.5</v>
      </c>
      <c r="X454" s="18"/>
      <c r="Y454" s="16"/>
      <c r="Z454" s="16"/>
      <c r="AA454" s="16"/>
      <c r="AB454" s="16"/>
      <c r="AC454" s="16"/>
      <c r="AD454" s="16"/>
      <c r="AE454" s="16"/>
      <c r="AF454" s="18">
        <v>2E-3</v>
      </c>
      <c r="AG454" s="16">
        <v>0.1</v>
      </c>
      <c r="AH454" s="18"/>
      <c r="AI454" s="16"/>
      <c r="AJ454" s="17">
        <v>35</v>
      </c>
      <c r="AK454" s="17">
        <v>40</v>
      </c>
      <c r="AL454" s="16"/>
      <c r="AM454" s="16"/>
      <c r="AN454" s="16"/>
      <c r="AO454" s="16"/>
      <c r="AP454" s="16"/>
      <c r="AQ454" s="16"/>
      <c r="AR454" s="60"/>
      <c r="AS454" s="17"/>
      <c r="AT454" s="16"/>
      <c r="AU454" s="16"/>
      <c r="AV454" s="18">
        <v>5.0000000000000001E-3</v>
      </c>
      <c r="AW454" s="16">
        <v>0.4</v>
      </c>
      <c r="AX454" s="18"/>
      <c r="AY454" s="16"/>
      <c r="AZ454" s="60"/>
      <c r="BA454" s="17"/>
      <c r="BB454" s="16"/>
      <c r="BC454" s="16"/>
      <c r="BD454" s="16"/>
      <c r="BE454" s="16"/>
      <c r="BF454" s="60"/>
      <c r="BG454" s="17"/>
      <c r="BH454" s="60"/>
      <c r="BI454" s="17"/>
      <c r="BJ454" s="60"/>
      <c r="BK454" s="17"/>
      <c r="BL454" s="16"/>
      <c r="BM454" s="16"/>
      <c r="BN454" s="16"/>
      <c r="BO454" s="16"/>
      <c r="BP454" s="16"/>
      <c r="BQ454" s="16"/>
      <c r="BR454" s="60"/>
      <c r="BS454" s="17"/>
      <c r="BT454" s="16"/>
      <c r="BU454" s="16"/>
      <c r="BV454" s="16"/>
      <c r="BW454" s="16"/>
      <c r="BX454" s="60">
        <v>5.0000000000000001E-4</v>
      </c>
      <c r="BY454" s="17">
        <v>1</v>
      </c>
      <c r="BZ454" s="60"/>
      <c r="CA454" s="17"/>
      <c r="CB454" s="16"/>
      <c r="CC454" s="16"/>
      <c r="CD454" s="16"/>
      <c r="CE454" s="16"/>
      <c r="CF454" s="16"/>
      <c r="CG454" s="16"/>
      <c r="CH454" s="60"/>
      <c r="CI454" s="17"/>
      <c r="CJ454" s="16"/>
      <c r="CK454" s="16"/>
      <c r="CL454" s="16"/>
      <c r="CM454" s="16"/>
      <c r="CN454" s="16"/>
      <c r="CO454" s="16"/>
      <c r="CP454" s="16"/>
      <c r="CQ454" s="16"/>
      <c r="CR454" s="16"/>
      <c r="CS454" s="16"/>
      <c r="CT454" s="60"/>
      <c r="CU454" s="17"/>
      <c r="CV454" s="16"/>
      <c r="CW454" s="16"/>
    </row>
    <row r="455" spans="1:101" x14ac:dyDescent="0.3">
      <c r="A455" s="14">
        <v>135</v>
      </c>
      <c r="B455" s="15"/>
      <c r="C455" s="14" t="s">
        <v>224</v>
      </c>
      <c r="D455" s="14" t="s">
        <v>497</v>
      </c>
      <c r="E455" s="14"/>
      <c r="F455" s="14"/>
      <c r="G455" s="14" t="s">
        <v>498</v>
      </c>
      <c r="H455" s="2"/>
      <c r="I455" s="12">
        <v>100</v>
      </c>
      <c r="J455" s="16">
        <f t="shared" si="23"/>
        <v>22</v>
      </c>
      <c r="K455" s="16">
        <f t="shared" si="24"/>
        <v>51.972499999999989</v>
      </c>
      <c r="L455" s="16">
        <f t="shared" si="25"/>
        <v>48.027500000000011</v>
      </c>
      <c r="M455" s="16">
        <f t="shared" si="25"/>
        <v>78</v>
      </c>
      <c r="N455" s="17">
        <v>8</v>
      </c>
      <c r="O455" s="17">
        <v>25</v>
      </c>
      <c r="P455" s="17">
        <v>5</v>
      </c>
      <c r="Q455" s="17">
        <v>10</v>
      </c>
      <c r="R455" s="18">
        <v>5.0000000000000001E-3</v>
      </c>
      <c r="S455" s="16">
        <v>0.5</v>
      </c>
      <c r="T455" s="60"/>
      <c r="U455" s="17"/>
      <c r="V455" s="16"/>
      <c r="W455" s="16"/>
      <c r="X455" s="18">
        <v>2E-3</v>
      </c>
      <c r="Y455" s="16">
        <v>0.1</v>
      </c>
      <c r="Z455" s="16">
        <v>0.01</v>
      </c>
      <c r="AA455" s="16">
        <v>0.5</v>
      </c>
      <c r="AB455" s="16"/>
      <c r="AC455" s="16"/>
      <c r="AD455" s="16"/>
      <c r="AE455" s="16"/>
      <c r="AF455" s="18"/>
      <c r="AG455" s="16"/>
      <c r="AH455" s="18">
        <v>5.0000000000000001E-3</v>
      </c>
      <c r="AI455" s="16">
        <v>0.5</v>
      </c>
      <c r="AJ455" s="17">
        <v>35</v>
      </c>
      <c r="AK455" s="17">
        <v>40</v>
      </c>
      <c r="AL455" s="16"/>
      <c r="AM455" s="16"/>
      <c r="AN455" s="16"/>
      <c r="AO455" s="16"/>
      <c r="AP455" s="16"/>
      <c r="AQ455" s="16"/>
      <c r="AR455" s="60"/>
      <c r="AS455" s="17"/>
      <c r="AT455" s="16"/>
      <c r="AU455" s="16"/>
      <c r="AV455" s="18">
        <v>5.0000000000000001E-3</v>
      </c>
      <c r="AW455" s="16">
        <v>0.4</v>
      </c>
      <c r="AX455" s="18"/>
      <c r="AY455" s="16"/>
      <c r="AZ455" s="60"/>
      <c r="BA455" s="17"/>
      <c r="BB455" s="16"/>
      <c r="BC455" s="16"/>
      <c r="BD455" s="16"/>
      <c r="BE455" s="16"/>
      <c r="BF455" s="60"/>
      <c r="BG455" s="17"/>
      <c r="BH455" s="60"/>
      <c r="BI455" s="17"/>
      <c r="BJ455" s="60"/>
      <c r="BK455" s="17"/>
      <c r="BL455" s="16"/>
      <c r="BM455" s="16"/>
      <c r="BN455" s="16"/>
      <c r="BO455" s="16"/>
      <c r="BP455" s="16"/>
      <c r="BQ455" s="16"/>
      <c r="BR455" s="60"/>
      <c r="BS455" s="17"/>
      <c r="BT455" s="16"/>
      <c r="BU455" s="16"/>
      <c r="BV455" s="16"/>
      <c r="BW455" s="16"/>
      <c r="BX455" s="60">
        <v>5.0000000000000001E-4</v>
      </c>
      <c r="BY455" s="17">
        <v>1</v>
      </c>
      <c r="BZ455" s="60"/>
      <c r="CA455" s="17"/>
      <c r="CB455" s="16"/>
      <c r="CC455" s="16"/>
      <c r="CD455" s="16"/>
      <c r="CE455" s="16"/>
      <c r="CF455" s="16"/>
      <c r="CG455" s="16"/>
      <c r="CH455" s="60"/>
      <c r="CI455" s="17"/>
      <c r="CJ455" s="16"/>
      <c r="CK455" s="16"/>
      <c r="CL455" s="16"/>
      <c r="CM455" s="16"/>
      <c r="CN455" s="16"/>
      <c r="CO455" s="16"/>
      <c r="CP455" s="16"/>
      <c r="CQ455" s="16"/>
      <c r="CR455" s="16"/>
      <c r="CS455" s="16"/>
      <c r="CT455" s="60"/>
      <c r="CU455" s="17"/>
      <c r="CV455" s="16"/>
      <c r="CW455" s="16"/>
    </row>
    <row r="456" spans="1:101" x14ac:dyDescent="0.3">
      <c r="A456" s="14">
        <v>135</v>
      </c>
      <c r="B456" s="15"/>
      <c r="C456" s="14" t="s">
        <v>224</v>
      </c>
      <c r="D456" s="14" t="s">
        <v>497</v>
      </c>
      <c r="E456" s="14"/>
      <c r="F456" s="14"/>
      <c r="G456" s="14" t="s">
        <v>498</v>
      </c>
      <c r="H456" s="2"/>
      <c r="I456" s="12">
        <v>100</v>
      </c>
      <c r="J456" s="16">
        <f t="shared" si="23"/>
        <v>12.5</v>
      </c>
      <c r="K456" s="16">
        <f t="shared" si="24"/>
        <v>51.972499999999975</v>
      </c>
      <c r="L456" s="16">
        <f t="shared" si="25"/>
        <v>48.027500000000025</v>
      </c>
      <c r="M456" s="16">
        <f t="shared" si="25"/>
        <v>87.5</v>
      </c>
      <c r="N456" s="17">
        <v>8</v>
      </c>
      <c r="O456" s="17">
        <v>25</v>
      </c>
      <c r="P456" s="17">
        <v>5</v>
      </c>
      <c r="Q456" s="17">
        <v>10</v>
      </c>
      <c r="R456" s="18">
        <v>5.0000000000000001E-3</v>
      </c>
      <c r="S456" s="16">
        <v>0.5</v>
      </c>
      <c r="T456" s="60">
        <v>5.0000000000000001E-4</v>
      </c>
      <c r="U456" s="17">
        <v>1</v>
      </c>
      <c r="V456" s="16"/>
      <c r="W456" s="16"/>
      <c r="X456" s="18">
        <v>2E-3</v>
      </c>
      <c r="Y456" s="16">
        <v>0.1</v>
      </c>
      <c r="Z456" s="16">
        <v>0.01</v>
      </c>
      <c r="AA456" s="16">
        <v>0.5</v>
      </c>
      <c r="AB456" s="16"/>
      <c r="AC456" s="16"/>
      <c r="AD456" s="16"/>
      <c r="AE456" s="16"/>
      <c r="AF456" s="18"/>
      <c r="AG456" s="16"/>
      <c r="AH456" s="18"/>
      <c r="AI456" s="16"/>
      <c r="AJ456" s="17">
        <v>35</v>
      </c>
      <c r="AK456" s="17">
        <v>40</v>
      </c>
      <c r="AL456" s="16"/>
      <c r="AM456" s="16"/>
      <c r="AN456" s="16"/>
      <c r="AO456" s="16"/>
      <c r="AP456" s="16"/>
      <c r="AQ456" s="16"/>
      <c r="AR456" s="60">
        <v>5.0000000000000001E-4</v>
      </c>
      <c r="AS456" s="17">
        <v>1</v>
      </c>
      <c r="AT456" s="16"/>
      <c r="AU456" s="16"/>
      <c r="AV456" s="18">
        <v>5.0000000000000001E-3</v>
      </c>
      <c r="AW456" s="16">
        <v>0.4</v>
      </c>
      <c r="AX456" s="18"/>
      <c r="AY456" s="16"/>
      <c r="AZ456" s="60">
        <v>5.0000000000000001E-4</v>
      </c>
      <c r="BA456" s="17">
        <v>1</v>
      </c>
      <c r="BB456" s="16"/>
      <c r="BC456" s="16"/>
      <c r="BD456" s="16"/>
      <c r="BE456" s="16"/>
      <c r="BF456" s="60">
        <v>5.0000000000000001E-4</v>
      </c>
      <c r="BG456" s="17">
        <v>1</v>
      </c>
      <c r="BH456" s="60">
        <v>5.0000000000000001E-4</v>
      </c>
      <c r="BI456" s="17">
        <v>1</v>
      </c>
      <c r="BJ456" s="60">
        <v>5.0000000000000001E-4</v>
      </c>
      <c r="BK456" s="17">
        <v>1</v>
      </c>
      <c r="BL456" s="16"/>
      <c r="BM456" s="16"/>
      <c r="BN456" s="16"/>
      <c r="BO456" s="16"/>
      <c r="BP456" s="16"/>
      <c r="BQ456" s="16"/>
      <c r="BR456" s="60">
        <v>5.0000000000000001E-4</v>
      </c>
      <c r="BS456" s="17">
        <v>1</v>
      </c>
      <c r="BT456" s="16"/>
      <c r="BU456" s="16"/>
      <c r="BV456" s="16"/>
      <c r="BW456" s="16"/>
      <c r="BX456" s="60">
        <v>5.0000000000000001E-4</v>
      </c>
      <c r="BY456" s="17">
        <v>1</v>
      </c>
      <c r="BZ456" s="60">
        <v>5.0000000000000001E-4</v>
      </c>
      <c r="CA456" s="17">
        <v>1</v>
      </c>
      <c r="CB456" s="16"/>
      <c r="CC456" s="16"/>
      <c r="CD456" s="16"/>
      <c r="CE456" s="16"/>
      <c r="CF456" s="16"/>
      <c r="CG456" s="16"/>
      <c r="CH456" s="60">
        <v>5.0000000000000001E-4</v>
      </c>
      <c r="CI456" s="17">
        <v>1</v>
      </c>
      <c r="CJ456" s="16"/>
      <c r="CK456" s="16"/>
      <c r="CL456" s="16"/>
      <c r="CM456" s="16"/>
      <c r="CN456" s="16"/>
      <c r="CO456" s="16"/>
      <c r="CP456" s="16"/>
      <c r="CQ456" s="16"/>
      <c r="CR456" s="16"/>
      <c r="CS456" s="16"/>
      <c r="CT456" s="60">
        <v>5.0000000000000001E-4</v>
      </c>
      <c r="CU456" s="17">
        <v>1</v>
      </c>
      <c r="CV456" s="16"/>
      <c r="CW456" s="16"/>
    </row>
    <row r="457" spans="1:101" x14ac:dyDescent="0.3">
      <c r="A457" s="14">
        <v>135</v>
      </c>
      <c r="B457" s="15"/>
      <c r="C457" s="14" t="s">
        <v>224</v>
      </c>
      <c r="D457" s="14" t="s">
        <v>497</v>
      </c>
      <c r="E457" s="14"/>
      <c r="F457" s="14"/>
      <c r="G457" s="14" t="s">
        <v>498</v>
      </c>
      <c r="H457" s="2"/>
      <c r="I457" s="12">
        <v>100</v>
      </c>
      <c r="J457" s="16">
        <f t="shared" si="23"/>
        <v>22</v>
      </c>
      <c r="K457" s="16">
        <f t="shared" si="24"/>
        <v>51.972499999999989</v>
      </c>
      <c r="L457" s="16">
        <f t="shared" si="25"/>
        <v>48.027500000000011</v>
      </c>
      <c r="M457" s="16">
        <f t="shared" si="25"/>
        <v>78</v>
      </c>
      <c r="N457" s="17">
        <v>8</v>
      </c>
      <c r="O457" s="17">
        <v>25</v>
      </c>
      <c r="P457" s="17">
        <v>5</v>
      </c>
      <c r="Q457" s="17">
        <v>10</v>
      </c>
      <c r="R457" s="18">
        <v>5.0000000000000001E-3</v>
      </c>
      <c r="S457" s="16">
        <v>0.5</v>
      </c>
      <c r="T457" s="60"/>
      <c r="U457" s="17"/>
      <c r="V457" s="16"/>
      <c r="W457" s="16"/>
      <c r="X457" s="18"/>
      <c r="Y457" s="16"/>
      <c r="Z457" s="16">
        <v>0.01</v>
      </c>
      <c r="AA457" s="16">
        <v>0.5</v>
      </c>
      <c r="AB457" s="16"/>
      <c r="AC457" s="16"/>
      <c r="AD457" s="16"/>
      <c r="AE457" s="16"/>
      <c r="AF457" s="18">
        <v>2E-3</v>
      </c>
      <c r="AG457" s="16">
        <v>0.1</v>
      </c>
      <c r="AH457" s="18">
        <v>5.0000000000000001E-3</v>
      </c>
      <c r="AI457" s="16">
        <v>0.5</v>
      </c>
      <c r="AJ457" s="17">
        <v>35</v>
      </c>
      <c r="AK457" s="17">
        <v>40</v>
      </c>
      <c r="AL457" s="16"/>
      <c r="AM457" s="16"/>
      <c r="AN457" s="16"/>
      <c r="AO457" s="16"/>
      <c r="AP457" s="16"/>
      <c r="AQ457" s="16"/>
      <c r="AR457" s="60"/>
      <c r="AS457" s="17"/>
      <c r="AT457" s="16"/>
      <c r="AU457" s="16"/>
      <c r="AV457" s="18">
        <v>5.0000000000000001E-3</v>
      </c>
      <c r="AW457" s="16">
        <v>0.4</v>
      </c>
      <c r="AX457" s="18"/>
      <c r="AY457" s="16"/>
      <c r="AZ457" s="60"/>
      <c r="BA457" s="17"/>
      <c r="BB457" s="16"/>
      <c r="BC457" s="16"/>
      <c r="BD457" s="16"/>
      <c r="BE457" s="16"/>
      <c r="BF457" s="60"/>
      <c r="BG457" s="17"/>
      <c r="BH457" s="60"/>
      <c r="BI457" s="17"/>
      <c r="BJ457" s="60"/>
      <c r="BK457" s="17"/>
      <c r="BL457" s="16"/>
      <c r="BM457" s="16"/>
      <c r="BN457" s="16"/>
      <c r="BO457" s="16"/>
      <c r="BP457" s="16"/>
      <c r="BQ457" s="16"/>
      <c r="BR457" s="60"/>
      <c r="BS457" s="17"/>
      <c r="BT457" s="16"/>
      <c r="BU457" s="16"/>
      <c r="BV457" s="16"/>
      <c r="BW457" s="16"/>
      <c r="BX457" s="60">
        <v>5.0000000000000001E-4</v>
      </c>
      <c r="BY457" s="17">
        <v>1</v>
      </c>
      <c r="BZ457" s="60"/>
      <c r="CA457" s="17"/>
      <c r="CB457" s="16"/>
      <c r="CC457" s="16"/>
      <c r="CD457" s="16"/>
      <c r="CE457" s="16"/>
      <c r="CF457" s="16"/>
      <c r="CG457" s="16"/>
      <c r="CH457" s="60"/>
      <c r="CI457" s="17"/>
      <c r="CJ457" s="16"/>
      <c r="CK457" s="16"/>
      <c r="CL457" s="16"/>
      <c r="CM457" s="16"/>
      <c r="CN457" s="16"/>
      <c r="CO457" s="16"/>
      <c r="CP457" s="16"/>
      <c r="CQ457" s="16"/>
      <c r="CR457" s="16"/>
      <c r="CS457" s="16"/>
      <c r="CT457" s="60"/>
      <c r="CU457" s="17"/>
      <c r="CV457" s="16"/>
      <c r="CW457" s="16"/>
    </row>
    <row r="458" spans="1:101" x14ac:dyDescent="0.3">
      <c r="A458" s="14">
        <v>135</v>
      </c>
      <c r="B458" s="15"/>
      <c r="C458" s="14" t="s">
        <v>224</v>
      </c>
      <c r="D458" s="14" t="s">
        <v>497</v>
      </c>
      <c r="E458" s="14"/>
      <c r="F458" s="14"/>
      <c r="G458" s="14" t="s">
        <v>498</v>
      </c>
      <c r="H458" s="2"/>
      <c r="I458" s="12">
        <v>100</v>
      </c>
      <c r="J458" s="16">
        <f t="shared" si="23"/>
        <v>22.5</v>
      </c>
      <c r="K458" s="16">
        <f t="shared" si="24"/>
        <v>51.977499999999992</v>
      </c>
      <c r="L458" s="16">
        <f t="shared" si="25"/>
        <v>48.022500000000008</v>
      </c>
      <c r="M458" s="16">
        <f t="shared" si="25"/>
        <v>77.5</v>
      </c>
      <c r="N458" s="17">
        <v>8</v>
      </c>
      <c r="O458" s="17">
        <v>25</v>
      </c>
      <c r="P458" s="17">
        <v>5</v>
      </c>
      <c r="Q458" s="17">
        <v>10</v>
      </c>
      <c r="R458" s="18">
        <v>5.0000000000000001E-3</v>
      </c>
      <c r="S458" s="16">
        <v>0.5</v>
      </c>
      <c r="T458" s="60"/>
      <c r="U458" s="17"/>
      <c r="V458" s="16"/>
      <c r="W458" s="16"/>
      <c r="X458" s="18"/>
      <c r="Y458" s="16"/>
      <c r="Z458" s="16">
        <v>0.01</v>
      </c>
      <c r="AA458" s="16">
        <v>0.5</v>
      </c>
      <c r="AB458" s="16"/>
      <c r="AC458" s="16"/>
      <c r="AD458" s="16"/>
      <c r="AE458" s="16"/>
      <c r="AF458" s="18">
        <v>2E-3</v>
      </c>
      <c r="AG458" s="16">
        <v>0.1</v>
      </c>
      <c r="AH458" s="18"/>
      <c r="AI458" s="16"/>
      <c r="AJ458" s="17">
        <v>35</v>
      </c>
      <c r="AK458" s="17">
        <v>40</v>
      </c>
      <c r="AL458" s="16"/>
      <c r="AM458" s="16"/>
      <c r="AN458" s="16"/>
      <c r="AO458" s="16"/>
      <c r="AP458" s="16"/>
      <c r="AQ458" s="16"/>
      <c r="AR458" s="60"/>
      <c r="AS458" s="17"/>
      <c r="AT458" s="16"/>
      <c r="AU458" s="16"/>
      <c r="AV458" s="18">
        <v>5.0000000000000001E-3</v>
      </c>
      <c r="AW458" s="16">
        <v>0.4</v>
      </c>
      <c r="AX458" s="18"/>
      <c r="AY458" s="16"/>
      <c r="AZ458" s="60"/>
      <c r="BA458" s="17"/>
      <c r="BB458" s="16"/>
      <c r="BC458" s="16"/>
      <c r="BD458" s="16"/>
      <c r="BE458" s="16"/>
      <c r="BF458" s="60"/>
      <c r="BG458" s="17"/>
      <c r="BH458" s="60"/>
      <c r="BI458" s="17"/>
      <c r="BJ458" s="60"/>
      <c r="BK458" s="17"/>
      <c r="BL458" s="16"/>
      <c r="BM458" s="16"/>
      <c r="BN458" s="16"/>
      <c r="BO458" s="16"/>
      <c r="BP458" s="16"/>
      <c r="BQ458" s="16"/>
      <c r="BR458" s="60"/>
      <c r="BS458" s="17"/>
      <c r="BT458" s="16"/>
      <c r="BU458" s="16"/>
      <c r="BV458" s="16"/>
      <c r="BW458" s="16"/>
      <c r="BX458" s="60">
        <v>5.0000000000000001E-4</v>
      </c>
      <c r="BY458" s="17">
        <v>1</v>
      </c>
      <c r="BZ458" s="60"/>
      <c r="CA458" s="17"/>
      <c r="CB458" s="16"/>
      <c r="CC458" s="16"/>
      <c r="CD458" s="16"/>
      <c r="CE458" s="16"/>
      <c r="CF458" s="16"/>
      <c r="CG458" s="16"/>
      <c r="CH458" s="60"/>
      <c r="CI458" s="17"/>
      <c r="CJ458" s="16"/>
      <c r="CK458" s="16"/>
      <c r="CL458" s="16"/>
      <c r="CM458" s="16"/>
      <c r="CN458" s="16"/>
      <c r="CO458" s="16"/>
      <c r="CP458" s="16"/>
      <c r="CQ458" s="16"/>
      <c r="CR458" s="16"/>
      <c r="CS458" s="16"/>
      <c r="CT458" s="60"/>
      <c r="CU458" s="17"/>
      <c r="CV458" s="16"/>
      <c r="CW458" s="16"/>
    </row>
    <row r="459" spans="1:101" x14ac:dyDescent="0.3">
      <c r="A459" s="14">
        <v>135</v>
      </c>
      <c r="B459" s="15"/>
      <c r="C459" s="14" t="s">
        <v>224</v>
      </c>
      <c r="D459" s="14" t="s">
        <v>497</v>
      </c>
      <c r="E459" s="14"/>
      <c r="F459" s="14"/>
      <c r="G459" s="14" t="s">
        <v>498</v>
      </c>
      <c r="H459" s="2"/>
      <c r="I459" s="12">
        <v>100</v>
      </c>
      <c r="J459" s="16">
        <f t="shared" si="23"/>
        <v>22</v>
      </c>
      <c r="K459" s="16">
        <f t="shared" si="24"/>
        <v>51.972499999999997</v>
      </c>
      <c r="L459" s="16">
        <f t="shared" si="25"/>
        <v>48.027500000000003</v>
      </c>
      <c r="M459" s="16">
        <f t="shared" si="25"/>
        <v>78</v>
      </c>
      <c r="N459" s="17">
        <v>8</v>
      </c>
      <c r="O459" s="17">
        <v>25</v>
      </c>
      <c r="P459" s="17">
        <v>5</v>
      </c>
      <c r="Q459" s="17">
        <v>10</v>
      </c>
      <c r="R459" s="18">
        <v>5.0000000000000001E-3</v>
      </c>
      <c r="S459" s="16">
        <v>0.5</v>
      </c>
      <c r="T459" s="60"/>
      <c r="U459" s="17"/>
      <c r="V459" s="16"/>
      <c r="W459" s="16"/>
      <c r="X459" s="18">
        <v>2E-3</v>
      </c>
      <c r="Y459" s="16">
        <v>0.1</v>
      </c>
      <c r="Z459" s="16"/>
      <c r="AA459" s="16"/>
      <c r="AB459" s="16"/>
      <c r="AC459" s="16"/>
      <c r="AD459" s="16"/>
      <c r="AE459" s="16"/>
      <c r="AF459" s="18"/>
      <c r="AG459" s="16"/>
      <c r="AH459" s="18">
        <v>5.0000000000000001E-3</v>
      </c>
      <c r="AI459" s="16">
        <v>0.5</v>
      </c>
      <c r="AJ459" s="17">
        <v>35</v>
      </c>
      <c r="AK459" s="17">
        <v>40</v>
      </c>
      <c r="AL459" s="16"/>
      <c r="AM459" s="16"/>
      <c r="AN459" s="16">
        <v>0.01</v>
      </c>
      <c r="AO459" s="16">
        <v>0.5</v>
      </c>
      <c r="AP459" s="16"/>
      <c r="AQ459" s="16"/>
      <c r="AR459" s="60"/>
      <c r="AS459" s="17"/>
      <c r="AT459" s="16"/>
      <c r="AU459" s="16"/>
      <c r="AV459" s="18">
        <v>5.0000000000000001E-3</v>
      </c>
      <c r="AW459" s="16">
        <v>0.4</v>
      </c>
      <c r="AX459" s="18"/>
      <c r="AY459" s="16"/>
      <c r="AZ459" s="60"/>
      <c r="BA459" s="17"/>
      <c r="BB459" s="16"/>
      <c r="BC459" s="16"/>
      <c r="BD459" s="16"/>
      <c r="BE459" s="16"/>
      <c r="BF459" s="60"/>
      <c r="BG459" s="17"/>
      <c r="BH459" s="60"/>
      <c r="BI459" s="17"/>
      <c r="BJ459" s="60"/>
      <c r="BK459" s="17"/>
      <c r="BL459" s="16"/>
      <c r="BM459" s="16"/>
      <c r="BN459" s="16"/>
      <c r="BO459" s="16"/>
      <c r="BP459" s="16"/>
      <c r="BQ459" s="16"/>
      <c r="BR459" s="60"/>
      <c r="BS459" s="17"/>
      <c r="BT459" s="16"/>
      <c r="BU459" s="16"/>
      <c r="BV459" s="16"/>
      <c r="BW459" s="16"/>
      <c r="BX459" s="60">
        <v>5.0000000000000001E-4</v>
      </c>
      <c r="BY459" s="17">
        <v>1</v>
      </c>
      <c r="BZ459" s="60"/>
      <c r="CA459" s="17"/>
      <c r="CB459" s="16"/>
      <c r="CC459" s="16"/>
      <c r="CD459" s="16"/>
      <c r="CE459" s="16"/>
      <c r="CF459" s="16"/>
      <c r="CG459" s="16"/>
      <c r="CH459" s="60"/>
      <c r="CI459" s="17"/>
      <c r="CJ459" s="16"/>
      <c r="CK459" s="16"/>
      <c r="CL459" s="16"/>
      <c r="CM459" s="16"/>
      <c r="CN459" s="16"/>
      <c r="CO459" s="16"/>
      <c r="CP459" s="16"/>
      <c r="CQ459" s="16"/>
      <c r="CR459" s="16"/>
      <c r="CS459" s="16"/>
      <c r="CT459" s="60"/>
      <c r="CU459" s="17"/>
      <c r="CV459" s="16"/>
      <c r="CW459" s="16"/>
    </row>
    <row r="460" spans="1:101" x14ac:dyDescent="0.3">
      <c r="A460" s="14">
        <v>135</v>
      </c>
      <c r="B460" s="15"/>
      <c r="C460" s="14" t="s">
        <v>224</v>
      </c>
      <c r="D460" s="14" t="s">
        <v>497</v>
      </c>
      <c r="E460" s="14"/>
      <c r="F460" s="14"/>
      <c r="G460" s="14" t="s">
        <v>498</v>
      </c>
      <c r="H460" s="2"/>
      <c r="I460" s="12">
        <v>100</v>
      </c>
      <c r="J460" s="16">
        <f t="shared" si="23"/>
        <v>12.5</v>
      </c>
      <c r="K460" s="16">
        <f t="shared" si="24"/>
        <v>51.972499999999975</v>
      </c>
      <c r="L460" s="16">
        <f t="shared" si="25"/>
        <v>48.027500000000025</v>
      </c>
      <c r="M460" s="16">
        <f t="shared" si="25"/>
        <v>87.5</v>
      </c>
      <c r="N460" s="17">
        <v>8</v>
      </c>
      <c r="O460" s="17">
        <v>25</v>
      </c>
      <c r="P460" s="17">
        <v>5</v>
      </c>
      <c r="Q460" s="17">
        <v>10</v>
      </c>
      <c r="R460" s="18">
        <v>5.0000000000000001E-3</v>
      </c>
      <c r="S460" s="16">
        <v>0.5</v>
      </c>
      <c r="T460" s="60">
        <v>5.0000000000000001E-4</v>
      </c>
      <c r="U460" s="17">
        <v>1</v>
      </c>
      <c r="V460" s="16"/>
      <c r="W460" s="16"/>
      <c r="X460" s="18">
        <v>2E-3</v>
      </c>
      <c r="Y460" s="16">
        <v>0.1</v>
      </c>
      <c r="Z460" s="16"/>
      <c r="AA460" s="16"/>
      <c r="AB460" s="16"/>
      <c r="AC460" s="16"/>
      <c r="AD460" s="16"/>
      <c r="AE460" s="16"/>
      <c r="AF460" s="18"/>
      <c r="AG460" s="16"/>
      <c r="AH460" s="18"/>
      <c r="AI460" s="16"/>
      <c r="AJ460" s="17">
        <v>35</v>
      </c>
      <c r="AK460" s="17">
        <v>40</v>
      </c>
      <c r="AL460" s="16"/>
      <c r="AM460" s="16"/>
      <c r="AN460" s="16">
        <v>0.01</v>
      </c>
      <c r="AO460" s="16">
        <v>0.5</v>
      </c>
      <c r="AP460" s="16"/>
      <c r="AQ460" s="16"/>
      <c r="AR460" s="60">
        <v>5.0000000000000001E-4</v>
      </c>
      <c r="AS460" s="17">
        <v>1</v>
      </c>
      <c r="AT460" s="16"/>
      <c r="AU460" s="16"/>
      <c r="AV460" s="18">
        <v>5.0000000000000001E-3</v>
      </c>
      <c r="AW460" s="16">
        <v>0.4</v>
      </c>
      <c r="AX460" s="18"/>
      <c r="AY460" s="16"/>
      <c r="AZ460" s="60">
        <v>5.0000000000000001E-4</v>
      </c>
      <c r="BA460" s="17">
        <v>1</v>
      </c>
      <c r="BB460" s="16"/>
      <c r="BC460" s="16"/>
      <c r="BD460" s="16"/>
      <c r="BE460" s="16"/>
      <c r="BF460" s="60">
        <v>5.0000000000000001E-4</v>
      </c>
      <c r="BG460" s="17">
        <v>1</v>
      </c>
      <c r="BH460" s="60">
        <v>5.0000000000000001E-4</v>
      </c>
      <c r="BI460" s="17">
        <v>1</v>
      </c>
      <c r="BJ460" s="60">
        <v>5.0000000000000001E-4</v>
      </c>
      <c r="BK460" s="17">
        <v>1</v>
      </c>
      <c r="BL460" s="16"/>
      <c r="BM460" s="16"/>
      <c r="BN460" s="16"/>
      <c r="BO460" s="16"/>
      <c r="BP460" s="16"/>
      <c r="BQ460" s="16"/>
      <c r="BR460" s="60">
        <v>5.0000000000000001E-4</v>
      </c>
      <c r="BS460" s="17">
        <v>1</v>
      </c>
      <c r="BT460" s="16"/>
      <c r="BU460" s="16"/>
      <c r="BV460" s="16"/>
      <c r="BW460" s="16"/>
      <c r="BX460" s="60">
        <v>5.0000000000000001E-4</v>
      </c>
      <c r="BY460" s="17">
        <v>1</v>
      </c>
      <c r="BZ460" s="60">
        <v>5.0000000000000001E-4</v>
      </c>
      <c r="CA460" s="17">
        <v>1</v>
      </c>
      <c r="CB460" s="16"/>
      <c r="CC460" s="16"/>
      <c r="CD460" s="16"/>
      <c r="CE460" s="16"/>
      <c r="CF460" s="16"/>
      <c r="CG460" s="16"/>
      <c r="CH460" s="60">
        <v>5.0000000000000001E-4</v>
      </c>
      <c r="CI460" s="17">
        <v>1</v>
      </c>
      <c r="CJ460" s="16"/>
      <c r="CK460" s="16"/>
      <c r="CL460" s="16"/>
      <c r="CM460" s="16"/>
      <c r="CN460" s="16"/>
      <c r="CO460" s="16"/>
      <c r="CP460" s="16"/>
      <c r="CQ460" s="16"/>
      <c r="CR460" s="16"/>
      <c r="CS460" s="16"/>
      <c r="CT460" s="60">
        <v>5.0000000000000001E-4</v>
      </c>
      <c r="CU460" s="17">
        <v>1</v>
      </c>
      <c r="CV460" s="16"/>
      <c r="CW460" s="16"/>
    </row>
    <row r="461" spans="1:101" x14ac:dyDescent="0.3">
      <c r="A461" s="14">
        <v>135</v>
      </c>
      <c r="B461" s="15"/>
      <c r="C461" s="14" t="s">
        <v>224</v>
      </c>
      <c r="D461" s="14" t="s">
        <v>497</v>
      </c>
      <c r="E461" s="14"/>
      <c r="F461" s="14"/>
      <c r="G461" s="14" t="s">
        <v>498</v>
      </c>
      <c r="H461" s="2"/>
      <c r="I461" s="12">
        <v>100</v>
      </c>
      <c r="J461" s="16">
        <f t="shared" si="23"/>
        <v>22</v>
      </c>
      <c r="K461" s="16">
        <f t="shared" si="24"/>
        <v>51.972499999999997</v>
      </c>
      <c r="L461" s="16">
        <f t="shared" si="25"/>
        <v>48.027500000000003</v>
      </c>
      <c r="M461" s="16">
        <f t="shared" si="25"/>
        <v>78</v>
      </c>
      <c r="N461" s="17">
        <v>8</v>
      </c>
      <c r="O461" s="17">
        <v>25</v>
      </c>
      <c r="P461" s="17">
        <v>5</v>
      </c>
      <c r="Q461" s="17">
        <v>10</v>
      </c>
      <c r="R461" s="18">
        <v>5.0000000000000001E-3</v>
      </c>
      <c r="S461" s="16">
        <v>0.5</v>
      </c>
      <c r="T461" s="60"/>
      <c r="U461" s="17"/>
      <c r="V461" s="16"/>
      <c r="W461" s="16"/>
      <c r="X461" s="18"/>
      <c r="Y461" s="16"/>
      <c r="Z461" s="16"/>
      <c r="AA461" s="16"/>
      <c r="AB461" s="16"/>
      <c r="AC461" s="16"/>
      <c r="AD461" s="16"/>
      <c r="AE461" s="16"/>
      <c r="AF461" s="18">
        <v>2E-3</v>
      </c>
      <c r="AG461" s="16">
        <v>0.1</v>
      </c>
      <c r="AH461" s="18">
        <v>5.0000000000000001E-3</v>
      </c>
      <c r="AI461" s="16">
        <v>0.5</v>
      </c>
      <c r="AJ461" s="17">
        <v>35</v>
      </c>
      <c r="AK461" s="17">
        <v>40</v>
      </c>
      <c r="AL461" s="16"/>
      <c r="AM461" s="16"/>
      <c r="AN461" s="16">
        <v>0.01</v>
      </c>
      <c r="AO461" s="16">
        <v>0.5</v>
      </c>
      <c r="AP461" s="16"/>
      <c r="AQ461" s="16"/>
      <c r="AR461" s="60"/>
      <c r="AS461" s="17"/>
      <c r="AT461" s="16"/>
      <c r="AU461" s="16"/>
      <c r="AV461" s="18">
        <v>5.0000000000000001E-3</v>
      </c>
      <c r="AW461" s="16">
        <v>0.4</v>
      </c>
      <c r="AX461" s="18"/>
      <c r="AY461" s="16"/>
      <c r="AZ461" s="60"/>
      <c r="BA461" s="17"/>
      <c r="BB461" s="16"/>
      <c r="BC461" s="16"/>
      <c r="BD461" s="16"/>
      <c r="BE461" s="16"/>
      <c r="BF461" s="60"/>
      <c r="BG461" s="17"/>
      <c r="BH461" s="60"/>
      <c r="BI461" s="17"/>
      <c r="BJ461" s="60"/>
      <c r="BK461" s="17"/>
      <c r="BL461" s="16"/>
      <c r="BM461" s="16"/>
      <c r="BN461" s="16"/>
      <c r="BO461" s="16"/>
      <c r="BP461" s="16"/>
      <c r="BQ461" s="16"/>
      <c r="BR461" s="60"/>
      <c r="BS461" s="17"/>
      <c r="BT461" s="16"/>
      <c r="BU461" s="16"/>
      <c r="BV461" s="16"/>
      <c r="BW461" s="16"/>
      <c r="BX461" s="60">
        <v>5.0000000000000001E-4</v>
      </c>
      <c r="BY461" s="17">
        <v>1</v>
      </c>
      <c r="BZ461" s="60"/>
      <c r="CA461" s="17"/>
      <c r="CB461" s="16"/>
      <c r="CC461" s="16"/>
      <c r="CD461" s="16"/>
      <c r="CE461" s="16"/>
      <c r="CF461" s="16"/>
      <c r="CG461" s="16"/>
      <c r="CH461" s="60"/>
      <c r="CI461" s="17"/>
      <c r="CJ461" s="16"/>
      <c r="CK461" s="16"/>
      <c r="CL461" s="16"/>
      <c r="CM461" s="16"/>
      <c r="CN461" s="16"/>
      <c r="CO461" s="16"/>
      <c r="CP461" s="16"/>
      <c r="CQ461" s="16"/>
      <c r="CR461" s="16"/>
      <c r="CS461" s="16"/>
      <c r="CT461" s="60"/>
      <c r="CU461" s="17"/>
      <c r="CV461" s="16"/>
      <c r="CW461" s="16"/>
    </row>
    <row r="462" spans="1:101" x14ac:dyDescent="0.3">
      <c r="A462" s="14">
        <v>135</v>
      </c>
      <c r="B462" s="15"/>
      <c r="C462" s="14" t="s">
        <v>224</v>
      </c>
      <c r="D462" s="14" t="s">
        <v>497</v>
      </c>
      <c r="E462" s="14"/>
      <c r="F462" s="14"/>
      <c r="G462" s="14" t="s">
        <v>498</v>
      </c>
      <c r="H462" s="2"/>
      <c r="I462" s="12">
        <v>100</v>
      </c>
      <c r="J462" s="16">
        <f t="shared" ref="J462:J525" si="26">I462-M462</f>
        <v>22.5</v>
      </c>
      <c r="K462" s="16">
        <f t="shared" ref="K462:K525" si="27">I462-L462</f>
        <v>51.977499999999992</v>
      </c>
      <c r="L462" s="16">
        <f t="shared" si="25"/>
        <v>48.022500000000008</v>
      </c>
      <c r="M462" s="16">
        <f t="shared" si="25"/>
        <v>77.5</v>
      </c>
      <c r="N462" s="17">
        <v>8</v>
      </c>
      <c r="O462" s="17">
        <v>25</v>
      </c>
      <c r="P462" s="17">
        <v>5</v>
      </c>
      <c r="Q462" s="17">
        <v>10</v>
      </c>
      <c r="R462" s="18">
        <v>5.0000000000000001E-3</v>
      </c>
      <c r="S462" s="16">
        <v>0.5</v>
      </c>
      <c r="T462" s="60"/>
      <c r="U462" s="17"/>
      <c r="V462" s="16"/>
      <c r="W462" s="16"/>
      <c r="X462" s="18"/>
      <c r="Y462" s="16"/>
      <c r="Z462" s="16"/>
      <c r="AA462" s="16"/>
      <c r="AB462" s="16"/>
      <c r="AC462" s="16"/>
      <c r="AD462" s="16"/>
      <c r="AE462" s="16"/>
      <c r="AF462" s="18">
        <v>2E-3</v>
      </c>
      <c r="AG462" s="16">
        <v>0.1</v>
      </c>
      <c r="AH462" s="18"/>
      <c r="AI462" s="16"/>
      <c r="AJ462" s="17">
        <v>35</v>
      </c>
      <c r="AK462" s="17">
        <v>40</v>
      </c>
      <c r="AL462" s="16"/>
      <c r="AM462" s="16"/>
      <c r="AN462" s="16">
        <v>0.01</v>
      </c>
      <c r="AO462" s="16">
        <v>0.5</v>
      </c>
      <c r="AP462" s="16"/>
      <c r="AQ462" s="16"/>
      <c r="AR462" s="60"/>
      <c r="AS462" s="17"/>
      <c r="AT462" s="16"/>
      <c r="AU462" s="16"/>
      <c r="AV462" s="18">
        <v>5.0000000000000001E-3</v>
      </c>
      <c r="AW462" s="16">
        <v>0.4</v>
      </c>
      <c r="AX462" s="18"/>
      <c r="AY462" s="16"/>
      <c r="AZ462" s="60"/>
      <c r="BA462" s="17"/>
      <c r="BB462" s="16"/>
      <c r="BC462" s="16"/>
      <c r="BD462" s="16"/>
      <c r="BE462" s="16"/>
      <c r="BF462" s="60"/>
      <c r="BG462" s="17"/>
      <c r="BH462" s="60"/>
      <c r="BI462" s="17"/>
      <c r="BJ462" s="60"/>
      <c r="BK462" s="17"/>
      <c r="BL462" s="16"/>
      <c r="BM462" s="16"/>
      <c r="BN462" s="16"/>
      <c r="BO462" s="16"/>
      <c r="BP462" s="16"/>
      <c r="BQ462" s="16"/>
      <c r="BR462" s="60"/>
      <c r="BS462" s="17"/>
      <c r="BT462" s="16"/>
      <c r="BU462" s="16"/>
      <c r="BV462" s="16"/>
      <c r="BW462" s="16"/>
      <c r="BX462" s="60">
        <v>5.0000000000000001E-4</v>
      </c>
      <c r="BY462" s="17">
        <v>1</v>
      </c>
      <c r="BZ462" s="60"/>
      <c r="CA462" s="17"/>
      <c r="CB462" s="16"/>
      <c r="CC462" s="16"/>
      <c r="CD462" s="16"/>
      <c r="CE462" s="16"/>
      <c r="CF462" s="16"/>
      <c r="CG462" s="16"/>
      <c r="CH462" s="60"/>
      <c r="CI462" s="17"/>
      <c r="CJ462" s="16"/>
      <c r="CK462" s="16"/>
      <c r="CL462" s="16"/>
      <c r="CM462" s="16"/>
      <c r="CN462" s="16"/>
      <c r="CO462" s="16"/>
      <c r="CP462" s="16"/>
      <c r="CQ462" s="16"/>
      <c r="CR462" s="16"/>
      <c r="CS462" s="16"/>
      <c r="CT462" s="60"/>
      <c r="CU462" s="17"/>
      <c r="CV462" s="16"/>
      <c r="CW462" s="16"/>
    </row>
    <row r="463" spans="1:101" x14ac:dyDescent="0.3">
      <c r="A463" s="14">
        <v>135</v>
      </c>
      <c r="B463" s="15"/>
      <c r="C463" s="14" t="s">
        <v>224</v>
      </c>
      <c r="D463" s="14" t="s">
        <v>497</v>
      </c>
      <c r="E463" s="14"/>
      <c r="F463" s="14"/>
      <c r="G463" s="14" t="s">
        <v>498</v>
      </c>
      <c r="H463" s="2"/>
      <c r="I463" s="12">
        <v>100</v>
      </c>
      <c r="J463" s="16">
        <f t="shared" si="26"/>
        <v>21.400000000000006</v>
      </c>
      <c r="K463" s="16">
        <f t="shared" si="27"/>
        <v>51.974499999999992</v>
      </c>
      <c r="L463" s="16">
        <f t="shared" si="25"/>
        <v>48.025500000000008</v>
      </c>
      <c r="M463" s="16">
        <f t="shared" si="25"/>
        <v>78.599999999999994</v>
      </c>
      <c r="N463" s="17">
        <v>8</v>
      </c>
      <c r="O463" s="17">
        <v>25</v>
      </c>
      <c r="P463" s="17">
        <v>5</v>
      </c>
      <c r="Q463" s="17">
        <v>10</v>
      </c>
      <c r="R463" s="18">
        <v>5.0000000000000001E-3</v>
      </c>
      <c r="S463" s="16">
        <v>0.5</v>
      </c>
      <c r="T463" s="60"/>
      <c r="U463" s="17"/>
      <c r="V463" s="16">
        <v>0.01</v>
      </c>
      <c r="W463" s="16">
        <v>0.5</v>
      </c>
      <c r="X463" s="18">
        <v>2E-3</v>
      </c>
      <c r="Y463" s="16">
        <v>0.1</v>
      </c>
      <c r="Z463" s="16"/>
      <c r="AA463" s="16"/>
      <c r="AB463" s="16"/>
      <c r="AC463" s="16"/>
      <c r="AD463" s="16"/>
      <c r="AE463" s="16"/>
      <c r="AF463" s="18"/>
      <c r="AG463" s="16"/>
      <c r="AH463" s="18">
        <v>5.0000000000000001E-3</v>
      </c>
      <c r="AI463" s="16">
        <v>0.5</v>
      </c>
      <c r="AJ463" s="17">
        <v>35</v>
      </c>
      <c r="AK463" s="17">
        <v>40</v>
      </c>
      <c r="AL463" s="16"/>
      <c r="AM463" s="16"/>
      <c r="AN463" s="16"/>
      <c r="AO463" s="16"/>
      <c r="AP463" s="16"/>
      <c r="AQ463" s="16"/>
      <c r="AR463" s="60"/>
      <c r="AS463" s="17"/>
      <c r="AT463" s="16"/>
      <c r="AU463" s="16"/>
      <c r="AV463" s="18"/>
      <c r="AW463" s="16"/>
      <c r="AX463" s="18">
        <v>3.0000000000000001E-3</v>
      </c>
      <c r="AY463" s="16">
        <v>1</v>
      </c>
      <c r="AZ463" s="60"/>
      <c r="BA463" s="17"/>
      <c r="BB463" s="16"/>
      <c r="BC463" s="16"/>
      <c r="BD463" s="16"/>
      <c r="BE463" s="16"/>
      <c r="BF463" s="60"/>
      <c r="BG463" s="17"/>
      <c r="BH463" s="60"/>
      <c r="BI463" s="17"/>
      <c r="BJ463" s="60"/>
      <c r="BK463" s="17"/>
      <c r="BL463" s="16"/>
      <c r="BM463" s="16"/>
      <c r="BN463" s="16"/>
      <c r="BO463" s="16"/>
      <c r="BP463" s="16"/>
      <c r="BQ463" s="16"/>
      <c r="BR463" s="60"/>
      <c r="BS463" s="17"/>
      <c r="BT463" s="16"/>
      <c r="BU463" s="16"/>
      <c r="BV463" s="16"/>
      <c r="BW463" s="16"/>
      <c r="BX463" s="60">
        <v>5.0000000000000001E-4</v>
      </c>
      <c r="BY463" s="17">
        <v>1</v>
      </c>
      <c r="BZ463" s="60"/>
      <c r="CA463" s="17"/>
      <c r="CB463" s="16"/>
      <c r="CC463" s="16"/>
      <c r="CD463" s="16"/>
      <c r="CE463" s="16"/>
      <c r="CF463" s="16"/>
      <c r="CG463" s="16"/>
      <c r="CH463" s="60"/>
      <c r="CI463" s="17"/>
      <c r="CJ463" s="16"/>
      <c r="CK463" s="16"/>
      <c r="CL463" s="16"/>
      <c r="CM463" s="16"/>
      <c r="CN463" s="16"/>
      <c r="CO463" s="16"/>
      <c r="CP463" s="16"/>
      <c r="CQ463" s="16"/>
      <c r="CR463" s="16"/>
      <c r="CS463" s="16"/>
      <c r="CT463" s="60"/>
      <c r="CU463" s="17"/>
      <c r="CV463" s="16"/>
      <c r="CW463" s="16"/>
    </row>
    <row r="464" spans="1:101" x14ac:dyDescent="0.3">
      <c r="A464" s="14">
        <v>135</v>
      </c>
      <c r="B464" s="15"/>
      <c r="C464" s="14" t="s">
        <v>224</v>
      </c>
      <c r="D464" s="14" t="s">
        <v>497</v>
      </c>
      <c r="E464" s="14"/>
      <c r="F464" s="14"/>
      <c r="G464" s="14" t="s">
        <v>498</v>
      </c>
      <c r="H464" s="2"/>
      <c r="I464" s="12">
        <v>100</v>
      </c>
      <c r="J464" s="16">
        <f t="shared" si="26"/>
        <v>11.900000000000006</v>
      </c>
      <c r="K464" s="16">
        <f t="shared" si="27"/>
        <v>51.974499999999978</v>
      </c>
      <c r="L464" s="16">
        <f t="shared" si="25"/>
        <v>48.025500000000022</v>
      </c>
      <c r="M464" s="16">
        <f t="shared" si="25"/>
        <v>88.1</v>
      </c>
      <c r="N464" s="17">
        <v>8</v>
      </c>
      <c r="O464" s="17">
        <v>25</v>
      </c>
      <c r="P464" s="17">
        <v>5</v>
      </c>
      <c r="Q464" s="17">
        <v>10</v>
      </c>
      <c r="R464" s="18">
        <v>5.0000000000000001E-3</v>
      </c>
      <c r="S464" s="16">
        <v>0.5</v>
      </c>
      <c r="T464" s="60">
        <v>5.0000000000000001E-4</v>
      </c>
      <c r="U464" s="17">
        <v>1</v>
      </c>
      <c r="V464" s="16">
        <v>0.01</v>
      </c>
      <c r="W464" s="16">
        <v>0.5</v>
      </c>
      <c r="X464" s="18">
        <v>2E-3</v>
      </c>
      <c r="Y464" s="16">
        <v>0.1</v>
      </c>
      <c r="Z464" s="16"/>
      <c r="AA464" s="16"/>
      <c r="AB464" s="16"/>
      <c r="AC464" s="16"/>
      <c r="AD464" s="16"/>
      <c r="AE464" s="16"/>
      <c r="AF464" s="18"/>
      <c r="AG464" s="16"/>
      <c r="AH464" s="18"/>
      <c r="AI464" s="16"/>
      <c r="AJ464" s="17">
        <v>35</v>
      </c>
      <c r="AK464" s="17">
        <v>40</v>
      </c>
      <c r="AL464" s="16"/>
      <c r="AM464" s="16"/>
      <c r="AN464" s="16"/>
      <c r="AO464" s="16"/>
      <c r="AP464" s="16"/>
      <c r="AQ464" s="16"/>
      <c r="AR464" s="60">
        <v>5.0000000000000001E-4</v>
      </c>
      <c r="AS464" s="17">
        <v>1</v>
      </c>
      <c r="AT464" s="16"/>
      <c r="AU464" s="16"/>
      <c r="AV464" s="18"/>
      <c r="AW464" s="16"/>
      <c r="AX464" s="18">
        <v>3.0000000000000001E-3</v>
      </c>
      <c r="AY464" s="16">
        <v>1</v>
      </c>
      <c r="AZ464" s="60">
        <v>5.0000000000000001E-4</v>
      </c>
      <c r="BA464" s="17">
        <v>1</v>
      </c>
      <c r="BB464" s="16"/>
      <c r="BC464" s="16"/>
      <c r="BD464" s="16"/>
      <c r="BE464" s="16"/>
      <c r="BF464" s="60">
        <v>5.0000000000000001E-4</v>
      </c>
      <c r="BG464" s="17">
        <v>1</v>
      </c>
      <c r="BH464" s="60">
        <v>5.0000000000000001E-4</v>
      </c>
      <c r="BI464" s="17">
        <v>1</v>
      </c>
      <c r="BJ464" s="60">
        <v>5.0000000000000001E-4</v>
      </c>
      <c r="BK464" s="17">
        <v>1</v>
      </c>
      <c r="BL464" s="16"/>
      <c r="BM464" s="16"/>
      <c r="BN464" s="16"/>
      <c r="BO464" s="16"/>
      <c r="BP464" s="16"/>
      <c r="BQ464" s="16"/>
      <c r="BR464" s="60">
        <v>5.0000000000000001E-4</v>
      </c>
      <c r="BS464" s="17">
        <v>1</v>
      </c>
      <c r="BT464" s="16"/>
      <c r="BU464" s="16"/>
      <c r="BV464" s="16"/>
      <c r="BW464" s="16"/>
      <c r="BX464" s="60">
        <v>5.0000000000000001E-4</v>
      </c>
      <c r="BY464" s="17">
        <v>1</v>
      </c>
      <c r="BZ464" s="60">
        <v>5.0000000000000001E-4</v>
      </c>
      <c r="CA464" s="17">
        <v>1</v>
      </c>
      <c r="CB464" s="16"/>
      <c r="CC464" s="16"/>
      <c r="CD464" s="16"/>
      <c r="CE464" s="16"/>
      <c r="CF464" s="16"/>
      <c r="CG464" s="16"/>
      <c r="CH464" s="60">
        <v>5.0000000000000001E-4</v>
      </c>
      <c r="CI464" s="17">
        <v>1</v>
      </c>
      <c r="CJ464" s="16"/>
      <c r="CK464" s="16"/>
      <c r="CL464" s="16"/>
      <c r="CM464" s="16"/>
      <c r="CN464" s="16"/>
      <c r="CO464" s="16"/>
      <c r="CP464" s="16"/>
      <c r="CQ464" s="16"/>
      <c r="CR464" s="16"/>
      <c r="CS464" s="16"/>
      <c r="CT464" s="60">
        <v>5.0000000000000001E-4</v>
      </c>
      <c r="CU464" s="17">
        <v>1</v>
      </c>
      <c r="CV464" s="16"/>
      <c r="CW464" s="16"/>
    </row>
    <row r="465" spans="1:101" x14ac:dyDescent="0.3">
      <c r="A465" s="14">
        <v>135</v>
      </c>
      <c r="B465" s="15"/>
      <c r="C465" s="14" t="s">
        <v>224</v>
      </c>
      <c r="D465" s="14" t="s">
        <v>497</v>
      </c>
      <c r="E465" s="14"/>
      <c r="F465" s="14"/>
      <c r="G465" s="14" t="s">
        <v>498</v>
      </c>
      <c r="H465" s="2"/>
      <c r="I465" s="12">
        <v>100</v>
      </c>
      <c r="J465" s="16">
        <f t="shared" si="26"/>
        <v>21.400000000000006</v>
      </c>
      <c r="K465" s="16">
        <f t="shared" si="27"/>
        <v>51.974499999999992</v>
      </c>
      <c r="L465" s="16">
        <f t="shared" si="25"/>
        <v>48.025500000000008</v>
      </c>
      <c r="M465" s="16">
        <f t="shared" si="25"/>
        <v>78.599999999999994</v>
      </c>
      <c r="N465" s="17">
        <v>8</v>
      </c>
      <c r="O465" s="17">
        <v>25</v>
      </c>
      <c r="P465" s="17">
        <v>5</v>
      </c>
      <c r="Q465" s="17">
        <v>10</v>
      </c>
      <c r="R465" s="18">
        <v>5.0000000000000001E-3</v>
      </c>
      <c r="S465" s="16">
        <v>0.5</v>
      </c>
      <c r="T465" s="60"/>
      <c r="U465" s="17"/>
      <c r="V465" s="16">
        <v>0.01</v>
      </c>
      <c r="W465" s="16">
        <v>0.5</v>
      </c>
      <c r="X465" s="18"/>
      <c r="Y465" s="16"/>
      <c r="Z465" s="16"/>
      <c r="AA465" s="16"/>
      <c r="AB465" s="16"/>
      <c r="AC465" s="16"/>
      <c r="AD465" s="16"/>
      <c r="AE465" s="16"/>
      <c r="AF465" s="18">
        <v>2E-3</v>
      </c>
      <c r="AG465" s="16">
        <v>0.1</v>
      </c>
      <c r="AH465" s="18">
        <v>5.0000000000000001E-3</v>
      </c>
      <c r="AI465" s="16">
        <v>0.5</v>
      </c>
      <c r="AJ465" s="17">
        <v>35</v>
      </c>
      <c r="AK465" s="17">
        <v>40</v>
      </c>
      <c r="AL465" s="16"/>
      <c r="AM465" s="16"/>
      <c r="AN465" s="16"/>
      <c r="AO465" s="16"/>
      <c r="AP465" s="16"/>
      <c r="AQ465" s="16"/>
      <c r="AR465" s="60"/>
      <c r="AS465" s="17"/>
      <c r="AT465" s="16"/>
      <c r="AU465" s="16"/>
      <c r="AV465" s="18"/>
      <c r="AW465" s="16"/>
      <c r="AX465" s="18">
        <v>3.0000000000000001E-3</v>
      </c>
      <c r="AY465" s="16">
        <v>1</v>
      </c>
      <c r="AZ465" s="60"/>
      <c r="BA465" s="17"/>
      <c r="BB465" s="16"/>
      <c r="BC465" s="16"/>
      <c r="BD465" s="16"/>
      <c r="BE465" s="16"/>
      <c r="BF465" s="60"/>
      <c r="BG465" s="17"/>
      <c r="BH465" s="60"/>
      <c r="BI465" s="17"/>
      <c r="BJ465" s="60"/>
      <c r="BK465" s="17"/>
      <c r="BL465" s="16"/>
      <c r="BM465" s="16"/>
      <c r="BN465" s="16"/>
      <c r="BO465" s="16"/>
      <c r="BP465" s="16"/>
      <c r="BQ465" s="16"/>
      <c r="BR465" s="60"/>
      <c r="BS465" s="17"/>
      <c r="BT465" s="16"/>
      <c r="BU465" s="16"/>
      <c r="BV465" s="16"/>
      <c r="BW465" s="16"/>
      <c r="BX465" s="60">
        <v>5.0000000000000001E-4</v>
      </c>
      <c r="BY465" s="17">
        <v>1</v>
      </c>
      <c r="BZ465" s="60"/>
      <c r="CA465" s="17"/>
      <c r="CB465" s="16"/>
      <c r="CC465" s="16"/>
      <c r="CD465" s="16"/>
      <c r="CE465" s="16"/>
      <c r="CF465" s="16"/>
      <c r="CG465" s="16"/>
      <c r="CH465" s="60"/>
      <c r="CI465" s="17"/>
      <c r="CJ465" s="16"/>
      <c r="CK465" s="16"/>
      <c r="CL465" s="16"/>
      <c r="CM465" s="16"/>
      <c r="CN465" s="16"/>
      <c r="CO465" s="16"/>
      <c r="CP465" s="16"/>
      <c r="CQ465" s="16"/>
      <c r="CR465" s="16"/>
      <c r="CS465" s="16"/>
      <c r="CT465" s="60"/>
      <c r="CU465" s="17"/>
      <c r="CV465" s="16"/>
      <c r="CW465" s="16"/>
    </row>
    <row r="466" spans="1:101" x14ac:dyDescent="0.3">
      <c r="A466" s="14">
        <v>135</v>
      </c>
      <c r="B466" s="15"/>
      <c r="C466" s="14" t="s">
        <v>224</v>
      </c>
      <c r="D466" s="14" t="s">
        <v>497</v>
      </c>
      <c r="E466" s="14"/>
      <c r="F466" s="14"/>
      <c r="G466" s="14" t="s">
        <v>498</v>
      </c>
      <c r="H466" s="2"/>
      <c r="I466" s="12">
        <v>100</v>
      </c>
      <c r="J466" s="16">
        <f t="shared" si="26"/>
        <v>21.900000000000006</v>
      </c>
      <c r="K466" s="16">
        <f t="shared" si="27"/>
        <v>51.979499999999994</v>
      </c>
      <c r="L466" s="16">
        <f t="shared" si="25"/>
        <v>48.020500000000006</v>
      </c>
      <c r="M466" s="16">
        <f t="shared" si="25"/>
        <v>78.099999999999994</v>
      </c>
      <c r="N466" s="17">
        <v>8</v>
      </c>
      <c r="O466" s="17">
        <v>25</v>
      </c>
      <c r="P466" s="17">
        <v>5</v>
      </c>
      <c r="Q466" s="17">
        <v>10</v>
      </c>
      <c r="R466" s="18">
        <v>5.0000000000000001E-3</v>
      </c>
      <c r="S466" s="16">
        <v>0.5</v>
      </c>
      <c r="T466" s="60"/>
      <c r="U466" s="17"/>
      <c r="V466" s="16">
        <v>0.01</v>
      </c>
      <c r="W466" s="16">
        <v>0.5</v>
      </c>
      <c r="X466" s="18"/>
      <c r="Y466" s="16"/>
      <c r="Z466" s="16"/>
      <c r="AA466" s="16"/>
      <c r="AB466" s="16"/>
      <c r="AC466" s="16"/>
      <c r="AD466" s="16"/>
      <c r="AE466" s="16"/>
      <c r="AF466" s="18">
        <v>2E-3</v>
      </c>
      <c r="AG466" s="16">
        <v>0.1</v>
      </c>
      <c r="AH466" s="18"/>
      <c r="AI466" s="16"/>
      <c r="AJ466" s="17">
        <v>35</v>
      </c>
      <c r="AK466" s="17">
        <v>40</v>
      </c>
      <c r="AL466" s="16"/>
      <c r="AM466" s="16"/>
      <c r="AN466" s="16"/>
      <c r="AO466" s="16"/>
      <c r="AP466" s="16"/>
      <c r="AQ466" s="16"/>
      <c r="AR466" s="60"/>
      <c r="AS466" s="17"/>
      <c r="AT466" s="16"/>
      <c r="AU466" s="16"/>
      <c r="AV466" s="18"/>
      <c r="AW466" s="16"/>
      <c r="AX466" s="18">
        <v>3.0000000000000001E-3</v>
      </c>
      <c r="AY466" s="16">
        <v>1</v>
      </c>
      <c r="AZ466" s="60"/>
      <c r="BA466" s="17"/>
      <c r="BB466" s="16"/>
      <c r="BC466" s="16"/>
      <c r="BD466" s="16"/>
      <c r="BE466" s="16"/>
      <c r="BF466" s="60"/>
      <c r="BG466" s="17"/>
      <c r="BH466" s="60"/>
      <c r="BI466" s="17"/>
      <c r="BJ466" s="60"/>
      <c r="BK466" s="17"/>
      <c r="BL466" s="16"/>
      <c r="BM466" s="16"/>
      <c r="BN466" s="16"/>
      <c r="BO466" s="16"/>
      <c r="BP466" s="16"/>
      <c r="BQ466" s="16"/>
      <c r="BR466" s="60"/>
      <c r="BS466" s="17"/>
      <c r="BT466" s="16"/>
      <c r="BU466" s="16"/>
      <c r="BV466" s="16"/>
      <c r="BW466" s="16"/>
      <c r="BX466" s="60">
        <v>5.0000000000000001E-4</v>
      </c>
      <c r="BY466" s="17">
        <v>1</v>
      </c>
      <c r="BZ466" s="60"/>
      <c r="CA466" s="17"/>
      <c r="CB466" s="16"/>
      <c r="CC466" s="16"/>
      <c r="CD466" s="16"/>
      <c r="CE466" s="16"/>
      <c r="CF466" s="16"/>
      <c r="CG466" s="16"/>
      <c r="CH466" s="60"/>
      <c r="CI466" s="17"/>
      <c r="CJ466" s="16"/>
      <c r="CK466" s="16"/>
      <c r="CL466" s="16"/>
      <c r="CM466" s="16"/>
      <c r="CN466" s="16"/>
      <c r="CO466" s="16"/>
      <c r="CP466" s="16"/>
      <c r="CQ466" s="16"/>
      <c r="CR466" s="16"/>
      <c r="CS466" s="16"/>
      <c r="CT466" s="60"/>
      <c r="CU466" s="17"/>
      <c r="CV466" s="16"/>
      <c r="CW466" s="16"/>
    </row>
    <row r="467" spans="1:101" x14ac:dyDescent="0.3">
      <c r="A467" s="14">
        <v>135</v>
      </c>
      <c r="B467" s="15"/>
      <c r="C467" s="14" t="s">
        <v>224</v>
      </c>
      <c r="D467" s="14" t="s">
        <v>497</v>
      </c>
      <c r="E467" s="14"/>
      <c r="F467" s="14"/>
      <c r="G467" s="14" t="s">
        <v>498</v>
      </c>
      <c r="H467" s="2"/>
      <c r="I467" s="12">
        <v>100</v>
      </c>
      <c r="J467" s="16">
        <f t="shared" si="26"/>
        <v>21.400000000000006</v>
      </c>
      <c r="K467" s="16">
        <f t="shared" si="27"/>
        <v>51.974499999999992</v>
      </c>
      <c r="L467" s="16">
        <f t="shared" si="25"/>
        <v>48.025500000000008</v>
      </c>
      <c r="M467" s="16">
        <f t="shared" si="25"/>
        <v>78.599999999999994</v>
      </c>
      <c r="N467" s="17">
        <v>8</v>
      </c>
      <c r="O467" s="17">
        <v>25</v>
      </c>
      <c r="P467" s="17">
        <v>5</v>
      </c>
      <c r="Q467" s="17">
        <v>10</v>
      </c>
      <c r="R467" s="18">
        <v>5.0000000000000001E-3</v>
      </c>
      <c r="S467" s="16">
        <v>0.5</v>
      </c>
      <c r="T467" s="60"/>
      <c r="U467" s="17"/>
      <c r="V467" s="16"/>
      <c r="W467" s="16"/>
      <c r="X467" s="18">
        <v>2E-3</v>
      </c>
      <c r="Y467" s="16">
        <v>0.1</v>
      </c>
      <c r="Z467" s="16">
        <v>0.01</v>
      </c>
      <c r="AA467" s="16">
        <v>0.5</v>
      </c>
      <c r="AB467" s="16"/>
      <c r="AC467" s="16"/>
      <c r="AD467" s="16"/>
      <c r="AE467" s="16"/>
      <c r="AF467" s="18"/>
      <c r="AG467" s="16"/>
      <c r="AH467" s="18">
        <v>5.0000000000000001E-3</v>
      </c>
      <c r="AI467" s="16">
        <v>0.5</v>
      </c>
      <c r="AJ467" s="17">
        <v>35</v>
      </c>
      <c r="AK467" s="17">
        <v>40</v>
      </c>
      <c r="AL467" s="16"/>
      <c r="AM467" s="16"/>
      <c r="AN467" s="16"/>
      <c r="AO467" s="16"/>
      <c r="AP467" s="16"/>
      <c r="AQ467" s="16"/>
      <c r="AR467" s="60"/>
      <c r="AS467" s="17"/>
      <c r="AT467" s="16"/>
      <c r="AU467" s="16"/>
      <c r="AV467" s="18"/>
      <c r="AW467" s="16"/>
      <c r="AX467" s="18">
        <v>3.0000000000000001E-3</v>
      </c>
      <c r="AY467" s="16">
        <v>1</v>
      </c>
      <c r="AZ467" s="60"/>
      <c r="BA467" s="17"/>
      <c r="BB467" s="16"/>
      <c r="BC467" s="16"/>
      <c r="BD467" s="16"/>
      <c r="BE467" s="16"/>
      <c r="BF467" s="60"/>
      <c r="BG467" s="17"/>
      <c r="BH467" s="60"/>
      <c r="BI467" s="17"/>
      <c r="BJ467" s="60"/>
      <c r="BK467" s="17"/>
      <c r="BL467" s="16"/>
      <c r="BM467" s="16"/>
      <c r="BN467" s="16"/>
      <c r="BO467" s="16"/>
      <c r="BP467" s="16"/>
      <c r="BQ467" s="16"/>
      <c r="BR467" s="60"/>
      <c r="BS467" s="17"/>
      <c r="BT467" s="16"/>
      <c r="BU467" s="16"/>
      <c r="BV467" s="16"/>
      <c r="BW467" s="16"/>
      <c r="BX467" s="60">
        <v>5.0000000000000001E-4</v>
      </c>
      <c r="BY467" s="17">
        <v>1</v>
      </c>
      <c r="BZ467" s="60"/>
      <c r="CA467" s="17"/>
      <c r="CB467" s="16"/>
      <c r="CC467" s="16"/>
      <c r="CD467" s="16"/>
      <c r="CE467" s="16"/>
      <c r="CF467" s="16"/>
      <c r="CG467" s="16"/>
      <c r="CH467" s="60"/>
      <c r="CI467" s="17"/>
      <c r="CJ467" s="16"/>
      <c r="CK467" s="16"/>
      <c r="CL467" s="16"/>
      <c r="CM467" s="16"/>
      <c r="CN467" s="16"/>
      <c r="CO467" s="16"/>
      <c r="CP467" s="16"/>
      <c r="CQ467" s="16"/>
      <c r="CR467" s="16"/>
      <c r="CS467" s="16"/>
      <c r="CT467" s="60"/>
      <c r="CU467" s="17"/>
      <c r="CV467" s="16"/>
      <c r="CW467" s="16"/>
    </row>
    <row r="468" spans="1:101" x14ac:dyDescent="0.3">
      <c r="A468" s="14">
        <v>135</v>
      </c>
      <c r="B468" s="15"/>
      <c r="C468" s="14" t="s">
        <v>224</v>
      </c>
      <c r="D468" s="14" t="s">
        <v>497</v>
      </c>
      <c r="E468" s="14"/>
      <c r="F468" s="14"/>
      <c r="G468" s="14" t="s">
        <v>498</v>
      </c>
      <c r="H468" s="2"/>
      <c r="I468" s="12">
        <v>100</v>
      </c>
      <c r="J468" s="16">
        <f t="shared" si="26"/>
        <v>11.900000000000006</v>
      </c>
      <c r="K468" s="16">
        <f t="shared" si="27"/>
        <v>51.974499999999978</v>
      </c>
      <c r="L468" s="16">
        <f t="shared" si="25"/>
        <v>48.025500000000022</v>
      </c>
      <c r="M468" s="16">
        <f t="shared" si="25"/>
        <v>88.1</v>
      </c>
      <c r="N468" s="17">
        <v>8</v>
      </c>
      <c r="O468" s="17">
        <v>25</v>
      </c>
      <c r="P468" s="17">
        <v>5</v>
      </c>
      <c r="Q468" s="17">
        <v>10</v>
      </c>
      <c r="R468" s="18">
        <v>5.0000000000000001E-3</v>
      </c>
      <c r="S468" s="16">
        <v>0.5</v>
      </c>
      <c r="T468" s="60">
        <v>5.0000000000000001E-4</v>
      </c>
      <c r="U468" s="17">
        <v>1</v>
      </c>
      <c r="V468" s="16"/>
      <c r="W468" s="16"/>
      <c r="X468" s="18">
        <v>2E-3</v>
      </c>
      <c r="Y468" s="16">
        <v>0.1</v>
      </c>
      <c r="Z468" s="16">
        <v>0.01</v>
      </c>
      <c r="AA468" s="16">
        <v>0.5</v>
      </c>
      <c r="AB468" s="16"/>
      <c r="AC468" s="16"/>
      <c r="AD468" s="16"/>
      <c r="AE468" s="16"/>
      <c r="AF468" s="18"/>
      <c r="AG468" s="16"/>
      <c r="AH468" s="18"/>
      <c r="AI468" s="16"/>
      <c r="AJ468" s="17">
        <v>35</v>
      </c>
      <c r="AK468" s="17">
        <v>40</v>
      </c>
      <c r="AL468" s="16"/>
      <c r="AM468" s="16"/>
      <c r="AN468" s="16"/>
      <c r="AO468" s="16"/>
      <c r="AP468" s="16"/>
      <c r="AQ468" s="16"/>
      <c r="AR468" s="60">
        <v>5.0000000000000001E-4</v>
      </c>
      <c r="AS468" s="17">
        <v>1</v>
      </c>
      <c r="AT468" s="16"/>
      <c r="AU468" s="16"/>
      <c r="AV468" s="18"/>
      <c r="AW468" s="16"/>
      <c r="AX468" s="18">
        <v>3.0000000000000001E-3</v>
      </c>
      <c r="AY468" s="16">
        <v>1</v>
      </c>
      <c r="AZ468" s="60">
        <v>5.0000000000000001E-4</v>
      </c>
      <c r="BA468" s="17">
        <v>1</v>
      </c>
      <c r="BB468" s="16"/>
      <c r="BC468" s="16"/>
      <c r="BD468" s="16"/>
      <c r="BE468" s="16"/>
      <c r="BF468" s="60">
        <v>5.0000000000000001E-4</v>
      </c>
      <c r="BG468" s="17">
        <v>1</v>
      </c>
      <c r="BH468" s="60">
        <v>5.0000000000000001E-4</v>
      </c>
      <c r="BI468" s="17">
        <v>1</v>
      </c>
      <c r="BJ468" s="60">
        <v>5.0000000000000001E-4</v>
      </c>
      <c r="BK468" s="17">
        <v>1</v>
      </c>
      <c r="BL468" s="16"/>
      <c r="BM468" s="16"/>
      <c r="BN468" s="16"/>
      <c r="BO468" s="16"/>
      <c r="BP468" s="16"/>
      <c r="BQ468" s="16"/>
      <c r="BR468" s="60">
        <v>5.0000000000000001E-4</v>
      </c>
      <c r="BS468" s="17">
        <v>1</v>
      </c>
      <c r="BT468" s="16"/>
      <c r="BU468" s="16"/>
      <c r="BV468" s="16"/>
      <c r="BW468" s="16"/>
      <c r="BX468" s="60">
        <v>5.0000000000000001E-4</v>
      </c>
      <c r="BY468" s="17">
        <v>1</v>
      </c>
      <c r="BZ468" s="60">
        <v>5.0000000000000001E-4</v>
      </c>
      <c r="CA468" s="17">
        <v>1</v>
      </c>
      <c r="CB468" s="16"/>
      <c r="CC468" s="16"/>
      <c r="CD468" s="16"/>
      <c r="CE468" s="16"/>
      <c r="CF468" s="16"/>
      <c r="CG468" s="16"/>
      <c r="CH468" s="60">
        <v>5.0000000000000001E-4</v>
      </c>
      <c r="CI468" s="17">
        <v>1</v>
      </c>
      <c r="CJ468" s="16"/>
      <c r="CK468" s="16"/>
      <c r="CL468" s="16"/>
      <c r="CM468" s="16"/>
      <c r="CN468" s="16"/>
      <c r="CO468" s="16"/>
      <c r="CP468" s="16"/>
      <c r="CQ468" s="16"/>
      <c r="CR468" s="16"/>
      <c r="CS468" s="16"/>
      <c r="CT468" s="60">
        <v>5.0000000000000001E-4</v>
      </c>
      <c r="CU468" s="17">
        <v>1</v>
      </c>
      <c r="CV468" s="16"/>
      <c r="CW468" s="16"/>
    </row>
    <row r="469" spans="1:101" x14ac:dyDescent="0.3">
      <c r="A469" s="14">
        <v>135</v>
      </c>
      <c r="B469" s="15"/>
      <c r="C469" s="14" t="s">
        <v>224</v>
      </c>
      <c r="D469" s="14" t="s">
        <v>497</v>
      </c>
      <c r="E469" s="14"/>
      <c r="F469" s="14"/>
      <c r="G469" s="14" t="s">
        <v>498</v>
      </c>
      <c r="H469" s="2"/>
      <c r="I469" s="12">
        <v>100</v>
      </c>
      <c r="J469" s="16">
        <f t="shared" si="26"/>
        <v>21.400000000000006</v>
      </c>
      <c r="K469" s="16">
        <f t="shared" si="27"/>
        <v>51.974499999999992</v>
      </c>
      <c r="L469" s="16">
        <f t="shared" si="25"/>
        <v>48.025500000000008</v>
      </c>
      <c r="M469" s="16">
        <f t="shared" si="25"/>
        <v>78.599999999999994</v>
      </c>
      <c r="N469" s="17">
        <v>8</v>
      </c>
      <c r="O469" s="17">
        <v>25</v>
      </c>
      <c r="P469" s="17">
        <v>5</v>
      </c>
      <c r="Q469" s="17">
        <v>10</v>
      </c>
      <c r="R469" s="18">
        <v>5.0000000000000001E-3</v>
      </c>
      <c r="S469" s="16">
        <v>0.5</v>
      </c>
      <c r="T469" s="60"/>
      <c r="U469" s="17"/>
      <c r="V469" s="16"/>
      <c r="W469" s="16"/>
      <c r="X469" s="18"/>
      <c r="Y469" s="16"/>
      <c r="Z469" s="16">
        <v>0.01</v>
      </c>
      <c r="AA469" s="16">
        <v>0.5</v>
      </c>
      <c r="AB469" s="16"/>
      <c r="AC469" s="16"/>
      <c r="AD469" s="16"/>
      <c r="AE469" s="16"/>
      <c r="AF469" s="18">
        <v>2E-3</v>
      </c>
      <c r="AG469" s="16">
        <v>0.1</v>
      </c>
      <c r="AH469" s="18">
        <v>5.0000000000000001E-3</v>
      </c>
      <c r="AI469" s="16">
        <v>0.5</v>
      </c>
      <c r="AJ469" s="17">
        <v>35</v>
      </c>
      <c r="AK469" s="17">
        <v>40</v>
      </c>
      <c r="AL469" s="16"/>
      <c r="AM469" s="16"/>
      <c r="AN469" s="16"/>
      <c r="AO469" s="16"/>
      <c r="AP469" s="16"/>
      <c r="AQ469" s="16"/>
      <c r="AR469" s="60"/>
      <c r="AS469" s="17"/>
      <c r="AT469" s="16"/>
      <c r="AU469" s="16"/>
      <c r="AV469" s="18"/>
      <c r="AW469" s="16"/>
      <c r="AX469" s="18">
        <v>3.0000000000000001E-3</v>
      </c>
      <c r="AY469" s="16">
        <v>1</v>
      </c>
      <c r="AZ469" s="60"/>
      <c r="BA469" s="17"/>
      <c r="BB469" s="16"/>
      <c r="BC469" s="16"/>
      <c r="BD469" s="16"/>
      <c r="BE469" s="16"/>
      <c r="BF469" s="60"/>
      <c r="BG469" s="17"/>
      <c r="BH469" s="60"/>
      <c r="BI469" s="17"/>
      <c r="BJ469" s="60"/>
      <c r="BK469" s="17"/>
      <c r="BL469" s="16"/>
      <c r="BM469" s="16"/>
      <c r="BN469" s="16"/>
      <c r="BO469" s="16"/>
      <c r="BP469" s="16"/>
      <c r="BQ469" s="16"/>
      <c r="BR469" s="60"/>
      <c r="BS469" s="17"/>
      <c r="BT469" s="16"/>
      <c r="BU469" s="16"/>
      <c r="BV469" s="16"/>
      <c r="BW469" s="16"/>
      <c r="BX469" s="60">
        <v>5.0000000000000001E-4</v>
      </c>
      <c r="BY469" s="17">
        <v>1</v>
      </c>
      <c r="BZ469" s="60"/>
      <c r="CA469" s="17"/>
      <c r="CB469" s="16"/>
      <c r="CC469" s="16"/>
      <c r="CD469" s="16"/>
      <c r="CE469" s="16"/>
      <c r="CF469" s="16"/>
      <c r="CG469" s="16"/>
      <c r="CH469" s="60"/>
      <c r="CI469" s="17"/>
      <c r="CJ469" s="16"/>
      <c r="CK469" s="16"/>
      <c r="CL469" s="16"/>
      <c r="CM469" s="16"/>
      <c r="CN469" s="16"/>
      <c r="CO469" s="16"/>
      <c r="CP469" s="16"/>
      <c r="CQ469" s="16"/>
      <c r="CR469" s="16"/>
      <c r="CS469" s="16"/>
      <c r="CT469" s="60"/>
      <c r="CU469" s="17"/>
      <c r="CV469" s="16"/>
      <c r="CW469" s="16"/>
    </row>
    <row r="470" spans="1:101" x14ac:dyDescent="0.3">
      <c r="A470" s="14">
        <v>135</v>
      </c>
      <c r="B470" s="15"/>
      <c r="C470" s="14" t="s">
        <v>224</v>
      </c>
      <c r="D470" s="14" t="s">
        <v>497</v>
      </c>
      <c r="E470" s="14"/>
      <c r="F470" s="14"/>
      <c r="G470" s="14" t="s">
        <v>498</v>
      </c>
      <c r="H470" s="2"/>
      <c r="I470" s="12">
        <v>100</v>
      </c>
      <c r="J470" s="16">
        <f t="shared" si="26"/>
        <v>21.900000000000006</v>
      </c>
      <c r="K470" s="16">
        <f t="shared" si="27"/>
        <v>51.979499999999994</v>
      </c>
      <c r="L470" s="16">
        <f t="shared" si="25"/>
        <v>48.020500000000006</v>
      </c>
      <c r="M470" s="16">
        <f t="shared" si="25"/>
        <v>78.099999999999994</v>
      </c>
      <c r="N470" s="17">
        <v>8</v>
      </c>
      <c r="O470" s="17">
        <v>25</v>
      </c>
      <c r="P470" s="17">
        <v>5</v>
      </c>
      <c r="Q470" s="17">
        <v>10</v>
      </c>
      <c r="R470" s="18">
        <v>5.0000000000000001E-3</v>
      </c>
      <c r="S470" s="16">
        <v>0.5</v>
      </c>
      <c r="T470" s="60"/>
      <c r="U470" s="17"/>
      <c r="V470" s="16"/>
      <c r="W470" s="16"/>
      <c r="X470" s="18"/>
      <c r="Y470" s="16"/>
      <c r="Z470" s="16">
        <v>0.01</v>
      </c>
      <c r="AA470" s="16">
        <v>0.5</v>
      </c>
      <c r="AB470" s="16"/>
      <c r="AC470" s="16"/>
      <c r="AD470" s="16"/>
      <c r="AE470" s="16"/>
      <c r="AF470" s="18">
        <v>2E-3</v>
      </c>
      <c r="AG470" s="16">
        <v>0.1</v>
      </c>
      <c r="AH470" s="18"/>
      <c r="AI470" s="16"/>
      <c r="AJ470" s="17">
        <v>35</v>
      </c>
      <c r="AK470" s="17">
        <v>40</v>
      </c>
      <c r="AL470" s="16"/>
      <c r="AM470" s="16"/>
      <c r="AN470" s="16"/>
      <c r="AO470" s="16"/>
      <c r="AP470" s="16"/>
      <c r="AQ470" s="16"/>
      <c r="AR470" s="60"/>
      <c r="AS470" s="17"/>
      <c r="AT470" s="16"/>
      <c r="AU470" s="16"/>
      <c r="AV470" s="18"/>
      <c r="AW470" s="16"/>
      <c r="AX470" s="18">
        <v>3.0000000000000001E-3</v>
      </c>
      <c r="AY470" s="16">
        <v>1</v>
      </c>
      <c r="AZ470" s="60"/>
      <c r="BA470" s="17"/>
      <c r="BB470" s="16"/>
      <c r="BC470" s="16"/>
      <c r="BD470" s="16"/>
      <c r="BE470" s="16"/>
      <c r="BF470" s="60"/>
      <c r="BG470" s="17"/>
      <c r="BH470" s="60"/>
      <c r="BI470" s="17"/>
      <c r="BJ470" s="60"/>
      <c r="BK470" s="17"/>
      <c r="BL470" s="16"/>
      <c r="BM470" s="16"/>
      <c r="BN470" s="16"/>
      <c r="BO470" s="16"/>
      <c r="BP470" s="16"/>
      <c r="BQ470" s="16"/>
      <c r="BR470" s="60"/>
      <c r="BS470" s="17"/>
      <c r="BT470" s="16"/>
      <c r="BU470" s="16"/>
      <c r="BV470" s="16"/>
      <c r="BW470" s="16"/>
      <c r="BX470" s="60">
        <v>5.0000000000000001E-4</v>
      </c>
      <c r="BY470" s="17">
        <v>1</v>
      </c>
      <c r="BZ470" s="60"/>
      <c r="CA470" s="17"/>
      <c r="CB470" s="16"/>
      <c r="CC470" s="16"/>
      <c r="CD470" s="16"/>
      <c r="CE470" s="16"/>
      <c r="CF470" s="16"/>
      <c r="CG470" s="16"/>
      <c r="CH470" s="60"/>
      <c r="CI470" s="17"/>
      <c r="CJ470" s="16"/>
      <c r="CK470" s="16"/>
      <c r="CL470" s="16"/>
      <c r="CM470" s="16"/>
      <c r="CN470" s="16"/>
      <c r="CO470" s="16"/>
      <c r="CP470" s="16"/>
      <c r="CQ470" s="16"/>
      <c r="CR470" s="16"/>
      <c r="CS470" s="16"/>
      <c r="CT470" s="60"/>
      <c r="CU470" s="17"/>
      <c r="CV470" s="16"/>
      <c r="CW470" s="16"/>
    </row>
    <row r="471" spans="1:101" x14ac:dyDescent="0.3">
      <c r="A471" s="14">
        <v>135</v>
      </c>
      <c r="B471" s="15"/>
      <c r="C471" s="14" t="s">
        <v>224</v>
      </c>
      <c r="D471" s="14" t="s">
        <v>497</v>
      </c>
      <c r="E471" s="14"/>
      <c r="F471" s="14"/>
      <c r="G471" s="14" t="s">
        <v>498</v>
      </c>
      <c r="H471" s="2"/>
      <c r="I471" s="12">
        <v>100</v>
      </c>
      <c r="J471" s="16">
        <f t="shared" si="26"/>
        <v>21.400000000000006</v>
      </c>
      <c r="K471" s="16">
        <f t="shared" si="27"/>
        <v>51.974499999999999</v>
      </c>
      <c r="L471" s="16">
        <f t="shared" si="25"/>
        <v>48.025500000000001</v>
      </c>
      <c r="M471" s="16">
        <f t="shared" si="25"/>
        <v>78.599999999999994</v>
      </c>
      <c r="N471" s="17">
        <v>8</v>
      </c>
      <c r="O471" s="17">
        <v>25</v>
      </c>
      <c r="P471" s="17">
        <v>5</v>
      </c>
      <c r="Q471" s="17">
        <v>10</v>
      </c>
      <c r="R471" s="18">
        <v>5.0000000000000001E-3</v>
      </c>
      <c r="S471" s="16">
        <v>0.5</v>
      </c>
      <c r="T471" s="60"/>
      <c r="U471" s="17"/>
      <c r="V471" s="16"/>
      <c r="W471" s="16"/>
      <c r="X471" s="18">
        <v>2E-3</v>
      </c>
      <c r="Y471" s="16">
        <v>0.1</v>
      </c>
      <c r="Z471" s="16"/>
      <c r="AA471" s="16"/>
      <c r="AB471" s="16"/>
      <c r="AC471" s="16"/>
      <c r="AD471" s="16"/>
      <c r="AE471" s="16"/>
      <c r="AF471" s="18"/>
      <c r="AG471" s="16"/>
      <c r="AH471" s="18">
        <v>5.0000000000000001E-3</v>
      </c>
      <c r="AI471" s="16">
        <v>0.5</v>
      </c>
      <c r="AJ471" s="17">
        <v>35</v>
      </c>
      <c r="AK471" s="17">
        <v>40</v>
      </c>
      <c r="AL471" s="16"/>
      <c r="AM471" s="16"/>
      <c r="AN471" s="16">
        <v>0.01</v>
      </c>
      <c r="AO471" s="16">
        <v>0.5</v>
      </c>
      <c r="AP471" s="16"/>
      <c r="AQ471" s="16"/>
      <c r="AR471" s="60"/>
      <c r="AS471" s="17"/>
      <c r="AT471" s="16"/>
      <c r="AU471" s="16"/>
      <c r="AV471" s="18"/>
      <c r="AW471" s="16"/>
      <c r="AX471" s="18">
        <v>3.0000000000000001E-3</v>
      </c>
      <c r="AY471" s="16">
        <v>1</v>
      </c>
      <c r="AZ471" s="60"/>
      <c r="BA471" s="17"/>
      <c r="BB471" s="16"/>
      <c r="BC471" s="16"/>
      <c r="BD471" s="16"/>
      <c r="BE471" s="16"/>
      <c r="BF471" s="60"/>
      <c r="BG471" s="17"/>
      <c r="BH471" s="60"/>
      <c r="BI471" s="17"/>
      <c r="BJ471" s="60"/>
      <c r="BK471" s="17"/>
      <c r="BL471" s="16"/>
      <c r="BM471" s="16"/>
      <c r="BN471" s="16"/>
      <c r="BO471" s="16"/>
      <c r="BP471" s="16"/>
      <c r="BQ471" s="16"/>
      <c r="BR471" s="60"/>
      <c r="BS471" s="17"/>
      <c r="BT471" s="16"/>
      <c r="BU471" s="16"/>
      <c r="BV471" s="16"/>
      <c r="BW471" s="16"/>
      <c r="BX471" s="60">
        <v>5.0000000000000001E-4</v>
      </c>
      <c r="BY471" s="17">
        <v>1</v>
      </c>
      <c r="BZ471" s="60"/>
      <c r="CA471" s="17"/>
      <c r="CB471" s="16"/>
      <c r="CC471" s="16"/>
      <c r="CD471" s="16"/>
      <c r="CE471" s="16"/>
      <c r="CF471" s="16"/>
      <c r="CG471" s="16"/>
      <c r="CH471" s="60"/>
      <c r="CI471" s="17"/>
      <c r="CJ471" s="16"/>
      <c r="CK471" s="16"/>
      <c r="CL471" s="16"/>
      <c r="CM471" s="16"/>
      <c r="CN471" s="16"/>
      <c r="CO471" s="16"/>
      <c r="CP471" s="16"/>
      <c r="CQ471" s="16"/>
      <c r="CR471" s="16"/>
      <c r="CS471" s="16"/>
      <c r="CT471" s="60"/>
      <c r="CU471" s="17"/>
      <c r="CV471" s="16"/>
      <c r="CW471" s="16"/>
    </row>
    <row r="472" spans="1:101" x14ac:dyDescent="0.3">
      <c r="A472" s="14">
        <v>135</v>
      </c>
      <c r="B472" s="15"/>
      <c r="C472" s="14" t="s">
        <v>224</v>
      </c>
      <c r="D472" s="14" t="s">
        <v>497</v>
      </c>
      <c r="E472" s="14"/>
      <c r="F472" s="14"/>
      <c r="G472" s="14" t="s">
        <v>498</v>
      </c>
      <c r="H472" s="2"/>
      <c r="I472" s="12">
        <v>100</v>
      </c>
      <c r="J472" s="16">
        <f t="shared" si="26"/>
        <v>11.900000000000006</v>
      </c>
      <c r="K472" s="16">
        <f t="shared" si="27"/>
        <v>51.974499999999978</v>
      </c>
      <c r="L472" s="16">
        <f t="shared" si="25"/>
        <v>48.025500000000022</v>
      </c>
      <c r="M472" s="16">
        <f t="shared" si="25"/>
        <v>88.1</v>
      </c>
      <c r="N472" s="17">
        <v>8</v>
      </c>
      <c r="O472" s="17">
        <v>25</v>
      </c>
      <c r="P472" s="17">
        <v>5</v>
      </c>
      <c r="Q472" s="17">
        <v>10</v>
      </c>
      <c r="R472" s="18">
        <v>5.0000000000000001E-3</v>
      </c>
      <c r="S472" s="16">
        <v>0.5</v>
      </c>
      <c r="T472" s="60">
        <v>5.0000000000000001E-4</v>
      </c>
      <c r="U472" s="17">
        <v>1</v>
      </c>
      <c r="V472" s="16"/>
      <c r="W472" s="16"/>
      <c r="X472" s="18">
        <v>2E-3</v>
      </c>
      <c r="Y472" s="16">
        <v>0.1</v>
      </c>
      <c r="Z472" s="16"/>
      <c r="AA472" s="16"/>
      <c r="AB472" s="16"/>
      <c r="AC472" s="16"/>
      <c r="AD472" s="16"/>
      <c r="AE472" s="16"/>
      <c r="AF472" s="18"/>
      <c r="AG472" s="16"/>
      <c r="AH472" s="18"/>
      <c r="AI472" s="16"/>
      <c r="AJ472" s="17">
        <v>35</v>
      </c>
      <c r="AK472" s="17">
        <v>40</v>
      </c>
      <c r="AL472" s="16"/>
      <c r="AM472" s="16"/>
      <c r="AN472" s="16">
        <v>0.01</v>
      </c>
      <c r="AO472" s="16">
        <v>0.5</v>
      </c>
      <c r="AP472" s="16"/>
      <c r="AQ472" s="16"/>
      <c r="AR472" s="60">
        <v>5.0000000000000001E-4</v>
      </c>
      <c r="AS472" s="17">
        <v>1</v>
      </c>
      <c r="AT472" s="16"/>
      <c r="AU472" s="16"/>
      <c r="AV472" s="18"/>
      <c r="AW472" s="16"/>
      <c r="AX472" s="18">
        <v>3.0000000000000001E-3</v>
      </c>
      <c r="AY472" s="16">
        <v>1</v>
      </c>
      <c r="AZ472" s="60">
        <v>5.0000000000000001E-4</v>
      </c>
      <c r="BA472" s="17">
        <v>1</v>
      </c>
      <c r="BB472" s="16"/>
      <c r="BC472" s="16"/>
      <c r="BD472" s="16"/>
      <c r="BE472" s="16"/>
      <c r="BF472" s="60">
        <v>5.0000000000000001E-4</v>
      </c>
      <c r="BG472" s="17">
        <v>1</v>
      </c>
      <c r="BH472" s="60">
        <v>5.0000000000000001E-4</v>
      </c>
      <c r="BI472" s="17">
        <v>1</v>
      </c>
      <c r="BJ472" s="60">
        <v>5.0000000000000001E-4</v>
      </c>
      <c r="BK472" s="17">
        <v>1</v>
      </c>
      <c r="BL472" s="16"/>
      <c r="BM472" s="16"/>
      <c r="BN472" s="16"/>
      <c r="BO472" s="16"/>
      <c r="BP472" s="16"/>
      <c r="BQ472" s="16"/>
      <c r="BR472" s="60">
        <v>5.0000000000000001E-4</v>
      </c>
      <c r="BS472" s="17">
        <v>1</v>
      </c>
      <c r="BT472" s="16"/>
      <c r="BU472" s="16"/>
      <c r="BV472" s="16"/>
      <c r="BW472" s="16"/>
      <c r="BX472" s="60">
        <v>5.0000000000000001E-4</v>
      </c>
      <c r="BY472" s="17">
        <v>1</v>
      </c>
      <c r="BZ472" s="60">
        <v>5.0000000000000001E-4</v>
      </c>
      <c r="CA472" s="17">
        <v>1</v>
      </c>
      <c r="CB472" s="16"/>
      <c r="CC472" s="16"/>
      <c r="CD472" s="16"/>
      <c r="CE472" s="16"/>
      <c r="CF472" s="16"/>
      <c r="CG472" s="16"/>
      <c r="CH472" s="60">
        <v>5.0000000000000001E-4</v>
      </c>
      <c r="CI472" s="17">
        <v>1</v>
      </c>
      <c r="CJ472" s="16"/>
      <c r="CK472" s="16"/>
      <c r="CL472" s="16"/>
      <c r="CM472" s="16"/>
      <c r="CN472" s="16"/>
      <c r="CO472" s="16"/>
      <c r="CP472" s="16"/>
      <c r="CQ472" s="16"/>
      <c r="CR472" s="16"/>
      <c r="CS472" s="16"/>
      <c r="CT472" s="60">
        <v>5.0000000000000001E-4</v>
      </c>
      <c r="CU472" s="17">
        <v>1</v>
      </c>
      <c r="CV472" s="16"/>
      <c r="CW472" s="16"/>
    </row>
    <row r="473" spans="1:101" x14ac:dyDescent="0.3">
      <c r="A473" s="14">
        <v>135</v>
      </c>
      <c r="B473" s="15"/>
      <c r="C473" s="14" t="s">
        <v>224</v>
      </c>
      <c r="D473" s="14" t="s">
        <v>497</v>
      </c>
      <c r="E473" s="14"/>
      <c r="F473" s="14"/>
      <c r="G473" s="14" t="s">
        <v>498</v>
      </c>
      <c r="H473" s="2"/>
      <c r="I473" s="12">
        <v>100</v>
      </c>
      <c r="J473" s="16">
        <f t="shared" si="26"/>
        <v>21.400000000000006</v>
      </c>
      <c r="K473" s="16">
        <f t="shared" si="27"/>
        <v>51.974499999999999</v>
      </c>
      <c r="L473" s="16">
        <f t="shared" si="25"/>
        <v>48.025500000000001</v>
      </c>
      <c r="M473" s="16">
        <f t="shared" si="25"/>
        <v>78.599999999999994</v>
      </c>
      <c r="N473" s="17">
        <v>8</v>
      </c>
      <c r="O473" s="17">
        <v>25</v>
      </c>
      <c r="P473" s="17">
        <v>5</v>
      </c>
      <c r="Q473" s="17">
        <v>10</v>
      </c>
      <c r="R473" s="18">
        <v>5.0000000000000001E-3</v>
      </c>
      <c r="S473" s="16">
        <v>0.5</v>
      </c>
      <c r="T473" s="60"/>
      <c r="U473" s="17"/>
      <c r="V473" s="16"/>
      <c r="W473" s="16"/>
      <c r="X473" s="18"/>
      <c r="Y473" s="16"/>
      <c r="Z473" s="16"/>
      <c r="AA473" s="16"/>
      <c r="AB473" s="16"/>
      <c r="AC473" s="16"/>
      <c r="AD473" s="16"/>
      <c r="AE473" s="16"/>
      <c r="AF473" s="18">
        <v>2E-3</v>
      </c>
      <c r="AG473" s="16">
        <v>0.1</v>
      </c>
      <c r="AH473" s="18">
        <v>5.0000000000000001E-3</v>
      </c>
      <c r="AI473" s="16">
        <v>0.5</v>
      </c>
      <c r="AJ473" s="17">
        <v>35</v>
      </c>
      <c r="AK473" s="17">
        <v>40</v>
      </c>
      <c r="AL473" s="16"/>
      <c r="AM473" s="16"/>
      <c r="AN473" s="16">
        <v>0.01</v>
      </c>
      <c r="AO473" s="16">
        <v>0.5</v>
      </c>
      <c r="AP473" s="16"/>
      <c r="AQ473" s="16"/>
      <c r="AR473" s="60"/>
      <c r="AS473" s="17"/>
      <c r="AT473" s="16"/>
      <c r="AU473" s="16"/>
      <c r="AV473" s="18"/>
      <c r="AW473" s="16"/>
      <c r="AX473" s="18">
        <v>3.0000000000000001E-3</v>
      </c>
      <c r="AY473" s="16">
        <v>1</v>
      </c>
      <c r="AZ473" s="60"/>
      <c r="BA473" s="17"/>
      <c r="BB473" s="16"/>
      <c r="BC473" s="16"/>
      <c r="BD473" s="16"/>
      <c r="BE473" s="16"/>
      <c r="BF473" s="60"/>
      <c r="BG473" s="17"/>
      <c r="BH473" s="60"/>
      <c r="BI473" s="17"/>
      <c r="BJ473" s="60"/>
      <c r="BK473" s="17"/>
      <c r="BL473" s="16"/>
      <c r="BM473" s="16"/>
      <c r="BN473" s="16"/>
      <c r="BO473" s="16"/>
      <c r="BP473" s="16"/>
      <c r="BQ473" s="16"/>
      <c r="BR473" s="60"/>
      <c r="BS473" s="17"/>
      <c r="BT473" s="16"/>
      <c r="BU473" s="16"/>
      <c r="BV473" s="16"/>
      <c r="BW473" s="16"/>
      <c r="BX473" s="60">
        <v>5.0000000000000001E-4</v>
      </c>
      <c r="BY473" s="17">
        <v>1</v>
      </c>
      <c r="BZ473" s="60"/>
      <c r="CA473" s="17"/>
      <c r="CB473" s="16"/>
      <c r="CC473" s="16"/>
      <c r="CD473" s="16"/>
      <c r="CE473" s="16"/>
      <c r="CF473" s="16"/>
      <c r="CG473" s="16"/>
      <c r="CH473" s="60"/>
      <c r="CI473" s="17"/>
      <c r="CJ473" s="16"/>
      <c r="CK473" s="16"/>
      <c r="CL473" s="16"/>
      <c r="CM473" s="16"/>
      <c r="CN473" s="16"/>
      <c r="CO473" s="16"/>
      <c r="CP473" s="16"/>
      <c r="CQ473" s="16"/>
      <c r="CR473" s="16"/>
      <c r="CS473" s="16"/>
      <c r="CT473" s="60"/>
      <c r="CU473" s="17"/>
      <c r="CV473" s="16"/>
      <c r="CW473" s="16"/>
    </row>
    <row r="474" spans="1:101" x14ac:dyDescent="0.3">
      <c r="A474" s="14">
        <v>135</v>
      </c>
      <c r="B474" s="15"/>
      <c r="C474" s="14" t="s">
        <v>224</v>
      </c>
      <c r="D474" s="14" t="s">
        <v>497</v>
      </c>
      <c r="E474" s="14"/>
      <c r="F474" s="14"/>
      <c r="G474" s="14" t="s">
        <v>498</v>
      </c>
      <c r="H474" s="2"/>
      <c r="I474" s="12">
        <v>100</v>
      </c>
      <c r="J474" s="16">
        <f t="shared" si="26"/>
        <v>21.900000000000006</v>
      </c>
      <c r="K474" s="16">
        <f t="shared" si="27"/>
        <v>51.979499999999994</v>
      </c>
      <c r="L474" s="16">
        <f t="shared" si="25"/>
        <v>48.020500000000006</v>
      </c>
      <c r="M474" s="16">
        <f t="shared" si="25"/>
        <v>78.099999999999994</v>
      </c>
      <c r="N474" s="17">
        <v>8</v>
      </c>
      <c r="O474" s="17">
        <v>25</v>
      </c>
      <c r="P474" s="17">
        <v>5</v>
      </c>
      <c r="Q474" s="17">
        <v>10</v>
      </c>
      <c r="R474" s="18">
        <v>5.0000000000000001E-3</v>
      </c>
      <c r="S474" s="16">
        <v>0.5</v>
      </c>
      <c r="T474" s="60"/>
      <c r="U474" s="17"/>
      <c r="V474" s="16"/>
      <c r="W474" s="16"/>
      <c r="X474" s="18"/>
      <c r="Y474" s="16"/>
      <c r="Z474" s="16"/>
      <c r="AA474" s="16"/>
      <c r="AB474" s="16"/>
      <c r="AC474" s="16"/>
      <c r="AD474" s="16"/>
      <c r="AE474" s="16"/>
      <c r="AF474" s="18">
        <v>2E-3</v>
      </c>
      <c r="AG474" s="16">
        <v>0.1</v>
      </c>
      <c r="AH474" s="18"/>
      <c r="AI474" s="16"/>
      <c r="AJ474" s="17">
        <v>35</v>
      </c>
      <c r="AK474" s="17">
        <v>40</v>
      </c>
      <c r="AL474" s="16"/>
      <c r="AM474" s="16"/>
      <c r="AN474" s="16">
        <v>0.01</v>
      </c>
      <c r="AO474" s="16">
        <v>0.5</v>
      </c>
      <c r="AP474" s="16"/>
      <c r="AQ474" s="16"/>
      <c r="AR474" s="60"/>
      <c r="AS474" s="17"/>
      <c r="AT474" s="16"/>
      <c r="AU474" s="16"/>
      <c r="AV474" s="18"/>
      <c r="AW474" s="16"/>
      <c r="AX474" s="18">
        <v>3.0000000000000001E-3</v>
      </c>
      <c r="AY474" s="16">
        <v>1</v>
      </c>
      <c r="AZ474" s="60"/>
      <c r="BA474" s="17"/>
      <c r="BB474" s="16"/>
      <c r="BC474" s="16"/>
      <c r="BD474" s="16"/>
      <c r="BE474" s="16"/>
      <c r="BF474" s="60"/>
      <c r="BG474" s="17"/>
      <c r="BH474" s="60"/>
      <c r="BI474" s="17"/>
      <c r="BJ474" s="60"/>
      <c r="BK474" s="17"/>
      <c r="BL474" s="16"/>
      <c r="BM474" s="16"/>
      <c r="BN474" s="16"/>
      <c r="BO474" s="16"/>
      <c r="BP474" s="16"/>
      <c r="BQ474" s="16"/>
      <c r="BR474" s="60"/>
      <c r="BS474" s="17"/>
      <c r="BT474" s="16"/>
      <c r="BU474" s="16"/>
      <c r="BV474" s="16"/>
      <c r="BW474" s="16"/>
      <c r="BX474" s="60">
        <v>5.0000000000000001E-4</v>
      </c>
      <c r="BY474" s="17">
        <v>1</v>
      </c>
      <c r="BZ474" s="60"/>
      <c r="CA474" s="17"/>
      <c r="CB474" s="16"/>
      <c r="CC474" s="16"/>
      <c r="CD474" s="16"/>
      <c r="CE474" s="16"/>
      <c r="CF474" s="16"/>
      <c r="CG474" s="16"/>
      <c r="CH474" s="60"/>
      <c r="CI474" s="17"/>
      <c r="CJ474" s="16"/>
      <c r="CK474" s="16"/>
      <c r="CL474" s="16"/>
      <c r="CM474" s="16"/>
      <c r="CN474" s="16"/>
      <c r="CO474" s="16"/>
      <c r="CP474" s="16"/>
      <c r="CQ474" s="16"/>
      <c r="CR474" s="16"/>
      <c r="CS474" s="16"/>
      <c r="CT474" s="60"/>
      <c r="CU474" s="17"/>
      <c r="CV474" s="16"/>
      <c r="CW474" s="16"/>
    </row>
    <row r="475" spans="1:101" x14ac:dyDescent="0.3">
      <c r="A475" s="14">
        <v>135</v>
      </c>
      <c r="B475" s="15"/>
      <c r="C475" s="14" t="s">
        <v>224</v>
      </c>
      <c r="D475" s="14" t="s">
        <v>497</v>
      </c>
      <c r="E475" s="14"/>
      <c r="F475" s="14"/>
      <c r="G475" s="14" t="s">
        <v>498</v>
      </c>
      <c r="H475" s="2"/>
      <c r="I475" s="12">
        <v>100</v>
      </c>
      <c r="J475" s="16">
        <f t="shared" si="26"/>
        <v>22.200000000000003</v>
      </c>
      <c r="K475" s="16">
        <f t="shared" si="27"/>
        <v>51.967499999999994</v>
      </c>
      <c r="L475" s="16">
        <f t="shared" si="25"/>
        <v>48.032500000000006</v>
      </c>
      <c r="M475" s="16">
        <f t="shared" si="25"/>
        <v>77.8</v>
      </c>
      <c r="N475" s="17">
        <v>8</v>
      </c>
      <c r="O475" s="17">
        <v>25</v>
      </c>
      <c r="P475" s="17">
        <v>5</v>
      </c>
      <c r="Q475" s="17">
        <v>10</v>
      </c>
      <c r="R475" s="18">
        <v>5.0000000000000001E-3</v>
      </c>
      <c r="S475" s="16">
        <v>0.5</v>
      </c>
      <c r="T475" s="60"/>
      <c r="U475" s="17"/>
      <c r="V475" s="16">
        <v>0.01</v>
      </c>
      <c r="W475" s="16">
        <v>0.5</v>
      </c>
      <c r="X475" s="18">
        <v>2E-3</v>
      </c>
      <c r="Y475" s="16">
        <v>0.1</v>
      </c>
      <c r="Z475" s="16"/>
      <c r="AA475" s="16"/>
      <c r="AB475" s="16"/>
      <c r="AC475" s="16"/>
      <c r="AD475" s="16"/>
      <c r="AE475" s="16"/>
      <c r="AF475" s="18"/>
      <c r="AG475" s="16"/>
      <c r="AH475" s="18">
        <v>5.0000000000000001E-3</v>
      </c>
      <c r="AI475" s="16">
        <v>0.5</v>
      </c>
      <c r="AJ475" s="17">
        <v>35</v>
      </c>
      <c r="AK475" s="17">
        <v>40</v>
      </c>
      <c r="AL475" s="16">
        <v>0.01</v>
      </c>
      <c r="AM475" s="16">
        <v>0.2</v>
      </c>
      <c r="AN475" s="16"/>
      <c r="AO475" s="16"/>
      <c r="AP475" s="16"/>
      <c r="AQ475" s="16"/>
      <c r="AR475" s="60"/>
      <c r="AS475" s="17"/>
      <c r="AT475" s="16"/>
      <c r="AU475" s="16"/>
      <c r="AV475" s="18"/>
      <c r="AW475" s="16"/>
      <c r="AX475" s="18"/>
      <c r="AY475" s="16"/>
      <c r="AZ475" s="60"/>
      <c r="BA475" s="17"/>
      <c r="BB475" s="16"/>
      <c r="BC475" s="16"/>
      <c r="BD475" s="16"/>
      <c r="BE475" s="16"/>
      <c r="BF475" s="60"/>
      <c r="BG475" s="17"/>
      <c r="BH475" s="60"/>
      <c r="BI475" s="17"/>
      <c r="BJ475" s="60"/>
      <c r="BK475" s="17"/>
      <c r="BL475" s="16"/>
      <c r="BM475" s="16"/>
      <c r="BN475" s="16"/>
      <c r="BO475" s="16"/>
      <c r="BP475" s="16"/>
      <c r="BQ475" s="16"/>
      <c r="BR475" s="60"/>
      <c r="BS475" s="17"/>
      <c r="BT475" s="16"/>
      <c r="BU475" s="16"/>
      <c r="BV475" s="16"/>
      <c r="BW475" s="16"/>
      <c r="BX475" s="60"/>
      <c r="BY475" s="17"/>
      <c r="BZ475" s="60"/>
      <c r="CA475" s="17"/>
      <c r="CB475" s="16"/>
      <c r="CC475" s="16"/>
      <c r="CD475" s="16"/>
      <c r="CE475" s="16"/>
      <c r="CF475" s="16"/>
      <c r="CG475" s="16"/>
      <c r="CH475" s="60">
        <v>5.0000000000000001E-4</v>
      </c>
      <c r="CI475" s="17">
        <v>1</v>
      </c>
      <c r="CJ475" s="16"/>
      <c r="CK475" s="16"/>
      <c r="CL475" s="16"/>
      <c r="CM475" s="16"/>
      <c r="CN475" s="16"/>
      <c r="CO475" s="16"/>
      <c r="CP475" s="16"/>
      <c r="CQ475" s="16"/>
      <c r="CR475" s="16"/>
      <c r="CS475" s="16"/>
      <c r="CT475" s="60"/>
      <c r="CU475" s="17"/>
      <c r="CV475" s="16"/>
      <c r="CW475" s="16"/>
    </row>
    <row r="476" spans="1:101" x14ac:dyDescent="0.3">
      <c r="A476" s="14">
        <v>135</v>
      </c>
      <c r="B476" s="15"/>
      <c r="C476" s="14" t="s">
        <v>224</v>
      </c>
      <c r="D476" s="14" t="s">
        <v>497</v>
      </c>
      <c r="E476" s="14"/>
      <c r="F476" s="14"/>
      <c r="G476" s="14" t="s">
        <v>498</v>
      </c>
      <c r="H476" s="2"/>
      <c r="I476" s="12">
        <v>100</v>
      </c>
      <c r="J476" s="16">
        <f t="shared" si="26"/>
        <v>12.700000000000003</v>
      </c>
      <c r="K476" s="16">
        <f t="shared" si="27"/>
        <v>51.96749999999998</v>
      </c>
      <c r="L476" s="16">
        <f t="shared" si="25"/>
        <v>48.03250000000002</v>
      </c>
      <c r="M476" s="16">
        <f t="shared" si="25"/>
        <v>87.3</v>
      </c>
      <c r="N476" s="17">
        <v>8</v>
      </c>
      <c r="O476" s="17">
        <v>25</v>
      </c>
      <c r="P476" s="17">
        <v>5</v>
      </c>
      <c r="Q476" s="17">
        <v>10</v>
      </c>
      <c r="R476" s="18">
        <v>5.0000000000000001E-3</v>
      </c>
      <c r="S476" s="16">
        <v>0.5</v>
      </c>
      <c r="T476" s="60">
        <v>5.0000000000000001E-4</v>
      </c>
      <c r="U476" s="17">
        <v>1</v>
      </c>
      <c r="V476" s="16">
        <v>0.01</v>
      </c>
      <c r="W476" s="16">
        <v>0.5</v>
      </c>
      <c r="X476" s="18">
        <v>2E-3</v>
      </c>
      <c r="Y476" s="16">
        <v>0.1</v>
      </c>
      <c r="Z476" s="16"/>
      <c r="AA476" s="16"/>
      <c r="AB476" s="16"/>
      <c r="AC476" s="16"/>
      <c r="AD476" s="16"/>
      <c r="AE476" s="16"/>
      <c r="AF476" s="18"/>
      <c r="AG476" s="16"/>
      <c r="AH476" s="18"/>
      <c r="AI476" s="16"/>
      <c r="AJ476" s="17">
        <v>35</v>
      </c>
      <c r="AK476" s="17">
        <v>40</v>
      </c>
      <c r="AL476" s="16">
        <v>0.01</v>
      </c>
      <c r="AM476" s="16">
        <v>0.2</v>
      </c>
      <c r="AN476" s="16"/>
      <c r="AO476" s="16"/>
      <c r="AP476" s="16"/>
      <c r="AQ476" s="16"/>
      <c r="AR476" s="60">
        <v>5.0000000000000001E-4</v>
      </c>
      <c r="AS476" s="17">
        <v>1</v>
      </c>
      <c r="AT476" s="16"/>
      <c r="AU476" s="16"/>
      <c r="AV476" s="18"/>
      <c r="AW476" s="16"/>
      <c r="AX476" s="18"/>
      <c r="AY476" s="16"/>
      <c r="AZ476" s="60">
        <v>5.0000000000000001E-4</v>
      </c>
      <c r="BA476" s="17">
        <v>1</v>
      </c>
      <c r="BB476" s="16"/>
      <c r="BC476" s="16"/>
      <c r="BD476" s="16"/>
      <c r="BE476" s="16"/>
      <c r="BF476" s="60">
        <v>5.0000000000000001E-4</v>
      </c>
      <c r="BG476" s="17">
        <v>1</v>
      </c>
      <c r="BH476" s="60">
        <v>5.0000000000000001E-4</v>
      </c>
      <c r="BI476" s="17">
        <v>1</v>
      </c>
      <c r="BJ476" s="60">
        <v>5.0000000000000001E-4</v>
      </c>
      <c r="BK476" s="17">
        <v>1</v>
      </c>
      <c r="BL476" s="16"/>
      <c r="BM476" s="16"/>
      <c r="BN476" s="16"/>
      <c r="BO476" s="16"/>
      <c r="BP476" s="16"/>
      <c r="BQ476" s="16"/>
      <c r="BR476" s="60">
        <v>5.0000000000000001E-4</v>
      </c>
      <c r="BS476" s="17">
        <v>1</v>
      </c>
      <c r="BT476" s="16"/>
      <c r="BU476" s="16"/>
      <c r="BV476" s="16"/>
      <c r="BW476" s="16"/>
      <c r="BX476" s="60">
        <v>5.0000000000000001E-4</v>
      </c>
      <c r="BY476" s="17">
        <v>1</v>
      </c>
      <c r="BZ476" s="60">
        <v>5.0000000000000001E-4</v>
      </c>
      <c r="CA476" s="17">
        <v>1</v>
      </c>
      <c r="CB476" s="16"/>
      <c r="CC476" s="16"/>
      <c r="CD476" s="16"/>
      <c r="CE476" s="16"/>
      <c r="CF476" s="16"/>
      <c r="CG476" s="16"/>
      <c r="CH476" s="60">
        <v>5.0000000000000001E-4</v>
      </c>
      <c r="CI476" s="17">
        <v>1</v>
      </c>
      <c r="CJ476" s="16"/>
      <c r="CK476" s="16"/>
      <c r="CL476" s="16"/>
      <c r="CM476" s="16"/>
      <c r="CN476" s="16"/>
      <c r="CO476" s="16"/>
      <c r="CP476" s="16"/>
      <c r="CQ476" s="16"/>
      <c r="CR476" s="16"/>
      <c r="CS476" s="16"/>
      <c r="CT476" s="60">
        <v>5.0000000000000001E-4</v>
      </c>
      <c r="CU476" s="17">
        <v>1</v>
      </c>
      <c r="CV476" s="16"/>
      <c r="CW476" s="16"/>
    </row>
    <row r="477" spans="1:101" x14ac:dyDescent="0.3">
      <c r="A477" s="14">
        <v>135</v>
      </c>
      <c r="B477" s="15"/>
      <c r="C477" s="14" t="s">
        <v>224</v>
      </c>
      <c r="D477" s="14" t="s">
        <v>497</v>
      </c>
      <c r="E477" s="14"/>
      <c r="F477" s="14"/>
      <c r="G477" s="14" t="s">
        <v>498</v>
      </c>
      <c r="H477" s="2"/>
      <c r="I477" s="12">
        <v>100</v>
      </c>
      <c r="J477" s="16">
        <f t="shared" si="26"/>
        <v>22.200000000000003</v>
      </c>
      <c r="K477" s="16">
        <f t="shared" si="27"/>
        <v>51.967499999999994</v>
      </c>
      <c r="L477" s="16">
        <f t="shared" si="25"/>
        <v>48.032500000000006</v>
      </c>
      <c r="M477" s="16">
        <f t="shared" si="25"/>
        <v>77.8</v>
      </c>
      <c r="N477" s="17">
        <v>8</v>
      </c>
      <c r="O477" s="17">
        <v>25</v>
      </c>
      <c r="P477" s="17">
        <v>5</v>
      </c>
      <c r="Q477" s="17">
        <v>10</v>
      </c>
      <c r="R477" s="18">
        <v>5.0000000000000001E-3</v>
      </c>
      <c r="S477" s="16">
        <v>0.5</v>
      </c>
      <c r="T477" s="60"/>
      <c r="U477" s="17"/>
      <c r="V477" s="16">
        <v>0.01</v>
      </c>
      <c r="W477" s="16">
        <v>0.5</v>
      </c>
      <c r="X477" s="18"/>
      <c r="Y477" s="16"/>
      <c r="Z477" s="16"/>
      <c r="AA477" s="16"/>
      <c r="AB477" s="16"/>
      <c r="AC477" s="16"/>
      <c r="AD477" s="16"/>
      <c r="AE477" s="16"/>
      <c r="AF477" s="18">
        <v>2E-3</v>
      </c>
      <c r="AG477" s="16">
        <v>0.1</v>
      </c>
      <c r="AH477" s="18">
        <v>5.0000000000000001E-3</v>
      </c>
      <c r="AI477" s="16">
        <v>0.5</v>
      </c>
      <c r="AJ477" s="17">
        <v>35</v>
      </c>
      <c r="AK477" s="17">
        <v>40</v>
      </c>
      <c r="AL477" s="16">
        <v>0.01</v>
      </c>
      <c r="AM477" s="16">
        <v>0.2</v>
      </c>
      <c r="AN477" s="16"/>
      <c r="AO477" s="16"/>
      <c r="AP477" s="16"/>
      <c r="AQ477" s="16"/>
      <c r="AR477" s="60"/>
      <c r="AS477" s="17"/>
      <c r="AT477" s="16"/>
      <c r="AU477" s="16"/>
      <c r="AV477" s="18"/>
      <c r="AW477" s="16"/>
      <c r="AX477" s="18"/>
      <c r="AY477" s="16"/>
      <c r="AZ477" s="60"/>
      <c r="BA477" s="17"/>
      <c r="BB477" s="16"/>
      <c r="BC477" s="16"/>
      <c r="BD477" s="16"/>
      <c r="BE477" s="16"/>
      <c r="BF477" s="60"/>
      <c r="BG477" s="17"/>
      <c r="BH477" s="60"/>
      <c r="BI477" s="17"/>
      <c r="BJ477" s="60"/>
      <c r="BK477" s="17"/>
      <c r="BL477" s="16"/>
      <c r="BM477" s="16"/>
      <c r="BN477" s="16"/>
      <c r="BO477" s="16"/>
      <c r="BP477" s="16"/>
      <c r="BQ477" s="16"/>
      <c r="BR477" s="60"/>
      <c r="BS477" s="17"/>
      <c r="BT477" s="16"/>
      <c r="BU477" s="16"/>
      <c r="BV477" s="16"/>
      <c r="BW477" s="16"/>
      <c r="BX477" s="60"/>
      <c r="BY477" s="17"/>
      <c r="BZ477" s="60">
        <v>5.0000000000000001E-4</v>
      </c>
      <c r="CA477" s="17">
        <v>1</v>
      </c>
      <c r="CB477" s="16"/>
      <c r="CC477" s="16"/>
      <c r="CD477" s="16"/>
      <c r="CE477" s="16"/>
      <c r="CF477" s="16"/>
      <c r="CG477" s="16"/>
      <c r="CH477" s="60"/>
      <c r="CI477" s="17"/>
      <c r="CJ477" s="16"/>
      <c r="CK477" s="16"/>
      <c r="CL477" s="16"/>
      <c r="CM477" s="16"/>
      <c r="CN477" s="16"/>
      <c r="CO477" s="16"/>
      <c r="CP477" s="16"/>
      <c r="CQ477" s="16"/>
      <c r="CR477" s="16"/>
      <c r="CS477" s="16"/>
      <c r="CT477" s="60"/>
      <c r="CU477" s="17"/>
      <c r="CV477" s="16"/>
      <c r="CW477" s="16"/>
    </row>
    <row r="478" spans="1:101" x14ac:dyDescent="0.3">
      <c r="A478" s="14">
        <v>135</v>
      </c>
      <c r="B478" s="15"/>
      <c r="C478" s="14" t="s">
        <v>224</v>
      </c>
      <c r="D478" s="14" t="s">
        <v>497</v>
      </c>
      <c r="E478" s="14"/>
      <c r="F478" s="14"/>
      <c r="G478" s="14" t="s">
        <v>498</v>
      </c>
      <c r="H478" s="2"/>
      <c r="I478" s="12">
        <v>100</v>
      </c>
      <c r="J478" s="16">
        <f t="shared" si="26"/>
        <v>22.700000000000003</v>
      </c>
      <c r="K478" s="16">
        <f t="shared" si="27"/>
        <v>51.972499999999997</v>
      </c>
      <c r="L478" s="16">
        <f t="shared" si="25"/>
        <v>48.027500000000003</v>
      </c>
      <c r="M478" s="16">
        <f t="shared" si="25"/>
        <v>77.3</v>
      </c>
      <c r="N478" s="17">
        <v>8</v>
      </c>
      <c r="O478" s="17">
        <v>25</v>
      </c>
      <c r="P478" s="17">
        <v>5</v>
      </c>
      <c r="Q478" s="17">
        <v>10</v>
      </c>
      <c r="R478" s="18">
        <v>5.0000000000000001E-3</v>
      </c>
      <c r="S478" s="16">
        <v>0.5</v>
      </c>
      <c r="T478" s="60"/>
      <c r="U478" s="17"/>
      <c r="V478" s="16">
        <v>0.01</v>
      </c>
      <c r="W478" s="16">
        <v>0.5</v>
      </c>
      <c r="X478" s="18"/>
      <c r="Y478" s="16"/>
      <c r="Z478" s="16"/>
      <c r="AA478" s="16"/>
      <c r="AB478" s="16"/>
      <c r="AC478" s="16"/>
      <c r="AD478" s="16"/>
      <c r="AE478" s="16"/>
      <c r="AF478" s="18">
        <v>2E-3</v>
      </c>
      <c r="AG478" s="16">
        <v>0.1</v>
      </c>
      <c r="AH478" s="18"/>
      <c r="AI478" s="16"/>
      <c r="AJ478" s="17">
        <v>35</v>
      </c>
      <c r="AK478" s="17">
        <v>40</v>
      </c>
      <c r="AL478" s="16">
        <v>0.01</v>
      </c>
      <c r="AM478" s="16">
        <v>0.2</v>
      </c>
      <c r="AN478" s="16"/>
      <c r="AO478" s="16"/>
      <c r="AP478" s="16"/>
      <c r="AQ478" s="16"/>
      <c r="AR478" s="60"/>
      <c r="AS478" s="17"/>
      <c r="AT478" s="16"/>
      <c r="AU478" s="16"/>
      <c r="AV478" s="18"/>
      <c r="AW478" s="16"/>
      <c r="AX478" s="18"/>
      <c r="AY478" s="16"/>
      <c r="AZ478" s="60"/>
      <c r="BA478" s="17"/>
      <c r="BB478" s="16"/>
      <c r="BC478" s="16"/>
      <c r="BD478" s="16"/>
      <c r="BE478" s="16"/>
      <c r="BF478" s="60"/>
      <c r="BG478" s="17"/>
      <c r="BH478" s="60"/>
      <c r="BI478" s="17"/>
      <c r="BJ478" s="60"/>
      <c r="BK478" s="17"/>
      <c r="BL478" s="16"/>
      <c r="BM478" s="16"/>
      <c r="BN478" s="16"/>
      <c r="BO478" s="16"/>
      <c r="BP478" s="16"/>
      <c r="BQ478" s="16"/>
      <c r="BR478" s="60"/>
      <c r="BS478" s="17"/>
      <c r="BT478" s="16"/>
      <c r="BU478" s="16"/>
      <c r="BV478" s="16"/>
      <c r="BW478" s="16"/>
      <c r="BX478" s="60"/>
      <c r="BY478" s="17"/>
      <c r="BZ478" s="60">
        <v>5.0000000000000001E-4</v>
      </c>
      <c r="CA478" s="17">
        <v>1</v>
      </c>
      <c r="CB478" s="16"/>
      <c r="CC478" s="16"/>
      <c r="CD478" s="16"/>
      <c r="CE478" s="16"/>
      <c r="CF478" s="16"/>
      <c r="CG478" s="16"/>
      <c r="CH478" s="60"/>
      <c r="CI478" s="17"/>
      <c r="CJ478" s="16"/>
      <c r="CK478" s="16"/>
      <c r="CL478" s="16"/>
      <c r="CM478" s="16"/>
      <c r="CN478" s="16"/>
      <c r="CO478" s="16"/>
      <c r="CP478" s="16"/>
      <c r="CQ478" s="16"/>
      <c r="CR478" s="16"/>
      <c r="CS478" s="16"/>
      <c r="CT478" s="60"/>
      <c r="CU478" s="17"/>
      <c r="CV478" s="16"/>
      <c r="CW478" s="16"/>
    </row>
    <row r="479" spans="1:101" x14ac:dyDescent="0.3">
      <c r="A479" s="14">
        <v>135</v>
      </c>
      <c r="B479" s="15"/>
      <c r="C479" s="14" t="s">
        <v>224</v>
      </c>
      <c r="D479" s="14" t="s">
        <v>497</v>
      </c>
      <c r="E479" s="14"/>
      <c r="F479" s="14"/>
      <c r="G479" s="14" t="s">
        <v>498</v>
      </c>
      <c r="H479" s="2"/>
      <c r="I479" s="12">
        <v>100</v>
      </c>
      <c r="J479" s="16">
        <f t="shared" si="26"/>
        <v>22.200000000000003</v>
      </c>
      <c r="K479" s="16">
        <f t="shared" si="27"/>
        <v>51.967499999999994</v>
      </c>
      <c r="L479" s="16">
        <f t="shared" si="25"/>
        <v>48.032500000000006</v>
      </c>
      <c r="M479" s="16">
        <f t="shared" si="25"/>
        <v>77.8</v>
      </c>
      <c r="N479" s="17">
        <v>8</v>
      </c>
      <c r="O479" s="17">
        <v>25</v>
      </c>
      <c r="P479" s="17">
        <v>5</v>
      </c>
      <c r="Q479" s="17">
        <v>10</v>
      </c>
      <c r="R479" s="18">
        <v>5.0000000000000001E-3</v>
      </c>
      <c r="S479" s="16">
        <v>0.5</v>
      </c>
      <c r="T479" s="60"/>
      <c r="U479" s="17"/>
      <c r="V479" s="16"/>
      <c r="W479" s="16"/>
      <c r="X479" s="18">
        <v>2E-3</v>
      </c>
      <c r="Y479" s="16">
        <v>0.1</v>
      </c>
      <c r="Z479" s="16">
        <v>0.01</v>
      </c>
      <c r="AA479" s="16">
        <v>0.5</v>
      </c>
      <c r="AB479" s="16"/>
      <c r="AC479" s="16"/>
      <c r="AD479" s="16"/>
      <c r="AE479" s="16"/>
      <c r="AF479" s="18"/>
      <c r="AG479" s="16"/>
      <c r="AH479" s="18">
        <v>5.0000000000000001E-3</v>
      </c>
      <c r="AI479" s="16">
        <v>0.5</v>
      </c>
      <c r="AJ479" s="17">
        <v>35</v>
      </c>
      <c r="AK479" s="17">
        <v>40</v>
      </c>
      <c r="AL479" s="16">
        <v>0.01</v>
      </c>
      <c r="AM479" s="16">
        <v>0.2</v>
      </c>
      <c r="AN479" s="16"/>
      <c r="AO479" s="16"/>
      <c r="AP479" s="16"/>
      <c r="AQ479" s="16"/>
      <c r="AR479" s="60"/>
      <c r="AS479" s="17"/>
      <c r="AT479" s="16"/>
      <c r="AU479" s="16"/>
      <c r="AV479" s="18"/>
      <c r="AW479" s="16"/>
      <c r="AX479" s="18"/>
      <c r="AY479" s="16"/>
      <c r="AZ479" s="60"/>
      <c r="BA479" s="17"/>
      <c r="BB479" s="16"/>
      <c r="BC479" s="16"/>
      <c r="BD479" s="16"/>
      <c r="BE479" s="16"/>
      <c r="BF479" s="60"/>
      <c r="BG479" s="17"/>
      <c r="BH479" s="60"/>
      <c r="BI479" s="17"/>
      <c r="BJ479" s="60"/>
      <c r="BK479" s="17"/>
      <c r="BL479" s="16"/>
      <c r="BM479" s="16"/>
      <c r="BN479" s="16"/>
      <c r="BO479" s="16"/>
      <c r="BP479" s="16"/>
      <c r="BQ479" s="16"/>
      <c r="BR479" s="60"/>
      <c r="BS479" s="17"/>
      <c r="BT479" s="16"/>
      <c r="BU479" s="16"/>
      <c r="BV479" s="16"/>
      <c r="BW479" s="16"/>
      <c r="BX479" s="60"/>
      <c r="BY479" s="17"/>
      <c r="BZ479" s="60">
        <v>5.0000000000000001E-4</v>
      </c>
      <c r="CA479" s="17">
        <v>1</v>
      </c>
      <c r="CB479" s="16"/>
      <c r="CC479" s="16"/>
      <c r="CD479" s="16"/>
      <c r="CE479" s="16"/>
      <c r="CF479" s="16"/>
      <c r="CG479" s="16"/>
      <c r="CH479" s="60"/>
      <c r="CI479" s="17"/>
      <c r="CJ479" s="16"/>
      <c r="CK479" s="16"/>
      <c r="CL479" s="16"/>
      <c r="CM479" s="16"/>
      <c r="CN479" s="16"/>
      <c r="CO479" s="16"/>
      <c r="CP479" s="16"/>
      <c r="CQ479" s="16"/>
      <c r="CR479" s="16"/>
      <c r="CS479" s="16"/>
      <c r="CT479" s="60"/>
      <c r="CU479" s="17"/>
      <c r="CV479" s="16"/>
      <c r="CW479" s="16"/>
    </row>
    <row r="480" spans="1:101" x14ac:dyDescent="0.3">
      <c r="A480" s="14">
        <v>135</v>
      </c>
      <c r="B480" s="15"/>
      <c r="C480" s="14" t="s">
        <v>224</v>
      </c>
      <c r="D480" s="14" t="s">
        <v>497</v>
      </c>
      <c r="E480" s="14"/>
      <c r="F480" s="14"/>
      <c r="G480" s="14" t="s">
        <v>498</v>
      </c>
      <c r="H480" s="2"/>
      <c r="I480" s="12">
        <v>100</v>
      </c>
      <c r="J480" s="16">
        <f t="shared" si="26"/>
        <v>12.700000000000003</v>
      </c>
      <c r="K480" s="16">
        <f t="shared" si="27"/>
        <v>51.96749999999998</v>
      </c>
      <c r="L480" s="16">
        <f t="shared" si="25"/>
        <v>48.03250000000002</v>
      </c>
      <c r="M480" s="16">
        <f t="shared" si="25"/>
        <v>87.3</v>
      </c>
      <c r="N480" s="17">
        <v>8</v>
      </c>
      <c r="O480" s="17">
        <v>25</v>
      </c>
      <c r="P480" s="17">
        <v>5</v>
      </c>
      <c r="Q480" s="17">
        <v>10</v>
      </c>
      <c r="R480" s="18">
        <v>5.0000000000000001E-3</v>
      </c>
      <c r="S480" s="16">
        <v>0.5</v>
      </c>
      <c r="T480" s="60">
        <v>5.0000000000000001E-4</v>
      </c>
      <c r="U480" s="17">
        <v>1</v>
      </c>
      <c r="V480" s="16"/>
      <c r="W480" s="16"/>
      <c r="X480" s="18">
        <v>2E-3</v>
      </c>
      <c r="Y480" s="16">
        <v>0.1</v>
      </c>
      <c r="Z480" s="16">
        <v>0.01</v>
      </c>
      <c r="AA480" s="16">
        <v>0.5</v>
      </c>
      <c r="AB480" s="16"/>
      <c r="AC480" s="16"/>
      <c r="AD480" s="16"/>
      <c r="AE480" s="16"/>
      <c r="AF480" s="18"/>
      <c r="AG480" s="16"/>
      <c r="AH480" s="18"/>
      <c r="AI480" s="16"/>
      <c r="AJ480" s="17">
        <v>35</v>
      </c>
      <c r="AK480" s="17">
        <v>40</v>
      </c>
      <c r="AL480" s="16">
        <v>0.01</v>
      </c>
      <c r="AM480" s="16">
        <v>0.2</v>
      </c>
      <c r="AN480" s="16"/>
      <c r="AO480" s="16"/>
      <c r="AP480" s="16"/>
      <c r="AQ480" s="16"/>
      <c r="AR480" s="60">
        <v>5.0000000000000001E-4</v>
      </c>
      <c r="AS480" s="17">
        <v>1</v>
      </c>
      <c r="AT480" s="16"/>
      <c r="AU480" s="16"/>
      <c r="AV480" s="18"/>
      <c r="AW480" s="16"/>
      <c r="AX480" s="18"/>
      <c r="AY480" s="16"/>
      <c r="AZ480" s="60">
        <v>5.0000000000000001E-4</v>
      </c>
      <c r="BA480" s="17">
        <v>1</v>
      </c>
      <c r="BB480" s="16"/>
      <c r="BC480" s="16"/>
      <c r="BD480" s="16"/>
      <c r="BE480" s="16"/>
      <c r="BF480" s="60">
        <v>5.0000000000000001E-4</v>
      </c>
      <c r="BG480" s="17">
        <v>1</v>
      </c>
      <c r="BH480" s="60">
        <v>5.0000000000000001E-4</v>
      </c>
      <c r="BI480" s="17">
        <v>1</v>
      </c>
      <c r="BJ480" s="60">
        <v>5.0000000000000001E-4</v>
      </c>
      <c r="BK480" s="17">
        <v>1</v>
      </c>
      <c r="BL480" s="16"/>
      <c r="BM480" s="16"/>
      <c r="BN480" s="16"/>
      <c r="BO480" s="16"/>
      <c r="BP480" s="16"/>
      <c r="BQ480" s="16"/>
      <c r="BR480" s="60">
        <v>5.0000000000000001E-4</v>
      </c>
      <c r="BS480" s="17">
        <v>1</v>
      </c>
      <c r="BT480" s="16"/>
      <c r="BU480" s="16"/>
      <c r="BV480" s="16"/>
      <c r="BW480" s="16"/>
      <c r="BX480" s="60">
        <v>5.0000000000000001E-4</v>
      </c>
      <c r="BY480" s="17">
        <v>1</v>
      </c>
      <c r="BZ480" s="60">
        <v>5.0000000000000001E-4</v>
      </c>
      <c r="CA480" s="17">
        <v>1</v>
      </c>
      <c r="CB480" s="16"/>
      <c r="CC480" s="16"/>
      <c r="CD480" s="16"/>
      <c r="CE480" s="16"/>
      <c r="CF480" s="16"/>
      <c r="CG480" s="16"/>
      <c r="CH480" s="60">
        <v>5.0000000000000001E-4</v>
      </c>
      <c r="CI480" s="17">
        <v>1</v>
      </c>
      <c r="CJ480" s="16"/>
      <c r="CK480" s="16"/>
      <c r="CL480" s="16"/>
      <c r="CM480" s="16"/>
      <c r="CN480" s="16"/>
      <c r="CO480" s="16"/>
      <c r="CP480" s="16"/>
      <c r="CQ480" s="16"/>
      <c r="CR480" s="16"/>
      <c r="CS480" s="16"/>
      <c r="CT480" s="60">
        <v>5.0000000000000001E-4</v>
      </c>
      <c r="CU480" s="17">
        <v>1</v>
      </c>
      <c r="CV480" s="16"/>
      <c r="CW480" s="16"/>
    </row>
    <row r="481" spans="1:101" x14ac:dyDescent="0.3">
      <c r="A481" s="14">
        <v>135</v>
      </c>
      <c r="B481" s="15"/>
      <c r="C481" s="14" t="s">
        <v>224</v>
      </c>
      <c r="D481" s="14" t="s">
        <v>497</v>
      </c>
      <c r="E481" s="14"/>
      <c r="F481" s="14"/>
      <c r="G481" s="14" t="s">
        <v>498</v>
      </c>
      <c r="H481" s="2"/>
      <c r="I481" s="12">
        <v>100</v>
      </c>
      <c r="J481" s="16">
        <f t="shared" si="26"/>
        <v>22.200000000000003</v>
      </c>
      <c r="K481" s="16">
        <f t="shared" si="27"/>
        <v>51.967499999999994</v>
      </c>
      <c r="L481" s="16">
        <f t="shared" si="25"/>
        <v>48.032500000000006</v>
      </c>
      <c r="M481" s="16">
        <f t="shared" si="25"/>
        <v>77.8</v>
      </c>
      <c r="N481" s="17">
        <v>8</v>
      </c>
      <c r="O481" s="17">
        <v>25</v>
      </c>
      <c r="P481" s="17">
        <v>5</v>
      </c>
      <c r="Q481" s="17">
        <v>10</v>
      </c>
      <c r="R481" s="18">
        <v>5.0000000000000001E-3</v>
      </c>
      <c r="S481" s="16">
        <v>0.5</v>
      </c>
      <c r="T481" s="60"/>
      <c r="U481" s="17"/>
      <c r="V481" s="16"/>
      <c r="W481" s="16"/>
      <c r="X481" s="18"/>
      <c r="Y481" s="16"/>
      <c r="Z481" s="16">
        <v>0.01</v>
      </c>
      <c r="AA481" s="16">
        <v>0.5</v>
      </c>
      <c r="AB481" s="16"/>
      <c r="AC481" s="16"/>
      <c r="AD481" s="16"/>
      <c r="AE481" s="16"/>
      <c r="AF481" s="18">
        <v>2E-3</v>
      </c>
      <c r="AG481" s="16">
        <v>0.1</v>
      </c>
      <c r="AH481" s="18">
        <v>5.0000000000000001E-3</v>
      </c>
      <c r="AI481" s="16">
        <v>0.5</v>
      </c>
      <c r="AJ481" s="17">
        <v>35</v>
      </c>
      <c r="AK481" s="17">
        <v>40</v>
      </c>
      <c r="AL481" s="16">
        <v>0.01</v>
      </c>
      <c r="AM481" s="16">
        <v>0.2</v>
      </c>
      <c r="AN481" s="16"/>
      <c r="AO481" s="16"/>
      <c r="AP481" s="16"/>
      <c r="AQ481" s="16"/>
      <c r="AR481" s="60"/>
      <c r="AS481" s="17"/>
      <c r="AT481" s="16"/>
      <c r="AU481" s="16"/>
      <c r="AV481" s="18"/>
      <c r="AW481" s="16"/>
      <c r="AX481" s="18"/>
      <c r="AY481" s="16"/>
      <c r="AZ481" s="60"/>
      <c r="BA481" s="17"/>
      <c r="BB481" s="16"/>
      <c r="BC481" s="16"/>
      <c r="BD481" s="16"/>
      <c r="BE481" s="16"/>
      <c r="BF481" s="60"/>
      <c r="BG481" s="17"/>
      <c r="BH481" s="60"/>
      <c r="BI481" s="17"/>
      <c r="BJ481" s="60"/>
      <c r="BK481" s="17"/>
      <c r="BL481" s="16"/>
      <c r="BM481" s="16"/>
      <c r="BN481" s="16"/>
      <c r="BO481" s="16"/>
      <c r="BP481" s="16"/>
      <c r="BQ481" s="16"/>
      <c r="BR481" s="60"/>
      <c r="BS481" s="17"/>
      <c r="BT481" s="16"/>
      <c r="BU481" s="16"/>
      <c r="BV481" s="16"/>
      <c r="BW481" s="16"/>
      <c r="BX481" s="60"/>
      <c r="BY481" s="17"/>
      <c r="BZ481" s="60">
        <v>5.0000000000000001E-4</v>
      </c>
      <c r="CA481" s="17">
        <v>1</v>
      </c>
      <c r="CB481" s="16"/>
      <c r="CC481" s="16"/>
      <c r="CD481" s="16"/>
      <c r="CE481" s="16"/>
      <c r="CF481" s="16"/>
      <c r="CG481" s="16"/>
      <c r="CH481" s="60"/>
      <c r="CI481" s="17"/>
      <c r="CJ481" s="16"/>
      <c r="CK481" s="16"/>
      <c r="CL481" s="16"/>
      <c r="CM481" s="16"/>
      <c r="CN481" s="16"/>
      <c r="CO481" s="16"/>
      <c r="CP481" s="16"/>
      <c r="CQ481" s="16"/>
      <c r="CR481" s="16"/>
      <c r="CS481" s="16"/>
      <c r="CT481" s="60"/>
      <c r="CU481" s="17"/>
      <c r="CV481" s="16"/>
      <c r="CW481" s="16"/>
    </row>
    <row r="482" spans="1:101" x14ac:dyDescent="0.3">
      <c r="A482" s="14">
        <v>135</v>
      </c>
      <c r="B482" s="15"/>
      <c r="C482" s="14" t="s">
        <v>224</v>
      </c>
      <c r="D482" s="14" t="s">
        <v>497</v>
      </c>
      <c r="E482" s="14"/>
      <c r="F482" s="14"/>
      <c r="G482" s="14" t="s">
        <v>498</v>
      </c>
      <c r="H482" s="2"/>
      <c r="I482" s="12">
        <v>100</v>
      </c>
      <c r="J482" s="16">
        <f t="shared" si="26"/>
        <v>22.700000000000003</v>
      </c>
      <c r="K482" s="16">
        <f t="shared" si="27"/>
        <v>51.972499999999997</v>
      </c>
      <c r="L482" s="16">
        <f t="shared" si="25"/>
        <v>48.027500000000003</v>
      </c>
      <c r="M482" s="16">
        <f t="shared" si="25"/>
        <v>77.3</v>
      </c>
      <c r="N482" s="17">
        <v>8</v>
      </c>
      <c r="O482" s="17">
        <v>25</v>
      </c>
      <c r="P482" s="17">
        <v>5</v>
      </c>
      <c r="Q482" s="17">
        <v>10</v>
      </c>
      <c r="R482" s="18">
        <v>5.0000000000000001E-3</v>
      </c>
      <c r="S482" s="16">
        <v>0.5</v>
      </c>
      <c r="T482" s="60"/>
      <c r="U482" s="17"/>
      <c r="V482" s="16"/>
      <c r="W482" s="16"/>
      <c r="X482" s="18"/>
      <c r="Y482" s="16"/>
      <c r="Z482" s="16">
        <v>0.01</v>
      </c>
      <c r="AA482" s="16">
        <v>0.5</v>
      </c>
      <c r="AB482" s="16"/>
      <c r="AC482" s="16"/>
      <c r="AD482" s="16"/>
      <c r="AE482" s="16"/>
      <c r="AF482" s="18">
        <v>2E-3</v>
      </c>
      <c r="AG482" s="16">
        <v>0.1</v>
      </c>
      <c r="AH482" s="18"/>
      <c r="AI482" s="16"/>
      <c r="AJ482" s="17">
        <v>35</v>
      </c>
      <c r="AK482" s="17">
        <v>40</v>
      </c>
      <c r="AL482" s="16">
        <v>0.01</v>
      </c>
      <c r="AM482" s="16">
        <v>0.2</v>
      </c>
      <c r="AN482" s="16"/>
      <c r="AO482" s="16"/>
      <c r="AP482" s="16"/>
      <c r="AQ482" s="16"/>
      <c r="AR482" s="60"/>
      <c r="AS482" s="17"/>
      <c r="AT482" s="16"/>
      <c r="AU482" s="16"/>
      <c r="AV482" s="18"/>
      <c r="AW482" s="16"/>
      <c r="AX482" s="18"/>
      <c r="AY482" s="16"/>
      <c r="AZ482" s="60"/>
      <c r="BA482" s="17"/>
      <c r="BB482" s="16"/>
      <c r="BC482" s="16"/>
      <c r="BD482" s="16"/>
      <c r="BE482" s="16"/>
      <c r="BF482" s="60"/>
      <c r="BG482" s="17"/>
      <c r="BH482" s="60"/>
      <c r="BI482" s="17"/>
      <c r="BJ482" s="60"/>
      <c r="BK482" s="17"/>
      <c r="BL482" s="16"/>
      <c r="BM482" s="16"/>
      <c r="BN482" s="16"/>
      <c r="BO482" s="16"/>
      <c r="BP482" s="16"/>
      <c r="BQ482" s="16"/>
      <c r="BR482" s="60"/>
      <c r="BS482" s="17"/>
      <c r="BT482" s="16"/>
      <c r="BU482" s="16"/>
      <c r="BV482" s="16"/>
      <c r="BW482" s="16"/>
      <c r="BX482" s="60"/>
      <c r="BY482" s="17"/>
      <c r="BZ482" s="60">
        <v>5.0000000000000001E-4</v>
      </c>
      <c r="CA482" s="17">
        <v>1</v>
      </c>
      <c r="CB482" s="16"/>
      <c r="CC482" s="16"/>
      <c r="CD482" s="16"/>
      <c r="CE482" s="16"/>
      <c r="CF482" s="16"/>
      <c r="CG482" s="16"/>
      <c r="CH482" s="60"/>
      <c r="CI482" s="17"/>
      <c r="CJ482" s="16"/>
      <c r="CK482" s="16"/>
      <c r="CL482" s="16"/>
      <c r="CM482" s="16"/>
      <c r="CN482" s="16"/>
      <c r="CO482" s="16"/>
      <c r="CP482" s="16"/>
      <c r="CQ482" s="16"/>
      <c r="CR482" s="16"/>
      <c r="CS482" s="16"/>
      <c r="CT482" s="60"/>
      <c r="CU482" s="17"/>
      <c r="CV482" s="16"/>
      <c r="CW482" s="16"/>
    </row>
    <row r="483" spans="1:101" x14ac:dyDescent="0.3">
      <c r="A483" s="14">
        <v>135</v>
      </c>
      <c r="B483" s="15"/>
      <c r="C483" s="14" t="s">
        <v>224</v>
      </c>
      <c r="D483" s="14" t="s">
        <v>497</v>
      </c>
      <c r="E483" s="14"/>
      <c r="F483" s="14"/>
      <c r="G483" s="14" t="s">
        <v>498</v>
      </c>
      <c r="H483" s="2"/>
      <c r="I483" s="12">
        <v>100</v>
      </c>
      <c r="J483" s="16">
        <f t="shared" si="26"/>
        <v>22.200000000000003</v>
      </c>
      <c r="K483" s="16">
        <f t="shared" si="27"/>
        <v>51.967500000000001</v>
      </c>
      <c r="L483" s="16">
        <f t="shared" si="25"/>
        <v>48.032499999999999</v>
      </c>
      <c r="M483" s="16">
        <f t="shared" si="25"/>
        <v>77.8</v>
      </c>
      <c r="N483" s="17">
        <v>8</v>
      </c>
      <c r="O483" s="17">
        <v>25</v>
      </c>
      <c r="P483" s="17">
        <v>5</v>
      </c>
      <c r="Q483" s="17">
        <v>10</v>
      </c>
      <c r="R483" s="18">
        <v>5.0000000000000001E-3</v>
      </c>
      <c r="S483" s="16">
        <v>0.5</v>
      </c>
      <c r="T483" s="60"/>
      <c r="U483" s="17"/>
      <c r="V483" s="16"/>
      <c r="W483" s="16"/>
      <c r="X483" s="18">
        <v>2E-3</v>
      </c>
      <c r="Y483" s="16">
        <v>0.1</v>
      </c>
      <c r="Z483" s="16"/>
      <c r="AA483" s="16"/>
      <c r="AB483" s="16"/>
      <c r="AC483" s="16"/>
      <c r="AD483" s="16"/>
      <c r="AE483" s="16"/>
      <c r="AF483" s="18"/>
      <c r="AG483" s="16"/>
      <c r="AH483" s="18">
        <v>5.0000000000000001E-3</v>
      </c>
      <c r="AI483" s="16">
        <v>0.5</v>
      </c>
      <c r="AJ483" s="17">
        <v>35</v>
      </c>
      <c r="AK483" s="17">
        <v>40</v>
      </c>
      <c r="AL483" s="16">
        <v>0.01</v>
      </c>
      <c r="AM483" s="16">
        <v>0.2</v>
      </c>
      <c r="AN483" s="16">
        <v>0.01</v>
      </c>
      <c r="AO483" s="16">
        <v>0.5</v>
      </c>
      <c r="AP483" s="16"/>
      <c r="AQ483" s="16"/>
      <c r="AR483" s="60"/>
      <c r="AS483" s="17"/>
      <c r="AT483" s="16"/>
      <c r="AU483" s="16"/>
      <c r="AV483" s="18"/>
      <c r="AW483" s="16"/>
      <c r="AX483" s="18"/>
      <c r="AY483" s="16"/>
      <c r="AZ483" s="60"/>
      <c r="BA483" s="17"/>
      <c r="BB483" s="16"/>
      <c r="BC483" s="16"/>
      <c r="BD483" s="16"/>
      <c r="BE483" s="16"/>
      <c r="BF483" s="60"/>
      <c r="BG483" s="17"/>
      <c r="BH483" s="60"/>
      <c r="BI483" s="17"/>
      <c r="BJ483" s="60"/>
      <c r="BK483" s="17"/>
      <c r="BL483" s="16"/>
      <c r="BM483" s="16"/>
      <c r="BN483" s="16"/>
      <c r="BO483" s="16"/>
      <c r="BP483" s="16"/>
      <c r="BQ483" s="16"/>
      <c r="BR483" s="60"/>
      <c r="BS483" s="17"/>
      <c r="BT483" s="16"/>
      <c r="BU483" s="16"/>
      <c r="BV483" s="16"/>
      <c r="BW483" s="16"/>
      <c r="BX483" s="60"/>
      <c r="BY483" s="17"/>
      <c r="BZ483" s="60">
        <v>5.0000000000000001E-4</v>
      </c>
      <c r="CA483" s="17">
        <v>1</v>
      </c>
      <c r="CB483" s="16"/>
      <c r="CC483" s="16"/>
      <c r="CD483" s="16"/>
      <c r="CE483" s="16"/>
      <c r="CF483" s="16"/>
      <c r="CG483" s="16"/>
      <c r="CH483" s="60"/>
      <c r="CI483" s="17"/>
      <c r="CJ483" s="16"/>
      <c r="CK483" s="16"/>
      <c r="CL483" s="16"/>
      <c r="CM483" s="16"/>
      <c r="CN483" s="16"/>
      <c r="CO483" s="16"/>
      <c r="CP483" s="16"/>
      <c r="CQ483" s="16"/>
      <c r="CR483" s="16"/>
      <c r="CS483" s="16"/>
      <c r="CT483" s="60"/>
      <c r="CU483" s="17"/>
      <c r="CV483" s="16"/>
      <c r="CW483" s="16"/>
    </row>
    <row r="484" spans="1:101" x14ac:dyDescent="0.3">
      <c r="A484" s="14">
        <v>135</v>
      </c>
      <c r="B484" s="15"/>
      <c r="C484" s="14" t="s">
        <v>224</v>
      </c>
      <c r="D484" s="14" t="s">
        <v>497</v>
      </c>
      <c r="E484" s="14"/>
      <c r="F484" s="14"/>
      <c r="G484" s="14" t="s">
        <v>498</v>
      </c>
      <c r="H484" s="2"/>
      <c r="I484" s="12">
        <v>100</v>
      </c>
      <c r="J484" s="16">
        <f t="shared" si="26"/>
        <v>12.700000000000003</v>
      </c>
      <c r="K484" s="16">
        <f t="shared" si="27"/>
        <v>51.96749999999998</v>
      </c>
      <c r="L484" s="16">
        <f t="shared" si="25"/>
        <v>48.03250000000002</v>
      </c>
      <c r="M484" s="16">
        <f t="shared" si="25"/>
        <v>87.3</v>
      </c>
      <c r="N484" s="17">
        <v>8</v>
      </c>
      <c r="O484" s="17">
        <v>25</v>
      </c>
      <c r="P484" s="17">
        <v>5</v>
      </c>
      <c r="Q484" s="17">
        <v>10</v>
      </c>
      <c r="R484" s="18">
        <v>5.0000000000000001E-3</v>
      </c>
      <c r="S484" s="16">
        <v>0.5</v>
      </c>
      <c r="T484" s="60">
        <v>5.0000000000000001E-4</v>
      </c>
      <c r="U484" s="17">
        <v>1</v>
      </c>
      <c r="V484" s="16"/>
      <c r="W484" s="16"/>
      <c r="X484" s="18">
        <v>2E-3</v>
      </c>
      <c r="Y484" s="16">
        <v>0.1</v>
      </c>
      <c r="Z484" s="16"/>
      <c r="AA484" s="16"/>
      <c r="AB484" s="16"/>
      <c r="AC484" s="16"/>
      <c r="AD484" s="16"/>
      <c r="AE484" s="16"/>
      <c r="AF484" s="18"/>
      <c r="AG484" s="16"/>
      <c r="AH484" s="18"/>
      <c r="AI484" s="16"/>
      <c r="AJ484" s="17">
        <v>35</v>
      </c>
      <c r="AK484" s="17">
        <v>40</v>
      </c>
      <c r="AL484" s="16">
        <v>0.01</v>
      </c>
      <c r="AM484" s="16">
        <v>0.2</v>
      </c>
      <c r="AN484" s="16">
        <v>0.01</v>
      </c>
      <c r="AO484" s="16">
        <v>0.5</v>
      </c>
      <c r="AP484" s="16"/>
      <c r="AQ484" s="16"/>
      <c r="AR484" s="60">
        <v>5.0000000000000001E-4</v>
      </c>
      <c r="AS484" s="17">
        <v>1</v>
      </c>
      <c r="AT484" s="16"/>
      <c r="AU484" s="16"/>
      <c r="AV484" s="18"/>
      <c r="AW484" s="16"/>
      <c r="AX484" s="18"/>
      <c r="AY484" s="16"/>
      <c r="AZ484" s="60">
        <v>5.0000000000000001E-4</v>
      </c>
      <c r="BA484" s="17">
        <v>1</v>
      </c>
      <c r="BB484" s="16"/>
      <c r="BC484" s="16"/>
      <c r="BD484" s="16"/>
      <c r="BE484" s="16"/>
      <c r="BF484" s="60">
        <v>5.0000000000000001E-4</v>
      </c>
      <c r="BG484" s="17">
        <v>1</v>
      </c>
      <c r="BH484" s="60">
        <v>5.0000000000000001E-4</v>
      </c>
      <c r="BI484" s="17">
        <v>1</v>
      </c>
      <c r="BJ484" s="60">
        <v>5.0000000000000001E-4</v>
      </c>
      <c r="BK484" s="17">
        <v>1</v>
      </c>
      <c r="BL484" s="16"/>
      <c r="BM484" s="16"/>
      <c r="BN484" s="16"/>
      <c r="BO484" s="16"/>
      <c r="BP484" s="16"/>
      <c r="BQ484" s="16"/>
      <c r="BR484" s="60">
        <v>5.0000000000000001E-4</v>
      </c>
      <c r="BS484" s="17">
        <v>1</v>
      </c>
      <c r="BT484" s="16"/>
      <c r="BU484" s="16"/>
      <c r="BV484" s="16"/>
      <c r="BW484" s="16"/>
      <c r="BX484" s="60">
        <v>5.0000000000000001E-4</v>
      </c>
      <c r="BY484" s="17">
        <v>1</v>
      </c>
      <c r="BZ484" s="60">
        <v>5.0000000000000001E-4</v>
      </c>
      <c r="CA484" s="17">
        <v>1</v>
      </c>
      <c r="CB484" s="16"/>
      <c r="CC484" s="16"/>
      <c r="CD484" s="16"/>
      <c r="CE484" s="16"/>
      <c r="CF484" s="16"/>
      <c r="CG484" s="16"/>
      <c r="CH484" s="60">
        <v>5.0000000000000001E-4</v>
      </c>
      <c r="CI484" s="17">
        <v>1</v>
      </c>
      <c r="CJ484" s="16"/>
      <c r="CK484" s="16"/>
      <c r="CL484" s="16"/>
      <c r="CM484" s="16"/>
      <c r="CN484" s="16"/>
      <c r="CO484" s="16"/>
      <c r="CP484" s="16"/>
      <c r="CQ484" s="16"/>
      <c r="CR484" s="16"/>
      <c r="CS484" s="16"/>
      <c r="CT484" s="60">
        <v>5.0000000000000001E-4</v>
      </c>
      <c r="CU484" s="17">
        <v>1</v>
      </c>
      <c r="CV484" s="16"/>
      <c r="CW484" s="16"/>
    </row>
    <row r="485" spans="1:101" x14ac:dyDescent="0.3">
      <c r="A485" s="14">
        <v>135</v>
      </c>
      <c r="B485" s="15"/>
      <c r="C485" s="14" t="s">
        <v>224</v>
      </c>
      <c r="D485" s="14" t="s">
        <v>497</v>
      </c>
      <c r="E485" s="14"/>
      <c r="F485" s="14"/>
      <c r="G485" s="14" t="s">
        <v>498</v>
      </c>
      <c r="H485" s="2"/>
      <c r="I485" s="12">
        <v>100</v>
      </c>
      <c r="J485" s="16">
        <f t="shared" si="26"/>
        <v>22.200000000000003</v>
      </c>
      <c r="K485" s="16">
        <f t="shared" si="27"/>
        <v>51.967500000000001</v>
      </c>
      <c r="L485" s="16">
        <f t="shared" si="25"/>
        <v>48.032499999999999</v>
      </c>
      <c r="M485" s="16">
        <f t="shared" si="25"/>
        <v>77.8</v>
      </c>
      <c r="N485" s="17">
        <v>8</v>
      </c>
      <c r="O485" s="17">
        <v>25</v>
      </c>
      <c r="P485" s="17">
        <v>5</v>
      </c>
      <c r="Q485" s="17">
        <v>10</v>
      </c>
      <c r="R485" s="18">
        <v>5.0000000000000001E-3</v>
      </c>
      <c r="S485" s="16">
        <v>0.5</v>
      </c>
      <c r="T485" s="60"/>
      <c r="U485" s="17"/>
      <c r="V485" s="16"/>
      <c r="W485" s="16"/>
      <c r="X485" s="18"/>
      <c r="Y485" s="16"/>
      <c r="Z485" s="16"/>
      <c r="AA485" s="16"/>
      <c r="AB485" s="16"/>
      <c r="AC485" s="16"/>
      <c r="AD485" s="16"/>
      <c r="AE485" s="16"/>
      <c r="AF485" s="18">
        <v>2E-3</v>
      </c>
      <c r="AG485" s="16">
        <v>0.1</v>
      </c>
      <c r="AH485" s="18">
        <v>5.0000000000000001E-3</v>
      </c>
      <c r="AI485" s="16">
        <v>0.5</v>
      </c>
      <c r="AJ485" s="17">
        <v>35</v>
      </c>
      <c r="AK485" s="17">
        <v>40</v>
      </c>
      <c r="AL485" s="16">
        <v>0.01</v>
      </c>
      <c r="AM485" s="16">
        <v>0.2</v>
      </c>
      <c r="AN485" s="16">
        <v>0.01</v>
      </c>
      <c r="AO485" s="16">
        <v>0.5</v>
      </c>
      <c r="AP485" s="16"/>
      <c r="AQ485" s="16"/>
      <c r="AR485" s="60"/>
      <c r="AS485" s="17"/>
      <c r="AT485" s="16"/>
      <c r="AU485" s="16"/>
      <c r="AV485" s="18"/>
      <c r="AW485" s="16"/>
      <c r="AX485" s="18"/>
      <c r="AY485" s="16"/>
      <c r="AZ485" s="60"/>
      <c r="BA485" s="17"/>
      <c r="BB485" s="16"/>
      <c r="BC485" s="16"/>
      <c r="BD485" s="16"/>
      <c r="BE485" s="16"/>
      <c r="BF485" s="60"/>
      <c r="BG485" s="17"/>
      <c r="BH485" s="60"/>
      <c r="BI485" s="17"/>
      <c r="BJ485" s="60"/>
      <c r="BK485" s="17"/>
      <c r="BL485" s="16"/>
      <c r="BM485" s="16"/>
      <c r="BN485" s="16"/>
      <c r="BO485" s="16"/>
      <c r="BP485" s="16"/>
      <c r="BQ485" s="16"/>
      <c r="BR485" s="60"/>
      <c r="BS485" s="17"/>
      <c r="BT485" s="16"/>
      <c r="BU485" s="16"/>
      <c r="BV485" s="16"/>
      <c r="BW485" s="16"/>
      <c r="BX485" s="60"/>
      <c r="BY485" s="17"/>
      <c r="BZ485" s="60">
        <v>5.0000000000000001E-4</v>
      </c>
      <c r="CA485" s="17">
        <v>1</v>
      </c>
      <c r="CB485" s="16"/>
      <c r="CC485" s="16"/>
      <c r="CD485" s="16"/>
      <c r="CE485" s="16"/>
      <c r="CF485" s="16"/>
      <c r="CG485" s="16"/>
      <c r="CH485" s="60"/>
      <c r="CI485" s="17"/>
      <c r="CJ485" s="16"/>
      <c r="CK485" s="16"/>
      <c r="CL485" s="16"/>
      <c r="CM485" s="16"/>
      <c r="CN485" s="16"/>
      <c r="CO485" s="16"/>
      <c r="CP485" s="16"/>
      <c r="CQ485" s="16"/>
      <c r="CR485" s="16"/>
      <c r="CS485" s="16"/>
      <c r="CT485" s="60"/>
      <c r="CU485" s="17"/>
      <c r="CV485" s="16"/>
      <c r="CW485" s="16"/>
    </row>
    <row r="486" spans="1:101" x14ac:dyDescent="0.3">
      <c r="A486" s="14">
        <v>135</v>
      </c>
      <c r="B486" s="15"/>
      <c r="C486" s="14" t="s">
        <v>224</v>
      </c>
      <c r="D486" s="14" t="s">
        <v>497</v>
      </c>
      <c r="E486" s="14"/>
      <c r="F486" s="14"/>
      <c r="G486" s="14" t="s">
        <v>498</v>
      </c>
      <c r="H486" s="2"/>
      <c r="I486" s="12">
        <v>100</v>
      </c>
      <c r="J486" s="16">
        <f t="shared" si="26"/>
        <v>22.700000000000003</v>
      </c>
      <c r="K486" s="16">
        <f t="shared" si="27"/>
        <v>51.972499999999997</v>
      </c>
      <c r="L486" s="16">
        <f t="shared" si="25"/>
        <v>48.027500000000003</v>
      </c>
      <c r="M486" s="16">
        <f t="shared" si="25"/>
        <v>77.3</v>
      </c>
      <c r="N486" s="17">
        <v>8</v>
      </c>
      <c r="O486" s="17">
        <v>25</v>
      </c>
      <c r="P486" s="17">
        <v>5</v>
      </c>
      <c r="Q486" s="17">
        <v>10</v>
      </c>
      <c r="R486" s="18">
        <v>5.0000000000000001E-3</v>
      </c>
      <c r="S486" s="16">
        <v>0.5</v>
      </c>
      <c r="T486" s="60"/>
      <c r="U486" s="17"/>
      <c r="V486" s="16"/>
      <c r="W486" s="16"/>
      <c r="X486" s="18"/>
      <c r="Y486" s="16"/>
      <c r="Z486" s="16"/>
      <c r="AA486" s="16"/>
      <c r="AB486" s="16"/>
      <c r="AC486" s="16"/>
      <c r="AD486" s="16"/>
      <c r="AE486" s="16"/>
      <c r="AF486" s="18">
        <v>2E-3</v>
      </c>
      <c r="AG486" s="16">
        <v>0.1</v>
      </c>
      <c r="AH486" s="18"/>
      <c r="AI486" s="16"/>
      <c r="AJ486" s="17">
        <v>35</v>
      </c>
      <c r="AK486" s="17">
        <v>40</v>
      </c>
      <c r="AL486" s="16">
        <v>0.01</v>
      </c>
      <c r="AM486" s="16">
        <v>0.2</v>
      </c>
      <c r="AN486" s="16">
        <v>0.01</v>
      </c>
      <c r="AO486" s="16">
        <v>0.5</v>
      </c>
      <c r="AP486" s="16"/>
      <c r="AQ486" s="16"/>
      <c r="AR486" s="60"/>
      <c r="AS486" s="17"/>
      <c r="AT486" s="16"/>
      <c r="AU486" s="16"/>
      <c r="AV486" s="18"/>
      <c r="AW486" s="16"/>
      <c r="AX486" s="18"/>
      <c r="AY486" s="16"/>
      <c r="AZ486" s="60"/>
      <c r="BA486" s="17"/>
      <c r="BB486" s="16"/>
      <c r="BC486" s="16"/>
      <c r="BD486" s="16"/>
      <c r="BE486" s="16"/>
      <c r="BF486" s="60"/>
      <c r="BG486" s="17"/>
      <c r="BH486" s="60"/>
      <c r="BI486" s="17"/>
      <c r="BJ486" s="60"/>
      <c r="BK486" s="17"/>
      <c r="BL486" s="16"/>
      <c r="BM486" s="16"/>
      <c r="BN486" s="16"/>
      <c r="BO486" s="16"/>
      <c r="BP486" s="16"/>
      <c r="BQ486" s="16"/>
      <c r="BR486" s="60"/>
      <c r="BS486" s="17"/>
      <c r="BT486" s="16"/>
      <c r="BU486" s="16"/>
      <c r="BV486" s="16"/>
      <c r="BW486" s="16"/>
      <c r="BX486" s="60"/>
      <c r="BY486" s="17"/>
      <c r="BZ486" s="60">
        <v>5.0000000000000001E-4</v>
      </c>
      <c r="CA486" s="17">
        <v>1</v>
      </c>
      <c r="CB486" s="16"/>
      <c r="CC486" s="16"/>
      <c r="CD486" s="16"/>
      <c r="CE486" s="16"/>
      <c r="CF486" s="16"/>
      <c r="CG486" s="16"/>
      <c r="CH486" s="60"/>
      <c r="CI486" s="17"/>
      <c r="CJ486" s="16"/>
      <c r="CK486" s="16"/>
      <c r="CL486" s="16"/>
      <c r="CM486" s="16"/>
      <c r="CN486" s="16"/>
      <c r="CO486" s="16"/>
      <c r="CP486" s="16"/>
      <c r="CQ486" s="16"/>
      <c r="CR486" s="16"/>
      <c r="CS486" s="16"/>
      <c r="CT486" s="60"/>
      <c r="CU486" s="17"/>
      <c r="CV486" s="16"/>
      <c r="CW486" s="16"/>
    </row>
    <row r="487" spans="1:101" x14ac:dyDescent="0.3">
      <c r="A487" s="14">
        <v>135</v>
      </c>
      <c r="B487" s="15"/>
      <c r="C487" s="14" t="s">
        <v>224</v>
      </c>
      <c r="D487" s="14" t="s">
        <v>497</v>
      </c>
      <c r="E487" s="14"/>
      <c r="F487" s="14"/>
      <c r="G487" s="14" t="s">
        <v>498</v>
      </c>
      <c r="H487" s="2"/>
      <c r="I487" s="12">
        <v>100</v>
      </c>
      <c r="J487" s="16">
        <f t="shared" si="26"/>
        <v>22</v>
      </c>
      <c r="K487" s="16">
        <f t="shared" si="27"/>
        <v>51.972499999999989</v>
      </c>
      <c r="L487" s="16">
        <f t="shared" si="25"/>
        <v>48.027500000000011</v>
      </c>
      <c r="M487" s="16">
        <f t="shared" si="25"/>
        <v>78</v>
      </c>
      <c r="N487" s="17">
        <v>8</v>
      </c>
      <c r="O487" s="17">
        <v>25</v>
      </c>
      <c r="P487" s="17">
        <v>5</v>
      </c>
      <c r="Q487" s="17">
        <v>10</v>
      </c>
      <c r="R487" s="18">
        <v>5.0000000000000001E-3</v>
      </c>
      <c r="S487" s="16">
        <v>0.5</v>
      </c>
      <c r="T487" s="60"/>
      <c r="U487" s="17"/>
      <c r="V487" s="16">
        <v>0.01</v>
      </c>
      <c r="W487" s="16">
        <v>0.5</v>
      </c>
      <c r="X487" s="18">
        <v>2E-3</v>
      </c>
      <c r="Y487" s="16">
        <v>0.1</v>
      </c>
      <c r="Z487" s="16"/>
      <c r="AA487" s="16"/>
      <c r="AB487" s="16"/>
      <c r="AC487" s="16"/>
      <c r="AD487" s="16"/>
      <c r="AE487" s="16"/>
      <c r="AF487" s="18"/>
      <c r="AG487" s="16"/>
      <c r="AH487" s="18">
        <v>5.0000000000000001E-3</v>
      </c>
      <c r="AI487" s="16">
        <v>0.5</v>
      </c>
      <c r="AJ487" s="17">
        <v>35</v>
      </c>
      <c r="AK487" s="17">
        <v>40</v>
      </c>
      <c r="AL487" s="16"/>
      <c r="AM487" s="16"/>
      <c r="AN487" s="16"/>
      <c r="AO487" s="16"/>
      <c r="AP487" s="16"/>
      <c r="AQ487" s="16"/>
      <c r="AR487" s="60"/>
      <c r="AS487" s="17"/>
      <c r="AT487" s="16"/>
      <c r="AU487" s="16"/>
      <c r="AV487" s="18">
        <v>5.0000000000000001E-3</v>
      </c>
      <c r="AW487" s="16">
        <v>0.4</v>
      </c>
      <c r="AX487" s="18"/>
      <c r="AY487" s="16"/>
      <c r="AZ487" s="60"/>
      <c r="BA487" s="17"/>
      <c r="BB487" s="16"/>
      <c r="BC487" s="16"/>
      <c r="BD487" s="16"/>
      <c r="BE487" s="16"/>
      <c r="BF487" s="60"/>
      <c r="BG487" s="17"/>
      <c r="BH487" s="60"/>
      <c r="BI487" s="17"/>
      <c r="BJ487" s="60"/>
      <c r="BK487" s="17"/>
      <c r="BL487" s="16"/>
      <c r="BM487" s="16"/>
      <c r="BN487" s="16"/>
      <c r="BO487" s="16"/>
      <c r="BP487" s="16"/>
      <c r="BQ487" s="16"/>
      <c r="BR487" s="60"/>
      <c r="BS487" s="17"/>
      <c r="BT487" s="16"/>
      <c r="BU487" s="16"/>
      <c r="BV487" s="16"/>
      <c r="BW487" s="16"/>
      <c r="BX487" s="60"/>
      <c r="BY487" s="17"/>
      <c r="BZ487" s="60">
        <v>5.0000000000000001E-4</v>
      </c>
      <c r="CA487" s="17">
        <v>1</v>
      </c>
      <c r="CB487" s="16"/>
      <c r="CC487" s="16"/>
      <c r="CD487" s="16"/>
      <c r="CE487" s="16"/>
      <c r="CF487" s="16"/>
      <c r="CG487" s="16"/>
      <c r="CH487" s="60"/>
      <c r="CI487" s="17"/>
      <c r="CJ487" s="16"/>
      <c r="CK487" s="16"/>
      <c r="CL487" s="16"/>
      <c r="CM487" s="16"/>
      <c r="CN487" s="16"/>
      <c r="CO487" s="16"/>
      <c r="CP487" s="16"/>
      <c r="CQ487" s="16"/>
      <c r="CR487" s="16"/>
      <c r="CS487" s="16"/>
      <c r="CT487" s="60"/>
      <c r="CU487" s="17"/>
      <c r="CV487" s="16"/>
      <c r="CW487" s="16"/>
    </row>
    <row r="488" spans="1:101" x14ac:dyDescent="0.3">
      <c r="A488" s="14">
        <v>135</v>
      </c>
      <c r="B488" s="15"/>
      <c r="C488" s="14" t="s">
        <v>224</v>
      </c>
      <c r="D488" s="14" t="s">
        <v>497</v>
      </c>
      <c r="E488" s="14"/>
      <c r="F488" s="14"/>
      <c r="G488" s="14" t="s">
        <v>498</v>
      </c>
      <c r="H488" s="2"/>
      <c r="I488" s="12">
        <v>100</v>
      </c>
      <c r="J488" s="16">
        <f t="shared" si="26"/>
        <v>12.5</v>
      </c>
      <c r="K488" s="16">
        <f t="shared" si="27"/>
        <v>51.972499999999975</v>
      </c>
      <c r="L488" s="16">
        <f t="shared" si="25"/>
        <v>48.027500000000025</v>
      </c>
      <c r="M488" s="16">
        <f t="shared" si="25"/>
        <v>87.5</v>
      </c>
      <c r="N488" s="17">
        <v>8</v>
      </c>
      <c r="O488" s="17">
        <v>25</v>
      </c>
      <c r="P488" s="17">
        <v>5</v>
      </c>
      <c r="Q488" s="17">
        <v>10</v>
      </c>
      <c r="R488" s="18">
        <v>5.0000000000000001E-3</v>
      </c>
      <c r="S488" s="16">
        <v>0.5</v>
      </c>
      <c r="T488" s="60">
        <v>5.0000000000000001E-4</v>
      </c>
      <c r="U488" s="17">
        <v>1</v>
      </c>
      <c r="V488" s="16">
        <v>0.01</v>
      </c>
      <c r="W488" s="16">
        <v>0.5</v>
      </c>
      <c r="X488" s="18">
        <v>2E-3</v>
      </c>
      <c r="Y488" s="16">
        <v>0.1</v>
      </c>
      <c r="Z488" s="16"/>
      <c r="AA488" s="16"/>
      <c r="AB488" s="16"/>
      <c r="AC488" s="16"/>
      <c r="AD488" s="16"/>
      <c r="AE488" s="16"/>
      <c r="AF488" s="18"/>
      <c r="AG488" s="16"/>
      <c r="AH488" s="18"/>
      <c r="AI488" s="16"/>
      <c r="AJ488" s="17">
        <v>35</v>
      </c>
      <c r="AK488" s="17">
        <v>40</v>
      </c>
      <c r="AL488" s="16"/>
      <c r="AM488" s="16"/>
      <c r="AN488" s="16"/>
      <c r="AO488" s="16"/>
      <c r="AP488" s="16"/>
      <c r="AQ488" s="16"/>
      <c r="AR488" s="60">
        <v>5.0000000000000001E-4</v>
      </c>
      <c r="AS488" s="17">
        <v>1</v>
      </c>
      <c r="AT488" s="16"/>
      <c r="AU488" s="16"/>
      <c r="AV488" s="18">
        <v>5.0000000000000001E-3</v>
      </c>
      <c r="AW488" s="16">
        <v>0.4</v>
      </c>
      <c r="AX488" s="18"/>
      <c r="AY488" s="16"/>
      <c r="AZ488" s="60">
        <v>5.0000000000000001E-4</v>
      </c>
      <c r="BA488" s="17">
        <v>1</v>
      </c>
      <c r="BB488" s="16"/>
      <c r="BC488" s="16"/>
      <c r="BD488" s="16"/>
      <c r="BE488" s="16"/>
      <c r="BF488" s="60">
        <v>5.0000000000000001E-4</v>
      </c>
      <c r="BG488" s="17">
        <v>1</v>
      </c>
      <c r="BH488" s="60">
        <v>5.0000000000000001E-4</v>
      </c>
      <c r="BI488" s="17">
        <v>1</v>
      </c>
      <c r="BJ488" s="60">
        <v>5.0000000000000001E-4</v>
      </c>
      <c r="BK488" s="17">
        <v>1</v>
      </c>
      <c r="BL488" s="16"/>
      <c r="BM488" s="16"/>
      <c r="BN488" s="16"/>
      <c r="BO488" s="16"/>
      <c r="BP488" s="16"/>
      <c r="BQ488" s="16"/>
      <c r="BR488" s="60">
        <v>5.0000000000000001E-4</v>
      </c>
      <c r="BS488" s="17">
        <v>1</v>
      </c>
      <c r="BT488" s="16"/>
      <c r="BU488" s="16"/>
      <c r="BV488" s="16"/>
      <c r="BW488" s="16"/>
      <c r="BX488" s="60">
        <v>5.0000000000000001E-4</v>
      </c>
      <c r="BY488" s="17">
        <v>1</v>
      </c>
      <c r="BZ488" s="60">
        <v>5.0000000000000001E-4</v>
      </c>
      <c r="CA488" s="17">
        <v>1</v>
      </c>
      <c r="CB488" s="16"/>
      <c r="CC488" s="16"/>
      <c r="CD488" s="16"/>
      <c r="CE488" s="16"/>
      <c r="CF488" s="16"/>
      <c r="CG488" s="16"/>
      <c r="CH488" s="60">
        <v>5.0000000000000001E-4</v>
      </c>
      <c r="CI488" s="17">
        <v>1</v>
      </c>
      <c r="CJ488" s="16"/>
      <c r="CK488" s="16"/>
      <c r="CL488" s="16"/>
      <c r="CM488" s="16"/>
      <c r="CN488" s="16"/>
      <c r="CO488" s="16"/>
      <c r="CP488" s="16"/>
      <c r="CQ488" s="16"/>
      <c r="CR488" s="16"/>
      <c r="CS488" s="16"/>
      <c r="CT488" s="60">
        <v>5.0000000000000001E-4</v>
      </c>
      <c r="CU488" s="17">
        <v>1</v>
      </c>
      <c r="CV488" s="16"/>
      <c r="CW488" s="16"/>
    </row>
    <row r="489" spans="1:101" x14ac:dyDescent="0.3">
      <c r="A489" s="14">
        <v>135</v>
      </c>
      <c r="B489" s="15"/>
      <c r="C489" s="14" t="s">
        <v>224</v>
      </c>
      <c r="D489" s="14" t="s">
        <v>497</v>
      </c>
      <c r="E489" s="14"/>
      <c r="F489" s="14"/>
      <c r="G489" s="14" t="s">
        <v>498</v>
      </c>
      <c r="H489" s="2"/>
      <c r="I489" s="12">
        <v>100</v>
      </c>
      <c r="J489" s="16">
        <f t="shared" si="26"/>
        <v>22</v>
      </c>
      <c r="K489" s="16">
        <f t="shared" si="27"/>
        <v>51.972499999999989</v>
      </c>
      <c r="L489" s="16">
        <f t="shared" si="25"/>
        <v>48.027500000000011</v>
      </c>
      <c r="M489" s="16">
        <f t="shared" si="25"/>
        <v>78</v>
      </c>
      <c r="N489" s="17">
        <v>8</v>
      </c>
      <c r="O489" s="17">
        <v>25</v>
      </c>
      <c r="P489" s="17">
        <v>5</v>
      </c>
      <c r="Q489" s="17">
        <v>10</v>
      </c>
      <c r="R489" s="18">
        <v>5.0000000000000001E-3</v>
      </c>
      <c r="S489" s="16">
        <v>0.5</v>
      </c>
      <c r="T489" s="60"/>
      <c r="U489" s="17"/>
      <c r="V489" s="16">
        <v>0.01</v>
      </c>
      <c r="W489" s="16">
        <v>0.5</v>
      </c>
      <c r="X489" s="18"/>
      <c r="Y489" s="16"/>
      <c r="Z489" s="16"/>
      <c r="AA489" s="16"/>
      <c r="AB489" s="16"/>
      <c r="AC489" s="16"/>
      <c r="AD489" s="16"/>
      <c r="AE489" s="16"/>
      <c r="AF489" s="18">
        <v>2E-3</v>
      </c>
      <c r="AG489" s="16">
        <v>0.1</v>
      </c>
      <c r="AH489" s="18">
        <v>5.0000000000000001E-3</v>
      </c>
      <c r="AI489" s="16">
        <v>0.5</v>
      </c>
      <c r="AJ489" s="17">
        <v>35</v>
      </c>
      <c r="AK489" s="17">
        <v>40</v>
      </c>
      <c r="AL489" s="16"/>
      <c r="AM489" s="16"/>
      <c r="AN489" s="16"/>
      <c r="AO489" s="16"/>
      <c r="AP489" s="16"/>
      <c r="AQ489" s="16"/>
      <c r="AR489" s="60"/>
      <c r="AS489" s="17"/>
      <c r="AT489" s="16"/>
      <c r="AU489" s="16"/>
      <c r="AV489" s="18">
        <v>5.0000000000000001E-3</v>
      </c>
      <c r="AW489" s="16">
        <v>0.4</v>
      </c>
      <c r="AX489" s="18"/>
      <c r="AY489" s="16"/>
      <c r="AZ489" s="60"/>
      <c r="BA489" s="17"/>
      <c r="BB489" s="16"/>
      <c r="BC489" s="16"/>
      <c r="BD489" s="16"/>
      <c r="BE489" s="16"/>
      <c r="BF489" s="60"/>
      <c r="BG489" s="17"/>
      <c r="BH489" s="60"/>
      <c r="BI489" s="17"/>
      <c r="BJ489" s="60"/>
      <c r="BK489" s="17"/>
      <c r="BL489" s="16"/>
      <c r="BM489" s="16"/>
      <c r="BN489" s="16"/>
      <c r="BO489" s="16"/>
      <c r="BP489" s="16"/>
      <c r="BQ489" s="16"/>
      <c r="BR489" s="60"/>
      <c r="BS489" s="17"/>
      <c r="BT489" s="16"/>
      <c r="BU489" s="16"/>
      <c r="BV489" s="16"/>
      <c r="BW489" s="16"/>
      <c r="BX489" s="60"/>
      <c r="BY489" s="17"/>
      <c r="BZ489" s="60">
        <v>5.0000000000000001E-4</v>
      </c>
      <c r="CA489" s="17">
        <v>1</v>
      </c>
      <c r="CB489" s="16"/>
      <c r="CC489" s="16"/>
      <c r="CD489" s="16"/>
      <c r="CE489" s="16"/>
      <c r="CF489" s="16"/>
      <c r="CG489" s="16"/>
      <c r="CH489" s="60"/>
      <c r="CI489" s="17"/>
      <c r="CJ489" s="16"/>
      <c r="CK489" s="16"/>
      <c r="CL489" s="16"/>
      <c r="CM489" s="16"/>
      <c r="CN489" s="16"/>
      <c r="CO489" s="16"/>
      <c r="CP489" s="16"/>
      <c r="CQ489" s="16"/>
      <c r="CR489" s="16"/>
      <c r="CS489" s="16"/>
      <c r="CT489" s="60"/>
      <c r="CU489" s="17"/>
      <c r="CV489" s="16"/>
      <c r="CW489" s="16"/>
    </row>
    <row r="490" spans="1:101" x14ac:dyDescent="0.3">
      <c r="A490" s="14">
        <v>135</v>
      </c>
      <c r="B490" s="15"/>
      <c r="C490" s="14" t="s">
        <v>224</v>
      </c>
      <c r="D490" s="14" t="s">
        <v>497</v>
      </c>
      <c r="E490" s="14"/>
      <c r="F490" s="14"/>
      <c r="G490" s="14" t="s">
        <v>498</v>
      </c>
      <c r="H490" s="2"/>
      <c r="I490" s="12">
        <v>100</v>
      </c>
      <c r="J490" s="16">
        <f t="shared" si="26"/>
        <v>22.5</v>
      </c>
      <c r="K490" s="16">
        <f t="shared" si="27"/>
        <v>51.977499999999992</v>
      </c>
      <c r="L490" s="16">
        <f t="shared" si="25"/>
        <v>48.022500000000008</v>
      </c>
      <c r="M490" s="16">
        <f t="shared" si="25"/>
        <v>77.5</v>
      </c>
      <c r="N490" s="17">
        <v>8</v>
      </c>
      <c r="O490" s="17">
        <v>25</v>
      </c>
      <c r="P490" s="17">
        <v>5</v>
      </c>
      <c r="Q490" s="17">
        <v>10</v>
      </c>
      <c r="R490" s="18">
        <v>5.0000000000000001E-3</v>
      </c>
      <c r="S490" s="16">
        <v>0.5</v>
      </c>
      <c r="T490" s="60"/>
      <c r="U490" s="17"/>
      <c r="V490" s="16">
        <v>0.01</v>
      </c>
      <c r="W490" s="16">
        <v>0.5</v>
      </c>
      <c r="X490" s="18"/>
      <c r="Y490" s="16"/>
      <c r="Z490" s="16"/>
      <c r="AA490" s="16"/>
      <c r="AB490" s="16"/>
      <c r="AC490" s="16"/>
      <c r="AD490" s="16"/>
      <c r="AE490" s="16"/>
      <c r="AF490" s="18">
        <v>2E-3</v>
      </c>
      <c r="AG490" s="16">
        <v>0.1</v>
      </c>
      <c r="AH490" s="18"/>
      <c r="AI490" s="16"/>
      <c r="AJ490" s="17">
        <v>35</v>
      </c>
      <c r="AK490" s="17">
        <v>40</v>
      </c>
      <c r="AL490" s="16"/>
      <c r="AM490" s="16"/>
      <c r="AN490" s="16"/>
      <c r="AO490" s="16"/>
      <c r="AP490" s="16"/>
      <c r="AQ490" s="16"/>
      <c r="AR490" s="60"/>
      <c r="AS490" s="17"/>
      <c r="AT490" s="16"/>
      <c r="AU490" s="16"/>
      <c r="AV490" s="18">
        <v>5.0000000000000001E-3</v>
      </c>
      <c r="AW490" s="16">
        <v>0.4</v>
      </c>
      <c r="AX490" s="18"/>
      <c r="AY490" s="16"/>
      <c r="AZ490" s="60"/>
      <c r="BA490" s="17"/>
      <c r="BB490" s="16"/>
      <c r="BC490" s="16"/>
      <c r="BD490" s="16"/>
      <c r="BE490" s="16"/>
      <c r="BF490" s="60"/>
      <c r="BG490" s="17"/>
      <c r="BH490" s="60"/>
      <c r="BI490" s="17"/>
      <c r="BJ490" s="60"/>
      <c r="BK490" s="17"/>
      <c r="BL490" s="16"/>
      <c r="BM490" s="16"/>
      <c r="BN490" s="16"/>
      <c r="BO490" s="16"/>
      <c r="BP490" s="16"/>
      <c r="BQ490" s="16"/>
      <c r="BR490" s="60"/>
      <c r="BS490" s="17"/>
      <c r="BT490" s="16"/>
      <c r="BU490" s="16"/>
      <c r="BV490" s="16"/>
      <c r="BW490" s="16"/>
      <c r="BX490" s="60"/>
      <c r="BY490" s="17"/>
      <c r="BZ490" s="60">
        <v>5.0000000000000001E-4</v>
      </c>
      <c r="CA490" s="17">
        <v>1</v>
      </c>
      <c r="CB490" s="16"/>
      <c r="CC490" s="16"/>
      <c r="CD490" s="16"/>
      <c r="CE490" s="16"/>
      <c r="CF490" s="16"/>
      <c r="CG490" s="16"/>
      <c r="CH490" s="60"/>
      <c r="CI490" s="17"/>
      <c r="CJ490" s="16"/>
      <c r="CK490" s="16"/>
      <c r="CL490" s="16"/>
      <c r="CM490" s="16"/>
      <c r="CN490" s="16"/>
      <c r="CO490" s="16"/>
      <c r="CP490" s="16"/>
      <c r="CQ490" s="16"/>
      <c r="CR490" s="16"/>
      <c r="CS490" s="16"/>
      <c r="CT490" s="60"/>
      <c r="CU490" s="17"/>
      <c r="CV490" s="16"/>
      <c r="CW490" s="16"/>
    </row>
    <row r="491" spans="1:101" x14ac:dyDescent="0.3">
      <c r="A491" s="14">
        <v>135</v>
      </c>
      <c r="B491" s="15"/>
      <c r="C491" s="14" t="s">
        <v>224</v>
      </c>
      <c r="D491" s="14" t="s">
        <v>497</v>
      </c>
      <c r="E491" s="14"/>
      <c r="F491" s="14"/>
      <c r="G491" s="14" t="s">
        <v>498</v>
      </c>
      <c r="H491" s="2"/>
      <c r="I491" s="12">
        <v>100</v>
      </c>
      <c r="J491" s="16">
        <f t="shared" si="26"/>
        <v>22</v>
      </c>
      <c r="K491" s="16">
        <f t="shared" si="27"/>
        <v>51.972499999999989</v>
      </c>
      <c r="L491" s="16">
        <f t="shared" si="25"/>
        <v>48.027500000000011</v>
      </c>
      <c r="M491" s="16">
        <f t="shared" si="25"/>
        <v>78</v>
      </c>
      <c r="N491" s="17">
        <v>8</v>
      </c>
      <c r="O491" s="17">
        <v>25</v>
      </c>
      <c r="P491" s="17">
        <v>5</v>
      </c>
      <c r="Q491" s="17">
        <v>10</v>
      </c>
      <c r="R491" s="18">
        <v>5.0000000000000001E-3</v>
      </c>
      <c r="S491" s="16">
        <v>0.5</v>
      </c>
      <c r="T491" s="60"/>
      <c r="U491" s="17"/>
      <c r="V491" s="16"/>
      <c r="W491" s="16"/>
      <c r="X491" s="18">
        <v>2E-3</v>
      </c>
      <c r="Y491" s="16">
        <v>0.1</v>
      </c>
      <c r="Z491" s="16">
        <v>0.01</v>
      </c>
      <c r="AA491" s="16">
        <v>0.5</v>
      </c>
      <c r="AB491" s="16"/>
      <c r="AC491" s="16"/>
      <c r="AD491" s="16"/>
      <c r="AE491" s="16"/>
      <c r="AF491" s="18"/>
      <c r="AG491" s="16"/>
      <c r="AH491" s="18">
        <v>5.0000000000000001E-3</v>
      </c>
      <c r="AI491" s="16">
        <v>0.5</v>
      </c>
      <c r="AJ491" s="17">
        <v>35</v>
      </c>
      <c r="AK491" s="17">
        <v>40</v>
      </c>
      <c r="AL491" s="16"/>
      <c r="AM491" s="16"/>
      <c r="AN491" s="16"/>
      <c r="AO491" s="16"/>
      <c r="AP491" s="16"/>
      <c r="AQ491" s="16"/>
      <c r="AR491" s="60"/>
      <c r="AS491" s="17"/>
      <c r="AT491" s="16"/>
      <c r="AU491" s="16"/>
      <c r="AV491" s="18">
        <v>5.0000000000000001E-3</v>
      </c>
      <c r="AW491" s="16">
        <v>0.4</v>
      </c>
      <c r="AX491" s="18"/>
      <c r="AY491" s="16"/>
      <c r="AZ491" s="60"/>
      <c r="BA491" s="17"/>
      <c r="BB491" s="16"/>
      <c r="BC491" s="16"/>
      <c r="BD491" s="16"/>
      <c r="BE491" s="16"/>
      <c r="BF491" s="60"/>
      <c r="BG491" s="17"/>
      <c r="BH491" s="60"/>
      <c r="BI491" s="17"/>
      <c r="BJ491" s="60"/>
      <c r="BK491" s="17"/>
      <c r="BL491" s="16"/>
      <c r="BM491" s="16"/>
      <c r="BN491" s="16"/>
      <c r="BO491" s="16"/>
      <c r="BP491" s="16"/>
      <c r="BQ491" s="16"/>
      <c r="BR491" s="60"/>
      <c r="BS491" s="17"/>
      <c r="BT491" s="16"/>
      <c r="BU491" s="16"/>
      <c r="BV491" s="16"/>
      <c r="BW491" s="16"/>
      <c r="BX491" s="60"/>
      <c r="BY491" s="17"/>
      <c r="BZ491" s="60">
        <v>5.0000000000000001E-4</v>
      </c>
      <c r="CA491" s="17">
        <v>1</v>
      </c>
      <c r="CB491" s="16"/>
      <c r="CC491" s="16"/>
      <c r="CD491" s="16"/>
      <c r="CE491" s="16"/>
      <c r="CF491" s="16"/>
      <c r="CG491" s="16"/>
      <c r="CH491" s="60"/>
      <c r="CI491" s="17"/>
      <c r="CJ491" s="16"/>
      <c r="CK491" s="16"/>
      <c r="CL491" s="16"/>
      <c r="CM491" s="16"/>
      <c r="CN491" s="16"/>
      <c r="CO491" s="16"/>
      <c r="CP491" s="16"/>
      <c r="CQ491" s="16"/>
      <c r="CR491" s="16"/>
      <c r="CS491" s="16"/>
      <c r="CT491" s="60"/>
      <c r="CU491" s="17"/>
      <c r="CV491" s="16"/>
      <c r="CW491" s="16"/>
    </row>
    <row r="492" spans="1:101" x14ac:dyDescent="0.3">
      <c r="A492" s="14">
        <v>135</v>
      </c>
      <c r="B492" s="15"/>
      <c r="C492" s="14" t="s">
        <v>224</v>
      </c>
      <c r="D492" s="14" t="s">
        <v>497</v>
      </c>
      <c r="E492" s="14"/>
      <c r="F492" s="14"/>
      <c r="G492" s="14" t="s">
        <v>498</v>
      </c>
      <c r="H492" s="2"/>
      <c r="I492" s="12">
        <v>100</v>
      </c>
      <c r="J492" s="16">
        <f t="shared" si="26"/>
        <v>12.5</v>
      </c>
      <c r="K492" s="16">
        <f t="shared" si="27"/>
        <v>51.972499999999975</v>
      </c>
      <c r="L492" s="16">
        <f t="shared" si="25"/>
        <v>48.027500000000025</v>
      </c>
      <c r="M492" s="16">
        <f t="shared" si="25"/>
        <v>87.5</v>
      </c>
      <c r="N492" s="17">
        <v>8</v>
      </c>
      <c r="O492" s="17">
        <v>25</v>
      </c>
      <c r="P492" s="17">
        <v>5</v>
      </c>
      <c r="Q492" s="17">
        <v>10</v>
      </c>
      <c r="R492" s="18">
        <v>5.0000000000000001E-3</v>
      </c>
      <c r="S492" s="16">
        <v>0.5</v>
      </c>
      <c r="T492" s="60">
        <v>5.0000000000000001E-4</v>
      </c>
      <c r="U492" s="17">
        <v>1</v>
      </c>
      <c r="V492" s="16"/>
      <c r="W492" s="16"/>
      <c r="X492" s="18">
        <v>2E-3</v>
      </c>
      <c r="Y492" s="16">
        <v>0.1</v>
      </c>
      <c r="Z492" s="16">
        <v>0.01</v>
      </c>
      <c r="AA492" s="16">
        <v>0.5</v>
      </c>
      <c r="AB492" s="16"/>
      <c r="AC492" s="16"/>
      <c r="AD492" s="16"/>
      <c r="AE492" s="16"/>
      <c r="AF492" s="18"/>
      <c r="AG492" s="16"/>
      <c r="AH492" s="18"/>
      <c r="AI492" s="16"/>
      <c r="AJ492" s="17">
        <v>35</v>
      </c>
      <c r="AK492" s="17">
        <v>40</v>
      </c>
      <c r="AL492" s="16"/>
      <c r="AM492" s="16"/>
      <c r="AN492" s="16"/>
      <c r="AO492" s="16"/>
      <c r="AP492" s="16"/>
      <c r="AQ492" s="16"/>
      <c r="AR492" s="60">
        <v>5.0000000000000001E-4</v>
      </c>
      <c r="AS492" s="17">
        <v>1</v>
      </c>
      <c r="AT492" s="16"/>
      <c r="AU492" s="16"/>
      <c r="AV492" s="18">
        <v>5.0000000000000001E-3</v>
      </c>
      <c r="AW492" s="16">
        <v>0.4</v>
      </c>
      <c r="AX492" s="18"/>
      <c r="AY492" s="16"/>
      <c r="AZ492" s="60">
        <v>5.0000000000000001E-4</v>
      </c>
      <c r="BA492" s="17">
        <v>1</v>
      </c>
      <c r="BB492" s="16"/>
      <c r="BC492" s="16"/>
      <c r="BD492" s="16"/>
      <c r="BE492" s="16"/>
      <c r="BF492" s="60">
        <v>5.0000000000000001E-4</v>
      </c>
      <c r="BG492" s="17">
        <v>1</v>
      </c>
      <c r="BH492" s="60">
        <v>5.0000000000000001E-4</v>
      </c>
      <c r="BI492" s="17">
        <v>1</v>
      </c>
      <c r="BJ492" s="60">
        <v>5.0000000000000001E-4</v>
      </c>
      <c r="BK492" s="17">
        <v>1</v>
      </c>
      <c r="BL492" s="16"/>
      <c r="BM492" s="16"/>
      <c r="BN492" s="16"/>
      <c r="BO492" s="16"/>
      <c r="BP492" s="16"/>
      <c r="BQ492" s="16"/>
      <c r="BR492" s="60">
        <v>5.0000000000000001E-4</v>
      </c>
      <c r="BS492" s="17">
        <v>1</v>
      </c>
      <c r="BT492" s="16"/>
      <c r="BU492" s="16"/>
      <c r="BV492" s="16"/>
      <c r="BW492" s="16"/>
      <c r="BX492" s="60">
        <v>5.0000000000000001E-4</v>
      </c>
      <c r="BY492" s="17">
        <v>1</v>
      </c>
      <c r="BZ492" s="60">
        <v>5.0000000000000001E-4</v>
      </c>
      <c r="CA492" s="17">
        <v>1</v>
      </c>
      <c r="CB492" s="16"/>
      <c r="CC492" s="16"/>
      <c r="CD492" s="16"/>
      <c r="CE492" s="16"/>
      <c r="CF492" s="16"/>
      <c r="CG492" s="16"/>
      <c r="CH492" s="60">
        <v>5.0000000000000001E-4</v>
      </c>
      <c r="CI492" s="17">
        <v>1</v>
      </c>
      <c r="CJ492" s="16"/>
      <c r="CK492" s="16"/>
      <c r="CL492" s="16"/>
      <c r="CM492" s="16"/>
      <c r="CN492" s="16"/>
      <c r="CO492" s="16"/>
      <c r="CP492" s="16"/>
      <c r="CQ492" s="16"/>
      <c r="CR492" s="16"/>
      <c r="CS492" s="16"/>
      <c r="CT492" s="60">
        <v>5.0000000000000001E-4</v>
      </c>
      <c r="CU492" s="17">
        <v>1</v>
      </c>
      <c r="CV492" s="16"/>
      <c r="CW492" s="16"/>
    </row>
    <row r="493" spans="1:101" x14ac:dyDescent="0.3">
      <c r="A493" s="14">
        <v>135</v>
      </c>
      <c r="B493" s="15"/>
      <c r="C493" s="14" t="s">
        <v>224</v>
      </c>
      <c r="D493" s="14" t="s">
        <v>497</v>
      </c>
      <c r="E493" s="14"/>
      <c r="F493" s="14"/>
      <c r="G493" s="14" t="s">
        <v>498</v>
      </c>
      <c r="H493" s="2"/>
      <c r="I493" s="12">
        <v>100</v>
      </c>
      <c r="J493" s="16">
        <f t="shared" si="26"/>
        <v>22</v>
      </c>
      <c r="K493" s="16">
        <f t="shared" si="27"/>
        <v>51.972499999999989</v>
      </c>
      <c r="L493" s="16">
        <f t="shared" si="25"/>
        <v>48.027500000000011</v>
      </c>
      <c r="M493" s="16">
        <f t="shared" si="25"/>
        <v>78</v>
      </c>
      <c r="N493" s="17">
        <v>8</v>
      </c>
      <c r="O493" s="17">
        <v>25</v>
      </c>
      <c r="P493" s="17">
        <v>5</v>
      </c>
      <c r="Q493" s="17">
        <v>10</v>
      </c>
      <c r="R493" s="18">
        <v>5.0000000000000001E-3</v>
      </c>
      <c r="S493" s="16">
        <v>0.5</v>
      </c>
      <c r="T493" s="60"/>
      <c r="U493" s="17"/>
      <c r="V493" s="16"/>
      <c r="W493" s="16"/>
      <c r="X493" s="18"/>
      <c r="Y493" s="16"/>
      <c r="Z493" s="16">
        <v>0.01</v>
      </c>
      <c r="AA493" s="16">
        <v>0.5</v>
      </c>
      <c r="AB493" s="16"/>
      <c r="AC493" s="16"/>
      <c r="AD493" s="16"/>
      <c r="AE493" s="16"/>
      <c r="AF493" s="18">
        <v>2E-3</v>
      </c>
      <c r="AG493" s="16">
        <v>0.1</v>
      </c>
      <c r="AH493" s="18">
        <v>5.0000000000000001E-3</v>
      </c>
      <c r="AI493" s="16">
        <v>0.5</v>
      </c>
      <c r="AJ493" s="17">
        <v>35</v>
      </c>
      <c r="AK493" s="17">
        <v>40</v>
      </c>
      <c r="AL493" s="16"/>
      <c r="AM493" s="16"/>
      <c r="AN493" s="16"/>
      <c r="AO493" s="16"/>
      <c r="AP493" s="16"/>
      <c r="AQ493" s="16"/>
      <c r="AR493" s="60"/>
      <c r="AS493" s="17"/>
      <c r="AT493" s="16"/>
      <c r="AU493" s="16"/>
      <c r="AV493" s="18">
        <v>5.0000000000000001E-3</v>
      </c>
      <c r="AW493" s="16">
        <v>0.4</v>
      </c>
      <c r="AX493" s="18"/>
      <c r="AY493" s="16"/>
      <c r="AZ493" s="60"/>
      <c r="BA493" s="17"/>
      <c r="BB493" s="16"/>
      <c r="BC493" s="16"/>
      <c r="BD493" s="16"/>
      <c r="BE493" s="16"/>
      <c r="BF493" s="60"/>
      <c r="BG493" s="17"/>
      <c r="BH493" s="60"/>
      <c r="BI493" s="17"/>
      <c r="BJ493" s="60"/>
      <c r="BK493" s="17"/>
      <c r="BL493" s="16"/>
      <c r="BM493" s="16"/>
      <c r="BN493" s="16"/>
      <c r="BO493" s="16"/>
      <c r="BP493" s="16"/>
      <c r="BQ493" s="16"/>
      <c r="BR493" s="60"/>
      <c r="BS493" s="17"/>
      <c r="BT493" s="16"/>
      <c r="BU493" s="16"/>
      <c r="BV493" s="16"/>
      <c r="BW493" s="16"/>
      <c r="BX493" s="60"/>
      <c r="BY493" s="17"/>
      <c r="BZ493" s="60">
        <v>5.0000000000000001E-4</v>
      </c>
      <c r="CA493" s="17">
        <v>1</v>
      </c>
      <c r="CB493" s="16"/>
      <c r="CC493" s="16"/>
      <c r="CD493" s="16"/>
      <c r="CE493" s="16"/>
      <c r="CF493" s="16"/>
      <c r="CG493" s="16"/>
      <c r="CH493" s="60"/>
      <c r="CI493" s="17"/>
      <c r="CJ493" s="16"/>
      <c r="CK493" s="16"/>
      <c r="CL493" s="16"/>
      <c r="CM493" s="16"/>
      <c r="CN493" s="16"/>
      <c r="CO493" s="16"/>
      <c r="CP493" s="16"/>
      <c r="CQ493" s="16"/>
      <c r="CR493" s="16"/>
      <c r="CS493" s="16"/>
      <c r="CT493" s="60"/>
      <c r="CU493" s="17"/>
      <c r="CV493" s="16"/>
      <c r="CW493" s="16"/>
    </row>
    <row r="494" spans="1:101" x14ac:dyDescent="0.3">
      <c r="A494" s="14">
        <v>135</v>
      </c>
      <c r="B494" s="15"/>
      <c r="C494" s="14" t="s">
        <v>224</v>
      </c>
      <c r="D494" s="14" t="s">
        <v>497</v>
      </c>
      <c r="E494" s="14"/>
      <c r="F494" s="14"/>
      <c r="G494" s="14" t="s">
        <v>498</v>
      </c>
      <c r="H494" s="2"/>
      <c r="I494" s="12">
        <v>100</v>
      </c>
      <c r="J494" s="16">
        <f t="shared" si="26"/>
        <v>22.5</v>
      </c>
      <c r="K494" s="16">
        <f t="shared" si="27"/>
        <v>51.977499999999992</v>
      </c>
      <c r="L494" s="16">
        <f t="shared" si="25"/>
        <v>48.022500000000008</v>
      </c>
      <c r="M494" s="16">
        <f t="shared" si="25"/>
        <v>77.5</v>
      </c>
      <c r="N494" s="17">
        <v>8</v>
      </c>
      <c r="O494" s="17">
        <v>25</v>
      </c>
      <c r="P494" s="17">
        <v>5</v>
      </c>
      <c r="Q494" s="17">
        <v>10</v>
      </c>
      <c r="R494" s="18">
        <v>5.0000000000000001E-3</v>
      </c>
      <c r="S494" s="16">
        <v>0.5</v>
      </c>
      <c r="T494" s="60"/>
      <c r="U494" s="17"/>
      <c r="V494" s="16"/>
      <c r="W494" s="16"/>
      <c r="X494" s="18"/>
      <c r="Y494" s="16"/>
      <c r="Z494" s="16">
        <v>0.01</v>
      </c>
      <c r="AA494" s="16">
        <v>0.5</v>
      </c>
      <c r="AB494" s="16"/>
      <c r="AC494" s="16"/>
      <c r="AD494" s="16"/>
      <c r="AE494" s="16"/>
      <c r="AF494" s="18">
        <v>2E-3</v>
      </c>
      <c r="AG494" s="16">
        <v>0.1</v>
      </c>
      <c r="AH494" s="18"/>
      <c r="AI494" s="16"/>
      <c r="AJ494" s="17">
        <v>35</v>
      </c>
      <c r="AK494" s="17">
        <v>40</v>
      </c>
      <c r="AL494" s="16"/>
      <c r="AM494" s="16"/>
      <c r="AN494" s="16"/>
      <c r="AO494" s="16"/>
      <c r="AP494" s="16"/>
      <c r="AQ494" s="16"/>
      <c r="AR494" s="60"/>
      <c r="AS494" s="17"/>
      <c r="AT494" s="16"/>
      <c r="AU494" s="16"/>
      <c r="AV494" s="18">
        <v>5.0000000000000001E-3</v>
      </c>
      <c r="AW494" s="16">
        <v>0.4</v>
      </c>
      <c r="AX494" s="18"/>
      <c r="AY494" s="16"/>
      <c r="AZ494" s="60"/>
      <c r="BA494" s="17"/>
      <c r="BB494" s="16"/>
      <c r="BC494" s="16"/>
      <c r="BD494" s="16"/>
      <c r="BE494" s="16"/>
      <c r="BF494" s="60"/>
      <c r="BG494" s="17"/>
      <c r="BH494" s="60"/>
      <c r="BI494" s="17"/>
      <c r="BJ494" s="60"/>
      <c r="BK494" s="17"/>
      <c r="BL494" s="16"/>
      <c r="BM494" s="16"/>
      <c r="BN494" s="16"/>
      <c r="BO494" s="16"/>
      <c r="BP494" s="16"/>
      <c r="BQ494" s="16"/>
      <c r="BR494" s="60"/>
      <c r="BS494" s="17"/>
      <c r="BT494" s="16"/>
      <c r="BU494" s="16"/>
      <c r="BV494" s="16"/>
      <c r="BW494" s="16"/>
      <c r="BX494" s="60"/>
      <c r="BY494" s="17"/>
      <c r="BZ494" s="60">
        <v>5.0000000000000001E-4</v>
      </c>
      <c r="CA494" s="17">
        <v>1</v>
      </c>
      <c r="CB494" s="16"/>
      <c r="CC494" s="16"/>
      <c r="CD494" s="16"/>
      <c r="CE494" s="16"/>
      <c r="CF494" s="16"/>
      <c r="CG494" s="16"/>
      <c r="CH494" s="60"/>
      <c r="CI494" s="17"/>
      <c r="CJ494" s="16"/>
      <c r="CK494" s="16"/>
      <c r="CL494" s="16"/>
      <c r="CM494" s="16"/>
      <c r="CN494" s="16"/>
      <c r="CO494" s="16"/>
      <c r="CP494" s="16"/>
      <c r="CQ494" s="16"/>
      <c r="CR494" s="16"/>
      <c r="CS494" s="16"/>
      <c r="CT494" s="60"/>
      <c r="CU494" s="17"/>
      <c r="CV494" s="16"/>
      <c r="CW494" s="16"/>
    </row>
    <row r="495" spans="1:101" x14ac:dyDescent="0.3">
      <c r="A495" s="14">
        <v>135</v>
      </c>
      <c r="B495" s="15"/>
      <c r="C495" s="14" t="s">
        <v>224</v>
      </c>
      <c r="D495" s="14" t="s">
        <v>497</v>
      </c>
      <c r="E495" s="14"/>
      <c r="F495" s="14"/>
      <c r="G495" s="14" t="s">
        <v>498</v>
      </c>
      <c r="H495" s="2"/>
      <c r="I495" s="12">
        <v>100</v>
      </c>
      <c r="J495" s="16">
        <f t="shared" si="26"/>
        <v>22</v>
      </c>
      <c r="K495" s="16">
        <f t="shared" si="27"/>
        <v>51.972499999999997</v>
      </c>
      <c r="L495" s="16">
        <f t="shared" si="25"/>
        <v>48.027500000000003</v>
      </c>
      <c r="M495" s="16">
        <f t="shared" si="25"/>
        <v>78</v>
      </c>
      <c r="N495" s="17">
        <v>8</v>
      </c>
      <c r="O495" s="17">
        <v>25</v>
      </c>
      <c r="P495" s="17">
        <v>5</v>
      </c>
      <c r="Q495" s="17">
        <v>10</v>
      </c>
      <c r="R495" s="18">
        <v>5.0000000000000001E-3</v>
      </c>
      <c r="S495" s="16">
        <v>0.5</v>
      </c>
      <c r="T495" s="60"/>
      <c r="U495" s="17"/>
      <c r="V495" s="16"/>
      <c r="W495" s="16"/>
      <c r="X495" s="18">
        <v>2E-3</v>
      </c>
      <c r="Y495" s="16">
        <v>0.1</v>
      </c>
      <c r="Z495" s="16"/>
      <c r="AA495" s="16"/>
      <c r="AB495" s="16"/>
      <c r="AC495" s="16"/>
      <c r="AD495" s="16"/>
      <c r="AE495" s="16"/>
      <c r="AF495" s="18"/>
      <c r="AG495" s="16"/>
      <c r="AH495" s="18">
        <v>5.0000000000000001E-3</v>
      </c>
      <c r="AI495" s="16">
        <v>0.5</v>
      </c>
      <c r="AJ495" s="17">
        <v>35</v>
      </c>
      <c r="AK495" s="17">
        <v>40</v>
      </c>
      <c r="AL495" s="16"/>
      <c r="AM495" s="16"/>
      <c r="AN495" s="16">
        <v>0.01</v>
      </c>
      <c r="AO495" s="16">
        <v>0.5</v>
      </c>
      <c r="AP495" s="16"/>
      <c r="AQ495" s="16"/>
      <c r="AR495" s="60"/>
      <c r="AS495" s="17"/>
      <c r="AT495" s="16"/>
      <c r="AU495" s="16"/>
      <c r="AV495" s="18">
        <v>5.0000000000000001E-3</v>
      </c>
      <c r="AW495" s="16">
        <v>0.4</v>
      </c>
      <c r="AX495" s="18"/>
      <c r="AY495" s="16"/>
      <c r="AZ495" s="60"/>
      <c r="BA495" s="17"/>
      <c r="BB495" s="16"/>
      <c r="BC495" s="16"/>
      <c r="BD495" s="16"/>
      <c r="BE495" s="16"/>
      <c r="BF495" s="60"/>
      <c r="BG495" s="17"/>
      <c r="BH495" s="60"/>
      <c r="BI495" s="17"/>
      <c r="BJ495" s="60"/>
      <c r="BK495" s="17"/>
      <c r="BL495" s="16"/>
      <c r="BM495" s="16"/>
      <c r="BN495" s="16"/>
      <c r="BO495" s="16"/>
      <c r="BP495" s="16"/>
      <c r="BQ495" s="16"/>
      <c r="BR495" s="60"/>
      <c r="BS495" s="17"/>
      <c r="BT495" s="16"/>
      <c r="BU495" s="16"/>
      <c r="BV495" s="16"/>
      <c r="BW495" s="16"/>
      <c r="BX495" s="60"/>
      <c r="BY495" s="17"/>
      <c r="BZ495" s="60">
        <v>5.0000000000000001E-4</v>
      </c>
      <c r="CA495" s="17">
        <v>1</v>
      </c>
      <c r="CB495" s="16"/>
      <c r="CC495" s="16"/>
      <c r="CD495" s="16"/>
      <c r="CE495" s="16"/>
      <c r="CF495" s="16"/>
      <c r="CG495" s="16"/>
      <c r="CH495" s="60"/>
      <c r="CI495" s="17"/>
      <c r="CJ495" s="16"/>
      <c r="CK495" s="16"/>
      <c r="CL495" s="16"/>
      <c r="CM495" s="16"/>
      <c r="CN495" s="16"/>
      <c r="CO495" s="16"/>
      <c r="CP495" s="16"/>
      <c r="CQ495" s="16"/>
      <c r="CR495" s="16"/>
      <c r="CS495" s="16"/>
      <c r="CT495" s="60"/>
      <c r="CU495" s="17"/>
      <c r="CV495" s="16"/>
      <c r="CW495" s="16"/>
    </row>
    <row r="496" spans="1:101" x14ac:dyDescent="0.3">
      <c r="A496" s="14">
        <v>135</v>
      </c>
      <c r="B496" s="15"/>
      <c r="C496" s="14" t="s">
        <v>224</v>
      </c>
      <c r="D496" s="14" t="s">
        <v>497</v>
      </c>
      <c r="E496" s="14"/>
      <c r="F496" s="14"/>
      <c r="G496" s="14" t="s">
        <v>498</v>
      </c>
      <c r="H496" s="2"/>
      <c r="I496" s="12">
        <v>100</v>
      </c>
      <c r="J496" s="16">
        <f t="shared" si="26"/>
        <v>12.5</v>
      </c>
      <c r="K496" s="16">
        <f t="shared" si="27"/>
        <v>51.972499999999975</v>
      </c>
      <c r="L496" s="16">
        <f t="shared" si="25"/>
        <v>48.027500000000025</v>
      </c>
      <c r="M496" s="16">
        <f t="shared" si="25"/>
        <v>87.5</v>
      </c>
      <c r="N496" s="17">
        <v>8</v>
      </c>
      <c r="O496" s="17">
        <v>25</v>
      </c>
      <c r="P496" s="17">
        <v>5</v>
      </c>
      <c r="Q496" s="17">
        <v>10</v>
      </c>
      <c r="R496" s="18">
        <v>5.0000000000000001E-3</v>
      </c>
      <c r="S496" s="16">
        <v>0.5</v>
      </c>
      <c r="T496" s="60">
        <v>5.0000000000000001E-4</v>
      </c>
      <c r="U496" s="17">
        <v>1</v>
      </c>
      <c r="V496" s="16"/>
      <c r="W496" s="16"/>
      <c r="X496" s="18">
        <v>2E-3</v>
      </c>
      <c r="Y496" s="16">
        <v>0.1</v>
      </c>
      <c r="Z496" s="16"/>
      <c r="AA496" s="16"/>
      <c r="AB496" s="16"/>
      <c r="AC496" s="16"/>
      <c r="AD496" s="16"/>
      <c r="AE496" s="16"/>
      <c r="AF496" s="18"/>
      <c r="AG496" s="16"/>
      <c r="AH496" s="18"/>
      <c r="AI496" s="16"/>
      <c r="AJ496" s="17">
        <v>35</v>
      </c>
      <c r="AK496" s="17">
        <v>40</v>
      </c>
      <c r="AL496" s="16"/>
      <c r="AM496" s="16"/>
      <c r="AN496" s="16">
        <v>0.01</v>
      </c>
      <c r="AO496" s="16">
        <v>0.5</v>
      </c>
      <c r="AP496" s="16"/>
      <c r="AQ496" s="16"/>
      <c r="AR496" s="60">
        <v>5.0000000000000001E-4</v>
      </c>
      <c r="AS496" s="17">
        <v>1</v>
      </c>
      <c r="AT496" s="16"/>
      <c r="AU496" s="16"/>
      <c r="AV496" s="18">
        <v>5.0000000000000001E-3</v>
      </c>
      <c r="AW496" s="16">
        <v>0.4</v>
      </c>
      <c r="AX496" s="18"/>
      <c r="AY496" s="16"/>
      <c r="AZ496" s="60">
        <v>5.0000000000000001E-4</v>
      </c>
      <c r="BA496" s="17">
        <v>1</v>
      </c>
      <c r="BB496" s="16"/>
      <c r="BC496" s="16"/>
      <c r="BD496" s="16"/>
      <c r="BE496" s="16"/>
      <c r="BF496" s="60">
        <v>5.0000000000000001E-4</v>
      </c>
      <c r="BG496" s="17">
        <v>1</v>
      </c>
      <c r="BH496" s="60">
        <v>5.0000000000000001E-4</v>
      </c>
      <c r="BI496" s="17">
        <v>1</v>
      </c>
      <c r="BJ496" s="60">
        <v>5.0000000000000001E-4</v>
      </c>
      <c r="BK496" s="17">
        <v>1</v>
      </c>
      <c r="BL496" s="16"/>
      <c r="BM496" s="16"/>
      <c r="BN496" s="16"/>
      <c r="BO496" s="16"/>
      <c r="BP496" s="16"/>
      <c r="BQ496" s="16"/>
      <c r="BR496" s="60">
        <v>5.0000000000000001E-4</v>
      </c>
      <c r="BS496" s="17">
        <v>1</v>
      </c>
      <c r="BT496" s="16"/>
      <c r="BU496" s="16"/>
      <c r="BV496" s="16"/>
      <c r="BW496" s="16"/>
      <c r="BX496" s="60">
        <v>5.0000000000000001E-4</v>
      </c>
      <c r="BY496" s="17">
        <v>1</v>
      </c>
      <c r="BZ496" s="60">
        <v>5.0000000000000001E-4</v>
      </c>
      <c r="CA496" s="17">
        <v>1</v>
      </c>
      <c r="CB496" s="16"/>
      <c r="CC496" s="16"/>
      <c r="CD496" s="16"/>
      <c r="CE496" s="16"/>
      <c r="CF496" s="16"/>
      <c r="CG496" s="16"/>
      <c r="CH496" s="60">
        <v>5.0000000000000001E-4</v>
      </c>
      <c r="CI496" s="17">
        <v>1</v>
      </c>
      <c r="CJ496" s="16"/>
      <c r="CK496" s="16"/>
      <c r="CL496" s="16"/>
      <c r="CM496" s="16"/>
      <c r="CN496" s="16"/>
      <c r="CO496" s="16"/>
      <c r="CP496" s="16"/>
      <c r="CQ496" s="16"/>
      <c r="CR496" s="16"/>
      <c r="CS496" s="16"/>
      <c r="CT496" s="60">
        <v>5.0000000000000001E-4</v>
      </c>
      <c r="CU496" s="17">
        <v>1</v>
      </c>
      <c r="CV496" s="16"/>
      <c r="CW496" s="16"/>
    </row>
    <row r="497" spans="1:101" x14ac:dyDescent="0.3">
      <c r="A497" s="14">
        <v>135</v>
      </c>
      <c r="B497" s="15"/>
      <c r="C497" s="14" t="s">
        <v>224</v>
      </c>
      <c r="D497" s="14" t="s">
        <v>497</v>
      </c>
      <c r="E497" s="14"/>
      <c r="F497" s="14"/>
      <c r="G497" s="14" t="s">
        <v>498</v>
      </c>
      <c r="H497" s="2"/>
      <c r="I497" s="12">
        <v>100</v>
      </c>
      <c r="J497" s="16">
        <f t="shared" si="26"/>
        <v>22</v>
      </c>
      <c r="K497" s="16">
        <f t="shared" si="27"/>
        <v>51.972499999999997</v>
      </c>
      <c r="L497" s="16">
        <f t="shared" si="25"/>
        <v>48.027500000000003</v>
      </c>
      <c r="M497" s="16">
        <f t="shared" si="25"/>
        <v>78</v>
      </c>
      <c r="N497" s="17">
        <v>8</v>
      </c>
      <c r="O497" s="17">
        <v>25</v>
      </c>
      <c r="P497" s="17">
        <v>5</v>
      </c>
      <c r="Q497" s="17">
        <v>10</v>
      </c>
      <c r="R497" s="18">
        <v>5.0000000000000001E-3</v>
      </c>
      <c r="S497" s="16">
        <v>0.5</v>
      </c>
      <c r="T497" s="60"/>
      <c r="U497" s="17"/>
      <c r="V497" s="16"/>
      <c r="W497" s="16"/>
      <c r="X497" s="18"/>
      <c r="Y497" s="16"/>
      <c r="Z497" s="16"/>
      <c r="AA497" s="16"/>
      <c r="AB497" s="16"/>
      <c r="AC497" s="16"/>
      <c r="AD497" s="16"/>
      <c r="AE497" s="16"/>
      <c r="AF497" s="18">
        <v>2E-3</v>
      </c>
      <c r="AG497" s="16">
        <v>0.1</v>
      </c>
      <c r="AH497" s="18">
        <v>5.0000000000000001E-3</v>
      </c>
      <c r="AI497" s="16">
        <v>0.5</v>
      </c>
      <c r="AJ497" s="17">
        <v>35</v>
      </c>
      <c r="AK497" s="17">
        <v>40</v>
      </c>
      <c r="AL497" s="16"/>
      <c r="AM497" s="16"/>
      <c r="AN497" s="16">
        <v>0.01</v>
      </c>
      <c r="AO497" s="16">
        <v>0.5</v>
      </c>
      <c r="AP497" s="16"/>
      <c r="AQ497" s="16"/>
      <c r="AR497" s="60"/>
      <c r="AS497" s="17"/>
      <c r="AT497" s="16"/>
      <c r="AU497" s="16"/>
      <c r="AV497" s="18">
        <v>5.0000000000000001E-3</v>
      </c>
      <c r="AW497" s="16">
        <v>0.4</v>
      </c>
      <c r="AX497" s="18"/>
      <c r="AY497" s="16"/>
      <c r="AZ497" s="60"/>
      <c r="BA497" s="17"/>
      <c r="BB497" s="16"/>
      <c r="BC497" s="16"/>
      <c r="BD497" s="16"/>
      <c r="BE497" s="16"/>
      <c r="BF497" s="60"/>
      <c r="BG497" s="17"/>
      <c r="BH497" s="60"/>
      <c r="BI497" s="17"/>
      <c r="BJ497" s="60"/>
      <c r="BK497" s="17"/>
      <c r="BL497" s="16"/>
      <c r="BM497" s="16"/>
      <c r="BN497" s="16"/>
      <c r="BO497" s="16"/>
      <c r="BP497" s="16"/>
      <c r="BQ497" s="16"/>
      <c r="BR497" s="60"/>
      <c r="BS497" s="17"/>
      <c r="BT497" s="16"/>
      <c r="BU497" s="16"/>
      <c r="BV497" s="16"/>
      <c r="BW497" s="16"/>
      <c r="BX497" s="60"/>
      <c r="BY497" s="17"/>
      <c r="BZ497" s="60">
        <v>5.0000000000000001E-4</v>
      </c>
      <c r="CA497" s="17">
        <v>1</v>
      </c>
      <c r="CB497" s="16"/>
      <c r="CC497" s="16"/>
      <c r="CD497" s="16"/>
      <c r="CE497" s="16"/>
      <c r="CF497" s="16"/>
      <c r="CG497" s="16"/>
      <c r="CH497" s="60"/>
      <c r="CI497" s="17"/>
      <c r="CJ497" s="16"/>
      <c r="CK497" s="16"/>
      <c r="CL497" s="16"/>
      <c r="CM497" s="16"/>
      <c r="CN497" s="16"/>
      <c r="CO497" s="16"/>
      <c r="CP497" s="16"/>
      <c r="CQ497" s="16"/>
      <c r="CR497" s="16"/>
      <c r="CS497" s="16"/>
      <c r="CT497" s="60"/>
      <c r="CU497" s="17"/>
      <c r="CV497" s="16"/>
      <c r="CW497" s="16"/>
    </row>
    <row r="498" spans="1:101" x14ac:dyDescent="0.3">
      <c r="A498" s="14">
        <v>135</v>
      </c>
      <c r="B498" s="15"/>
      <c r="C498" s="14" t="s">
        <v>224</v>
      </c>
      <c r="D498" s="14" t="s">
        <v>497</v>
      </c>
      <c r="E498" s="14"/>
      <c r="F498" s="14"/>
      <c r="G498" s="14" t="s">
        <v>498</v>
      </c>
      <c r="H498" s="2"/>
      <c r="I498" s="12">
        <v>100</v>
      </c>
      <c r="J498" s="16">
        <f t="shared" si="26"/>
        <v>22.5</v>
      </c>
      <c r="K498" s="16">
        <f t="shared" si="27"/>
        <v>51.977499999999992</v>
      </c>
      <c r="L498" s="16">
        <f t="shared" si="25"/>
        <v>48.022500000000008</v>
      </c>
      <c r="M498" s="16">
        <f t="shared" si="25"/>
        <v>77.5</v>
      </c>
      <c r="N498" s="17">
        <v>8</v>
      </c>
      <c r="O498" s="17">
        <v>25</v>
      </c>
      <c r="P498" s="17">
        <v>5</v>
      </c>
      <c r="Q498" s="17">
        <v>10</v>
      </c>
      <c r="R498" s="18">
        <v>5.0000000000000001E-3</v>
      </c>
      <c r="S498" s="16">
        <v>0.5</v>
      </c>
      <c r="T498" s="60"/>
      <c r="U498" s="17"/>
      <c r="V498" s="16"/>
      <c r="W498" s="16"/>
      <c r="X498" s="18"/>
      <c r="Y498" s="16"/>
      <c r="Z498" s="16"/>
      <c r="AA498" s="16"/>
      <c r="AB498" s="16"/>
      <c r="AC498" s="16"/>
      <c r="AD498" s="16"/>
      <c r="AE498" s="16"/>
      <c r="AF498" s="18">
        <v>2E-3</v>
      </c>
      <c r="AG498" s="16">
        <v>0.1</v>
      </c>
      <c r="AH498" s="18"/>
      <c r="AI498" s="16"/>
      <c r="AJ498" s="17">
        <v>35</v>
      </c>
      <c r="AK498" s="17">
        <v>40</v>
      </c>
      <c r="AL498" s="16"/>
      <c r="AM498" s="16"/>
      <c r="AN498" s="16">
        <v>0.01</v>
      </c>
      <c r="AO498" s="16">
        <v>0.5</v>
      </c>
      <c r="AP498" s="16"/>
      <c r="AQ498" s="16"/>
      <c r="AR498" s="60"/>
      <c r="AS498" s="17"/>
      <c r="AT498" s="16"/>
      <c r="AU498" s="16"/>
      <c r="AV498" s="18">
        <v>5.0000000000000001E-3</v>
      </c>
      <c r="AW498" s="16">
        <v>0.4</v>
      </c>
      <c r="AX498" s="18"/>
      <c r="AY498" s="16"/>
      <c r="AZ498" s="60"/>
      <c r="BA498" s="17"/>
      <c r="BB498" s="16"/>
      <c r="BC498" s="16"/>
      <c r="BD498" s="16"/>
      <c r="BE498" s="16"/>
      <c r="BF498" s="60"/>
      <c r="BG498" s="17"/>
      <c r="BH498" s="60"/>
      <c r="BI498" s="17"/>
      <c r="BJ498" s="60"/>
      <c r="BK498" s="17"/>
      <c r="BL498" s="16"/>
      <c r="BM498" s="16"/>
      <c r="BN498" s="16"/>
      <c r="BO498" s="16"/>
      <c r="BP498" s="16"/>
      <c r="BQ498" s="16"/>
      <c r="BR498" s="60"/>
      <c r="BS498" s="17"/>
      <c r="BT498" s="16"/>
      <c r="BU498" s="16"/>
      <c r="BV498" s="16"/>
      <c r="BW498" s="16"/>
      <c r="BX498" s="60"/>
      <c r="BY498" s="17"/>
      <c r="BZ498" s="60">
        <v>5.0000000000000001E-4</v>
      </c>
      <c r="CA498" s="17">
        <v>1</v>
      </c>
      <c r="CB498" s="16"/>
      <c r="CC498" s="16"/>
      <c r="CD498" s="16"/>
      <c r="CE498" s="16"/>
      <c r="CF498" s="16"/>
      <c r="CG498" s="16"/>
      <c r="CH498" s="60"/>
      <c r="CI498" s="17"/>
      <c r="CJ498" s="16"/>
      <c r="CK498" s="16"/>
      <c r="CL498" s="16"/>
      <c r="CM498" s="16"/>
      <c r="CN498" s="16"/>
      <c r="CO498" s="16"/>
      <c r="CP498" s="16"/>
      <c r="CQ498" s="16"/>
      <c r="CR498" s="16"/>
      <c r="CS498" s="16"/>
      <c r="CT498" s="60"/>
      <c r="CU498" s="17"/>
      <c r="CV498" s="16"/>
      <c r="CW498" s="16"/>
    </row>
    <row r="499" spans="1:101" x14ac:dyDescent="0.3">
      <c r="A499" s="14">
        <v>135</v>
      </c>
      <c r="B499" s="15"/>
      <c r="C499" s="14" t="s">
        <v>224</v>
      </c>
      <c r="D499" s="14" t="s">
        <v>497</v>
      </c>
      <c r="E499" s="14"/>
      <c r="F499" s="14"/>
      <c r="G499" s="14" t="s">
        <v>498</v>
      </c>
      <c r="H499" s="2"/>
      <c r="I499" s="12">
        <v>100</v>
      </c>
      <c r="J499" s="16">
        <f t="shared" si="26"/>
        <v>21.400000000000006</v>
      </c>
      <c r="K499" s="16">
        <f t="shared" si="27"/>
        <v>51.974499999999992</v>
      </c>
      <c r="L499" s="16">
        <f t="shared" si="25"/>
        <v>48.025500000000008</v>
      </c>
      <c r="M499" s="16">
        <f t="shared" si="25"/>
        <v>78.599999999999994</v>
      </c>
      <c r="N499" s="17">
        <v>8</v>
      </c>
      <c r="O499" s="17">
        <v>25</v>
      </c>
      <c r="P499" s="17">
        <v>5</v>
      </c>
      <c r="Q499" s="17">
        <v>10</v>
      </c>
      <c r="R499" s="18">
        <v>5.0000000000000001E-3</v>
      </c>
      <c r="S499" s="16">
        <v>0.5</v>
      </c>
      <c r="T499" s="60"/>
      <c r="U499" s="17"/>
      <c r="V499" s="16">
        <v>0.01</v>
      </c>
      <c r="W499" s="16">
        <v>0.5</v>
      </c>
      <c r="X499" s="18">
        <v>2E-3</v>
      </c>
      <c r="Y499" s="16">
        <v>0.1</v>
      </c>
      <c r="Z499" s="16"/>
      <c r="AA499" s="16"/>
      <c r="AB499" s="16"/>
      <c r="AC499" s="16"/>
      <c r="AD499" s="16"/>
      <c r="AE499" s="16"/>
      <c r="AF499" s="18"/>
      <c r="AG499" s="16"/>
      <c r="AH499" s="18">
        <v>5.0000000000000001E-3</v>
      </c>
      <c r="AI499" s="16">
        <v>0.5</v>
      </c>
      <c r="AJ499" s="17">
        <v>35</v>
      </c>
      <c r="AK499" s="17">
        <v>40</v>
      </c>
      <c r="AL499" s="16"/>
      <c r="AM499" s="16"/>
      <c r="AN499" s="16"/>
      <c r="AO499" s="16"/>
      <c r="AP499" s="16"/>
      <c r="AQ499" s="16"/>
      <c r="AR499" s="60"/>
      <c r="AS499" s="17"/>
      <c r="AT499" s="16"/>
      <c r="AU499" s="16"/>
      <c r="AV499" s="18"/>
      <c r="AW499" s="16"/>
      <c r="AX499" s="18">
        <v>3.0000000000000001E-3</v>
      </c>
      <c r="AY499" s="16">
        <v>1</v>
      </c>
      <c r="AZ499" s="60"/>
      <c r="BA499" s="17"/>
      <c r="BB499" s="16"/>
      <c r="BC499" s="16"/>
      <c r="BD499" s="16"/>
      <c r="BE499" s="16"/>
      <c r="BF499" s="60"/>
      <c r="BG499" s="17"/>
      <c r="BH499" s="60"/>
      <c r="BI499" s="17"/>
      <c r="BJ499" s="60"/>
      <c r="BK499" s="17"/>
      <c r="BL499" s="16"/>
      <c r="BM499" s="16"/>
      <c r="BN499" s="16"/>
      <c r="BO499" s="16"/>
      <c r="BP499" s="16"/>
      <c r="BQ499" s="16"/>
      <c r="BR499" s="60"/>
      <c r="BS499" s="17"/>
      <c r="BT499" s="16"/>
      <c r="BU499" s="16"/>
      <c r="BV499" s="16"/>
      <c r="BW499" s="16"/>
      <c r="BX499" s="60"/>
      <c r="BY499" s="17"/>
      <c r="BZ499" s="60">
        <v>5.0000000000000001E-4</v>
      </c>
      <c r="CA499" s="17">
        <v>1</v>
      </c>
      <c r="CB499" s="16"/>
      <c r="CC499" s="16"/>
      <c r="CD499" s="16"/>
      <c r="CE499" s="16"/>
      <c r="CF499" s="16"/>
      <c r="CG499" s="16"/>
      <c r="CH499" s="60"/>
      <c r="CI499" s="17"/>
      <c r="CJ499" s="16"/>
      <c r="CK499" s="16"/>
      <c r="CL499" s="16"/>
      <c r="CM499" s="16"/>
      <c r="CN499" s="16"/>
      <c r="CO499" s="16"/>
      <c r="CP499" s="16"/>
      <c r="CQ499" s="16"/>
      <c r="CR499" s="16"/>
      <c r="CS499" s="16"/>
      <c r="CT499" s="60"/>
      <c r="CU499" s="17"/>
      <c r="CV499" s="16"/>
      <c r="CW499" s="16"/>
    </row>
    <row r="500" spans="1:101" x14ac:dyDescent="0.3">
      <c r="A500" s="14">
        <v>135</v>
      </c>
      <c r="B500" s="15"/>
      <c r="C500" s="14" t="s">
        <v>224</v>
      </c>
      <c r="D500" s="14" t="s">
        <v>497</v>
      </c>
      <c r="E500" s="14"/>
      <c r="F500" s="14"/>
      <c r="G500" s="14" t="s">
        <v>498</v>
      </c>
      <c r="H500" s="2"/>
      <c r="I500" s="12">
        <v>100</v>
      </c>
      <c r="J500" s="16">
        <f t="shared" si="26"/>
        <v>11.900000000000006</v>
      </c>
      <c r="K500" s="16">
        <f t="shared" si="27"/>
        <v>51.974499999999978</v>
      </c>
      <c r="L500" s="16">
        <f t="shared" si="25"/>
        <v>48.025500000000022</v>
      </c>
      <c r="M500" s="16">
        <f t="shared" si="25"/>
        <v>88.1</v>
      </c>
      <c r="N500" s="17">
        <v>8</v>
      </c>
      <c r="O500" s="17">
        <v>25</v>
      </c>
      <c r="P500" s="17">
        <v>5</v>
      </c>
      <c r="Q500" s="17">
        <v>10</v>
      </c>
      <c r="R500" s="18">
        <v>5.0000000000000001E-3</v>
      </c>
      <c r="S500" s="16">
        <v>0.5</v>
      </c>
      <c r="T500" s="60">
        <v>5.0000000000000001E-4</v>
      </c>
      <c r="U500" s="17">
        <v>1</v>
      </c>
      <c r="V500" s="16">
        <v>0.01</v>
      </c>
      <c r="W500" s="16">
        <v>0.5</v>
      </c>
      <c r="X500" s="18">
        <v>2E-3</v>
      </c>
      <c r="Y500" s="16">
        <v>0.1</v>
      </c>
      <c r="Z500" s="16"/>
      <c r="AA500" s="16"/>
      <c r="AB500" s="16"/>
      <c r="AC500" s="16"/>
      <c r="AD500" s="16"/>
      <c r="AE500" s="16"/>
      <c r="AF500" s="18"/>
      <c r="AG500" s="16"/>
      <c r="AH500" s="18"/>
      <c r="AI500" s="16"/>
      <c r="AJ500" s="17">
        <v>35</v>
      </c>
      <c r="AK500" s="17">
        <v>40</v>
      </c>
      <c r="AL500" s="16"/>
      <c r="AM500" s="16"/>
      <c r="AN500" s="16"/>
      <c r="AO500" s="16"/>
      <c r="AP500" s="16"/>
      <c r="AQ500" s="16"/>
      <c r="AR500" s="60">
        <v>5.0000000000000001E-4</v>
      </c>
      <c r="AS500" s="17">
        <v>1</v>
      </c>
      <c r="AT500" s="16"/>
      <c r="AU500" s="16"/>
      <c r="AV500" s="18"/>
      <c r="AW500" s="16"/>
      <c r="AX500" s="18">
        <v>3.0000000000000001E-3</v>
      </c>
      <c r="AY500" s="16">
        <v>1</v>
      </c>
      <c r="AZ500" s="60">
        <v>5.0000000000000001E-4</v>
      </c>
      <c r="BA500" s="17">
        <v>1</v>
      </c>
      <c r="BB500" s="16"/>
      <c r="BC500" s="16"/>
      <c r="BD500" s="16"/>
      <c r="BE500" s="16"/>
      <c r="BF500" s="60">
        <v>5.0000000000000001E-4</v>
      </c>
      <c r="BG500" s="17">
        <v>1</v>
      </c>
      <c r="BH500" s="60">
        <v>5.0000000000000001E-4</v>
      </c>
      <c r="BI500" s="17">
        <v>1</v>
      </c>
      <c r="BJ500" s="60">
        <v>5.0000000000000001E-4</v>
      </c>
      <c r="BK500" s="17">
        <v>1</v>
      </c>
      <c r="BL500" s="16"/>
      <c r="BM500" s="16"/>
      <c r="BN500" s="16"/>
      <c r="BO500" s="16"/>
      <c r="BP500" s="16"/>
      <c r="BQ500" s="16"/>
      <c r="BR500" s="60">
        <v>5.0000000000000001E-4</v>
      </c>
      <c r="BS500" s="17">
        <v>1</v>
      </c>
      <c r="BT500" s="16"/>
      <c r="BU500" s="16"/>
      <c r="BV500" s="16"/>
      <c r="BW500" s="16"/>
      <c r="BX500" s="60">
        <v>5.0000000000000001E-4</v>
      </c>
      <c r="BY500" s="17">
        <v>1</v>
      </c>
      <c r="BZ500" s="60">
        <v>5.0000000000000001E-4</v>
      </c>
      <c r="CA500" s="17">
        <v>1</v>
      </c>
      <c r="CB500" s="16"/>
      <c r="CC500" s="16"/>
      <c r="CD500" s="16"/>
      <c r="CE500" s="16"/>
      <c r="CF500" s="16"/>
      <c r="CG500" s="16"/>
      <c r="CH500" s="60">
        <v>5.0000000000000001E-4</v>
      </c>
      <c r="CI500" s="17">
        <v>1</v>
      </c>
      <c r="CJ500" s="16"/>
      <c r="CK500" s="16"/>
      <c r="CL500" s="16"/>
      <c r="CM500" s="16"/>
      <c r="CN500" s="16"/>
      <c r="CO500" s="16"/>
      <c r="CP500" s="16"/>
      <c r="CQ500" s="16"/>
      <c r="CR500" s="16"/>
      <c r="CS500" s="16"/>
      <c r="CT500" s="60">
        <v>5.0000000000000001E-4</v>
      </c>
      <c r="CU500" s="17">
        <v>1</v>
      </c>
      <c r="CV500" s="16"/>
      <c r="CW500" s="16"/>
    </row>
    <row r="501" spans="1:101" x14ac:dyDescent="0.3">
      <c r="A501" s="14">
        <v>135</v>
      </c>
      <c r="B501" s="15"/>
      <c r="C501" s="14" t="s">
        <v>224</v>
      </c>
      <c r="D501" s="14" t="s">
        <v>497</v>
      </c>
      <c r="E501" s="14"/>
      <c r="F501" s="14"/>
      <c r="G501" s="14" t="s">
        <v>498</v>
      </c>
      <c r="H501" s="2"/>
      <c r="I501" s="12">
        <v>100</v>
      </c>
      <c r="J501" s="16">
        <f t="shared" si="26"/>
        <v>21.400000000000006</v>
      </c>
      <c r="K501" s="16">
        <f t="shared" si="27"/>
        <v>51.974499999999992</v>
      </c>
      <c r="L501" s="16">
        <f t="shared" si="25"/>
        <v>48.025500000000008</v>
      </c>
      <c r="M501" s="16">
        <f t="shared" si="25"/>
        <v>78.599999999999994</v>
      </c>
      <c r="N501" s="17">
        <v>8</v>
      </c>
      <c r="O501" s="17">
        <v>25</v>
      </c>
      <c r="P501" s="17">
        <v>5</v>
      </c>
      <c r="Q501" s="17">
        <v>10</v>
      </c>
      <c r="R501" s="18">
        <v>5.0000000000000001E-3</v>
      </c>
      <c r="S501" s="16">
        <v>0.5</v>
      </c>
      <c r="T501" s="60"/>
      <c r="U501" s="17"/>
      <c r="V501" s="16">
        <v>0.01</v>
      </c>
      <c r="W501" s="16">
        <v>0.5</v>
      </c>
      <c r="X501" s="18"/>
      <c r="Y501" s="16"/>
      <c r="Z501" s="16"/>
      <c r="AA501" s="16"/>
      <c r="AB501" s="16"/>
      <c r="AC501" s="16"/>
      <c r="AD501" s="16"/>
      <c r="AE501" s="16"/>
      <c r="AF501" s="18">
        <v>2E-3</v>
      </c>
      <c r="AG501" s="16">
        <v>0.1</v>
      </c>
      <c r="AH501" s="18">
        <v>5.0000000000000001E-3</v>
      </c>
      <c r="AI501" s="16">
        <v>0.5</v>
      </c>
      <c r="AJ501" s="17">
        <v>35</v>
      </c>
      <c r="AK501" s="17">
        <v>40</v>
      </c>
      <c r="AL501" s="16"/>
      <c r="AM501" s="16"/>
      <c r="AN501" s="16"/>
      <c r="AO501" s="16"/>
      <c r="AP501" s="16"/>
      <c r="AQ501" s="16"/>
      <c r="AR501" s="60"/>
      <c r="AS501" s="17"/>
      <c r="AT501" s="16"/>
      <c r="AU501" s="16"/>
      <c r="AV501" s="18"/>
      <c r="AW501" s="16"/>
      <c r="AX501" s="18">
        <v>3.0000000000000001E-3</v>
      </c>
      <c r="AY501" s="16">
        <v>1</v>
      </c>
      <c r="AZ501" s="60"/>
      <c r="BA501" s="17"/>
      <c r="BB501" s="16"/>
      <c r="BC501" s="16"/>
      <c r="BD501" s="16"/>
      <c r="BE501" s="16"/>
      <c r="BF501" s="60"/>
      <c r="BG501" s="17"/>
      <c r="BH501" s="60"/>
      <c r="BI501" s="17"/>
      <c r="BJ501" s="60"/>
      <c r="BK501" s="17"/>
      <c r="BL501" s="16"/>
      <c r="BM501" s="16"/>
      <c r="BN501" s="16"/>
      <c r="BO501" s="16"/>
      <c r="BP501" s="16"/>
      <c r="BQ501" s="16"/>
      <c r="BR501" s="60"/>
      <c r="BS501" s="17"/>
      <c r="BT501" s="16"/>
      <c r="BU501" s="16"/>
      <c r="BV501" s="16"/>
      <c r="BW501" s="16"/>
      <c r="BX501" s="60"/>
      <c r="BY501" s="17"/>
      <c r="BZ501" s="60">
        <v>5.0000000000000001E-4</v>
      </c>
      <c r="CA501" s="17">
        <v>1</v>
      </c>
      <c r="CB501" s="16"/>
      <c r="CC501" s="16"/>
      <c r="CD501" s="16"/>
      <c r="CE501" s="16"/>
      <c r="CF501" s="16"/>
      <c r="CG501" s="16"/>
      <c r="CH501" s="60"/>
      <c r="CI501" s="17"/>
      <c r="CJ501" s="16"/>
      <c r="CK501" s="16"/>
      <c r="CL501" s="16"/>
      <c r="CM501" s="16"/>
      <c r="CN501" s="16"/>
      <c r="CO501" s="16"/>
      <c r="CP501" s="16"/>
      <c r="CQ501" s="16"/>
      <c r="CR501" s="16"/>
      <c r="CS501" s="16"/>
      <c r="CT501" s="60"/>
      <c r="CU501" s="17"/>
      <c r="CV501" s="16"/>
      <c r="CW501" s="16"/>
    </row>
    <row r="502" spans="1:101" x14ac:dyDescent="0.3">
      <c r="A502" s="14">
        <v>135</v>
      </c>
      <c r="B502" s="15"/>
      <c r="C502" s="14" t="s">
        <v>224</v>
      </c>
      <c r="D502" s="14" t="s">
        <v>497</v>
      </c>
      <c r="E502" s="14"/>
      <c r="F502" s="14"/>
      <c r="G502" s="14" t="s">
        <v>498</v>
      </c>
      <c r="H502" s="2"/>
      <c r="I502" s="12">
        <v>100</v>
      </c>
      <c r="J502" s="16">
        <f t="shared" si="26"/>
        <v>21.900000000000006</v>
      </c>
      <c r="K502" s="16">
        <f t="shared" si="27"/>
        <v>51.979499999999994</v>
      </c>
      <c r="L502" s="16">
        <f t="shared" si="25"/>
        <v>48.020500000000006</v>
      </c>
      <c r="M502" s="16">
        <f t="shared" si="25"/>
        <v>78.099999999999994</v>
      </c>
      <c r="N502" s="17">
        <v>8</v>
      </c>
      <c r="O502" s="17">
        <v>25</v>
      </c>
      <c r="P502" s="17">
        <v>5</v>
      </c>
      <c r="Q502" s="17">
        <v>10</v>
      </c>
      <c r="R502" s="18">
        <v>5.0000000000000001E-3</v>
      </c>
      <c r="S502" s="16">
        <v>0.5</v>
      </c>
      <c r="T502" s="60"/>
      <c r="U502" s="17"/>
      <c r="V502" s="16">
        <v>0.01</v>
      </c>
      <c r="W502" s="16">
        <v>0.5</v>
      </c>
      <c r="X502" s="18"/>
      <c r="Y502" s="16"/>
      <c r="Z502" s="16"/>
      <c r="AA502" s="16"/>
      <c r="AB502" s="16"/>
      <c r="AC502" s="16"/>
      <c r="AD502" s="16"/>
      <c r="AE502" s="16"/>
      <c r="AF502" s="18">
        <v>2E-3</v>
      </c>
      <c r="AG502" s="16">
        <v>0.1</v>
      </c>
      <c r="AH502" s="18"/>
      <c r="AI502" s="16"/>
      <c r="AJ502" s="17">
        <v>35</v>
      </c>
      <c r="AK502" s="17">
        <v>40</v>
      </c>
      <c r="AL502" s="16"/>
      <c r="AM502" s="16"/>
      <c r="AN502" s="16"/>
      <c r="AO502" s="16"/>
      <c r="AP502" s="16"/>
      <c r="AQ502" s="16"/>
      <c r="AR502" s="60"/>
      <c r="AS502" s="17"/>
      <c r="AT502" s="16"/>
      <c r="AU502" s="16"/>
      <c r="AV502" s="18"/>
      <c r="AW502" s="16"/>
      <c r="AX502" s="18">
        <v>3.0000000000000001E-3</v>
      </c>
      <c r="AY502" s="16">
        <v>1</v>
      </c>
      <c r="AZ502" s="60"/>
      <c r="BA502" s="17"/>
      <c r="BB502" s="16"/>
      <c r="BC502" s="16"/>
      <c r="BD502" s="16"/>
      <c r="BE502" s="16"/>
      <c r="BF502" s="60"/>
      <c r="BG502" s="17"/>
      <c r="BH502" s="60"/>
      <c r="BI502" s="17"/>
      <c r="BJ502" s="60"/>
      <c r="BK502" s="17"/>
      <c r="BL502" s="16"/>
      <c r="BM502" s="16"/>
      <c r="BN502" s="16"/>
      <c r="BO502" s="16"/>
      <c r="BP502" s="16"/>
      <c r="BQ502" s="16"/>
      <c r="BR502" s="60"/>
      <c r="BS502" s="17"/>
      <c r="BT502" s="16"/>
      <c r="BU502" s="16"/>
      <c r="BV502" s="16"/>
      <c r="BW502" s="16"/>
      <c r="BX502" s="60"/>
      <c r="BY502" s="17"/>
      <c r="BZ502" s="60">
        <v>5.0000000000000001E-4</v>
      </c>
      <c r="CA502" s="17">
        <v>1</v>
      </c>
      <c r="CB502" s="16"/>
      <c r="CC502" s="16"/>
      <c r="CD502" s="16"/>
      <c r="CE502" s="16"/>
      <c r="CF502" s="16"/>
      <c r="CG502" s="16"/>
      <c r="CH502" s="60"/>
      <c r="CI502" s="17"/>
      <c r="CJ502" s="16"/>
      <c r="CK502" s="16"/>
      <c r="CL502" s="16"/>
      <c r="CM502" s="16"/>
      <c r="CN502" s="16"/>
      <c r="CO502" s="16"/>
      <c r="CP502" s="16"/>
      <c r="CQ502" s="16"/>
      <c r="CR502" s="16"/>
      <c r="CS502" s="16"/>
      <c r="CT502" s="60"/>
      <c r="CU502" s="17"/>
      <c r="CV502" s="16"/>
      <c r="CW502" s="16"/>
    </row>
    <row r="503" spans="1:101" x14ac:dyDescent="0.3">
      <c r="A503" s="14">
        <v>135</v>
      </c>
      <c r="B503" s="15"/>
      <c r="C503" s="14" t="s">
        <v>224</v>
      </c>
      <c r="D503" s="14" t="s">
        <v>497</v>
      </c>
      <c r="E503" s="14"/>
      <c r="F503" s="14"/>
      <c r="G503" s="14" t="s">
        <v>498</v>
      </c>
      <c r="H503" s="2"/>
      <c r="I503" s="12">
        <v>100</v>
      </c>
      <c r="J503" s="16">
        <f t="shared" si="26"/>
        <v>21.400000000000006</v>
      </c>
      <c r="K503" s="16">
        <f t="shared" si="27"/>
        <v>51.974499999999992</v>
      </c>
      <c r="L503" s="16">
        <f t="shared" si="25"/>
        <v>48.025500000000008</v>
      </c>
      <c r="M503" s="16">
        <f t="shared" si="25"/>
        <v>78.599999999999994</v>
      </c>
      <c r="N503" s="17">
        <v>8</v>
      </c>
      <c r="O503" s="17">
        <v>25</v>
      </c>
      <c r="P503" s="17">
        <v>5</v>
      </c>
      <c r="Q503" s="17">
        <v>10</v>
      </c>
      <c r="R503" s="18">
        <v>5.0000000000000001E-3</v>
      </c>
      <c r="S503" s="16">
        <v>0.5</v>
      </c>
      <c r="T503" s="60"/>
      <c r="U503" s="17"/>
      <c r="V503" s="16"/>
      <c r="W503" s="16"/>
      <c r="X503" s="18">
        <v>2E-3</v>
      </c>
      <c r="Y503" s="16">
        <v>0.1</v>
      </c>
      <c r="Z503" s="16">
        <v>0.01</v>
      </c>
      <c r="AA503" s="16">
        <v>0.5</v>
      </c>
      <c r="AB503" s="16"/>
      <c r="AC503" s="16"/>
      <c r="AD503" s="16"/>
      <c r="AE503" s="16"/>
      <c r="AF503" s="18"/>
      <c r="AG503" s="16"/>
      <c r="AH503" s="18">
        <v>5.0000000000000001E-3</v>
      </c>
      <c r="AI503" s="16">
        <v>0.5</v>
      </c>
      <c r="AJ503" s="17">
        <v>35</v>
      </c>
      <c r="AK503" s="17">
        <v>40</v>
      </c>
      <c r="AL503" s="16"/>
      <c r="AM503" s="16"/>
      <c r="AN503" s="16"/>
      <c r="AO503" s="16"/>
      <c r="AP503" s="16"/>
      <c r="AQ503" s="16"/>
      <c r="AR503" s="60"/>
      <c r="AS503" s="17"/>
      <c r="AT503" s="16"/>
      <c r="AU503" s="16"/>
      <c r="AV503" s="18"/>
      <c r="AW503" s="16"/>
      <c r="AX503" s="18">
        <v>3.0000000000000001E-3</v>
      </c>
      <c r="AY503" s="16">
        <v>1</v>
      </c>
      <c r="AZ503" s="60"/>
      <c r="BA503" s="17"/>
      <c r="BB503" s="16"/>
      <c r="BC503" s="16"/>
      <c r="BD503" s="16"/>
      <c r="BE503" s="16"/>
      <c r="BF503" s="60"/>
      <c r="BG503" s="17"/>
      <c r="BH503" s="60"/>
      <c r="BI503" s="17"/>
      <c r="BJ503" s="60"/>
      <c r="BK503" s="17"/>
      <c r="BL503" s="16"/>
      <c r="BM503" s="16"/>
      <c r="BN503" s="16"/>
      <c r="BO503" s="16"/>
      <c r="BP503" s="16"/>
      <c r="BQ503" s="16"/>
      <c r="BR503" s="60"/>
      <c r="BS503" s="17"/>
      <c r="BT503" s="16"/>
      <c r="BU503" s="16"/>
      <c r="BV503" s="16"/>
      <c r="BW503" s="16"/>
      <c r="BX503" s="60"/>
      <c r="BY503" s="17"/>
      <c r="BZ503" s="60">
        <v>5.0000000000000001E-4</v>
      </c>
      <c r="CA503" s="17">
        <v>1</v>
      </c>
      <c r="CB503" s="16"/>
      <c r="CC503" s="16"/>
      <c r="CD503" s="16"/>
      <c r="CE503" s="16"/>
      <c r="CF503" s="16"/>
      <c r="CG503" s="16"/>
      <c r="CH503" s="60"/>
      <c r="CI503" s="17"/>
      <c r="CJ503" s="16"/>
      <c r="CK503" s="16"/>
      <c r="CL503" s="16"/>
      <c r="CM503" s="16"/>
      <c r="CN503" s="16"/>
      <c r="CO503" s="16"/>
      <c r="CP503" s="16"/>
      <c r="CQ503" s="16"/>
      <c r="CR503" s="16"/>
      <c r="CS503" s="16"/>
      <c r="CT503" s="60"/>
      <c r="CU503" s="17"/>
      <c r="CV503" s="16"/>
      <c r="CW503" s="16"/>
    </row>
    <row r="504" spans="1:101" x14ac:dyDescent="0.3">
      <c r="A504" s="14">
        <v>135</v>
      </c>
      <c r="B504" s="15"/>
      <c r="C504" s="14" t="s">
        <v>224</v>
      </c>
      <c r="D504" s="14" t="s">
        <v>497</v>
      </c>
      <c r="E504" s="14"/>
      <c r="F504" s="14"/>
      <c r="G504" s="14" t="s">
        <v>498</v>
      </c>
      <c r="H504" s="2"/>
      <c r="I504" s="12">
        <v>100</v>
      </c>
      <c r="J504" s="16">
        <f t="shared" si="26"/>
        <v>11.900000000000006</v>
      </c>
      <c r="K504" s="16">
        <f t="shared" si="27"/>
        <v>51.974499999999978</v>
      </c>
      <c r="L504" s="16">
        <f t="shared" si="25"/>
        <v>48.025500000000022</v>
      </c>
      <c r="M504" s="16">
        <f t="shared" si="25"/>
        <v>88.1</v>
      </c>
      <c r="N504" s="17">
        <v>8</v>
      </c>
      <c r="O504" s="17">
        <v>25</v>
      </c>
      <c r="P504" s="17">
        <v>5</v>
      </c>
      <c r="Q504" s="17">
        <v>10</v>
      </c>
      <c r="R504" s="18">
        <v>5.0000000000000001E-3</v>
      </c>
      <c r="S504" s="16">
        <v>0.5</v>
      </c>
      <c r="T504" s="60">
        <v>5.0000000000000001E-4</v>
      </c>
      <c r="U504" s="17">
        <v>1</v>
      </c>
      <c r="V504" s="16"/>
      <c r="W504" s="16"/>
      <c r="X504" s="18">
        <v>2E-3</v>
      </c>
      <c r="Y504" s="16">
        <v>0.1</v>
      </c>
      <c r="Z504" s="16">
        <v>0.01</v>
      </c>
      <c r="AA504" s="16">
        <v>0.5</v>
      </c>
      <c r="AB504" s="16"/>
      <c r="AC504" s="16"/>
      <c r="AD504" s="16"/>
      <c r="AE504" s="16"/>
      <c r="AF504" s="18"/>
      <c r="AG504" s="16"/>
      <c r="AH504" s="18"/>
      <c r="AI504" s="16"/>
      <c r="AJ504" s="17">
        <v>35</v>
      </c>
      <c r="AK504" s="17">
        <v>40</v>
      </c>
      <c r="AL504" s="16"/>
      <c r="AM504" s="16"/>
      <c r="AN504" s="16"/>
      <c r="AO504" s="16"/>
      <c r="AP504" s="16"/>
      <c r="AQ504" s="16"/>
      <c r="AR504" s="60">
        <v>5.0000000000000001E-4</v>
      </c>
      <c r="AS504" s="17">
        <v>1</v>
      </c>
      <c r="AT504" s="16"/>
      <c r="AU504" s="16"/>
      <c r="AV504" s="18"/>
      <c r="AW504" s="16"/>
      <c r="AX504" s="18">
        <v>3.0000000000000001E-3</v>
      </c>
      <c r="AY504" s="16">
        <v>1</v>
      </c>
      <c r="AZ504" s="60">
        <v>5.0000000000000001E-4</v>
      </c>
      <c r="BA504" s="17">
        <v>1</v>
      </c>
      <c r="BB504" s="16"/>
      <c r="BC504" s="16"/>
      <c r="BD504" s="16"/>
      <c r="BE504" s="16"/>
      <c r="BF504" s="60">
        <v>5.0000000000000001E-4</v>
      </c>
      <c r="BG504" s="17">
        <v>1</v>
      </c>
      <c r="BH504" s="60">
        <v>5.0000000000000001E-4</v>
      </c>
      <c r="BI504" s="17">
        <v>1</v>
      </c>
      <c r="BJ504" s="60">
        <v>5.0000000000000001E-4</v>
      </c>
      <c r="BK504" s="17">
        <v>1</v>
      </c>
      <c r="BL504" s="16"/>
      <c r="BM504" s="16"/>
      <c r="BN504" s="16"/>
      <c r="BO504" s="16"/>
      <c r="BP504" s="16"/>
      <c r="BQ504" s="16"/>
      <c r="BR504" s="60">
        <v>5.0000000000000001E-4</v>
      </c>
      <c r="BS504" s="17">
        <v>1</v>
      </c>
      <c r="BT504" s="16"/>
      <c r="BU504" s="16"/>
      <c r="BV504" s="16"/>
      <c r="BW504" s="16"/>
      <c r="BX504" s="60">
        <v>5.0000000000000001E-4</v>
      </c>
      <c r="BY504" s="17">
        <v>1</v>
      </c>
      <c r="BZ504" s="60">
        <v>5.0000000000000001E-4</v>
      </c>
      <c r="CA504" s="17">
        <v>1</v>
      </c>
      <c r="CB504" s="16"/>
      <c r="CC504" s="16"/>
      <c r="CD504" s="16"/>
      <c r="CE504" s="16"/>
      <c r="CF504" s="16"/>
      <c r="CG504" s="16"/>
      <c r="CH504" s="60">
        <v>5.0000000000000001E-4</v>
      </c>
      <c r="CI504" s="17">
        <v>1</v>
      </c>
      <c r="CJ504" s="16"/>
      <c r="CK504" s="16"/>
      <c r="CL504" s="16"/>
      <c r="CM504" s="16"/>
      <c r="CN504" s="16"/>
      <c r="CO504" s="16"/>
      <c r="CP504" s="16"/>
      <c r="CQ504" s="16"/>
      <c r="CR504" s="16"/>
      <c r="CS504" s="16"/>
      <c r="CT504" s="60">
        <v>5.0000000000000001E-4</v>
      </c>
      <c r="CU504" s="17">
        <v>1</v>
      </c>
      <c r="CV504" s="16"/>
      <c r="CW504" s="16"/>
    </row>
    <row r="505" spans="1:101" x14ac:dyDescent="0.3">
      <c r="A505" s="14">
        <v>135</v>
      </c>
      <c r="B505" s="15"/>
      <c r="C505" s="14" t="s">
        <v>224</v>
      </c>
      <c r="D505" s="14" t="s">
        <v>497</v>
      </c>
      <c r="E505" s="14"/>
      <c r="F505" s="14"/>
      <c r="G505" s="14" t="s">
        <v>498</v>
      </c>
      <c r="H505" s="2"/>
      <c r="I505" s="12">
        <v>100</v>
      </c>
      <c r="J505" s="16">
        <f t="shared" si="26"/>
        <v>21.400000000000006</v>
      </c>
      <c r="K505" s="16">
        <f t="shared" si="27"/>
        <v>51.974499999999992</v>
      </c>
      <c r="L505" s="16">
        <f t="shared" si="25"/>
        <v>48.025500000000008</v>
      </c>
      <c r="M505" s="16">
        <f t="shared" si="25"/>
        <v>78.599999999999994</v>
      </c>
      <c r="N505" s="17">
        <v>8</v>
      </c>
      <c r="O505" s="17">
        <v>25</v>
      </c>
      <c r="P505" s="17">
        <v>5</v>
      </c>
      <c r="Q505" s="17">
        <v>10</v>
      </c>
      <c r="R505" s="18">
        <v>5.0000000000000001E-3</v>
      </c>
      <c r="S505" s="16">
        <v>0.5</v>
      </c>
      <c r="T505" s="60"/>
      <c r="U505" s="17"/>
      <c r="V505" s="16"/>
      <c r="W505" s="16"/>
      <c r="X505" s="18"/>
      <c r="Y505" s="16"/>
      <c r="Z505" s="16">
        <v>0.01</v>
      </c>
      <c r="AA505" s="16">
        <v>0.5</v>
      </c>
      <c r="AB505" s="16"/>
      <c r="AC505" s="16"/>
      <c r="AD505" s="16"/>
      <c r="AE505" s="16"/>
      <c r="AF505" s="18">
        <v>2E-3</v>
      </c>
      <c r="AG505" s="16">
        <v>0.1</v>
      </c>
      <c r="AH505" s="18">
        <v>5.0000000000000001E-3</v>
      </c>
      <c r="AI505" s="16">
        <v>0.5</v>
      </c>
      <c r="AJ505" s="17">
        <v>35</v>
      </c>
      <c r="AK505" s="17">
        <v>40</v>
      </c>
      <c r="AL505" s="16"/>
      <c r="AM505" s="16"/>
      <c r="AN505" s="16"/>
      <c r="AO505" s="16"/>
      <c r="AP505" s="16"/>
      <c r="AQ505" s="16"/>
      <c r="AR505" s="60"/>
      <c r="AS505" s="17"/>
      <c r="AT505" s="16"/>
      <c r="AU505" s="16"/>
      <c r="AV505" s="18"/>
      <c r="AW505" s="16"/>
      <c r="AX505" s="18">
        <v>3.0000000000000001E-3</v>
      </c>
      <c r="AY505" s="16">
        <v>1</v>
      </c>
      <c r="AZ505" s="60"/>
      <c r="BA505" s="17"/>
      <c r="BB505" s="16"/>
      <c r="BC505" s="16"/>
      <c r="BD505" s="16"/>
      <c r="BE505" s="16"/>
      <c r="BF505" s="60"/>
      <c r="BG505" s="17"/>
      <c r="BH505" s="60"/>
      <c r="BI505" s="17"/>
      <c r="BJ505" s="60"/>
      <c r="BK505" s="17"/>
      <c r="BL505" s="16"/>
      <c r="BM505" s="16"/>
      <c r="BN505" s="16"/>
      <c r="BO505" s="16"/>
      <c r="BP505" s="16"/>
      <c r="BQ505" s="16"/>
      <c r="BR505" s="60"/>
      <c r="BS505" s="17"/>
      <c r="BT505" s="16"/>
      <c r="BU505" s="16"/>
      <c r="BV505" s="16"/>
      <c r="BW505" s="16"/>
      <c r="BX505" s="60"/>
      <c r="BY505" s="17"/>
      <c r="BZ505" s="60">
        <v>5.0000000000000001E-4</v>
      </c>
      <c r="CA505" s="17">
        <v>1</v>
      </c>
      <c r="CB505" s="16"/>
      <c r="CC505" s="16"/>
      <c r="CD505" s="16"/>
      <c r="CE505" s="16"/>
      <c r="CF505" s="16"/>
      <c r="CG505" s="16"/>
      <c r="CH505" s="60"/>
      <c r="CI505" s="17"/>
      <c r="CJ505" s="16"/>
      <c r="CK505" s="16"/>
      <c r="CL505" s="16"/>
      <c r="CM505" s="16"/>
      <c r="CN505" s="16"/>
      <c r="CO505" s="16"/>
      <c r="CP505" s="16"/>
      <c r="CQ505" s="16"/>
      <c r="CR505" s="16"/>
      <c r="CS505" s="16"/>
      <c r="CT505" s="60"/>
      <c r="CU505" s="17"/>
      <c r="CV505" s="16"/>
      <c r="CW505" s="16"/>
    </row>
    <row r="506" spans="1:101" x14ac:dyDescent="0.3">
      <c r="A506" s="14">
        <v>135</v>
      </c>
      <c r="B506" s="15"/>
      <c r="C506" s="14" t="s">
        <v>224</v>
      </c>
      <c r="D506" s="14" t="s">
        <v>497</v>
      </c>
      <c r="E506" s="14"/>
      <c r="F506" s="14"/>
      <c r="G506" s="14" t="s">
        <v>498</v>
      </c>
      <c r="H506" s="2"/>
      <c r="I506" s="12">
        <v>100</v>
      </c>
      <c r="J506" s="16">
        <f t="shared" si="26"/>
        <v>21.900000000000006</v>
      </c>
      <c r="K506" s="16">
        <f t="shared" si="27"/>
        <v>51.979499999999994</v>
      </c>
      <c r="L506" s="16">
        <f t="shared" si="25"/>
        <v>48.020500000000006</v>
      </c>
      <c r="M506" s="16">
        <f t="shared" si="25"/>
        <v>78.099999999999994</v>
      </c>
      <c r="N506" s="17">
        <v>8</v>
      </c>
      <c r="O506" s="17">
        <v>25</v>
      </c>
      <c r="P506" s="17">
        <v>5</v>
      </c>
      <c r="Q506" s="17">
        <v>10</v>
      </c>
      <c r="R506" s="18">
        <v>5.0000000000000001E-3</v>
      </c>
      <c r="S506" s="16">
        <v>0.5</v>
      </c>
      <c r="T506" s="60"/>
      <c r="U506" s="17"/>
      <c r="V506" s="16"/>
      <c r="W506" s="16"/>
      <c r="X506" s="18"/>
      <c r="Y506" s="16"/>
      <c r="Z506" s="16">
        <v>0.01</v>
      </c>
      <c r="AA506" s="16">
        <v>0.5</v>
      </c>
      <c r="AB506" s="16"/>
      <c r="AC506" s="16"/>
      <c r="AD506" s="16"/>
      <c r="AE506" s="16"/>
      <c r="AF506" s="18">
        <v>2E-3</v>
      </c>
      <c r="AG506" s="16">
        <v>0.1</v>
      </c>
      <c r="AH506" s="18"/>
      <c r="AI506" s="16"/>
      <c r="AJ506" s="17">
        <v>35</v>
      </c>
      <c r="AK506" s="17">
        <v>40</v>
      </c>
      <c r="AL506" s="16"/>
      <c r="AM506" s="16"/>
      <c r="AN506" s="16"/>
      <c r="AO506" s="16"/>
      <c r="AP506" s="16"/>
      <c r="AQ506" s="16"/>
      <c r="AR506" s="60"/>
      <c r="AS506" s="17"/>
      <c r="AT506" s="16"/>
      <c r="AU506" s="16"/>
      <c r="AV506" s="18"/>
      <c r="AW506" s="16"/>
      <c r="AX506" s="18">
        <v>3.0000000000000001E-3</v>
      </c>
      <c r="AY506" s="16">
        <v>1</v>
      </c>
      <c r="AZ506" s="60"/>
      <c r="BA506" s="17"/>
      <c r="BB506" s="16"/>
      <c r="BC506" s="16"/>
      <c r="BD506" s="16"/>
      <c r="BE506" s="16"/>
      <c r="BF506" s="60"/>
      <c r="BG506" s="17"/>
      <c r="BH506" s="60"/>
      <c r="BI506" s="17"/>
      <c r="BJ506" s="60"/>
      <c r="BK506" s="17"/>
      <c r="BL506" s="16"/>
      <c r="BM506" s="16"/>
      <c r="BN506" s="16"/>
      <c r="BO506" s="16"/>
      <c r="BP506" s="16"/>
      <c r="BQ506" s="16"/>
      <c r="BR506" s="60"/>
      <c r="BS506" s="17"/>
      <c r="BT506" s="16"/>
      <c r="BU506" s="16"/>
      <c r="BV506" s="16"/>
      <c r="BW506" s="16"/>
      <c r="BX506" s="60"/>
      <c r="BY506" s="17"/>
      <c r="BZ506" s="60">
        <v>5.0000000000000001E-4</v>
      </c>
      <c r="CA506" s="17">
        <v>1</v>
      </c>
      <c r="CB506" s="16"/>
      <c r="CC506" s="16"/>
      <c r="CD506" s="16"/>
      <c r="CE506" s="16"/>
      <c r="CF506" s="16"/>
      <c r="CG506" s="16"/>
      <c r="CH506" s="60"/>
      <c r="CI506" s="17"/>
      <c r="CJ506" s="16"/>
      <c r="CK506" s="16"/>
      <c r="CL506" s="16"/>
      <c r="CM506" s="16"/>
      <c r="CN506" s="16"/>
      <c r="CO506" s="16"/>
      <c r="CP506" s="16"/>
      <c r="CQ506" s="16"/>
      <c r="CR506" s="16"/>
      <c r="CS506" s="16"/>
      <c r="CT506" s="60"/>
      <c r="CU506" s="17"/>
      <c r="CV506" s="16"/>
      <c r="CW506" s="16"/>
    </row>
    <row r="507" spans="1:101" x14ac:dyDescent="0.3">
      <c r="A507" s="14">
        <v>135</v>
      </c>
      <c r="B507" s="15"/>
      <c r="C507" s="14" t="s">
        <v>224</v>
      </c>
      <c r="D507" s="14" t="s">
        <v>497</v>
      </c>
      <c r="E507" s="14"/>
      <c r="F507" s="14"/>
      <c r="G507" s="14" t="s">
        <v>498</v>
      </c>
      <c r="H507" s="2"/>
      <c r="I507" s="12">
        <v>100</v>
      </c>
      <c r="J507" s="16">
        <f t="shared" si="26"/>
        <v>21.400000000000006</v>
      </c>
      <c r="K507" s="16">
        <f t="shared" si="27"/>
        <v>51.974499999999999</v>
      </c>
      <c r="L507" s="16">
        <f t="shared" si="25"/>
        <v>48.025500000000001</v>
      </c>
      <c r="M507" s="16">
        <f t="shared" si="25"/>
        <v>78.599999999999994</v>
      </c>
      <c r="N507" s="17">
        <v>8</v>
      </c>
      <c r="O507" s="17">
        <v>25</v>
      </c>
      <c r="P507" s="17">
        <v>5</v>
      </c>
      <c r="Q507" s="17">
        <v>10</v>
      </c>
      <c r="R507" s="18">
        <v>5.0000000000000001E-3</v>
      </c>
      <c r="S507" s="16">
        <v>0.5</v>
      </c>
      <c r="T507" s="60"/>
      <c r="U507" s="17"/>
      <c r="V507" s="16"/>
      <c r="W507" s="16"/>
      <c r="X507" s="18">
        <v>2E-3</v>
      </c>
      <c r="Y507" s="16">
        <v>0.1</v>
      </c>
      <c r="Z507" s="16"/>
      <c r="AA507" s="16"/>
      <c r="AB507" s="16"/>
      <c r="AC507" s="16"/>
      <c r="AD507" s="16"/>
      <c r="AE507" s="16"/>
      <c r="AF507" s="18"/>
      <c r="AG507" s="16"/>
      <c r="AH507" s="18">
        <v>5.0000000000000001E-3</v>
      </c>
      <c r="AI507" s="16">
        <v>0.5</v>
      </c>
      <c r="AJ507" s="17">
        <v>35</v>
      </c>
      <c r="AK507" s="17">
        <v>40</v>
      </c>
      <c r="AL507" s="16"/>
      <c r="AM507" s="16"/>
      <c r="AN507" s="16">
        <v>0.01</v>
      </c>
      <c r="AO507" s="16">
        <v>0.5</v>
      </c>
      <c r="AP507" s="16"/>
      <c r="AQ507" s="16"/>
      <c r="AR507" s="60"/>
      <c r="AS507" s="17"/>
      <c r="AT507" s="16"/>
      <c r="AU507" s="16"/>
      <c r="AV507" s="18"/>
      <c r="AW507" s="16"/>
      <c r="AX507" s="18">
        <v>3.0000000000000001E-3</v>
      </c>
      <c r="AY507" s="16">
        <v>1</v>
      </c>
      <c r="AZ507" s="60"/>
      <c r="BA507" s="17"/>
      <c r="BB507" s="16"/>
      <c r="BC507" s="16"/>
      <c r="BD507" s="16"/>
      <c r="BE507" s="16"/>
      <c r="BF507" s="60"/>
      <c r="BG507" s="17"/>
      <c r="BH507" s="60"/>
      <c r="BI507" s="17"/>
      <c r="BJ507" s="60"/>
      <c r="BK507" s="17"/>
      <c r="BL507" s="16"/>
      <c r="BM507" s="16"/>
      <c r="BN507" s="16"/>
      <c r="BO507" s="16"/>
      <c r="BP507" s="16"/>
      <c r="BQ507" s="16"/>
      <c r="BR507" s="60"/>
      <c r="BS507" s="17"/>
      <c r="BT507" s="16"/>
      <c r="BU507" s="16"/>
      <c r="BV507" s="16"/>
      <c r="BW507" s="16"/>
      <c r="BX507" s="60"/>
      <c r="BY507" s="17"/>
      <c r="BZ507" s="60">
        <v>5.0000000000000001E-4</v>
      </c>
      <c r="CA507" s="17">
        <v>1</v>
      </c>
      <c r="CB507" s="16"/>
      <c r="CC507" s="16"/>
      <c r="CD507" s="16"/>
      <c r="CE507" s="16"/>
      <c r="CF507" s="16"/>
      <c r="CG507" s="16"/>
      <c r="CH507" s="60"/>
      <c r="CI507" s="17"/>
      <c r="CJ507" s="16"/>
      <c r="CK507" s="16"/>
      <c r="CL507" s="16"/>
      <c r="CM507" s="16"/>
      <c r="CN507" s="16"/>
      <c r="CO507" s="16"/>
      <c r="CP507" s="16"/>
      <c r="CQ507" s="16"/>
      <c r="CR507" s="16"/>
      <c r="CS507" s="16"/>
      <c r="CT507" s="60"/>
      <c r="CU507" s="17"/>
      <c r="CV507" s="16"/>
      <c r="CW507" s="16"/>
    </row>
    <row r="508" spans="1:101" x14ac:dyDescent="0.3">
      <c r="A508" s="14">
        <v>135</v>
      </c>
      <c r="B508" s="15"/>
      <c r="C508" s="14" t="s">
        <v>224</v>
      </c>
      <c r="D508" s="14" t="s">
        <v>497</v>
      </c>
      <c r="E508" s="14"/>
      <c r="F508" s="14"/>
      <c r="G508" s="14" t="s">
        <v>498</v>
      </c>
      <c r="H508" s="2"/>
      <c r="I508" s="12">
        <v>100</v>
      </c>
      <c r="J508" s="16">
        <f t="shared" si="26"/>
        <v>11.900000000000006</v>
      </c>
      <c r="K508" s="16">
        <f t="shared" si="27"/>
        <v>51.974499999999978</v>
      </c>
      <c r="L508" s="16">
        <f t="shared" si="25"/>
        <v>48.025500000000022</v>
      </c>
      <c r="M508" s="16">
        <f t="shared" si="25"/>
        <v>88.1</v>
      </c>
      <c r="N508" s="17">
        <v>8</v>
      </c>
      <c r="O508" s="17">
        <v>25</v>
      </c>
      <c r="P508" s="17">
        <v>5</v>
      </c>
      <c r="Q508" s="17">
        <v>10</v>
      </c>
      <c r="R508" s="18">
        <v>5.0000000000000001E-3</v>
      </c>
      <c r="S508" s="16">
        <v>0.5</v>
      </c>
      <c r="T508" s="60">
        <v>5.0000000000000001E-4</v>
      </c>
      <c r="U508" s="17">
        <v>1</v>
      </c>
      <c r="V508" s="16"/>
      <c r="W508" s="16"/>
      <c r="X508" s="18">
        <v>2E-3</v>
      </c>
      <c r="Y508" s="16">
        <v>0.1</v>
      </c>
      <c r="Z508" s="16"/>
      <c r="AA508" s="16"/>
      <c r="AB508" s="16"/>
      <c r="AC508" s="16"/>
      <c r="AD508" s="16"/>
      <c r="AE508" s="16"/>
      <c r="AF508" s="18"/>
      <c r="AG508" s="16"/>
      <c r="AH508" s="18"/>
      <c r="AI508" s="16"/>
      <c r="AJ508" s="17">
        <v>35</v>
      </c>
      <c r="AK508" s="17">
        <v>40</v>
      </c>
      <c r="AL508" s="16"/>
      <c r="AM508" s="16"/>
      <c r="AN508" s="16">
        <v>0.01</v>
      </c>
      <c r="AO508" s="16">
        <v>0.5</v>
      </c>
      <c r="AP508" s="16"/>
      <c r="AQ508" s="16"/>
      <c r="AR508" s="60">
        <v>5.0000000000000001E-4</v>
      </c>
      <c r="AS508" s="17">
        <v>1</v>
      </c>
      <c r="AT508" s="16"/>
      <c r="AU508" s="16"/>
      <c r="AV508" s="18"/>
      <c r="AW508" s="16"/>
      <c r="AX508" s="18">
        <v>3.0000000000000001E-3</v>
      </c>
      <c r="AY508" s="16">
        <v>1</v>
      </c>
      <c r="AZ508" s="60">
        <v>5.0000000000000001E-4</v>
      </c>
      <c r="BA508" s="17">
        <v>1</v>
      </c>
      <c r="BB508" s="16"/>
      <c r="BC508" s="16"/>
      <c r="BD508" s="16"/>
      <c r="BE508" s="16"/>
      <c r="BF508" s="60">
        <v>5.0000000000000001E-4</v>
      </c>
      <c r="BG508" s="17">
        <v>1</v>
      </c>
      <c r="BH508" s="60">
        <v>5.0000000000000001E-4</v>
      </c>
      <c r="BI508" s="17">
        <v>1</v>
      </c>
      <c r="BJ508" s="60">
        <v>5.0000000000000001E-4</v>
      </c>
      <c r="BK508" s="17">
        <v>1</v>
      </c>
      <c r="BL508" s="16"/>
      <c r="BM508" s="16"/>
      <c r="BN508" s="16"/>
      <c r="BO508" s="16"/>
      <c r="BP508" s="16"/>
      <c r="BQ508" s="16"/>
      <c r="BR508" s="60">
        <v>5.0000000000000001E-4</v>
      </c>
      <c r="BS508" s="17">
        <v>1</v>
      </c>
      <c r="BT508" s="16"/>
      <c r="BU508" s="16"/>
      <c r="BV508" s="16"/>
      <c r="BW508" s="16"/>
      <c r="BX508" s="60">
        <v>5.0000000000000001E-4</v>
      </c>
      <c r="BY508" s="17">
        <v>1</v>
      </c>
      <c r="BZ508" s="60">
        <v>5.0000000000000001E-4</v>
      </c>
      <c r="CA508" s="17">
        <v>1</v>
      </c>
      <c r="CB508" s="16"/>
      <c r="CC508" s="16"/>
      <c r="CD508" s="16"/>
      <c r="CE508" s="16"/>
      <c r="CF508" s="16"/>
      <c r="CG508" s="16"/>
      <c r="CH508" s="60">
        <v>5.0000000000000001E-4</v>
      </c>
      <c r="CI508" s="17">
        <v>1</v>
      </c>
      <c r="CJ508" s="16"/>
      <c r="CK508" s="16"/>
      <c r="CL508" s="16"/>
      <c r="CM508" s="16"/>
      <c r="CN508" s="16"/>
      <c r="CO508" s="16"/>
      <c r="CP508" s="16"/>
      <c r="CQ508" s="16"/>
      <c r="CR508" s="16"/>
      <c r="CS508" s="16"/>
      <c r="CT508" s="60">
        <v>5.0000000000000001E-4</v>
      </c>
      <c r="CU508" s="17">
        <v>1</v>
      </c>
      <c r="CV508" s="16"/>
      <c r="CW508" s="16"/>
    </row>
    <row r="509" spans="1:101" x14ac:dyDescent="0.3">
      <c r="A509" s="14">
        <v>135</v>
      </c>
      <c r="B509" s="15"/>
      <c r="C509" s="14" t="s">
        <v>224</v>
      </c>
      <c r="D509" s="14" t="s">
        <v>497</v>
      </c>
      <c r="E509" s="14"/>
      <c r="F509" s="14"/>
      <c r="G509" s="14" t="s">
        <v>498</v>
      </c>
      <c r="H509" s="2"/>
      <c r="I509" s="12">
        <v>100</v>
      </c>
      <c r="J509" s="16">
        <f t="shared" si="26"/>
        <v>21.400000000000006</v>
      </c>
      <c r="K509" s="16">
        <f t="shared" si="27"/>
        <v>51.974499999999999</v>
      </c>
      <c r="L509" s="16">
        <f t="shared" si="25"/>
        <v>48.025500000000001</v>
      </c>
      <c r="M509" s="16">
        <f t="shared" si="25"/>
        <v>78.599999999999994</v>
      </c>
      <c r="N509" s="17">
        <v>8</v>
      </c>
      <c r="O509" s="17">
        <v>25</v>
      </c>
      <c r="P509" s="17">
        <v>5</v>
      </c>
      <c r="Q509" s="17">
        <v>10</v>
      </c>
      <c r="R509" s="18">
        <v>5.0000000000000001E-3</v>
      </c>
      <c r="S509" s="16">
        <v>0.5</v>
      </c>
      <c r="T509" s="60"/>
      <c r="U509" s="17"/>
      <c r="V509" s="16"/>
      <c r="W509" s="16"/>
      <c r="X509" s="18"/>
      <c r="Y509" s="16"/>
      <c r="Z509" s="16"/>
      <c r="AA509" s="16"/>
      <c r="AB509" s="16"/>
      <c r="AC509" s="16"/>
      <c r="AD509" s="16"/>
      <c r="AE509" s="16"/>
      <c r="AF509" s="18">
        <v>2E-3</v>
      </c>
      <c r="AG509" s="16">
        <v>0.1</v>
      </c>
      <c r="AH509" s="18">
        <v>5.0000000000000001E-3</v>
      </c>
      <c r="AI509" s="16">
        <v>0.5</v>
      </c>
      <c r="AJ509" s="17">
        <v>35</v>
      </c>
      <c r="AK509" s="17">
        <v>40</v>
      </c>
      <c r="AL509" s="16"/>
      <c r="AM509" s="16"/>
      <c r="AN509" s="16">
        <v>0.01</v>
      </c>
      <c r="AO509" s="16">
        <v>0.5</v>
      </c>
      <c r="AP509" s="16"/>
      <c r="AQ509" s="16"/>
      <c r="AR509" s="60"/>
      <c r="AS509" s="17"/>
      <c r="AT509" s="16"/>
      <c r="AU509" s="16"/>
      <c r="AV509" s="18"/>
      <c r="AW509" s="16"/>
      <c r="AX509" s="18">
        <v>3.0000000000000001E-3</v>
      </c>
      <c r="AY509" s="16">
        <v>1</v>
      </c>
      <c r="AZ509" s="60"/>
      <c r="BA509" s="17"/>
      <c r="BB509" s="16"/>
      <c r="BC509" s="16"/>
      <c r="BD509" s="16"/>
      <c r="BE509" s="16"/>
      <c r="BF509" s="60"/>
      <c r="BG509" s="17"/>
      <c r="BH509" s="60"/>
      <c r="BI509" s="17"/>
      <c r="BJ509" s="60"/>
      <c r="BK509" s="17"/>
      <c r="BL509" s="16"/>
      <c r="BM509" s="16"/>
      <c r="BN509" s="16"/>
      <c r="BO509" s="16"/>
      <c r="BP509" s="16"/>
      <c r="BQ509" s="16"/>
      <c r="BR509" s="60"/>
      <c r="BS509" s="17"/>
      <c r="BT509" s="16"/>
      <c r="BU509" s="16"/>
      <c r="BV509" s="16"/>
      <c r="BW509" s="16"/>
      <c r="BX509" s="60"/>
      <c r="BY509" s="17"/>
      <c r="BZ509" s="60">
        <v>5.0000000000000001E-4</v>
      </c>
      <c r="CA509" s="17">
        <v>1</v>
      </c>
      <c r="CB509" s="16"/>
      <c r="CC509" s="16"/>
      <c r="CD509" s="16"/>
      <c r="CE509" s="16"/>
      <c r="CF509" s="16"/>
      <c r="CG509" s="16"/>
      <c r="CH509" s="60"/>
      <c r="CI509" s="17"/>
      <c r="CJ509" s="16"/>
      <c r="CK509" s="16"/>
      <c r="CL509" s="16"/>
      <c r="CM509" s="16"/>
      <c r="CN509" s="16"/>
      <c r="CO509" s="16"/>
      <c r="CP509" s="16"/>
      <c r="CQ509" s="16"/>
      <c r="CR509" s="16"/>
      <c r="CS509" s="16"/>
      <c r="CT509" s="60"/>
      <c r="CU509" s="17"/>
      <c r="CV509" s="16"/>
      <c r="CW509" s="16"/>
    </row>
    <row r="510" spans="1:101" x14ac:dyDescent="0.3">
      <c r="A510" s="14">
        <v>135</v>
      </c>
      <c r="B510" s="15"/>
      <c r="C510" s="14" t="s">
        <v>224</v>
      </c>
      <c r="D510" s="14" t="s">
        <v>497</v>
      </c>
      <c r="E510" s="14"/>
      <c r="F510" s="14"/>
      <c r="G510" s="14" t="s">
        <v>498</v>
      </c>
      <c r="H510" s="2"/>
      <c r="I510" s="12">
        <v>100</v>
      </c>
      <c r="J510" s="16">
        <f t="shared" si="26"/>
        <v>21.900000000000006</v>
      </c>
      <c r="K510" s="16">
        <f t="shared" si="27"/>
        <v>51.979499999999994</v>
      </c>
      <c r="L510" s="16">
        <f t="shared" si="25"/>
        <v>48.020500000000006</v>
      </c>
      <c r="M510" s="16">
        <f t="shared" si="25"/>
        <v>78.099999999999994</v>
      </c>
      <c r="N510" s="17">
        <v>8</v>
      </c>
      <c r="O510" s="17">
        <v>25</v>
      </c>
      <c r="P510" s="17">
        <v>5</v>
      </c>
      <c r="Q510" s="17">
        <v>10</v>
      </c>
      <c r="R510" s="18">
        <v>5.0000000000000001E-3</v>
      </c>
      <c r="S510" s="16">
        <v>0.5</v>
      </c>
      <c r="T510" s="60"/>
      <c r="U510" s="17"/>
      <c r="V510" s="16"/>
      <c r="W510" s="16"/>
      <c r="X510" s="18"/>
      <c r="Y510" s="16"/>
      <c r="Z510" s="16"/>
      <c r="AA510" s="16"/>
      <c r="AB510" s="16"/>
      <c r="AC510" s="16"/>
      <c r="AD510" s="16"/>
      <c r="AE510" s="16"/>
      <c r="AF510" s="18">
        <v>2E-3</v>
      </c>
      <c r="AG510" s="16">
        <v>0.1</v>
      </c>
      <c r="AH510" s="18"/>
      <c r="AI510" s="16"/>
      <c r="AJ510" s="17">
        <v>35</v>
      </c>
      <c r="AK510" s="17">
        <v>40</v>
      </c>
      <c r="AL510" s="16"/>
      <c r="AM510" s="16"/>
      <c r="AN510" s="16">
        <v>0.01</v>
      </c>
      <c r="AO510" s="16">
        <v>0.5</v>
      </c>
      <c r="AP510" s="16"/>
      <c r="AQ510" s="16"/>
      <c r="AR510" s="60"/>
      <c r="AS510" s="17"/>
      <c r="AT510" s="16"/>
      <c r="AU510" s="16"/>
      <c r="AV510" s="18"/>
      <c r="AW510" s="16"/>
      <c r="AX510" s="18">
        <v>3.0000000000000001E-3</v>
      </c>
      <c r="AY510" s="16">
        <v>1</v>
      </c>
      <c r="AZ510" s="60"/>
      <c r="BA510" s="17"/>
      <c r="BB510" s="16"/>
      <c r="BC510" s="16"/>
      <c r="BD510" s="16"/>
      <c r="BE510" s="16"/>
      <c r="BF510" s="60"/>
      <c r="BG510" s="17"/>
      <c r="BH510" s="60"/>
      <c r="BI510" s="17"/>
      <c r="BJ510" s="60"/>
      <c r="BK510" s="17"/>
      <c r="BL510" s="16"/>
      <c r="BM510" s="16"/>
      <c r="BN510" s="16"/>
      <c r="BO510" s="16"/>
      <c r="BP510" s="16"/>
      <c r="BQ510" s="16"/>
      <c r="BR510" s="60"/>
      <c r="BS510" s="17"/>
      <c r="BT510" s="16"/>
      <c r="BU510" s="16"/>
      <c r="BV510" s="16"/>
      <c r="BW510" s="16"/>
      <c r="BX510" s="60"/>
      <c r="BY510" s="17"/>
      <c r="BZ510" s="60">
        <v>5.0000000000000001E-4</v>
      </c>
      <c r="CA510" s="17">
        <v>1</v>
      </c>
      <c r="CB510" s="16"/>
      <c r="CC510" s="16"/>
      <c r="CD510" s="16"/>
      <c r="CE510" s="16"/>
      <c r="CF510" s="16"/>
      <c r="CG510" s="16"/>
      <c r="CH510" s="60"/>
      <c r="CI510" s="17"/>
      <c r="CJ510" s="16"/>
      <c r="CK510" s="16"/>
      <c r="CL510" s="16"/>
      <c r="CM510" s="16"/>
      <c r="CN510" s="16"/>
      <c r="CO510" s="16"/>
      <c r="CP510" s="16"/>
      <c r="CQ510" s="16"/>
      <c r="CR510" s="16"/>
      <c r="CS510" s="16"/>
      <c r="CT510" s="60"/>
      <c r="CU510" s="17"/>
      <c r="CV510" s="16"/>
      <c r="CW510" s="16"/>
    </row>
    <row r="511" spans="1:101" x14ac:dyDescent="0.3">
      <c r="A511" s="14">
        <v>135</v>
      </c>
      <c r="B511" s="15"/>
      <c r="C511" s="14" t="s">
        <v>224</v>
      </c>
      <c r="D511" s="14" t="s">
        <v>497</v>
      </c>
      <c r="E511" s="14"/>
      <c r="F511" s="14"/>
      <c r="G511" s="14" t="s">
        <v>498</v>
      </c>
      <c r="H511" s="2"/>
      <c r="I511" s="12">
        <v>100</v>
      </c>
      <c r="J511" s="16">
        <f t="shared" si="26"/>
        <v>22.200000000000003</v>
      </c>
      <c r="K511" s="16">
        <f t="shared" si="27"/>
        <v>51.967499999999994</v>
      </c>
      <c r="L511" s="16">
        <f t="shared" si="25"/>
        <v>48.032500000000006</v>
      </c>
      <c r="M511" s="16">
        <f t="shared" si="25"/>
        <v>77.8</v>
      </c>
      <c r="N511" s="17">
        <v>8</v>
      </c>
      <c r="O511" s="17">
        <v>25</v>
      </c>
      <c r="P511" s="17">
        <v>5</v>
      </c>
      <c r="Q511" s="17">
        <v>10</v>
      </c>
      <c r="R511" s="18">
        <v>5.0000000000000001E-3</v>
      </c>
      <c r="S511" s="16">
        <v>0.5</v>
      </c>
      <c r="T511" s="60"/>
      <c r="U511" s="17"/>
      <c r="V511" s="16">
        <v>0.01</v>
      </c>
      <c r="W511" s="16">
        <v>0.5</v>
      </c>
      <c r="X511" s="18">
        <v>2E-3</v>
      </c>
      <c r="Y511" s="16">
        <v>0.1</v>
      </c>
      <c r="Z511" s="16"/>
      <c r="AA511" s="16"/>
      <c r="AB511" s="16"/>
      <c r="AC511" s="16"/>
      <c r="AD511" s="16"/>
      <c r="AE511" s="16"/>
      <c r="AF511" s="18"/>
      <c r="AG511" s="16"/>
      <c r="AH511" s="18">
        <v>5.0000000000000001E-3</v>
      </c>
      <c r="AI511" s="16">
        <v>0.5</v>
      </c>
      <c r="AJ511" s="17">
        <v>35</v>
      </c>
      <c r="AK511" s="17">
        <v>40</v>
      </c>
      <c r="AL511" s="16">
        <v>0.01</v>
      </c>
      <c r="AM511" s="16">
        <v>0.2</v>
      </c>
      <c r="AN511" s="16"/>
      <c r="AO511" s="16"/>
      <c r="AP511" s="16"/>
      <c r="AQ511" s="16"/>
      <c r="AR511" s="60"/>
      <c r="AS511" s="17"/>
      <c r="AT511" s="16"/>
      <c r="AU511" s="16"/>
      <c r="AV511" s="18"/>
      <c r="AW511" s="16"/>
      <c r="AX511" s="18"/>
      <c r="AY511" s="16"/>
      <c r="AZ511" s="60"/>
      <c r="BA511" s="17"/>
      <c r="BB511" s="16"/>
      <c r="BC511" s="16"/>
      <c r="BD511" s="16"/>
      <c r="BE511" s="16"/>
      <c r="BF511" s="60"/>
      <c r="BG511" s="17"/>
      <c r="BH511" s="60"/>
      <c r="BI511" s="17"/>
      <c r="BJ511" s="60"/>
      <c r="BK511" s="17"/>
      <c r="BL511" s="16"/>
      <c r="BM511" s="16"/>
      <c r="BN511" s="16"/>
      <c r="BO511" s="16"/>
      <c r="BP511" s="16"/>
      <c r="BQ511" s="16"/>
      <c r="BR511" s="60"/>
      <c r="BS511" s="17"/>
      <c r="BT511" s="16"/>
      <c r="BU511" s="16"/>
      <c r="BV511" s="16"/>
      <c r="BW511" s="16"/>
      <c r="BX511" s="60"/>
      <c r="BY511" s="17"/>
      <c r="BZ511" s="60"/>
      <c r="CA511" s="17"/>
      <c r="CB511" s="16"/>
      <c r="CC511" s="16"/>
      <c r="CD511" s="16"/>
      <c r="CE511" s="16"/>
      <c r="CF511" s="16"/>
      <c r="CG511" s="16"/>
      <c r="CH511" s="60"/>
      <c r="CI511" s="17"/>
      <c r="CJ511" s="16"/>
      <c r="CK511" s="16"/>
      <c r="CL511" s="16"/>
      <c r="CM511" s="16"/>
      <c r="CN511" s="16"/>
      <c r="CO511" s="16"/>
      <c r="CP511" s="16"/>
      <c r="CQ511" s="16"/>
      <c r="CR511" s="16"/>
      <c r="CS511" s="16"/>
      <c r="CT511" s="60">
        <v>5.0000000000000001E-4</v>
      </c>
      <c r="CU511" s="17">
        <v>1</v>
      </c>
      <c r="CV511" s="16"/>
      <c r="CW511" s="16"/>
    </row>
    <row r="512" spans="1:101" x14ac:dyDescent="0.3">
      <c r="A512" s="14">
        <v>135</v>
      </c>
      <c r="B512" s="15"/>
      <c r="C512" s="14" t="s">
        <v>224</v>
      </c>
      <c r="D512" s="14" t="s">
        <v>497</v>
      </c>
      <c r="E512" s="14"/>
      <c r="F512" s="14"/>
      <c r="G512" s="14" t="s">
        <v>498</v>
      </c>
      <c r="H512" s="2"/>
      <c r="I512" s="12">
        <v>100</v>
      </c>
      <c r="J512" s="16">
        <f t="shared" si="26"/>
        <v>12.700000000000003</v>
      </c>
      <c r="K512" s="16">
        <f t="shared" si="27"/>
        <v>51.96749999999998</v>
      </c>
      <c r="L512" s="16">
        <f t="shared" si="25"/>
        <v>48.03250000000002</v>
      </c>
      <c r="M512" s="16">
        <f t="shared" si="25"/>
        <v>87.3</v>
      </c>
      <c r="N512" s="17">
        <v>8</v>
      </c>
      <c r="O512" s="17">
        <v>25</v>
      </c>
      <c r="P512" s="17">
        <v>5</v>
      </c>
      <c r="Q512" s="17">
        <v>10</v>
      </c>
      <c r="R512" s="18">
        <v>5.0000000000000001E-3</v>
      </c>
      <c r="S512" s="16">
        <v>0.5</v>
      </c>
      <c r="T512" s="60">
        <v>5.0000000000000001E-4</v>
      </c>
      <c r="U512" s="17">
        <v>1</v>
      </c>
      <c r="V512" s="16">
        <v>0.01</v>
      </c>
      <c r="W512" s="16">
        <v>0.5</v>
      </c>
      <c r="X512" s="18">
        <v>2E-3</v>
      </c>
      <c r="Y512" s="16">
        <v>0.1</v>
      </c>
      <c r="Z512" s="16"/>
      <c r="AA512" s="16"/>
      <c r="AB512" s="16"/>
      <c r="AC512" s="16"/>
      <c r="AD512" s="16"/>
      <c r="AE512" s="16"/>
      <c r="AF512" s="18"/>
      <c r="AG512" s="16"/>
      <c r="AH512" s="18"/>
      <c r="AI512" s="16"/>
      <c r="AJ512" s="17">
        <v>35</v>
      </c>
      <c r="AK512" s="17">
        <v>40</v>
      </c>
      <c r="AL512" s="16">
        <v>0.01</v>
      </c>
      <c r="AM512" s="16">
        <v>0.2</v>
      </c>
      <c r="AN512" s="16"/>
      <c r="AO512" s="16"/>
      <c r="AP512" s="16"/>
      <c r="AQ512" s="16"/>
      <c r="AR512" s="60">
        <v>5.0000000000000001E-4</v>
      </c>
      <c r="AS512" s="17">
        <v>1</v>
      </c>
      <c r="AT512" s="16"/>
      <c r="AU512" s="16"/>
      <c r="AV512" s="18"/>
      <c r="AW512" s="16"/>
      <c r="AX512" s="18"/>
      <c r="AY512" s="16"/>
      <c r="AZ512" s="60">
        <v>5.0000000000000001E-4</v>
      </c>
      <c r="BA512" s="17">
        <v>1</v>
      </c>
      <c r="BB512" s="16"/>
      <c r="BC512" s="16"/>
      <c r="BD512" s="16"/>
      <c r="BE512" s="16"/>
      <c r="BF512" s="60">
        <v>5.0000000000000001E-4</v>
      </c>
      <c r="BG512" s="17">
        <v>1</v>
      </c>
      <c r="BH512" s="60">
        <v>5.0000000000000001E-4</v>
      </c>
      <c r="BI512" s="17">
        <v>1</v>
      </c>
      <c r="BJ512" s="60">
        <v>5.0000000000000001E-4</v>
      </c>
      <c r="BK512" s="17">
        <v>1</v>
      </c>
      <c r="BL512" s="16"/>
      <c r="BM512" s="16"/>
      <c r="BN512" s="16"/>
      <c r="BO512" s="16"/>
      <c r="BP512" s="16"/>
      <c r="BQ512" s="16"/>
      <c r="BR512" s="60">
        <v>5.0000000000000001E-4</v>
      </c>
      <c r="BS512" s="17">
        <v>1</v>
      </c>
      <c r="BT512" s="16"/>
      <c r="BU512" s="16"/>
      <c r="BV512" s="16"/>
      <c r="BW512" s="16"/>
      <c r="BX512" s="60">
        <v>5.0000000000000001E-4</v>
      </c>
      <c r="BY512" s="17">
        <v>1</v>
      </c>
      <c r="BZ512" s="60">
        <v>5.0000000000000001E-4</v>
      </c>
      <c r="CA512" s="17">
        <v>1</v>
      </c>
      <c r="CB512" s="16"/>
      <c r="CC512" s="16"/>
      <c r="CD512" s="16"/>
      <c r="CE512" s="16"/>
      <c r="CF512" s="16"/>
      <c r="CG512" s="16"/>
      <c r="CH512" s="60">
        <v>5.0000000000000001E-4</v>
      </c>
      <c r="CI512" s="17">
        <v>1</v>
      </c>
      <c r="CJ512" s="16"/>
      <c r="CK512" s="16"/>
      <c r="CL512" s="16"/>
      <c r="CM512" s="16"/>
      <c r="CN512" s="16"/>
      <c r="CO512" s="16"/>
      <c r="CP512" s="16"/>
      <c r="CQ512" s="16"/>
      <c r="CR512" s="16"/>
      <c r="CS512" s="16"/>
      <c r="CT512" s="60">
        <v>5.0000000000000001E-4</v>
      </c>
      <c r="CU512" s="17">
        <v>1</v>
      </c>
      <c r="CV512" s="16"/>
      <c r="CW512" s="16"/>
    </row>
    <row r="513" spans="1:101" x14ac:dyDescent="0.3">
      <c r="A513" s="14">
        <v>135</v>
      </c>
      <c r="B513" s="15"/>
      <c r="C513" s="14" t="s">
        <v>224</v>
      </c>
      <c r="D513" s="14" t="s">
        <v>497</v>
      </c>
      <c r="E513" s="14"/>
      <c r="F513" s="14"/>
      <c r="G513" s="14" t="s">
        <v>498</v>
      </c>
      <c r="H513" s="2"/>
      <c r="I513" s="12">
        <v>100</v>
      </c>
      <c r="J513" s="16">
        <f t="shared" si="26"/>
        <v>22.200000000000003</v>
      </c>
      <c r="K513" s="16">
        <f t="shared" si="27"/>
        <v>51.967499999999994</v>
      </c>
      <c r="L513" s="16">
        <f t="shared" si="25"/>
        <v>48.032500000000006</v>
      </c>
      <c r="M513" s="16">
        <f t="shared" si="25"/>
        <v>77.8</v>
      </c>
      <c r="N513" s="17">
        <v>8</v>
      </c>
      <c r="O513" s="17">
        <v>25</v>
      </c>
      <c r="P513" s="17">
        <v>5</v>
      </c>
      <c r="Q513" s="17">
        <v>10</v>
      </c>
      <c r="R513" s="18">
        <v>5.0000000000000001E-3</v>
      </c>
      <c r="S513" s="16">
        <v>0.5</v>
      </c>
      <c r="T513" s="60"/>
      <c r="U513" s="17"/>
      <c r="V513" s="16">
        <v>0.01</v>
      </c>
      <c r="W513" s="16">
        <v>0.5</v>
      </c>
      <c r="X513" s="18"/>
      <c r="Y513" s="16"/>
      <c r="Z513" s="16"/>
      <c r="AA513" s="16"/>
      <c r="AB513" s="16"/>
      <c r="AC513" s="16"/>
      <c r="AD513" s="16"/>
      <c r="AE513" s="16"/>
      <c r="AF513" s="18">
        <v>2E-3</v>
      </c>
      <c r="AG513" s="16">
        <v>0.1</v>
      </c>
      <c r="AH513" s="18">
        <v>5.0000000000000001E-3</v>
      </c>
      <c r="AI513" s="16">
        <v>0.5</v>
      </c>
      <c r="AJ513" s="17">
        <v>35</v>
      </c>
      <c r="AK513" s="17">
        <v>40</v>
      </c>
      <c r="AL513" s="16">
        <v>0.01</v>
      </c>
      <c r="AM513" s="16">
        <v>0.2</v>
      </c>
      <c r="AN513" s="16"/>
      <c r="AO513" s="16"/>
      <c r="AP513" s="16"/>
      <c r="AQ513" s="16"/>
      <c r="AR513" s="60"/>
      <c r="AS513" s="17"/>
      <c r="AT513" s="16"/>
      <c r="AU513" s="16"/>
      <c r="AV513" s="18"/>
      <c r="AW513" s="16"/>
      <c r="AX513" s="18"/>
      <c r="AY513" s="16"/>
      <c r="AZ513" s="60"/>
      <c r="BA513" s="17"/>
      <c r="BB513" s="16"/>
      <c r="BC513" s="16"/>
      <c r="BD513" s="16"/>
      <c r="BE513" s="16"/>
      <c r="BF513" s="60"/>
      <c r="BG513" s="17"/>
      <c r="BH513" s="60"/>
      <c r="BI513" s="17"/>
      <c r="BJ513" s="60"/>
      <c r="BK513" s="17"/>
      <c r="BL513" s="16"/>
      <c r="BM513" s="16"/>
      <c r="BN513" s="16"/>
      <c r="BO513" s="16"/>
      <c r="BP513" s="16"/>
      <c r="BQ513" s="16"/>
      <c r="BR513" s="60"/>
      <c r="BS513" s="17"/>
      <c r="BT513" s="16"/>
      <c r="BU513" s="16"/>
      <c r="BV513" s="16"/>
      <c r="BW513" s="16"/>
      <c r="BX513" s="60"/>
      <c r="BY513" s="17"/>
      <c r="BZ513" s="60"/>
      <c r="CA513" s="17"/>
      <c r="CB513" s="16"/>
      <c r="CC513" s="16"/>
      <c r="CD513" s="16"/>
      <c r="CE513" s="16"/>
      <c r="CF513" s="16"/>
      <c r="CG513" s="16"/>
      <c r="CH513" s="60">
        <v>5.0000000000000001E-4</v>
      </c>
      <c r="CI513" s="17">
        <v>1</v>
      </c>
      <c r="CJ513" s="16"/>
      <c r="CK513" s="16"/>
      <c r="CL513" s="16"/>
      <c r="CM513" s="16"/>
      <c r="CN513" s="16"/>
      <c r="CO513" s="16"/>
      <c r="CP513" s="16"/>
      <c r="CQ513" s="16"/>
      <c r="CR513" s="16"/>
      <c r="CS513" s="16"/>
      <c r="CT513" s="60"/>
      <c r="CU513" s="17"/>
      <c r="CV513" s="16"/>
      <c r="CW513" s="16"/>
    </row>
    <row r="514" spans="1:101" x14ac:dyDescent="0.3">
      <c r="A514" s="14">
        <v>135</v>
      </c>
      <c r="B514" s="15"/>
      <c r="C514" s="14" t="s">
        <v>224</v>
      </c>
      <c r="D514" s="14" t="s">
        <v>497</v>
      </c>
      <c r="E514" s="14"/>
      <c r="F514" s="14"/>
      <c r="G514" s="14" t="s">
        <v>498</v>
      </c>
      <c r="H514" s="2"/>
      <c r="I514" s="12">
        <v>100</v>
      </c>
      <c r="J514" s="16">
        <f t="shared" si="26"/>
        <v>22.700000000000003</v>
      </c>
      <c r="K514" s="16">
        <f t="shared" si="27"/>
        <v>51.972499999999997</v>
      </c>
      <c r="L514" s="16">
        <f t="shared" si="25"/>
        <v>48.027500000000003</v>
      </c>
      <c r="M514" s="16">
        <f t="shared" si="25"/>
        <v>77.3</v>
      </c>
      <c r="N514" s="17">
        <v>8</v>
      </c>
      <c r="O514" s="17">
        <v>25</v>
      </c>
      <c r="P514" s="17">
        <v>5</v>
      </c>
      <c r="Q514" s="17">
        <v>10</v>
      </c>
      <c r="R514" s="18">
        <v>5.0000000000000001E-3</v>
      </c>
      <c r="S514" s="16">
        <v>0.5</v>
      </c>
      <c r="T514" s="60"/>
      <c r="U514" s="17"/>
      <c r="V514" s="16">
        <v>0.01</v>
      </c>
      <c r="W514" s="16">
        <v>0.5</v>
      </c>
      <c r="X514" s="18"/>
      <c r="Y514" s="16"/>
      <c r="Z514" s="16"/>
      <c r="AA514" s="16"/>
      <c r="AB514" s="16"/>
      <c r="AC514" s="16"/>
      <c r="AD514" s="16"/>
      <c r="AE514" s="16"/>
      <c r="AF514" s="18">
        <v>2E-3</v>
      </c>
      <c r="AG514" s="16">
        <v>0.1</v>
      </c>
      <c r="AH514" s="18"/>
      <c r="AI514" s="16"/>
      <c r="AJ514" s="17">
        <v>35</v>
      </c>
      <c r="AK514" s="17">
        <v>40</v>
      </c>
      <c r="AL514" s="16">
        <v>0.01</v>
      </c>
      <c r="AM514" s="16">
        <v>0.2</v>
      </c>
      <c r="AN514" s="16"/>
      <c r="AO514" s="16"/>
      <c r="AP514" s="16"/>
      <c r="AQ514" s="16"/>
      <c r="AR514" s="60"/>
      <c r="AS514" s="17"/>
      <c r="AT514" s="16"/>
      <c r="AU514" s="16"/>
      <c r="AV514" s="18"/>
      <c r="AW514" s="16"/>
      <c r="AX514" s="18"/>
      <c r="AY514" s="16"/>
      <c r="AZ514" s="60"/>
      <c r="BA514" s="17"/>
      <c r="BB514" s="16"/>
      <c r="BC514" s="16"/>
      <c r="BD514" s="16"/>
      <c r="BE514" s="16"/>
      <c r="BF514" s="60"/>
      <c r="BG514" s="17"/>
      <c r="BH514" s="60"/>
      <c r="BI514" s="17"/>
      <c r="BJ514" s="60"/>
      <c r="BK514" s="17"/>
      <c r="BL514" s="16"/>
      <c r="BM514" s="16"/>
      <c r="BN514" s="16"/>
      <c r="BO514" s="16"/>
      <c r="BP514" s="16"/>
      <c r="BQ514" s="16"/>
      <c r="BR514" s="60"/>
      <c r="BS514" s="17"/>
      <c r="BT514" s="16"/>
      <c r="BU514" s="16"/>
      <c r="BV514" s="16"/>
      <c r="BW514" s="16"/>
      <c r="BX514" s="60"/>
      <c r="BY514" s="17"/>
      <c r="BZ514" s="60"/>
      <c r="CA514" s="17"/>
      <c r="CB514" s="16"/>
      <c r="CC514" s="16"/>
      <c r="CD514" s="16"/>
      <c r="CE514" s="16"/>
      <c r="CF514" s="16"/>
      <c r="CG514" s="16"/>
      <c r="CH514" s="60">
        <v>5.0000000000000001E-4</v>
      </c>
      <c r="CI514" s="17">
        <v>1</v>
      </c>
      <c r="CJ514" s="16"/>
      <c r="CK514" s="16"/>
      <c r="CL514" s="16"/>
      <c r="CM514" s="16"/>
      <c r="CN514" s="16"/>
      <c r="CO514" s="16"/>
      <c r="CP514" s="16"/>
      <c r="CQ514" s="16"/>
      <c r="CR514" s="16"/>
      <c r="CS514" s="16"/>
      <c r="CT514" s="60"/>
      <c r="CU514" s="17"/>
      <c r="CV514" s="16"/>
      <c r="CW514" s="16"/>
    </row>
    <row r="515" spans="1:101" x14ac:dyDescent="0.3">
      <c r="A515" s="14">
        <v>135</v>
      </c>
      <c r="B515" s="15"/>
      <c r="C515" s="14" t="s">
        <v>224</v>
      </c>
      <c r="D515" s="14" t="s">
        <v>497</v>
      </c>
      <c r="E515" s="14"/>
      <c r="F515" s="14"/>
      <c r="G515" s="14" t="s">
        <v>498</v>
      </c>
      <c r="H515" s="2"/>
      <c r="I515" s="12">
        <v>100</v>
      </c>
      <c r="J515" s="16">
        <f t="shared" si="26"/>
        <v>22.200000000000003</v>
      </c>
      <c r="K515" s="16">
        <f t="shared" si="27"/>
        <v>51.967499999999994</v>
      </c>
      <c r="L515" s="16">
        <f t="shared" si="25"/>
        <v>48.032500000000006</v>
      </c>
      <c r="M515" s="16">
        <f t="shared" si="25"/>
        <v>77.8</v>
      </c>
      <c r="N515" s="17">
        <v>8</v>
      </c>
      <c r="O515" s="17">
        <v>25</v>
      </c>
      <c r="P515" s="17">
        <v>5</v>
      </c>
      <c r="Q515" s="17">
        <v>10</v>
      </c>
      <c r="R515" s="18">
        <v>5.0000000000000001E-3</v>
      </c>
      <c r="S515" s="16">
        <v>0.5</v>
      </c>
      <c r="T515" s="60"/>
      <c r="U515" s="17"/>
      <c r="V515" s="16"/>
      <c r="W515" s="16"/>
      <c r="X515" s="18">
        <v>2E-3</v>
      </c>
      <c r="Y515" s="16">
        <v>0.1</v>
      </c>
      <c r="Z515" s="16">
        <v>0.01</v>
      </c>
      <c r="AA515" s="16">
        <v>0.5</v>
      </c>
      <c r="AB515" s="16"/>
      <c r="AC515" s="16"/>
      <c r="AD515" s="16"/>
      <c r="AE515" s="16"/>
      <c r="AF515" s="18"/>
      <c r="AG515" s="16"/>
      <c r="AH515" s="18">
        <v>5.0000000000000001E-3</v>
      </c>
      <c r="AI515" s="16">
        <v>0.5</v>
      </c>
      <c r="AJ515" s="17">
        <v>35</v>
      </c>
      <c r="AK515" s="17">
        <v>40</v>
      </c>
      <c r="AL515" s="16">
        <v>0.01</v>
      </c>
      <c r="AM515" s="16">
        <v>0.2</v>
      </c>
      <c r="AN515" s="16"/>
      <c r="AO515" s="16"/>
      <c r="AP515" s="16"/>
      <c r="AQ515" s="16"/>
      <c r="AR515" s="60"/>
      <c r="AS515" s="17"/>
      <c r="AT515" s="16"/>
      <c r="AU515" s="16"/>
      <c r="AV515" s="18"/>
      <c r="AW515" s="16"/>
      <c r="AX515" s="18"/>
      <c r="AY515" s="16"/>
      <c r="AZ515" s="60"/>
      <c r="BA515" s="17"/>
      <c r="BB515" s="16"/>
      <c r="BC515" s="16"/>
      <c r="BD515" s="16"/>
      <c r="BE515" s="16"/>
      <c r="BF515" s="60"/>
      <c r="BG515" s="17"/>
      <c r="BH515" s="60"/>
      <c r="BI515" s="17"/>
      <c r="BJ515" s="60"/>
      <c r="BK515" s="17"/>
      <c r="BL515" s="16"/>
      <c r="BM515" s="16"/>
      <c r="BN515" s="16"/>
      <c r="BO515" s="16"/>
      <c r="BP515" s="16"/>
      <c r="BQ515" s="16"/>
      <c r="BR515" s="60"/>
      <c r="BS515" s="17"/>
      <c r="BT515" s="16"/>
      <c r="BU515" s="16"/>
      <c r="BV515" s="16"/>
      <c r="BW515" s="16"/>
      <c r="BX515" s="60"/>
      <c r="BY515" s="17"/>
      <c r="BZ515" s="60"/>
      <c r="CA515" s="17"/>
      <c r="CB515" s="16"/>
      <c r="CC515" s="16"/>
      <c r="CD515" s="16"/>
      <c r="CE515" s="16"/>
      <c r="CF515" s="16"/>
      <c r="CG515" s="16"/>
      <c r="CH515" s="60">
        <v>5.0000000000000001E-4</v>
      </c>
      <c r="CI515" s="17">
        <v>1</v>
      </c>
      <c r="CJ515" s="16"/>
      <c r="CK515" s="16"/>
      <c r="CL515" s="16"/>
      <c r="CM515" s="16"/>
      <c r="CN515" s="16"/>
      <c r="CO515" s="16"/>
      <c r="CP515" s="16"/>
      <c r="CQ515" s="16"/>
      <c r="CR515" s="16"/>
      <c r="CS515" s="16"/>
      <c r="CT515" s="60"/>
      <c r="CU515" s="17"/>
      <c r="CV515" s="16"/>
      <c r="CW515" s="16"/>
    </row>
    <row r="516" spans="1:101" x14ac:dyDescent="0.3">
      <c r="A516" s="14">
        <v>135</v>
      </c>
      <c r="B516" s="15"/>
      <c r="C516" s="14" t="s">
        <v>224</v>
      </c>
      <c r="D516" s="14" t="s">
        <v>497</v>
      </c>
      <c r="E516" s="14"/>
      <c r="F516" s="14"/>
      <c r="G516" s="14" t="s">
        <v>498</v>
      </c>
      <c r="H516" s="2"/>
      <c r="I516" s="12">
        <v>100</v>
      </c>
      <c r="J516" s="16">
        <f t="shared" si="26"/>
        <v>12.700000000000003</v>
      </c>
      <c r="K516" s="16">
        <f t="shared" si="27"/>
        <v>51.96749999999998</v>
      </c>
      <c r="L516" s="16">
        <f t="shared" si="25"/>
        <v>48.03250000000002</v>
      </c>
      <c r="M516" s="16">
        <f t="shared" si="25"/>
        <v>87.3</v>
      </c>
      <c r="N516" s="17">
        <v>8</v>
      </c>
      <c r="O516" s="17">
        <v>25</v>
      </c>
      <c r="P516" s="17">
        <v>5</v>
      </c>
      <c r="Q516" s="17">
        <v>10</v>
      </c>
      <c r="R516" s="18">
        <v>5.0000000000000001E-3</v>
      </c>
      <c r="S516" s="16">
        <v>0.5</v>
      </c>
      <c r="T516" s="60">
        <v>5.0000000000000001E-4</v>
      </c>
      <c r="U516" s="17">
        <v>1</v>
      </c>
      <c r="V516" s="16"/>
      <c r="W516" s="16"/>
      <c r="X516" s="18">
        <v>2E-3</v>
      </c>
      <c r="Y516" s="16">
        <v>0.1</v>
      </c>
      <c r="Z516" s="16">
        <v>0.01</v>
      </c>
      <c r="AA516" s="16">
        <v>0.5</v>
      </c>
      <c r="AB516" s="16"/>
      <c r="AC516" s="16"/>
      <c r="AD516" s="16"/>
      <c r="AE516" s="16"/>
      <c r="AF516" s="18"/>
      <c r="AG516" s="16"/>
      <c r="AH516" s="18"/>
      <c r="AI516" s="16"/>
      <c r="AJ516" s="17">
        <v>35</v>
      </c>
      <c r="AK516" s="17">
        <v>40</v>
      </c>
      <c r="AL516" s="16">
        <v>0.01</v>
      </c>
      <c r="AM516" s="16">
        <v>0.2</v>
      </c>
      <c r="AN516" s="16"/>
      <c r="AO516" s="16"/>
      <c r="AP516" s="16"/>
      <c r="AQ516" s="16"/>
      <c r="AR516" s="60">
        <v>5.0000000000000001E-4</v>
      </c>
      <c r="AS516" s="17">
        <v>1</v>
      </c>
      <c r="AT516" s="16"/>
      <c r="AU516" s="16"/>
      <c r="AV516" s="18"/>
      <c r="AW516" s="16"/>
      <c r="AX516" s="18"/>
      <c r="AY516" s="16"/>
      <c r="AZ516" s="60">
        <v>5.0000000000000001E-4</v>
      </c>
      <c r="BA516" s="17">
        <v>1</v>
      </c>
      <c r="BB516" s="16"/>
      <c r="BC516" s="16"/>
      <c r="BD516" s="16"/>
      <c r="BE516" s="16"/>
      <c r="BF516" s="60">
        <v>5.0000000000000001E-4</v>
      </c>
      <c r="BG516" s="17">
        <v>1</v>
      </c>
      <c r="BH516" s="60">
        <v>5.0000000000000001E-4</v>
      </c>
      <c r="BI516" s="17">
        <v>1</v>
      </c>
      <c r="BJ516" s="60">
        <v>5.0000000000000001E-4</v>
      </c>
      <c r="BK516" s="17">
        <v>1</v>
      </c>
      <c r="BL516" s="16"/>
      <c r="BM516" s="16"/>
      <c r="BN516" s="16"/>
      <c r="BO516" s="16"/>
      <c r="BP516" s="16"/>
      <c r="BQ516" s="16"/>
      <c r="BR516" s="60">
        <v>5.0000000000000001E-4</v>
      </c>
      <c r="BS516" s="17">
        <v>1</v>
      </c>
      <c r="BT516" s="16"/>
      <c r="BU516" s="16"/>
      <c r="BV516" s="16"/>
      <c r="BW516" s="16"/>
      <c r="BX516" s="60">
        <v>5.0000000000000001E-4</v>
      </c>
      <c r="BY516" s="17">
        <v>1</v>
      </c>
      <c r="BZ516" s="60">
        <v>5.0000000000000001E-4</v>
      </c>
      <c r="CA516" s="17">
        <v>1</v>
      </c>
      <c r="CB516" s="16"/>
      <c r="CC516" s="16"/>
      <c r="CD516" s="16"/>
      <c r="CE516" s="16"/>
      <c r="CF516" s="16"/>
      <c r="CG516" s="16"/>
      <c r="CH516" s="60">
        <v>5.0000000000000001E-4</v>
      </c>
      <c r="CI516" s="17">
        <v>1</v>
      </c>
      <c r="CJ516" s="16"/>
      <c r="CK516" s="16"/>
      <c r="CL516" s="16"/>
      <c r="CM516" s="16"/>
      <c r="CN516" s="16"/>
      <c r="CO516" s="16"/>
      <c r="CP516" s="16"/>
      <c r="CQ516" s="16"/>
      <c r="CR516" s="16"/>
      <c r="CS516" s="16"/>
      <c r="CT516" s="60">
        <v>5.0000000000000001E-4</v>
      </c>
      <c r="CU516" s="17">
        <v>1</v>
      </c>
      <c r="CV516" s="16"/>
      <c r="CW516" s="16"/>
    </row>
    <row r="517" spans="1:101" x14ac:dyDescent="0.3">
      <c r="A517" s="14">
        <v>135</v>
      </c>
      <c r="B517" s="15"/>
      <c r="C517" s="14" t="s">
        <v>224</v>
      </c>
      <c r="D517" s="14" t="s">
        <v>497</v>
      </c>
      <c r="E517" s="14"/>
      <c r="F517" s="14"/>
      <c r="G517" s="14" t="s">
        <v>498</v>
      </c>
      <c r="H517" s="2"/>
      <c r="I517" s="12">
        <v>100</v>
      </c>
      <c r="J517" s="16">
        <f t="shared" si="26"/>
        <v>22.200000000000003</v>
      </c>
      <c r="K517" s="16">
        <f t="shared" si="27"/>
        <v>51.967499999999994</v>
      </c>
      <c r="L517" s="16">
        <f t="shared" si="25"/>
        <v>48.032500000000006</v>
      </c>
      <c r="M517" s="16">
        <f t="shared" si="25"/>
        <v>77.8</v>
      </c>
      <c r="N517" s="17">
        <v>8</v>
      </c>
      <c r="O517" s="17">
        <v>25</v>
      </c>
      <c r="P517" s="17">
        <v>5</v>
      </c>
      <c r="Q517" s="17">
        <v>10</v>
      </c>
      <c r="R517" s="18">
        <v>5.0000000000000001E-3</v>
      </c>
      <c r="S517" s="16">
        <v>0.5</v>
      </c>
      <c r="T517" s="60"/>
      <c r="U517" s="17"/>
      <c r="V517" s="16"/>
      <c r="W517" s="16"/>
      <c r="X517" s="18"/>
      <c r="Y517" s="16"/>
      <c r="Z517" s="16">
        <v>0.01</v>
      </c>
      <c r="AA517" s="16">
        <v>0.5</v>
      </c>
      <c r="AB517" s="16"/>
      <c r="AC517" s="16"/>
      <c r="AD517" s="16"/>
      <c r="AE517" s="16"/>
      <c r="AF517" s="18">
        <v>2E-3</v>
      </c>
      <c r="AG517" s="16">
        <v>0.1</v>
      </c>
      <c r="AH517" s="18">
        <v>5.0000000000000001E-3</v>
      </c>
      <c r="AI517" s="16">
        <v>0.5</v>
      </c>
      <c r="AJ517" s="17">
        <v>35</v>
      </c>
      <c r="AK517" s="17">
        <v>40</v>
      </c>
      <c r="AL517" s="16">
        <v>0.01</v>
      </c>
      <c r="AM517" s="16">
        <v>0.2</v>
      </c>
      <c r="AN517" s="16"/>
      <c r="AO517" s="16"/>
      <c r="AP517" s="16"/>
      <c r="AQ517" s="16"/>
      <c r="AR517" s="60"/>
      <c r="AS517" s="17"/>
      <c r="AT517" s="16"/>
      <c r="AU517" s="16"/>
      <c r="AV517" s="18"/>
      <c r="AW517" s="16"/>
      <c r="AX517" s="18"/>
      <c r="AY517" s="16"/>
      <c r="AZ517" s="60"/>
      <c r="BA517" s="17"/>
      <c r="BB517" s="16"/>
      <c r="BC517" s="16"/>
      <c r="BD517" s="16"/>
      <c r="BE517" s="16"/>
      <c r="BF517" s="60"/>
      <c r="BG517" s="17"/>
      <c r="BH517" s="60"/>
      <c r="BI517" s="17"/>
      <c r="BJ517" s="60"/>
      <c r="BK517" s="17"/>
      <c r="BL517" s="16"/>
      <c r="BM517" s="16"/>
      <c r="BN517" s="16"/>
      <c r="BO517" s="16"/>
      <c r="BP517" s="16"/>
      <c r="BQ517" s="16"/>
      <c r="BR517" s="60"/>
      <c r="BS517" s="17"/>
      <c r="BT517" s="16"/>
      <c r="BU517" s="16"/>
      <c r="BV517" s="16"/>
      <c r="BW517" s="16"/>
      <c r="BX517" s="60"/>
      <c r="BY517" s="17"/>
      <c r="BZ517" s="60"/>
      <c r="CA517" s="17"/>
      <c r="CB517" s="16"/>
      <c r="CC517" s="16"/>
      <c r="CD517" s="16"/>
      <c r="CE517" s="16"/>
      <c r="CF517" s="16"/>
      <c r="CG517" s="16"/>
      <c r="CH517" s="60">
        <v>5.0000000000000001E-4</v>
      </c>
      <c r="CI517" s="17">
        <v>1</v>
      </c>
      <c r="CJ517" s="16"/>
      <c r="CK517" s="16"/>
      <c r="CL517" s="16"/>
      <c r="CM517" s="16"/>
      <c r="CN517" s="16"/>
      <c r="CO517" s="16"/>
      <c r="CP517" s="16"/>
      <c r="CQ517" s="16"/>
      <c r="CR517" s="16"/>
      <c r="CS517" s="16"/>
      <c r="CT517" s="60"/>
      <c r="CU517" s="17"/>
      <c r="CV517" s="16"/>
      <c r="CW517" s="16"/>
    </row>
    <row r="518" spans="1:101" x14ac:dyDescent="0.3">
      <c r="A518" s="14">
        <v>135</v>
      </c>
      <c r="B518" s="15"/>
      <c r="C518" s="14" t="s">
        <v>224</v>
      </c>
      <c r="D518" s="14" t="s">
        <v>497</v>
      </c>
      <c r="E518" s="14"/>
      <c r="F518" s="14"/>
      <c r="G518" s="14" t="s">
        <v>498</v>
      </c>
      <c r="H518" s="2"/>
      <c r="I518" s="12">
        <v>100</v>
      </c>
      <c r="J518" s="16">
        <f t="shared" si="26"/>
        <v>22.700000000000003</v>
      </c>
      <c r="K518" s="16">
        <f t="shared" si="27"/>
        <v>51.972499999999997</v>
      </c>
      <c r="L518" s="16">
        <f t="shared" ref="L518:M581" si="28">N518+P518+R518+T518+V518+X518+Z518+AB518+AD518+AF518+AH518+AJ518+AL518+AN518+AP518+AR518+AT518+AV518+AX518+AZ518+BF518+BB518+BD518+BH518+BJ518+BL518+BN518+BP518+BR518+BT518+BV518+BX518+BZ518+CB518+CD518+CF518+CH518+CJ518+CL518+CN518+CP518+CR518+CT518</f>
        <v>48.027500000000003</v>
      </c>
      <c r="M518" s="16">
        <f t="shared" si="28"/>
        <v>77.3</v>
      </c>
      <c r="N518" s="17">
        <v>8</v>
      </c>
      <c r="O518" s="17">
        <v>25</v>
      </c>
      <c r="P518" s="17">
        <v>5</v>
      </c>
      <c r="Q518" s="17">
        <v>10</v>
      </c>
      <c r="R518" s="18">
        <v>5.0000000000000001E-3</v>
      </c>
      <c r="S518" s="16">
        <v>0.5</v>
      </c>
      <c r="T518" s="60"/>
      <c r="U518" s="17"/>
      <c r="V518" s="16"/>
      <c r="W518" s="16"/>
      <c r="X518" s="18"/>
      <c r="Y518" s="16"/>
      <c r="Z518" s="16">
        <v>0.01</v>
      </c>
      <c r="AA518" s="16">
        <v>0.5</v>
      </c>
      <c r="AB518" s="16"/>
      <c r="AC518" s="16"/>
      <c r="AD518" s="16"/>
      <c r="AE518" s="16"/>
      <c r="AF518" s="18">
        <v>2E-3</v>
      </c>
      <c r="AG518" s="16">
        <v>0.1</v>
      </c>
      <c r="AH518" s="18"/>
      <c r="AI518" s="16"/>
      <c r="AJ518" s="17">
        <v>35</v>
      </c>
      <c r="AK518" s="17">
        <v>40</v>
      </c>
      <c r="AL518" s="16">
        <v>0.01</v>
      </c>
      <c r="AM518" s="16">
        <v>0.2</v>
      </c>
      <c r="AN518" s="16"/>
      <c r="AO518" s="16"/>
      <c r="AP518" s="16"/>
      <c r="AQ518" s="16"/>
      <c r="AR518" s="60"/>
      <c r="AS518" s="17"/>
      <c r="AT518" s="16"/>
      <c r="AU518" s="16"/>
      <c r="AV518" s="18"/>
      <c r="AW518" s="16"/>
      <c r="AX518" s="18"/>
      <c r="AY518" s="16"/>
      <c r="AZ518" s="60"/>
      <c r="BA518" s="17"/>
      <c r="BB518" s="16"/>
      <c r="BC518" s="16"/>
      <c r="BD518" s="16"/>
      <c r="BE518" s="16"/>
      <c r="BF518" s="60"/>
      <c r="BG518" s="17"/>
      <c r="BH518" s="60"/>
      <c r="BI518" s="17"/>
      <c r="BJ518" s="60"/>
      <c r="BK518" s="17"/>
      <c r="BL518" s="16"/>
      <c r="BM518" s="16"/>
      <c r="BN518" s="16"/>
      <c r="BO518" s="16"/>
      <c r="BP518" s="16"/>
      <c r="BQ518" s="16"/>
      <c r="BR518" s="60"/>
      <c r="BS518" s="17"/>
      <c r="BT518" s="16"/>
      <c r="BU518" s="16"/>
      <c r="BV518" s="16"/>
      <c r="BW518" s="16"/>
      <c r="BX518" s="60"/>
      <c r="BY518" s="17"/>
      <c r="BZ518" s="60"/>
      <c r="CA518" s="17"/>
      <c r="CB518" s="16"/>
      <c r="CC518" s="16"/>
      <c r="CD518" s="16"/>
      <c r="CE518" s="16"/>
      <c r="CF518" s="16"/>
      <c r="CG518" s="16"/>
      <c r="CH518" s="60">
        <v>5.0000000000000001E-4</v>
      </c>
      <c r="CI518" s="17">
        <v>1</v>
      </c>
      <c r="CJ518" s="16"/>
      <c r="CK518" s="16"/>
      <c r="CL518" s="16"/>
      <c r="CM518" s="16"/>
      <c r="CN518" s="16"/>
      <c r="CO518" s="16"/>
      <c r="CP518" s="16"/>
      <c r="CQ518" s="16"/>
      <c r="CR518" s="16"/>
      <c r="CS518" s="16"/>
      <c r="CT518" s="60"/>
      <c r="CU518" s="17"/>
      <c r="CV518" s="16"/>
      <c r="CW518" s="16"/>
    </row>
    <row r="519" spans="1:101" x14ac:dyDescent="0.3">
      <c r="A519" s="14">
        <v>135</v>
      </c>
      <c r="B519" s="15"/>
      <c r="C519" s="14" t="s">
        <v>224</v>
      </c>
      <c r="D519" s="14" t="s">
        <v>497</v>
      </c>
      <c r="E519" s="14"/>
      <c r="F519" s="14"/>
      <c r="G519" s="14" t="s">
        <v>498</v>
      </c>
      <c r="H519" s="2"/>
      <c r="I519" s="12">
        <v>100</v>
      </c>
      <c r="J519" s="16">
        <f t="shared" si="26"/>
        <v>22.200000000000003</v>
      </c>
      <c r="K519" s="16">
        <f t="shared" si="27"/>
        <v>51.967500000000001</v>
      </c>
      <c r="L519" s="16">
        <f t="shared" si="28"/>
        <v>48.032499999999999</v>
      </c>
      <c r="M519" s="16">
        <f t="shared" si="28"/>
        <v>77.8</v>
      </c>
      <c r="N519" s="17">
        <v>8</v>
      </c>
      <c r="O519" s="17">
        <v>25</v>
      </c>
      <c r="P519" s="17">
        <v>5</v>
      </c>
      <c r="Q519" s="17">
        <v>10</v>
      </c>
      <c r="R519" s="18">
        <v>5.0000000000000001E-3</v>
      </c>
      <c r="S519" s="16">
        <v>0.5</v>
      </c>
      <c r="T519" s="60"/>
      <c r="U519" s="17"/>
      <c r="V519" s="16"/>
      <c r="W519" s="16"/>
      <c r="X519" s="18">
        <v>2E-3</v>
      </c>
      <c r="Y519" s="16">
        <v>0.1</v>
      </c>
      <c r="Z519" s="16"/>
      <c r="AA519" s="16"/>
      <c r="AB519" s="16"/>
      <c r="AC519" s="16"/>
      <c r="AD519" s="16"/>
      <c r="AE519" s="16"/>
      <c r="AF519" s="18"/>
      <c r="AG519" s="16"/>
      <c r="AH519" s="18">
        <v>5.0000000000000001E-3</v>
      </c>
      <c r="AI519" s="16">
        <v>0.5</v>
      </c>
      <c r="AJ519" s="17">
        <v>35</v>
      </c>
      <c r="AK519" s="17">
        <v>40</v>
      </c>
      <c r="AL519" s="16">
        <v>0.01</v>
      </c>
      <c r="AM519" s="16">
        <v>0.2</v>
      </c>
      <c r="AN519" s="16">
        <v>0.01</v>
      </c>
      <c r="AO519" s="16">
        <v>0.5</v>
      </c>
      <c r="AP519" s="16"/>
      <c r="AQ519" s="16"/>
      <c r="AR519" s="60"/>
      <c r="AS519" s="17"/>
      <c r="AT519" s="16"/>
      <c r="AU519" s="16"/>
      <c r="AV519" s="18"/>
      <c r="AW519" s="16"/>
      <c r="AX519" s="18"/>
      <c r="AY519" s="16"/>
      <c r="AZ519" s="60"/>
      <c r="BA519" s="17"/>
      <c r="BB519" s="16"/>
      <c r="BC519" s="16"/>
      <c r="BD519" s="16"/>
      <c r="BE519" s="16"/>
      <c r="BF519" s="60"/>
      <c r="BG519" s="17"/>
      <c r="BH519" s="60"/>
      <c r="BI519" s="17"/>
      <c r="BJ519" s="60"/>
      <c r="BK519" s="17"/>
      <c r="BL519" s="16"/>
      <c r="BM519" s="16"/>
      <c r="BN519" s="16"/>
      <c r="BO519" s="16"/>
      <c r="BP519" s="16"/>
      <c r="BQ519" s="16"/>
      <c r="BR519" s="60"/>
      <c r="BS519" s="17"/>
      <c r="BT519" s="16"/>
      <c r="BU519" s="16"/>
      <c r="BV519" s="16"/>
      <c r="BW519" s="16"/>
      <c r="BX519" s="60"/>
      <c r="BY519" s="17"/>
      <c r="BZ519" s="60"/>
      <c r="CA519" s="17"/>
      <c r="CB519" s="16"/>
      <c r="CC519" s="16"/>
      <c r="CD519" s="16"/>
      <c r="CE519" s="16"/>
      <c r="CF519" s="16"/>
      <c r="CG519" s="16"/>
      <c r="CH519" s="60">
        <v>5.0000000000000001E-4</v>
      </c>
      <c r="CI519" s="17">
        <v>1</v>
      </c>
      <c r="CJ519" s="16"/>
      <c r="CK519" s="16"/>
      <c r="CL519" s="16"/>
      <c r="CM519" s="16"/>
      <c r="CN519" s="16"/>
      <c r="CO519" s="16"/>
      <c r="CP519" s="16"/>
      <c r="CQ519" s="16"/>
      <c r="CR519" s="16"/>
      <c r="CS519" s="16"/>
      <c r="CT519" s="60"/>
      <c r="CU519" s="17"/>
      <c r="CV519" s="16"/>
      <c r="CW519" s="16"/>
    </row>
    <row r="520" spans="1:101" x14ac:dyDescent="0.3">
      <c r="A520" s="14">
        <v>135</v>
      </c>
      <c r="B520" s="15"/>
      <c r="C520" s="14" t="s">
        <v>224</v>
      </c>
      <c r="D520" s="14" t="s">
        <v>497</v>
      </c>
      <c r="E520" s="14"/>
      <c r="F520" s="14"/>
      <c r="G520" s="14" t="s">
        <v>498</v>
      </c>
      <c r="H520" s="2"/>
      <c r="I520" s="12">
        <v>100</v>
      </c>
      <c r="J520" s="16">
        <f t="shared" si="26"/>
        <v>12.700000000000003</v>
      </c>
      <c r="K520" s="16">
        <f t="shared" si="27"/>
        <v>51.96749999999998</v>
      </c>
      <c r="L520" s="16">
        <f t="shared" si="28"/>
        <v>48.03250000000002</v>
      </c>
      <c r="M520" s="16">
        <f t="shared" si="28"/>
        <v>87.3</v>
      </c>
      <c r="N520" s="17">
        <v>8</v>
      </c>
      <c r="O520" s="17">
        <v>25</v>
      </c>
      <c r="P520" s="17">
        <v>5</v>
      </c>
      <c r="Q520" s="17">
        <v>10</v>
      </c>
      <c r="R520" s="18">
        <v>5.0000000000000001E-3</v>
      </c>
      <c r="S520" s="16">
        <v>0.5</v>
      </c>
      <c r="T520" s="60">
        <v>5.0000000000000001E-4</v>
      </c>
      <c r="U520" s="17">
        <v>1</v>
      </c>
      <c r="V520" s="16"/>
      <c r="W520" s="16"/>
      <c r="X520" s="18">
        <v>2E-3</v>
      </c>
      <c r="Y520" s="16">
        <v>0.1</v>
      </c>
      <c r="Z520" s="16"/>
      <c r="AA520" s="16"/>
      <c r="AB520" s="16"/>
      <c r="AC520" s="16"/>
      <c r="AD520" s="16"/>
      <c r="AE520" s="16"/>
      <c r="AF520" s="18"/>
      <c r="AG520" s="16"/>
      <c r="AH520" s="18"/>
      <c r="AI520" s="16"/>
      <c r="AJ520" s="17">
        <v>35</v>
      </c>
      <c r="AK520" s="17">
        <v>40</v>
      </c>
      <c r="AL520" s="16">
        <v>0.01</v>
      </c>
      <c r="AM520" s="16">
        <v>0.2</v>
      </c>
      <c r="AN520" s="16">
        <v>0.01</v>
      </c>
      <c r="AO520" s="16">
        <v>0.5</v>
      </c>
      <c r="AP520" s="16"/>
      <c r="AQ520" s="16"/>
      <c r="AR520" s="60">
        <v>5.0000000000000001E-4</v>
      </c>
      <c r="AS520" s="17">
        <v>1</v>
      </c>
      <c r="AT520" s="16"/>
      <c r="AU520" s="16"/>
      <c r="AV520" s="18"/>
      <c r="AW520" s="16"/>
      <c r="AX520" s="18"/>
      <c r="AY520" s="16"/>
      <c r="AZ520" s="60">
        <v>5.0000000000000001E-4</v>
      </c>
      <c r="BA520" s="17">
        <v>1</v>
      </c>
      <c r="BB520" s="16"/>
      <c r="BC520" s="16"/>
      <c r="BD520" s="16"/>
      <c r="BE520" s="16"/>
      <c r="BF520" s="60">
        <v>5.0000000000000001E-4</v>
      </c>
      <c r="BG520" s="17">
        <v>1</v>
      </c>
      <c r="BH520" s="60">
        <v>5.0000000000000001E-4</v>
      </c>
      <c r="BI520" s="17">
        <v>1</v>
      </c>
      <c r="BJ520" s="60">
        <v>5.0000000000000001E-4</v>
      </c>
      <c r="BK520" s="17">
        <v>1</v>
      </c>
      <c r="BL520" s="16"/>
      <c r="BM520" s="16"/>
      <c r="BN520" s="16"/>
      <c r="BO520" s="16"/>
      <c r="BP520" s="16"/>
      <c r="BQ520" s="16"/>
      <c r="BR520" s="60">
        <v>5.0000000000000001E-4</v>
      </c>
      <c r="BS520" s="17">
        <v>1</v>
      </c>
      <c r="BT520" s="16"/>
      <c r="BU520" s="16"/>
      <c r="BV520" s="16"/>
      <c r="BW520" s="16"/>
      <c r="BX520" s="60">
        <v>5.0000000000000001E-4</v>
      </c>
      <c r="BY520" s="17">
        <v>1</v>
      </c>
      <c r="BZ520" s="60">
        <v>5.0000000000000001E-4</v>
      </c>
      <c r="CA520" s="17">
        <v>1</v>
      </c>
      <c r="CB520" s="16"/>
      <c r="CC520" s="16"/>
      <c r="CD520" s="16"/>
      <c r="CE520" s="16"/>
      <c r="CF520" s="16"/>
      <c r="CG520" s="16"/>
      <c r="CH520" s="60">
        <v>5.0000000000000001E-4</v>
      </c>
      <c r="CI520" s="17">
        <v>1</v>
      </c>
      <c r="CJ520" s="16"/>
      <c r="CK520" s="16"/>
      <c r="CL520" s="16"/>
      <c r="CM520" s="16"/>
      <c r="CN520" s="16"/>
      <c r="CO520" s="16"/>
      <c r="CP520" s="16"/>
      <c r="CQ520" s="16"/>
      <c r="CR520" s="16"/>
      <c r="CS520" s="16"/>
      <c r="CT520" s="60">
        <v>5.0000000000000001E-4</v>
      </c>
      <c r="CU520" s="17">
        <v>1</v>
      </c>
      <c r="CV520" s="16"/>
      <c r="CW520" s="16"/>
    </row>
    <row r="521" spans="1:101" x14ac:dyDescent="0.3">
      <c r="A521" s="14">
        <v>135</v>
      </c>
      <c r="B521" s="15"/>
      <c r="C521" s="14" t="s">
        <v>224</v>
      </c>
      <c r="D521" s="14" t="s">
        <v>497</v>
      </c>
      <c r="E521" s="14"/>
      <c r="F521" s="14"/>
      <c r="G521" s="14" t="s">
        <v>498</v>
      </c>
      <c r="H521" s="2"/>
      <c r="I521" s="12">
        <v>100</v>
      </c>
      <c r="J521" s="16">
        <f t="shared" si="26"/>
        <v>22.200000000000003</v>
      </c>
      <c r="K521" s="16">
        <f t="shared" si="27"/>
        <v>51.967500000000001</v>
      </c>
      <c r="L521" s="16">
        <f t="shared" si="28"/>
        <v>48.032499999999999</v>
      </c>
      <c r="M521" s="16">
        <f t="shared" si="28"/>
        <v>77.8</v>
      </c>
      <c r="N521" s="17">
        <v>8</v>
      </c>
      <c r="O521" s="17">
        <v>25</v>
      </c>
      <c r="P521" s="17">
        <v>5</v>
      </c>
      <c r="Q521" s="17">
        <v>10</v>
      </c>
      <c r="R521" s="18">
        <v>5.0000000000000001E-3</v>
      </c>
      <c r="S521" s="16">
        <v>0.5</v>
      </c>
      <c r="T521" s="60"/>
      <c r="U521" s="17"/>
      <c r="V521" s="16"/>
      <c r="W521" s="16"/>
      <c r="X521" s="18"/>
      <c r="Y521" s="16"/>
      <c r="Z521" s="16"/>
      <c r="AA521" s="16"/>
      <c r="AB521" s="16"/>
      <c r="AC521" s="16"/>
      <c r="AD521" s="16"/>
      <c r="AE521" s="16"/>
      <c r="AF521" s="18">
        <v>2E-3</v>
      </c>
      <c r="AG521" s="16">
        <v>0.1</v>
      </c>
      <c r="AH521" s="18">
        <v>5.0000000000000001E-3</v>
      </c>
      <c r="AI521" s="16">
        <v>0.5</v>
      </c>
      <c r="AJ521" s="17">
        <v>35</v>
      </c>
      <c r="AK521" s="17">
        <v>40</v>
      </c>
      <c r="AL521" s="16">
        <v>0.01</v>
      </c>
      <c r="AM521" s="16">
        <v>0.2</v>
      </c>
      <c r="AN521" s="16">
        <v>0.01</v>
      </c>
      <c r="AO521" s="16">
        <v>0.5</v>
      </c>
      <c r="AP521" s="16"/>
      <c r="AQ521" s="16"/>
      <c r="AR521" s="60"/>
      <c r="AS521" s="17"/>
      <c r="AT521" s="16"/>
      <c r="AU521" s="16"/>
      <c r="AV521" s="18"/>
      <c r="AW521" s="16"/>
      <c r="AX521" s="18"/>
      <c r="AY521" s="16"/>
      <c r="AZ521" s="60"/>
      <c r="BA521" s="17"/>
      <c r="BB521" s="16"/>
      <c r="BC521" s="16"/>
      <c r="BD521" s="16"/>
      <c r="BE521" s="16"/>
      <c r="BF521" s="60"/>
      <c r="BG521" s="17"/>
      <c r="BH521" s="60"/>
      <c r="BI521" s="17"/>
      <c r="BJ521" s="60"/>
      <c r="BK521" s="17"/>
      <c r="BL521" s="16"/>
      <c r="BM521" s="16"/>
      <c r="BN521" s="16"/>
      <c r="BO521" s="16"/>
      <c r="BP521" s="16"/>
      <c r="BQ521" s="16"/>
      <c r="BR521" s="60"/>
      <c r="BS521" s="17"/>
      <c r="BT521" s="16"/>
      <c r="BU521" s="16"/>
      <c r="BV521" s="16"/>
      <c r="BW521" s="16"/>
      <c r="BX521" s="60"/>
      <c r="BY521" s="17"/>
      <c r="BZ521" s="60"/>
      <c r="CA521" s="17"/>
      <c r="CB521" s="16"/>
      <c r="CC521" s="16"/>
      <c r="CD521" s="16"/>
      <c r="CE521" s="16"/>
      <c r="CF521" s="16"/>
      <c r="CG521" s="16"/>
      <c r="CH521" s="60">
        <v>5.0000000000000001E-4</v>
      </c>
      <c r="CI521" s="17">
        <v>1</v>
      </c>
      <c r="CJ521" s="16"/>
      <c r="CK521" s="16"/>
      <c r="CL521" s="16"/>
      <c r="CM521" s="16"/>
      <c r="CN521" s="16"/>
      <c r="CO521" s="16"/>
      <c r="CP521" s="16"/>
      <c r="CQ521" s="16"/>
      <c r="CR521" s="16"/>
      <c r="CS521" s="16"/>
      <c r="CT521" s="60"/>
      <c r="CU521" s="17"/>
      <c r="CV521" s="16"/>
      <c r="CW521" s="16"/>
    </row>
    <row r="522" spans="1:101" x14ac:dyDescent="0.3">
      <c r="A522" s="14">
        <v>135</v>
      </c>
      <c r="B522" s="15"/>
      <c r="C522" s="14" t="s">
        <v>224</v>
      </c>
      <c r="D522" s="14" t="s">
        <v>497</v>
      </c>
      <c r="E522" s="14"/>
      <c r="F522" s="14"/>
      <c r="G522" s="14" t="s">
        <v>498</v>
      </c>
      <c r="H522" s="2"/>
      <c r="I522" s="12">
        <v>100</v>
      </c>
      <c r="J522" s="16">
        <f t="shared" si="26"/>
        <v>22.700000000000003</v>
      </c>
      <c r="K522" s="16">
        <f t="shared" si="27"/>
        <v>51.972499999999997</v>
      </c>
      <c r="L522" s="16">
        <f t="shared" si="28"/>
        <v>48.027500000000003</v>
      </c>
      <c r="M522" s="16">
        <f t="shared" si="28"/>
        <v>77.3</v>
      </c>
      <c r="N522" s="17">
        <v>8</v>
      </c>
      <c r="O522" s="17">
        <v>25</v>
      </c>
      <c r="P522" s="17">
        <v>5</v>
      </c>
      <c r="Q522" s="17">
        <v>10</v>
      </c>
      <c r="R522" s="18">
        <v>5.0000000000000001E-3</v>
      </c>
      <c r="S522" s="16">
        <v>0.5</v>
      </c>
      <c r="T522" s="60"/>
      <c r="U522" s="17"/>
      <c r="V522" s="16"/>
      <c r="W522" s="16"/>
      <c r="X522" s="18"/>
      <c r="Y522" s="16"/>
      <c r="Z522" s="16"/>
      <c r="AA522" s="16"/>
      <c r="AB522" s="16"/>
      <c r="AC522" s="16"/>
      <c r="AD522" s="16"/>
      <c r="AE522" s="16"/>
      <c r="AF522" s="18">
        <v>2E-3</v>
      </c>
      <c r="AG522" s="16">
        <v>0.1</v>
      </c>
      <c r="AH522" s="18"/>
      <c r="AI522" s="16"/>
      <c r="AJ522" s="17">
        <v>35</v>
      </c>
      <c r="AK522" s="17">
        <v>40</v>
      </c>
      <c r="AL522" s="16">
        <v>0.01</v>
      </c>
      <c r="AM522" s="16">
        <v>0.2</v>
      </c>
      <c r="AN522" s="16">
        <v>0.01</v>
      </c>
      <c r="AO522" s="16">
        <v>0.5</v>
      </c>
      <c r="AP522" s="16"/>
      <c r="AQ522" s="16"/>
      <c r="AR522" s="60"/>
      <c r="AS522" s="17"/>
      <c r="AT522" s="16"/>
      <c r="AU522" s="16"/>
      <c r="AV522" s="18"/>
      <c r="AW522" s="16"/>
      <c r="AX522" s="18"/>
      <c r="AY522" s="16"/>
      <c r="AZ522" s="60"/>
      <c r="BA522" s="17"/>
      <c r="BB522" s="16"/>
      <c r="BC522" s="16"/>
      <c r="BD522" s="16"/>
      <c r="BE522" s="16"/>
      <c r="BF522" s="60"/>
      <c r="BG522" s="17"/>
      <c r="BH522" s="60"/>
      <c r="BI522" s="17"/>
      <c r="BJ522" s="60"/>
      <c r="BK522" s="17"/>
      <c r="BL522" s="16"/>
      <c r="BM522" s="16"/>
      <c r="BN522" s="16"/>
      <c r="BO522" s="16"/>
      <c r="BP522" s="16"/>
      <c r="BQ522" s="16"/>
      <c r="BR522" s="60"/>
      <c r="BS522" s="17"/>
      <c r="BT522" s="16"/>
      <c r="BU522" s="16"/>
      <c r="BV522" s="16"/>
      <c r="BW522" s="16"/>
      <c r="BX522" s="60"/>
      <c r="BY522" s="17"/>
      <c r="BZ522" s="60"/>
      <c r="CA522" s="17"/>
      <c r="CB522" s="16"/>
      <c r="CC522" s="16"/>
      <c r="CD522" s="16"/>
      <c r="CE522" s="16"/>
      <c r="CF522" s="16"/>
      <c r="CG522" s="16"/>
      <c r="CH522" s="60">
        <v>5.0000000000000001E-4</v>
      </c>
      <c r="CI522" s="17">
        <v>1</v>
      </c>
      <c r="CJ522" s="16"/>
      <c r="CK522" s="16"/>
      <c r="CL522" s="16"/>
      <c r="CM522" s="16"/>
      <c r="CN522" s="16"/>
      <c r="CO522" s="16"/>
      <c r="CP522" s="16"/>
      <c r="CQ522" s="16"/>
      <c r="CR522" s="16"/>
      <c r="CS522" s="16"/>
      <c r="CT522" s="60"/>
      <c r="CU522" s="17"/>
      <c r="CV522" s="16"/>
      <c r="CW522" s="16"/>
    </row>
    <row r="523" spans="1:101" x14ac:dyDescent="0.3">
      <c r="A523" s="14">
        <v>135</v>
      </c>
      <c r="B523" s="15"/>
      <c r="C523" s="14" t="s">
        <v>224</v>
      </c>
      <c r="D523" s="14" t="s">
        <v>497</v>
      </c>
      <c r="E523" s="14"/>
      <c r="F523" s="14"/>
      <c r="G523" s="14" t="s">
        <v>498</v>
      </c>
      <c r="H523" s="2"/>
      <c r="I523" s="12">
        <v>100</v>
      </c>
      <c r="J523" s="16">
        <f t="shared" si="26"/>
        <v>22</v>
      </c>
      <c r="K523" s="16">
        <f t="shared" si="27"/>
        <v>51.972499999999989</v>
      </c>
      <c r="L523" s="16">
        <f t="shared" si="28"/>
        <v>48.027500000000011</v>
      </c>
      <c r="M523" s="16">
        <f t="shared" si="28"/>
        <v>78</v>
      </c>
      <c r="N523" s="17">
        <v>8</v>
      </c>
      <c r="O523" s="17">
        <v>25</v>
      </c>
      <c r="P523" s="17">
        <v>5</v>
      </c>
      <c r="Q523" s="17">
        <v>10</v>
      </c>
      <c r="R523" s="18">
        <v>5.0000000000000001E-3</v>
      </c>
      <c r="S523" s="16">
        <v>0.5</v>
      </c>
      <c r="T523" s="60"/>
      <c r="U523" s="17"/>
      <c r="V523" s="16">
        <v>0.01</v>
      </c>
      <c r="W523" s="16">
        <v>0.5</v>
      </c>
      <c r="X523" s="18">
        <v>2E-3</v>
      </c>
      <c r="Y523" s="16">
        <v>0.1</v>
      </c>
      <c r="Z523" s="16"/>
      <c r="AA523" s="16"/>
      <c r="AB523" s="16"/>
      <c r="AC523" s="16"/>
      <c r="AD523" s="16"/>
      <c r="AE523" s="16"/>
      <c r="AF523" s="18"/>
      <c r="AG523" s="16"/>
      <c r="AH523" s="18">
        <v>5.0000000000000001E-3</v>
      </c>
      <c r="AI523" s="16">
        <v>0.5</v>
      </c>
      <c r="AJ523" s="17">
        <v>35</v>
      </c>
      <c r="AK523" s="17">
        <v>40</v>
      </c>
      <c r="AL523" s="16"/>
      <c r="AM523" s="16"/>
      <c r="AN523" s="16"/>
      <c r="AO523" s="16"/>
      <c r="AP523" s="16"/>
      <c r="AQ523" s="16"/>
      <c r="AR523" s="60"/>
      <c r="AS523" s="17"/>
      <c r="AT523" s="16"/>
      <c r="AU523" s="16"/>
      <c r="AV523" s="18">
        <v>5.0000000000000001E-3</v>
      </c>
      <c r="AW523" s="16">
        <v>0.4</v>
      </c>
      <c r="AX523" s="18"/>
      <c r="AY523" s="16"/>
      <c r="AZ523" s="60"/>
      <c r="BA523" s="17"/>
      <c r="BB523" s="16"/>
      <c r="BC523" s="16"/>
      <c r="BD523" s="16"/>
      <c r="BE523" s="16"/>
      <c r="BF523" s="60"/>
      <c r="BG523" s="17"/>
      <c r="BH523" s="60"/>
      <c r="BI523" s="17"/>
      <c r="BJ523" s="60"/>
      <c r="BK523" s="17"/>
      <c r="BL523" s="16"/>
      <c r="BM523" s="16"/>
      <c r="BN523" s="16"/>
      <c r="BO523" s="16"/>
      <c r="BP523" s="16"/>
      <c r="BQ523" s="16"/>
      <c r="BR523" s="60"/>
      <c r="BS523" s="17"/>
      <c r="BT523" s="16"/>
      <c r="BU523" s="16"/>
      <c r="BV523" s="16"/>
      <c r="BW523" s="16"/>
      <c r="BX523" s="60"/>
      <c r="BY523" s="17"/>
      <c r="BZ523" s="60"/>
      <c r="CA523" s="17"/>
      <c r="CB523" s="16"/>
      <c r="CC523" s="16"/>
      <c r="CD523" s="16"/>
      <c r="CE523" s="16"/>
      <c r="CF523" s="16"/>
      <c r="CG523" s="16"/>
      <c r="CH523" s="60">
        <v>5.0000000000000001E-4</v>
      </c>
      <c r="CI523" s="17">
        <v>1</v>
      </c>
      <c r="CJ523" s="16"/>
      <c r="CK523" s="16"/>
      <c r="CL523" s="16"/>
      <c r="CM523" s="16"/>
      <c r="CN523" s="16"/>
      <c r="CO523" s="16"/>
      <c r="CP523" s="16"/>
      <c r="CQ523" s="16"/>
      <c r="CR523" s="16"/>
      <c r="CS523" s="16"/>
      <c r="CT523" s="60"/>
      <c r="CU523" s="17"/>
      <c r="CV523" s="16"/>
      <c r="CW523" s="16"/>
    </row>
    <row r="524" spans="1:101" x14ac:dyDescent="0.3">
      <c r="A524" s="14">
        <v>135</v>
      </c>
      <c r="B524" s="15"/>
      <c r="C524" s="14" t="s">
        <v>224</v>
      </c>
      <c r="D524" s="14" t="s">
        <v>497</v>
      </c>
      <c r="E524" s="14"/>
      <c r="F524" s="14"/>
      <c r="G524" s="14" t="s">
        <v>498</v>
      </c>
      <c r="H524" s="2"/>
      <c r="I524" s="12">
        <v>100</v>
      </c>
      <c r="J524" s="16">
        <f t="shared" si="26"/>
        <v>12.5</v>
      </c>
      <c r="K524" s="16">
        <f t="shared" si="27"/>
        <v>51.972499999999975</v>
      </c>
      <c r="L524" s="16">
        <f t="shared" si="28"/>
        <v>48.027500000000025</v>
      </c>
      <c r="M524" s="16">
        <f t="shared" si="28"/>
        <v>87.5</v>
      </c>
      <c r="N524" s="17">
        <v>8</v>
      </c>
      <c r="O524" s="17">
        <v>25</v>
      </c>
      <c r="P524" s="17">
        <v>5</v>
      </c>
      <c r="Q524" s="17">
        <v>10</v>
      </c>
      <c r="R524" s="18">
        <v>5.0000000000000001E-3</v>
      </c>
      <c r="S524" s="16">
        <v>0.5</v>
      </c>
      <c r="T524" s="60">
        <v>5.0000000000000001E-4</v>
      </c>
      <c r="U524" s="17">
        <v>1</v>
      </c>
      <c r="V524" s="16">
        <v>0.01</v>
      </c>
      <c r="W524" s="16">
        <v>0.5</v>
      </c>
      <c r="X524" s="18">
        <v>2E-3</v>
      </c>
      <c r="Y524" s="16">
        <v>0.1</v>
      </c>
      <c r="Z524" s="16"/>
      <c r="AA524" s="16"/>
      <c r="AB524" s="16"/>
      <c r="AC524" s="16"/>
      <c r="AD524" s="16"/>
      <c r="AE524" s="16"/>
      <c r="AF524" s="18"/>
      <c r="AG524" s="16"/>
      <c r="AH524" s="18"/>
      <c r="AI524" s="16"/>
      <c r="AJ524" s="17">
        <v>35</v>
      </c>
      <c r="AK524" s="17">
        <v>40</v>
      </c>
      <c r="AL524" s="16"/>
      <c r="AM524" s="16"/>
      <c r="AN524" s="16"/>
      <c r="AO524" s="16"/>
      <c r="AP524" s="16"/>
      <c r="AQ524" s="16"/>
      <c r="AR524" s="60">
        <v>5.0000000000000001E-4</v>
      </c>
      <c r="AS524" s="17">
        <v>1</v>
      </c>
      <c r="AT524" s="16"/>
      <c r="AU524" s="16"/>
      <c r="AV524" s="18">
        <v>5.0000000000000001E-3</v>
      </c>
      <c r="AW524" s="16">
        <v>0.4</v>
      </c>
      <c r="AX524" s="18"/>
      <c r="AY524" s="16"/>
      <c r="AZ524" s="60">
        <v>5.0000000000000001E-4</v>
      </c>
      <c r="BA524" s="17">
        <v>1</v>
      </c>
      <c r="BB524" s="16"/>
      <c r="BC524" s="16"/>
      <c r="BD524" s="16"/>
      <c r="BE524" s="16"/>
      <c r="BF524" s="60">
        <v>5.0000000000000001E-4</v>
      </c>
      <c r="BG524" s="17">
        <v>1</v>
      </c>
      <c r="BH524" s="60">
        <v>5.0000000000000001E-4</v>
      </c>
      <c r="BI524" s="17">
        <v>1</v>
      </c>
      <c r="BJ524" s="60">
        <v>5.0000000000000001E-4</v>
      </c>
      <c r="BK524" s="17">
        <v>1</v>
      </c>
      <c r="BL524" s="16"/>
      <c r="BM524" s="16"/>
      <c r="BN524" s="16"/>
      <c r="BO524" s="16"/>
      <c r="BP524" s="16"/>
      <c r="BQ524" s="16"/>
      <c r="BR524" s="60">
        <v>5.0000000000000001E-4</v>
      </c>
      <c r="BS524" s="17">
        <v>1</v>
      </c>
      <c r="BT524" s="16"/>
      <c r="BU524" s="16"/>
      <c r="BV524" s="16"/>
      <c r="BW524" s="16"/>
      <c r="BX524" s="60">
        <v>5.0000000000000001E-4</v>
      </c>
      <c r="BY524" s="17">
        <v>1</v>
      </c>
      <c r="BZ524" s="60">
        <v>5.0000000000000001E-4</v>
      </c>
      <c r="CA524" s="17">
        <v>1</v>
      </c>
      <c r="CB524" s="16"/>
      <c r="CC524" s="16"/>
      <c r="CD524" s="16"/>
      <c r="CE524" s="16"/>
      <c r="CF524" s="16"/>
      <c r="CG524" s="16"/>
      <c r="CH524" s="60">
        <v>5.0000000000000001E-4</v>
      </c>
      <c r="CI524" s="17">
        <v>1</v>
      </c>
      <c r="CJ524" s="16"/>
      <c r="CK524" s="16"/>
      <c r="CL524" s="16"/>
      <c r="CM524" s="16"/>
      <c r="CN524" s="16"/>
      <c r="CO524" s="16"/>
      <c r="CP524" s="16"/>
      <c r="CQ524" s="16"/>
      <c r="CR524" s="16"/>
      <c r="CS524" s="16"/>
      <c r="CT524" s="60">
        <v>5.0000000000000001E-4</v>
      </c>
      <c r="CU524" s="17">
        <v>1</v>
      </c>
      <c r="CV524" s="16"/>
      <c r="CW524" s="16"/>
    </row>
    <row r="525" spans="1:101" x14ac:dyDescent="0.3">
      <c r="A525" s="14">
        <v>135</v>
      </c>
      <c r="B525" s="15"/>
      <c r="C525" s="14" t="s">
        <v>224</v>
      </c>
      <c r="D525" s="14" t="s">
        <v>497</v>
      </c>
      <c r="E525" s="14"/>
      <c r="F525" s="14"/>
      <c r="G525" s="14" t="s">
        <v>498</v>
      </c>
      <c r="H525" s="2"/>
      <c r="I525" s="12">
        <v>100</v>
      </c>
      <c r="J525" s="16">
        <f t="shared" si="26"/>
        <v>22</v>
      </c>
      <c r="K525" s="16">
        <f t="shared" si="27"/>
        <v>51.972499999999989</v>
      </c>
      <c r="L525" s="16">
        <f t="shared" si="28"/>
        <v>48.027500000000011</v>
      </c>
      <c r="M525" s="16">
        <f t="shared" si="28"/>
        <v>78</v>
      </c>
      <c r="N525" s="17">
        <v>8</v>
      </c>
      <c r="O525" s="17">
        <v>25</v>
      </c>
      <c r="P525" s="17">
        <v>5</v>
      </c>
      <c r="Q525" s="17">
        <v>10</v>
      </c>
      <c r="R525" s="18">
        <v>5.0000000000000001E-3</v>
      </c>
      <c r="S525" s="16">
        <v>0.5</v>
      </c>
      <c r="T525" s="60"/>
      <c r="U525" s="17"/>
      <c r="V525" s="16">
        <v>0.01</v>
      </c>
      <c r="W525" s="16">
        <v>0.5</v>
      </c>
      <c r="X525" s="18"/>
      <c r="Y525" s="16"/>
      <c r="Z525" s="16"/>
      <c r="AA525" s="16"/>
      <c r="AB525" s="16"/>
      <c r="AC525" s="16"/>
      <c r="AD525" s="16"/>
      <c r="AE525" s="16"/>
      <c r="AF525" s="18">
        <v>2E-3</v>
      </c>
      <c r="AG525" s="16">
        <v>0.1</v>
      </c>
      <c r="AH525" s="18">
        <v>5.0000000000000001E-3</v>
      </c>
      <c r="AI525" s="16">
        <v>0.5</v>
      </c>
      <c r="AJ525" s="17">
        <v>35</v>
      </c>
      <c r="AK525" s="17">
        <v>40</v>
      </c>
      <c r="AL525" s="16"/>
      <c r="AM525" s="16"/>
      <c r="AN525" s="16"/>
      <c r="AO525" s="16"/>
      <c r="AP525" s="16"/>
      <c r="AQ525" s="16"/>
      <c r="AR525" s="60"/>
      <c r="AS525" s="17"/>
      <c r="AT525" s="16"/>
      <c r="AU525" s="16"/>
      <c r="AV525" s="18">
        <v>5.0000000000000001E-3</v>
      </c>
      <c r="AW525" s="16">
        <v>0.4</v>
      </c>
      <c r="AX525" s="18"/>
      <c r="AY525" s="16"/>
      <c r="AZ525" s="60"/>
      <c r="BA525" s="17"/>
      <c r="BB525" s="16"/>
      <c r="BC525" s="16"/>
      <c r="BD525" s="16"/>
      <c r="BE525" s="16"/>
      <c r="BF525" s="60"/>
      <c r="BG525" s="17"/>
      <c r="BH525" s="60"/>
      <c r="BI525" s="17"/>
      <c r="BJ525" s="60"/>
      <c r="BK525" s="17"/>
      <c r="BL525" s="16"/>
      <c r="BM525" s="16"/>
      <c r="BN525" s="16"/>
      <c r="BO525" s="16"/>
      <c r="BP525" s="16"/>
      <c r="BQ525" s="16"/>
      <c r="BR525" s="60"/>
      <c r="BS525" s="17"/>
      <c r="BT525" s="16"/>
      <c r="BU525" s="16"/>
      <c r="BV525" s="16"/>
      <c r="BW525" s="16"/>
      <c r="BX525" s="60"/>
      <c r="BY525" s="17"/>
      <c r="BZ525" s="60"/>
      <c r="CA525" s="17"/>
      <c r="CB525" s="16"/>
      <c r="CC525" s="16"/>
      <c r="CD525" s="16"/>
      <c r="CE525" s="16"/>
      <c r="CF525" s="16"/>
      <c r="CG525" s="16"/>
      <c r="CH525" s="60">
        <v>5.0000000000000001E-4</v>
      </c>
      <c r="CI525" s="17">
        <v>1</v>
      </c>
      <c r="CJ525" s="16"/>
      <c r="CK525" s="16"/>
      <c r="CL525" s="16"/>
      <c r="CM525" s="16"/>
      <c r="CN525" s="16"/>
      <c r="CO525" s="16"/>
      <c r="CP525" s="16"/>
      <c r="CQ525" s="16"/>
      <c r="CR525" s="16"/>
      <c r="CS525" s="16"/>
      <c r="CT525" s="60"/>
      <c r="CU525" s="17"/>
      <c r="CV525" s="16"/>
      <c r="CW525" s="16"/>
    </row>
    <row r="526" spans="1:101" x14ac:dyDescent="0.3">
      <c r="A526" s="14">
        <v>135</v>
      </c>
      <c r="B526" s="15"/>
      <c r="C526" s="14" t="s">
        <v>224</v>
      </c>
      <c r="D526" s="14" t="s">
        <v>497</v>
      </c>
      <c r="E526" s="14"/>
      <c r="F526" s="14"/>
      <c r="G526" s="14" t="s">
        <v>498</v>
      </c>
      <c r="H526" s="2"/>
      <c r="I526" s="12">
        <v>100</v>
      </c>
      <c r="J526" s="16">
        <f t="shared" ref="J526:J589" si="29">I526-M526</f>
        <v>22</v>
      </c>
      <c r="K526" s="16">
        <f t="shared" ref="K526:K589" si="30">I526-L526</f>
        <v>51.972499999999989</v>
      </c>
      <c r="L526" s="16">
        <f t="shared" si="28"/>
        <v>48.027500000000011</v>
      </c>
      <c r="M526" s="16">
        <f t="shared" si="28"/>
        <v>78</v>
      </c>
      <c r="N526" s="17">
        <v>8</v>
      </c>
      <c r="O526" s="17">
        <v>25</v>
      </c>
      <c r="P526" s="17">
        <v>5</v>
      </c>
      <c r="Q526" s="17">
        <v>10</v>
      </c>
      <c r="R526" s="18">
        <v>5.0000000000000001E-3</v>
      </c>
      <c r="S526" s="16">
        <v>0.5</v>
      </c>
      <c r="T526" s="60"/>
      <c r="U526" s="17"/>
      <c r="V526" s="16"/>
      <c r="W526" s="16"/>
      <c r="X526" s="18">
        <v>2E-3</v>
      </c>
      <c r="Y526" s="16">
        <v>0.1</v>
      </c>
      <c r="Z526" s="16">
        <v>0.01</v>
      </c>
      <c r="AA526" s="16">
        <v>0.5</v>
      </c>
      <c r="AB526" s="16"/>
      <c r="AC526" s="16"/>
      <c r="AD526" s="16"/>
      <c r="AE526" s="16"/>
      <c r="AF526" s="18"/>
      <c r="AG526" s="16"/>
      <c r="AH526" s="18">
        <v>5.0000000000000001E-3</v>
      </c>
      <c r="AI526" s="16">
        <v>0.5</v>
      </c>
      <c r="AJ526" s="17">
        <v>35</v>
      </c>
      <c r="AK526" s="17">
        <v>40</v>
      </c>
      <c r="AL526" s="16"/>
      <c r="AM526" s="16"/>
      <c r="AN526" s="16"/>
      <c r="AO526" s="16"/>
      <c r="AP526" s="16"/>
      <c r="AQ526" s="16"/>
      <c r="AR526" s="60"/>
      <c r="AS526" s="17"/>
      <c r="AT526" s="16"/>
      <c r="AU526" s="16"/>
      <c r="AV526" s="18">
        <v>5.0000000000000001E-3</v>
      </c>
      <c r="AW526" s="16">
        <v>0.4</v>
      </c>
      <c r="AX526" s="18"/>
      <c r="AY526" s="16"/>
      <c r="AZ526" s="60"/>
      <c r="BA526" s="17"/>
      <c r="BB526" s="16"/>
      <c r="BC526" s="16"/>
      <c r="BD526" s="16"/>
      <c r="BE526" s="16"/>
      <c r="BF526" s="60"/>
      <c r="BG526" s="17"/>
      <c r="BH526" s="60"/>
      <c r="BI526" s="17"/>
      <c r="BJ526" s="60"/>
      <c r="BK526" s="17"/>
      <c r="BL526" s="16"/>
      <c r="BM526" s="16"/>
      <c r="BN526" s="16"/>
      <c r="BO526" s="16"/>
      <c r="BP526" s="16"/>
      <c r="BQ526" s="16"/>
      <c r="BR526" s="60"/>
      <c r="BS526" s="17"/>
      <c r="BT526" s="16"/>
      <c r="BU526" s="16"/>
      <c r="BV526" s="16"/>
      <c r="BW526" s="16"/>
      <c r="BX526" s="60"/>
      <c r="BY526" s="17"/>
      <c r="BZ526" s="60"/>
      <c r="CA526" s="17"/>
      <c r="CB526" s="16"/>
      <c r="CC526" s="16"/>
      <c r="CD526" s="16"/>
      <c r="CE526" s="16"/>
      <c r="CF526" s="16"/>
      <c r="CG526" s="16"/>
      <c r="CH526" s="60">
        <v>5.0000000000000001E-4</v>
      </c>
      <c r="CI526" s="17">
        <v>1</v>
      </c>
      <c r="CJ526" s="16"/>
      <c r="CK526" s="16"/>
      <c r="CL526" s="16"/>
      <c r="CM526" s="16"/>
      <c r="CN526" s="16"/>
      <c r="CO526" s="16"/>
      <c r="CP526" s="16"/>
      <c r="CQ526" s="16"/>
      <c r="CR526" s="16"/>
      <c r="CS526" s="16"/>
      <c r="CT526" s="60"/>
      <c r="CU526" s="17"/>
      <c r="CV526" s="16"/>
      <c r="CW526" s="16"/>
    </row>
    <row r="527" spans="1:101" x14ac:dyDescent="0.3">
      <c r="A527" s="14">
        <v>135</v>
      </c>
      <c r="B527" s="15"/>
      <c r="C527" s="14" t="s">
        <v>224</v>
      </c>
      <c r="D527" s="14" t="s">
        <v>497</v>
      </c>
      <c r="E527" s="14"/>
      <c r="F527" s="14"/>
      <c r="G527" s="14" t="s">
        <v>498</v>
      </c>
      <c r="H527" s="2"/>
      <c r="I527" s="12">
        <v>100</v>
      </c>
      <c r="J527" s="16">
        <f t="shared" si="29"/>
        <v>22</v>
      </c>
      <c r="K527" s="16">
        <f t="shared" si="30"/>
        <v>51.972499999999989</v>
      </c>
      <c r="L527" s="16">
        <f t="shared" si="28"/>
        <v>48.027500000000011</v>
      </c>
      <c r="M527" s="16">
        <f t="shared" si="28"/>
        <v>78</v>
      </c>
      <c r="N527" s="17">
        <v>8</v>
      </c>
      <c r="O527" s="17">
        <v>25</v>
      </c>
      <c r="P527" s="17">
        <v>5</v>
      </c>
      <c r="Q527" s="17">
        <v>10</v>
      </c>
      <c r="R527" s="18">
        <v>5.0000000000000001E-3</v>
      </c>
      <c r="S527" s="16">
        <v>0.5</v>
      </c>
      <c r="T527" s="60"/>
      <c r="U527" s="17"/>
      <c r="V527" s="16"/>
      <c r="W527" s="16"/>
      <c r="X527" s="18"/>
      <c r="Y527" s="16"/>
      <c r="Z527" s="16">
        <v>0.01</v>
      </c>
      <c r="AA527" s="16">
        <v>0.5</v>
      </c>
      <c r="AB527" s="16"/>
      <c r="AC527" s="16"/>
      <c r="AD527" s="16"/>
      <c r="AE527" s="16"/>
      <c r="AF527" s="18">
        <v>2E-3</v>
      </c>
      <c r="AG527" s="16">
        <v>0.1</v>
      </c>
      <c r="AH527" s="18">
        <v>5.0000000000000001E-3</v>
      </c>
      <c r="AI527" s="16">
        <v>0.5</v>
      </c>
      <c r="AJ527" s="17">
        <v>35</v>
      </c>
      <c r="AK527" s="17">
        <v>40</v>
      </c>
      <c r="AL527" s="16"/>
      <c r="AM527" s="16"/>
      <c r="AN527" s="16"/>
      <c r="AO527" s="16"/>
      <c r="AP527" s="16"/>
      <c r="AQ527" s="16"/>
      <c r="AR527" s="60"/>
      <c r="AS527" s="17"/>
      <c r="AT527" s="16"/>
      <c r="AU527" s="16"/>
      <c r="AV527" s="18">
        <v>5.0000000000000001E-3</v>
      </c>
      <c r="AW527" s="16">
        <v>0.4</v>
      </c>
      <c r="AX527" s="18"/>
      <c r="AY527" s="16"/>
      <c r="AZ527" s="60"/>
      <c r="BA527" s="17"/>
      <c r="BB527" s="16"/>
      <c r="BC527" s="16"/>
      <c r="BD527" s="16"/>
      <c r="BE527" s="16"/>
      <c r="BF527" s="60"/>
      <c r="BG527" s="17"/>
      <c r="BH527" s="60"/>
      <c r="BI527" s="17"/>
      <c r="BJ527" s="60"/>
      <c r="BK527" s="17"/>
      <c r="BL527" s="16"/>
      <c r="BM527" s="16"/>
      <c r="BN527" s="16"/>
      <c r="BO527" s="16"/>
      <c r="BP527" s="16"/>
      <c r="BQ527" s="16"/>
      <c r="BR527" s="60"/>
      <c r="BS527" s="17"/>
      <c r="BT527" s="16"/>
      <c r="BU527" s="16"/>
      <c r="BV527" s="16"/>
      <c r="BW527" s="16"/>
      <c r="BX527" s="60"/>
      <c r="BY527" s="17"/>
      <c r="BZ527" s="60"/>
      <c r="CA527" s="17"/>
      <c r="CB527" s="16"/>
      <c r="CC527" s="16"/>
      <c r="CD527" s="16"/>
      <c r="CE527" s="16"/>
      <c r="CF527" s="16"/>
      <c r="CG527" s="16"/>
      <c r="CH527" s="60">
        <v>5.0000000000000001E-4</v>
      </c>
      <c r="CI527" s="17">
        <v>1</v>
      </c>
      <c r="CJ527" s="16"/>
      <c r="CK527" s="16"/>
      <c r="CL527" s="16"/>
      <c r="CM527" s="16"/>
      <c r="CN527" s="16"/>
      <c r="CO527" s="16"/>
      <c r="CP527" s="16"/>
      <c r="CQ527" s="16"/>
      <c r="CR527" s="16"/>
      <c r="CS527" s="16"/>
      <c r="CT527" s="60"/>
      <c r="CU527" s="17"/>
      <c r="CV527" s="16"/>
      <c r="CW527" s="16"/>
    </row>
    <row r="528" spans="1:101" x14ac:dyDescent="0.3">
      <c r="A528" s="14">
        <v>135</v>
      </c>
      <c r="B528" s="15"/>
      <c r="C528" s="14" t="s">
        <v>224</v>
      </c>
      <c r="D528" s="14" t="s">
        <v>497</v>
      </c>
      <c r="E528" s="14"/>
      <c r="F528" s="14"/>
      <c r="G528" s="14" t="s">
        <v>498</v>
      </c>
      <c r="H528" s="2"/>
      <c r="I528" s="12">
        <v>100</v>
      </c>
      <c r="J528" s="16">
        <f t="shared" si="29"/>
        <v>22.5</v>
      </c>
      <c r="K528" s="16">
        <f t="shared" si="30"/>
        <v>51.977499999999992</v>
      </c>
      <c r="L528" s="16">
        <f t="shared" si="28"/>
        <v>48.022500000000008</v>
      </c>
      <c r="M528" s="16">
        <f t="shared" si="28"/>
        <v>77.5</v>
      </c>
      <c r="N528" s="17">
        <v>8</v>
      </c>
      <c r="O528" s="17">
        <v>25</v>
      </c>
      <c r="P528" s="17">
        <v>5</v>
      </c>
      <c r="Q528" s="17">
        <v>10</v>
      </c>
      <c r="R528" s="18">
        <v>5.0000000000000001E-3</v>
      </c>
      <c r="S528" s="16">
        <v>0.5</v>
      </c>
      <c r="T528" s="60"/>
      <c r="U528" s="17"/>
      <c r="V528" s="16">
        <v>0.01</v>
      </c>
      <c r="W528" s="16">
        <v>0.5</v>
      </c>
      <c r="X528" s="18"/>
      <c r="Y528" s="16"/>
      <c r="Z528" s="16"/>
      <c r="AA528" s="16"/>
      <c r="AB528" s="16"/>
      <c r="AC528" s="16"/>
      <c r="AD528" s="16"/>
      <c r="AE528" s="16"/>
      <c r="AF528" s="18">
        <v>2E-3</v>
      </c>
      <c r="AG528" s="16">
        <v>0.1</v>
      </c>
      <c r="AH528" s="18"/>
      <c r="AI528" s="16"/>
      <c r="AJ528" s="17">
        <v>35</v>
      </c>
      <c r="AK528" s="17">
        <v>40</v>
      </c>
      <c r="AL528" s="16"/>
      <c r="AM528" s="16"/>
      <c r="AN528" s="16"/>
      <c r="AO528" s="16"/>
      <c r="AP528" s="16"/>
      <c r="AQ528" s="16"/>
      <c r="AR528" s="60"/>
      <c r="AS528" s="17"/>
      <c r="AT528" s="16"/>
      <c r="AU528" s="16"/>
      <c r="AV528" s="18">
        <v>5.0000000000000001E-3</v>
      </c>
      <c r="AW528" s="16">
        <v>0.4</v>
      </c>
      <c r="AX528" s="18"/>
      <c r="AY528" s="16"/>
      <c r="AZ528" s="60"/>
      <c r="BA528" s="17"/>
      <c r="BB528" s="16"/>
      <c r="BC528" s="16"/>
      <c r="BD528" s="16"/>
      <c r="BE528" s="16"/>
      <c r="BF528" s="60"/>
      <c r="BG528" s="17"/>
      <c r="BH528" s="60"/>
      <c r="BI528" s="17"/>
      <c r="BJ528" s="60"/>
      <c r="BK528" s="17"/>
      <c r="BL528" s="16"/>
      <c r="BM528" s="16"/>
      <c r="BN528" s="16"/>
      <c r="BO528" s="16"/>
      <c r="BP528" s="16"/>
      <c r="BQ528" s="16"/>
      <c r="BR528" s="60"/>
      <c r="BS528" s="17"/>
      <c r="BT528" s="16"/>
      <c r="BU528" s="16"/>
      <c r="BV528" s="16"/>
      <c r="BW528" s="16"/>
      <c r="BX528" s="60"/>
      <c r="BY528" s="17"/>
      <c r="BZ528" s="60"/>
      <c r="CA528" s="17"/>
      <c r="CB528" s="16"/>
      <c r="CC528" s="16"/>
      <c r="CD528" s="16"/>
      <c r="CE528" s="16"/>
      <c r="CF528" s="16"/>
      <c r="CG528" s="16"/>
      <c r="CH528" s="60">
        <v>5.0000000000000001E-4</v>
      </c>
      <c r="CI528" s="17">
        <v>1</v>
      </c>
      <c r="CJ528" s="16"/>
      <c r="CK528" s="16"/>
      <c r="CL528" s="16"/>
      <c r="CM528" s="16"/>
      <c r="CN528" s="16"/>
      <c r="CO528" s="16"/>
      <c r="CP528" s="16"/>
      <c r="CQ528" s="16"/>
      <c r="CR528" s="16"/>
      <c r="CS528" s="16"/>
      <c r="CT528" s="60"/>
      <c r="CU528" s="17"/>
      <c r="CV528" s="16"/>
      <c r="CW528" s="16"/>
    </row>
    <row r="529" spans="1:101" x14ac:dyDescent="0.3">
      <c r="A529" s="14">
        <v>135</v>
      </c>
      <c r="B529" s="15"/>
      <c r="C529" s="14" t="s">
        <v>224</v>
      </c>
      <c r="D529" s="14" t="s">
        <v>497</v>
      </c>
      <c r="E529" s="14"/>
      <c r="F529" s="14"/>
      <c r="G529" s="14" t="s">
        <v>498</v>
      </c>
      <c r="H529" s="2"/>
      <c r="I529" s="12">
        <v>100</v>
      </c>
      <c r="J529" s="16">
        <f t="shared" si="29"/>
        <v>22</v>
      </c>
      <c r="K529" s="16">
        <f t="shared" si="30"/>
        <v>51.972499999999997</v>
      </c>
      <c r="L529" s="16">
        <f t="shared" si="28"/>
        <v>48.027500000000003</v>
      </c>
      <c r="M529" s="16">
        <f t="shared" si="28"/>
        <v>78</v>
      </c>
      <c r="N529" s="17">
        <v>8</v>
      </c>
      <c r="O529" s="17">
        <v>25</v>
      </c>
      <c r="P529" s="17">
        <v>5</v>
      </c>
      <c r="Q529" s="17">
        <v>10</v>
      </c>
      <c r="R529" s="18">
        <v>5.0000000000000001E-3</v>
      </c>
      <c r="S529" s="16">
        <v>0.5</v>
      </c>
      <c r="T529" s="60"/>
      <c r="U529" s="17"/>
      <c r="V529" s="16"/>
      <c r="W529" s="16"/>
      <c r="X529" s="18">
        <v>2E-3</v>
      </c>
      <c r="Y529" s="16">
        <v>0.1</v>
      </c>
      <c r="Z529" s="16"/>
      <c r="AA529" s="16"/>
      <c r="AB529" s="16"/>
      <c r="AC529" s="16"/>
      <c r="AD529" s="16"/>
      <c r="AE529" s="16"/>
      <c r="AF529" s="18"/>
      <c r="AG529" s="16"/>
      <c r="AH529" s="18">
        <v>5.0000000000000001E-3</v>
      </c>
      <c r="AI529" s="16">
        <v>0.5</v>
      </c>
      <c r="AJ529" s="17">
        <v>35</v>
      </c>
      <c r="AK529" s="17">
        <v>40</v>
      </c>
      <c r="AL529" s="16"/>
      <c r="AM529" s="16"/>
      <c r="AN529" s="16">
        <v>0.01</v>
      </c>
      <c r="AO529" s="16">
        <v>0.5</v>
      </c>
      <c r="AP529" s="16"/>
      <c r="AQ529" s="16"/>
      <c r="AR529" s="60"/>
      <c r="AS529" s="17"/>
      <c r="AT529" s="16"/>
      <c r="AU529" s="16"/>
      <c r="AV529" s="18">
        <v>5.0000000000000001E-3</v>
      </c>
      <c r="AW529" s="16">
        <v>0.4</v>
      </c>
      <c r="AX529" s="18"/>
      <c r="AY529" s="16"/>
      <c r="AZ529" s="60"/>
      <c r="BA529" s="17"/>
      <c r="BB529" s="16"/>
      <c r="BC529" s="16"/>
      <c r="BD529" s="16"/>
      <c r="BE529" s="16"/>
      <c r="BF529" s="60"/>
      <c r="BG529" s="17"/>
      <c r="BH529" s="60"/>
      <c r="BI529" s="17"/>
      <c r="BJ529" s="60"/>
      <c r="BK529" s="17"/>
      <c r="BL529" s="16"/>
      <c r="BM529" s="16"/>
      <c r="BN529" s="16"/>
      <c r="BO529" s="16"/>
      <c r="BP529" s="16"/>
      <c r="BQ529" s="16"/>
      <c r="BR529" s="60"/>
      <c r="BS529" s="17"/>
      <c r="BT529" s="16"/>
      <c r="BU529" s="16"/>
      <c r="BV529" s="16"/>
      <c r="BW529" s="16"/>
      <c r="BX529" s="60"/>
      <c r="BY529" s="17"/>
      <c r="BZ529" s="60"/>
      <c r="CA529" s="17"/>
      <c r="CB529" s="16"/>
      <c r="CC529" s="16"/>
      <c r="CD529" s="16"/>
      <c r="CE529" s="16"/>
      <c r="CF529" s="16"/>
      <c r="CG529" s="16"/>
      <c r="CH529" s="60">
        <v>5.0000000000000001E-4</v>
      </c>
      <c r="CI529" s="17">
        <v>1</v>
      </c>
      <c r="CJ529" s="16"/>
      <c r="CK529" s="16"/>
      <c r="CL529" s="16"/>
      <c r="CM529" s="16"/>
      <c r="CN529" s="16"/>
      <c r="CO529" s="16"/>
      <c r="CP529" s="16"/>
      <c r="CQ529" s="16"/>
      <c r="CR529" s="16"/>
      <c r="CS529" s="16"/>
      <c r="CT529" s="60"/>
      <c r="CU529" s="17"/>
      <c r="CV529" s="16"/>
      <c r="CW529" s="16"/>
    </row>
    <row r="530" spans="1:101" x14ac:dyDescent="0.3">
      <c r="A530" s="14">
        <v>135</v>
      </c>
      <c r="B530" s="15"/>
      <c r="C530" s="14" t="s">
        <v>224</v>
      </c>
      <c r="D530" s="14" t="s">
        <v>497</v>
      </c>
      <c r="E530" s="14"/>
      <c r="F530" s="14"/>
      <c r="G530" s="14" t="s">
        <v>498</v>
      </c>
      <c r="H530" s="2"/>
      <c r="I530" s="12">
        <v>100</v>
      </c>
      <c r="J530" s="16">
        <f t="shared" si="29"/>
        <v>12.5</v>
      </c>
      <c r="K530" s="16">
        <f t="shared" si="30"/>
        <v>51.972499999999975</v>
      </c>
      <c r="L530" s="16">
        <f t="shared" si="28"/>
        <v>48.027500000000025</v>
      </c>
      <c r="M530" s="16">
        <f t="shared" si="28"/>
        <v>87.5</v>
      </c>
      <c r="N530" s="17">
        <v>8</v>
      </c>
      <c r="O530" s="17">
        <v>25</v>
      </c>
      <c r="P530" s="17">
        <v>5</v>
      </c>
      <c r="Q530" s="17">
        <v>10</v>
      </c>
      <c r="R530" s="18">
        <v>5.0000000000000001E-3</v>
      </c>
      <c r="S530" s="16">
        <v>0.5</v>
      </c>
      <c r="T530" s="60">
        <v>5.0000000000000001E-4</v>
      </c>
      <c r="U530" s="17">
        <v>1</v>
      </c>
      <c r="V530" s="16"/>
      <c r="W530" s="16"/>
      <c r="X530" s="18">
        <v>2E-3</v>
      </c>
      <c r="Y530" s="16">
        <v>0.1</v>
      </c>
      <c r="Z530" s="16">
        <v>0.01</v>
      </c>
      <c r="AA530" s="16">
        <v>0.5</v>
      </c>
      <c r="AB530" s="16"/>
      <c r="AC530" s="16"/>
      <c r="AD530" s="16"/>
      <c r="AE530" s="16"/>
      <c r="AF530" s="18"/>
      <c r="AG530" s="16"/>
      <c r="AH530" s="18"/>
      <c r="AI530" s="16"/>
      <c r="AJ530" s="17">
        <v>35</v>
      </c>
      <c r="AK530" s="17">
        <v>40</v>
      </c>
      <c r="AL530" s="16"/>
      <c r="AM530" s="16"/>
      <c r="AN530" s="16"/>
      <c r="AO530" s="16"/>
      <c r="AP530" s="16"/>
      <c r="AQ530" s="16"/>
      <c r="AR530" s="60">
        <v>5.0000000000000001E-4</v>
      </c>
      <c r="AS530" s="17">
        <v>1</v>
      </c>
      <c r="AT530" s="16"/>
      <c r="AU530" s="16"/>
      <c r="AV530" s="18">
        <v>5.0000000000000001E-3</v>
      </c>
      <c r="AW530" s="16">
        <v>0.4</v>
      </c>
      <c r="AX530" s="18"/>
      <c r="AY530" s="16"/>
      <c r="AZ530" s="60">
        <v>5.0000000000000001E-4</v>
      </c>
      <c r="BA530" s="17">
        <v>1</v>
      </c>
      <c r="BB530" s="16"/>
      <c r="BC530" s="16"/>
      <c r="BD530" s="16"/>
      <c r="BE530" s="16"/>
      <c r="BF530" s="60">
        <v>5.0000000000000001E-4</v>
      </c>
      <c r="BG530" s="17">
        <v>1</v>
      </c>
      <c r="BH530" s="60">
        <v>5.0000000000000001E-4</v>
      </c>
      <c r="BI530" s="17">
        <v>1</v>
      </c>
      <c r="BJ530" s="60">
        <v>5.0000000000000001E-4</v>
      </c>
      <c r="BK530" s="17">
        <v>1</v>
      </c>
      <c r="BL530" s="16"/>
      <c r="BM530" s="16"/>
      <c r="BN530" s="16"/>
      <c r="BO530" s="16"/>
      <c r="BP530" s="16"/>
      <c r="BQ530" s="16"/>
      <c r="BR530" s="60">
        <v>5.0000000000000001E-4</v>
      </c>
      <c r="BS530" s="17">
        <v>1</v>
      </c>
      <c r="BT530" s="16"/>
      <c r="BU530" s="16"/>
      <c r="BV530" s="16"/>
      <c r="BW530" s="16"/>
      <c r="BX530" s="60">
        <v>5.0000000000000001E-4</v>
      </c>
      <c r="BY530" s="17">
        <v>1</v>
      </c>
      <c r="BZ530" s="60">
        <v>5.0000000000000001E-4</v>
      </c>
      <c r="CA530" s="17">
        <v>1</v>
      </c>
      <c r="CB530" s="16"/>
      <c r="CC530" s="16"/>
      <c r="CD530" s="16"/>
      <c r="CE530" s="16"/>
      <c r="CF530" s="16"/>
      <c r="CG530" s="16"/>
      <c r="CH530" s="60">
        <v>5.0000000000000001E-4</v>
      </c>
      <c r="CI530" s="17">
        <v>1</v>
      </c>
      <c r="CJ530" s="16"/>
      <c r="CK530" s="16"/>
      <c r="CL530" s="16"/>
      <c r="CM530" s="16"/>
      <c r="CN530" s="16"/>
      <c r="CO530" s="16"/>
      <c r="CP530" s="16"/>
      <c r="CQ530" s="16"/>
      <c r="CR530" s="16"/>
      <c r="CS530" s="16"/>
      <c r="CT530" s="60">
        <v>5.0000000000000001E-4</v>
      </c>
      <c r="CU530" s="17">
        <v>1</v>
      </c>
      <c r="CV530" s="16"/>
      <c r="CW530" s="16"/>
    </row>
    <row r="531" spans="1:101" x14ac:dyDescent="0.3">
      <c r="A531" s="14">
        <v>135</v>
      </c>
      <c r="B531" s="15"/>
      <c r="C531" s="14" t="s">
        <v>224</v>
      </c>
      <c r="D531" s="14" t="s">
        <v>497</v>
      </c>
      <c r="E531" s="14"/>
      <c r="F531" s="14"/>
      <c r="G531" s="14" t="s">
        <v>498</v>
      </c>
      <c r="H531" s="2"/>
      <c r="I531" s="12">
        <v>100</v>
      </c>
      <c r="J531" s="16">
        <f t="shared" si="29"/>
        <v>22</v>
      </c>
      <c r="K531" s="16">
        <f t="shared" si="30"/>
        <v>51.972499999999997</v>
      </c>
      <c r="L531" s="16">
        <f t="shared" si="28"/>
        <v>48.027500000000003</v>
      </c>
      <c r="M531" s="16">
        <f t="shared" si="28"/>
        <v>78</v>
      </c>
      <c r="N531" s="17">
        <v>8</v>
      </c>
      <c r="O531" s="17">
        <v>25</v>
      </c>
      <c r="P531" s="17">
        <v>5</v>
      </c>
      <c r="Q531" s="17">
        <v>10</v>
      </c>
      <c r="R531" s="18">
        <v>5.0000000000000001E-3</v>
      </c>
      <c r="S531" s="16">
        <v>0.5</v>
      </c>
      <c r="T531" s="60"/>
      <c r="U531" s="17"/>
      <c r="V531" s="16"/>
      <c r="W531" s="16"/>
      <c r="X531" s="18"/>
      <c r="Y531" s="16"/>
      <c r="Z531" s="16"/>
      <c r="AA531" s="16"/>
      <c r="AB531" s="16"/>
      <c r="AC531" s="16"/>
      <c r="AD531" s="16"/>
      <c r="AE531" s="16"/>
      <c r="AF531" s="18">
        <v>2E-3</v>
      </c>
      <c r="AG531" s="16">
        <v>0.1</v>
      </c>
      <c r="AH531" s="18">
        <v>5.0000000000000001E-3</v>
      </c>
      <c r="AI531" s="16">
        <v>0.5</v>
      </c>
      <c r="AJ531" s="17">
        <v>35</v>
      </c>
      <c r="AK531" s="17">
        <v>40</v>
      </c>
      <c r="AL531" s="16"/>
      <c r="AM531" s="16"/>
      <c r="AN531" s="16">
        <v>0.01</v>
      </c>
      <c r="AO531" s="16">
        <v>0.5</v>
      </c>
      <c r="AP531" s="16"/>
      <c r="AQ531" s="16"/>
      <c r="AR531" s="60"/>
      <c r="AS531" s="17"/>
      <c r="AT531" s="16"/>
      <c r="AU531" s="16"/>
      <c r="AV531" s="18">
        <v>5.0000000000000001E-3</v>
      </c>
      <c r="AW531" s="16">
        <v>0.4</v>
      </c>
      <c r="AX531" s="18"/>
      <c r="AY531" s="16"/>
      <c r="AZ531" s="60"/>
      <c r="BA531" s="17"/>
      <c r="BB531" s="16"/>
      <c r="BC531" s="16"/>
      <c r="BD531" s="16"/>
      <c r="BE531" s="16"/>
      <c r="BF531" s="60"/>
      <c r="BG531" s="17"/>
      <c r="BH531" s="60"/>
      <c r="BI531" s="17"/>
      <c r="BJ531" s="60"/>
      <c r="BK531" s="17"/>
      <c r="BL531" s="16"/>
      <c r="BM531" s="16"/>
      <c r="BN531" s="16"/>
      <c r="BO531" s="16"/>
      <c r="BP531" s="16"/>
      <c r="BQ531" s="16"/>
      <c r="BR531" s="60"/>
      <c r="BS531" s="17"/>
      <c r="BT531" s="16"/>
      <c r="BU531" s="16"/>
      <c r="BV531" s="16"/>
      <c r="BW531" s="16"/>
      <c r="BX531" s="60"/>
      <c r="BY531" s="17"/>
      <c r="BZ531" s="60"/>
      <c r="CA531" s="17"/>
      <c r="CB531" s="16"/>
      <c r="CC531" s="16"/>
      <c r="CD531" s="16"/>
      <c r="CE531" s="16"/>
      <c r="CF531" s="16"/>
      <c r="CG531" s="16"/>
      <c r="CH531" s="60">
        <v>5.0000000000000001E-4</v>
      </c>
      <c r="CI531" s="17">
        <v>1</v>
      </c>
      <c r="CJ531" s="16"/>
      <c r="CK531" s="16"/>
      <c r="CL531" s="16"/>
      <c r="CM531" s="16"/>
      <c r="CN531" s="16"/>
      <c r="CO531" s="16"/>
      <c r="CP531" s="16"/>
      <c r="CQ531" s="16"/>
      <c r="CR531" s="16"/>
      <c r="CS531" s="16"/>
      <c r="CT531" s="60"/>
      <c r="CU531" s="17"/>
      <c r="CV531" s="16"/>
      <c r="CW531" s="16"/>
    </row>
    <row r="532" spans="1:101" x14ac:dyDescent="0.3">
      <c r="A532" s="14">
        <v>135</v>
      </c>
      <c r="B532" s="15"/>
      <c r="C532" s="14" t="s">
        <v>224</v>
      </c>
      <c r="D532" s="14" t="s">
        <v>497</v>
      </c>
      <c r="E532" s="14"/>
      <c r="F532" s="14"/>
      <c r="G532" s="14" t="s">
        <v>498</v>
      </c>
      <c r="H532" s="2"/>
      <c r="I532" s="12">
        <v>100</v>
      </c>
      <c r="J532" s="16">
        <f t="shared" si="29"/>
        <v>22.5</v>
      </c>
      <c r="K532" s="16">
        <f t="shared" si="30"/>
        <v>51.977499999999992</v>
      </c>
      <c r="L532" s="16">
        <f t="shared" si="28"/>
        <v>48.022500000000008</v>
      </c>
      <c r="M532" s="16">
        <f t="shared" si="28"/>
        <v>77.5</v>
      </c>
      <c r="N532" s="17">
        <v>8</v>
      </c>
      <c r="O532" s="17">
        <v>25</v>
      </c>
      <c r="P532" s="17">
        <v>5</v>
      </c>
      <c r="Q532" s="17">
        <v>10</v>
      </c>
      <c r="R532" s="18">
        <v>5.0000000000000001E-3</v>
      </c>
      <c r="S532" s="16">
        <v>0.5</v>
      </c>
      <c r="T532" s="60"/>
      <c r="U532" s="17"/>
      <c r="V532" s="16"/>
      <c r="W532" s="16"/>
      <c r="X532" s="18"/>
      <c r="Y532" s="16"/>
      <c r="Z532" s="16">
        <v>0.01</v>
      </c>
      <c r="AA532" s="16">
        <v>0.5</v>
      </c>
      <c r="AB532" s="16"/>
      <c r="AC532" s="16"/>
      <c r="AD532" s="16"/>
      <c r="AE532" s="16"/>
      <c r="AF532" s="18">
        <v>2E-3</v>
      </c>
      <c r="AG532" s="16">
        <v>0.1</v>
      </c>
      <c r="AH532" s="18"/>
      <c r="AI532" s="16"/>
      <c r="AJ532" s="17">
        <v>35</v>
      </c>
      <c r="AK532" s="17">
        <v>40</v>
      </c>
      <c r="AL532" s="16"/>
      <c r="AM532" s="16"/>
      <c r="AN532" s="16"/>
      <c r="AO532" s="16"/>
      <c r="AP532" s="16"/>
      <c r="AQ532" s="16"/>
      <c r="AR532" s="60"/>
      <c r="AS532" s="17"/>
      <c r="AT532" s="16"/>
      <c r="AU532" s="16"/>
      <c r="AV532" s="18">
        <v>5.0000000000000001E-3</v>
      </c>
      <c r="AW532" s="16">
        <v>0.4</v>
      </c>
      <c r="AX532" s="18"/>
      <c r="AY532" s="16"/>
      <c r="AZ532" s="60"/>
      <c r="BA532" s="17"/>
      <c r="BB532" s="16"/>
      <c r="BC532" s="16"/>
      <c r="BD532" s="16"/>
      <c r="BE532" s="16"/>
      <c r="BF532" s="60"/>
      <c r="BG532" s="17"/>
      <c r="BH532" s="60"/>
      <c r="BI532" s="17"/>
      <c r="BJ532" s="60"/>
      <c r="BK532" s="17"/>
      <c r="BL532" s="16"/>
      <c r="BM532" s="16"/>
      <c r="BN532" s="16"/>
      <c r="BO532" s="16"/>
      <c r="BP532" s="16"/>
      <c r="BQ532" s="16"/>
      <c r="BR532" s="60"/>
      <c r="BS532" s="17"/>
      <c r="BT532" s="16"/>
      <c r="BU532" s="16"/>
      <c r="BV532" s="16"/>
      <c r="BW532" s="16"/>
      <c r="BX532" s="60"/>
      <c r="BY532" s="17"/>
      <c r="BZ532" s="60"/>
      <c r="CA532" s="17"/>
      <c r="CB532" s="16"/>
      <c r="CC532" s="16"/>
      <c r="CD532" s="16"/>
      <c r="CE532" s="16"/>
      <c r="CF532" s="16"/>
      <c r="CG532" s="16"/>
      <c r="CH532" s="60">
        <v>5.0000000000000001E-4</v>
      </c>
      <c r="CI532" s="17">
        <v>1</v>
      </c>
      <c r="CJ532" s="16"/>
      <c r="CK532" s="16"/>
      <c r="CL532" s="16"/>
      <c r="CM532" s="16"/>
      <c r="CN532" s="16"/>
      <c r="CO532" s="16"/>
      <c r="CP532" s="16"/>
      <c r="CQ532" s="16"/>
      <c r="CR532" s="16"/>
      <c r="CS532" s="16"/>
      <c r="CT532" s="60"/>
      <c r="CU532" s="17"/>
      <c r="CV532" s="16"/>
      <c r="CW532" s="16"/>
    </row>
    <row r="533" spans="1:101" x14ac:dyDescent="0.3">
      <c r="A533" s="14">
        <v>135</v>
      </c>
      <c r="B533" s="15"/>
      <c r="C533" s="14" t="s">
        <v>224</v>
      </c>
      <c r="D533" s="14" t="s">
        <v>497</v>
      </c>
      <c r="E533" s="14"/>
      <c r="F533" s="14"/>
      <c r="G533" s="14" t="s">
        <v>498</v>
      </c>
      <c r="H533" s="2"/>
      <c r="I533" s="12">
        <v>100</v>
      </c>
      <c r="J533" s="16">
        <f t="shared" si="29"/>
        <v>21.400000000000006</v>
      </c>
      <c r="K533" s="16">
        <f t="shared" si="30"/>
        <v>51.974499999999992</v>
      </c>
      <c r="L533" s="16">
        <f t="shared" si="28"/>
        <v>48.025500000000008</v>
      </c>
      <c r="M533" s="16">
        <f t="shared" si="28"/>
        <v>78.599999999999994</v>
      </c>
      <c r="N533" s="17">
        <v>8</v>
      </c>
      <c r="O533" s="17">
        <v>25</v>
      </c>
      <c r="P533" s="17">
        <v>5</v>
      </c>
      <c r="Q533" s="17">
        <v>10</v>
      </c>
      <c r="R533" s="18">
        <v>5.0000000000000001E-3</v>
      </c>
      <c r="S533" s="16">
        <v>0.5</v>
      </c>
      <c r="T533" s="60"/>
      <c r="U533" s="17"/>
      <c r="V533" s="16">
        <v>0.01</v>
      </c>
      <c r="W533" s="16">
        <v>0.5</v>
      </c>
      <c r="X533" s="18">
        <v>2E-3</v>
      </c>
      <c r="Y533" s="16">
        <v>0.1</v>
      </c>
      <c r="Z533" s="16"/>
      <c r="AA533" s="16"/>
      <c r="AB533" s="16"/>
      <c r="AC533" s="16"/>
      <c r="AD533" s="16"/>
      <c r="AE533" s="16"/>
      <c r="AF533" s="18"/>
      <c r="AG533" s="16"/>
      <c r="AH533" s="18">
        <v>5.0000000000000001E-3</v>
      </c>
      <c r="AI533" s="16">
        <v>0.5</v>
      </c>
      <c r="AJ533" s="17">
        <v>35</v>
      </c>
      <c r="AK533" s="17">
        <v>40</v>
      </c>
      <c r="AL533" s="16"/>
      <c r="AM533" s="16"/>
      <c r="AN533" s="16"/>
      <c r="AO533" s="16"/>
      <c r="AP533" s="16"/>
      <c r="AQ533" s="16"/>
      <c r="AR533" s="60"/>
      <c r="AS533" s="17"/>
      <c r="AT533" s="16"/>
      <c r="AU533" s="16"/>
      <c r="AV533" s="18"/>
      <c r="AW533" s="16"/>
      <c r="AX533" s="18">
        <v>3.0000000000000001E-3</v>
      </c>
      <c r="AY533" s="16">
        <v>1</v>
      </c>
      <c r="AZ533" s="60"/>
      <c r="BA533" s="17"/>
      <c r="BB533" s="16"/>
      <c r="BC533" s="16"/>
      <c r="BD533" s="16"/>
      <c r="BE533" s="16"/>
      <c r="BF533" s="60"/>
      <c r="BG533" s="17"/>
      <c r="BH533" s="60"/>
      <c r="BI533" s="17"/>
      <c r="BJ533" s="60"/>
      <c r="BK533" s="17"/>
      <c r="BL533" s="16"/>
      <c r="BM533" s="16"/>
      <c r="BN533" s="16"/>
      <c r="BO533" s="16"/>
      <c r="BP533" s="16"/>
      <c r="BQ533" s="16"/>
      <c r="BR533" s="60"/>
      <c r="BS533" s="17"/>
      <c r="BT533" s="16"/>
      <c r="BU533" s="16"/>
      <c r="BV533" s="16"/>
      <c r="BW533" s="16"/>
      <c r="BX533" s="60"/>
      <c r="BY533" s="17"/>
      <c r="BZ533" s="60"/>
      <c r="CA533" s="17"/>
      <c r="CB533" s="16"/>
      <c r="CC533" s="16"/>
      <c r="CD533" s="16"/>
      <c r="CE533" s="16"/>
      <c r="CF533" s="16"/>
      <c r="CG533" s="16"/>
      <c r="CH533" s="60">
        <v>5.0000000000000001E-4</v>
      </c>
      <c r="CI533" s="17">
        <v>1</v>
      </c>
      <c r="CJ533" s="16"/>
      <c r="CK533" s="16"/>
      <c r="CL533" s="16"/>
      <c r="CM533" s="16"/>
      <c r="CN533" s="16"/>
      <c r="CO533" s="16"/>
      <c r="CP533" s="16"/>
      <c r="CQ533" s="16"/>
      <c r="CR533" s="16"/>
      <c r="CS533" s="16"/>
      <c r="CT533" s="60"/>
      <c r="CU533" s="17"/>
      <c r="CV533" s="16"/>
      <c r="CW533" s="16"/>
    </row>
    <row r="534" spans="1:101" x14ac:dyDescent="0.3">
      <c r="A534" s="14">
        <v>135</v>
      </c>
      <c r="B534" s="15"/>
      <c r="C534" s="14" t="s">
        <v>224</v>
      </c>
      <c r="D534" s="14" t="s">
        <v>497</v>
      </c>
      <c r="E534" s="14"/>
      <c r="F534" s="14"/>
      <c r="G534" s="14" t="s">
        <v>498</v>
      </c>
      <c r="H534" s="2"/>
      <c r="I534" s="12">
        <v>100</v>
      </c>
      <c r="J534" s="16">
        <f t="shared" si="29"/>
        <v>12.5</v>
      </c>
      <c r="K534" s="16">
        <f t="shared" si="30"/>
        <v>51.972499999999975</v>
      </c>
      <c r="L534" s="16">
        <f t="shared" si="28"/>
        <v>48.027500000000025</v>
      </c>
      <c r="M534" s="16">
        <f t="shared" si="28"/>
        <v>87.5</v>
      </c>
      <c r="N534" s="17">
        <v>8</v>
      </c>
      <c r="O534" s="17">
        <v>25</v>
      </c>
      <c r="P534" s="17">
        <v>5</v>
      </c>
      <c r="Q534" s="17">
        <v>10</v>
      </c>
      <c r="R534" s="18">
        <v>5.0000000000000001E-3</v>
      </c>
      <c r="S534" s="16">
        <v>0.5</v>
      </c>
      <c r="T534" s="60">
        <v>5.0000000000000001E-4</v>
      </c>
      <c r="U534" s="17">
        <v>1</v>
      </c>
      <c r="V534" s="16"/>
      <c r="W534" s="16"/>
      <c r="X534" s="18">
        <v>2E-3</v>
      </c>
      <c r="Y534" s="16">
        <v>0.1</v>
      </c>
      <c r="Z534" s="16"/>
      <c r="AA534" s="16"/>
      <c r="AB534" s="16"/>
      <c r="AC534" s="16"/>
      <c r="AD534" s="16"/>
      <c r="AE534" s="16"/>
      <c r="AF534" s="18"/>
      <c r="AG534" s="16"/>
      <c r="AH534" s="18"/>
      <c r="AI534" s="16"/>
      <c r="AJ534" s="17">
        <v>35</v>
      </c>
      <c r="AK534" s="17">
        <v>40</v>
      </c>
      <c r="AL534" s="16"/>
      <c r="AM534" s="16"/>
      <c r="AN534" s="16">
        <v>0.01</v>
      </c>
      <c r="AO534" s="16">
        <v>0.5</v>
      </c>
      <c r="AP534" s="16"/>
      <c r="AQ534" s="16"/>
      <c r="AR534" s="60">
        <v>5.0000000000000001E-4</v>
      </c>
      <c r="AS534" s="17">
        <v>1</v>
      </c>
      <c r="AT534" s="16"/>
      <c r="AU534" s="16"/>
      <c r="AV534" s="18">
        <v>5.0000000000000001E-3</v>
      </c>
      <c r="AW534" s="16">
        <v>0.4</v>
      </c>
      <c r="AX534" s="18"/>
      <c r="AY534" s="16"/>
      <c r="AZ534" s="60">
        <v>5.0000000000000001E-4</v>
      </c>
      <c r="BA534" s="17">
        <v>1</v>
      </c>
      <c r="BB534" s="16"/>
      <c r="BC534" s="16"/>
      <c r="BD534" s="16"/>
      <c r="BE534" s="16"/>
      <c r="BF534" s="60">
        <v>5.0000000000000001E-4</v>
      </c>
      <c r="BG534" s="17">
        <v>1</v>
      </c>
      <c r="BH534" s="60">
        <v>5.0000000000000001E-4</v>
      </c>
      <c r="BI534" s="17">
        <v>1</v>
      </c>
      <c r="BJ534" s="60">
        <v>5.0000000000000001E-4</v>
      </c>
      <c r="BK534" s="17">
        <v>1</v>
      </c>
      <c r="BL534" s="16"/>
      <c r="BM534" s="16"/>
      <c r="BN534" s="16"/>
      <c r="BO534" s="16"/>
      <c r="BP534" s="16"/>
      <c r="BQ534" s="16"/>
      <c r="BR534" s="60">
        <v>5.0000000000000001E-4</v>
      </c>
      <c r="BS534" s="17">
        <v>1</v>
      </c>
      <c r="BT534" s="16"/>
      <c r="BU534" s="16"/>
      <c r="BV534" s="16"/>
      <c r="BW534" s="16"/>
      <c r="BX534" s="60">
        <v>5.0000000000000001E-4</v>
      </c>
      <c r="BY534" s="17">
        <v>1</v>
      </c>
      <c r="BZ534" s="60">
        <v>5.0000000000000001E-4</v>
      </c>
      <c r="CA534" s="17">
        <v>1</v>
      </c>
      <c r="CB534" s="16"/>
      <c r="CC534" s="16"/>
      <c r="CD534" s="16"/>
      <c r="CE534" s="16"/>
      <c r="CF534" s="16"/>
      <c r="CG534" s="16"/>
      <c r="CH534" s="60">
        <v>5.0000000000000001E-4</v>
      </c>
      <c r="CI534" s="17">
        <v>1</v>
      </c>
      <c r="CJ534" s="16"/>
      <c r="CK534" s="16"/>
      <c r="CL534" s="16"/>
      <c r="CM534" s="16"/>
      <c r="CN534" s="16"/>
      <c r="CO534" s="16"/>
      <c r="CP534" s="16"/>
      <c r="CQ534" s="16"/>
      <c r="CR534" s="16"/>
      <c r="CS534" s="16"/>
      <c r="CT534" s="60">
        <v>5.0000000000000001E-4</v>
      </c>
      <c r="CU534" s="17">
        <v>1</v>
      </c>
      <c r="CV534" s="16"/>
      <c r="CW534" s="16"/>
    </row>
    <row r="535" spans="1:101" x14ac:dyDescent="0.3">
      <c r="A535" s="14">
        <v>135</v>
      </c>
      <c r="B535" s="15"/>
      <c r="C535" s="14" t="s">
        <v>224</v>
      </c>
      <c r="D535" s="14" t="s">
        <v>497</v>
      </c>
      <c r="E535" s="14"/>
      <c r="F535" s="14"/>
      <c r="G535" s="14" t="s">
        <v>498</v>
      </c>
      <c r="H535" s="2"/>
      <c r="I535" s="12">
        <v>100</v>
      </c>
      <c r="J535" s="16">
        <f t="shared" si="29"/>
        <v>21.400000000000006</v>
      </c>
      <c r="K535" s="16">
        <f t="shared" si="30"/>
        <v>51.974499999999992</v>
      </c>
      <c r="L535" s="16">
        <f t="shared" si="28"/>
        <v>48.025500000000008</v>
      </c>
      <c r="M535" s="16">
        <f t="shared" si="28"/>
        <v>78.599999999999994</v>
      </c>
      <c r="N535" s="17">
        <v>8</v>
      </c>
      <c r="O535" s="17">
        <v>25</v>
      </c>
      <c r="P535" s="17">
        <v>5</v>
      </c>
      <c r="Q535" s="17">
        <v>10</v>
      </c>
      <c r="R535" s="18">
        <v>5.0000000000000001E-3</v>
      </c>
      <c r="S535" s="16">
        <v>0.5</v>
      </c>
      <c r="T535" s="60"/>
      <c r="U535" s="17"/>
      <c r="V535" s="16">
        <v>0.01</v>
      </c>
      <c r="W535" s="16">
        <v>0.5</v>
      </c>
      <c r="X535" s="18"/>
      <c r="Y535" s="16"/>
      <c r="Z535" s="16"/>
      <c r="AA535" s="16"/>
      <c r="AB535" s="16"/>
      <c r="AC535" s="16"/>
      <c r="AD535" s="16"/>
      <c r="AE535" s="16"/>
      <c r="AF535" s="18">
        <v>2E-3</v>
      </c>
      <c r="AG535" s="16">
        <v>0.1</v>
      </c>
      <c r="AH535" s="18">
        <v>5.0000000000000001E-3</v>
      </c>
      <c r="AI535" s="16">
        <v>0.5</v>
      </c>
      <c r="AJ535" s="17">
        <v>35</v>
      </c>
      <c r="AK535" s="17">
        <v>40</v>
      </c>
      <c r="AL535" s="16"/>
      <c r="AM535" s="16"/>
      <c r="AN535" s="16"/>
      <c r="AO535" s="16"/>
      <c r="AP535" s="16"/>
      <c r="AQ535" s="16"/>
      <c r="AR535" s="60"/>
      <c r="AS535" s="17"/>
      <c r="AT535" s="16"/>
      <c r="AU535" s="16"/>
      <c r="AV535" s="18"/>
      <c r="AW535" s="16"/>
      <c r="AX535" s="18">
        <v>3.0000000000000001E-3</v>
      </c>
      <c r="AY535" s="16">
        <v>1</v>
      </c>
      <c r="AZ535" s="60"/>
      <c r="BA535" s="17"/>
      <c r="BB535" s="16"/>
      <c r="BC535" s="16"/>
      <c r="BD535" s="16"/>
      <c r="BE535" s="16"/>
      <c r="BF535" s="60"/>
      <c r="BG535" s="17"/>
      <c r="BH535" s="60"/>
      <c r="BI535" s="17"/>
      <c r="BJ535" s="60"/>
      <c r="BK535" s="17"/>
      <c r="BL535" s="16"/>
      <c r="BM535" s="16"/>
      <c r="BN535" s="16"/>
      <c r="BO535" s="16"/>
      <c r="BP535" s="16"/>
      <c r="BQ535" s="16"/>
      <c r="BR535" s="60"/>
      <c r="BS535" s="17"/>
      <c r="BT535" s="16"/>
      <c r="BU535" s="16"/>
      <c r="BV535" s="16"/>
      <c r="BW535" s="16"/>
      <c r="BX535" s="60"/>
      <c r="BY535" s="17"/>
      <c r="BZ535" s="60"/>
      <c r="CA535" s="17"/>
      <c r="CB535" s="16"/>
      <c r="CC535" s="16"/>
      <c r="CD535" s="16"/>
      <c r="CE535" s="16"/>
      <c r="CF535" s="16"/>
      <c r="CG535" s="16"/>
      <c r="CH535" s="60">
        <v>5.0000000000000001E-4</v>
      </c>
      <c r="CI535" s="17">
        <v>1</v>
      </c>
      <c r="CJ535" s="16"/>
      <c r="CK535" s="16"/>
      <c r="CL535" s="16"/>
      <c r="CM535" s="16"/>
      <c r="CN535" s="16"/>
      <c r="CO535" s="16"/>
      <c r="CP535" s="16"/>
      <c r="CQ535" s="16"/>
      <c r="CR535" s="16"/>
      <c r="CS535" s="16"/>
      <c r="CT535" s="60"/>
      <c r="CU535" s="17"/>
      <c r="CV535" s="16"/>
      <c r="CW535" s="16"/>
    </row>
    <row r="536" spans="1:101" x14ac:dyDescent="0.3">
      <c r="A536" s="14">
        <v>135</v>
      </c>
      <c r="B536" s="15"/>
      <c r="C536" s="14" t="s">
        <v>224</v>
      </c>
      <c r="D536" s="14" t="s">
        <v>497</v>
      </c>
      <c r="E536" s="14"/>
      <c r="F536" s="14"/>
      <c r="G536" s="14" t="s">
        <v>498</v>
      </c>
      <c r="H536" s="2"/>
      <c r="I536" s="12">
        <v>100</v>
      </c>
      <c r="J536" s="16">
        <f t="shared" si="29"/>
        <v>22.5</v>
      </c>
      <c r="K536" s="16">
        <f t="shared" si="30"/>
        <v>51.977499999999992</v>
      </c>
      <c r="L536" s="16">
        <f t="shared" si="28"/>
        <v>48.022500000000008</v>
      </c>
      <c r="M536" s="16">
        <f t="shared" si="28"/>
        <v>77.5</v>
      </c>
      <c r="N536" s="17">
        <v>8</v>
      </c>
      <c r="O536" s="17">
        <v>25</v>
      </c>
      <c r="P536" s="17">
        <v>5</v>
      </c>
      <c r="Q536" s="17">
        <v>10</v>
      </c>
      <c r="R536" s="18">
        <v>5.0000000000000001E-3</v>
      </c>
      <c r="S536" s="16">
        <v>0.5</v>
      </c>
      <c r="T536" s="60"/>
      <c r="U536" s="17"/>
      <c r="V536" s="16"/>
      <c r="W536" s="16"/>
      <c r="X536" s="18"/>
      <c r="Y536" s="16"/>
      <c r="Z536" s="16"/>
      <c r="AA536" s="16"/>
      <c r="AB536" s="16"/>
      <c r="AC536" s="16"/>
      <c r="AD536" s="16"/>
      <c r="AE536" s="16"/>
      <c r="AF536" s="18">
        <v>2E-3</v>
      </c>
      <c r="AG536" s="16">
        <v>0.1</v>
      </c>
      <c r="AH536" s="18"/>
      <c r="AI536" s="16"/>
      <c r="AJ536" s="17">
        <v>35</v>
      </c>
      <c r="AK536" s="17">
        <v>40</v>
      </c>
      <c r="AL536" s="16"/>
      <c r="AM536" s="16"/>
      <c r="AN536" s="16">
        <v>0.01</v>
      </c>
      <c r="AO536" s="16">
        <v>0.5</v>
      </c>
      <c r="AP536" s="16"/>
      <c r="AQ536" s="16"/>
      <c r="AR536" s="60"/>
      <c r="AS536" s="17"/>
      <c r="AT536" s="16"/>
      <c r="AU536" s="16"/>
      <c r="AV536" s="18">
        <v>5.0000000000000001E-3</v>
      </c>
      <c r="AW536" s="16">
        <v>0.4</v>
      </c>
      <c r="AX536" s="18"/>
      <c r="AY536" s="16"/>
      <c r="AZ536" s="60"/>
      <c r="BA536" s="17"/>
      <c r="BB536" s="16"/>
      <c r="BC536" s="16"/>
      <c r="BD536" s="16"/>
      <c r="BE536" s="16"/>
      <c r="BF536" s="60"/>
      <c r="BG536" s="17"/>
      <c r="BH536" s="60"/>
      <c r="BI536" s="17"/>
      <c r="BJ536" s="60"/>
      <c r="BK536" s="17"/>
      <c r="BL536" s="16"/>
      <c r="BM536" s="16"/>
      <c r="BN536" s="16"/>
      <c r="BO536" s="16"/>
      <c r="BP536" s="16"/>
      <c r="BQ536" s="16"/>
      <c r="BR536" s="60"/>
      <c r="BS536" s="17"/>
      <c r="BT536" s="16"/>
      <c r="BU536" s="16"/>
      <c r="BV536" s="16"/>
      <c r="BW536" s="16"/>
      <c r="BX536" s="60"/>
      <c r="BY536" s="17"/>
      <c r="BZ536" s="60"/>
      <c r="CA536" s="17"/>
      <c r="CB536" s="16"/>
      <c r="CC536" s="16"/>
      <c r="CD536" s="16"/>
      <c r="CE536" s="16"/>
      <c r="CF536" s="16"/>
      <c r="CG536" s="16"/>
      <c r="CH536" s="60">
        <v>5.0000000000000001E-4</v>
      </c>
      <c r="CI536" s="17">
        <v>1</v>
      </c>
      <c r="CJ536" s="16"/>
      <c r="CK536" s="16"/>
      <c r="CL536" s="16"/>
      <c r="CM536" s="16"/>
      <c r="CN536" s="16"/>
      <c r="CO536" s="16"/>
      <c r="CP536" s="16"/>
      <c r="CQ536" s="16"/>
      <c r="CR536" s="16"/>
      <c r="CS536" s="16"/>
      <c r="CT536" s="60"/>
      <c r="CU536" s="17"/>
      <c r="CV536" s="16"/>
      <c r="CW536" s="16"/>
    </row>
    <row r="537" spans="1:101" x14ac:dyDescent="0.3">
      <c r="A537" s="14">
        <v>135</v>
      </c>
      <c r="B537" s="15"/>
      <c r="C537" s="14" t="s">
        <v>224</v>
      </c>
      <c r="D537" s="14" t="s">
        <v>497</v>
      </c>
      <c r="E537" s="14"/>
      <c r="F537" s="14"/>
      <c r="G537" s="14" t="s">
        <v>498</v>
      </c>
      <c r="H537" s="2"/>
      <c r="I537" s="12">
        <v>100</v>
      </c>
      <c r="J537" s="16">
        <f t="shared" si="29"/>
        <v>21.400000000000006</v>
      </c>
      <c r="K537" s="16">
        <f t="shared" si="30"/>
        <v>51.974499999999992</v>
      </c>
      <c r="L537" s="16">
        <f t="shared" si="28"/>
        <v>48.025500000000008</v>
      </c>
      <c r="M537" s="16">
        <f t="shared" si="28"/>
        <v>78.599999999999994</v>
      </c>
      <c r="N537" s="17">
        <v>8</v>
      </c>
      <c r="O537" s="17">
        <v>25</v>
      </c>
      <c r="P537" s="17">
        <v>5</v>
      </c>
      <c r="Q537" s="17">
        <v>10</v>
      </c>
      <c r="R537" s="18">
        <v>5.0000000000000001E-3</v>
      </c>
      <c r="S537" s="16">
        <v>0.5</v>
      </c>
      <c r="T537" s="60"/>
      <c r="U537" s="17"/>
      <c r="V537" s="16"/>
      <c r="W537" s="16"/>
      <c r="X537" s="18">
        <v>2E-3</v>
      </c>
      <c r="Y537" s="16">
        <v>0.1</v>
      </c>
      <c r="Z537" s="16">
        <v>0.01</v>
      </c>
      <c r="AA537" s="16">
        <v>0.5</v>
      </c>
      <c r="AB537" s="16"/>
      <c r="AC537" s="16"/>
      <c r="AD537" s="16"/>
      <c r="AE537" s="16"/>
      <c r="AF537" s="18"/>
      <c r="AG537" s="16"/>
      <c r="AH537" s="18">
        <v>5.0000000000000001E-3</v>
      </c>
      <c r="AI537" s="16">
        <v>0.5</v>
      </c>
      <c r="AJ537" s="17">
        <v>35</v>
      </c>
      <c r="AK537" s="17">
        <v>40</v>
      </c>
      <c r="AL537" s="16"/>
      <c r="AM537" s="16"/>
      <c r="AN537" s="16"/>
      <c r="AO537" s="16"/>
      <c r="AP537" s="16"/>
      <c r="AQ537" s="16"/>
      <c r="AR537" s="60"/>
      <c r="AS537" s="17"/>
      <c r="AT537" s="16"/>
      <c r="AU537" s="16"/>
      <c r="AV537" s="18"/>
      <c r="AW537" s="16"/>
      <c r="AX537" s="18">
        <v>3.0000000000000001E-3</v>
      </c>
      <c r="AY537" s="16">
        <v>1</v>
      </c>
      <c r="AZ537" s="60"/>
      <c r="BA537" s="17"/>
      <c r="BB537" s="16"/>
      <c r="BC537" s="16"/>
      <c r="BD537" s="16"/>
      <c r="BE537" s="16"/>
      <c r="BF537" s="60"/>
      <c r="BG537" s="17"/>
      <c r="BH537" s="60"/>
      <c r="BI537" s="17"/>
      <c r="BJ537" s="60"/>
      <c r="BK537" s="17"/>
      <c r="BL537" s="16"/>
      <c r="BM537" s="16"/>
      <c r="BN537" s="16"/>
      <c r="BO537" s="16"/>
      <c r="BP537" s="16"/>
      <c r="BQ537" s="16"/>
      <c r="BR537" s="60"/>
      <c r="BS537" s="17"/>
      <c r="BT537" s="16"/>
      <c r="BU537" s="16"/>
      <c r="BV537" s="16"/>
      <c r="BW537" s="16"/>
      <c r="BX537" s="60"/>
      <c r="BY537" s="17"/>
      <c r="BZ537" s="60"/>
      <c r="CA537" s="17"/>
      <c r="CB537" s="16"/>
      <c r="CC537" s="16"/>
      <c r="CD537" s="16"/>
      <c r="CE537" s="16"/>
      <c r="CF537" s="16"/>
      <c r="CG537" s="16"/>
      <c r="CH537" s="60">
        <v>5.0000000000000001E-4</v>
      </c>
      <c r="CI537" s="17">
        <v>1</v>
      </c>
      <c r="CJ537" s="16"/>
      <c r="CK537" s="16"/>
      <c r="CL537" s="16"/>
      <c r="CM537" s="16"/>
      <c r="CN537" s="16"/>
      <c r="CO537" s="16"/>
      <c r="CP537" s="16"/>
      <c r="CQ537" s="16"/>
      <c r="CR537" s="16"/>
      <c r="CS537" s="16"/>
      <c r="CT537" s="60"/>
      <c r="CU537" s="17"/>
      <c r="CV537" s="16"/>
      <c r="CW537" s="16"/>
    </row>
    <row r="538" spans="1:101" x14ac:dyDescent="0.3">
      <c r="A538" s="14">
        <v>135</v>
      </c>
      <c r="B538" s="15"/>
      <c r="C538" s="14" t="s">
        <v>224</v>
      </c>
      <c r="D538" s="14" t="s">
        <v>497</v>
      </c>
      <c r="E538" s="14"/>
      <c r="F538" s="14"/>
      <c r="G538" s="14" t="s">
        <v>498</v>
      </c>
      <c r="H538" s="2"/>
      <c r="I538" s="12">
        <v>100</v>
      </c>
      <c r="J538" s="16">
        <f t="shared" si="29"/>
        <v>11.900000000000006</v>
      </c>
      <c r="K538" s="16">
        <f t="shared" si="30"/>
        <v>51.974499999999978</v>
      </c>
      <c r="L538" s="16">
        <f t="shared" si="28"/>
        <v>48.025500000000022</v>
      </c>
      <c r="M538" s="16">
        <f t="shared" si="28"/>
        <v>88.1</v>
      </c>
      <c r="N538" s="17">
        <v>8</v>
      </c>
      <c r="O538" s="17">
        <v>25</v>
      </c>
      <c r="P538" s="17">
        <v>5</v>
      </c>
      <c r="Q538" s="17">
        <v>10</v>
      </c>
      <c r="R538" s="18">
        <v>5.0000000000000001E-3</v>
      </c>
      <c r="S538" s="16">
        <v>0.5</v>
      </c>
      <c r="T538" s="60">
        <v>5.0000000000000001E-4</v>
      </c>
      <c r="U538" s="17">
        <v>1</v>
      </c>
      <c r="V538" s="16">
        <v>0.01</v>
      </c>
      <c r="W538" s="16">
        <v>0.5</v>
      </c>
      <c r="X538" s="18">
        <v>2E-3</v>
      </c>
      <c r="Y538" s="16">
        <v>0.1</v>
      </c>
      <c r="Z538" s="16"/>
      <c r="AA538" s="16"/>
      <c r="AB538" s="16"/>
      <c r="AC538" s="16"/>
      <c r="AD538" s="16"/>
      <c r="AE538" s="16"/>
      <c r="AF538" s="18"/>
      <c r="AG538" s="16"/>
      <c r="AH538" s="18"/>
      <c r="AI538" s="16"/>
      <c r="AJ538" s="17">
        <v>35</v>
      </c>
      <c r="AK538" s="17">
        <v>40</v>
      </c>
      <c r="AL538" s="16"/>
      <c r="AM538" s="16"/>
      <c r="AN538" s="16"/>
      <c r="AO538" s="16"/>
      <c r="AP538" s="16"/>
      <c r="AQ538" s="16"/>
      <c r="AR538" s="60">
        <v>5.0000000000000001E-4</v>
      </c>
      <c r="AS538" s="17">
        <v>1</v>
      </c>
      <c r="AT538" s="16"/>
      <c r="AU538" s="16"/>
      <c r="AV538" s="18"/>
      <c r="AW538" s="16"/>
      <c r="AX538" s="18">
        <v>3.0000000000000001E-3</v>
      </c>
      <c r="AY538" s="16">
        <v>1</v>
      </c>
      <c r="AZ538" s="60">
        <v>5.0000000000000001E-4</v>
      </c>
      <c r="BA538" s="17">
        <v>1</v>
      </c>
      <c r="BB538" s="16"/>
      <c r="BC538" s="16"/>
      <c r="BD538" s="16"/>
      <c r="BE538" s="16"/>
      <c r="BF538" s="60">
        <v>5.0000000000000001E-4</v>
      </c>
      <c r="BG538" s="17">
        <v>1</v>
      </c>
      <c r="BH538" s="60">
        <v>5.0000000000000001E-4</v>
      </c>
      <c r="BI538" s="17">
        <v>1</v>
      </c>
      <c r="BJ538" s="60">
        <v>5.0000000000000001E-4</v>
      </c>
      <c r="BK538" s="17">
        <v>1</v>
      </c>
      <c r="BL538" s="16"/>
      <c r="BM538" s="16"/>
      <c r="BN538" s="16"/>
      <c r="BO538" s="16"/>
      <c r="BP538" s="16"/>
      <c r="BQ538" s="16"/>
      <c r="BR538" s="60">
        <v>5.0000000000000001E-4</v>
      </c>
      <c r="BS538" s="17">
        <v>1</v>
      </c>
      <c r="BT538" s="16"/>
      <c r="BU538" s="16"/>
      <c r="BV538" s="16"/>
      <c r="BW538" s="16"/>
      <c r="BX538" s="60">
        <v>5.0000000000000001E-4</v>
      </c>
      <c r="BY538" s="17">
        <v>1</v>
      </c>
      <c r="BZ538" s="60">
        <v>5.0000000000000001E-4</v>
      </c>
      <c r="CA538" s="17">
        <v>1</v>
      </c>
      <c r="CB538" s="16"/>
      <c r="CC538" s="16"/>
      <c r="CD538" s="16"/>
      <c r="CE538" s="16"/>
      <c r="CF538" s="16"/>
      <c r="CG538" s="16"/>
      <c r="CH538" s="60">
        <v>5.0000000000000001E-4</v>
      </c>
      <c r="CI538" s="17">
        <v>1</v>
      </c>
      <c r="CJ538" s="16"/>
      <c r="CK538" s="16"/>
      <c r="CL538" s="16"/>
      <c r="CM538" s="16"/>
      <c r="CN538" s="16"/>
      <c r="CO538" s="16"/>
      <c r="CP538" s="16"/>
      <c r="CQ538" s="16"/>
      <c r="CR538" s="16"/>
      <c r="CS538" s="16"/>
      <c r="CT538" s="60">
        <v>5.0000000000000001E-4</v>
      </c>
      <c r="CU538" s="17">
        <v>1</v>
      </c>
      <c r="CV538" s="16"/>
      <c r="CW538" s="16"/>
    </row>
    <row r="539" spans="1:101" x14ac:dyDescent="0.3">
      <c r="A539" s="14">
        <v>135</v>
      </c>
      <c r="B539" s="15"/>
      <c r="C539" s="14" t="s">
        <v>224</v>
      </c>
      <c r="D539" s="14" t="s">
        <v>497</v>
      </c>
      <c r="E539" s="14"/>
      <c r="F539" s="14"/>
      <c r="G539" s="14" t="s">
        <v>498</v>
      </c>
      <c r="H539" s="2"/>
      <c r="I539" s="12">
        <v>100</v>
      </c>
      <c r="J539" s="16">
        <f t="shared" si="29"/>
        <v>21.400000000000006</v>
      </c>
      <c r="K539" s="16">
        <f t="shared" si="30"/>
        <v>51.974499999999992</v>
      </c>
      <c r="L539" s="16">
        <f t="shared" si="28"/>
        <v>48.025500000000008</v>
      </c>
      <c r="M539" s="16">
        <f t="shared" si="28"/>
        <v>78.599999999999994</v>
      </c>
      <c r="N539" s="17">
        <v>8</v>
      </c>
      <c r="O539" s="17">
        <v>25</v>
      </c>
      <c r="P539" s="17">
        <v>5</v>
      </c>
      <c r="Q539" s="17">
        <v>10</v>
      </c>
      <c r="R539" s="18">
        <v>5.0000000000000001E-3</v>
      </c>
      <c r="S539" s="16">
        <v>0.5</v>
      </c>
      <c r="T539" s="60"/>
      <c r="U539" s="17"/>
      <c r="V539" s="16"/>
      <c r="W539" s="16"/>
      <c r="X539" s="18"/>
      <c r="Y539" s="16"/>
      <c r="Z539" s="16">
        <v>0.01</v>
      </c>
      <c r="AA539" s="16">
        <v>0.5</v>
      </c>
      <c r="AB539" s="16"/>
      <c r="AC539" s="16"/>
      <c r="AD539" s="16"/>
      <c r="AE539" s="16"/>
      <c r="AF539" s="18">
        <v>2E-3</v>
      </c>
      <c r="AG539" s="16">
        <v>0.1</v>
      </c>
      <c r="AH539" s="18">
        <v>5.0000000000000001E-3</v>
      </c>
      <c r="AI539" s="16">
        <v>0.5</v>
      </c>
      <c r="AJ539" s="17">
        <v>35</v>
      </c>
      <c r="AK539" s="17">
        <v>40</v>
      </c>
      <c r="AL539" s="16"/>
      <c r="AM539" s="16"/>
      <c r="AN539" s="16"/>
      <c r="AO539" s="16"/>
      <c r="AP539" s="16"/>
      <c r="AQ539" s="16"/>
      <c r="AR539" s="60"/>
      <c r="AS539" s="17"/>
      <c r="AT539" s="16"/>
      <c r="AU539" s="16"/>
      <c r="AV539" s="18"/>
      <c r="AW539" s="16"/>
      <c r="AX539" s="18">
        <v>3.0000000000000001E-3</v>
      </c>
      <c r="AY539" s="16">
        <v>1</v>
      </c>
      <c r="AZ539" s="60"/>
      <c r="BA539" s="17"/>
      <c r="BB539" s="16"/>
      <c r="BC539" s="16"/>
      <c r="BD539" s="16"/>
      <c r="BE539" s="16"/>
      <c r="BF539" s="60"/>
      <c r="BG539" s="17"/>
      <c r="BH539" s="60"/>
      <c r="BI539" s="17"/>
      <c r="BJ539" s="60"/>
      <c r="BK539" s="17"/>
      <c r="BL539" s="16"/>
      <c r="BM539" s="16"/>
      <c r="BN539" s="16"/>
      <c r="BO539" s="16"/>
      <c r="BP539" s="16"/>
      <c r="BQ539" s="16"/>
      <c r="BR539" s="60"/>
      <c r="BS539" s="17"/>
      <c r="BT539" s="16"/>
      <c r="BU539" s="16"/>
      <c r="BV539" s="16"/>
      <c r="BW539" s="16"/>
      <c r="BX539" s="60"/>
      <c r="BY539" s="17"/>
      <c r="BZ539" s="60"/>
      <c r="CA539" s="17"/>
      <c r="CB539" s="16"/>
      <c r="CC539" s="16"/>
      <c r="CD539" s="16"/>
      <c r="CE539" s="16"/>
      <c r="CF539" s="16"/>
      <c r="CG539" s="16"/>
      <c r="CH539" s="60">
        <v>5.0000000000000001E-4</v>
      </c>
      <c r="CI539" s="17">
        <v>1</v>
      </c>
      <c r="CJ539" s="16"/>
      <c r="CK539" s="16"/>
      <c r="CL539" s="16"/>
      <c r="CM539" s="16"/>
      <c r="CN539" s="16"/>
      <c r="CO539" s="16"/>
      <c r="CP539" s="16"/>
      <c r="CQ539" s="16"/>
      <c r="CR539" s="16"/>
      <c r="CS539" s="16"/>
      <c r="CT539" s="60"/>
      <c r="CU539" s="17"/>
      <c r="CV539" s="16"/>
      <c r="CW539" s="16"/>
    </row>
    <row r="540" spans="1:101" x14ac:dyDescent="0.3">
      <c r="A540" s="14">
        <v>135</v>
      </c>
      <c r="B540" s="15"/>
      <c r="C540" s="14" t="s">
        <v>224</v>
      </c>
      <c r="D540" s="14" t="s">
        <v>497</v>
      </c>
      <c r="E540" s="14"/>
      <c r="F540" s="14"/>
      <c r="G540" s="14" t="s">
        <v>498</v>
      </c>
      <c r="H540" s="2"/>
      <c r="I540" s="12">
        <v>100</v>
      </c>
      <c r="J540" s="16">
        <f t="shared" si="29"/>
        <v>21.900000000000006</v>
      </c>
      <c r="K540" s="16">
        <f t="shared" si="30"/>
        <v>51.979499999999994</v>
      </c>
      <c r="L540" s="16">
        <f t="shared" si="28"/>
        <v>48.020500000000006</v>
      </c>
      <c r="M540" s="16">
        <f t="shared" si="28"/>
        <v>78.099999999999994</v>
      </c>
      <c r="N540" s="17">
        <v>8</v>
      </c>
      <c r="O540" s="17">
        <v>25</v>
      </c>
      <c r="P540" s="17">
        <v>5</v>
      </c>
      <c r="Q540" s="17">
        <v>10</v>
      </c>
      <c r="R540" s="18">
        <v>5.0000000000000001E-3</v>
      </c>
      <c r="S540" s="16">
        <v>0.5</v>
      </c>
      <c r="T540" s="60"/>
      <c r="U540" s="17"/>
      <c r="V540" s="16">
        <v>0.01</v>
      </c>
      <c r="W540" s="16">
        <v>0.5</v>
      </c>
      <c r="X540" s="18"/>
      <c r="Y540" s="16"/>
      <c r="Z540" s="16"/>
      <c r="AA540" s="16"/>
      <c r="AB540" s="16"/>
      <c r="AC540" s="16"/>
      <c r="AD540" s="16"/>
      <c r="AE540" s="16"/>
      <c r="AF540" s="18">
        <v>2E-3</v>
      </c>
      <c r="AG540" s="16">
        <v>0.1</v>
      </c>
      <c r="AH540" s="18"/>
      <c r="AI540" s="16"/>
      <c r="AJ540" s="17">
        <v>35</v>
      </c>
      <c r="AK540" s="17">
        <v>40</v>
      </c>
      <c r="AL540" s="16"/>
      <c r="AM540" s="16"/>
      <c r="AN540" s="16"/>
      <c r="AO540" s="16"/>
      <c r="AP540" s="16"/>
      <c r="AQ540" s="16"/>
      <c r="AR540" s="60"/>
      <c r="AS540" s="17"/>
      <c r="AT540" s="16"/>
      <c r="AU540" s="16"/>
      <c r="AV540" s="18"/>
      <c r="AW540" s="16"/>
      <c r="AX540" s="18">
        <v>3.0000000000000001E-3</v>
      </c>
      <c r="AY540" s="16">
        <v>1</v>
      </c>
      <c r="AZ540" s="60"/>
      <c r="BA540" s="17"/>
      <c r="BB540" s="16"/>
      <c r="BC540" s="16"/>
      <c r="BD540" s="16"/>
      <c r="BE540" s="16"/>
      <c r="BF540" s="60"/>
      <c r="BG540" s="17"/>
      <c r="BH540" s="60"/>
      <c r="BI540" s="17"/>
      <c r="BJ540" s="60"/>
      <c r="BK540" s="17"/>
      <c r="BL540" s="16"/>
      <c r="BM540" s="16"/>
      <c r="BN540" s="16"/>
      <c r="BO540" s="16"/>
      <c r="BP540" s="16"/>
      <c r="BQ540" s="16"/>
      <c r="BR540" s="60"/>
      <c r="BS540" s="17"/>
      <c r="BT540" s="16"/>
      <c r="BU540" s="16"/>
      <c r="BV540" s="16"/>
      <c r="BW540" s="16"/>
      <c r="BX540" s="60"/>
      <c r="BY540" s="17"/>
      <c r="BZ540" s="60"/>
      <c r="CA540" s="17"/>
      <c r="CB540" s="16"/>
      <c r="CC540" s="16"/>
      <c r="CD540" s="16"/>
      <c r="CE540" s="16"/>
      <c r="CF540" s="16"/>
      <c r="CG540" s="16"/>
      <c r="CH540" s="60">
        <v>5.0000000000000001E-4</v>
      </c>
      <c r="CI540" s="17">
        <v>1</v>
      </c>
      <c r="CJ540" s="16"/>
      <c r="CK540" s="16"/>
      <c r="CL540" s="16"/>
      <c r="CM540" s="16"/>
      <c r="CN540" s="16"/>
      <c r="CO540" s="16"/>
      <c r="CP540" s="16"/>
      <c r="CQ540" s="16"/>
      <c r="CR540" s="16"/>
      <c r="CS540" s="16"/>
      <c r="CT540" s="60"/>
      <c r="CU540" s="17"/>
      <c r="CV540" s="16"/>
      <c r="CW540" s="16"/>
    </row>
    <row r="541" spans="1:101" x14ac:dyDescent="0.3">
      <c r="A541" s="14">
        <v>135</v>
      </c>
      <c r="B541" s="15"/>
      <c r="C541" s="14" t="s">
        <v>224</v>
      </c>
      <c r="D541" s="14" t="s">
        <v>497</v>
      </c>
      <c r="E541" s="14"/>
      <c r="F541" s="14"/>
      <c r="G541" s="14" t="s">
        <v>498</v>
      </c>
      <c r="H541" s="2"/>
      <c r="I541" s="12">
        <v>100</v>
      </c>
      <c r="J541" s="16">
        <f t="shared" si="29"/>
        <v>21.400000000000006</v>
      </c>
      <c r="K541" s="16">
        <f t="shared" si="30"/>
        <v>51.974499999999999</v>
      </c>
      <c r="L541" s="16">
        <f t="shared" si="28"/>
        <v>48.025500000000001</v>
      </c>
      <c r="M541" s="16">
        <f t="shared" si="28"/>
        <v>78.599999999999994</v>
      </c>
      <c r="N541" s="17">
        <v>8</v>
      </c>
      <c r="O541" s="17">
        <v>25</v>
      </c>
      <c r="P541" s="17">
        <v>5</v>
      </c>
      <c r="Q541" s="17">
        <v>10</v>
      </c>
      <c r="R541" s="18">
        <v>5.0000000000000001E-3</v>
      </c>
      <c r="S541" s="16">
        <v>0.5</v>
      </c>
      <c r="T541" s="60"/>
      <c r="U541" s="17"/>
      <c r="V541" s="16"/>
      <c r="W541" s="16"/>
      <c r="X541" s="18">
        <v>2E-3</v>
      </c>
      <c r="Y541" s="16">
        <v>0.1</v>
      </c>
      <c r="Z541" s="16"/>
      <c r="AA541" s="16"/>
      <c r="AB541" s="16"/>
      <c r="AC541" s="16"/>
      <c r="AD541" s="16"/>
      <c r="AE541" s="16"/>
      <c r="AF541" s="18"/>
      <c r="AG541" s="16"/>
      <c r="AH541" s="18">
        <v>5.0000000000000001E-3</v>
      </c>
      <c r="AI541" s="16">
        <v>0.5</v>
      </c>
      <c r="AJ541" s="17">
        <v>35</v>
      </c>
      <c r="AK541" s="17">
        <v>40</v>
      </c>
      <c r="AL541" s="16"/>
      <c r="AM541" s="16"/>
      <c r="AN541" s="16">
        <v>0.01</v>
      </c>
      <c r="AO541" s="16">
        <v>0.5</v>
      </c>
      <c r="AP541" s="16"/>
      <c r="AQ541" s="16"/>
      <c r="AR541" s="60"/>
      <c r="AS541" s="17"/>
      <c r="AT541" s="16"/>
      <c r="AU541" s="16"/>
      <c r="AV541" s="18"/>
      <c r="AW541" s="16"/>
      <c r="AX541" s="18">
        <v>3.0000000000000001E-3</v>
      </c>
      <c r="AY541" s="16">
        <v>1</v>
      </c>
      <c r="AZ541" s="60"/>
      <c r="BA541" s="17"/>
      <c r="BB541" s="16"/>
      <c r="BC541" s="16"/>
      <c r="BD541" s="16"/>
      <c r="BE541" s="16"/>
      <c r="BF541" s="60"/>
      <c r="BG541" s="17"/>
      <c r="BH541" s="60"/>
      <c r="BI541" s="17"/>
      <c r="BJ541" s="60"/>
      <c r="BK541" s="17"/>
      <c r="BL541" s="16"/>
      <c r="BM541" s="16"/>
      <c r="BN541" s="16"/>
      <c r="BO541" s="16"/>
      <c r="BP541" s="16"/>
      <c r="BQ541" s="16"/>
      <c r="BR541" s="60"/>
      <c r="BS541" s="17"/>
      <c r="BT541" s="16"/>
      <c r="BU541" s="16"/>
      <c r="BV541" s="16"/>
      <c r="BW541" s="16"/>
      <c r="BX541" s="60"/>
      <c r="BY541" s="17"/>
      <c r="BZ541" s="60"/>
      <c r="CA541" s="17"/>
      <c r="CB541" s="16"/>
      <c r="CC541" s="16"/>
      <c r="CD541" s="16"/>
      <c r="CE541" s="16"/>
      <c r="CF541" s="16"/>
      <c r="CG541" s="16"/>
      <c r="CH541" s="60">
        <v>5.0000000000000001E-4</v>
      </c>
      <c r="CI541" s="17">
        <v>1</v>
      </c>
      <c r="CJ541" s="16"/>
      <c r="CK541" s="16"/>
      <c r="CL541" s="16"/>
      <c r="CM541" s="16"/>
      <c r="CN541" s="16"/>
      <c r="CO541" s="16"/>
      <c r="CP541" s="16"/>
      <c r="CQ541" s="16"/>
      <c r="CR541" s="16"/>
      <c r="CS541" s="16"/>
      <c r="CT541" s="60"/>
      <c r="CU541" s="17"/>
      <c r="CV541" s="16"/>
      <c r="CW541" s="16"/>
    </row>
    <row r="542" spans="1:101" x14ac:dyDescent="0.3">
      <c r="A542" s="14">
        <v>135</v>
      </c>
      <c r="B542" s="15"/>
      <c r="C542" s="14" t="s">
        <v>224</v>
      </c>
      <c r="D542" s="14" t="s">
        <v>497</v>
      </c>
      <c r="E542" s="14"/>
      <c r="F542" s="14"/>
      <c r="G542" s="14" t="s">
        <v>498</v>
      </c>
      <c r="H542" s="2"/>
      <c r="I542" s="12">
        <v>100</v>
      </c>
      <c r="J542" s="16">
        <f t="shared" si="29"/>
        <v>11.900000000000006</v>
      </c>
      <c r="K542" s="16">
        <f t="shared" si="30"/>
        <v>51.974499999999978</v>
      </c>
      <c r="L542" s="16">
        <f t="shared" si="28"/>
        <v>48.025500000000022</v>
      </c>
      <c r="M542" s="16">
        <f t="shared" si="28"/>
        <v>88.1</v>
      </c>
      <c r="N542" s="17">
        <v>8</v>
      </c>
      <c r="O542" s="17">
        <v>25</v>
      </c>
      <c r="P542" s="17">
        <v>5</v>
      </c>
      <c r="Q542" s="17">
        <v>10</v>
      </c>
      <c r="R542" s="18">
        <v>5.0000000000000001E-3</v>
      </c>
      <c r="S542" s="16">
        <v>0.5</v>
      </c>
      <c r="T542" s="60">
        <v>5.0000000000000001E-4</v>
      </c>
      <c r="U542" s="17">
        <v>1</v>
      </c>
      <c r="V542" s="16"/>
      <c r="W542" s="16"/>
      <c r="X542" s="18">
        <v>2E-3</v>
      </c>
      <c r="Y542" s="16">
        <v>0.1</v>
      </c>
      <c r="Z542" s="16">
        <v>0.01</v>
      </c>
      <c r="AA542" s="16">
        <v>0.5</v>
      </c>
      <c r="AB542" s="16"/>
      <c r="AC542" s="16"/>
      <c r="AD542" s="16"/>
      <c r="AE542" s="16"/>
      <c r="AF542" s="18"/>
      <c r="AG542" s="16"/>
      <c r="AH542" s="18"/>
      <c r="AI542" s="16"/>
      <c r="AJ542" s="17">
        <v>35</v>
      </c>
      <c r="AK542" s="17">
        <v>40</v>
      </c>
      <c r="AL542" s="16"/>
      <c r="AM542" s="16"/>
      <c r="AN542" s="16"/>
      <c r="AO542" s="16"/>
      <c r="AP542" s="16"/>
      <c r="AQ542" s="16"/>
      <c r="AR542" s="60">
        <v>5.0000000000000001E-4</v>
      </c>
      <c r="AS542" s="17">
        <v>1</v>
      </c>
      <c r="AT542" s="16"/>
      <c r="AU542" s="16"/>
      <c r="AV542" s="18"/>
      <c r="AW542" s="16"/>
      <c r="AX542" s="18">
        <v>3.0000000000000001E-3</v>
      </c>
      <c r="AY542" s="16">
        <v>1</v>
      </c>
      <c r="AZ542" s="60">
        <v>5.0000000000000001E-4</v>
      </c>
      <c r="BA542" s="17">
        <v>1</v>
      </c>
      <c r="BB542" s="16"/>
      <c r="BC542" s="16"/>
      <c r="BD542" s="16"/>
      <c r="BE542" s="16"/>
      <c r="BF542" s="60">
        <v>5.0000000000000001E-4</v>
      </c>
      <c r="BG542" s="17">
        <v>1</v>
      </c>
      <c r="BH542" s="60">
        <v>5.0000000000000001E-4</v>
      </c>
      <c r="BI542" s="17">
        <v>1</v>
      </c>
      <c r="BJ542" s="60">
        <v>5.0000000000000001E-4</v>
      </c>
      <c r="BK542" s="17">
        <v>1</v>
      </c>
      <c r="BL542" s="16"/>
      <c r="BM542" s="16"/>
      <c r="BN542" s="16"/>
      <c r="BO542" s="16"/>
      <c r="BP542" s="16"/>
      <c r="BQ542" s="16"/>
      <c r="BR542" s="60">
        <v>5.0000000000000001E-4</v>
      </c>
      <c r="BS542" s="17">
        <v>1</v>
      </c>
      <c r="BT542" s="16"/>
      <c r="BU542" s="16"/>
      <c r="BV542" s="16"/>
      <c r="BW542" s="16"/>
      <c r="BX542" s="60">
        <v>5.0000000000000001E-4</v>
      </c>
      <c r="BY542" s="17">
        <v>1</v>
      </c>
      <c r="BZ542" s="60">
        <v>5.0000000000000001E-4</v>
      </c>
      <c r="CA542" s="17">
        <v>1</v>
      </c>
      <c r="CB542" s="16"/>
      <c r="CC542" s="16"/>
      <c r="CD542" s="16"/>
      <c r="CE542" s="16"/>
      <c r="CF542" s="16"/>
      <c r="CG542" s="16"/>
      <c r="CH542" s="60">
        <v>5.0000000000000001E-4</v>
      </c>
      <c r="CI542" s="17">
        <v>1</v>
      </c>
      <c r="CJ542" s="16"/>
      <c r="CK542" s="16"/>
      <c r="CL542" s="16"/>
      <c r="CM542" s="16"/>
      <c r="CN542" s="16"/>
      <c r="CO542" s="16"/>
      <c r="CP542" s="16"/>
      <c r="CQ542" s="16"/>
      <c r="CR542" s="16"/>
      <c r="CS542" s="16"/>
      <c r="CT542" s="60">
        <v>5.0000000000000001E-4</v>
      </c>
      <c r="CU542" s="17">
        <v>1</v>
      </c>
      <c r="CV542" s="16"/>
      <c r="CW542" s="16"/>
    </row>
    <row r="543" spans="1:101" x14ac:dyDescent="0.3">
      <c r="A543" s="14">
        <v>135</v>
      </c>
      <c r="B543" s="15"/>
      <c r="C543" s="14" t="s">
        <v>224</v>
      </c>
      <c r="D543" s="14" t="s">
        <v>497</v>
      </c>
      <c r="E543" s="14"/>
      <c r="F543" s="14"/>
      <c r="G543" s="14" t="s">
        <v>498</v>
      </c>
      <c r="H543" s="2"/>
      <c r="I543" s="12">
        <v>100</v>
      </c>
      <c r="J543" s="16">
        <f t="shared" si="29"/>
        <v>21.400000000000006</v>
      </c>
      <c r="K543" s="16">
        <f t="shared" si="30"/>
        <v>51.974499999999999</v>
      </c>
      <c r="L543" s="16">
        <f t="shared" si="28"/>
        <v>48.025500000000001</v>
      </c>
      <c r="M543" s="16">
        <f t="shared" si="28"/>
        <v>78.599999999999994</v>
      </c>
      <c r="N543" s="17">
        <v>8</v>
      </c>
      <c r="O543" s="17">
        <v>25</v>
      </c>
      <c r="P543" s="17">
        <v>5</v>
      </c>
      <c r="Q543" s="17">
        <v>10</v>
      </c>
      <c r="R543" s="18">
        <v>5.0000000000000001E-3</v>
      </c>
      <c r="S543" s="16">
        <v>0.5</v>
      </c>
      <c r="T543" s="60"/>
      <c r="U543" s="17"/>
      <c r="V543" s="16"/>
      <c r="W543" s="16"/>
      <c r="X543" s="18"/>
      <c r="Y543" s="16"/>
      <c r="Z543" s="16"/>
      <c r="AA543" s="16"/>
      <c r="AB543" s="16"/>
      <c r="AC543" s="16"/>
      <c r="AD543" s="16"/>
      <c r="AE543" s="16"/>
      <c r="AF543" s="18">
        <v>2E-3</v>
      </c>
      <c r="AG543" s="16">
        <v>0.1</v>
      </c>
      <c r="AH543" s="18">
        <v>5.0000000000000001E-3</v>
      </c>
      <c r="AI543" s="16">
        <v>0.5</v>
      </c>
      <c r="AJ543" s="17">
        <v>35</v>
      </c>
      <c r="AK543" s="17">
        <v>40</v>
      </c>
      <c r="AL543" s="16"/>
      <c r="AM543" s="16"/>
      <c r="AN543" s="16">
        <v>0.01</v>
      </c>
      <c r="AO543" s="16">
        <v>0.5</v>
      </c>
      <c r="AP543" s="16"/>
      <c r="AQ543" s="16"/>
      <c r="AR543" s="60"/>
      <c r="AS543" s="17"/>
      <c r="AT543" s="16"/>
      <c r="AU543" s="16"/>
      <c r="AV543" s="18"/>
      <c r="AW543" s="16"/>
      <c r="AX543" s="18">
        <v>3.0000000000000001E-3</v>
      </c>
      <c r="AY543" s="16">
        <v>1</v>
      </c>
      <c r="AZ543" s="60"/>
      <c r="BA543" s="17"/>
      <c r="BB543" s="16"/>
      <c r="BC543" s="16"/>
      <c r="BD543" s="16"/>
      <c r="BE543" s="16"/>
      <c r="BF543" s="60"/>
      <c r="BG543" s="17"/>
      <c r="BH543" s="60"/>
      <c r="BI543" s="17"/>
      <c r="BJ543" s="60"/>
      <c r="BK543" s="17"/>
      <c r="BL543" s="16"/>
      <c r="BM543" s="16"/>
      <c r="BN543" s="16"/>
      <c r="BO543" s="16"/>
      <c r="BP543" s="16"/>
      <c r="BQ543" s="16"/>
      <c r="BR543" s="60"/>
      <c r="BS543" s="17"/>
      <c r="BT543" s="16"/>
      <c r="BU543" s="16"/>
      <c r="BV543" s="16"/>
      <c r="BW543" s="16"/>
      <c r="BX543" s="60"/>
      <c r="BY543" s="17"/>
      <c r="BZ543" s="60"/>
      <c r="CA543" s="17"/>
      <c r="CB543" s="16"/>
      <c r="CC543" s="16"/>
      <c r="CD543" s="16"/>
      <c r="CE543" s="16"/>
      <c r="CF543" s="16"/>
      <c r="CG543" s="16"/>
      <c r="CH543" s="60">
        <v>5.0000000000000001E-4</v>
      </c>
      <c r="CI543" s="17">
        <v>1</v>
      </c>
      <c r="CJ543" s="16"/>
      <c r="CK543" s="16"/>
      <c r="CL543" s="16"/>
      <c r="CM543" s="16"/>
      <c r="CN543" s="16"/>
      <c r="CO543" s="16"/>
      <c r="CP543" s="16"/>
      <c r="CQ543" s="16"/>
      <c r="CR543" s="16"/>
      <c r="CS543" s="16"/>
      <c r="CT543" s="60"/>
      <c r="CU543" s="17"/>
      <c r="CV543" s="16"/>
      <c r="CW543" s="16"/>
    </row>
    <row r="544" spans="1:101" x14ac:dyDescent="0.3">
      <c r="A544" s="14">
        <v>135</v>
      </c>
      <c r="B544" s="15"/>
      <c r="C544" s="14" t="s">
        <v>224</v>
      </c>
      <c r="D544" s="14" t="s">
        <v>497</v>
      </c>
      <c r="E544" s="14"/>
      <c r="F544" s="14"/>
      <c r="G544" s="14" t="s">
        <v>498</v>
      </c>
      <c r="H544" s="2"/>
      <c r="I544" s="12">
        <v>100</v>
      </c>
      <c r="J544" s="16">
        <f t="shared" si="29"/>
        <v>21.900000000000006</v>
      </c>
      <c r="K544" s="16">
        <f t="shared" si="30"/>
        <v>51.979499999999994</v>
      </c>
      <c r="L544" s="16">
        <f t="shared" si="28"/>
        <v>48.020500000000006</v>
      </c>
      <c r="M544" s="16">
        <f t="shared" si="28"/>
        <v>78.099999999999994</v>
      </c>
      <c r="N544" s="17">
        <v>8</v>
      </c>
      <c r="O544" s="17">
        <v>25</v>
      </c>
      <c r="P544" s="17">
        <v>5</v>
      </c>
      <c r="Q544" s="17">
        <v>10</v>
      </c>
      <c r="R544" s="18">
        <v>5.0000000000000001E-3</v>
      </c>
      <c r="S544" s="16">
        <v>0.5</v>
      </c>
      <c r="T544" s="60"/>
      <c r="U544" s="17"/>
      <c r="V544" s="16"/>
      <c r="W544" s="16"/>
      <c r="X544" s="18"/>
      <c r="Y544" s="16"/>
      <c r="Z544" s="16">
        <v>0.01</v>
      </c>
      <c r="AA544" s="16">
        <v>0.5</v>
      </c>
      <c r="AB544" s="16"/>
      <c r="AC544" s="16"/>
      <c r="AD544" s="16"/>
      <c r="AE544" s="16"/>
      <c r="AF544" s="18">
        <v>2E-3</v>
      </c>
      <c r="AG544" s="16">
        <v>0.1</v>
      </c>
      <c r="AH544" s="18"/>
      <c r="AI544" s="16"/>
      <c r="AJ544" s="17">
        <v>35</v>
      </c>
      <c r="AK544" s="17">
        <v>40</v>
      </c>
      <c r="AL544" s="16"/>
      <c r="AM544" s="16"/>
      <c r="AN544" s="16"/>
      <c r="AO544" s="16"/>
      <c r="AP544" s="16"/>
      <c r="AQ544" s="16"/>
      <c r="AR544" s="60"/>
      <c r="AS544" s="17"/>
      <c r="AT544" s="16"/>
      <c r="AU544" s="16"/>
      <c r="AV544" s="18"/>
      <c r="AW544" s="16"/>
      <c r="AX544" s="18">
        <v>3.0000000000000001E-3</v>
      </c>
      <c r="AY544" s="16">
        <v>1</v>
      </c>
      <c r="AZ544" s="60"/>
      <c r="BA544" s="17"/>
      <c r="BB544" s="16"/>
      <c r="BC544" s="16"/>
      <c r="BD544" s="16"/>
      <c r="BE544" s="16"/>
      <c r="BF544" s="60"/>
      <c r="BG544" s="17"/>
      <c r="BH544" s="60"/>
      <c r="BI544" s="17"/>
      <c r="BJ544" s="60"/>
      <c r="BK544" s="17"/>
      <c r="BL544" s="16"/>
      <c r="BM544" s="16"/>
      <c r="BN544" s="16"/>
      <c r="BO544" s="16"/>
      <c r="BP544" s="16"/>
      <c r="BQ544" s="16"/>
      <c r="BR544" s="60"/>
      <c r="BS544" s="17"/>
      <c r="BT544" s="16"/>
      <c r="BU544" s="16"/>
      <c r="BV544" s="16"/>
      <c r="BW544" s="16"/>
      <c r="BX544" s="60"/>
      <c r="BY544" s="17"/>
      <c r="BZ544" s="60"/>
      <c r="CA544" s="17"/>
      <c r="CB544" s="16"/>
      <c r="CC544" s="16"/>
      <c r="CD544" s="16"/>
      <c r="CE544" s="16"/>
      <c r="CF544" s="16"/>
      <c r="CG544" s="16"/>
      <c r="CH544" s="60">
        <v>5.0000000000000001E-4</v>
      </c>
      <c r="CI544" s="17">
        <v>1</v>
      </c>
      <c r="CJ544" s="16"/>
      <c r="CK544" s="16"/>
      <c r="CL544" s="16"/>
      <c r="CM544" s="16"/>
      <c r="CN544" s="16"/>
      <c r="CO544" s="16"/>
      <c r="CP544" s="16"/>
      <c r="CQ544" s="16"/>
      <c r="CR544" s="16"/>
      <c r="CS544" s="16"/>
      <c r="CT544" s="60"/>
      <c r="CU544" s="17"/>
      <c r="CV544" s="16"/>
      <c r="CW544" s="16"/>
    </row>
    <row r="545" spans="1:101" x14ac:dyDescent="0.3">
      <c r="A545" s="14">
        <v>135</v>
      </c>
      <c r="B545" s="15"/>
      <c r="C545" s="14" t="s">
        <v>224</v>
      </c>
      <c r="D545" s="14" t="s">
        <v>497</v>
      </c>
      <c r="E545" s="14"/>
      <c r="F545" s="14"/>
      <c r="G545" s="14" t="s">
        <v>498</v>
      </c>
      <c r="H545" s="2"/>
      <c r="I545" s="12">
        <v>100</v>
      </c>
      <c r="J545" s="16">
        <f t="shared" si="29"/>
        <v>22.200000000000003</v>
      </c>
      <c r="K545" s="16">
        <f t="shared" si="30"/>
        <v>51.967499999999994</v>
      </c>
      <c r="L545" s="16">
        <f t="shared" si="28"/>
        <v>48.032500000000006</v>
      </c>
      <c r="M545" s="16">
        <f t="shared" si="28"/>
        <v>77.8</v>
      </c>
      <c r="N545" s="17">
        <v>8</v>
      </c>
      <c r="O545" s="17">
        <v>25</v>
      </c>
      <c r="P545" s="17">
        <v>5</v>
      </c>
      <c r="Q545" s="17">
        <v>10</v>
      </c>
      <c r="R545" s="18">
        <v>5.0000000000000001E-3</v>
      </c>
      <c r="S545" s="16">
        <v>0.5</v>
      </c>
      <c r="T545" s="60"/>
      <c r="U545" s="17"/>
      <c r="V545" s="16">
        <v>0.01</v>
      </c>
      <c r="W545" s="16">
        <v>0.5</v>
      </c>
      <c r="X545" s="18">
        <v>2E-3</v>
      </c>
      <c r="Y545" s="16">
        <v>0.1</v>
      </c>
      <c r="Z545" s="16"/>
      <c r="AA545" s="16"/>
      <c r="AB545" s="16"/>
      <c r="AC545" s="16"/>
      <c r="AD545" s="16"/>
      <c r="AE545" s="16"/>
      <c r="AF545" s="18"/>
      <c r="AG545" s="16"/>
      <c r="AH545" s="18">
        <v>5.0000000000000001E-3</v>
      </c>
      <c r="AI545" s="16">
        <v>0.5</v>
      </c>
      <c r="AJ545" s="17">
        <v>35</v>
      </c>
      <c r="AK545" s="17">
        <v>40</v>
      </c>
      <c r="AL545" s="16">
        <v>0.01</v>
      </c>
      <c r="AM545" s="16">
        <v>0.2</v>
      </c>
      <c r="AN545" s="16"/>
      <c r="AO545" s="16"/>
      <c r="AP545" s="16"/>
      <c r="AQ545" s="16"/>
      <c r="AR545" s="60"/>
      <c r="AS545" s="17"/>
      <c r="AT545" s="16"/>
      <c r="AU545" s="16"/>
      <c r="AV545" s="18"/>
      <c r="AW545" s="16"/>
      <c r="AX545" s="18"/>
      <c r="AY545" s="16"/>
      <c r="AZ545" s="60"/>
      <c r="BA545" s="17"/>
      <c r="BB545" s="16"/>
      <c r="BC545" s="16"/>
      <c r="BD545" s="16"/>
      <c r="BE545" s="16"/>
      <c r="BF545" s="60">
        <v>5.0000000000000001E-4</v>
      </c>
      <c r="BG545" s="17">
        <v>1</v>
      </c>
      <c r="BH545" s="60"/>
      <c r="BI545" s="17"/>
      <c r="BJ545" s="60"/>
      <c r="BK545" s="17"/>
      <c r="BL545" s="16"/>
      <c r="BM545" s="16"/>
      <c r="BN545" s="16"/>
      <c r="BO545" s="16"/>
      <c r="BP545" s="16"/>
      <c r="BQ545" s="16"/>
      <c r="BR545" s="60"/>
      <c r="BS545" s="17"/>
      <c r="BT545" s="16"/>
      <c r="BU545" s="16"/>
      <c r="BV545" s="16"/>
      <c r="BW545" s="16"/>
      <c r="BX545" s="60"/>
      <c r="BY545" s="17"/>
      <c r="BZ545" s="60"/>
      <c r="CA545" s="17"/>
      <c r="CB545" s="16"/>
      <c r="CC545" s="16"/>
      <c r="CD545" s="16"/>
      <c r="CE545" s="16"/>
      <c r="CF545" s="16"/>
      <c r="CG545" s="16"/>
      <c r="CH545" s="60"/>
      <c r="CI545" s="17"/>
      <c r="CJ545" s="16"/>
      <c r="CK545" s="16"/>
      <c r="CL545" s="16"/>
      <c r="CM545" s="16"/>
      <c r="CN545" s="16"/>
      <c r="CO545" s="16"/>
      <c r="CP545" s="16"/>
      <c r="CQ545" s="16"/>
      <c r="CR545" s="16"/>
      <c r="CS545" s="16"/>
      <c r="CT545" s="60"/>
      <c r="CU545" s="17"/>
      <c r="CV545" s="16"/>
      <c r="CW545" s="16"/>
    </row>
    <row r="546" spans="1:101" x14ac:dyDescent="0.3">
      <c r="A546" s="14">
        <v>135</v>
      </c>
      <c r="B546" s="15"/>
      <c r="C546" s="14" t="s">
        <v>224</v>
      </c>
      <c r="D546" s="14" t="s">
        <v>497</v>
      </c>
      <c r="E546" s="14"/>
      <c r="F546" s="14"/>
      <c r="G546" s="14" t="s">
        <v>498</v>
      </c>
      <c r="H546" s="2"/>
      <c r="I546" s="12">
        <v>100</v>
      </c>
      <c r="J546" s="16">
        <f t="shared" si="29"/>
        <v>11.900000000000006</v>
      </c>
      <c r="K546" s="16">
        <f t="shared" si="30"/>
        <v>51.974499999999978</v>
      </c>
      <c r="L546" s="16">
        <f t="shared" si="28"/>
        <v>48.025500000000022</v>
      </c>
      <c r="M546" s="16">
        <f t="shared" si="28"/>
        <v>88.1</v>
      </c>
      <c r="N546" s="17">
        <v>8</v>
      </c>
      <c r="O546" s="17">
        <v>25</v>
      </c>
      <c r="P546" s="17">
        <v>5</v>
      </c>
      <c r="Q546" s="17">
        <v>10</v>
      </c>
      <c r="R546" s="18">
        <v>5.0000000000000001E-3</v>
      </c>
      <c r="S546" s="16">
        <v>0.5</v>
      </c>
      <c r="T546" s="60">
        <v>5.0000000000000001E-4</v>
      </c>
      <c r="U546" s="17">
        <v>1</v>
      </c>
      <c r="V546" s="16"/>
      <c r="W546" s="16"/>
      <c r="X546" s="18">
        <v>2E-3</v>
      </c>
      <c r="Y546" s="16">
        <v>0.1</v>
      </c>
      <c r="Z546" s="16"/>
      <c r="AA546" s="16"/>
      <c r="AB546" s="16"/>
      <c r="AC546" s="16"/>
      <c r="AD546" s="16"/>
      <c r="AE546" s="16"/>
      <c r="AF546" s="18"/>
      <c r="AG546" s="16"/>
      <c r="AH546" s="18"/>
      <c r="AI546" s="16"/>
      <c r="AJ546" s="17">
        <v>35</v>
      </c>
      <c r="AK546" s="17">
        <v>40</v>
      </c>
      <c r="AL546" s="16"/>
      <c r="AM546" s="16"/>
      <c r="AN546" s="16">
        <v>0.01</v>
      </c>
      <c r="AO546" s="16">
        <v>0.5</v>
      </c>
      <c r="AP546" s="16"/>
      <c r="AQ546" s="16"/>
      <c r="AR546" s="60">
        <v>5.0000000000000001E-4</v>
      </c>
      <c r="AS546" s="17">
        <v>1</v>
      </c>
      <c r="AT546" s="16"/>
      <c r="AU546" s="16"/>
      <c r="AV546" s="18"/>
      <c r="AW546" s="16"/>
      <c r="AX546" s="18">
        <v>3.0000000000000001E-3</v>
      </c>
      <c r="AY546" s="16">
        <v>1</v>
      </c>
      <c r="AZ546" s="60">
        <v>5.0000000000000001E-4</v>
      </c>
      <c r="BA546" s="17">
        <v>1</v>
      </c>
      <c r="BB546" s="16"/>
      <c r="BC546" s="16"/>
      <c r="BD546" s="16"/>
      <c r="BE546" s="16"/>
      <c r="BF546" s="60">
        <v>5.0000000000000001E-4</v>
      </c>
      <c r="BG546" s="17">
        <v>1</v>
      </c>
      <c r="BH546" s="60">
        <v>5.0000000000000001E-4</v>
      </c>
      <c r="BI546" s="17">
        <v>1</v>
      </c>
      <c r="BJ546" s="60">
        <v>5.0000000000000001E-4</v>
      </c>
      <c r="BK546" s="17">
        <v>1</v>
      </c>
      <c r="BL546" s="16"/>
      <c r="BM546" s="16"/>
      <c r="BN546" s="16"/>
      <c r="BO546" s="16"/>
      <c r="BP546" s="16"/>
      <c r="BQ546" s="16"/>
      <c r="BR546" s="60">
        <v>5.0000000000000001E-4</v>
      </c>
      <c r="BS546" s="17">
        <v>1</v>
      </c>
      <c r="BT546" s="16"/>
      <c r="BU546" s="16"/>
      <c r="BV546" s="16"/>
      <c r="BW546" s="16"/>
      <c r="BX546" s="60">
        <v>5.0000000000000001E-4</v>
      </c>
      <c r="BY546" s="17">
        <v>1</v>
      </c>
      <c r="BZ546" s="60">
        <v>5.0000000000000001E-4</v>
      </c>
      <c r="CA546" s="17">
        <v>1</v>
      </c>
      <c r="CB546" s="16"/>
      <c r="CC546" s="16"/>
      <c r="CD546" s="16"/>
      <c r="CE546" s="16"/>
      <c r="CF546" s="16"/>
      <c r="CG546" s="16"/>
      <c r="CH546" s="60">
        <v>5.0000000000000001E-4</v>
      </c>
      <c r="CI546" s="17">
        <v>1</v>
      </c>
      <c r="CJ546" s="16"/>
      <c r="CK546" s="16"/>
      <c r="CL546" s="16"/>
      <c r="CM546" s="16"/>
      <c r="CN546" s="16"/>
      <c r="CO546" s="16"/>
      <c r="CP546" s="16"/>
      <c r="CQ546" s="16"/>
      <c r="CR546" s="16"/>
      <c r="CS546" s="16"/>
      <c r="CT546" s="60">
        <v>5.0000000000000001E-4</v>
      </c>
      <c r="CU546" s="17">
        <v>1</v>
      </c>
      <c r="CV546" s="16"/>
      <c r="CW546" s="16"/>
    </row>
    <row r="547" spans="1:101" x14ac:dyDescent="0.3">
      <c r="A547" s="14">
        <v>135</v>
      </c>
      <c r="B547" s="15"/>
      <c r="C547" s="14" t="s">
        <v>224</v>
      </c>
      <c r="D547" s="14" t="s">
        <v>497</v>
      </c>
      <c r="E547" s="14"/>
      <c r="F547" s="14"/>
      <c r="G547" s="14" t="s">
        <v>498</v>
      </c>
      <c r="H547" s="2"/>
      <c r="I547" s="12">
        <v>100</v>
      </c>
      <c r="J547" s="16">
        <f t="shared" si="29"/>
        <v>22.200000000000003</v>
      </c>
      <c r="K547" s="16">
        <f t="shared" si="30"/>
        <v>51.967499999999994</v>
      </c>
      <c r="L547" s="16">
        <f t="shared" si="28"/>
        <v>48.032500000000006</v>
      </c>
      <c r="M547" s="16">
        <f t="shared" si="28"/>
        <v>77.8</v>
      </c>
      <c r="N547" s="17">
        <v>8</v>
      </c>
      <c r="O547" s="17">
        <v>25</v>
      </c>
      <c r="P547" s="17">
        <v>5</v>
      </c>
      <c r="Q547" s="17">
        <v>10</v>
      </c>
      <c r="R547" s="18">
        <v>5.0000000000000001E-3</v>
      </c>
      <c r="S547" s="16">
        <v>0.5</v>
      </c>
      <c r="T547" s="60"/>
      <c r="U547" s="17"/>
      <c r="V547" s="16">
        <v>0.01</v>
      </c>
      <c r="W547" s="16">
        <v>0.5</v>
      </c>
      <c r="X547" s="18"/>
      <c r="Y547" s="16"/>
      <c r="Z547" s="16"/>
      <c r="AA547" s="16"/>
      <c r="AB547" s="16"/>
      <c r="AC547" s="16"/>
      <c r="AD547" s="16"/>
      <c r="AE547" s="16"/>
      <c r="AF547" s="18">
        <v>2E-3</v>
      </c>
      <c r="AG547" s="16">
        <v>0.1</v>
      </c>
      <c r="AH547" s="18">
        <v>5.0000000000000001E-3</v>
      </c>
      <c r="AI547" s="16">
        <v>0.5</v>
      </c>
      <c r="AJ547" s="17">
        <v>35</v>
      </c>
      <c r="AK547" s="17">
        <v>40</v>
      </c>
      <c r="AL547" s="16">
        <v>0.01</v>
      </c>
      <c r="AM547" s="16">
        <v>0.2</v>
      </c>
      <c r="AN547" s="16"/>
      <c r="AO547" s="16"/>
      <c r="AP547" s="16"/>
      <c r="AQ547" s="16"/>
      <c r="AR547" s="60"/>
      <c r="AS547" s="17"/>
      <c r="AT547" s="16"/>
      <c r="AU547" s="16"/>
      <c r="AV547" s="18"/>
      <c r="AW547" s="16"/>
      <c r="AX547" s="18"/>
      <c r="AY547" s="16"/>
      <c r="AZ547" s="60"/>
      <c r="BA547" s="17"/>
      <c r="BB547" s="16"/>
      <c r="BC547" s="16"/>
      <c r="BD547" s="16"/>
      <c r="BE547" s="16"/>
      <c r="BF547" s="60"/>
      <c r="BG547" s="17"/>
      <c r="BH547" s="60"/>
      <c r="BI547" s="17"/>
      <c r="BJ547" s="60"/>
      <c r="BK547" s="17"/>
      <c r="BL547" s="16"/>
      <c r="BM547" s="16"/>
      <c r="BN547" s="16"/>
      <c r="BO547" s="16"/>
      <c r="BP547" s="16"/>
      <c r="BQ547" s="16"/>
      <c r="BR547" s="60"/>
      <c r="BS547" s="17"/>
      <c r="BT547" s="16"/>
      <c r="BU547" s="16"/>
      <c r="BV547" s="16"/>
      <c r="BW547" s="16"/>
      <c r="BX547" s="60"/>
      <c r="BY547" s="17"/>
      <c r="BZ547" s="60"/>
      <c r="CA547" s="17"/>
      <c r="CB547" s="16"/>
      <c r="CC547" s="16"/>
      <c r="CD547" s="16"/>
      <c r="CE547" s="16"/>
      <c r="CF547" s="16"/>
      <c r="CG547" s="16"/>
      <c r="CH547" s="60"/>
      <c r="CI547" s="17"/>
      <c r="CJ547" s="16"/>
      <c r="CK547" s="16"/>
      <c r="CL547" s="16"/>
      <c r="CM547" s="16"/>
      <c r="CN547" s="16"/>
      <c r="CO547" s="16"/>
      <c r="CP547" s="16"/>
      <c r="CQ547" s="16"/>
      <c r="CR547" s="16"/>
      <c r="CS547" s="16"/>
      <c r="CT547" s="60">
        <v>5.0000000000000001E-4</v>
      </c>
      <c r="CU547" s="17">
        <v>1</v>
      </c>
      <c r="CV547" s="16"/>
      <c r="CW547" s="16"/>
    </row>
    <row r="548" spans="1:101" x14ac:dyDescent="0.3">
      <c r="A548" s="14">
        <v>135</v>
      </c>
      <c r="B548" s="15"/>
      <c r="C548" s="14" t="s">
        <v>224</v>
      </c>
      <c r="D548" s="14" t="s">
        <v>497</v>
      </c>
      <c r="E548" s="14"/>
      <c r="F548" s="14"/>
      <c r="G548" s="14" t="s">
        <v>498</v>
      </c>
      <c r="H548" s="2"/>
      <c r="I548" s="12">
        <v>100</v>
      </c>
      <c r="J548" s="16">
        <f t="shared" si="29"/>
        <v>21.900000000000006</v>
      </c>
      <c r="K548" s="16">
        <f t="shared" si="30"/>
        <v>51.979499999999994</v>
      </c>
      <c r="L548" s="16">
        <f t="shared" si="28"/>
        <v>48.020500000000006</v>
      </c>
      <c r="M548" s="16">
        <f t="shared" si="28"/>
        <v>78.099999999999994</v>
      </c>
      <c r="N548" s="17">
        <v>8</v>
      </c>
      <c r="O548" s="17">
        <v>25</v>
      </c>
      <c r="P548" s="17">
        <v>5</v>
      </c>
      <c r="Q548" s="17">
        <v>10</v>
      </c>
      <c r="R548" s="18">
        <v>5.0000000000000001E-3</v>
      </c>
      <c r="S548" s="16">
        <v>0.5</v>
      </c>
      <c r="T548" s="60"/>
      <c r="U548" s="17"/>
      <c r="V548" s="16"/>
      <c r="W548" s="16"/>
      <c r="X548" s="18"/>
      <c r="Y548" s="16"/>
      <c r="Z548" s="16"/>
      <c r="AA548" s="16"/>
      <c r="AB548" s="16"/>
      <c r="AC548" s="16"/>
      <c r="AD548" s="16"/>
      <c r="AE548" s="16"/>
      <c r="AF548" s="18">
        <v>2E-3</v>
      </c>
      <c r="AG548" s="16">
        <v>0.1</v>
      </c>
      <c r="AH548" s="18"/>
      <c r="AI548" s="16"/>
      <c r="AJ548" s="17">
        <v>35</v>
      </c>
      <c r="AK548" s="17">
        <v>40</v>
      </c>
      <c r="AL548" s="16"/>
      <c r="AM548" s="16"/>
      <c r="AN548" s="16">
        <v>0.01</v>
      </c>
      <c r="AO548" s="16">
        <v>0.5</v>
      </c>
      <c r="AP548" s="16"/>
      <c r="AQ548" s="16"/>
      <c r="AR548" s="60"/>
      <c r="AS548" s="17"/>
      <c r="AT548" s="16"/>
      <c r="AU548" s="16"/>
      <c r="AV548" s="18"/>
      <c r="AW548" s="16"/>
      <c r="AX548" s="18">
        <v>3.0000000000000001E-3</v>
      </c>
      <c r="AY548" s="16">
        <v>1</v>
      </c>
      <c r="AZ548" s="60"/>
      <c r="BA548" s="17"/>
      <c r="BB548" s="16"/>
      <c r="BC548" s="16"/>
      <c r="BD548" s="16"/>
      <c r="BE548" s="16"/>
      <c r="BF548" s="60"/>
      <c r="BG548" s="17"/>
      <c r="BH548" s="60"/>
      <c r="BI548" s="17"/>
      <c r="BJ548" s="60"/>
      <c r="BK548" s="17"/>
      <c r="BL548" s="16"/>
      <c r="BM548" s="16"/>
      <c r="BN548" s="16"/>
      <c r="BO548" s="16"/>
      <c r="BP548" s="16"/>
      <c r="BQ548" s="16"/>
      <c r="BR548" s="60"/>
      <c r="BS548" s="17"/>
      <c r="BT548" s="16"/>
      <c r="BU548" s="16"/>
      <c r="BV548" s="16"/>
      <c r="BW548" s="16"/>
      <c r="BX548" s="60"/>
      <c r="BY548" s="17"/>
      <c r="BZ548" s="60"/>
      <c r="CA548" s="17"/>
      <c r="CB548" s="16"/>
      <c r="CC548" s="16"/>
      <c r="CD548" s="16"/>
      <c r="CE548" s="16"/>
      <c r="CF548" s="16"/>
      <c r="CG548" s="16"/>
      <c r="CH548" s="60">
        <v>5.0000000000000001E-4</v>
      </c>
      <c r="CI548" s="17">
        <v>1</v>
      </c>
      <c r="CJ548" s="16"/>
      <c r="CK548" s="16"/>
      <c r="CL548" s="16"/>
      <c r="CM548" s="16"/>
      <c r="CN548" s="16"/>
      <c r="CO548" s="16"/>
      <c r="CP548" s="16"/>
      <c r="CQ548" s="16"/>
      <c r="CR548" s="16"/>
      <c r="CS548" s="16"/>
      <c r="CT548" s="60"/>
      <c r="CU548" s="17"/>
      <c r="CV548" s="16"/>
      <c r="CW548" s="16"/>
    </row>
    <row r="549" spans="1:101" x14ac:dyDescent="0.3">
      <c r="A549" s="14">
        <v>135</v>
      </c>
      <c r="B549" s="15"/>
      <c r="C549" s="14" t="s">
        <v>224</v>
      </c>
      <c r="D549" s="14" t="s">
        <v>497</v>
      </c>
      <c r="E549" s="14"/>
      <c r="F549" s="14"/>
      <c r="G549" s="14" t="s">
        <v>498</v>
      </c>
      <c r="H549" s="2"/>
      <c r="I549" s="12">
        <v>100</v>
      </c>
      <c r="J549" s="16">
        <f t="shared" si="29"/>
        <v>22.200000000000003</v>
      </c>
      <c r="K549" s="16">
        <f t="shared" si="30"/>
        <v>51.967499999999994</v>
      </c>
      <c r="L549" s="16">
        <f t="shared" si="28"/>
        <v>48.032500000000006</v>
      </c>
      <c r="M549" s="16">
        <f t="shared" si="28"/>
        <v>77.8</v>
      </c>
      <c r="N549" s="17">
        <v>8</v>
      </c>
      <c r="O549" s="17">
        <v>25</v>
      </c>
      <c r="P549" s="17">
        <v>5</v>
      </c>
      <c r="Q549" s="17">
        <v>10</v>
      </c>
      <c r="R549" s="18">
        <v>5.0000000000000001E-3</v>
      </c>
      <c r="S549" s="16">
        <v>0.5</v>
      </c>
      <c r="T549" s="60"/>
      <c r="U549" s="17"/>
      <c r="V549" s="16"/>
      <c r="W549" s="16"/>
      <c r="X549" s="18">
        <v>2E-3</v>
      </c>
      <c r="Y549" s="16">
        <v>0.1</v>
      </c>
      <c r="Z549" s="16">
        <v>0.01</v>
      </c>
      <c r="AA549" s="16">
        <v>0.5</v>
      </c>
      <c r="AB549" s="16"/>
      <c r="AC549" s="16"/>
      <c r="AD549" s="16"/>
      <c r="AE549" s="16"/>
      <c r="AF549" s="18"/>
      <c r="AG549" s="16"/>
      <c r="AH549" s="18">
        <v>5.0000000000000001E-3</v>
      </c>
      <c r="AI549" s="16">
        <v>0.5</v>
      </c>
      <c r="AJ549" s="17">
        <v>35</v>
      </c>
      <c r="AK549" s="17">
        <v>40</v>
      </c>
      <c r="AL549" s="16">
        <v>0.01</v>
      </c>
      <c r="AM549" s="16">
        <v>0.2</v>
      </c>
      <c r="AN549" s="16"/>
      <c r="AO549" s="16"/>
      <c r="AP549" s="16"/>
      <c r="AQ549" s="16"/>
      <c r="AR549" s="60"/>
      <c r="AS549" s="17"/>
      <c r="AT549" s="16"/>
      <c r="AU549" s="16"/>
      <c r="AV549" s="18"/>
      <c r="AW549" s="16"/>
      <c r="AX549" s="18"/>
      <c r="AY549" s="16"/>
      <c r="AZ549" s="60"/>
      <c r="BA549" s="17"/>
      <c r="BB549" s="16"/>
      <c r="BC549" s="16"/>
      <c r="BD549" s="16"/>
      <c r="BE549" s="16"/>
      <c r="BF549" s="60"/>
      <c r="BG549" s="17"/>
      <c r="BH549" s="60"/>
      <c r="BI549" s="17"/>
      <c r="BJ549" s="60"/>
      <c r="BK549" s="17"/>
      <c r="BL549" s="16"/>
      <c r="BM549" s="16"/>
      <c r="BN549" s="16"/>
      <c r="BO549" s="16"/>
      <c r="BP549" s="16"/>
      <c r="BQ549" s="16"/>
      <c r="BR549" s="60"/>
      <c r="BS549" s="17"/>
      <c r="BT549" s="16"/>
      <c r="BU549" s="16"/>
      <c r="BV549" s="16"/>
      <c r="BW549" s="16"/>
      <c r="BX549" s="60"/>
      <c r="BY549" s="17"/>
      <c r="BZ549" s="60"/>
      <c r="CA549" s="17"/>
      <c r="CB549" s="16"/>
      <c r="CC549" s="16"/>
      <c r="CD549" s="16"/>
      <c r="CE549" s="16"/>
      <c r="CF549" s="16"/>
      <c r="CG549" s="16"/>
      <c r="CH549" s="60"/>
      <c r="CI549" s="17"/>
      <c r="CJ549" s="16"/>
      <c r="CK549" s="16"/>
      <c r="CL549" s="16"/>
      <c r="CM549" s="16"/>
      <c r="CN549" s="16"/>
      <c r="CO549" s="16"/>
      <c r="CP549" s="16"/>
      <c r="CQ549" s="16"/>
      <c r="CR549" s="16"/>
      <c r="CS549" s="16"/>
      <c r="CT549" s="60">
        <v>5.0000000000000001E-4</v>
      </c>
      <c r="CU549" s="17">
        <v>1</v>
      </c>
      <c r="CV549" s="16"/>
      <c r="CW549" s="16"/>
    </row>
    <row r="550" spans="1:101" x14ac:dyDescent="0.3">
      <c r="A550" s="14">
        <v>135</v>
      </c>
      <c r="B550" s="15"/>
      <c r="C550" s="14" t="s">
        <v>224</v>
      </c>
      <c r="D550" s="14" t="s">
        <v>497</v>
      </c>
      <c r="E550" s="14"/>
      <c r="F550" s="14"/>
      <c r="G550" s="14" t="s">
        <v>498</v>
      </c>
      <c r="H550" s="2"/>
      <c r="I550" s="12">
        <v>100</v>
      </c>
      <c r="J550" s="16">
        <f t="shared" si="29"/>
        <v>12.700000000000003</v>
      </c>
      <c r="K550" s="16">
        <f t="shared" si="30"/>
        <v>51.96749999999998</v>
      </c>
      <c r="L550" s="16">
        <f t="shared" si="28"/>
        <v>48.03250000000002</v>
      </c>
      <c r="M550" s="16">
        <f t="shared" si="28"/>
        <v>87.3</v>
      </c>
      <c r="N550" s="17">
        <v>8</v>
      </c>
      <c r="O550" s="17">
        <v>25</v>
      </c>
      <c r="P550" s="17">
        <v>5</v>
      </c>
      <c r="Q550" s="17">
        <v>10</v>
      </c>
      <c r="R550" s="18">
        <v>5.0000000000000001E-3</v>
      </c>
      <c r="S550" s="16">
        <v>0.5</v>
      </c>
      <c r="T550" s="60">
        <v>5.0000000000000001E-4</v>
      </c>
      <c r="U550" s="17">
        <v>1</v>
      </c>
      <c r="V550" s="16">
        <v>0.01</v>
      </c>
      <c r="W550" s="16">
        <v>0.5</v>
      </c>
      <c r="X550" s="18">
        <v>2E-3</v>
      </c>
      <c r="Y550" s="16">
        <v>0.1</v>
      </c>
      <c r="Z550" s="16"/>
      <c r="AA550" s="16"/>
      <c r="AB550" s="16"/>
      <c r="AC550" s="16"/>
      <c r="AD550" s="16"/>
      <c r="AE550" s="16"/>
      <c r="AF550" s="18"/>
      <c r="AG550" s="16"/>
      <c r="AH550" s="18"/>
      <c r="AI550" s="16"/>
      <c r="AJ550" s="17">
        <v>35</v>
      </c>
      <c r="AK550" s="17">
        <v>40</v>
      </c>
      <c r="AL550" s="16">
        <v>0.01</v>
      </c>
      <c r="AM550" s="16">
        <v>0.2</v>
      </c>
      <c r="AN550" s="16"/>
      <c r="AO550" s="16"/>
      <c r="AP550" s="16"/>
      <c r="AQ550" s="16"/>
      <c r="AR550" s="60">
        <v>5.0000000000000001E-4</v>
      </c>
      <c r="AS550" s="17">
        <v>1</v>
      </c>
      <c r="AT550" s="16"/>
      <c r="AU550" s="16"/>
      <c r="AV550" s="18"/>
      <c r="AW550" s="16"/>
      <c r="AX550" s="18"/>
      <c r="AY550" s="16"/>
      <c r="AZ550" s="60">
        <v>5.0000000000000001E-4</v>
      </c>
      <c r="BA550" s="17">
        <v>1</v>
      </c>
      <c r="BB550" s="16"/>
      <c r="BC550" s="16"/>
      <c r="BD550" s="16"/>
      <c r="BE550" s="16"/>
      <c r="BF550" s="60">
        <v>5.0000000000000001E-4</v>
      </c>
      <c r="BG550" s="17">
        <v>1</v>
      </c>
      <c r="BH550" s="60">
        <v>5.0000000000000001E-4</v>
      </c>
      <c r="BI550" s="17">
        <v>1</v>
      </c>
      <c r="BJ550" s="60">
        <v>5.0000000000000001E-4</v>
      </c>
      <c r="BK550" s="17">
        <v>1</v>
      </c>
      <c r="BL550" s="16"/>
      <c r="BM550" s="16"/>
      <c r="BN550" s="16"/>
      <c r="BO550" s="16"/>
      <c r="BP550" s="16"/>
      <c r="BQ550" s="16"/>
      <c r="BR550" s="60">
        <v>5.0000000000000001E-4</v>
      </c>
      <c r="BS550" s="17">
        <v>1</v>
      </c>
      <c r="BT550" s="16"/>
      <c r="BU550" s="16"/>
      <c r="BV550" s="16"/>
      <c r="BW550" s="16"/>
      <c r="BX550" s="60">
        <v>5.0000000000000001E-4</v>
      </c>
      <c r="BY550" s="17">
        <v>1</v>
      </c>
      <c r="BZ550" s="60">
        <v>5.0000000000000001E-4</v>
      </c>
      <c r="CA550" s="17">
        <v>1</v>
      </c>
      <c r="CB550" s="16"/>
      <c r="CC550" s="16"/>
      <c r="CD550" s="16"/>
      <c r="CE550" s="16"/>
      <c r="CF550" s="16"/>
      <c r="CG550" s="16"/>
      <c r="CH550" s="60">
        <v>5.0000000000000001E-4</v>
      </c>
      <c r="CI550" s="17">
        <v>1</v>
      </c>
      <c r="CJ550" s="16"/>
      <c r="CK550" s="16"/>
      <c r="CL550" s="16"/>
      <c r="CM550" s="16"/>
      <c r="CN550" s="16"/>
      <c r="CO550" s="16"/>
      <c r="CP550" s="16"/>
      <c r="CQ550" s="16"/>
      <c r="CR550" s="16"/>
      <c r="CS550" s="16"/>
      <c r="CT550" s="60">
        <v>5.0000000000000001E-4</v>
      </c>
      <c r="CU550" s="17">
        <v>1</v>
      </c>
      <c r="CV550" s="16"/>
      <c r="CW550" s="16"/>
    </row>
    <row r="551" spans="1:101" x14ac:dyDescent="0.3">
      <c r="A551" s="14">
        <v>135</v>
      </c>
      <c r="B551" s="15"/>
      <c r="C551" s="14" t="s">
        <v>224</v>
      </c>
      <c r="D551" s="14" t="s">
        <v>497</v>
      </c>
      <c r="E551" s="14"/>
      <c r="F551" s="14"/>
      <c r="G551" s="14" t="s">
        <v>498</v>
      </c>
      <c r="H551" s="2"/>
      <c r="I551" s="12">
        <v>100</v>
      </c>
      <c r="J551" s="16">
        <f t="shared" si="29"/>
        <v>22.200000000000003</v>
      </c>
      <c r="K551" s="16">
        <f t="shared" si="30"/>
        <v>51.967499999999994</v>
      </c>
      <c r="L551" s="16">
        <f t="shared" si="28"/>
        <v>48.032500000000006</v>
      </c>
      <c r="M551" s="16">
        <f t="shared" si="28"/>
        <v>77.8</v>
      </c>
      <c r="N551" s="17">
        <v>8</v>
      </c>
      <c r="O551" s="17">
        <v>25</v>
      </c>
      <c r="P551" s="17">
        <v>5</v>
      </c>
      <c r="Q551" s="17">
        <v>10</v>
      </c>
      <c r="R551" s="18">
        <v>5.0000000000000001E-3</v>
      </c>
      <c r="S551" s="16">
        <v>0.5</v>
      </c>
      <c r="T551" s="60"/>
      <c r="U551" s="17"/>
      <c r="V551" s="16"/>
      <c r="W551" s="16"/>
      <c r="X551" s="18"/>
      <c r="Y551" s="16"/>
      <c r="Z551" s="16">
        <v>0.01</v>
      </c>
      <c r="AA551" s="16">
        <v>0.5</v>
      </c>
      <c r="AB551" s="16"/>
      <c r="AC551" s="16"/>
      <c r="AD551" s="16"/>
      <c r="AE551" s="16"/>
      <c r="AF551" s="18">
        <v>2E-3</v>
      </c>
      <c r="AG551" s="16">
        <v>0.1</v>
      </c>
      <c r="AH551" s="18">
        <v>5.0000000000000001E-3</v>
      </c>
      <c r="AI551" s="16">
        <v>0.5</v>
      </c>
      <c r="AJ551" s="17">
        <v>35</v>
      </c>
      <c r="AK551" s="17">
        <v>40</v>
      </c>
      <c r="AL551" s="16">
        <v>0.01</v>
      </c>
      <c r="AM551" s="16">
        <v>0.2</v>
      </c>
      <c r="AN551" s="16"/>
      <c r="AO551" s="16"/>
      <c r="AP551" s="16"/>
      <c r="AQ551" s="16"/>
      <c r="AR551" s="60"/>
      <c r="AS551" s="17"/>
      <c r="AT551" s="16"/>
      <c r="AU551" s="16"/>
      <c r="AV551" s="18"/>
      <c r="AW551" s="16"/>
      <c r="AX551" s="18"/>
      <c r="AY551" s="16"/>
      <c r="AZ551" s="60"/>
      <c r="BA551" s="17"/>
      <c r="BB551" s="16"/>
      <c r="BC551" s="16"/>
      <c r="BD551" s="16"/>
      <c r="BE551" s="16"/>
      <c r="BF551" s="60"/>
      <c r="BG551" s="17"/>
      <c r="BH551" s="60"/>
      <c r="BI551" s="17"/>
      <c r="BJ551" s="60"/>
      <c r="BK551" s="17"/>
      <c r="BL551" s="16"/>
      <c r="BM551" s="16"/>
      <c r="BN551" s="16"/>
      <c r="BO551" s="16"/>
      <c r="BP551" s="16"/>
      <c r="BQ551" s="16"/>
      <c r="BR551" s="60"/>
      <c r="BS551" s="17"/>
      <c r="BT551" s="16"/>
      <c r="BU551" s="16"/>
      <c r="BV551" s="16"/>
      <c r="BW551" s="16"/>
      <c r="BX551" s="60"/>
      <c r="BY551" s="17"/>
      <c r="BZ551" s="60"/>
      <c r="CA551" s="17"/>
      <c r="CB551" s="16"/>
      <c r="CC551" s="16"/>
      <c r="CD551" s="16"/>
      <c r="CE551" s="16"/>
      <c r="CF551" s="16"/>
      <c r="CG551" s="16"/>
      <c r="CH551" s="60"/>
      <c r="CI551" s="17"/>
      <c r="CJ551" s="16"/>
      <c r="CK551" s="16"/>
      <c r="CL551" s="16"/>
      <c r="CM551" s="16"/>
      <c r="CN551" s="16"/>
      <c r="CO551" s="16"/>
      <c r="CP551" s="16"/>
      <c r="CQ551" s="16"/>
      <c r="CR551" s="16"/>
      <c r="CS551" s="16"/>
      <c r="CT551" s="60">
        <v>5.0000000000000001E-4</v>
      </c>
      <c r="CU551" s="17">
        <v>1</v>
      </c>
      <c r="CV551" s="16"/>
      <c r="CW551" s="16"/>
    </row>
    <row r="552" spans="1:101" x14ac:dyDescent="0.3">
      <c r="A552" s="14">
        <v>135</v>
      </c>
      <c r="B552" s="15"/>
      <c r="C552" s="14" t="s">
        <v>224</v>
      </c>
      <c r="D552" s="14" t="s">
        <v>497</v>
      </c>
      <c r="E552" s="14"/>
      <c r="F552" s="14"/>
      <c r="G552" s="14" t="s">
        <v>498</v>
      </c>
      <c r="H552" s="2"/>
      <c r="I552" s="12">
        <v>100</v>
      </c>
      <c r="J552" s="16">
        <f t="shared" si="29"/>
        <v>22.700000000000003</v>
      </c>
      <c r="K552" s="16">
        <f t="shared" si="30"/>
        <v>51.972499999999997</v>
      </c>
      <c r="L552" s="16">
        <f t="shared" si="28"/>
        <v>48.027500000000003</v>
      </c>
      <c r="M552" s="16">
        <f t="shared" si="28"/>
        <v>77.3</v>
      </c>
      <c r="N552" s="17">
        <v>8</v>
      </c>
      <c r="O552" s="17">
        <v>25</v>
      </c>
      <c r="P552" s="17">
        <v>5</v>
      </c>
      <c r="Q552" s="17">
        <v>10</v>
      </c>
      <c r="R552" s="18">
        <v>5.0000000000000001E-3</v>
      </c>
      <c r="S552" s="16">
        <v>0.5</v>
      </c>
      <c r="T552" s="60"/>
      <c r="U552" s="17"/>
      <c r="V552" s="16">
        <v>0.01</v>
      </c>
      <c r="W552" s="16">
        <v>0.5</v>
      </c>
      <c r="X552" s="18"/>
      <c r="Y552" s="16"/>
      <c r="Z552" s="16"/>
      <c r="AA552" s="16"/>
      <c r="AB552" s="16"/>
      <c r="AC552" s="16"/>
      <c r="AD552" s="16"/>
      <c r="AE552" s="16"/>
      <c r="AF552" s="18">
        <v>2E-3</v>
      </c>
      <c r="AG552" s="16">
        <v>0.1</v>
      </c>
      <c r="AH552" s="18"/>
      <c r="AI552" s="16"/>
      <c r="AJ552" s="17">
        <v>35</v>
      </c>
      <c r="AK552" s="17">
        <v>40</v>
      </c>
      <c r="AL552" s="16">
        <v>0.01</v>
      </c>
      <c r="AM552" s="16">
        <v>0.2</v>
      </c>
      <c r="AN552" s="16"/>
      <c r="AO552" s="16"/>
      <c r="AP552" s="16"/>
      <c r="AQ552" s="16"/>
      <c r="AR552" s="60"/>
      <c r="AS552" s="17"/>
      <c r="AT552" s="16"/>
      <c r="AU552" s="16"/>
      <c r="AV552" s="18"/>
      <c r="AW552" s="16"/>
      <c r="AX552" s="18"/>
      <c r="AY552" s="16"/>
      <c r="AZ552" s="60"/>
      <c r="BA552" s="17"/>
      <c r="BB552" s="16"/>
      <c r="BC552" s="16"/>
      <c r="BD552" s="16"/>
      <c r="BE552" s="16"/>
      <c r="BF552" s="60"/>
      <c r="BG552" s="17"/>
      <c r="BH552" s="60"/>
      <c r="BI552" s="17"/>
      <c r="BJ552" s="60"/>
      <c r="BK552" s="17"/>
      <c r="BL552" s="16"/>
      <c r="BM552" s="16"/>
      <c r="BN552" s="16"/>
      <c r="BO552" s="16"/>
      <c r="BP552" s="16"/>
      <c r="BQ552" s="16"/>
      <c r="BR552" s="60"/>
      <c r="BS552" s="17"/>
      <c r="BT552" s="16"/>
      <c r="BU552" s="16"/>
      <c r="BV552" s="16"/>
      <c r="BW552" s="16"/>
      <c r="BX552" s="60"/>
      <c r="BY552" s="17"/>
      <c r="BZ552" s="60"/>
      <c r="CA552" s="17"/>
      <c r="CB552" s="16"/>
      <c r="CC552" s="16"/>
      <c r="CD552" s="16"/>
      <c r="CE552" s="16"/>
      <c r="CF552" s="16"/>
      <c r="CG552" s="16"/>
      <c r="CH552" s="60"/>
      <c r="CI552" s="17"/>
      <c r="CJ552" s="16"/>
      <c r="CK552" s="16"/>
      <c r="CL552" s="16"/>
      <c r="CM552" s="16"/>
      <c r="CN552" s="16"/>
      <c r="CO552" s="16"/>
      <c r="CP552" s="16"/>
      <c r="CQ552" s="16"/>
      <c r="CR552" s="16"/>
      <c r="CS552" s="16"/>
      <c r="CT552" s="60">
        <v>5.0000000000000001E-4</v>
      </c>
      <c r="CU552" s="17">
        <v>1</v>
      </c>
      <c r="CV552" s="16"/>
      <c r="CW552" s="16"/>
    </row>
    <row r="553" spans="1:101" x14ac:dyDescent="0.3">
      <c r="A553" s="14">
        <v>135</v>
      </c>
      <c r="B553" s="15"/>
      <c r="C553" s="14" t="s">
        <v>224</v>
      </c>
      <c r="D553" s="14" t="s">
        <v>497</v>
      </c>
      <c r="E553" s="14"/>
      <c r="F553" s="14"/>
      <c r="G553" s="14" t="s">
        <v>498</v>
      </c>
      <c r="H553" s="2"/>
      <c r="I553" s="12">
        <v>100</v>
      </c>
      <c r="J553" s="16">
        <f t="shared" si="29"/>
        <v>22.200000000000003</v>
      </c>
      <c r="K553" s="16">
        <f t="shared" si="30"/>
        <v>51.967500000000001</v>
      </c>
      <c r="L553" s="16">
        <f t="shared" si="28"/>
        <v>48.032499999999999</v>
      </c>
      <c r="M553" s="16">
        <f t="shared" si="28"/>
        <v>77.8</v>
      </c>
      <c r="N553" s="17">
        <v>8</v>
      </c>
      <c r="O553" s="17">
        <v>25</v>
      </c>
      <c r="P553" s="17">
        <v>5</v>
      </c>
      <c r="Q553" s="17">
        <v>10</v>
      </c>
      <c r="R553" s="18">
        <v>5.0000000000000001E-3</v>
      </c>
      <c r="S553" s="16">
        <v>0.5</v>
      </c>
      <c r="T553" s="60"/>
      <c r="U553" s="17"/>
      <c r="V553" s="16"/>
      <c r="W553" s="16"/>
      <c r="X553" s="18">
        <v>2E-3</v>
      </c>
      <c r="Y553" s="16">
        <v>0.1</v>
      </c>
      <c r="Z553" s="16"/>
      <c r="AA553" s="16"/>
      <c r="AB553" s="16"/>
      <c r="AC553" s="16"/>
      <c r="AD553" s="16"/>
      <c r="AE553" s="16"/>
      <c r="AF553" s="18"/>
      <c r="AG553" s="16"/>
      <c r="AH553" s="18">
        <v>5.0000000000000001E-3</v>
      </c>
      <c r="AI553" s="16">
        <v>0.5</v>
      </c>
      <c r="AJ553" s="17">
        <v>35</v>
      </c>
      <c r="AK553" s="17">
        <v>40</v>
      </c>
      <c r="AL553" s="16">
        <v>0.01</v>
      </c>
      <c r="AM553" s="16">
        <v>0.2</v>
      </c>
      <c r="AN553" s="16">
        <v>0.01</v>
      </c>
      <c r="AO553" s="16">
        <v>0.5</v>
      </c>
      <c r="AP553" s="16"/>
      <c r="AQ553" s="16"/>
      <c r="AR553" s="60"/>
      <c r="AS553" s="17"/>
      <c r="AT553" s="16"/>
      <c r="AU553" s="16"/>
      <c r="AV553" s="18"/>
      <c r="AW553" s="16"/>
      <c r="AX553" s="18"/>
      <c r="AY553" s="16"/>
      <c r="AZ553" s="60"/>
      <c r="BA553" s="17"/>
      <c r="BB553" s="16"/>
      <c r="BC553" s="16"/>
      <c r="BD553" s="16"/>
      <c r="BE553" s="16"/>
      <c r="BF553" s="60"/>
      <c r="BG553" s="17"/>
      <c r="BH553" s="60"/>
      <c r="BI553" s="17"/>
      <c r="BJ553" s="60"/>
      <c r="BK553" s="17"/>
      <c r="BL553" s="16"/>
      <c r="BM553" s="16"/>
      <c r="BN553" s="16"/>
      <c r="BO553" s="16"/>
      <c r="BP553" s="16"/>
      <c r="BQ553" s="16"/>
      <c r="BR553" s="60"/>
      <c r="BS553" s="17"/>
      <c r="BT553" s="16"/>
      <c r="BU553" s="16"/>
      <c r="BV553" s="16"/>
      <c r="BW553" s="16"/>
      <c r="BX553" s="60"/>
      <c r="BY553" s="17"/>
      <c r="BZ553" s="60"/>
      <c r="CA553" s="17"/>
      <c r="CB553" s="16"/>
      <c r="CC553" s="16"/>
      <c r="CD553" s="16"/>
      <c r="CE553" s="16"/>
      <c r="CF553" s="16"/>
      <c r="CG553" s="16"/>
      <c r="CH553" s="60"/>
      <c r="CI553" s="17"/>
      <c r="CJ553" s="16"/>
      <c r="CK553" s="16"/>
      <c r="CL553" s="16"/>
      <c r="CM553" s="16"/>
      <c r="CN553" s="16"/>
      <c r="CO553" s="16"/>
      <c r="CP553" s="16"/>
      <c r="CQ553" s="16"/>
      <c r="CR553" s="16"/>
      <c r="CS553" s="16"/>
      <c r="CT553" s="60">
        <v>5.0000000000000001E-4</v>
      </c>
      <c r="CU553" s="17">
        <v>1</v>
      </c>
      <c r="CV553" s="16"/>
      <c r="CW553" s="16"/>
    </row>
    <row r="554" spans="1:101" x14ac:dyDescent="0.3">
      <c r="A554" s="14">
        <v>135</v>
      </c>
      <c r="B554" s="15"/>
      <c r="C554" s="14" t="s">
        <v>224</v>
      </c>
      <c r="D554" s="14" t="s">
        <v>497</v>
      </c>
      <c r="E554" s="14"/>
      <c r="F554" s="14"/>
      <c r="G554" s="14" t="s">
        <v>498</v>
      </c>
      <c r="H554" s="2"/>
      <c r="I554" s="12">
        <v>100</v>
      </c>
      <c r="J554" s="16">
        <f t="shared" si="29"/>
        <v>12.700000000000003</v>
      </c>
      <c r="K554" s="16">
        <f t="shared" si="30"/>
        <v>51.96749999999998</v>
      </c>
      <c r="L554" s="16">
        <f t="shared" si="28"/>
        <v>48.03250000000002</v>
      </c>
      <c r="M554" s="16">
        <f t="shared" si="28"/>
        <v>87.3</v>
      </c>
      <c r="N554" s="17">
        <v>8</v>
      </c>
      <c r="O554" s="17">
        <v>25</v>
      </c>
      <c r="P554" s="17">
        <v>5</v>
      </c>
      <c r="Q554" s="17">
        <v>10</v>
      </c>
      <c r="R554" s="18">
        <v>5.0000000000000001E-3</v>
      </c>
      <c r="S554" s="16">
        <v>0.5</v>
      </c>
      <c r="T554" s="60">
        <v>5.0000000000000001E-4</v>
      </c>
      <c r="U554" s="17">
        <v>1</v>
      </c>
      <c r="V554" s="16"/>
      <c r="W554" s="16"/>
      <c r="X554" s="18">
        <v>2E-3</v>
      </c>
      <c r="Y554" s="16">
        <v>0.1</v>
      </c>
      <c r="Z554" s="16">
        <v>0.01</v>
      </c>
      <c r="AA554" s="16">
        <v>0.5</v>
      </c>
      <c r="AB554" s="16"/>
      <c r="AC554" s="16"/>
      <c r="AD554" s="16"/>
      <c r="AE554" s="16"/>
      <c r="AF554" s="18"/>
      <c r="AG554" s="16"/>
      <c r="AH554" s="18"/>
      <c r="AI554" s="16"/>
      <c r="AJ554" s="17">
        <v>35</v>
      </c>
      <c r="AK554" s="17">
        <v>40</v>
      </c>
      <c r="AL554" s="16">
        <v>0.01</v>
      </c>
      <c r="AM554" s="16">
        <v>0.2</v>
      </c>
      <c r="AN554" s="16"/>
      <c r="AO554" s="16"/>
      <c r="AP554" s="16"/>
      <c r="AQ554" s="16"/>
      <c r="AR554" s="60">
        <v>5.0000000000000001E-4</v>
      </c>
      <c r="AS554" s="17">
        <v>1</v>
      </c>
      <c r="AT554" s="16"/>
      <c r="AU554" s="16"/>
      <c r="AV554" s="18"/>
      <c r="AW554" s="16"/>
      <c r="AX554" s="18"/>
      <c r="AY554" s="16"/>
      <c r="AZ554" s="60">
        <v>5.0000000000000001E-4</v>
      </c>
      <c r="BA554" s="17">
        <v>1</v>
      </c>
      <c r="BB554" s="16"/>
      <c r="BC554" s="16"/>
      <c r="BD554" s="16"/>
      <c r="BE554" s="16"/>
      <c r="BF554" s="60">
        <v>5.0000000000000001E-4</v>
      </c>
      <c r="BG554" s="17">
        <v>1</v>
      </c>
      <c r="BH554" s="60">
        <v>5.0000000000000001E-4</v>
      </c>
      <c r="BI554" s="17">
        <v>1</v>
      </c>
      <c r="BJ554" s="60">
        <v>5.0000000000000001E-4</v>
      </c>
      <c r="BK554" s="17">
        <v>1</v>
      </c>
      <c r="BL554" s="16"/>
      <c r="BM554" s="16"/>
      <c r="BN554" s="16"/>
      <c r="BO554" s="16"/>
      <c r="BP554" s="16"/>
      <c r="BQ554" s="16"/>
      <c r="BR554" s="60">
        <v>5.0000000000000001E-4</v>
      </c>
      <c r="BS554" s="17">
        <v>1</v>
      </c>
      <c r="BT554" s="16"/>
      <c r="BU554" s="16"/>
      <c r="BV554" s="16"/>
      <c r="BW554" s="16"/>
      <c r="BX554" s="60">
        <v>5.0000000000000001E-4</v>
      </c>
      <c r="BY554" s="17">
        <v>1</v>
      </c>
      <c r="BZ554" s="60">
        <v>5.0000000000000001E-4</v>
      </c>
      <c r="CA554" s="17">
        <v>1</v>
      </c>
      <c r="CB554" s="16"/>
      <c r="CC554" s="16"/>
      <c r="CD554" s="16"/>
      <c r="CE554" s="16"/>
      <c r="CF554" s="16"/>
      <c r="CG554" s="16"/>
      <c r="CH554" s="60">
        <v>5.0000000000000001E-4</v>
      </c>
      <c r="CI554" s="17">
        <v>1</v>
      </c>
      <c r="CJ554" s="16"/>
      <c r="CK554" s="16"/>
      <c r="CL554" s="16"/>
      <c r="CM554" s="16"/>
      <c r="CN554" s="16"/>
      <c r="CO554" s="16"/>
      <c r="CP554" s="16"/>
      <c r="CQ554" s="16"/>
      <c r="CR554" s="16"/>
      <c r="CS554" s="16"/>
      <c r="CT554" s="60">
        <v>5.0000000000000001E-4</v>
      </c>
      <c r="CU554" s="17">
        <v>1</v>
      </c>
      <c r="CV554" s="16"/>
      <c r="CW554" s="16"/>
    </row>
    <row r="555" spans="1:101" x14ac:dyDescent="0.3">
      <c r="A555" s="14">
        <v>135</v>
      </c>
      <c r="B555" s="15"/>
      <c r="C555" s="14" t="s">
        <v>224</v>
      </c>
      <c r="D555" s="14" t="s">
        <v>497</v>
      </c>
      <c r="E555" s="14"/>
      <c r="F555" s="14"/>
      <c r="G555" s="14" t="s">
        <v>498</v>
      </c>
      <c r="H555" s="2"/>
      <c r="I555" s="12">
        <v>100</v>
      </c>
      <c r="J555" s="16">
        <f t="shared" si="29"/>
        <v>22.200000000000003</v>
      </c>
      <c r="K555" s="16">
        <f t="shared" si="30"/>
        <v>51.967500000000001</v>
      </c>
      <c r="L555" s="16">
        <f t="shared" si="28"/>
        <v>48.032499999999999</v>
      </c>
      <c r="M555" s="16">
        <f t="shared" si="28"/>
        <v>77.8</v>
      </c>
      <c r="N555" s="17">
        <v>8</v>
      </c>
      <c r="O555" s="17">
        <v>25</v>
      </c>
      <c r="P555" s="17">
        <v>5</v>
      </c>
      <c r="Q555" s="17">
        <v>10</v>
      </c>
      <c r="R555" s="18">
        <v>5.0000000000000001E-3</v>
      </c>
      <c r="S555" s="16">
        <v>0.5</v>
      </c>
      <c r="T555" s="60"/>
      <c r="U555" s="17"/>
      <c r="V555" s="16"/>
      <c r="W555" s="16"/>
      <c r="X555" s="18"/>
      <c r="Y555" s="16"/>
      <c r="Z555" s="16"/>
      <c r="AA555" s="16"/>
      <c r="AB555" s="16"/>
      <c r="AC555" s="16"/>
      <c r="AD555" s="16"/>
      <c r="AE555" s="16"/>
      <c r="AF555" s="18">
        <v>2E-3</v>
      </c>
      <c r="AG555" s="16">
        <v>0.1</v>
      </c>
      <c r="AH555" s="18">
        <v>5.0000000000000001E-3</v>
      </c>
      <c r="AI555" s="16">
        <v>0.5</v>
      </c>
      <c r="AJ555" s="17">
        <v>35</v>
      </c>
      <c r="AK555" s="17">
        <v>40</v>
      </c>
      <c r="AL555" s="16">
        <v>0.01</v>
      </c>
      <c r="AM555" s="16">
        <v>0.2</v>
      </c>
      <c r="AN555" s="16">
        <v>0.01</v>
      </c>
      <c r="AO555" s="16">
        <v>0.5</v>
      </c>
      <c r="AP555" s="16"/>
      <c r="AQ555" s="16"/>
      <c r="AR555" s="60"/>
      <c r="AS555" s="17"/>
      <c r="AT555" s="16"/>
      <c r="AU555" s="16"/>
      <c r="AV555" s="18"/>
      <c r="AW555" s="16"/>
      <c r="AX555" s="18"/>
      <c r="AY555" s="16"/>
      <c r="AZ555" s="60"/>
      <c r="BA555" s="17"/>
      <c r="BB555" s="16"/>
      <c r="BC555" s="16"/>
      <c r="BD555" s="16"/>
      <c r="BE555" s="16"/>
      <c r="BF555" s="60"/>
      <c r="BG555" s="17"/>
      <c r="BH555" s="60"/>
      <c r="BI555" s="17"/>
      <c r="BJ555" s="60"/>
      <c r="BK555" s="17"/>
      <c r="BL555" s="16"/>
      <c r="BM555" s="16"/>
      <c r="BN555" s="16"/>
      <c r="BO555" s="16"/>
      <c r="BP555" s="16"/>
      <c r="BQ555" s="16"/>
      <c r="BR555" s="60"/>
      <c r="BS555" s="17"/>
      <c r="BT555" s="16"/>
      <c r="BU555" s="16"/>
      <c r="BV555" s="16"/>
      <c r="BW555" s="16"/>
      <c r="BX555" s="60"/>
      <c r="BY555" s="17"/>
      <c r="BZ555" s="60"/>
      <c r="CA555" s="17"/>
      <c r="CB555" s="16"/>
      <c r="CC555" s="16"/>
      <c r="CD555" s="16"/>
      <c r="CE555" s="16"/>
      <c r="CF555" s="16"/>
      <c r="CG555" s="16"/>
      <c r="CH555" s="60"/>
      <c r="CI555" s="17"/>
      <c r="CJ555" s="16"/>
      <c r="CK555" s="16"/>
      <c r="CL555" s="16"/>
      <c r="CM555" s="16"/>
      <c r="CN555" s="16"/>
      <c r="CO555" s="16"/>
      <c r="CP555" s="16"/>
      <c r="CQ555" s="16"/>
      <c r="CR555" s="16"/>
      <c r="CS555" s="16"/>
      <c r="CT555" s="60">
        <v>5.0000000000000001E-4</v>
      </c>
      <c r="CU555" s="17">
        <v>1</v>
      </c>
      <c r="CV555" s="16"/>
      <c r="CW555" s="16"/>
    </row>
    <row r="556" spans="1:101" x14ac:dyDescent="0.3">
      <c r="A556" s="14">
        <v>135</v>
      </c>
      <c r="B556" s="15"/>
      <c r="C556" s="14" t="s">
        <v>224</v>
      </c>
      <c r="D556" s="14" t="s">
        <v>497</v>
      </c>
      <c r="E556" s="14"/>
      <c r="F556" s="14"/>
      <c r="G556" s="14" t="s">
        <v>498</v>
      </c>
      <c r="H556" s="2"/>
      <c r="I556" s="12">
        <v>100</v>
      </c>
      <c r="J556" s="16">
        <f t="shared" si="29"/>
        <v>22.700000000000003</v>
      </c>
      <c r="K556" s="16">
        <f t="shared" si="30"/>
        <v>51.972499999999997</v>
      </c>
      <c r="L556" s="16">
        <f t="shared" si="28"/>
        <v>48.027500000000003</v>
      </c>
      <c r="M556" s="16">
        <f t="shared" si="28"/>
        <v>77.3</v>
      </c>
      <c r="N556" s="17">
        <v>8</v>
      </c>
      <c r="O556" s="17">
        <v>25</v>
      </c>
      <c r="P556" s="17">
        <v>5</v>
      </c>
      <c r="Q556" s="17">
        <v>10</v>
      </c>
      <c r="R556" s="18">
        <v>5.0000000000000001E-3</v>
      </c>
      <c r="S556" s="16">
        <v>0.5</v>
      </c>
      <c r="T556" s="60"/>
      <c r="U556" s="17"/>
      <c r="V556" s="16"/>
      <c r="W556" s="16"/>
      <c r="X556" s="18"/>
      <c r="Y556" s="16"/>
      <c r="Z556" s="16">
        <v>0.01</v>
      </c>
      <c r="AA556" s="16">
        <v>0.5</v>
      </c>
      <c r="AB556" s="16"/>
      <c r="AC556" s="16"/>
      <c r="AD556" s="16"/>
      <c r="AE556" s="16"/>
      <c r="AF556" s="18">
        <v>2E-3</v>
      </c>
      <c r="AG556" s="16">
        <v>0.1</v>
      </c>
      <c r="AH556" s="18"/>
      <c r="AI556" s="16"/>
      <c r="AJ556" s="17">
        <v>35</v>
      </c>
      <c r="AK556" s="17">
        <v>40</v>
      </c>
      <c r="AL556" s="16">
        <v>0.01</v>
      </c>
      <c r="AM556" s="16">
        <v>0.2</v>
      </c>
      <c r="AN556" s="16"/>
      <c r="AO556" s="16"/>
      <c r="AP556" s="16"/>
      <c r="AQ556" s="16"/>
      <c r="AR556" s="60"/>
      <c r="AS556" s="17"/>
      <c r="AT556" s="16"/>
      <c r="AU556" s="16"/>
      <c r="AV556" s="18"/>
      <c r="AW556" s="16"/>
      <c r="AX556" s="18"/>
      <c r="AY556" s="16"/>
      <c r="AZ556" s="60"/>
      <c r="BA556" s="17"/>
      <c r="BB556" s="16"/>
      <c r="BC556" s="16"/>
      <c r="BD556" s="16"/>
      <c r="BE556" s="16"/>
      <c r="BF556" s="60"/>
      <c r="BG556" s="17"/>
      <c r="BH556" s="60"/>
      <c r="BI556" s="17"/>
      <c r="BJ556" s="60"/>
      <c r="BK556" s="17"/>
      <c r="BL556" s="16"/>
      <c r="BM556" s="16"/>
      <c r="BN556" s="16"/>
      <c r="BO556" s="16"/>
      <c r="BP556" s="16"/>
      <c r="BQ556" s="16"/>
      <c r="BR556" s="60"/>
      <c r="BS556" s="17"/>
      <c r="BT556" s="16"/>
      <c r="BU556" s="16"/>
      <c r="BV556" s="16"/>
      <c r="BW556" s="16"/>
      <c r="BX556" s="60"/>
      <c r="BY556" s="17"/>
      <c r="BZ556" s="60"/>
      <c r="CA556" s="17"/>
      <c r="CB556" s="16"/>
      <c r="CC556" s="16"/>
      <c r="CD556" s="16"/>
      <c r="CE556" s="16"/>
      <c r="CF556" s="16"/>
      <c r="CG556" s="16"/>
      <c r="CH556" s="60"/>
      <c r="CI556" s="17"/>
      <c r="CJ556" s="16"/>
      <c r="CK556" s="16"/>
      <c r="CL556" s="16"/>
      <c r="CM556" s="16"/>
      <c r="CN556" s="16"/>
      <c r="CO556" s="16"/>
      <c r="CP556" s="16"/>
      <c r="CQ556" s="16"/>
      <c r="CR556" s="16"/>
      <c r="CS556" s="16"/>
      <c r="CT556" s="60">
        <v>5.0000000000000001E-4</v>
      </c>
      <c r="CU556" s="17">
        <v>1</v>
      </c>
      <c r="CV556" s="16"/>
      <c r="CW556" s="16"/>
    </row>
    <row r="557" spans="1:101" x14ac:dyDescent="0.3">
      <c r="A557" s="14">
        <v>135</v>
      </c>
      <c r="B557" s="15"/>
      <c r="C557" s="14" t="s">
        <v>224</v>
      </c>
      <c r="D557" s="14" t="s">
        <v>497</v>
      </c>
      <c r="E557" s="14"/>
      <c r="F557" s="14"/>
      <c r="G557" s="14" t="s">
        <v>498</v>
      </c>
      <c r="H557" s="2"/>
      <c r="I557" s="12">
        <v>100</v>
      </c>
      <c r="J557" s="16">
        <f t="shared" si="29"/>
        <v>22</v>
      </c>
      <c r="K557" s="16">
        <f t="shared" si="30"/>
        <v>51.972499999999989</v>
      </c>
      <c r="L557" s="16">
        <f t="shared" si="28"/>
        <v>48.027500000000011</v>
      </c>
      <c r="M557" s="16">
        <f t="shared" si="28"/>
        <v>78</v>
      </c>
      <c r="N557" s="17">
        <v>8</v>
      </c>
      <c r="O557" s="17">
        <v>25</v>
      </c>
      <c r="P557" s="17">
        <v>5</v>
      </c>
      <c r="Q557" s="17">
        <v>10</v>
      </c>
      <c r="R557" s="18">
        <v>5.0000000000000001E-3</v>
      </c>
      <c r="S557" s="16">
        <v>0.5</v>
      </c>
      <c r="T557" s="60"/>
      <c r="U557" s="17"/>
      <c r="V557" s="16">
        <v>0.01</v>
      </c>
      <c r="W557" s="16">
        <v>0.5</v>
      </c>
      <c r="X557" s="18">
        <v>2E-3</v>
      </c>
      <c r="Y557" s="16">
        <v>0.1</v>
      </c>
      <c r="Z557" s="16"/>
      <c r="AA557" s="16"/>
      <c r="AB557" s="16"/>
      <c r="AC557" s="16"/>
      <c r="AD557" s="16"/>
      <c r="AE557" s="16"/>
      <c r="AF557" s="18"/>
      <c r="AG557" s="16"/>
      <c r="AH557" s="18">
        <v>5.0000000000000001E-3</v>
      </c>
      <c r="AI557" s="16">
        <v>0.5</v>
      </c>
      <c r="AJ557" s="17">
        <v>35</v>
      </c>
      <c r="AK557" s="17">
        <v>40</v>
      </c>
      <c r="AL557" s="16"/>
      <c r="AM557" s="16"/>
      <c r="AN557" s="16"/>
      <c r="AO557" s="16"/>
      <c r="AP557" s="16"/>
      <c r="AQ557" s="16"/>
      <c r="AR557" s="60"/>
      <c r="AS557" s="17"/>
      <c r="AT557" s="16"/>
      <c r="AU557" s="16"/>
      <c r="AV557" s="18">
        <v>5.0000000000000001E-3</v>
      </c>
      <c r="AW557" s="16">
        <v>0.4</v>
      </c>
      <c r="AX557" s="18"/>
      <c r="AY557" s="16"/>
      <c r="AZ557" s="60"/>
      <c r="BA557" s="17"/>
      <c r="BB557" s="16"/>
      <c r="BC557" s="16"/>
      <c r="BD557" s="16"/>
      <c r="BE557" s="16"/>
      <c r="BF557" s="60"/>
      <c r="BG557" s="17"/>
      <c r="BH557" s="60"/>
      <c r="BI557" s="17"/>
      <c r="BJ557" s="60"/>
      <c r="BK557" s="17"/>
      <c r="BL557" s="16"/>
      <c r="BM557" s="16"/>
      <c r="BN557" s="16"/>
      <c r="BO557" s="16"/>
      <c r="BP557" s="16"/>
      <c r="BQ557" s="16"/>
      <c r="BR557" s="60"/>
      <c r="BS557" s="17"/>
      <c r="BT557" s="16"/>
      <c r="BU557" s="16"/>
      <c r="BV557" s="16"/>
      <c r="BW557" s="16"/>
      <c r="BX557" s="60"/>
      <c r="BY557" s="17"/>
      <c r="BZ557" s="60"/>
      <c r="CA557" s="17"/>
      <c r="CB557" s="16"/>
      <c r="CC557" s="16"/>
      <c r="CD557" s="16"/>
      <c r="CE557" s="16"/>
      <c r="CF557" s="16"/>
      <c r="CG557" s="16"/>
      <c r="CH557" s="60"/>
      <c r="CI557" s="17"/>
      <c r="CJ557" s="16"/>
      <c r="CK557" s="16"/>
      <c r="CL557" s="16"/>
      <c r="CM557" s="16"/>
      <c r="CN557" s="16"/>
      <c r="CO557" s="16"/>
      <c r="CP557" s="16"/>
      <c r="CQ557" s="16"/>
      <c r="CR557" s="16"/>
      <c r="CS557" s="16"/>
      <c r="CT557" s="60">
        <v>5.0000000000000001E-4</v>
      </c>
      <c r="CU557" s="17">
        <v>1</v>
      </c>
      <c r="CV557" s="16"/>
      <c r="CW557" s="16"/>
    </row>
    <row r="558" spans="1:101" x14ac:dyDescent="0.3">
      <c r="A558" s="14">
        <v>135</v>
      </c>
      <c r="B558" s="15"/>
      <c r="C558" s="14" t="s">
        <v>224</v>
      </c>
      <c r="D558" s="14" t="s">
        <v>497</v>
      </c>
      <c r="E558" s="14"/>
      <c r="F558" s="14"/>
      <c r="G558" s="14" t="s">
        <v>498</v>
      </c>
      <c r="H558" s="2"/>
      <c r="I558" s="12">
        <v>100</v>
      </c>
      <c r="J558" s="16">
        <f t="shared" si="29"/>
        <v>12.700000000000003</v>
      </c>
      <c r="K558" s="16">
        <f t="shared" si="30"/>
        <v>51.96749999999998</v>
      </c>
      <c r="L558" s="16">
        <f t="shared" si="28"/>
        <v>48.03250000000002</v>
      </c>
      <c r="M558" s="16">
        <f t="shared" si="28"/>
        <v>87.3</v>
      </c>
      <c r="N558" s="17">
        <v>8</v>
      </c>
      <c r="O558" s="17">
        <v>25</v>
      </c>
      <c r="P558" s="17">
        <v>5</v>
      </c>
      <c r="Q558" s="17">
        <v>10</v>
      </c>
      <c r="R558" s="18">
        <v>5.0000000000000001E-3</v>
      </c>
      <c r="S558" s="16">
        <v>0.5</v>
      </c>
      <c r="T558" s="60">
        <v>5.0000000000000001E-4</v>
      </c>
      <c r="U558" s="17">
        <v>1</v>
      </c>
      <c r="V558" s="16"/>
      <c r="W558" s="16"/>
      <c r="X558" s="18">
        <v>2E-3</v>
      </c>
      <c r="Y558" s="16">
        <v>0.1</v>
      </c>
      <c r="Z558" s="16"/>
      <c r="AA558" s="16"/>
      <c r="AB558" s="16"/>
      <c r="AC558" s="16"/>
      <c r="AD558" s="16"/>
      <c r="AE558" s="16"/>
      <c r="AF558" s="18"/>
      <c r="AG558" s="16"/>
      <c r="AH558" s="18"/>
      <c r="AI558" s="16"/>
      <c r="AJ558" s="17">
        <v>35</v>
      </c>
      <c r="AK558" s="17">
        <v>40</v>
      </c>
      <c r="AL558" s="16">
        <v>0.01</v>
      </c>
      <c r="AM558" s="16">
        <v>0.2</v>
      </c>
      <c r="AN558" s="16">
        <v>0.01</v>
      </c>
      <c r="AO558" s="16">
        <v>0.5</v>
      </c>
      <c r="AP558" s="16"/>
      <c r="AQ558" s="16"/>
      <c r="AR558" s="60">
        <v>5.0000000000000001E-4</v>
      </c>
      <c r="AS558" s="17">
        <v>1</v>
      </c>
      <c r="AT558" s="16"/>
      <c r="AU558" s="16"/>
      <c r="AV558" s="18"/>
      <c r="AW558" s="16"/>
      <c r="AX558" s="18"/>
      <c r="AY558" s="16"/>
      <c r="AZ558" s="60">
        <v>5.0000000000000001E-4</v>
      </c>
      <c r="BA558" s="17">
        <v>1</v>
      </c>
      <c r="BB558" s="16"/>
      <c r="BC558" s="16"/>
      <c r="BD558" s="16"/>
      <c r="BE558" s="16"/>
      <c r="BF558" s="60">
        <v>5.0000000000000001E-4</v>
      </c>
      <c r="BG558" s="17">
        <v>1</v>
      </c>
      <c r="BH558" s="60">
        <v>5.0000000000000001E-4</v>
      </c>
      <c r="BI558" s="17">
        <v>1</v>
      </c>
      <c r="BJ558" s="60">
        <v>5.0000000000000001E-4</v>
      </c>
      <c r="BK558" s="17">
        <v>1</v>
      </c>
      <c r="BL558" s="16"/>
      <c r="BM558" s="16"/>
      <c r="BN558" s="16"/>
      <c r="BO558" s="16"/>
      <c r="BP558" s="16"/>
      <c r="BQ558" s="16"/>
      <c r="BR558" s="60">
        <v>5.0000000000000001E-4</v>
      </c>
      <c r="BS558" s="17">
        <v>1</v>
      </c>
      <c r="BT558" s="16"/>
      <c r="BU558" s="16"/>
      <c r="BV558" s="16"/>
      <c r="BW558" s="16"/>
      <c r="BX558" s="60">
        <v>5.0000000000000001E-4</v>
      </c>
      <c r="BY558" s="17">
        <v>1</v>
      </c>
      <c r="BZ558" s="60">
        <v>5.0000000000000001E-4</v>
      </c>
      <c r="CA558" s="17">
        <v>1</v>
      </c>
      <c r="CB558" s="16"/>
      <c r="CC558" s="16"/>
      <c r="CD558" s="16"/>
      <c r="CE558" s="16"/>
      <c r="CF558" s="16"/>
      <c r="CG558" s="16"/>
      <c r="CH558" s="60">
        <v>5.0000000000000001E-4</v>
      </c>
      <c r="CI558" s="17">
        <v>1</v>
      </c>
      <c r="CJ558" s="16"/>
      <c r="CK558" s="16"/>
      <c r="CL558" s="16"/>
      <c r="CM558" s="16"/>
      <c r="CN558" s="16"/>
      <c r="CO558" s="16"/>
      <c r="CP558" s="16"/>
      <c r="CQ558" s="16"/>
      <c r="CR558" s="16"/>
      <c r="CS558" s="16"/>
      <c r="CT558" s="60">
        <v>5.0000000000000001E-4</v>
      </c>
      <c r="CU558" s="17">
        <v>1</v>
      </c>
      <c r="CV558" s="16"/>
      <c r="CW558" s="16"/>
    </row>
    <row r="559" spans="1:101" x14ac:dyDescent="0.3">
      <c r="A559" s="14">
        <v>135</v>
      </c>
      <c r="B559" s="15"/>
      <c r="C559" s="14" t="s">
        <v>224</v>
      </c>
      <c r="D559" s="14" t="s">
        <v>497</v>
      </c>
      <c r="E559" s="14"/>
      <c r="F559" s="14"/>
      <c r="G559" s="14" t="s">
        <v>498</v>
      </c>
      <c r="H559" s="2"/>
      <c r="I559" s="12">
        <v>100</v>
      </c>
      <c r="J559" s="16">
        <f t="shared" si="29"/>
        <v>22</v>
      </c>
      <c r="K559" s="16">
        <f t="shared" si="30"/>
        <v>51.972499999999989</v>
      </c>
      <c r="L559" s="16">
        <f t="shared" si="28"/>
        <v>48.027500000000011</v>
      </c>
      <c r="M559" s="16">
        <f t="shared" si="28"/>
        <v>78</v>
      </c>
      <c r="N559" s="17">
        <v>8</v>
      </c>
      <c r="O559" s="17">
        <v>25</v>
      </c>
      <c r="P559" s="17">
        <v>5</v>
      </c>
      <c r="Q559" s="17">
        <v>10</v>
      </c>
      <c r="R559" s="18">
        <v>5.0000000000000001E-3</v>
      </c>
      <c r="S559" s="16">
        <v>0.5</v>
      </c>
      <c r="T559" s="60"/>
      <c r="U559" s="17"/>
      <c r="V559" s="16">
        <v>0.01</v>
      </c>
      <c r="W559" s="16">
        <v>0.5</v>
      </c>
      <c r="X559" s="18"/>
      <c r="Y559" s="16"/>
      <c r="Z559" s="16"/>
      <c r="AA559" s="16"/>
      <c r="AB559" s="16"/>
      <c r="AC559" s="16"/>
      <c r="AD559" s="16"/>
      <c r="AE559" s="16"/>
      <c r="AF559" s="18">
        <v>2E-3</v>
      </c>
      <c r="AG559" s="16">
        <v>0.1</v>
      </c>
      <c r="AH559" s="18">
        <v>5.0000000000000001E-3</v>
      </c>
      <c r="AI559" s="16">
        <v>0.5</v>
      </c>
      <c r="AJ559" s="17">
        <v>35</v>
      </c>
      <c r="AK559" s="17">
        <v>40</v>
      </c>
      <c r="AL559" s="16"/>
      <c r="AM559" s="16"/>
      <c r="AN559" s="16"/>
      <c r="AO559" s="16"/>
      <c r="AP559" s="16"/>
      <c r="AQ559" s="16"/>
      <c r="AR559" s="60"/>
      <c r="AS559" s="17"/>
      <c r="AT559" s="16"/>
      <c r="AU559" s="16"/>
      <c r="AV559" s="18">
        <v>5.0000000000000001E-3</v>
      </c>
      <c r="AW559" s="16">
        <v>0.4</v>
      </c>
      <c r="AX559" s="18"/>
      <c r="AY559" s="16"/>
      <c r="AZ559" s="60"/>
      <c r="BA559" s="17"/>
      <c r="BB559" s="16"/>
      <c r="BC559" s="16"/>
      <c r="BD559" s="16"/>
      <c r="BE559" s="16"/>
      <c r="BF559" s="60"/>
      <c r="BG559" s="17"/>
      <c r="BH559" s="60"/>
      <c r="BI559" s="17"/>
      <c r="BJ559" s="60"/>
      <c r="BK559" s="17"/>
      <c r="BL559" s="16"/>
      <c r="BM559" s="16"/>
      <c r="BN559" s="16"/>
      <c r="BO559" s="16"/>
      <c r="BP559" s="16"/>
      <c r="BQ559" s="16"/>
      <c r="BR559" s="60"/>
      <c r="BS559" s="17"/>
      <c r="BT559" s="16"/>
      <c r="BU559" s="16"/>
      <c r="BV559" s="16"/>
      <c r="BW559" s="16"/>
      <c r="BX559" s="60"/>
      <c r="BY559" s="17"/>
      <c r="BZ559" s="60"/>
      <c r="CA559" s="17"/>
      <c r="CB559" s="16"/>
      <c r="CC559" s="16"/>
      <c r="CD559" s="16"/>
      <c r="CE559" s="16"/>
      <c r="CF559" s="16"/>
      <c r="CG559" s="16"/>
      <c r="CH559" s="60"/>
      <c r="CI559" s="17"/>
      <c r="CJ559" s="16"/>
      <c r="CK559" s="16"/>
      <c r="CL559" s="16"/>
      <c r="CM559" s="16"/>
      <c r="CN559" s="16"/>
      <c r="CO559" s="16"/>
      <c r="CP559" s="16"/>
      <c r="CQ559" s="16"/>
      <c r="CR559" s="16"/>
      <c r="CS559" s="16"/>
      <c r="CT559" s="60">
        <v>5.0000000000000001E-4</v>
      </c>
      <c r="CU559" s="17">
        <v>1</v>
      </c>
      <c r="CV559" s="16"/>
      <c r="CW559" s="16"/>
    </row>
    <row r="560" spans="1:101" x14ac:dyDescent="0.3">
      <c r="A560" s="14">
        <v>135</v>
      </c>
      <c r="B560" s="15"/>
      <c r="C560" s="14" t="s">
        <v>224</v>
      </c>
      <c r="D560" s="14" t="s">
        <v>497</v>
      </c>
      <c r="E560" s="14"/>
      <c r="F560" s="14"/>
      <c r="G560" s="14" t="s">
        <v>498</v>
      </c>
      <c r="H560" s="2"/>
      <c r="I560" s="12">
        <v>100</v>
      </c>
      <c r="J560" s="16">
        <f t="shared" si="29"/>
        <v>22.700000000000003</v>
      </c>
      <c r="K560" s="16">
        <f t="shared" si="30"/>
        <v>51.972499999999997</v>
      </c>
      <c r="L560" s="16">
        <f t="shared" si="28"/>
        <v>48.027500000000003</v>
      </c>
      <c r="M560" s="16">
        <f t="shared" si="28"/>
        <v>77.3</v>
      </c>
      <c r="N560" s="17">
        <v>8</v>
      </c>
      <c r="O560" s="17">
        <v>25</v>
      </c>
      <c r="P560" s="17">
        <v>5</v>
      </c>
      <c r="Q560" s="17">
        <v>10</v>
      </c>
      <c r="R560" s="18">
        <v>5.0000000000000001E-3</v>
      </c>
      <c r="S560" s="16">
        <v>0.5</v>
      </c>
      <c r="T560" s="60"/>
      <c r="U560" s="17"/>
      <c r="V560" s="16"/>
      <c r="W560" s="16"/>
      <c r="X560" s="18"/>
      <c r="Y560" s="16"/>
      <c r="Z560" s="16"/>
      <c r="AA560" s="16"/>
      <c r="AB560" s="16"/>
      <c r="AC560" s="16"/>
      <c r="AD560" s="16"/>
      <c r="AE560" s="16"/>
      <c r="AF560" s="18">
        <v>2E-3</v>
      </c>
      <c r="AG560" s="16">
        <v>0.1</v>
      </c>
      <c r="AH560" s="18"/>
      <c r="AI560" s="16"/>
      <c r="AJ560" s="17">
        <v>35</v>
      </c>
      <c r="AK560" s="17">
        <v>40</v>
      </c>
      <c r="AL560" s="16">
        <v>0.01</v>
      </c>
      <c r="AM560" s="16">
        <v>0.2</v>
      </c>
      <c r="AN560" s="16">
        <v>0.01</v>
      </c>
      <c r="AO560" s="16">
        <v>0.5</v>
      </c>
      <c r="AP560" s="16"/>
      <c r="AQ560" s="16"/>
      <c r="AR560" s="60"/>
      <c r="AS560" s="17"/>
      <c r="AT560" s="16"/>
      <c r="AU560" s="16"/>
      <c r="AV560" s="18"/>
      <c r="AW560" s="16"/>
      <c r="AX560" s="18"/>
      <c r="AY560" s="16"/>
      <c r="AZ560" s="60"/>
      <c r="BA560" s="17"/>
      <c r="BB560" s="16"/>
      <c r="BC560" s="16"/>
      <c r="BD560" s="16"/>
      <c r="BE560" s="16"/>
      <c r="BF560" s="60"/>
      <c r="BG560" s="17"/>
      <c r="BH560" s="60"/>
      <c r="BI560" s="17"/>
      <c r="BJ560" s="60"/>
      <c r="BK560" s="17"/>
      <c r="BL560" s="16"/>
      <c r="BM560" s="16"/>
      <c r="BN560" s="16"/>
      <c r="BO560" s="16"/>
      <c r="BP560" s="16"/>
      <c r="BQ560" s="16"/>
      <c r="BR560" s="60"/>
      <c r="BS560" s="17"/>
      <c r="BT560" s="16"/>
      <c r="BU560" s="16"/>
      <c r="BV560" s="16"/>
      <c r="BW560" s="16"/>
      <c r="BX560" s="60"/>
      <c r="BY560" s="17"/>
      <c r="BZ560" s="60"/>
      <c r="CA560" s="17"/>
      <c r="CB560" s="16"/>
      <c r="CC560" s="16"/>
      <c r="CD560" s="16"/>
      <c r="CE560" s="16"/>
      <c r="CF560" s="16"/>
      <c r="CG560" s="16"/>
      <c r="CH560" s="60"/>
      <c r="CI560" s="17"/>
      <c r="CJ560" s="16"/>
      <c r="CK560" s="16"/>
      <c r="CL560" s="16"/>
      <c r="CM560" s="16"/>
      <c r="CN560" s="16"/>
      <c r="CO560" s="16"/>
      <c r="CP560" s="16"/>
      <c r="CQ560" s="16"/>
      <c r="CR560" s="16"/>
      <c r="CS560" s="16"/>
      <c r="CT560" s="60">
        <v>5.0000000000000001E-4</v>
      </c>
      <c r="CU560" s="17">
        <v>1</v>
      </c>
      <c r="CV560" s="16"/>
      <c r="CW560" s="16"/>
    </row>
    <row r="561" spans="1:101" x14ac:dyDescent="0.3">
      <c r="A561" s="14">
        <v>135</v>
      </c>
      <c r="B561" s="15"/>
      <c r="C561" s="14" t="s">
        <v>224</v>
      </c>
      <c r="D561" s="14" t="s">
        <v>497</v>
      </c>
      <c r="E561" s="14"/>
      <c r="F561" s="14"/>
      <c r="G561" s="14" t="s">
        <v>498</v>
      </c>
      <c r="H561" s="2"/>
      <c r="I561" s="12">
        <v>100</v>
      </c>
      <c r="J561" s="16">
        <f t="shared" si="29"/>
        <v>22</v>
      </c>
      <c r="K561" s="16">
        <f t="shared" si="30"/>
        <v>51.972499999999989</v>
      </c>
      <c r="L561" s="16">
        <f t="shared" si="28"/>
        <v>48.027500000000011</v>
      </c>
      <c r="M561" s="16">
        <f t="shared" si="28"/>
        <v>78</v>
      </c>
      <c r="N561" s="17">
        <v>8</v>
      </c>
      <c r="O561" s="17">
        <v>25</v>
      </c>
      <c r="P561" s="17">
        <v>5</v>
      </c>
      <c r="Q561" s="17">
        <v>10</v>
      </c>
      <c r="R561" s="18">
        <v>5.0000000000000001E-3</v>
      </c>
      <c r="S561" s="16">
        <v>0.5</v>
      </c>
      <c r="T561" s="60"/>
      <c r="U561" s="17"/>
      <c r="V561" s="16"/>
      <c r="W561" s="16"/>
      <c r="X561" s="18">
        <v>2E-3</v>
      </c>
      <c r="Y561" s="16">
        <v>0.1</v>
      </c>
      <c r="Z561" s="16">
        <v>0.01</v>
      </c>
      <c r="AA561" s="16">
        <v>0.5</v>
      </c>
      <c r="AB561" s="16"/>
      <c r="AC561" s="16"/>
      <c r="AD561" s="16"/>
      <c r="AE561" s="16"/>
      <c r="AF561" s="18"/>
      <c r="AG561" s="16"/>
      <c r="AH561" s="18">
        <v>5.0000000000000001E-3</v>
      </c>
      <c r="AI561" s="16">
        <v>0.5</v>
      </c>
      <c r="AJ561" s="17">
        <v>35</v>
      </c>
      <c r="AK561" s="17">
        <v>40</v>
      </c>
      <c r="AL561" s="16"/>
      <c r="AM561" s="16"/>
      <c r="AN561" s="16"/>
      <c r="AO561" s="16"/>
      <c r="AP561" s="16"/>
      <c r="AQ561" s="16"/>
      <c r="AR561" s="60"/>
      <c r="AS561" s="17"/>
      <c r="AT561" s="16"/>
      <c r="AU561" s="16"/>
      <c r="AV561" s="18">
        <v>5.0000000000000001E-3</v>
      </c>
      <c r="AW561" s="16">
        <v>0.4</v>
      </c>
      <c r="AX561" s="18"/>
      <c r="AY561" s="16"/>
      <c r="AZ561" s="60"/>
      <c r="BA561" s="17"/>
      <c r="BB561" s="16"/>
      <c r="BC561" s="16"/>
      <c r="BD561" s="16"/>
      <c r="BE561" s="16"/>
      <c r="BF561" s="60"/>
      <c r="BG561" s="17"/>
      <c r="BH561" s="60"/>
      <c r="BI561" s="17"/>
      <c r="BJ561" s="60"/>
      <c r="BK561" s="17"/>
      <c r="BL561" s="16"/>
      <c r="BM561" s="16"/>
      <c r="BN561" s="16"/>
      <c r="BO561" s="16"/>
      <c r="BP561" s="16"/>
      <c r="BQ561" s="16"/>
      <c r="BR561" s="60"/>
      <c r="BS561" s="17"/>
      <c r="BT561" s="16"/>
      <c r="BU561" s="16"/>
      <c r="BV561" s="16"/>
      <c r="BW561" s="16"/>
      <c r="BX561" s="60"/>
      <c r="BY561" s="17"/>
      <c r="BZ561" s="60"/>
      <c r="CA561" s="17"/>
      <c r="CB561" s="16"/>
      <c r="CC561" s="16"/>
      <c r="CD561" s="16"/>
      <c r="CE561" s="16"/>
      <c r="CF561" s="16"/>
      <c r="CG561" s="16"/>
      <c r="CH561" s="60"/>
      <c r="CI561" s="17"/>
      <c r="CJ561" s="16"/>
      <c r="CK561" s="16"/>
      <c r="CL561" s="16"/>
      <c r="CM561" s="16"/>
      <c r="CN561" s="16"/>
      <c r="CO561" s="16"/>
      <c r="CP561" s="16"/>
      <c r="CQ561" s="16"/>
      <c r="CR561" s="16"/>
      <c r="CS561" s="16"/>
      <c r="CT561" s="60">
        <v>5.0000000000000001E-4</v>
      </c>
      <c r="CU561" s="17">
        <v>1</v>
      </c>
      <c r="CV561" s="16"/>
      <c r="CW561" s="16"/>
    </row>
    <row r="562" spans="1:101" x14ac:dyDescent="0.3">
      <c r="A562" s="14">
        <v>135</v>
      </c>
      <c r="B562" s="15"/>
      <c r="C562" s="14" t="s">
        <v>224</v>
      </c>
      <c r="D562" s="14" t="s">
        <v>497</v>
      </c>
      <c r="E562" s="14"/>
      <c r="F562" s="14"/>
      <c r="G562" s="14" t="s">
        <v>498</v>
      </c>
      <c r="H562" s="2"/>
      <c r="I562" s="12">
        <v>100</v>
      </c>
      <c r="J562" s="16">
        <f t="shared" si="29"/>
        <v>12.5</v>
      </c>
      <c r="K562" s="16">
        <f t="shared" si="30"/>
        <v>51.972499999999975</v>
      </c>
      <c r="L562" s="16">
        <f t="shared" si="28"/>
        <v>48.027500000000025</v>
      </c>
      <c r="M562" s="16">
        <f t="shared" si="28"/>
        <v>87.5</v>
      </c>
      <c r="N562" s="17">
        <v>8</v>
      </c>
      <c r="O562" s="17">
        <v>25</v>
      </c>
      <c r="P562" s="17">
        <v>5</v>
      </c>
      <c r="Q562" s="17">
        <v>10</v>
      </c>
      <c r="R562" s="18">
        <v>5.0000000000000001E-3</v>
      </c>
      <c r="S562" s="16">
        <v>0.5</v>
      </c>
      <c r="T562" s="60">
        <v>5.0000000000000001E-4</v>
      </c>
      <c r="U562" s="17">
        <v>1</v>
      </c>
      <c r="V562" s="16">
        <v>0.01</v>
      </c>
      <c r="W562" s="16">
        <v>0.5</v>
      </c>
      <c r="X562" s="18">
        <v>2E-3</v>
      </c>
      <c r="Y562" s="16">
        <v>0.1</v>
      </c>
      <c r="Z562" s="16"/>
      <c r="AA562" s="16"/>
      <c r="AB562" s="16"/>
      <c r="AC562" s="16"/>
      <c r="AD562" s="16"/>
      <c r="AE562" s="16"/>
      <c r="AF562" s="18"/>
      <c r="AG562" s="16"/>
      <c r="AH562" s="18"/>
      <c r="AI562" s="16"/>
      <c r="AJ562" s="17">
        <v>35</v>
      </c>
      <c r="AK562" s="17">
        <v>40</v>
      </c>
      <c r="AL562" s="16"/>
      <c r="AM562" s="16"/>
      <c r="AN562" s="16"/>
      <c r="AO562" s="16"/>
      <c r="AP562" s="16"/>
      <c r="AQ562" s="16"/>
      <c r="AR562" s="60">
        <v>5.0000000000000001E-4</v>
      </c>
      <c r="AS562" s="17">
        <v>1</v>
      </c>
      <c r="AT562" s="16"/>
      <c r="AU562" s="16"/>
      <c r="AV562" s="18">
        <v>5.0000000000000001E-3</v>
      </c>
      <c r="AW562" s="16">
        <v>0.4</v>
      </c>
      <c r="AX562" s="18"/>
      <c r="AY562" s="16"/>
      <c r="AZ562" s="60">
        <v>5.0000000000000001E-4</v>
      </c>
      <c r="BA562" s="17">
        <v>1</v>
      </c>
      <c r="BB562" s="16"/>
      <c r="BC562" s="16"/>
      <c r="BD562" s="16"/>
      <c r="BE562" s="16"/>
      <c r="BF562" s="60">
        <v>5.0000000000000001E-4</v>
      </c>
      <c r="BG562" s="17">
        <v>1</v>
      </c>
      <c r="BH562" s="60">
        <v>5.0000000000000001E-4</v>
      </c>
      <c r="BI562" s="17">
        <v>1</v>
      </c>
      <c r="BJ562" s="60">
        <v>5.0000000000000001E-4</v>
      </c>
      <c r="BK562" s="17">
        <v>1</v>
      </c>
      <c r="BL562" s="16"/>
      <c r="BM562" s="16"/>
      <c r="BN562" s="16"/>
      <c r="BO562" s="16"/>
      <c r="BP562" s="16"/>
      <c r="BQ562" s="16"/>
      <c r="BR562" s="60">
        <v>5.0000000000000001E-4</v>
      </c>
      <c r="BS562" s="17">
        <v>1</v>
      </c>
      <c r="BT562" s="16"/>
      <c r="BU562" s="16"/>
      <c r="BV562" s="16"/>
      <c r="BW562" s="16"/>
      <c r="BX562" s="60">
        <v>5.0000000000000001E-4</v>
      </c>
      <c r="BY562" s="17">
        <v>1</v>
      </c>
      <c r="BZ562" s="60">
        <v>5.0000000000000001E-4</v>
      </c>
      <c r="CA562" s="17">
        <v>1</v>
      </c>
      <c r="CB562" s="16"/>
      <c r="CC562" s="16"/>
      <c r="CD562" s="16"/>
      <c r="CE562" s="16"/>
      <c r="CF562" s="16"/>
      <c r="CG562" s="16"/>
      <c r="CH562" s="60">
        <v>5.0000000000000001E-4</v>
      </c>
      <c r="CI562" s="17">
        <v>1</v>
      </c>
      <c r="CJ562" s="16"/>
      <c r="CK562" s="16"/>
      <c r="CL562" s="16"/>
      <c r="CM562" s="16"/>
      <c r="CN562" s="16"/>
      <c r="CO562" s="16"/>
      <c r="CP562" s="16"/>
      <c r="CQ562" s="16"/>
      <c r="CR562" s="16"/>
      <c r="CS562" s="16"/>
      <c r="CT562" s="60">
        <v>5.0000000000000001E-4</v>
      </c>
      <c r="CU562" s="17">
        <v>1</v>
      </c>
      <c r="CV562" s="16"/>
      <c r="CW562" s="16"/>
    </row>
    <row r="563" spans="1:101" x14ac:dyDescent="0.3">
      <c r="A563" s="14">
        <v>135</v>
      </c>
      <c r="B563" s="15"/>
      <c r="C563" s="14" t="s">
        <v>224</v>
      </c>
      <c r="D563" s="14" t="s">
        <v>497</v>
      </c>
      <c r="E563" s="14"/>
      <c r="F563" s="14"/>
      <c r="G563" s="14" t="s">
        <v>498</v>
      </c>
      <c r="H563" s="2"/>
      <c r="I563" s="12">
        <v>100</v>
      </c>
      <c r="J563" s="16">
        <f t="shared" si="29"/>
        <v>22</v>
      </c>
      <c r="K563" s="16">
        <f t="shared" si="30"/>
        <v>51.972499999999989</v>
      </c>
      <c r="L563" s="16">
        <f t="shared" si="28"/>
        <v>48.027500000000011</v>
      </c>
      <c r="M563" s="16">
        <f t="shared" si="28"/>
        <v>78</v>
      </c>
      <c r="N563" s="17">
        <v>8</v>
      </c>
      <c r="O563" s="17">
        <v>25</v>
      </c>
      <c r="P563" s="17">
        <v>5</v>
      </c>
      <c r="Q563" s="17">
        <v>10</v>
      </c>
      <c r="R563" s="18">
        <v>5.0000000000000001E-3</v>
      </c>
      <c r="S563" s="16">
        <v>0.5</v>
      </c>
      <c r="T563" s="60"/>
      <c r="U563" s="17"/>
      <c r="V563" s="16"/>
      <c r="W563" s="16"/>
      <c r="X563" s="18"/>
      <c r="Y563" s="16"/>
      <c r="Z563" s="16">
        <v>0.01</v>
      </c>
      <c r="AA563" s="16">
        <v>0.5</v>
      </c>
      <c r="AB563" s="16"/>
      <c r="AC563" s="16"/>
      <c r="AD563" s="16"/>
      <c r="AE563" s="16"/>
      <c r="AF563" s="18">
        <v>2E-3</v>
      </c>
      <c r="AG563" s="16">
        <v>0.1</v>
      </c>
      <c r="AH563" s="18">
        <v>5.0000000000000001E-3</v>
      </c>
      <c r="AI563" s="16">
        <v>0.5</v>
      </c>
      <c r="AJ563" s="17">
        <v>35</v>
      </c>
      <c r="AK563" s="17">
        <v>40</v>
      </c>
      <c r="AL563" s="16"/>
      <c r="AM563" s="16"/>
      <c r="AN563" s="16"/>
      <c r="AO563" s="16"/>
      <c r="AP563" s="16"/>
      <c r="AQ563" s="16"/>
      <c r="AR563" s="60"/>
      <c r="AS563" s="17"/>
      <c r="AT563" s="16"/>
      <c r="AU563" s="16"/>
      <c r="AV563" s="18">
        <v>5.0000000000000001E-3</v>
      </c>
      <c r="AW563" s="16">
        <v>0.4</v>
      </c>
      <c r="AX563" s="18"/>
      <c r="AY563" s="16"/>
      <c r="AZ563" s="60"/>
      <c r="BA563" s="17"/>
      <c r="BB563" s="16"/>
      <c r="BC563" s="16"/>
      <c r="BD563" s="16"/>
      <c r="BE563" s="16"/>
      <c r="BF563" s="60"/>
      <c r="BG563" s="17"/>
      <c r="BH563" s="60"/>
      <c r="BI563" s="17"/>
      <c r="BJ563" s="60"/>
      <c r="BK563" s="17"/>
      <c r="BL563" s="16"/>
      <c r="BM563" s="16"/>
      <c r="BN563" s="16"/>
      <c r="BO563" s="16"/>
      <c r="BP563" s="16"/>
      <c r="BQ563" s="16"/>
      <c r="BR563" s="60"/>
      <c r="BS563" s="17"/>
      <c r="BT563" s="16"/>
      <c r="BU563" s="16"/>
      <c r="BV563" s="16"/>
      <c r="BW563" s="16"/>
      <c r="BX563" s="60"/>
      <c r="BY563" s="17"/>
      <c r="BZ563" s="60"/>
      <c r="CA563" s="17"/>
      <c r="CB563" s="16"/>
      <c r="CC563" s="16"/>
      <c r="CD563" s="16"/>
      <c r="CE563" s="16"/>
      <c r="CF563" s="16"/>
      <c r="CG563" s="16"/>
      <c r="CH563" s="60"/>
      <c r="CI563" s="17"/>
      <c r="CJ563" s="16"/>
      <c r="CK563" s="16"/>
      <c r="CL563" s="16"/>
      <c r="CM563" s="16"/>
      <c r="CN563" s="16"/>
      <c r="CO563" s="16"/>
      <c r="CP563" s="16"/>
      <c r="CQ563" s="16"/>
      <c r="CR563" s="16"/>
      <c r="CS563" s="16"/>
      <c r="CT563" s="60">
        <v>5.0000000000000001E-4</v>
      </c>
      <c r="CU563" s="17">
        <v>1</v>
      </c>
      <c r="CV563" s="16"/>
      <c r="CW563" s="16"/>
    </row>
    <row r="564" spans="1:101" x14ac:dyDescent="0.3">
      <c r="A564" s="14">
        <v>135</v>
      </c>
      <c r="B564" s="15"/>
      <c r="C564" s="14" t="s">
        <v>224</v>
      </c>
      <c r="D564" s="14" t="s">
        <v>497</v>
      </c>
      <c r="E564" s="14"/>
      <c r="F564" s="14"/>
      <c r="G564" s="14" t="s">
        <v>498</v>
      </c>
      <c r="H564" s="2"/>
      <c r="I564" s="12">
        <v>100</v>
      </c>
      <c r="J564" s="16">
        <f t="shared" si="29"/>
        <v>22.5</v>
      </c>
      <c r="K564" s="16">
        <f t="shared" si="30"/>
        <v>51.977499999999992</v>
      </c>
      <c r="L564" s="16">
        <f t="shared" si="28"/>
        <v>48.022500000000008</v>
      </c>
      <c r="M564" s="16">
        <f t="shared" si="28"/>
        <v>77.5</v>
      </c>
      <c r="N564" s="17">
        <v>8</v>
      </c>
      <c r="O564" s="17">
        <v>25</v>
      </c>
      <c r="P564" s="17">
        <v>5</v>
      </c>
      <c r="Q564" s="17">
        <v>10</v>
      </c>
      <c r="R564" s="18">
        <v>5.0000000000000001E-3</v>
      </c>
      <c r="S564" s="16">
        <v>0.5</v>
      </c>
      <c r="T564" s="60"/>
      <c r="U564" s="17"/>
      <c r="V564" s="16">
        <v>0.01</v>
      </c>
      <c r="W564" s="16">
        <v>0.5</v>
      </c>
      <c r="X564" s="18"/>
      <c r="Y564" s="16"/>
      <c r="Z564" s="16"/>
      <c r="AA564" s="16"/>
      <c r="AB564" s="16"/>
      <c r="AC564" s="16"/>
      <c r="AD564" s="16"/>
      <c r="AE564" s="16"/>
      <c r="AF564" s="18">
        <v>2E-3</v>
      </c>
      <c r="AG564" s="16">
        <v>0.1</v>
      </c>
      <c r="AH564" s="18"/>
      <c r="AI564" s="16"/>
      <c r="AJ564" s="17">
        <v>35</v>
      </c>
      <c r="AK564" s="17">
        <v>40</v>
      </c>
      <c r="AL564" s="16"/>
      <c r="AM564" s="16"/>
      <c r="AN564" s="16"/>
      <c r="AO564" s="16"/>
      <c r="AP564" s="16"/>
      <c r="AQ564" s="16"/>
      <c r="AR564" s="60"/>
      <c r="AS564" s="17"/>
      <c r="AT564" s="16"/>
      <c r="AU564" s="16"/>
      <c r="AV564" s="18">
        <v>5.0000000000000001E-3</v>
      </c>
      <c r="AW564" s="16">
        <v>0.4</v>
      </c>
      <c r="AX564" s="18"/>
      <c r="AY564" s="16"/>
      <c r="AZ564" s="60"/>
      <c r="BA564" s="17"/>
      <c r="BB564" s="16"/>
      <c r="BC564" s="16"/>
      <c r="BD564" s="16"/>
      <c r="BE564" s="16"/>
      <c r="BF564" s="60"/>
      <c r="BG564" s="17"/>
      <c r="BH564" s="60"/>
      <c r="BI564" s="17"/>
      <c r="BJ564" s="60"/>
      <c r="BK564" s="17"/>
      <c r="BL564" s="16"/>
      <c r="BM564" s="16"/>
      <c r="BN564" s="16"/>
      <c r="BO564" s="16"/>
      <c r="BP564" s="16"/>
      <c r="BQ564" s="16"/>
      <c r="BR564" s="60"/>
      <c r="BS564" s="17"/>
      <c r="BT564" s="16"/>
      <c r="BU564" s="16"/>
      <c r="BV564" s="16"/>
      <c r="BW564" s="16"/>
      <c r="BX564" s="60"/>
      <c r="BY564" s="17"/>
      <c r="BZ564" s="60"/>
      <c r="CA564" s="17"/>
      <c r="CB564" s="16"/>
      <c r="CC564" s="16"/>
      <c r="CD564" s="16"/>
      <c r="CE564" s="16"/>
      <c r="CF564" s="16"/>
      <c r="CG564" s="16"/>
      <c r="CH564" s="60"/>
      <c r="CI564" s="17"/>
      <c r="CJ564" s="16"/>
      <c r="CK564" s="16"/>
      <c r="CL564" s="16"/>
      <c r="CM564" s="16"/>
      <c r="CN564" s="16"/>
      <c r="CO564" s="16"/>
      <c r="CP564" s="16"/>
      <c r="CQ564" s="16"/>
      <c r="CR564" s="16"/>
      <c r="CS564" s="16"/>
      <c r="CT564" s="60">
        <v>5.0000000000000001E-4</v>
      </c>
      <c r="CU564" s="17">
        <v>1</v>
      </c>
      <c r="CV564" s="16"/>
      <c r="CW564" s="16"/>
    </row>
    <row r="565" spans="1:101" x14ac:dyDescent="0.3">
      <c r="A565" s="14">
        <v>135</v>
      </c>
      <c r="B565" s="15"/>
      <c r="C565" s="14" t="s">
        <v>224</v>
      </c>
      <c r="D565" s="14" t="s">
        <v>497</v>
      </c>
      <c r="E565" s="14"/>
      <c r="F565" s="14"/>
      <c r="G565" s="14" t="s">
        <v>498</v>
      </c>
      <c r="H565" s="2"/>
      <c r="I565" s="12">
        <v>100</v>
      </c>
      <c r="J565" s="16">
        <f t="shared" si="29"/>
        <v>22</v>
      </c>
      <c r="K565" s="16">
        <f t="shared" si="30"/>
        <v>51.972499999999997</v>
      </c>
      <c r="L565" s="16">
        <f t="shared" si="28"/>
        <v>48.027500000000003</v>
      </c>
      <c r="M565" s="16">
        <f t="shared" si="28"/>
        <v>78</v>
      </c>
      <c r="N565" s="17">
        <v>8</v>
      </c>
      <c r="O565" s="17">
        <v>25</v>
      </c>
      <c r="P565" s="17">
        <v>5</v>
      </c>
      <c r="Q565" s="17">
        <v>10</v>
      </c>
      <c r="R565" s="18">
        <v>5.0000000000000001E-3</v>
      </c>
      <c r="S565" s="16">
        <v>0.5</v>
      </c>
      <c r="T565" s="60"/>
      <c r="U565" s="17"/>
      <c r="V565" s="16"/>
      <c r="W565" s="16"/>
      <c r="X565" s="18">
        <v>2E-3</v>
      </c>
      <c r="Y565" s="16">
        <v>0.1</v>
      </c>
      <c r="Z565" s="16"/>
      <c r="AA565" s="16"/>
      <c r="AB565" s="16"/>
      <c r="AC565" s="16"/>
      <c r="AD565" s="16"/>
      <c r="AE565" s="16"/>
      <c r="AF565" s="18"/>
      <c r="AG565" s="16"/>
      <c r="AH565" s="18">
        <v>5.0000000000000001E-3</v>
      </c>
      <c r="AI565" s="16">
        <v>0.5</v>
      </c>
      <c r="AJ565" s="17">
        <v>35</v>
      </c>
      <c r="AK565" s="17">
        <v>40</v>
      </c>
      <c r="AL565" s="16"/>
      <c r="AM565" s="16"/>
      <c r="AN565" s="16">
        <v>0.01</v>
      </c>
      <c r="AO565" s="16">
        <v>0.5</v>
      </c>
      <c r="AP565" s="16"/>
      <c r="AQ565" s="16"/>
      <c r="AR565" s="60"/>
      <c r="AS565" s="17"/>
      <c r="AT565" s="16"/>
      <c r="AU565" s="16"/>
      <c r="AV565" s="18">
        <v>5.0000000000000001E-3</v>
      </c>
      <c r="AW565" s="16">
        <v>0.4</v>
      </c>
      <c r="AX565" s="18"/>
      <c r="AY565" s="16"/>
      <c r="AZ565" s="60"/>
      <c r="BA565" s="17"/>
      <c r="BB565" s="16"/>
      <c r="BC565" s="16"/>
      <c r="BD565" s="16"/>
      <c r="BE565" s="16"/>
      <c r="BF565" s="60"/>
      <c r="BG565" s="17"/>
      <c r="BH565" s="60"/>
      <c r="BI565" s="17"/>
      <c r="BJ565" s="60"/>
      <c r="BK565" s="17"/>
      <c r="BL565" s="16"/>
      <c r="BM565" s="16"/>
      <c r="BN565" s="16"/>
      <c r="BO565" s="16"/>
      <c r="BP565" s="16"/>
      <c r="BQ565" s="16"/>
      <c r="BR565" s="60"/>
      <c r="BS565" s="17"/>
      <c r="BT565" s="16"/>
      <c r="BU565" s="16"/>
      <c r="BV565" s="16"/>
      <c r="BW565" s="16"/>
      <c r="BX565" s="60"/>
      <c r="BY565" s="17"/>
      <c r="BZ565" s="60"/>
      <c r="CA565" s="17"/>
      <c r="CB565" s="16"/>
      <c r="CC565" s="16"/>
      <c r="CD565" s="16"/>
      <c r="CE565" s="16"/>
      <c r="CF565" s="16"/>
      <c r="CG565" s="16"/>
      <c r="CH565" s="60"/>
      <c r="CI565" s="17"/>
      <c r="CJ565" s="16"/>
      <c r="CK565" s="16"/>
      <c r="CL565" s="16"/>
      <c r="CM565" s="16"/>
      <c r="CN565" s="16"/>
      <c r="CO565" s="16"/>
      <c r="CP565" s="16"/>
      <c r="CQ565" s="16"/>
      <c r="CR565" s="16"/>
      <c r="CS565" s="16"/>
      <c r="CT565" s="60">
        <v>5.0000000000000001E-4</v>
      </c>
      <c r="CU565" s="17">
        <v>1</v>
      </c>
      <c r="CV565" s="16"/>
      <c r="CW565" s="16"/>
    </row>
    <row r="566" spans="1:101" x14ac:dyDescent="0.3">
      <c r="A566" s="14">
        <v>135</v>
      </c>
      <c r="B566" s="15"/>
      <c r="C566" s="14" t="s">
        <v>224</v>
      </c>
      <c r="D566" s="14" t="s">
        <v>497</v>
      </c>
      <c r="E566" s="14"/>
      <c r="F566" s="14"/>
      <c r="G566" s="14" t="s">
        <v>498</v>
      </c>
      <c r="H566" s="2"/>
      <c r="I566" s="12">
        <v>100</v>
      </c>
      <c r="J566" s="16">
        <f t="shared" si="29"/>
        <v>12.5</v>
      </c>
      <c r="K566" s="16">
        <f t="shared" si="30"/>
        <v>51.972499999999975</v>
      </c>
      <c r="L566" s="16">
        <f t="shared" si="28"/>
        <v>48.027500000000025</v>
      </c>
      <c r="M566" s="16">
        <f t="shared" si="28"/>
        <v>87.5</v>
      </c>
      <c r="N566" s="17">
        <v>8</v>
      </c>
      <c r="O566" s="17">
        <v>25</v>
      </c>
      <c r="P566" s="17">
        <v>5</v>
      </c>
      <c r="Q566" s="17">
        <v>10</v>
      </c>
      <c r="R566" s="18">
        <v>5.0000000000000001E-3</v>
      </c>
      <c r="S566" s="16">
        <v>0.5</v>
      </c>
      <c r="T566" s="60">
        <v>5.0000000000000001E-4</v>
      </c>
      <c r="U566" s="17">
        <v>1</v>
      </c>
      <c r="V566" s="16"/>
      <c r="W566" s="16"/>
      <c r="X566" s="18">
        <v>2E-3</v>
      </c>
      <c r="Y566" s="16">
        <v>0.1</v>
      </c>
      <c r="Z566" s="16">
        <v>0.01</v>
      </c>
      <c r="AA566" s="16">
        <v>0.5</v>
      </c>
      <c r="AB566" s="16"/>
      <c r="AC566" s="16"/>
      <c r="AD566" s="16"/>
      <c r="AE566" s="16"/>
      <c r="AF566" s="18"/>
      <c r="AG566" s="16"/>
      <c r="AH566" s="18"/>
      <c r="AI566" s="16"/>
      <c r="AJ566" s="17">
        <v>35</v>
      </c>
      <c r="AK566" s="17">
        <v>40</v>
      </c>
      <c r="AL566" s="16"/>
      <c r="AM566" s="16"/>
      <c r="AN566" s="16"/>
      <c r="AO566" s="16"/>
      <c r="AP566" s="16"/>
      <c r="AQ566" s="16"/>
      <c r="AR566" s="60">
        <v>5.0000000000000001E-4</v>
      </c>
      <c r="AS566" s="17">
        <v>1</v>
      </c>
      <c r="AT566" s="16"/>
      <c r="AU566" s="16"/>
      <c r="AV566" s="18">
        <v>5.0000000000000001E-3</v>
      </c>
      <c r="AW566" s="16">
        <v>0.4</v>
      </c>
      <c r="AX566" s="18"/>
      <c r="AY566" s="16"/>
      <c r="AZ566" s="60">
        <v>5.0000000000000001E-4</v>
      </c>
      <c r="BA566" s="17">
        <v>1</v>
      </c>
      <c r="BB566" s="16"/>
      <c r="BC566" s="16"/>
      <c r="BD566" s="16"/>
      <c r="BE566" s="16"/>
      <c r="BF566" s="60">
        <v>5.0000000000000001E-4</v>
      </c>
      <c r="BG566" s="17">
        <v>1</v>
      </c>
      <c r="BH566" s="60">
        <v>5.0000000000000001E-4</v>
      </c>
      <c r="BI566" s="17">
        <v>1</v>
      </c>
      <c r="BJ566" s="60">
        <v>5.0000000000000001E-4</v>
      </c>
      <c r="BK566" s="17">
        <v>1</v>
      </c>
      <c r="BL566" s="16"/>
      <c r="BM566" s="16"/>
      <c r="BN566" s="16"/>
      <c r="BO566" s="16"/>
      <c r="BP566" s="16"/>
      <c r="BQ566" s="16"/>
      <c r="BR566" s="60">
        <v>5.0000000000000001E-4</v>
      </c>
      <c r="BS566" s="17">
        <v>1</v>
      </c>
      <c r="BT566" s="16"/>
      <c r="BU566" s="16"/>
      <c r="BV566" s="16"/>
      <c r="BW566" s="16"/>
      <c r="BX566" s="60">
        <v>5.0000000000000001E-4</v>
      </c>
      <c r="BY566" s="17">
        <v>1</v>
      </c>
      <c r="BZ566" s="60">
        <v>5.0000000000000001E-4</v>
      </c>
      <c r="CA566" s="17">
        <v>1</v>
      </c>
      <c r="CB566" s="16"/>
      <c r="CC566" s="16"/>
      <c r="CD566" s="16"/>
      <c r="CE566" s="16"/>
      <c r="CF566" s="16"/>
      <c r="CG566" s="16"/>
      <c r="CH566" s="60">
        <v>5.0000000000000001E-4</v>
      </c>
      <c r="CI566" s="17">
        <v>1</v>
      </c>
      <c r="CJ566" s="16"/>
      <c r="CK566" s="16"/>
      <c r="CL566" s="16"/>
      <c r="CM566" s="16"/>
      <c r="CN566" s="16"/>
      <c r="CO566" s="16"/>
      <c r="CP566" s="16"/>
      <c r="CQ566" s="16"/>
      <c r="CR566" s="16"/>
      <c r="CS566" s="16"/>
      <c r="CT566" s="60">
        <v>5.0000000000000001E-4</v>
      </c>
      <c r="CU566" s="17">
        <v>1</v>
      </c>
      <c r="CV566" s="16"/>
      <c r="CW566" s="16"/>
    </row>
    <row r="567" spans="1:101" x14ac:dyDescent="0.3">
      <c r="A567" s="14">
        <v>135</v>
      </c>
      <c r="B567" s="15"/>
      <c r="C567" s="14" t="s">
        <v>224</v>
      </c>
      <c r="D567" s="14" t="s">
        <v>497</v>
      </c>
      <c r="E567" s="14"/>
      <c r="F567" s="14"/>
      <c r="G567" s="14" t="s">
        <v>498</v>
      </c>
      <c r="H567" s="2"/>
      <c r="I567" s="12">
        <v>100</v>
      </c>
      <c r="J567" s="16">
        <f t="shared" si="29"/>
        <v>22</v>
      </c>
      <c r="K567" s="16">
        <f t="shared" si="30"/>
        <v>51.972499999999997</v>
      </c>
      <c r="L567" s="16">
        <f t="shared" si="28"/>
        <v>48.027500000000003</v>
      </c>
      <c r="M567" s="16">
        <f t="shared" si="28"/>
        <v>78</v>
      </c>
      <c r="N567" s="17">
        <v>8</v>
      </c>
      <c r="O567" s="17">
        <v>25</v>
      </c>
      <c r="P567" s="17">
        <v>5</v>
      </c>
      <c r="Q567" s="17">
        <v>10</v>
      </c>
      <c r="R567" s="18">
        <v>5.0000000000000001E-3</v>
      </c>
      <c r="S567" s="16">
        <v>0.5</v>
      </c>
      <c r="T567" s="60"/>
      <c r="U567" s="17"/>
      <c r="V567" s="16"/>
      <c r="W567" s="16"/>
      <c r="X567" s="18"/>
      <c r="Y567" s="16"/>
      <c r="Z567" s="16"/>
      <c r="AA567" s="16"/>
      <c r="AB567" s="16"/>
      <c r="AC567" s="16"/>
      <c r="AD567" s="16"/>
      <c r="AE567" s="16"/>
      <c r="AF567" s="18">
        <v>2E-3</v>
      </c>
      <c r="AG567" s="16">
        <v>0.1</v>
      </c>
      <c r="AH567" s="18">
        <v>5.0000000000000001E-3</v>
      </c>
      <c r="AI567" s="16">
        <v>0.5</v>
      </c>
      <c r="AJ567" s="17">
        <v>35</v>
      </c>
      <c r="AK567" s="17">
        <v>40</v>
      </c>
      <c r="AL567" s="16"/>
      <c r="AM567" s="16"/>
      <c r="AN567" s="16">
        <v>0.01</v>
      </c>
      <c r="AO567" s="16">
        <v>0.5</v>
      </c>
      <c r="AP567" s="16"/>
      <c r="AQ567" s="16"/>
      <c r="AR567" s="60"/>
      <c r="AS567" s="17"/>
      <c r="AT567" s="16"/>
      <c r="AU567" s="16"/>
      <c r="AV567" s="18">
        <v>5.0000000000000001E-3</v>
      </c>
      <c r="AW567" s="16">
        <v>0.4</v>
      </c>
      <c r="AX567" s="18"/>
      <c r="AY567" s="16"/>
      <c r="AZ567" s="60"/>
      <c r="BA567" s="17"/>
      <c r="BB567" s="16"/>
      <c r="BC567" s="16"/>
      <c r="BD567" s="16"/>
      <c r="BE567" s="16"/>
      <c r="BF567" s="60"/>
      <c r="BG567" s="17"/>
      <c r="BH567" s="60"/>
      <c r="BI567" s="17"/>
      <c r="BJ567" s="60"/>
      <c r="BK567" s="17"/>
      <c r="BL567" s="16"/>
      <c r="BM567" s="16"/>
      <c r="BN567" s="16"/>
      <c r="BO567" s="16"/>
      <c r="BP567" s="16"/>
      <c r="BQ567" s="16"/>
      <c r="BR567" s="60"/>
      <c r="BS567" s="17"/>
      <c r="BT567" s="16"/>
      <c r="BU567" s="16"/>
      <c r="BV567" s="16"/>
      <c r="BW567" s="16"/>
      <c r="BX567" s="60"/>
      <c r="BY567" s="17"/>
      <c r="BZ567" s="60"/>
      <c r="CA567" s="17"/>
      <c r="CB567" s="16"/>
      <c r="CC567" s="16"/>
      <c r="CD567" s="16"/>
      <c r="CE567" s="16"/>
      <c r="CF567" s="16"/>
      <c r="CG567" s="16"/>
      <c r="CH567" s="60"/>
      <c r="CI567" s="17"/>
      <c r="CJ567" s="16"/>
      <c r="CK567" s="16"/>
      <c r="CL567" s="16"/>
      <c r="CM567" s="16"/>
      <c r="CN567" s="16"/>
      <c r="CO567" s="16"/>
      <c r="CP567" s="16"/>
      <c r="CQ567" s="16"/>
      <c r="CR567" s="16"/>
      <c r="CS567" s="16"/>
      <c r="CT567" s="60">
        <v>5.0000000000000001E-4</v>
      </c>
      <c r="CU567" s="17">
        <v>1</v>
      </c>
      <c r="CV567" s="16"/>
      <c r="CW567" s="16"/>
    </row>
    <row r="568" spans="1:101" x14ac:dyDescent="0.3">
      <c r="A568" s="14">
        <v>135</v>
      </c>
      <c r="B568" s="15"/>
      <c r="C568" s="14" t="s">
        <v>224</v>
      </c>
      <c r="D568" s="14" t="s">
        <v>497</v>
      </c>
      <c r="E568" s="14"/>
      <c r="F568" s="14"/>
      <c r="G568" s="14" t="s">
        <v>498</v>
      </c>
      <c r="H568" s="2"/>
      <c r="I568" s="12">
        <v>100</v>
      </c>
      <c r="J568" s="16">
        <f t="shared" si="29"/>
        <v>22.5</v>
      </c>
      <c r="K568" s="16">
        <f t="shared" si="30"/>
        <v>51.977499999999992</v>
      </c>
      <c r="L568" s="16">
        <f t="shared" si="28"/>
        <v>48.022500000000008</v>
      </c>
      <c r="M568" s="16">
        <f t="shared" si="28"/>
        <v>77.5</v>
      </c>
      <c r="N568" s="17">
        <v>8</v>
      </c>
      <c r="O568" s="17">
        <v>25</v>
      </c>
      <c r="P568" s="17">
        <v>5</v>
      </c>
      <c r="Q568" s="17">
        <v>10</v>
      </c>
      <c r="R568" s="18">
        <v>5.0000000000000001E-3</v>
      </c>
      <c r="S568" s="16">
        <v>0.5</v>
      </c>
      <c r="T568" s="60"/>
      <c r="U568" s="17"/>
      <c r="V568" s="16"/>
      <c r="W568" s="16"/>
      <c r="X568" s="18"/>
      <c r="Y568" s="16"/>
      <c r="Z568" s="16">
        <v>0.01</v>
      </c>
      <c r="AA568" s="16">
        <v>0.5</v>
      </c>
      <c r="AB568" s="16"/>
      <c r="AC568" s="16"/>
      <c r="AD568" s="16"/>
      <c r="AE568" s="16"/>
      <c r="AF568" s="18">
        <v>2E-3</v>
      </c>
      <c r="AG568" s="16">
        <v>0.1</v>
      </c>
      <c r="AH568" s="18"/>
      <c r="AI568" s="16"/>
      <c r="AJ568" s="17">
        <v>35</v>
      </c>
      <c r="AK568" s="17">
        <v>40</v>
      </c>
      <c r="AL568" s="16"/>
      <c r="AM568" s="16"/>
      <c r="AN568" s="16"/>
      <c r="AO568" s="16"/>
      <c r="AP568" s="16"/>
      <c r="AQ568" s="16"/>
      <c r="AR568" s="60"/>
      <c r="AS568" s="17"/>
      <c r="AT568" s="16"/>
      <c r="AU568" s="16"/>
      <c r="AV568" s="18">
        <v>5.0000000000000001E-3</v>
      </c>
      <c r="AW568" s="16">
        <v>0.4</v>
      </c>
      <c r="AX568" s="18"/>
      <c r="AY568" s="16"/>
      <c r="AZ568" s="60"/>
      <c r="BA568" s="17"/>
      <c r="BB568" s="16"/>
      <c r="BC568" s="16"/>
      <c r="BD568" s="16"/>
      <c r="BE568" s="16"/>
      <c r="BF568" s="60"/>
      <c r="BG568" s="17"/>
      <c r="BH568" s="60"/>
      <c r="BI568" s="17"/>
      <c r="BJ568" s="60"/>
      <c r="BK568" s="17"/>
      <c r="BL568" s="16"/>
      <c r="BM568" s="16"/>
      <c r="BN568" s="16"/>
      <c r="BO568" s="16"/>
      <c r="BP568" s="16"/>
      <c r="BQ568" s="16"/>
      <c r="BR568" s="60"/>
      <c r="BS568" s="17"/>
      <c r="BT568" s="16"/>
      <c r="BU568" s="16"/>
      <c r="BV568" s="16"/>
      <c r="BW568" s="16"/>
      <c r="BX568" s="60"/>
      <c r="BY568" s="17"/>
      <c r="BZ568" s="60"/>
      <c r="CA568" s="17"/>
      <c r="CB568" s="16"/>
      <c r="CC568" s="16"/>
      <c r="CD568" s="16"/>
      <c r="CE568" s="16"/>
      <c r="CF568" s="16"/>
      <c r="CG568" s="16"/>
      <c r="CH568" s="60"/>
      <c r="CI568" s="17"/>
      <c r="CJ568" s="16"/>
      <c r="CK568" s="16"/>
      <c r="CL568" s="16"/>
      <c r="CM568" s="16"/>
      <c r="CN568" s="16"/>
      <c r="CO568" s="16"/>
      <c r="CP568" s="16"/>
      <c r="CQ568" s="16"/>
      <c r="CR568" s="16"/>
      <c r="CS568" s="16"/>
      <c r="CT568" s="60">
        <v>5.0000000000000001E-4</v>
      </c>
      <c r="CU568" s="17">
        <v>1</v>
      </c>
      <c r="CV568" s="16"/>
      <c r="CW568" s="16"/>
    </row>
    <row r="569" spans="1:101" x14ac:dyDescent="0.3">
      <c r="A569" s="14">
        <v>135</v>
      </c>
      <c r="B569" s="15"/>
      <c r="C569" s="14" t="s">
        <v>224</v>
      </c>
      <c r="D569" s="14" t="s">
        <v>497</v>
      </c>
      <c r="E569" s="14"/>
      <c r="F569" s="14"/>
      <c r="G569" s="14" t="s">
        <v>498</v>
      </c>
      <c r="H569" s="2"/>
      <c r="I569" s="12">
        <v>100</v>
      </c>
      <c r="J569" s="16">
        <f t="shared" si="29"/>
        <v>21.400000000000006</v>
      </c>
      <c r="K569" s="16">
        <f t="shared" si="30"/>
        <v>51.974499999999992</v>
      </c>
      <c r="L569" s="16">
        <f t="shared" si="28"/>
        <v>48.025500000000008</v>
      </c>
      <c r="M569" s="16">
        <f t="shared" si="28"/>
        <v>78.599999999999994</v>
      </c>
      <c r="N569" s="17">
        <v>8</v>
      </c>
      <c r="O569" s="17">
        <v>25</v>
      </c>
      <c r="P569" s="17">
        <v>5</v>
      </c>
      <c r="Q569" s="17">
        <v>10</v>
      </c>
      <c r="R569" s="18">
        <v>5.0000000000000001E-3</v>
      </c>
      <c r="S569" s="16">
        <v>0.5</v>
      </c>
      <c r="T569" s="60"/>
      <c r="U569" s="17"/>
      <c r="V569" s="16">
        <v>0.01</v>
      </c>
      <c r="W569" s="16">
        <v>0.5</v>
      </c>
      <c r="X569" s="18">
        <v>2E-3</v>
      </c>
      <c r="Y569" s="16">
        <v>0.1</v>
      </c>
      <c r="Z569" s="16"/>
      <c r="AA569" s="16"/>
      <c r="AB569" s="16"/>
      <c r="AC569" s="16"/>
      <c r="AD569" s="16"/>
      <c r="AE569" s="16"/>
      <c r="AF569" s="18"/>
      <c r="AG569" s="16"/>
      <c r="AH569" s="18">
        <v>5.0000000000000001E-3</v>
      </c>
      <c r="AI569" s="16">
        <v>0.5</v>
      </c>
      <c r="AJ569" s="17">
        <v>35</v>
      </c>
      <c r="AK569" s="17">
        <v>40</v>
      </c>
      <c r="AL569" s="16"/>
      <c r="AM569" s="16"/>
      <c r="AN569" s="16"/>
      <c r="AO569" s="16"/>
      <c r="AP569" s="16"/>
      <c r="AQ569" s="16"/>
      <c r="AR569" s="60"/>
      <c r="AS569" s="17"/>
      <c r="AT569" s="16"/>
      <c r="AU569" s="16"/>
      <c r="AV569" s="18"/>
      <c r="AW569" s="16"/>
      <c r="AX569" s="18">
        <v>3.0000000000000001E-3</v>
      </c>
      <c r="AY569" s="16">
        <v>1</v>
      </c>
      <c r="AZ569" s="60"/>
      <c r="BA569" s="17"/>
      <c r="BB569" s="16"/>
      <c r="BC569" s="16"/>
      <c r="BD569" s="16"/>
      <c r="BE569" s="16"/>
      <c r="BF569" s="60"/>
      <c r="BG569" s="17"/>
      <c r="BH569" s="60"/>
      <c r="BI569" s="17"/>
      <c r="BJ569" s="60"/>
      <c r="BK569" s="17"/>
      <c r="BL569" s="16"/>
      <c r="BM569" s="16"/>
      <c r="BN569" s="16"/>
      <c r="BO569" s="16"/>
      <c r="BP569" s="16"/>
      <c r="BQ569" s="16"/>
      <c r="BR569" s="60"/>
      <c r="BS569" s="17"/>
      <c r="BT569" s="16"/>
      <c r="BU569" s="16"/>
      <c r="BV569" s="16"/>
      <c r="BW569" s="16"/>
      <c r="BX569" s="60"/>
      <c r="BY569" s="17"/>
      <c r="BZ569" s="60"/>
      <c r="CA569" s="17"/>
      <c r="CB569" s="16"/>
      <c r="CC569" s="16"/>
      <c r="CD569" s="16"/>
      <c r="CE569" s="16"/>
      <c r="CF569" s="16"/>
      <c r="CG569" s="16"/>
      <c r="CH569" s="60"/>
      <c r="CI569" s="17"/>
      <c r="CJ569" s="16"/>
      <c r="CK569" s="16"/>
      <c r="CL569" s="16"/>
      <c r="CM569" s="16"/>
      <c r="CN569" s="16"/>
      <c r="CO569" s="16"/>
      <c r="CP569" s="16"/>
      <c r="CQ569" s="16"/>
      <c r="CR569" s="16"/>
      <c r="CS569" s="16"/>
      <c r="CT569" s="60">
        <v>5.0000000000000001E-4</v>
      </c>
      <c r="CU569" s="17">
        <v>1</v>
      </c>
      <c r="CV569" s="16"/>
      <c r="CW569" s="16"/>
    </row>
    <row r="570" spans="1:101" x14ac:dyDescent="0.3">
      <c r="A570" s="14">
        <v>135</v>
      </c>
      <c r="B570" s="15"/>
      <c r="C570" s="14" t="s">
        <v>224</v>
      </c>
      <c r="D570" s="14" t="s">
        <v>497</v>
      </c>
      <c r="E570" s="14"/>
      <c r="F570" s="14"/>
      <c r="G570" s="14" t="s">
        <v>498</v>
      </c>
      <c r="H570" s="2"/>
      <c r="I570" s="12">
        <v>100</v>
      </c>
      <c r="J570" s="16">
        <f t="shared" si="29"/>
        <v>12.5</v>
      </c>
      <c r="K570" s="16">
        <f t="shared" si="30"/>
        <v>51.972499999999975</v>
      </c>
      <c r="L570" s="16">
        <f t="shared" si="28"/>
        <v>48.027500000000025</v>
      </c>
      <c r="M570" s="16">
        <f t="shared" si="28"/>
        <v>87.5</v>
      </c>
      <c r="N570" s="17">
        <v>8</v>
      </c>
      <c r="O570" s="17">
        <v>25</v>
      </c>
      <c r="P570" s="17">
        <v>5</v>
      </c>
      <c r="Q570" s="17">
        <v>10</v>
      </c>
      <c r="R570" s="18">
        <v>5.0000000000000001E-3</v>
      </c>
      <c r="S570" s="16">
        <v>0.5</v>
      </c>
      <c r="T570" s="60">
        <v>5.0000000000000001E-4</v>
      </c>
      <c r="U570" s="17">
        <v>1</v>
      </c>
      <c r="V570" s="16"/>
      <c r="W570" s="16"/>
      <c r="X570" s="18">
        <v>2E-3</v>
      </c>
      <c r="Y570" s="16">
        <v>0.1</v>
      </c>
      <c r="Z570" s="16"/>
      <c r="AA570" s="16"/>
      <c r="AB570" s="16"/>
      <c r="AC570" s="16"/>
      <c r="AD570" s="16"/>
      <c r="AE570" s="16"/>
      <c r="AF570" s="18"/>
      <c r="AG570" s="16"/>
      <c r="AH570" s="18"/>
      <c r="AI570" s="16"/>
      <c r="AJ570" s="17">
        <v>35</v>
      </c>
      <c r="AK570" s="17">
        <v>40</v>
      </c>
      <c r="AL570" s="16"/>
      <c r="AM570" s="16"/>
      <c r="AN570" s="16">
        <v>0.01</v>
      </c>
      <c r="AO570" s="16">
        <v>0.5</v>
      </c>
      <c r="AP570" s="16"/>
      <c r="AQ570" s="16"/>
      <c r="AR570" s="60">
        <v>5.0000000000000001E-4</v>
      </c>
      <c r="AS570" s="17">
        <v>1</v>
      </c>
      <c r="AT570" s="16"/>
      <c r="AU570" s="16"/>
      <c r="AV570" s="18">
        <v>5.0000000000000001E-3</v>
      </c>
      <c r="AW570" s="16">
        <v>0.4</v>
      </c>
      <c r="AX570" s="18"/>
      <c r="AY570" s="16"/>
      <c r="AZ570" s="60">
        <v>5.0000000000000001E-4</v>
      </c>
      <c r="BA570" s="17">
        <v>1</v>
      </c>
      <c r="BB570" s="16"/>
      <c r="BC570" s="16"/>
      <c r="BD570" s="16"/>
      <c r="BE570" s="16"/>
      <c r="BF570" s="60">
        <v>5.0000000000000001E-4</v>
      </c>
      <c r="BG570" s="17">
        <v>1</v>
      </c>
      <c r="BH570" s="60">
        <v>5.0000000000000001E-4</v>
      </c>
      <c r="BI570" s="17">
        <v>1</v>
      </c>
      <c r="BJ570" s="60">
        <v>5.0000000000000001E-4</v>
      </c>
      <c r="BK570" s="17">
        <v>1</v>
      </c>
      <c r="BL570" s="16"/>
      <c r="BM570" s="16"/>
      <c r="BN570" s="16"/>
      <c r="BO570" s="16"/>
      <c r="BP570" s="16"/>
      <c r="BQ570" s="16"/>
      <c r="BR570" s="60">
        <v>5.0000000000000001E-4</v>
      </c>
      <c r="BS570" s="17">
        <v>1</v>
      </c>
      <c r="BT570" s="16"/>
      <c r="BU570" s="16"/>
      <c r="BV570" s="16"/>
      <c r="BW570" s="16"/>
      <c r="BX570" s="60">
        <v>5.0000000000000001E-4</v>
      </c>
      <c r="BY570" s="17">
        <v>1</v>
      </c>
      <c r="BZ570" s="60">
        <v>5.0000000000000001E-4</v>
      </c>
      <c r="CA570" s="17">
        <v>1</v>
      </c>
      <c r="CB570" s="16"/>
      <c r="CC570" s="16"/>
      <c r="CD570" s="16"/>
      <c r="CE570" s="16"/>
      <c r="CF570" s="16"/>
      <c r="CG570" s="16"/>
      <c r="CH570" s="60">
        <v>5.0000000000000001E-4</v>
      </c>
      <c r="CI570" s="17">
        <v>1</v>
      </c>
      <c r="CJ570" s="16"/>
      <c r="CK570" s="16"/>
      <c r="CL570" s="16"/>
      <c r="CM570" s="16"/>
      <c r="CN570" s="16"/>
      <c r="CO570" s="16"/>
      <c r="CP570" s="16"/>
      <c r="CQ570" s="16"/>
      <c r="CR570" s="16"/>
      <c r="CS570" s="16"/>
      <c r="CT570" s="60">
        <v>5.0000000000000001E-4</v>
      </c>
      <c r="CU570" s="17">
        <v>1</v>
      </c>
      <c r="CV570" s="16"/>
      <c r="CW570" s="16"/>
    </row>
    <row r="571" spans="1:101" x14ac:dyDescent="0.3">
      <c r="A571" s="14">
        <v>135</v>
      </c>
      <c r="B571" s="15"/>
      <c r="C571" s="14" t="s">
        <v>224</v>
      </c>
      <c r="D571" s="14" t="s">
        <v>497</v>
      </c>
      <c r="E571" s="14"/>
      <c r="F571" s="14"/>
      <c r="G571" s="14" t="s">
        <v>498</v>
      </c>
      <c r="H571" s="2"/>
      <c r="I571" s="12">
        <v>100</v>
      </c>
      <c r="J571" s="16">
        <f t="shared" si="29"/>
        <v>21.400000000000006</v>
      </c>
      <c r="K571" s="16">
        <f t="shared" si="30"/>
        <v>51.974499999999992</v>
      </c>
      <c r="L571" s="16">
        <f t="shared" si="28"/>
        <v>48.025500000000008</v>
      </c>
      <c r="M571" s="16">
        <f t="shared" si="28"/>
        <v>78.599999999999994</v>
      </c>
      <c r="N571" s="17">
        <v>8</v>
      </c>
      <c r="O571" s="17">
        <v>25</v>
      </c>
      <c r="P571" s="17">
        <v>5</v>
      </c>
      <c r="Q571" s="17">
        <v>10</v>
      </c>
      <c r="R571" s="18">
        <v>5.0000000000000001E-3</v>
      </c>
      <c r="S571" s="16">
        <v>0.5</v>
      </c>
      <c r="T571" s="60"/>
      <c r="U571" s="17"/>
      <c r="V571" s="16">
        <v>0.01</v>
      </c>
      <c r="W571" s="16">
        <v>0.5</v>
      </c>
      <c r="X571" s="18"/>
      <c r="Y571" s="16"/>
      <c r="Z571" s="16"/>
      <c r="AA571" s="16"/>
      <c r="AB571" s="16"/>
      <c r="AC571" s="16"/>
      <c r="AD571" s="16"/>
      <c r="AE571" s="16"/>
      <c r="AF571" s="18">
        <v>2E-3</v>
      </c>
      <c r="AG571" s="16">
        <v>0.1</v>
      </c>
      <c r="AH571" s="18">
        <v>5.0000000000000001E-3</v>
      </c>
      <c r="AI571" s="16">
        <v>0.5</v>
      </c>
      <c r="AJ571" s="17">
        <v>35</v>
      </c>
      <c r="AK571" s="17">
        <v>40</v>
      </c>
      <c r="AL571" s="16"/>
      <c r="AM571" s="16"/>
      <c r="AN571" s="16"/>
      <c r="AO571" s="16"/>
      <c r="AP571" s="16"/>
      <c r="AQ571" s="16"/>
      <c r="AR571" s="60"/>
      <c r="AS571" s="17"/>
      <c r="AT571" s="16"/>
      <c r="AU571" s="16"/>
      <c r="AV571" s="18"/>
      <c r="AW571" s="16"/>
      <c r="AX571" s="18">
        <v>3.0000000000000001E-3</v>
      </c>
      <c r="AY571" s="16">
        <v>1</v>
      </c>
      <c r="AZ571" s="60"/>
      <c r="BA571" s="17"/>
      <c r="BB571" s="16"/>
      <c r="BC571" s="16"/>
      <c r="BD571" s="16"/>
      <c r="BE571" s="16"/>
      <c r="BF571" s="60"/>
      <c r="BG571" s="17"/>
      <c r="BH571" s="60"/>
      <c r="BI571" s="17"/>
      <c r="BJ571" s="60"/>
      <c r="BK571" s="17"/>
      <c r="BL571" s="16"/>
      <c r="BM571" s="16"/>
      <c r="BN571" s="16"/>
      <c r="BO571" s="16"/>
      <c r="BP571" s="16"/>
      <c r="BQ571" s="16"/>
      <c r="BR571" s="60"/>
      <c r="BS571" s="17"/>
      <c r="BT571" s="16"/>
      <c r="BU571" s="16"/>
      <c r="BV571" s="16"/>
      <c r="BW571" s="16"/>
      <c r="BX571" s="60"/>
      <c r="BY571" s="17"/>
      <c r="BZ571" s="60"/>
      <c r="CA571" s="17"/>
      <c r="CB571" s="16"/>
      <c r="CC571" s="16"/>
      <c r="CD571" s="16"/>
      <c r="CE571" s="16"/>
      <c r="CF571" s="16"/>
      <c r="CG571" s="16"/>
      <c r="CH571" s="60"/>
      <c r="CI571" s="17"/>
      <c r="CJ571" s="16"/>
      <c r="CK571" s="16"/>
      <c r="CL571" s="16"/>
      <c r="CM571" s="16"/>
      <c r="CN571" s="16"/>
      <c r="CO571" s="16"/>
      <c r="CP571" s="16"/>
      <c r="CQ571" s="16"/>
      <c r="CR571" s="16"/>
      <c r="CS571" s="16"/>
      <c r="CT571" s="60">
        <v>5.0000000000000001E-4</v>
      </c>
      <c r="CU571" s="17">
        <v>1</v>
      </c>
      <c r="CV571" s="16"/>
      <c r="CW571" s="16"/>
    </row>
    <row r="572" spans="1:101" x14ac:dyDescent="0.3">
      <c r="A572" s="14">
        <v>135</v>
      </c>
      <c r="B572" s="15"/>
      <c r="C572" s="14" t="s">
        <v>224</v>
      </c>
      <c r="D572" s="14" t="s">
        <v>497</v>
      </c>
      <c r="E572" s="14"/>
      <c r="F572" s="14"/>
      <c r="G572" s="14" t="s">
        <v>498</v>
      </c>
      <c r="H572" s="2"/>
      <c r="I572" s="12">
        <v>100</v>
      </c>
      <c r="J572" s="16">
        <f t="shared" si="29"/>
        <v>22.5</v>
      </c>
      <c r="K572" s="16">
        <f t="shared" si="30"/>
        <v>51.977499999999992</v>
      </c>
      <c r="L572" s="16">
        <f t="shared" si="28"/>
        <v>48.022500000000008</v>
      </c>
      <c r="M572" s="16">
        <f t="shared" si="28"/>
        <v>77.5</v>
      </c>
      <c r="N572" s="17">
        <v>8</v>
      </c>
      <c r="O572" s="17">
        <v>25</v>
      </c>
      <c r="P572" s="17">
        <v>5</v>
      </c>
      <c r="Q572" s="17">
        <v>10</v>
      </c>
      <c r="R572" s="18">
        <v>5.0000000000000001E-3</v>
      </c>
      <c r="S572" s="16">
        <v>0.5</v>
      </c>
      <c r="T572" s="60"/>
      <c r="U572" s="17"/>
      <c r="V572" s="16"/>
      <c r="W572" s="16"/>
      <c r="X572" s="18"/>
      <c r="Y572" s="16"/>
      <c r="Z572" s="16"/>
      <c r="AA572" s="16"/>
      <c r="AB572" s="16"/>
      <c r="AC572" s="16"/>
      <c r="AD572" s="16"/>
      <c r="AE572" s="16"/>
      <c r="AF572" s="18">
        <v>2E-3</v>
      </c>
      <c r="AG572" s="16">
        <v>0.1</v>
      </c>
      <c r="AH572" s="18"/>
      <c r="AI572" s="16"/>
      <c r="AJ572" s="17">
        <v>35</v>
      </c>
      <c r="AK572" s="17">
        <v>40</v>
      </c>
      <c r="AL572" s="16"/>
      <c r="AM572" s="16"/>
      <c r="AN572" s="16">
        <v>0.01</v>
      </c>
      <c r="AO572" s="16">
        <v>0.5</v>
      </c>
      <c r="AP572" s="16"/>
      <c r="AQ572" s="16"/>
      <c r="AR572" s="60"/>
      <c r="AS572" s="17"/>
      <c r="AT572" s="16"/>
      <c r="AU572" s="16"/>
      <c r="AV572" s="18">
        <v>5.0000000000000001E-3</v>
      </c>
      <c r="AW572" s="16">
        <v>0.4</v>
      </c>
      <c r="AX572" s="18"/>
      <c r="AY572" s="16"/>
      <c r="AZ572" s="60"/>
      <c r="BA572" s="17"/>
      <c r="BB572" s="16"/>
      <c r="BC572" s="16"/>
      <c r="BD572" s="16"/>
      <c r="BE572" s="16"/>
      <c r="BF572" s="60"/>
      <c r="BG572" s="17"/>
      <c r="BH572" s="60"/>
      <c r="BI572" s="17"/>
      <c r="BJ572" s="60"/>
      <c r="BK572" s="17"/>
      <c r="BL572" s="16"/>
      <c r="BM572" s="16"/>
      <c r="BN572" s="16"/>
      <c r="BO572" s="16"/>
      <c r="BP572" s="16"/>
      <c r="BQ572" s="16"/>
      <c r="BR572" s="60"/>
      <c r="BS572" s="17"/>
      <c r="BT572" s="16"/>
      <c r="BU572" s="16"/>
      <c r="BV572" s="16"/>
      <c r="BW572" s="16"/>
      <c r="BX572" s="60"/>
      <c r="BY572" s="17"/>
      <c r="BZ572" s="60"/>
      <c r="CA572" s="17"/>
      <c r="CB572" s="16"/>
      <c r="CC572" s="16"/>
      <c r="CD572" s="16"/>
      <c r="CE572" s="16"/>
      <c r="CF572" s="16"/>
      <c r="CG572" s="16"/>
      <c r="CH572" s="60"/>
      <c r="CI572" s="17"/>
      <c r="CJ572" s="16"/>
      <c r="CK572" s="16"/>
      <c r="CL572" s="16"/>
      <c r="CM572" s="16"/>
      <c r="CN572" s="16"/>
      <c r="CO572" s="16"/>
      <c r="CP572" s="16"/>
      <c r="CQ572" s="16"/>
      <c r="CR572" s="16"/>
      <c r="CS572" s="16"/>
      <c r="CT572" s="60">
        <v>5.0000000000000001E-4</v>
      </c>
      <c r="CU572" s="17">
        <v>1</v>
      </c>
      <c r="CV572" s="16"/>
      <c r="CW572" s="16"/>
    </row>
    <row r="573" spans="1:101" x14ac:dyDescent="0.3">
      <c r="A573" s="14">
        <v>135</v>
      </c>
      <c r="B573" s="15"/>
      <c r="C573" s="14" t="s">
        <v>224</v>
      </c>
      <c r="D573" s="14" t="s">
        <v>497</v>
      </c>
      <c r="E573" s="14"/>
      <c r="F573" s="14"/>
      <c r="G573" s="14" t="s">
        <v>498</v>
      </c>
      <c r="H573" s="2"/>
      <c r="I573" s="12">
        <v>100</v>
      </c>
      <c r="J573" s="16">
        <f t="shared" si="29"/>
        <v>21.400000000000006</v>
      </c>
      <c r="K573" s="16">
        <f t="shared" si="30"/>
        <v>51.974499999999992</v>
      </c>
      <c r="L573" s="16">
        <f t="shared" si="28"/>
        <v>48.025500000000008</v>
      </c>
      <c r="M573" s="16">
        <f t="shared" si="28"/>
        <v>78.599999999999994</v>
      </c>
      <c r="N573" s="17">
        <v>8</v>
      </c>
      <c r="O573" s="17">
        <v>25</v>
      </c>
      <c r="P573" s="17">
        <v>5</v>
      </c>
      <c r="Q573" s="17">
        <v>10</v>
      </c>
      <c r="R573" s="18">
        <v>5.0000000000000001E-3</v>
      </c>
      <c r="S573" s="16">
        <v>0.5</v>
      </c>
      <c r="T573" s="60"/>
      <c r="U573" s="17"/>
      <c r="V573" s="16"/>
      <c r="W573" s="16"/>
      <c r="X573" s="18">
        <v>2E-3</v>
      </c>
      <c r="Y573" s="16">
        <v>0.1</v>
      </c>
      <c r="Z573" s="16">
        <v>0.01</v>
      </c>
      <c r="AA573" s="16">
        <v>0.5</v>
      </c>
      <c r="AB573" s="16"/>
      <c r="AC573" s="16"/>
      <c r="AD573" s="16"/>
      <c r="AE573" s="16"/>
      <c r="AF573" s="18"/>
      <c r="AG573" s="16"/>
      <c r="AH573" s="18">
        <v>5.0000000000000001E-3</v>
      </c>
      <c r="AI573" s="16">
        <v>0.5</v>
      </c>
      <c r="AJ573" s="17">
        <v>35</v>
      </c>
      <c r="AK573" s="17">
        <v>40</v>
      </c>
      <c r="AL573" s="16"/>
      <c r="AM573" s="16"/>
      <c r="AN573" s="16"/>
      <c r="AO573" s="16"/>
      <c r="AP573" s="16"/>
      <c r="AQ573" s="16"/>
      <c r="AR573" s="60"/>
      <c r="AS573" s="17"/>
      <c r="AT573" s="16"/>
      <c r="AU573" s="16"/>
      <c r="AV573" s="18"/>
      <c r="AW573" s="16"/>
      <c r="AX573" s="18">
        <v>3.0000000000000001E-3</v>
      </c>
      <c r="AY573" s="16">
        <v>1</v>
      </c>
      <c r="AZ573" s="60"/>
      <c r="BA573" s="17"/>
      <c r="BB573" s="16"/>
      <c r="BC573" s="16"/>
      <c r="BD573" s="16"/>
      <c r="BE573" s="16"/>
      <c r="BF573" s="60"/>
      <c r="BG573" s="17"/>
      <c r="BH573" s="60"/>
      <c r="BI573" s="17"/>
      <c r="BJ573" s="60"/>
      <c r="BK573" s="17"/>
      <c r="BL573" s="16"/>
      <c r="BM573" s="16"/>
      <c r="BN573" s="16"/>
      <c r="BO573" s="16"/>
      <c r="BP573" s="16"/>
      <c r="BQ573" s="16"/>
      <c r="BR573" s="60"/>
      <c r="BS573" s="17"/>
      <c r="BT573" s="16"/>
      <c r="BU573" s="16"/>
      <c r="BV573" s="16"/>
      <c r="BW573" s="16"/>
      <c r="BX573" s="60"/>
      <c r="BY573" s="17"/>
      <c r="BZ573" s="60"/>
      <c r="CA573" s="17"/>
      <c r="CB573" s="16"/>
      <c r="CC573" s="16"/>
      <c r="CD573" s="16"/>
      <c r="CE573" s="16"/>
      <c r="CF573" s="16"/>
      <c r="CG573" s="16"/>
      <c r="CH573" s="60"/>
      <c r="CI573" s="17"/>
      <c r="CJ573" s="16"/>
      <c r="CK573" s="16"/>
      <c r="CL573" s="16"/>
      <c r="CM573" s="16"/>
      <c r="CN573" s="16"/>
      <c r="CO573" s="16"/>
      <c r="CP573" s="16"/>
      <c r="CQ573" s="16"/>
      <c r="CR573" s="16"/>
      <c r="CS573" s="16"/>
      <c r="CT573" s="60">
        <v>5.0000000000000001E-4</v>
      </c>
      <c r="CU573" s="17">
        <v>1</v>
      </c>
      <c r="CV573" s="16"/>
      <c r="CW573" s="16"/>
    </row>
    <row r="574" spans="1:101" x14ac:dyDescent="0.3">
      <c r="A574" s="14">
        <v>135</v>
      </c>
      <c r="B574" s="15"/>
      <c r="C574" s="14" t="s">
        <v>224</v>
      </c>
      <c r="D574" s="14" t="s">
        <v>497</v>
      </c>
      <c r="E574" s="14"/>
      <c r="F574" s="14"/>
      <c r="G574" s="14" t="s">
        <v>498</v>
      </c>
      <c r="H574" s="2"/>
      <c r="I574" s="12">
        <v>100</v>
      </c>
      <c r="J574" s="16">
        <f t="shared" si="29"/>
        <v>11.900000000000006</v>
      </c>
      <c r="K574" s="16">
        <f t="shared" si="30"/>
        <v>51.974499999999978</v>
      </c>
      <c r="L574" s="16">
        <f t="shared" si="28"/>
        <v>48.025500000000022</v>
      </c>
      <c r="M574" s="16">
        <f t="shared" si="28"/>
        <v>88.1</v>
      </c>
      <c r="N574" s="17">
        <v>8</v>
      </c>
      <c r="O574" s="17">
        <v>25</v>
      </c>
      <c r="P574" s="17">
        <v>5</v>
      </c>
      <c r="Q574" s="17">
        <v>10</v>
      </c>
      <c r="R574" s="18">
        <v>5.0000000000000001E-3</v>
      </c>
      <c r="S574" s="16">
        <v>0.5</v>
      </c>
      <c r="T574" s="60">
        <v>5.0000000000000001E-4</v>
      </c>
      <c r="U574" s="17">
        <v>1</v>
      </c>
      <c r="V574" s="16">
        <v>0.01</v>
      </c>
      <c r="W574" s="16">
        <v>0.5</v>
      </c>
      <c r="X574" s="18">
        <v>2E-3</v>
      </c>
      <c r="Y574" s="16">
        <v>0.1</v>
      </c>
      <c r="Z574" s="16"/>
      <c r="AA574" s="16"/>
      <c r="AB574" s="16"/>
      <c r="AC574" s="16"/>
      <c r="AD574" s="16"/>
      <c r="AE574" s="16"/>
      <c r="AF574" s="18"/>
      <c r="AG574" s="16"/>
      <c r="AH574" s="18"/>
      <c r="AI574" s="16"/>
      <c r="AJ574" s="17">
        <v>35</v>
      </c>
      <c r="AK574" s="17">
        <v>40</v>
      </c>
      <c r="AL574" s="16"/>
      <c r="AM574" s="16"/>
      <c r="AN574" s="16"/>
      <c r="AO574" s="16"/>
      <c r="AP574" s="16"/>
      <c r="AQ574" s="16"/>
      <c r="AR574" s="60">
        <v>5.0000000000000001E-4</v>
      </c>
      <c r="AS574" s="17">
        <v>1</v>
      </c>
      <c r="AT574" s="16"/>
      <c r="AU574" s="16"/>
      <c r="AV574" s="18"/>
      <c r="AW574" s="16"/>
      <c r="AX574" s="18">
        <v>3.0000000000000001E-3</v>
      </c>
      <c r="AY574" s="16">
        <v>1</v>
      </c>
      <c r="AZ574" s="60">
        <v>5.0000000000000001E-4</v>
      </c>
      <c r="BA574" s="17">
        <v>1</v>
      </c>
      <c r="BB574" s="16"/>
      <c r="BC574" s="16"/>
      <c r="BD574" s="16"/>
      <c r="BE574" s="16"/>
      <c r="BF574" s="60">
        <v>5.0000000000000001E-4</v>
      </c>
      <c r="BG574" s="17">
        <v>1</v>
      </c>
      <c r="BH574" s="60">
        <v>5.0000000000000001E-4</v>
      </c>
      <c r="BI574" s="17">
        <v>1</v>
      </c>
      <c r="BJ574" s="60">
        <v>5.0000000000000001E-4</v>
      </c>
      <c r="BK574" s="17">
        <v>1</v>
      </c>
      <c r="BL574" s="16"/>
      <c r="BM574" s="16"/>
      <c r="BN574" s="16"/>
      <c r="BO574" s="16"/>
      <c r="BP574" s="16"/>
      <c r="BQ574" s="16"/>
      <c r="BR574" s="60">
        <v>5.0000000000000001E-4</v>
      </c>
      <c r="BS574" s="17">
        <v>1</v>
      </c>
      <c r="BT574" s="16"/>
      <c r="BU574" s="16"/>
      <c r="BV574" s="16"/>
      <c r="BW574" s="16"/>
      <c r="BX574" s="60">
        <v>5.0000000000000001E-4</v>
      </c>
      <c r="BY574" s="17">
        <v>1</v>
      </c>
      <c r="BZ574" s="60">
        <v>5.0000000000000001E-4</v>
      </c>
      <c r="CA574" s="17">
        <v>1</v>
      </c>
      <c r="CB574" s="16"/>
      <c r="CC574" s="16"/>
      <c r="CD574" s="16"/>
      <c r="CE574" s="16"/>
      <c r="CF574" s="16"/>
      <c r="CG574" s="16"/>
      <c r="CH574" s="60">
        <v>5.0000000000000001E-4</v>
      </c>
      <c r="CI574" s="17">
        <v>1</v>
      </c>
      <c r="CJ574" s="16"/>
      <c r="CK574" s="16"/>
      <c r="CL574" s="16"/>
      <c r="CM574" s="16"/>
      <c r="CN574" s="16"/>
      <c r="CO574" s="16"/>
      <c r="CP574" s="16"/>
      <c r="CQ574" s="16"/>
      <c r="CR574" s="16"/>
      <c r="CS574" s="16"/>
      <c r="CT574" s="60">
        <v>5.0000000000000001E-4</v>
      </c>
      <c r="CU574" s="17">
        <v>1</v>
      </c>
      <c r="CV574" s="16"/>
      <c r="CW574" s="16"/>
    </row>
    <row r="575" spans="1:101" x14ac:dyDescent="0.3">
      <c r="A575" s="14">
        <v>135</v>
      </c>
      <c r="B575" s="15"/>
      <c r="C575" s="14" t="s">
        <v>224</v>
      </c>
      <c r="D575" s="14" t="s">
        <v>497</v>
      </c>
      <c r="E575" s="14"/>
      <c r="F575" s="14"/>
      <c r="G575" s="14" t="s">
        <v>498</v>
      </c>
      <c r="H575" s="2"/>
      <c r="I575" s="12">
        <v>100</v>
      </c>
      <c r="J575" s="16">
        <f t="shared" si="29"/>
        <v>21.400000000000006</v>
      </c>
      <c r="K575" s="16">
        <f t="shared" si="30"/>
        <v>51.974499999999992</v>
      </c>
      <c r="L575" s="16">
        <f t="shared" si="28"/>
        <v>48.025500000000008</v>
      </c>
      <c r="M575" s="16">
        <f t="shared" si="28"/>
        <v>78.599999999999994</v>
      </c>
      <c r="N575" s="17">
        <v>8</v>
      </c>
      <c r="O575" s="17">
        <v>25</v>
      </c>
      <c r="P575" s="17">
        <v>5</v>
      </c>
      <c r="Q575" s="17">
        <v>10</v>
      </c>
      <c r="R575" s="18">
        <v>5.0000000000000001E-3</v>
      </c>
      <c r="S575" s="16">
        <v>0.5</v>
      </c>
      <c r="T575" s="60"/>
      <c r="U575" s="17"/>
      <c r="V575" s="16"/>
      <c r="W575" s="16"/>
      <c r="X575" s="18"/>
      <c r="Y575" s="16"/>
      <c r="Z575" s="16">
        <v>0.01</v>
      </c>
      <c r="AA575" s="16">
        <v>0.5</v>
      </c>
      <c r="AB575" s="16"/>
      <c r="AC575" s="16"/>
      <c r="AD575" s="16"/>
      <c r="AE575" s="16"/>
      <c r="AF575" s="18">
        <v>2E-3</v>
      </c>
      <c r="AG575" s="16">
        <v>0.1</v>
      </c>
      <c r="AH575" s="18">
        <v>5.0000000000000001E-3</v>
      </c>
      <c r="AI575" s="16">
        <v>0.5</v>
      </c>
      <c r="AJ575" s="17">
        <v>35</v>
      </c>
      <c r="AK575" s="17">
        <v>40</v>
      </c>
      <c r="AL575" s="16"/>
      <c r="AM575" s="16"/>
      <c r="AN575" s="16"/>
      <c r="AO575" s="16"/>
      <c r="AP575" s="16"/>
      <c r="AQ575" s="16"/>
      <c r="AR575" s="60"/>
      <c r="AS575" s="17"/>
      <c r="AT575" s="16"/>
      <c r="AU575" s="16"/>
      <c r="AV575" s="18"/>
      <c r="AW575" s="16"/>
      <c r="AX575" s="18">
        <v>3.0000000000000001E-3</v>
      </c>
      <c r="AY575" s="16">
        <v>1</v>
      </c>
      <c r="AZ575" s="60"/>
      <c r="BA575" s="17"/>
      <c r="BB575" s="16"/>
      <c r="BC575" s="16"/>
      <c r="BD575" s="16"/>
      <c r="BE575" s="16"/>
      <c r="BF575" s="60"/>
      <c r="BG575" s="17"/>
      <c r="BH575" s="60"/>
      <c r="BI575" s="17"/>
      <c r="BJ575" s="60"/>
      <c r="BK575" s="17"/>
      <c r="BL575" s="16"/>
      <c r="BM575" s="16"/>
      <c r="BN575" s="16"/>
      <c r="BO575" s="16"/>
      <c r="BP575" s="16"/>
      <c r="BQ575" s="16"/>
      <c r="BR575" s="60"/>
      <c r="BS575" s="17"/>
      <c r="BT575" s="16"/>
      <c r="BU575" s="16"/>
      <c r="BV575" s="16"/>
      <c r="BW575" s="16"/>
      <c r="BX575" s="60"/>
      <c r="BY575" s="17"/>
      <c r="BZ575" s="60"/>
      <c r="CA575" s="17"/>
      <c r="CB575" s="16"/>
      <c r="CC575" s="16"/>
      <c r="CD575" s="16"/>
      <c r="CE575" s="16"/>
      <c r="CF575" s="16"/>
      <c r="CG575" s="16"/>
      <c r="CH575" s="60"/>
      <c r="CI575" s="17"/>
      <c r="CJ575" s="16"/>
      <c r="CK575" s="16"/>
      <c r="CL575" s="16"/>
      <c r="CM575" s="16"/>
      <c r="CN575" s="16"/>
      <c r="CO575" s="16"/>
      <c r="CP575" s="16"/>
      <c r="CQ575" s="16"/>
      <c r="CR575" s="16"/>
      <c r="CS575" s="16"/>
      <c r="CT575" s="60">
        <v>5.0000000000000001E-4</v>
      </c>
      <c r="CU575" s="17">
        <v>1</v>
      </c>
      <c r="CV575" s="16"/>
      <c r="CW575" s="16"/>
    </row>
    <row r="576" spans="1:101" x14ac:dyDescent="0.3">
      <c r="A576" s="14">
        <v>135</v>
      </c>
      <c r="B576" s="15"/>
      <c r="C576" s="14" t="s">
        <v>224</v>
      </c>
      <c r="D576" s="14" t="s">
        <v>497</v>
      </c>
      <c r="E576" s="14"/>
      <c r="F576" s="14"/>
      <c r="G576" s="14" t="s">
        <v>498</v>
      </c>
      <c r="H576" s="2"/>
      <c r="I576" s="12">
        <v>100</v>
      </c>
      <c r="J576" s="16">
        <f t="shared" si="29"/>
        <v>21.900000000000006</v>
      </c>
      <c r="K576" s="16">
        <f t="shared" si="30"/>
        <v>51.979499999999994</v>
      </c>
      <c r="L576" s="16">
        <f t="shared" si="28"/>
        <v>48.020500000000006</v>
      </c>
      <c r="M576" s="16">
        <f t="shared" si="28"/>
        <v>78.099999999999994</v>
      </c>
      <c r="N576" s="17">
        <v>8</v>
      </c>
      <c r="O576" s="17">
        <v>25</v>
      </c>
      <c r="P576" s="17">
        <v>5</v>
      </c>
      <c r="Q576" s="17">
        <v>10</v>
      </c>
      <c r="R576" s="18">
        <v>5.0000000000000001E-3</v>
      </c>
      <c r="S576" s="16">
        <v>0.5</v>
      </c>
      <c r="T576" s="60"/>
      <c r="U576" s="17"/>
      <c r="V576" s="16">
        <v>0.01</v>
      </c>
      <c r="W576" s="16">
        <v>0.5</v>
      </c>
      <c r="X576" s="18"/>
      <c r="Y576" s="16"/>
      <c r="Z576" s="16"/>
      <c r="AA576" s="16"/>
      <c r="AB576" s="16"/>
      <c r="AC576" s="16"/>
      <c r="AD576" s="16"/>
      <c r="AE576" s="16"/>
      <c r="AF576" s="18">
        <v>2E-3</v>
      </c>
      <c r="AG576" s="16">
        <v>0.1</v>
      </c>
      <c r="AH576" s="18"/>
      <c r="AI576" s="16"/>
      <c r="AJ576" s="17">
        <v>35</v>
      </c>
      <c r="AK576" s="17">
        <v>40</v>
      </c>
      <c r="AL576" s="16"/>
      <c r="AM576" s="16"/>
      <c r="AN576" s="16"/>
      <c r="AO576" s="16"/>
      <c r="AP576" s="16"/>
      <c r="AQ576" s="16"/>
      <c r="AR576" s="60"/>
      <c r="AS576" s="17"/>
      <c r="AT576" s="16"/>
      <c r="AU576" s="16"/>
      <c r="AV576" s="18"/>
      <c r="AW576" s="16"/>
      <c r="AX576" s="18">
        <v>3.0000000000000001E-3</v>
      </c>
      <c r="AY576" s="16">
        <v>1</v>
      </c>
      <c r="AZ576" s="60"/>
      <c r="BA576" s="17"/>
      <c r="BB576" s="16"/>
      <c r="BC576" s="16"/>
      <c r="BD576" s="16"/>
      <c r="BE576" s="16"/>
      <c r="BF576" s="60"/>
      <c r="BG576" s="17"/>
      <c r="BH576" s="60"/>
      <c r="BI576" s="17"/>
      <c r="BJ576" s="60"/>
      <c r="BK576" s="17"/>
      <c r="BL576" s="16"/>
      <c r="BM576" s="16"/>
      <c r="BN576" s="16"/>
      <c r="BO576" s="16"/>
      <c r="BP576" s="16"/>
      <c r="BQ576" s="16"/>
      <c r="BR576" s="60"/>
      <c r="BS576" s="17"/>
      <c r="BT576" s="16"/>
      <c r="BU576" s="16"/>
      <c r="BV576" s="16"/>
      <c r="BW576" s="16"/>
      <c r="BX576" s="60"/>
      <c r="BY576" s="17"/>
      <c r="BZ576" s="60"/>
      <c r="CA576" s="17"/>
      <c r="CB576" s="16"/>
      <c r="CC576" s="16"/>
      <c r="CD576" s="16"/>
      <c r="CE576" s="16"/>
      <c r="CF576" s="16"/>
      <c r="CG576" s="16"/>
      <c r="CH576" s="60"/>
      <c r="CI576" s="17"/>
      <c r="CJ576" s="16"/>
      <c r="CK576" s="16"/>
      <c r="CL576" s="16"/>
      <c r="CM576" s="16"/>
      <c r="CN576" s="16"/>
      <c r="CO576" s="16"/>
      <c r="CP576" s="16"/>
      <c r="CQ576" s="16"/>
      <c r="CR576" s="16"/>
      <c r="CS576" s="16"/>
      <c r="CT576" s="60">
        <v>5.0000000000000001E-4</v>
      </c>
      <c r="CU576" s="17">
        <v>1</v>
      </c>
      <c r="CV576" s="16"/>
      <c r="CW576" s="16"/>
    </row>
    <row r="577" spans="1:101" x14ac:dyDescent="0.3">
      <c r="A577" s="14">
        <v>135</v>
      </c>
      <c r="B577" s="15"/>
      <c r="C577" s="14" t="s">
        <v>224</v>
      </c>
      <c r="D577" s="14" t="s">
        <v>497</v>
      </c>
      <c r="E577" s="14"/>
      <c r="F577" s="14"/>
      <c r="G577" s="14" t="s">
        <v>498</v>
      </c>
      <c r="H577" s="2"/>
      <c r="I577" s="12">
        <v>100</v>
      </c>
      <c r="J577" s="16">
        <f t="shared" si="29"/>
        <v>21.400000000000006</v>
      </c>
      <c r="K577" s="16">
        <f t="shared" si="30"/>
        <v>51.974499999999999</v>
      </c>
      <c r="L577" s="16">
        <f t="shared" si="28"/>
        <v>48.025500000000001</v>
      </c>
      <c r="M577" s="16">
        <f t="shared" si="28"/>
        <v>78.599999999999994</v>
      </c>
      <c r="N577" s="17">
        <v>8</v>
      </c>
      <c r="O577" s="17">
        <v>25</v>
      </c>
      <c r="P577" s="17">
        <v>5</v>
      </c>
      <c r="Q577" s="17">
        <v>10</v>
      </c>
      <c r="R577" s="18">
        <v>5.0000000000000001E-3</v>
      </c>
      <c r="S577" s="16">
        <v>0.5</v>
      </c>
      <c r="T577" s="60"/>
      <c r="U577" s="17"/>
      <c r="V577" s="16"/>
      <c r="W577" s="16"/>
      <c r="X577" s="18">
        <v>2E-3</v>
      </c>
      <c r="Y577" s="16">
        <v>0.1</v>
      </c>
      <c r="Z577" s="16"/>
      <c r="AA577" s="16"/>
      <c r="AB577" s="16"/>
      <c r="AC577" s="16"/>
      <c r="AD577" s="16"/>
      <c r="AE577" s="16"/>
      <c r="AF577" s="18"/>
      <c r="AG577" s="16"/>
      <c r="AH577" s="18">
        <v>5.0000000000000001E-3</v>
      </c>
      <c r="AI577" s="16">
        <v>0.5</v>
      </c>
      <c r="AJ577" s="17">
        <v>35</v>
      </c>
      <c r="AK577" s="17">
        <v>40</v>
      </c>
      <c r="AL577" s="16"/>
      <c r="AM577" s="16"/>
      <c r="AN577" s="16">
        <v>0.01</v>
      </c>
      <c r="AO577" s="16">
        <v>0.5</v>
      </c>
      <c r="AP577" s="16"/>
      <c r="AQ577" s="16"/>
      <c r="AR577" s="60"/>
      <c r="AS577" s="17"/>
      <c r="AT577" s="16"/>
      <c r="AU577" s="16"/>
      <c r="AV577" s="18"/>
      <c r="AW577" s="16"/>
      <c r="AX577" s="18">
        <v>3.0000000000000001E-3</v>
      </c>
      <c r="AY577" s="16">
        <v>1</v>
      </c>
      <c r="AZ577" s="60"/>
      <c r="BA577" s="17"/>
      <c r="BB577" s="16"/>
      <c r="BC577" s="16"/>
      <c r="BD577" s="16"/>
      <c r="BE577" s="16"/>
      <c r="BF577" s="60"/>
      <c r="BG577" s="17"/>
      <c r="BH577" s="60"/>
      <c r="BI577" s="17"/>
      <c r="BJ577" s="60"/>
      <c r="BK577" s="17"/>
      <c r="BL577" s="16"/>
      <c r="BM577" s="16"/>
      <c r="BN577" s="16"/>
      <c r="BO577" s="16"/>
      <c r="BP577" s="16"/>
      <c r="BQ577" s="16"/>
      <c r="BR577" s="60"/>
      <c r="BS577" s="17"/>
      <c r="BT577" s="16"/>
      <c r="BU577" s="16"/>
      <c r="BV577" s="16"/>
      <c r="BW577" s="16"/>
      <c r="BX577" s="60"/>
      <c r="BY577" s="17"/>
      <c r="BZ577" s="60"/>
      <c r="CA577" s="17"/>
      <c r="CB577" s="16"/>
      <c r="CC577" s="16"/>
      <c r="CD577" s="16"/>
      <c r="CE577" s="16"/>
      <c r="CF577" s="16"/>
      <c r="CG577" s="16"/>
      <c r="CH577" s="60"/>
      <c r="CI577" s="17"/>
      <c r="CJ577" s="16"/>
      <c r="CK577" s="16"/>
      <c r="CL577" s="16"/>
      <c r="CM577" s="16"/>
      <c r="CN577" s="16"/>
      <c r="CO577" s="16"/>
      <c r="CP577" s="16"/>
      <c r="CQ577" s="16"/>
      <c r="CR577" s="16"/>
      <c r="CS577" s="16"/>
      <c r="CT577" s="60">
        <v>5.0000000000000001E-4</v>
      </c>
      <c r="CU577" s="17">
        <v>1</v>
      </c>
      <c r="CV577" s="16"/>
      <c r="CW577" s="16"/>
    </row>
    <row r="578" spans="1:101" x14ac:dyDescent="0.3">
      <c r="A578" s="14">
        <v>135</v>
      </c>
      <c r="B578" s="15"/>
      <c r="C578" s="14" t="s">
        <v>224</v>
      </c>
      <c r="D578" s="14" t="s">
        <v>497</v>
      </c>
      <c r="E578" s="14"/>
      <c r="F578" s="14"/>
      <c r="G578" s="14" t="s">
        <v>498</v>
      </c>
      <c r="H578" s="2"/>
      <c r="I578" s="12">
        <v>100</v>
      </c>
      <c r="J578" s="16">
        <f t="shared" si="29"/>
        <v>11.900000000000006</v>
      </c>
      <c r="K578" s="16">
        <f t="shared" si="30"/>
        <v>51.974499999999978</v>
      </c>
      <c r="L578" s="16">
        <f t="shared" si="28"/>
        <v>48.025500000000022</v>
      </c>
      <c r="M578" s="16">
        <f t="shared" si="28"/>
        <v>88.1</v>
      </c>
      <c r="N578" s="17">
        <v>8</v>
      </c>
      <c r="O578" s="17">
        <v>25</v>
      </c>
      <c r="P578" s="17">
        <v>5</v>
      </c>
      <c r="Q578" s="17">
        <v>10</v>
      </c>
      <c r="R578" s="18">
        <v>5.0000000000000001E-3</v>
      </c>
      <c r="S578" s="16">
        <v>0.5</v>
      </c>
      <c r="T578" s="60">
        <v>5.0000000000000001E-4</v>
      </c>
      <c r="U578" s="17">
        <v>1</v>
      </c>
      <c r="V578" s="16"/>
      <c r="W578" s="16"/>
      <c r="X578" s="18">
        <v>2E-3</v>
      </c>
      <c r="Y578" s="16">
        <v>0.1</v>
      </c>
      <c r="Z578" s="16">
        <v>0.01</v>
      </c>
      <c r="AA578" s="16">
        <v>0.5</v>
      </c>
      <c r="AB578" s="16"/>
      <c r="AC578" s="16"/>
      <c r="AD578" s="16"/>
      <c r="AE578" s="16"/>
      <c r="AF578" s="18"/>
      <c r="AG578" s="16"/>
      <c r="AH578" s="18"/>
      <c r="AI578" s="16"/>
      <c r="AJ578" s="17">
        <v>35</v>
      </c>
      <c r="AK578" s="17">
        <v>40</v>
      </c>
      <c r="AL578" s="16"/>
      <c r="AM578" s="16"/>
      <c r="AN578" s="16"/>
      <c r="AO578" s="16"/>
      <c r="AP578" s="16"/>
      <c r="AQ578" s="16"/>
      <c r="AR578" s="60">
        <v>5.0000000000000001E-4</v>
      </c>
      <c r="AS578" s="17">
        <v>1</v>
      </c>
      <c r="AT578" s="16"/>
      <c r="AU578" s="16"/>
      <c r="AV578" s="18"/>
      <c r="AW578" s="16"/>
      <c r="AX578" s="18">
        <v>3.0000000000000001E-3</v>
      </c>
      <c r="AY578" s="16">
        <v>1</v>
      </c>
      <c r="AZ578" s="60">
        <v>5.0000000000000001E-4</v>
      </c>
      <c r="BA578" s="17">
        <v>1</v>
      </c>
      <c r="BB578" s="16"/>
      <c r="BC578" s="16"/>
      <c r="BD578" s="16"/>
      <c r="BE578" s="16"/>
      <c r="BF578" s="60">
        <v>5.0000000000000001E-4</v>
      </c>
      <c r="BG578" s="17">
        <v>1</v>
      </c>
      <c r="BH578" s="60">
        <v>5.0000000000000001E-4</v>
      </c>
      <c r="BI578" s="17">
        <v>1</v>
      </c>
      <c r="BJ578" s="60">
        <v>5.0000000000000001E-4</v>
      </c>
      <c r="BK578" s="17">
        <v>1</v>
      </c>
      <c r="BL578" s="16"/>
      <c r="BM578" s="16"/>
      <c r="BN578" s="16"/>
      <c r="BO578" s="16"/>
      <c r="BP578" s="16"/>
      <c r="BQ578" s="16"/>
      <c r="BR578" s="60">
        <v>5.0000000000000001E-4</v>
      </c>
      <c r="BS578" s="17">
        <v>1</v>
      </c>
      <c r="BT578" s="16"/>
      <c r="BU578" s="16"/>
      <c r="BV578" s="16"/>
      <c r="BW578" s="16"/>
      <c r="BX578" s="60">
        <v>5.0000000000000001E-4</v>
      </c>
      <c r="BY578" s="17">
        <v>1</v>
      </c>
      <c r="BZ578" s="60">
        <v>5.0000000000000001E-4</v>
      </c>
      <c r="CA578" s="17">
        <v>1</v>
      </c>
      <c r="CB578" s="16"/>
      <c r="CC578" s="16"/>
      <c r="CD578" s="16"/>
      <c r="CE578" s="16"/>
      <c r="CF578" s="16"/>
      <c r="CG578" s="16"/>
      <c r="CH578" s="60">
        <v>5.0000000000000001E-4</v>
      </c>
      <c r="CI578" s="17">
        <v>1</v>
      </c>
      <c r="CJ578" s="16"/>
      <c r="CK578" s="16"/>
      <c r="CL578" s="16"/>
      <c r="CM578" s="16"/>
      <c r="CN578" s="16"/>
      <c r="CO578" s="16"/>
      <c r="CP578" s="16"/>
      <c r="CQ578" s="16"/>
      <c r="CR578" s="16"/>
      <c r="CS578" s="16"/>
      <c r="CT578" s="60">
        <v>5.0000000000000001E-4</v>
      </c>
      <c r="CU578" s="17">
        <v>1</v>
      </c>
      <c r="CV578" s="16"/>
      <c r="CW578" s="16"/>
    </row>
    <row r="579" spans="1:101" x14ac:dyDescent="0.3">
      <c r="A579" s="14">
        <v>135</v>
      </c>
      <c r="B579" s="15"/>
      <c r="C579" s="14" t="s">
        <v>224</v>
      </c>
      <c r="D579" s="14" t="s">
        <v>497</v>
      </c>
      <c r="E579" s="14"/>
      <c r="F579" s="14"/>
      <c r="G579" s="14" t="s">
        <v>498</v>
      </c>
      <c r="H579" s="2"/>
      <c r="I579" s="12">
        <v>100</v>
      </c>
      <c r="J579" s="16">
        <f t="shared" si="29"/>
        <v>21.400000000000006</v>
      </c>
      <c r="K579" s="16">
        <f t="shared" si="30"/>
        <v>51.974499999999999</v>
      </c>
      <c r="L579" s="16">
        <f t="shared" si="28"/>
        <v>48.025500000000001</v>
      </c>
      <c r="M579" s="16">
        <f t="shared" si="28"/>
        <v>78.599999999999994</v>
      </c>
      <c r="N579" s="17">
        <v>8</v>
      </c>
      <c r="O579" s="17">
        <v>25</v>
      </c>
      <c r="P579" s="17">
        <v>5</v>
      </c>
      <c r="Q579" s="17">
        <v>10</v>
      </c>
      <c r="R579" s="18">
        <v>5.0000000000000001E-3</v>
      </c>
      <c r="S579" s="16">
        <v>0.5</v>
      </c>
      <c r="T579" s="60"/>
      <c r="U579" s="17"/>
      <c r="V579" s="16"/>
      <c r="W579" s="16"/>
      <c r="X579" s="18"/>
      <c r="Y579" s="16"/>
      <c r="Z579" s="16"/>
      <c r="AA579" s="16"/>
      <c r="AB579" s="16"/>
      <c r="AC579" s="16"/>
      <c r="AD579" s="16"/>
      <c r="AE579" s="16"/>
      <c r="AF579" s="18">
        <v>2E-3</v>
      </c>
      <c r="AG579" s="16">
        <v>0.1</v>
      </c>
      <c r="AH579" s="18">
        <v>5.0000000000000001E-3</v>
      </c>
      <c r="AI579" s="16">
        <v>0.5</v>
      </c>
      <c r="AJ579" s="17">
        <v>35</v>
      </c>
      <c r="AK579" s="17">
        <v>40</v>
      </c>
      <c r="AL579" s="16"/>
      <c r="AM579" s="16"/>
      <c r="AN579" s="16">
        <v>0.01</v>
      </c>
      <c r="AO579" s="16">
        <v>0.5</v>
      </c>
      <c r="AP579" s="16"/>
      <c r="AQ579" s="16"/>
      <c r="AR579" s="60"/>
      <c r="AS579" s="17"/>
      <c r="AT579" s="16"/>
      <c r="AU579" s="16"/>
      <c r="AV579" s="18"/>
      <c r="AW579" s="16"/>
      <c r="AX579" s="18">
        <v>3.0000000000000001E-3</v>
      </c>
      <c r="AY579" s="16">
        <v>1</v>
      </c>
      <c r="AZ579" s="60"/>
      <c r="BA579" s="17"/>
      <c r="BB579" s="16"/>
      <c r="BC579" s="16"/>
      <c r="BD579" s="16"/>
      <c r="BE579" s="16"/>
      <c r="BF579" s="60"/>
      <c r="BG579" s="17"/>
      <c r="BH579" s="60"/>
      <c r="BI579" s="17"/>
      <c r="BJ579" s="60"/>
      <c r="BK579" s="17"/>
      <c r="BL579" s="16"/>
      <c r="BM579" s="16"/>
      <c r="BN579" s="16"/>
      <c r="BO579" s="16"/>
      <c r="BP579" s="16"/>
      <c r="BQ579" s="16"/>
      <c r="BR579" s="60"/>
      <c r="BS579" s="17"/>
      <c r="BT579" s="16"/>
      <c r="BU579" s="16"/>
      <c r="BV579" s="16"/>
      <c r="BW579" s="16"/>
      <c r="BX579" s="60"/>
      <c r="BY579" s="17"/>
      <c r="BZ579" s="60"/>
      <c r="CA579" s="17"/>
      <c r="CB579" s="16"/>
      <c r="CC579" s="16"/>
      <c r="CD579" s="16"/>
      <c r="CE579" s="16"/>
      <c r="CF579" s="16"/>
      <c r="CG579" s="16"/>
      <c r="CH579" s="60"/>
      <c r="CI579" s="17"/>
      <c r="CJ579" s="16"/>
      <c r="CK579" s="16"/>
      <c r="CL579" s="16"/>
      <c r="CM579" s="16"/>
      <c r="CN579" s="16"/>
      <c r="CO579" s="16"/>
      <c r="CP579" s="16"/>
      <c r="CQ579" s="16"/>
      <c r="CR579" s="16"/>
      <c r="CS579" s="16"/>
      <c r="CT579" s="60">
        <v>5.0000000000000001E-4</v>
      </c>
      <c r="CU579" s="17">
        <v>1</v>
      </c>
      <c r="CV579" s="16"/>
      <c r="CW579" s="16"/>
    </row>
    <row r="580" spans="1:101" x14ac:dyDescent="0.3">
      <c r="A580" s="14">
        <v>135</v>
      </c>
      <c r="B580" s="15"/>
      <c r="C580" s="14" t="s">
        <v>224</v>
      </c>
      <c r="D580" s="14" t="s">
        <v>497</v>
      </c>
      <c r="E580" s="14"/>
      <c r="F580" s="14"/>
      <c r="G580" s="14" t="s">
        <v>498</v>
      </c>
      <c r="H580" s="2"/>
      <c r="I580" s="12">
        <v>100</v>
      </c>
      <c r="J580" s="16">
        <f t="shared" si="29"/>
        <v>21.900000000000006</v>
      </c>
      <c r="K580" s="16">
        <f t="shared" si="30"/>
        <v>51.979499999999994</v>
      </c>
      <c r="L580" s="16">
        <f t="shared" si="28"/>
        <v>48.020500000000006</v>
      </c>
      <c r="M580" s="16">
        <f t="shared" si="28"/>
        <v>78.099999999999994</v>
      </c>
      <c r="N580" s="17">
        <v>8</v>
      </c>
      <c r="O580" s="17">
        <v>25</v>
      </c>
      <c r="P580" s="17">
        <v>5</v>
      </c>
      <c r="Q580" s="17">
        <v>10</v>
      </c>
      <c r="R580" s="18">
        <v>5.0000000000000001E-3</v>
      </c>
      <c r="S580" s="16">
        <v>0.5</v>
      </c>
      <c r="T580" s="60"/>
      <c r="U580" s="17"/>
      <c r="V580" s="16"/>
      <c r="W580" s="16"/>
      <c r="X580" s="18"/>
      <c r="Y580" s="16"/>
      <c r="Z580" s="16">
        <v>0.01</v>
      </c>
      <c r="AA580" s="16">
        <v>0.5</v>
      </c>
      <c r="AB580" s="16"/>
      <c r="AC580" s="16"/>
      <c r="AD580" s="16"/>
      <c r="AE580" s="16"/>
      <c r="AF580" s="18">
        <v>2E-3</v>
      </c>
      <c r="AG580" s="16">
        <v>0.1</v>
      </c>
      <c r="AH580" s="18"/>
      <c r="AI580" s="16"/>
      <c r="AJ580" s="17">
        <v>35</v>
      </c>
      <c r="AK580" s="17">
        <v>40</v>
      </c>
      <c r="AL580" s="16"/>
      <c r="AM580" s="16"/>
      <c r="AN580" s="16"/>
      <c r="AO580" s="16"/>
      <c r="AP580" s="16"/>
      <c r="AQ580" s="16"/>
      <c r="AR580" s="60"/>
      <c r="AS580" s="17"/>
      <c r="AT580" s="16"/>
      <c r="AU580" s="16"/>
      <c r="AV580" s="18"/>
      <c r="AW580" s="16"/>
      <c r="AX580" s="18">
        <v>3.0000000000000001E-3</v>
      </c>
      <c r="AY580" s="16">
        <v>1</v>
      </c>
      <c r="AZ580" s="60"/>
      <c r="BA580" s="17"/>
      <c r="BB580" s="16"/>
      <c r="BC580" s="16"/>
      <c r="BD580" s="16"/>
      <c r="BE580" s="16"/>
      <c r="BF580" s="60"/>
      <c r="BG580" s="17"/>
      <c r="BH580" s="60"/>
      <c r="BI580" s="17"/>
      <c r="BJ580" s="60"/>
      <c r="BK580" s="17"/>
      <c r="BL580" s="16"/>
      <c r="BM580" s="16"/>
      <c r="BN580" s="16"/>
      <c r="BO580" s="16"/>
      <c r="BP580" s="16"/>
      <c r="BQ580" s="16"/>
      <c r="BR580" s="60"/>
      <c r="BS580" s="17"/>
      <c r="BT580" s="16"/>
      <c r="BU580" s="16"/>
      <c r="BV580" s="16"/>
      <c r="BW580" s="16"/>
      <c r="BX580" s="60"/>
      <c r="BY580" s="17"/>
      <c r="BZ580" s="60"/>
      <c r="CA580" s="17"/>
      <c r="CB580" s="16"/>
      <c r="CC580" s="16"/>
      <c r="CD580" s="16"/>
      <c r="CE580" s="16"/>
      <c r="CF580" s="16"/>
      <c r="CG580" s="16"/>
      <c r="CH580" s="60"/>
      <c r="CI580" s="17"/>
      <c r="CJ580" s="16"/>
      <c r="CK580" s="16"/>
      <c r="CL580" s="16"/>
      <c r="CM580" s="16"/>
      <c r="CN580" s="16"/>
      <c r="CO580" s="16"/>
      <c r="CP580" s="16"/>
      <c r="CQ580" s="16"/>
      <c r="CR580" s="16"/>
      <c r="CS580" s="16"/>
      <c r="CT580" s="60">
        <v>5.0000000000000001E-4</v>
      </c>
      <c r="CU580" s="17">
        <v>1</v>
      </c>
      <c r="CV580" s="16"/>
      <c r="CW580" s="16"/>
    </row>
    <row r="581" spans="1:101" x14ac:dyDescent="0.3">
      <c r="A581" s="14">
        <v>135</v>
      </c>
      <c r="B581" s="15"/>
      <c r="C581" s="14" t="s">
        <v>224</v>
      </c>
      <c r="D581" s="14" t="s">
        <v>497</v>
      </c>
      <c r="E581" s="14"/>
      <c r="F581" s="14"/>
      <c r="G581" s="14" t="s">
        <v>498</v>
      </c>
      <c r="H581" s="2"/>
      <c r="I581" s="12">
        <v>100</v>
      </c>
      <c r="J581" s="16">
        <f t="shared" si="29"/>
        <v>11.900000000000006</v>
      </c>
      <c r="K581" s="16">
        <f t="shared" si="30"/>
        <v>51.974499999999978</v>
      </c>
      <c r="L581" s="16">
        <f t="shared" si="28"/>
        <v>48.025500000000022</v>
      </c>
      <c r="M581" s="16">
        <f t="shared" si="28"/>
        <v>88.1</v>
      </c>
      <c r="N581" s="17">
        <v>8</v>
      </c>
      <c r="O581" s="17">
        <v>25</v>
      </c>
      <c r="P581" s="17">
        <v>5</v>
      </c>
      <c r="Q581" s="17">
        <v>10</v>
      </c>
      <c r="R581" s="18">
        <v>5.0000000000000001E-3</v>
      </c>
      <c r="S581" s="16">
        <v>0.5</v>
      </c>
      <c r="T581" s="60">
        <v>5.0000000000000001E-4</v>
      </c>
      <c r="U581" s="17">
        <v>1</v>
      </c>
      <c r="V581" s="16"/>
      <c r="W581" s="16"/>
      <c r="X581" s="18">
        <v>2E-3</v>
      </c>
      <c r="Y581" s="16">
        <v>0.1</v>
      </c>
      <c r="Z581" s="16"/>
      <c r="AA581" s="16"/>
      <c r="AB581" s="16"/>
      <c r="AC581" s="16"/>
      <c r="AD581" s="16"/>
      <c r="AE581" s="16"/>
      <c r="AF581" s="18"/>
      <c r="AG581" s="16"/>
      <c r="AH581" s="18"/>
      <c r="AI581" s="16"/>
      <c r="AJ581" s="17">
        <v>35</v>
      </c>
      <c r="AK581" s="17">
        <v>40</v>
      </c>
      <c r="AL581" s="16"/>
      <c r="AM581" s="16"/>
      <c r="AN581" s="16">
        <v>0.01</v>
      </c>
      <c r="AO581" s="16">
        <v>0.5</v>
      </c>
      <c r="AP581" s="16"/>
      <c r="AQ581" s="16"/>
      <c r="AR581" s="60">
        <v>5.0000000000000001E-4</v>
      </c>
      <c r="AS581" s="17">
        <v>1</v>
      </c>
      <c r="AT581" s="16"/>
      <c r="AU581" s="16"/>
      <c r="AV581" s="18"/>
      <c r="AW581" s="16"/>
      <c r="AX581" s="18">
        <v>3.0000000000000001E-3</v>
      </c>
      <c r="AY581" s="16">
        <v>1</v>
      </c>
      <c r="AZ581" s="60">
        <v>5.0000000000000001E-4</v>
      </c>
      <c r="BA581" s="17">
        <v>1</v>
      </c>
      <c r="BB581" s="16"/>
      <c r="BC581" s="16"/>
      <c r="BD581" s="16"/>
      <c r="BE581" s="16"/>
      <c r="BF581" s="60">
        <v>5.0000000000000001E-4</v>
      </c>
      <c r="BG581" s="17">
        <v>1</v>
      </c>
      <c r="BH581" s="60">
        <v>5.0000000000000001E-4</v>
      </c>
      <c r="BI581" s="17">
        <v>1</v>
      </c>
      <c r="BJ581" s="60">
        <v>5.0000000000000001E-4</v>
      </c>
      <c r="BK581" s="17">
        <v>1</v>
      </c>
      <c r="BL581" s="16"/>
      <c r="BM581" s="16"/>
      <c r="BN581" s="16"/>
      <c r="BO581" s="16"/>
      <c r="BP581" s="16"/>
      <c r="BQ581" s="16"/>
      <c r="BR581" s="60">
        <v>5.0000000000000001E-4</v>
      </c>
      <c r="BS581" s="17">
        <v>1</v>
      </c>
      <c r="BT581" s="16"/>
      <c r="BU581" s="16"/>
      <c r="BV581" s="16"/>
      <c r="BW581" s="16"/>
      <c r="BX581" s="60">
        <v>5.0000000000000001E-4</v>
      </c>
      <c r="BY581" s="17">
        <v>1</v>
      </c>
      <c r="BZ581" s="60">
        <v>5.0000000000000001E-4</v>
      </c>
      <c r="CA581" s="17">
        <v>1</v>
      </c>
      <c r="CB581" s="16"/>
      <c r="CC581" s="16"/>
      <c r="CD581" s="16"/>
      <c r="CE581" s="16"/>
      <c r="CF581" s="16"/>
      <c r="CG581" s="16"/>
      <c r="CH581" s="60">
        <v>5.0000000000000001E-4</v>
      </c>
      <c r="CI581" s="17">
        <v>1</v>
      </c>
      <c r="CJ581" s="16"/>
      <c r="CK581" s="16"/>
      <c r="CL581" s="16"/>
      <c r="CM581" s="16"/>
      <c r="CN581" s="16"/>
      <c r="CO581" s="16"/>
      <c r="CP581" s="16"/>
      <c r="CQ581" s="16"/>
      <c r="CR581" s="16"/>
      <c r="CS581" s="16"/>
      <c r="CT581" s="60">
        <v>5.0000000000000001E-4</v>
      </c>
      <c r="CU581" s="17">
        <v>1</v>
      </c>
      <c r="CV581" s="16"/>
      <c r="CW581" s="16"/>
    </row>
    <row r="582" spans="1:101" x14ac:dyDescent="0.3">
      <c r="A582" s="14">
        <v>135</v>
      </c>
      <c r="B582" s="15"/>
      <c r="C582" s="14" t="s">
        <v>224</v>
      </c>
      <c r="D582" s="14" t="s">
        <v>497</v>
      </c>
      <c r="E582" s="14"/>
      <c r="F582" s="14"/>
      <c r="G582" s="14" t="s">
        <v>498</v>
      </c>
      <c r="H582" s="2"/>
      <c r="I582" s="12">
        <v>100</v>
      </c>
      <c r="J582" s="16">
        <f t="shared" si="29"/>
        <v>21.900000000000006</v>
      </c>
      <c r="K582" s="16">
        <f t="shared" si="30"/>
        <v>51.979499999999994</v>
      </c>
      <c r="L582" s="16">
        <f t="shared" ref="L582:M623" si="31">N582+P582+R582+T582+V582+X582+Z582+AB582+AD582+AF582+AH582+AJ582+AL582+AN582+AP582+AR582+AT582+AV582+AX582+AZ582+BF582+BB582+BD582+BH582+BJ582+BL582+BN582+BP582+BR582+BT582+BV582+BX582+BZ582+CB582+CD582+CF582+CH582+CJ582+CL582+CN582+CP582+CR582+CT582</f>
        <v>48.020500000000006</v>
      </c>
      <c r="M582" s="16">
        <f t="shared" si="31"/>
        <v>78.099999999999994</v>
      </c>
      <c r="N582" s="17">
        <v>8</v>
      </c>
      <c r="O582" s="17">
        <v>25</v>
      </c>
      <c r="P582" s="17">
        <v>5</v>
      </c>
      <c r="Q582" s="17">
        <v>10</v>
      </c>
      <c r="R582" s="18">
        <v>5.0000000000000001E-3</v>
      </c>
      <c r="S582" s="16">
        <v>0.5</v>
      </c>
      <c r="T582" s="60"/>
      <c r="U582" s="17"/>
      <c r="V582" s="16"/>
      <c r="W582" s="16"/>
      <c r="X582" s="18"/>
      <c r="Y582" s="16"/>
      <c r="Z582" s="16"/>
      <c r="AA582" s="16"/>
      <c r="AB582" s="16"/>
      <c r="AC582" s="16"/>
      <c r="AD582" s="16"/>
      <c r="AE582" s="16"/>
      <c r="AF582" s="18">
        <v>2E-3</v>
      </c>
      <c r="AG582" s="16">
        <v>0.1</v>
      </c>
      <c r="AH582" s="18"/>
      <c r="AI582" s="16"/>
      <c r="AJ582" s="17">
        <v>35</v>
      </c>
      <c r="AK582" s="17">
        <v>40</v>
      </c>
      <c r="AL582" s="16"/>
      <c r="AM582" s="16"/>
      <c r="AN582" s="16">
        <v>0.01</v>
      </c>
      <c r="AO582" s="16">
        <v>0.5</v>
      </c>
      <c r="AP582" s="16"/>
      <c r="AQ582" s="16"/>
      <c r="AR582" s="60"/>
      <c r="AS582" s="17"/>
      <c r="AT582" s="16"/>
      <c r="AU582" s="16"/>
      <c r="AV582" s="18"/>
      <c r="AW582" s="16"/>
      <c r="AX582" s="18">
        <v>3.0000000000000001E-3</v>
      </c>
      <c r="AY582" s="16">
        <v>1</v>
      </c>
      <c r="AZ582" s="60"/>
      <c r="BA582" s="17"/>
      <c r="BB582" s="16"/>
      <c r="BC582" s="16"/>
      <c r="BD582" s="16"/>
      <c r="BE582" s="16"/>
      <c r="BF582" s="60"/>
      <c r="BG582" s="17"/>
      <c r="BH582" s="60"/>
      <c r="BI582" s="17"/>
      <c r="BJ582" s="60"/>
      <c r="BK582" s="17"/>
      <c r="BL582" s="16"/>
      <c r="BM582" s="16"/>
      <c r="BN582" s="16"/>
      <c r="BO582" s="16"/>
      <c r="BP582" s="16"/>
      <c r="BQ582" s="16"/>
      <c r="BR582" s="60"/>
      <c r="BS582" s="17"/>
      <c r="BT582" s="16"/>
      <c r="BU582" s="16"/>
      <c r="BV582" s="16"/>
      <c r="BW582" s="16"/>
      <c r="BX582" s="60"/>
      <c r="BY582" s="17"/>
      <c r="BZ582" s="60"/>
      <c r="CA582" s="17"/>
      <c r="CB582" s="16"/>
      <c r="CC582" s="16"/>
      <c r="CD582" s="16"/>
      <c r="CE582" s="16"/>
      <c r="CF582" s="16"/>
      <c r="CG582" s="16"/>
      <c r="CH582" s="60"/>
      <c r="CI582" s="17"/>
      <c r="CJ582" s="16"/>
      <c r="CK582" s="16"/>
      <c r="CL582" s="16"/>
      <c r="CM582" s="16"/>
      <c r="CN582" s="16"/>
      <c r="CO582" s="16"/>
      <c r="CP582" s="16"/>
      <c r="CQ582" s="16"/>
      <c r="CR582" s="16"/>
      <c r="CS582" s="16"/>
      <c r="CT582" s="60">
        <v>5.0000000000000001E-4</v>
      </c>
      <c r="CU582" s="17">
        <v>1</v>
      </c>
      <c r="CV582" s="16"/>
      <c r="CW582" s="16"/>
    </row>
    <row r="583" spans="1:101" x14ac:dyDescent="0.3">
      <c r="A583" s="14">
        <v>136</v>
      </c>
      <c r="B583" s="15"/>
      <c r="C583" s="14" t="s">
        <v>224</v>
      </c>
      <c r="D583" s="14" t="s">
        <v>499</v>
      </c>
      <c r="E583" s="14"/>
      <c r="F583" s="14"/>
      <c r="G583" s="14" t="s">
        <v>500</v>
      </c>
      <c r="H583" s="2"/>
      <c r="I583" s="12">
        <v>100</v>
      </c>
      <c r="J583" s="16">
        <f t="shared" si="29"/>
        <v>97.72</v>
      </c>
      <c r="K583" s="16">
        <f t="shared" si="30"/>
        <v>98.741</v>
      </c>
      <c r="L583" s="16">
        <f t="shared" si="31"/>
        <v>1.2589999999999997</v>
      </c>
      <c r="M583" s="16">
        <f t="shared" si="31"/>
        <v>2.2800000000000002</v>
      </c>
      <c r="N583" s="16">
        <v>0.5</v>
      </c>
      <c r="O583" s="16">
        <v>1.1000000000000001</v>
      </c>
      <c r="P583" s="16">
        <v>0.7</v>
      </c>
      <c r="Q583" s="16">
        <v>0.8</v>
      </c>
      <c r="R583" s="18">
        <v>3.0000000000000001E-3</v>
      </c>
      <c r="S583" s="16">
        <v>0.1</v>
      </c>
      <c r="T583" s="18">
        <v>3.0000000000000001E-3</v>
      </c>
      <c r="U583" s="16">
        <v>0.1</v>
      </c>
      <c r="V583" s="16">
        <v>0.05</v>
      </c>
      <c r="W583" s="16">
        <v>0.08</v>
      </c>
      <c r="X583" s="18"/>
      <c r="Y583" s="16"/>
      <c r="Z583" s="18">
        <v>3.0000000000000001E-3</v>
      </c>
      <c r="AA583" s="16">
        <v>0.1</v>
      </c>
      <c r="AB583" s="16"/>
      <c r="AC583" s="16"/>
      <c r="AD583" s="16"/>
      <c r="AE583" s="16"/>
      <c r="AF583" s="18"/>
      <c r="AG583" s="16"/>
      <c r="AH583" s="16"/>
      <c r="AI583" s="16"/>
      <c r="AJ583" s="18"/>
      <c r="AK583" s="16"/>
      <c r="AL583" s="18"/>
      <c r="AM583" s="16"/>
      <c r="AN583" s="16"/>
      <c r="AO583" s="16"/>
      <c r="AP583" s="16"/>
      <c r="AQ583" s="16"/>
      <c r="AR583" s="16"/>
      <c r="AS583" s="16"/>
      <c r="AT583" s="16"/>
      <c r="AU583" s="16"/>
      <c r="AV583" s="16"/>
      <c r="AW583" s="16"/>
      <c r="AX583" s="16"/>
      <c r="AY583" s="16"/>
      <c r="AZ583" s="16"/>
      <c r="BA583" s="16"/>
      <c r="BB583" s="16"/>
      <c r="BC583" s="16"/>
      <c r="BD583" s="16"/>
      <c r="BE583" s="16"/>
      <c r="BF583" s="16"/>
      <c r="BG583" s="16"/>
      <c r="BH583" s="18"/>
      <c r="BI583" s="16"/>
      <c r="BJ583" s="16"/>
      <c r="BK583" s="16"/>
      <c r="BL583" s="16"/>
      <c r="BM583" s="16"/>
      <c r="BN583" s="16"/>
      <c r="BO583" s="16"/>
      <c r="BP583" s="16"/>
      <c r="BQ583" s="16"/>
      <c r="BR583" s="16"/>
      <c r="BS583" s="16"/>
      <c r="BT583" s="16"/>
      <c r="BU583" s="16"/>
      <c r="BV583" s="16"/>
      <c r="BW583" s="16"/>
      <c r="BX583" s="16"/>
      <c r="BY583" s="16"/>
      <c r="BZ583" s="16"/>
      <c r="CA583" s="16"/>
      <c r="CB583" s="16"/>
      <c r="CC583" s="16"/>
      <c r="CD583" s="16"/>
      <c r="CE583" s="16"/>
      <c r="CF583" s="16"/>
      <c r="CG583" s="16"/>
      <c r="CH583" s="16"/>
      <c r="CI583" s="16"/>
      <c r="CJ583" s="16"/>
      <c r="CK583" s="16"/>
      <c r="CL583" s="16"/>
      <c r="CM583" s="16"/>
      <c r="CN583" s="16"/>
      <c r="CO583" s="16"/>
      <c r="CP583" s="16"/>
      <c r="CQ583" s="16"/>
      <c r="CR583" s="16"/>
      <c r="CS583" s="16"/>
      <c r="CT583" s="16"/>
      <c r="CU583" s="16"/>
      <c r="CV583" s="16"/>
      <c r="CW583" s="16"/>
    </row>
    <row r="584" spans="1:101" x14ac:dyDescent="0.3">
      <c r="A584" s="14">
        <v>136</v>
      </c>
      <c r="B584" s="15"/>
      <c r="C584" s="14" t="s">
        <v>224</v>
      </c>
      <c r="D584" s="14" t="s">
        <v>499</v>
      </c>
      <c r="E584" s="14"/>
      <c r="F584" s="14"/>
      <c r="G584" s="14" t="s">
        <v>500</v>
      </c>
      <c r="H584" s="2"/>
      <c r="I584" s="12">
        <v>100</v>
      </c>
      <c r="J584" s="16">
        <f t="shared" si="29"/>
        <v>97.72</v>
      </c>
      <c r="K584" s="16">
        <f t="shared" si="30"/>
        <v>98.741</v>
      </c>
      <c r="L584" s="16">
        <f t="shared" si="31"/>
        <v>1.2589999999999997</v>
      </c>
      <c r="M584" s="16">
        <f t="shared" si="31"/>
        <v>2.2800000000000002</v>
      </c>
      <c r="N584" s="16">
        <v>0.5</v>
      </c>
      <c r="O584" s="16">
        <v>1.1000000000000001</v>
      </c>
      <c r="P584" s="16">
        <v>0.7</v>
      </c>
      <c r="Q584" s="16">
        <v>0.8</v>
      </c>
      <c r="R584" s="18">
        <v>3.0000000000000001E-3</v>
      </c>
      <c r="S584" s="16">
        <v>0.1</v>
      </c>
      <c r="T584" s="18">
        <v>3.0000000000000001E-3</v>
      </c>
      <c r="U584" s="16">
        <v>0.1</v>
      </c>
      <c r="V584" s="16">
        <v>0.05</v>
      </c>
      <c r="W584" s="16">
        <v>0.08</v>
      </c>
      <c r="X584" s="18"/>
      <c r="Y584" s="16"/>
      <c r="Z584" s="18"/>
      <c r="AA584" s="16"/>
      <c r="AB584" s="16"/>
      <c r="AC584" s="16"/>
      <c r="AD584" s="16"/>
      <c r="AE584" s="16"/>
      <c r="AF584" s="18"/>
      <c r="AG584" s="16"/>
      <c r="AH584" s="16"/>
      <c r="AI584" s="16"/>
      <c r="AJ584" s="18"/>
      <c r="AK584" s="16"/>
      <c r="AL584" s="18">
        <v>3.0000000000000001E-3</v>
      </c>
      <c r="AM584" s="16">
        <v>0.1</v>
      </c>
      <c r="AN584" s="16"/>
      <c r="AO584" s="16"/>
      <c r="AP584" s="16"/>
      <c r="AQ584" s="16"/>
      <c r="AR584" s="16"/>
      <c r="AS584" s="16"/>
      <c r="AT584" s="16"/>
      <c r="AU584" s="16"/>
      <c r="AV584" s="16"/>
      <c r="AW584" s="16"/>
      <c r="AX584" s="16"/>
      <c r="AY584" s="16"/>
      <c r="AZ584" s="16"/>
      <c r="BA584" s="16"/>
      <c r="BB584" s="16"/>
      <c r="BC584" s="16"/>
      <c r="BD584" s="16"/>
      <c r="BE584" s="16"/>
      <c r="BF584" s="16"/>
      <c r="BG584" s="16"/>
      <c r="BH584" s="18"/>
      <c r="BI584" s="16"/>
      <c r="BJ584" s="16"/>
      <c r="BK584" s="16"/>
      <c r="BL584" s="16"/>
      <c r="BM584" s="16"/>
      <c r="BN584" s="16"/>
      <c r="BO584" s="16"/>
      <c r="BP584" s="16"/>
      <c r="BQ584" s="16"/>
      <c r="BR584" s="16"/>
      <c r="BS584" s="16"/>
      <c r="BT584" s="16"/>
      <c r="BU584" s="16"/>
      <c r="BV584" s="16"/>
      <c r="BW584" s="16"/>
      <c r="BX584" s="16"/>
      <c r="BY584" s="16"/>
      <c r="BZ584" s="16"/>
      <c r="CA584" s="16"/>
      <c r="CB584" s="16"/>
      <c r="CC584" s="16"/>
      <c r="CD584" s="16"/>
      <c r="CE584" s="16"/>
      <c r="CF584" s="16"/>
      <c r="CG584" s="16"/>
      <c r="CH584" s="16"/>
      <c r="CI584" s="16"/>
      <c r="CJ584" s="16"/>
      <c r="CK584" s="16"/>
      <c r="CL584" s="16"/>
      <c r="CM584" s="16"/>
      <c r="CN584" s="16"/>
      <c r="CO584" s="16"/>
      <c r="CP584" s="16"/>
      <c r="CQ584" s="16"/>
      <c r="CR584" s="16"/>
      <c r="CS584" s="16"/>
      <c r="CT584" s="16"/>
      <c r="CU584" s="16"/>
      <c r="CV584" s="16"/>
      <c r="CW584" s="16"/>
    </row>
    <row r="585" spans="1:101" x14ac:dyDescent="0.3">
      <c r="A585" s="14">
        <v>136</v>
      </c>
      <c r="B585" s="15"/>
      <c r="C585" s="14" t="s">
        <v>224</v>
      </c>
      <c r="D585" s="14" t="s">
        <v>499</v>
      </c>
      <c r="E585" s="14"/>
      <c r="F585" s="14"/>
      <c r="G585" s="14" t="s">
        <v>500</v>
      </c>
      <c r="H585" s="2"/>
      <c r="I585" s="12">
        <v>100</v>
      </c>
      <c r="J585" s="16">
        <f t="shared" si="29"/>
        <v>97.72</v>
      </c>
      <c r="K585" s="16">
        <f t="shared" si="30"/>
        <v>98.741</v>
      </c>
      <c r="L585" s="16">
        <f t="shared" si="31"/>
        <v>1.2589999999999997</v>
      </c>
      <c r="M585" s="16">
        <f t="shared" si="31"/>
        <v>2.2800000000000002</v>
      </c>
      <c r="N585" s="16">
        <v>0.5</v>
      </c>
      <c r="O585" s="16">
        <v>1.1000000000000001</v>
      </c>
      <c r="P585" s="16">
        <v>0.7</v>
      </c>
      <c r="Q585" s="16">
        <v>0.8</v>
      </c>
      <c r="R585" s="18">
        <v>3.0000000000000001E-3</v>
      </c>
      <c r="S585" s="16">
        <v>0.1</v>
      </c>
      <c r="T585" s="18">
        <v>3.0000000000000001E-3</v>
      </c>
      <c r="U585" s="16">
        <v>0.1</v>
      </c>
      <c r="V585" s="16">
        <v>0.05</v>
      </c>
      <c r="W585" s="16">
        <v>0.08</v>
      </c>
      <c r="X585" s="18"/>
      <c r="Y585" s="16"/>
      <c r="Z585" s="18"/>
      <c r="AA585" s="16"/>
      <c r="AB585" s="16"/>
      <c r="AC585" s="16"/>
      <c r="AD585" s="16"/>
      <c r="AE585" s="16"/>
      <c r="AF585" s="18"/>
      <c r="AG585" s="16"/>
      <c r="AH585" s="16"/>
      <c r="AI585" s="16"/>
      <c r="AJ585" s="18"/>
      <c r="AK585" s="16"/>
      <c r="AL585" s="18"/>
      <c r="AM585" s="16"/>
      <c r="AN585" s="16"/>
      <c r="AO585" s="16"/>
      <c r="AP585" s="16"/>
      <c r="AQ585" s="16"/>
      <c r="AR585" s="16"/>
      <c r="AS585" s="16"/>
      <c r="AT585" s="16"/>
      <c r="AU585" s="16"/>
      <c r="AV585" s="16"/>
      <c r="AW585" s="16"/>
      <c r="AX585" s="16"/>
      <c r="AY585" s="16"/>
      <c r="AZ585" s="16"/>
      <c r="BA585" s="16"/>
      <c r="BB585" s="16"/>
      <c r="BC585" s="16"/>
      <c r="BD585" s="16"/>
      <c r="BE585" s="16"/>
      <c r="BF585" s="16"/>
      <c r="BG585" s="16"/>
      <c r="BH585" s="18">
        <v>3.0000000000000001E-3</v>
      </c>
      <c r="BI585" s="16">
        <v>0.1</v>
      </c>
      <c r="BJ585" s="16"/>
      <c r="BK585" s="16"/>
      <c r="BL585" s="16"/>
      <c r="BM585" s="16"/>
      <c r="BN585" s="16"/>
      <c r="BO585" s="16"/>
      <c r="BP585" s="16"/>
      <c r="BQ585" s="16"/>
      <c r="BR585" s="16"/>
      <c r="BS585" s="16"/>
      <c r="BT585" s="16"/>
      <c r="BU585" s="16"/>
      <c r="BV585" s="16"/>
      <c r="BW585" s="16"/>
      <c r="BX585" s="16"/>
      <c r="BY585" s="16"/>
      <c r="BZ585" s="16"/>
      <c r="CA585" s="16"/>
      <c r="CB585" s="16"/>
      <c r="CC585" s="16"/>
      <c r="CD585" s="16"/>
      <c r="CE585" s="16"/>
      <c r="CF585" s="16"/>
      <c r="CG585" s="16"/>
      <c r="CH585" s="16"/>
      <c r="CI585" s="16"/>
      <c r="CJ585" s="16"/>
      <c r="CK585" s="16"/>
      <c r="CL585" s="16"/>
      <c r="CM585" s="16"/>
      <c r="CN585" s="16"/>
      <c r="CO585" s="16"/>
      <c r="CP585" s="16"/>
      <c r="CQ585" s="16"/>
      <c r="CR585" s="16"/>
      <c r="CS585" s="16"/>
      <c r="CT585" s="16"/>
      <c r="CU585" s="16"/>
      <c r="CV585" s="16"/>
      <c r="CW585" s="16"/>
    </row>
    <row r="586" spans="1:101" x14ac:dyDescent="0.3">
      <c r="A586" s="14">
        <v>136</v>
      </c>
      <c r="B586" s="15"/>
      <c r="C586" s="14" t="s">
        <v>224</v>
      </c>
      <c r="D586" s="14" t="s">
        <v>499</v>
      </c>
      <c r="E586" s="14"/>
      <c r="F586" s="14"/>
      <c r="G586" s="14" t="s">
        <v>500</v>
      </c>
      <c r="H586" s="2"/>
      <c r="I586" s="12">
        <v>100</v>
      </c>
      <c r="J586" s="16">
        <f t="shared" si="29"/>
        <v>97.72</v>
      </c>
      <c r="K586" s="16">
        <f t="shared" si="30"/>
        <v>98.741</v>
      </c>
      <c r="L586" s="16">
        <f t="shared" si="31"/>
        <v>1.2589999999999997</v>
      </c>
      <c r="M586" s="16">
        <f t="shared" si="31"/>
        <v>2.2800000000000002</v>
      </c>
      <c r="N586" s="16">
        <v>0.5</v>
      </c>
      <c r="O586" s="16">
        <v>1.1000000000000001</v>
      </c>
      <c r="P586" s="16">
        <v>0.7</v>
      </c>
      <c r="Q586" s="16">
        <v>0.8</v>
      </c>
      <c r="R586" s="18">
        <v>3.0000000000000001E-3</v>
      </c>
      <c r="S586" s="16">
        <v>0.1</v>
      </c>
      <c r="T586" s="18"/>
      <c r="U586" s="16"/>
      <c r="V586" s="16">
        <v>0.05</v>
      </c>
      <c r="W586" s="16">
        <v>0.08</v>
      </c>
      <c r="X586" s="18">
        <v>3.0000000000000001E-3</v>
      </c>
      <c r="Y586" s="16">
        <v>0.1</v>
      </c>
      <c r="Z586" s="18">
        <v>3.0000000000000001E-3</v>
      </c>
      <c r="AA586" s="16">
        <v>0.1</v>
      </c>
      <c r="AB586" s="16"/>
      <c r="AC586" s="16"/>
      <c r="AD586" s="16"/>
      <c r="AE586" s="16"/>
      <c r="AF586" s="18"/>
      <c r="AG586" s="16"/>
      <c r="AH586" s="16"/>
      <c r="AI586" s="16"/>
      <c r="AJ586" s="18"/>
      <c r="AK586" s="16"/>
      <c r="AL586" s="18"/>
      <c r="AM586" s="16"/>
      <c r="AN586" s="16"/>
      <c r="AO586" s="16"/>
      <c r="AP586" s="16"/>
      <c r="AQ586" s="16"/>
      <c r="AR586" s="16"/>
      <c r="AS586" s="16"/>
      <c r="AT586" s="16"/>
      <c r="AU586" s="16"/>
      <c r="AV586" s="16"/>
      <c r="AW586" s="16"/>
      <c r="AX586" s="16"/>
      <c r="AY586" s="16"/>
      <c r="AZ586" s="16"/>
      <c r="BA586" s="16"/>
      <c r="BB586" s="16"/>
      <c r="BC586" s="16"/>
      <c r="BD586" s="16"/>
      <c r="BE586" s="16"/>
      <c r="BF586" s="16"/>
      <c r="BG586" s="16"/>
      <c r="BH586" s="18"/>
      <c r="BI586" s="16"/>
      <c r="BJ586" s="16"/>
      <c r="BK586" s="16"/>
      <c r="BL586" s="16"/>
      <c r="BM586" s="16"/>
      <c r="BN586" s="16"/>
      <c r="BO586" s="16"/>
      <c r="BP586" s="16"/>
      <c r="BQ586" s="16"/>
      <c r="BR586" s="16"/>
      <c r="BS586" s="16"/>
      <c r="BT586" s="16"/>
      <c r="BU586" s="16"/>
      <c r="BV586" s="16"/>
      <c r="BW586" s="16"/>
      <c r="BX586" s="16"/>
      <c r="BY586" s="16"/>
      <c r="BZ586" s="16"/>
      <c r="CA586" s="16"/>
      <c r="CB586" s="16"/>
      <c r="CC586" s="16"/>
      <c r="CD586" s="16"/>
      <c r="CE586" s="16"/>
      <c r="CF586" s="16"/>
      <c r="CG586" s="16"/>
      <c r="CH586" s="16"/>
      <c r="CI586" s="16"/>
      <c r="CJ586" s="16"/>
      <c r="CK586" s="16"/>
      <c r="CL586" s="16"/>
      <c r="CM586" s="16"/>
      <c r="CN586" s="16"/>
      <c r="CO586" s="16"/>
      <c r="CP586" s="16"/>
      <c r="CQ586" s="16"/>
      <c r="CR586" s="16"/>
      <c r="CS586" s="16"/>
      <c r="CT586" s="16"/>
      <c r="CU586" s="16"/>
      <c r="CV586" s="16"/>
      <c r="CW586" s="16"/>
    </row>
    <row r="587" spans="1:101" x14ac:dyDescent="0.3">
      <c r="A587" s="14">
        <v>136</v>
      </c>
      <c r="B587" s="15"/>
      <c r="C587" s="14" t="s">
        <v>224</v>
      </c>
      <c r="D587" s="14" t="s">
        <v>499</v>
      </c>
      <c r="E587" s="14"/>
      <c r="F587" s="14"/>
      <c r="G587" s="14" t="s">
        <v>500</v>
      </c>
      <c r="H587" s="2"/>
      <c r="I587" s="12">
        <v>100</v>
      </c>
      <c r="J587" s="16">
        <f t="shared" si="29"/>
        <v>97.72</v>
      </c>
      <c r="K587" s="16">
        <f t="shared" si="30"/>
        <v>98.741</v>
      </c>
      <c r="L587" s="16">
        <f t="shared" si="31"/>
        <v>1.2589999999999997</v>
      </c>
      <c r="M587" s="16">
        <f t="shared" si="31"/>
        <v>2.2800000000000002</v>
      </c>
      <c r="N587" s="16">
        <v>0.5</v>
      </c>
      <c r="O587" s="16">
        <v>1.1000000000000001</v>
      </c>
      <c r="P587" s="16">
        <v>0.7</v>
      </c>
      <c r="Q587" s="16">
        <v>0.8</v>
      </c>
      <c r="R587" s="18">
        <v>3.0000000000000001E-3</v>
      </c>
      <c r="S587" s="16">
        <v>0.1</v>
      </c>
      <c r="T587" s="18"/>
      <c r="U587" s="16"/>
      <c r="V587" s="16">
        <v>0.05</v>
      </c>
      <c r="W587" s="16">
        <v>0.08</v>
      </c>
      <c r="X587" s="18">
        <v>3.0000000000000001E-3</v>
      </c>
      <c r="Y587" s="16">
        <v>0.1</v>
      </c>
      <c r="Z587" s="18"/>
      <c r="AA587" s="16"/>
      <c r="AB587" s="16"/>
      <c r="AC587" s="16"/>
      <c r="AD587" s="16"/>
      <c r="AE587" s="16"/>
      <c r="AF587" s="18"/>
      <c r="AG587" s="16"/>
      <c r="AH587" s="16"/>
      <c r="AI587" s="16"/>
      <c r="AJ587" s="18"/>
      <c r="AK587" s="16"/>
      <c r="AL587" s="18">
        <v>3.0000000000000001E-3</v>
      </c>
      <c r="AM587" s="16">
        <v>0.1</v>
      </c>
      <c r="AN587" s="16"/>
      <c r="AO587" s="16"/>
      <c r="AP587" s="16"/>
      <c r="AQ587" s="16"/>
      <c r="AR587" s="16"/>
      <c r="AS587" s="16"/>
      <c r="AT587" s="16"/>
      <c r="AU587" s="16"/>
      <c r="AV587" s="16"/>
      <c r="AW587" s="16"/>
      <c r="AX587" s="16"/>
      <c r="AY587" s="16"/>
      <c r="AZ587" s="16"/>
      <c r="BA587" s="16"/>
      <c r="BB587" s="16"/>
      <c r="BC587" s="16"/>
      <c r="BD587" s="16"/>
      <c r="BE587" s="16"/>
      <c r="BF587" s="16"/>
      <c r="BG587" s="16"/>
      <c r="BH587" s="18"/>
      <c r="BI587" s="16"/>
      <c r="BJ587" s="16"/>
      <c r="BK587" s="16"/>
      <c r="BL587" s="16"/>
      <c r="BM587" s="16"/>
      <c r="BN587" s="16"/>
      <c r="BO587" s="16"/>
      <c r="BP587" s="16"/>
      <c r="BQ587" s="16"/>
      <c r="BR587" s="16"/>
      <c r="BS587" s="16"/>
      <c r="BT587" s="16"/>
      <c r="BU587" s="16"/>
      <c r="BV587" s="16"/>
      <c r="BW587" s="16"/>
      <c r="BX587" s="16"/>
      <c r="BY587" s="16"/>
      <c r="BZ587" s="16"/>
      <c r="CA587" s="16"/>
      <c r="CB587" s="16"/>
      <c r="CC587" s="16"/>
      <c r="CD587" s="16"/>
      <c r="CE587" s="16"/>
      <c r="CF587" s="16"/>
      <c r="CG587" s="16"/>
      <c r="CH587" s="16"/>
      <c r="CI587" s="16"/>
      <c r="CJ587" s="16"/>
      <c r="CK587" s="16"/>
      <c r="CL587" s="16"/>
      <c r="CM587" s="16"/>
      <c r="CN587" s="16"/>
      <c r="CO587" s="16"/>
      <c r="CP587" s="16"/>
      <c r="CQ587" s="16"/>
      <c r="CR587" s="16"/>
      <c r="CS587" s="16"/>
      <c r="CT587" s="16"/>
      <c r="CU587" s="16"/>
      <c r="CV587" s="16"/>
      <c r="CW587" s="16"/>
    </row>
    <row r="588" spans="1:101" x14ac:dyDescent="0.3">
      <c r="A588" s="14">
        <v>136</v>
      </c>
      <c r="B588" s="15"/>
      <c r="C588" s="14" t="s">
        <v>224</v>
      </c>
      <c r="D588" s="14" t="s">
        <v>499</v>
      </c>
      <c r="E588" s="14"/>
      <c r="F588" s="14"/>
      <c r="G588" s="14" t="s">
        <v>500</v>
      </c>
      <c r="H588" s="2"/>
      <c r="I588" s="12">
        <v>100</v>
      </c>
      <c r="J588" s="16">
        <f t="shared" si="29"/>
        <v>97.72</v>
      </c>
      <c r="K588" s="16">
        <f t="shared" si="30"/>
        <v>98.741</v>
      </c>
      <c r="L588" s="16">
        <f t="shared" si="31"/>
        <v>1.2589999999999997</v>
      </c>
      <c r="M588" s="16">
        <f t="shared" si="31"/>
        <v>2.2800000000000002</v>
      </c>
      <c r="N588" s="16">
        <v>0.5</v>
      </c>
      <c r="O588" s="16">
        <v>1.1000000000000001</v>
      </c>
      <c r="P588" s="16">
        <v>0.7</v>
      </c>
      <c r="Q588" s="16">
        <v>0.8</v>
      </c>
      <c r="R588" s="18">
        <v>3.0000000000000001E-3</v>
      </c>
      <c r="S588" s="16">
        <v>0.1</v>
      </c>
      <c r="T588" s="18"/>
      <c r="U588" s="16"/>
      <c r="V588" s="16">
        <v>0.05</v>
      </c>
      <c r="W588" s="16">
        <v>0.08</v>
      </c>
      <c r="X588" s="18">
        <v>3.0000000000000001E-3</v>
      </c>
      <c r="Y588" s="16">
        <v>0.1</v>
      </c>
      <c r="Z588" s="18"/>
      <c r="AA588" s="16"/>
      <c r="AB588" s="16"/>
      <c r="AC588" s="16"/>
      <c r="AD588" s="16"/>
      <c r="AE588" s="16"/>
      <c r="AF588" s="18"/>
      <c r="AG588" s="16"/>
      <c r="AH588" s="16"/>
      <c r="AI588" s="16"/>
      <c r="AJ588" s="18"/>
      <c r="AK588" s="16"/>
      <c r="AL588" s="18"/>
      <c r="AM588" s="16"/>
      <c r="AN588" s="16"/>
      <c r="AO588" s="16"/>
      <c r="AP588" s="16"/>
      <c r="AQ588" s="16"/>
      <c r="AR588" s="16"/>
      <c r="AS588" s="16"/>
      <c r="AT588" s="16"/>
      <c r="AU588" s="16"/>
      <c r="AV588" s="16"/>
      <c r="AW588" s="16"/>
      <c r="AX588" s="16"/>
      <c r="AY588" s="16"/>
      <c r="AZ588" s="16"/>
      <c r="BA588" s="16"/>
      <c r="BB588" s="16"/>
      <c r="BC588" s="16"/>
      <c r="BD588" s="16"/>
      <c r="BE588" s="16"/>
      <c r="BF588" s="16"/>
      <c r="BG588" s="16"/>
      <c r="BH588" s="18">
        <v>3.0000000000000001E-3</v>
      </c>
      <c r="BI588" s="16">
        <v>0.1</v>
      </c>
      <c r="BJ588" s="16"/>
      <c r="BK588" s="16"/>
      <c r="BL588" s="16"/>
      <c r="BM588" s="16"/>
      <c r="BN588" s="16"/>
      <c r="BO588" s="16"/>
      <c r="BP588" s="16"/>
      <c r="BQ588" s="16"/>
      <c r="BR588" s="16"/>
      <c r="BS588" s="16"/>
      <c r="BT588" s="16"/>
      <c r="BU588" s="16"/>
      <c r="BV588" s="16"/>
      <c r="BW588" s="16"/>
      <c r="BX588" s="16"/>
      <c r="BY588" s="16"/>
      <c r="BZ588" s="16"/>
      <c r="CA588" s="16"/>
      <c r="CB588" s="16"/>
      <c r="CC588" s="16"/>
      <c r="CD588" s="16"/>
      <c r="CE588" s="16"/>
      <c r="CF588" s="16"/>
      <c r="CG588" s="16"/>
      <c r="CH588" s="16"/>
      <c r="CI588" s="16"/>
      <c r="CJ588" s="16"/>
      <c r="CK588" s="16"/>
      <c r="CL588" s="16"/>
      <c r="CM588" s="16"/>
      <c r="CN588" s="16"/>
      <c r="CO588" s="16"/>
      <c r="CP588" s="16"/>
      <c r="CQ588" s="16"/>
      <c r="CR588" s="16"/>
      <c r="CS588" s="16"/>
      <c r="CT588" s="16"/>
      <c r="CU588" s="16"/>
      <c r="CV588" s="16"/>
      <c r="CW588" s="16"/>
    </row>
    <row r="589" spans="1:101" x14ac:dyDescent="0.3">
      <c r="A589" s="14">
        <v>136</v>
      </c>
      <c r="B589" s="15"/>
      <c r="C589" s="14" t="s">
        <v>224</v>
      </c>
      <c r="D589" s="14" t="s">
        <v>499</v>
      </c>
      <c r="E589" s="14"/>
      <c r="F589" s="14"/>
      <c r="G589" s="14" t="s">
        <v>500</v>
      </c>
      <c r="H589" s="2"/>
      <c r="I589" s="12">
        <v>100</v>
      </c>
      <c r="J589" s="16">
        <f t="shared" si="29"/>
        <v>97.72</v>
      </c>
      <c r="K589" s="16">
        <f t="shared" si="30"/>
        <v>98.741</v>
      </c>
      <c r="L589" s="16">
        <f t="shared" si="31"/>
        <v>1.2589999999999997</v>
      </c>
      <c r="M589" s="16">
        <f t="shared" si="31"/>
        <v>2.2800000000000002</v>
      </c>
      <c r="N589" s="16">
        <v>0.5</v>
      </c>
      <c r="O589" s="16">
        <v>1.1000000000000001</v>
      </c>
      <c r="P589" s="16">
        <v>0.7</v>
      </c>
      <c r="Q589" s="16">
        <v>0.8</v>
      </c>
      <c r="R589" s="18">
        <v>3.0000000000000001E-3</v>
      </c>
      <c r="S589" s="16">
        <v>0.1</v>
      </c>
      <c r="T589" s="18"/>
      <c r="U589" s="16"/>
      <c r="V589" s="16">
        <v>0.05</v>
      </c>
      <c r="W589" s="16">
        <v>0.08</v>
      </c>
      <c r="X589" s="18"/>
      <c r="Y589" s="16"/>
      <c r="Z589" s="18">
        <v>3.0000000000000001E-3</v>
      </c>
      <c r="AA589" s="16">
        <v>0.1</v>
      </c>
      <c r="AB589" s="16"/>
      <c r="AC589" s="16"/>
      <c r="AD589" s="16"/>
      <c r="AE589" s="16"/>
      <c r="AF589" s="18">
        <v>3.0000000000000001E-3</v>
      </c>
      <c r="AG589" s="16">
        <v>0.1</v>
      </c>
      <c r="AH589" s="16"/>
      <c r="AI589" s="16"/>
      <c r="AJ589" s="18"/>
      <c r="AK589" s="16"/>
      <c r="AL589" s="18"/>
      <c r="AM589" s="16"/>
      <c r="AN589" s="16"/>
      <c r="AO589" s="16"/>
      <c r="AP589" s="16"/>
      <c r="AQ589" s="16"/>
      <c r="AR589" s="16"/>
      <c r="AS589" s="16"/>
      <c r="AT589" s="16"/>
      <c r="AU589" s="16"/>
      <c r="AV589" s="16"/>
      <c r="AW589" s="16"/>
      <c r="AX589" s="16"/>
      <c r="AY589" s="16"/>
      <c r="AZ589" s="16"/>
      <c r="BA589" s="16"/>
      <c r="BB589" s="16"/>
      <c r="BC589" s="16"/>
      <c r="BD589" s="16"/>
      <c r="BE589" s="16"/>
      <c r="BF589" s="16"/>
      <c r="BG589" s="16"/>
      <c r="BH589" s="18"/>
      <c r="BI589" s="16"/>
      <c r="BJ589" s="16"/>
      <c r="BK589" s="16"/>
      <c r="BL589" s="16"/>
      <c r="BM589" s="16"/>
      <c r="BN589" s="16"/>
      <c r="BO589" s="16"/>
      <c r="BP589" s="16"/>
      <c r="BQ589" s="16"/>
      <c r="BR589" s="16"/>
      <c r="BS589" s="16"/>
      <c r="BT589" s="16"/>
      <c r="BU589" s="16"/>
      <c r="BV589" s="16"/>
      <c r="BW589" s="16"/>
      <c r="BX589" s="16"/>
      <c r="BY589" s="16"/>
      <c r="BZ589" s="16"/>
      <c r="CA589" s="16"/>
      <c r="CB589" s="16"/>
      <c r="CC589" s="16"/>
      <c r="CD589" s="16"/>
      <c r="CE589" s="16"/>
      <c r="CF589" s="16"/>
      <c r="CG589" s="16"/>
      <c r="CH589" s="16"/>
      <c r="CI589" s="16"/>
      <c r="CJ589" s="16"/>
      <c r="CK589" s="16"/>
      <c r="CL589" s="16"/>
      <c r="CM589" s="16"/>
      <c r="CN589" s="16"/>
      <c r="CO589" s="16"/>
      <c r="CP589" s="16"/>
      <c r="CQ589" s="16"/>
      <c r="CR589" s="16"/>
      <c r="CS589" s="16"/>
      <c r="CT589" s="16"/>
      <c r="CU589" s="16"/>
      <c r="CV589" s="16"/>
      <c r="CW589" s="16"/>
    </row>
    <row r="590" spans="1:101" x14ac:dyDescent="0.3">
      <c r="A590" s="14">
        <v>136</v>
      </c>
      <c r="B590" s="15"/>
      <c r="C590" s="14" t="s">
        <v>224</v>
      </c>
      <c r="D590" s="14" t="s">
        <v>499</v>
      </c>
      <c r="E590" s="14"/>
      <c r="F590" s="14"/>
      <c r="G590" s="14" t="s">
        <v>500</v>
      </c>
      <c r="H590" s="2"/>
      <c r="I590" s="12">
        <v>100</v>
      </c>
      <c r="J590" s="16">
        <f t="shared" ref="J590:J597" si="32">I590-M590</f>
        <v>97.72</v>
      </c>
      <c r="K590" s="16">
        <f t="shared" ref="K590:K597" si="33">I590-L590</f>
        <v>98.741</v>
      </c>
      <c r="L590" s="16">
        <f t="shared" si="31"/>
        <v>1.2589999999999997</v>
      </c>
      <c r="M590" s="16">
        <f t="shared" si="31"/>
        <v>2.2800000000000002</v>
      </c>
      <c r="N590" s="16">
        <v>0.5</v>
      </c>
      <c r="O590" s="16">
        <v>1.1000000000000001</v>
      </c>
      <c r="P590" s="16">
        <v>0.7</v>
      </c>
      <c r="Q590" s="16">
        <v>0.8</v>
      </c>
      <c r="R590" s="18">
        <v>3.0000000000000001E-3</v>
      </c>
      <c r="S590" s="16">
        <v>0.1</v>
      </c>
      <c r="T590" s="18"/>
      <c r="U590" s="16"/>
      <c r="V590" s="16">
        <v>0.05</v>
      </c>
      <c r="W590" s="16">
        <v>0.08</v>
      </c>
      <c r="X590" s="18"/>
      <c r="Y590" s="16"/>
      <c r="Z590" s="18"/>
      <c r="AA590" s="16"/>
      <c r="AB590" s="16"/>
      <c r="AC590" s="16"/>
      <c r="AD590" s="16"/>
      <c r="AE590" s="16"/>
      <c r="AF590" s="18">
        <v>3.0000000000000001E-3</v>
      </c>
      <c r="AG590" s="16">
        <v>0.1</v>
      </c>
      <c r="AH590" s="16"/>
      <c r="AI590" s="16"/>
      <c r="AJ590" s="18"/>
      <c r="AK590" s="16"/>
      <c r="AL590" s="18">
        <v>3.0000000000000001E-3</v>
      </c>
      <c r="AM590" s="16">
        <v>0.1</v>
      </c>
      <c r="AN590" s="16"/>
      <c r="AO590" s="16"/>
      <c r="AP590" s="16"/>
      <c r="AQ590" s="16"/>
      <c r="AR590" s="16"/>
      <c r="AS590" s="16"/>
      <c r="AT590" s="16"/>
      <c r="AU590" s="16"/>
      <c r="AV590" s="16"/>
      <c r="AW590" s="16"/>
      <c r="AX590" s="16"/>
      <c r="AY590" s="16"/>
      <c r="AZ590" s="16"/>
      <c r="BA590" s="16"/>
      <c r="BB590" s="16"/>
      <c r="BC590" s="16"/>
      <c r="BD590" s="16"/>
      <c r="BE590" s="16"/>
      <c r="BF590" s="16"/>
      <c r="BG590" s="16"/>
      <c r="BH590" s="18"/>
      <c r="BI590" s="16"/>
      <c r="BJ590" s="16"/>
      <c r="BK590" s="16"/>
      <c r="BL590" s="16"/>
      <c r="BM590" s="16"/>
      <c r="BN590" s="16"/>
      <c r="BO590" s="16"/>
      <c r="BP590" s="16"/>
      <c r="BQ590" s="16"/>
      <c r="BR590" s="16"/>
      <c r="BS590" s="16"/>
      <c r="BT590" s="16"/>
      <c r="BU590" s="16"/>
      <c r="BV590" s="16"/>
      <c r="BW590" s="16"/>
      <c r="BX590" s="16"/>
      <c r="BY590" s="16"/>
      <c r="BZ590" s="16"/>
      <c r="CA590" s="16"/>
      <c r="CB590" s="16"/>
      <c r="CC590" s="16"/>
      <c r="CD590" s="16"/>
      <c r="CE590" s="16"/>
      <c r="CF590" s="16"/>
      <c r="CG590" s="16"/>
      <c r="CH590" s="16"/>
      <c r="CI590" s="16"/>
      <c r="CJ590" s="16"/>
      <c r="CK590" s="16"/>
      <c r="CL590" s="16"/>
      <c r="CM590" s="16"/>
      <c r="CN590" s="16"/>
      <c r="CO590" s="16"/>
      <c r="CP590" s="16"/>
      <c r="CQ590" s="16"/>
      <c r="CR590" s="16"/>
      <c r="CS590" s="16"/>
      <c r="CT590" s="16"/>
      <c r="CU590" s="16"/>
      <c r="CV590" s="16"/>
      <c r="CW590" s="16"/>
    </row>
    <row r="591" spans="1:101" x14ac:dyDescent="0.3">
      <c r="A591" s="14">
        <v>136</v>
      </c>
      <c r="B591" s="15"/>
      <c r="C591" s="14" t="s">
        <v>224</v>
      </c>
      <c r="D591" s="14" t="s">
        <v>499</v>
      </c>
      <c r="E591" s="14"/>
      <c r="F591" s="14"/>
      <c r="G591" s="14" t="s">
        <v>500</v>
      </c>
      <c r="H591" s="2"/>
      <c r="I591" s="12">
        <v>100</v>
      </c>
      <c r="J591" s="16">
        <f t="shared" si="32"/>
        <v>97.72</v>
      </c>
      <c r="K591" s="16">
        <f t="shared" si="33"/>
        <v>98.741</v>
      </c>
      <c r="L591" s="16">
        <f t="shared" si="31"/>
        <v>1.2589999999999997</v>
      </c>
      <c r="M591" s="16">
        <f t="shared" si="31"/>
        <v>2.2800000000000002</v>
      </c>
      <c r="N591" s="16">
        <v>0.5</v>
      </c>
      <c r="O591" s="16">
        <v>1.1000000000000001</v>
      </c>
      <c r="P591" s="16">
        <v>0.7</v>
      </c>
      <c r="Q591" s="16">
        <v>0.8</v>
      </c>
      <c r="R591" s="18">
        <v>3.0000000000000001E-3</v>
      </c>
      <c r="S591" s="16">
        <v>0.1</v>
      </c>
      <c r="T591" s="18"/>
      <c r="U591" s="16"/>
      <c r="V591" s="16">
        <v>0.05</v>
      </c>
      <c r="W591" s="16">
        <v>0.08</v>
      </c>
      <c r="X591" s="18"/>
      <c r="Y591" s="16"/>
      <c r="Z591" s="18"/>
      <c r="AA591" s="16"/>
      <c r="AB591" s="16"/>
      <c r="AC591" s="16"/>
      <c r="AD591" s="16"/>
      <c r="AE591" s="16"/>
      <c r="AF591" s="18">
        <v>3.0000000000000001E-3</v>
      </c>
      <c r="AG591" s="16">
        <v>0.1</v>
      </c>
      <c r="AH591" s="16"/>
      <c r="AI591" s="16"/>
      <c r="AJ591" s="18"/>
      <c r="AK591" s="16"/>
      <c r="AL591" s="18"/>
      <c r="AM591" s="16"/>
      <c r="AN591" s="16"/>
      <c r="AO591" s="16"/>
      <c r="AP591" s="16"/>
      <c r="AQ591" s="16"/>
      <c r="AR591" s="16"/>
      <c r="AS591" s="16"/>
      <c r="AT591" s="16"/>
      <c r="AU591" s="16"/>
      <c r="AV591" s="16"/>
      <c r="AW591" s="16"/>
      <c r="AX591" s="16"/>
      <c r="AY591" s="16"/>
      <c r="AZ591" s="16"/>
      <c r="BA591" s="16"/>
      <c r="BB591" s="16"/>
      <c r="BC591" s="16"/>
      <c r="BD591" s="16"/>
      <c r="BE591" s="16"/>
      <c r="BF591" s="16"/>
      <c r="BG591" s="16"/>
      <c r="BH591" s="18">
        <v>3.0000000000000001E-3</v>
      </c>
      <c r="BI591" s="16">
        <v>0.1</v>
      </c>
      <c r="BJ591" s="16"/>
      <c r="BK591" s="16"/>
      <c r="BL591" s="16"/>
      <c r="BM591" s="16"/>
      <c r="BN591" s="16"/>
      <c r="BO591" s="16"/>
      <c r="BP591" s="16"/>
      <c r="BQ591" s="16"/>
      <c r="BR591" s="16"/>
      <c r="BS591" s="16"/>
      <c r="BT591" s="16"/>
      <c r="BU591" s="16"/>
      <c r="BV591" s="16"/>
      <c r="BW591" s="16"/>
      <c r="BX591" s="16"/>
      <c r="BY591" s="16"/>
      <c r="BZ591" s="16"/>
      <c r="CA591" s="16"/>
      <c r="CB591" s="16"/>
      <c r="CC591" s="16"/>
      <c r="CD591" s="16"/>
      <c r="CE591" s="16"/>
      <c r="CF591" s="16"/>
      <c r="CG591" s="16"/>
      <c r="CH591" s="16"/>
      <c r="CI591" s="16"/>
      <c r="CJ591" s="16"/>
      <c r="CK591" s="16"/>
      <c r="CL591" s="16"/>
      <c r="CM591" s="16"/>
      <c r="CN591" s="16"/>
      <c r="CO591" s="16"/>
      <c r="CP591" s="16"/>
      <c r="CQ591" s="16"/>
      <c r="CR591" s="16"/>
      <c r="CS591" s="16"/>
      <c r="CT591" s="16"/>
      <c r="CU591" s="16"/>
      <c r="CV591" s="16"/>
      <c r="CW591" s="16"/>
    </row>
    <row r="592" spans="1:101" x14ac:dyDescent="0.3">
      <c r="A592" s="14">
        <v>136</v>
      </c>
      <c r="B592" s="15"/>
      <c r="C592" s="14" t="s">
        <v>224</v>
      </c>
      <c r="D592" s="14" t="s">
        <v>499</v>
      </c>
      <c r="E592" s="14"/>
      <c r="F592" s="14"/>
      <c r="G592" s="14" t="s">
        <v>500</v>
      </c>
      <c r="H592" s="2"/>
      <c r="I592" s="12">
        <v>100</v>
      </c>
      <c r="J592" s="16">
        <f t="shared" si="32"/>
        <v>97.72</v>
      </c>
      <c r="K592" s="16">
        <f t="shared" si="33"/>
        <v>98.741</v>
      </c>
      <c r="L592" s="16">
        <f t="shared" si="31"/>
        <v>1.2589999999999997</v>
      </c>
      <c r="M592" s="16">
        <f t="shared" si="31"/>
        <v>2.2800000000000002</v>
      </c>
      <c r="N592" s="16">
        <v>0.5</v>
      </c>
      <c r="O592" s="16">
        <v>1.1000000000000001</v>
      </c>
      <c r="P592" s="16">
        <v>0.7</v>
      </c>
      <c r="Q592" s="16">
        <v>0.8</v>
      </c>
      <c r="R592" s="18">
        <v>3.0000000000000001E-3</v>
      </c>
      <c r="S592" s="16">
        <v>0.1</v>
      </c>
      <c r="T592" s="18"/>
      <c r="U592" s="16"/>
      <c r="V592" s="16">
        <v>0.05</v>
      </c>
      <c r="W592" s="16">
        <v>0.08</v>
      </c>
      <c r="X592" s="18"/>
      <c r="Y592" s="16"/>
      <c r="Z592" s="18">
        <v>3.0000000000000001E-3</v>
      </c>
      <c r="AA592" s="16">
        <v>0.1</v>
      </c>
      <c r="AB592" s="16"/>
      <c r="AC592" s="16"/>
      <c r="AD592" s="16"/>
      <c r="AE592" s="16"/>
      <c r="AF592" s="18"/>
      <c r="AG592" s="16"/>
      <c r="AH592" s="16"/>
      <c r="AI592" s="16"/>
      <c r="AJ592" s="18">
        <v>3.0000000000000001E-3</v>
      </c>
      <c r="AK592" s="16">
        <v>0.1</v>
      </c>
      <c r="AL592" s="18"/>
      <c r="AM592" s="16"/>
      <c r="AN592" s="16"/>
      <c r="AO592" s="16"/>
      <c r="AP592" s="16"/>
      <c r="AQ592" s="16"/>
      <c r="AR592" s="16"/>
      <c r="AS592" s="16"/>
      <c r="AT592" s="16"/>
      <c r="AU592" s="16"/>
      <c r="AV592" s="16"/>
      <c r="AW592" s="16"/>
      <c r="AX592" s="16"/>
      <c r="AY592" s="16"/>
      <c r="AZ592" s="16"/>
      <c r="BA592" s="16"/>
      <c r="BB592" s="16"/>
      <c r="BC592" s="16"/>
      <c r="BD592" s="16"/>
      <c r="BE592" s="16"/>
      <c r="BF592" s="16"/>
      <c r="BG592" s="16"/>
      <c r="BH592" s="18"/>
      <c r="BI592" s="16"/>
      <c r="BJ592" s="16"/>
      <c r="BK592" s="16"/>
      <c r="BL592" s="16"/>
      <c r="BM592" s="16"/>
      <c r="BN592" s="16"/>
      <c r="BO592" s="16"/>
      <c r="BP592" s="16"/>
      <c r="BQ592" s="16"/>
      <c r="BR592" s="16"/>
      <c r="BS592" s="16"/>
      <c r="BT592" s="16"/>
      <c r="BU592" s="16"/>
      <c r="BV592" s="16"/>
      <c r="BW592" s="16"/>
      <c r="BX592" s="16"/>
      <c r="BY592" s="16"/>
      <c r="BZ592" s="16"/>
      <c r="CA592" s="16"/>
      <c r="CB592" s="16"/>
      <c r="CC592" s="16"/>
      <c r="CD592" s="16"/>
      <c r="CE592" s="16"/>
      <c r="CF592" s="16"/>
      <c r="CG592" s="16"/>
      <c r="CH592" s="16"/>
      <c r="CI592" s="16"/>
      <c r="CJ592" s="16"/>
      <c r="CK592" s="16"/>
      <c r="CL592" s="16"/>
      <c r="CM592" s="16"/>
      <c r="CN592" s="16"/>
      <c r="CO592" s="16"/>
      <c r="CP592" s="16"/>
      <c r="CQ592" s="16"/>
      <c r="CR592" s="16"/>
      <c r="CS592" s="16"/>
      <c r="CT592" s="16"/>
      <c r="CU592" s="16"/>
      <c r="CV592" s="16"/>
      <c r="CW592" s="16"/>
    </row>
    <row r="593" spans="1:101" x14ac:dyDescent="0.3">
      <c r="A593" s="14">
        <v>136</v>
      </c>
      <c r="B593" s="15"/>
      <c r="C593" s="14" t="s">
        <v>224</v>
      </c>
      <c r="D593" s="14" t="s">
        <v>499</v>
      </c>
      <c r="E593" s="14"/>
      <c r="F593" s="14"/>
      <c r="G593" s="14" t="s">
        <v>500</v>
      </c>
      <c r="H593" s="2"/>
      <c r="I593" s="12">
        <v>100</v>
      </c>
      <c r="J593" s="16">
        <f t="shared" si="32"/>
        <v>97.72</v>
      </c>
      <c r="K593" s="16">
        <f t="shared" si="33"/>
        <v>98.741</v>
      </c>
      <c r="L593" s="16">
        <f t="shared" si="31"/>
        <v>1.2589999999999997</v>
      </c>
      <c r="M593" s="16">
        <f t="shared" si="31"/>
        <v>2.2800000000000002</v>
      </c>
      <c r="N593" s="16">
        <v>0.5</v>
      </c>
      <c r="O593" s="16">
        <v>1.1000000000000001</v>
      </c>
      <c r="P593" s="16">
        <v>0.7</v>
      </c>
      <c r="Q593" s="16">
        <v>0.8</v>
      </c>
      <c r="R593" s="18">
        <v>3.0000000000000001E-3</v>
      </c>
      <c r="S593" s="16">
        <v>0.1</v>
      </c>
      <c r="T593" s="18"/>
      <c r="U593" s="16"/>
      <c r="V593" s="16">
        <v>0.05</v>
      </c>
      <c r="W593" s="16">
        <v>0.08</v>
      </c>
      <c r="X593" s="18"/>
      <c r="Y593" s="16"/>
      <c r="Z593" s="18"/>
      <c r="AA593" s="16"/>
      <c r="AB593" s="16"/>
      <c r="AC593" s="16"/>
      <c r="AD593" s="16"/>
      <c r="AE593" s="16"/>
      <c r="AF593" s="18"/>
      <c r="AG593" s="16"/>
      <c r="AH593" s="16"/>
      <c r="AI593" s="16"/>
      <c r="AJ593" s="18">
        <v>3.0000000000000001E-3</v>
      </c>
      <c r="AK593" s="16">
        <v>0.1</v>
      </c>
      <c r="AL593" s="18">
        <v>3.0000000000000001E-3</v>
      </c>
      <c r="AM593" s="16">
        <v>0.1</v>
      </c>
      <c r="AN593" s="16"/>
      <c r="AO593" s="16"/>
      <c r="AP593" s="16"/>
      <c r="AQ593" s="16"/>
      <c r="AR593" s="16"/>
      <c r="AS593" s="16"/>
      <c r="AT593" s="16"/>
      <c r="AU593" s="16"/>
      <c r="AV593" s="16"/>
      <c r="AW593" s="16"/>
      <c r="AX593" s="16"/>
      <c r="AY593" s="16"/>
      <c r="AZ593" s="16"/>
      <c r="BA593" s="16"/>
      <c r="BB593" s="16"/>
      <c r="BC593" s="16"/>
      <c r="BD593" s="16"/>
      <c r="BE593" s="16"/>
      <c r="BF593" s="16"/>
      <c r="BG593" s="16"/>
      <c r="BH593" s="18"/>
      <c r="BI593" s="16"/>
      <c r="BJ593" s="16"/>
      <c r="BK593" s="16"/>
      <c r="BL593" s="16"/>
      <c r="BM593" s="16"/>
      <c r="BN593" s="16"/>
      <c r="BO593" s="16"/>
      <c r="BP593" s="16"/>
      <c r="BQ593" s="16"/>
      <c r="BR593" s="16"/>
      <c r="BS593" s="16"/>
      <c r="BT593" s="16"/>
      <c r="BU593" s="16"/>
      <c r="BV593" s="16"/>
      <c r="BW593" s="16"/>
      <c r="BX593" s="16"/>
      <c r="BY593" s="16"/>
      <c r="BZ593" s="16"/>
      <c r="CA593" s="16"/>
      <c r="CB593" s="16"/>
      <c r="CC593" s="16"/>
      <c r="CD593" s="16"/>
      <c r="CE593" s="16"/>
      <c r="CF593" s="16"/>
      <c r="CG593" s="16"/>
      <c r="CH593" s="16"/>
      <c r="CI593" s="16"/>
      <c r="CJ593" s="16"/>
      <c r="CK593" s="16"/>
      <c r="CL593" s="16"/>
      <c r="CM593" s="16"/>
      <c r="CN593" s="16"/>
      <c r="CO593" s="16"/>
      <c r="CP593" s="16"/>
      <c r="CQ593" s="16"/>
      <c r="CR593" s="16"/>
      <c r="CS593" s="16"/>
      <c r="CT593" s="16"/>
      <c r="CU593" s="16"/>
      <c r="CV593" s="16"/>
      <c r="CW593" s="16"/>
    </row>
    <row r="594" spans="1:101" x14ac:dyDescent="0.3">
      <c r="A594" s="14">
        <v>136</v>
      </c>
      <c r="B594" s="15"/>
      <c r="C594" s="14" t="s">
        <v>224</v>
      </c>
      <c r="D594" s="14" t="s">
        <v>499</v>
      </c>
      <c r="E594" s="14"/>
      <c r="F594" s="14"/>
      <c r="G594" s="14" t="s">
        <v>500</v>
      </c>
      <c r="H594" s="2"/>
      <c r="I594" s="12">
        <v>100</v>
      </c>
      <c r="J594" s="16">
        <f t="shared" si="32"/>
        <v>97.72</v>
      </c>
      <c r="K594" s="16">
        <f t="shared" si="33"/>
        <v>98.741</v>
      </c>
      <c r="L594" s="16">
        <f t="shared" si="31"/>
        <v>1.2589999999999997</v>
      </c>
      <c r="M594" s="16">
        <f t="shared" si="31"/>
        <v>2.2800000000000002</v>
      </c>
      <c r="N594" s="16">
        <v>0.5</v>
      </c>
      <c r="O594" s="16">
        <v>1.1000000000000001</v>
      </c>
      <c r="P594" s="16">
        <v>0.7</v>
      </c>
      <c r="Q594" s="16">
        <v>0.8</v>
      </c>
      <c r="R594" s="18">
        <v>3.0000000000000001E-3</v>
      </c>
      <c r="S594" s="16">
        <v>0.1</v>
      </c>
      <c r="T594" s="18"/>
      <c r="U594" s="16"/>
      <c r="V594" s="16">
        <v>0.05</v>
      </c>
      <c r="W594" s="16">
        <v>0.08</v>
      </c>
      <c r="X594" s="18"/>
      <c r="Y594" s="16"/>
      <c r="Z594" s="18"/>
      <c r="AA594" s="16"/>
      <c r="AB594" s="16"/>
      <c r="AC594" s="16"/>
      <c r="AD594" s="16"/>
      <c r="AE594" s="16"/>
      <c r="AF594" s="18"/>
      <c r="AG594" s="16"/>
      <c r="AH594" s="16"/>
      <c r="AI594" s="16"/>
      <c r="AJ594" s="18">
        <v>3.0000000000000001E-3</v>
      </c>
      <c r="AK594" s="16">
        <v>0.1</v>
      </c>
      <c r="AL594" s="18"/>
      <c r="AM594" s="16"/>
      <c r="AN594" s="16"/>
      <c r="AO594" s="16"/>
      <c r="AP594" s="16"/>
      <c r="AQ594" s="16"/>
      <c r="AR594" s="16"/>
      <c r="AS594" s="16"/>
      <c r="AT594" s="16"/>
      <c r="AU594" s="16"/>
      <c r="AV594" s="16"/>
      <c r="AW594" s="16"/>
      <c r="AX594" s="16"/>
      <c r="AY594" s="16"/>
      <c r="AZ594" s="16"/>
      <c r="BA594" s="16"/>
      <c r="BB594" s="16"/>
      <c r="BC594" s="16"/>
      <c r="BD594" s="16"/>
      <c r="BE594" s="16"/>
      <c r="BF594" s="16"/>
      <c r="BG594" s="16"/>
      <c r="BH594" s="18">
        <v>3.0000000000000001E-3</v>
      </c>
      <c r="BI594" s="16">
        <v>0.1</v>
      </c>
      <c r="BJ594" s="16"/>
      <c r="BK594" s="16"/>
      <c r="BL594" s="16"/>
      <c r="BM594" s="16"/>
      <c r="BN594" s="16"/>
      <c r="BO594" s="16"/>
      <c r="BP594" s="16"/>
      <c r="BQ594" s="16"/>
      <c r="BR594" s="16"/>
      <c r="BS594" s="16"/>
      <c r="BT594" s="16"/>
      <c r="BU594" s="16"/>
      <c r="BV594" s="16"/>
      <c r="BW594" s="16"/>
      <c r="BX594" s="16"/>
      <c r="BY594" s="16"/>
      <c r="BZ594" s="16"/>
      <c r="CA594" s="16"/>
      <c r="CB594" s="16"/>
      <c r="CC594" s="16"/>
      <c r="CD594" s="16"/>
      <c r="CE594" s="16"/>
      <c r="CF594" s="16"/>
      <c r="CG594" s="16"/>
      <c r="CH594" s="16"/>
      <c r="CI594" s="16"/>
      <c r="CJ594" s="16"/>
      <c r="CK594" s="16"/>
      <c r="CL594" s="16"/>
      <c r="CM594" s="16"/>
      <c r="CN594" s="16"/>
      <c r="CO594" s="16"/>
      <c r="CP594" s="16"/>
      <c r="CQ594" s="16"/>
      <c r="CR594" s="16"/>
      <c r="CS594" s="16"/>
      <c r="CT594" s="16"/>
      <c r="CU594" s="16"/>
      <c r="CV594" s="16"/>
      <c r="CW594" s="16"/>
    </row>
    <row r="595" spans="1:101" x14ac:dyDescent="0.3">
      <c r="A595" s="14">
        <v>138</v>
      </c>
      <c r="B595" s="15"/>
      <c r="C595" s="14" t="s">
        <v>111</v>
      </c>
      <c r="D595" s="14" t="s">
        <v>502</v>
      </c>
      <c r="E595" s="14"/>
      <c r="F595" s="14" t="s">
        <v>113</v>
      </c>
      <c r="G595" s="14" t="s">
        <v>503</v>
      </c>
      <c r="H595" s="2" t="s">
        <v>504</v>
      </c>
      <c r="I595" s="12">
        <v>100</v>
      </c>
      <c r="J595" s="16">
        <f t="shared" si="32"/>
        <v>28.92</v>
      </c>
      <c r="K595" s="16">
        <f t="shared" si="33"/>
        <v>64.490000000000009</v>
      </c>
      <c r="L595" s="16">
        <f t="shared" si="31"/>
        <v>35.51</v>
      </c>
      <c r="M595" s="16">
        <f t="shared" si="31"/>
        <v>71.08</v>
      </c>
      <c r="N595" s="16"/>
      <c r="O595" s="16"/>
      <c r="P595" s="16"/>
      <c r="Q595" s="16"/>
      <c r="R595" s="17">
        <v>35</v>
      </c>
      <c r="S595" s="16">
        <v>68</v>
      </c>
      <c r="T595" s="16">
        <v>0.5</v>
      </c>
      <c r="U595" s="17">
        <v>3</v>
      </c>
      <c r="V595" s="16"/>
      <c r="W595" s="16"/>
      <c r="X595" s="16"/>
      <c r="Y595" s="16"/>
      <c r="Z595" s="16"/>
      <c r="AA595" s="16"/>
      <c r="AB595" s="16"/>
      <c r="AC595" s="16"/>
      <c r="AD595" s="16"/>
      <c r="AE595" s="16"/>
      <c r="AF595" s="16"/>
      <c r="AG595" s="16"/>
      <c r="AH595" s="16"/>
      <c r="AI595" s="16"/>
      <c r="AJ595" s="16"/>
      <c r="AK595" s="16"/>
      <c r="AL595" s="16"/>
      <c r="AM595" s="16"/>
      <c r="AN595" s="16"/>
      <c r="AO595" s="16"/>
      <c r="AP595" s="16"/>
      <c r="AQ595" s="16"/>
      <c r="AR595" s="16"/>
      <c r="AS595" s="16"/>
      <c r="AT595" s="16"/>
      <c r="AU595" s="16"/>
      <c r="AV595" s="16"/>
      <c r="AW595" s="16"/>
      <c r="AX595" s="16"/>
      <c r="AY595" s="16"/>
      <c r="AZ595" s="16"/>
      <c r="BA595" s="16"/>
      <c r="BB595" s="16"/>
      <c r="BC595" s="16"/>
      <c r="BD595" s="16"/>
      <c r="BE595" s="16"/>
      <c r="BF595" s="16"/>
      <c r="BG595" s="16"/>
      <c r="BH595" s="16"/>
      <c r="BI595" s="16"/>
      <c r="BJ595" s="16">
        <v>0.01</v>
      </c>
      <c r="BK595" s="16">
        <v>0.08</v>
      </c>
      <c r="BL595" s="16"/>
      <c r="BM595" s="16"/>
      <c r="BN595" s="16"/>
      <c r="BO595" s="16"/>
      <c r="BP595" s="16"/>
      <c r="BQ595" s="16"/>
      <c r="BR595" s="16"/>
      <c r="BS595" s="16"/>
      <c r="BT595" s="16"/>
      <c r="BU595" s="16"/>
      <c r="BV595" s="16"/>
      <c r="BW595" s="16"/>
      <c r="BX595" s="16"/>
      <c r="BY595" s="16"/>
      <c r="BZ595" s="16"/>
      <c r="CA595" s="16"/>
      <c r="CB595" s="16"/>
      <c r="CC595" s="16"/>
      <c r="CD595" s="16"/>
      <c r="CE595" s="16"/>
      <c r="CF595" s="16"/>
      <c r="CG595" s="16"/>
      <c r="CH595" s="16"/>
      <c r="CI595" s="16"/>
      <c r="CJ595" s="16"/>
      <c r="CK595" s="16"/>
      <c r="CL595" s="16"/>
      <c r="CM595" s="16"/>
      <c r="CN595" s="16"/>
      <c r="CO595" s="16"/>
      <c r="CP595" s="16"/>
      <c r="CQ595" s="16"/>
      <c r="CR595" s="16"/>
      <c r="CS595" s="16"/>
      <c r="CT595" s="16"/>
      <c r="CU595" s="16"/>
      <c r="CV595" s="16"/>
      <c r="CW595" s="16"/>
    </row>
    <row r="596" spans="1:101" x14ac:dyDescent="0.3">
      <c r="A596" s="14">
        <v>139</v>
      </c>
      <c r="B596" s="15" t="s">
        <v>675</v>
      </c>
      <c r="C596" s="14" t="s">
        <v>111</v>
      </c>
      <c r="D596" s="14" t="s">
        <v>1687</v>
      </c>
      <c r="E596" s="14"/>
      <c r="F596" s="14" t="s">
        <v>113</v>
      </c>
      <c r="G596" s="14" t="s">
        <v>1688</v>
      </c>
      <c r="H596" s="2" t="s">
        <v>1689</v>
      </c>
      <c r="I596" s="12">
        <v>100</v>
      </c>
      <c r="J596" s="16">
        <f t="shared" si="32"/>
        <v>84</v>
      </c>
      <c r="K596" s="16">
        <f t="shared" si="33"/>
        <v>92.088999999999999</v>
      </c>
      <c r="L596" s="16">
        <f t="shared" si="31"/>
        <v>7.9110000000000005</v>
      </c>
      <c r="M596" s="16">
        <f t="shared" si="31"/>
        <v>16</v>
      </c>
      <c r="N596" s="16">
        <v>1</v>
      </c>
      <c r="O596" s="16">
        <v>4</v>
      </c>
      <c r="P596" s="16">
        <v>0.5</v>
      </c>
      <c r="Q596" s="16">
        <v>0.8</v>
      </c>
      <c r="R596" s="17">
        <v>4.9000000000000004</v>
      </c>
      <c r="S596" s="16">
        <v>5.5</v>
      </c>
      <c r="T596" s="16"/>
      <c r="U596" s="17"/>
      <c r="V596" s="16">
        <v>0.01</v>
      </c>
      <c r="W596" s="16">
        <v>0.1</v>
      </c>
      <c r="X596" s="16"/>
      <c r="Y596" s="16"/>
      <c r="Z596" s="18">
        <v>1E-3</v>
      </c>
      <c r="AA596" s="16">
        <v>0.1</v>
      </c>
      <c r="AB596" s="16"/>
      <c r="AC596" s="16"/>
      <c r="AD596" s="16"/>
      <c r="AE596" s="16"/>
      <c r="AF596" s="16"/>
      <c r="AG596" s="16"/>
      <c r="AH596" s="16"/>
      <c r="AI596" s="16"/>
      <c r="AJ596" s="16">
        <v>1.5</v>
      </c>
      <c r="AK596" s="16">
        <v>5.5</v>
      </c>
      <c r="AL596" s="16"/>
      <c r="AM596" s="16"/>
      <c r="AN596" s="16"/>
      <c r="AO596" s="16"/>
      <c r="AP596" s="16"/>
      <c r="AQ596" s="16"/>
      <c r="AR596" s="16"/>
      <c r="AS596" s="16"/>
      <c r="AT596" s="16"/>
      <c r="AU596" s="16"/>
      <c r="AV596" s="16"/>
      <c r="AW596" s="16"/>
      <c r="AX596" s="16"/>
      <c r="AY596" s="16"/>
      <c r="AZ596" s="16"/>
      <c r="BA596" s="16"/>
      <c r="BB596" s="16"/>
      <c r="BC596" s="16"/>
      <c r="BD596" s="16"/>
      <c r="BE596" s="16"/>
      <c r="BF596" s="16"/>
      <c r="BG596" s="16"/>
      <c r="BH596" s="16"/>
      <c r="BI596" s="16"/>
      <c r="BJ596" s="16"/>
      <c r="BK596" s="16"/>
      <c r="BL596" s="16"/>
      <c r="BM596" s="16"/>
      <c r="BN596" s="16"/>
      <c r="BO596" s="16"/>
      <c r="BP596" s="16"/>
      <c r="BQ596" s="16"/>
      <c r="BR596" s="16"/>
      <c r="BS596" s="16"/>
      <c r="BT596" s="16"/>
      <c r="BU596" s="16"/>
      <c r="BV596" s="16"/>
      <c r="BW596" s="16"/>
      <c r="BX596" s="16"/>
      <c r="BY596" s="16"/>
      <c r="BZ596" s="16"/>
      <c r="CA596" s="16"/>
      <c r="CB596" s="16"/>
      <c r="CC596" s="16"/>
      <c r="CD596" s="16"/>
      <c r="CE596" s="16"/>
      <c r="CF596" s="16"/>
      <c r="CG596" s="16"/>
      <c r="CH596" s="16"/>
      <c r="CI596" s="16"/>
      <c r="CJ596" s="16"/>
      <c r="CK596" s="16"/>
      <c r="CL596" s="16"/>
      <c r="CM596" s="16"/>
      <c r="CN596" s="16"/>
      <c r="CO596" s="16"/>
      <c r="CP596" s="16"/>
      <c r="CQ596" s="16"/>
      <c r="CR596" s="16"/>
      <c r="CS596" s="16"/>
      <c r="CT596" s="16"/>
      <c r="CU596" s="16"/>
      <c r="CV596" s="16"/>
      <c r="CW596" s="16"/>
    </row>
    <row r="597" spans="1:101" x14ac:dyDescent="0.3">
      <c r="A597" s="14">
        <v>140</v>
      </c>
      <c r="B597" s="15" t="s">
        <v>675</v>
      </c>
      <c r="C597" s="14" t="s">
        <v>111</v>
      </c>
      <c r="D597" s="14" t="s">
        <v>1561</v>
      </c>
      <c r="E597" s="14"/>
      <c r="F597" s="14" t="s">
        <v>113</v>
      </c>
      <c r="G597" s="14" t="s">
        <v>1562</v>
      </c>
      <c r="H597" s="2" t="s">
        <v>1563</v>
      </c>
      <c r="I597" s="12">
        <v>100</v>
      </c>
      <c r="J597" s="16">
        <f t="shared" si="32"/>
        <v>96.662999999999997</v>
      </c>
      <c r="K597" s="16">
        <f t="shared" si="33"/>
        <v>99.781000000000006</v>
      </c>
      <c r="L597" s="16">
        <f t="shared" si="31"/>
        <v>0.21900000000000003</v>
      </c>
      <c r="M597" s="16">
        <f t="shared" si="31"/>
        <v>3.3370000000000002</v>
      </c>
      <c r="N597" s="16"/>
      <c r="O597" s="16"/>
      <c r="P597" s="16">
        <v>0.1</v>
      </c>
      <c r="Q597" s="16">
        <v>1</v>
      </c>
      <c r="R597" s="16">
        <v>0.1</v>
      </c>
      <c r="S597" s="16">
        <v>2</v>
      </c>
      <c r="T597" s="16"/>
      <c r="U597" s="17"/>
      <c r="V597" s="16">
        <v>0.01</v>
      </c>
      <c r="W597" s="16">
        <v>0.2</v>
      </c>
      <c r="X597" s="18">
        <v>6.0000000000000001E-3</v>
      </c>
      <c r="Y597" s="16">
        <v>0.09</v>
      </c>
      <c r="Z597" s="18">
        <v>3.0000000000000001E-3</v>
      </c>
      <c r="AA597" s="16">
        <v>4.7E-2</v>
      </c>
      <c r="AB597" s="16"/>
      <c r="AC597" s="16"/>
      <c r="AD597" s="16"/>
      <c r="AE597" s="16"/>
      <c r="AF597" s="16"/>
      <c r="AG597" s="16"/>
      <c r="AH597" s="16"/>
      <c r="AI597" s="16"/>
      <c r="AJ597" s="16"/>
      <c r="AK597" s="16"/>
      <c r="AL597" s="16"/>
      <c r="AM597" s="16"/>
      <c r="AN597" s="16"/>
      <c r="AO597" s="16"/>
      <c r="AP597" s="16"/>
      <c r="AQ597" s="16"/>
      <c r="AR597" s="16"/>
      <c r="AS597" s="16"/>
      <c r="AT597" s="16"/>
      <c r="AU597" s="16"/>
      <c r="AV597" s="16"/>
      <c r="AW597" s="16"/>
      <c r="AX597" s="16"/>
      <c r="AY597" s="16"/>
      <c r="AZ597" s="16"/>
      <c r="BA597" s="16"/>
      <c r="BB597" s="16"/>
      <c r="BC597" s="16"/>
      <c r="BD597" s="16"/>
      <c r="BE597" s="16"/>
      <c r="BF597" s="16"/>
      <c r="BG597" s="16"/>
      <c r="BH597" s="16"/>
      <c r="BI597" s="16"/>
      <c r="BJ597" s="16"/>
      <c r="BK597" s="16"/>
      <c r="BL597" s="16"/>
      <c r="BM597" s="16"/>
      <c r="BN597" s="16"/>
      <c r="BO597" s="16"/>
      <c r="BP597" s="16"/>
      <c r="BQ597" s="16"/>
      <c r="BR597" s="16"/>
      <c r="BS597" s="16"/>
      <c r="BT597" s="16"/>
      <c r="BU597" s="16"/>
      <c r="BV597" s="16"/>
      <c r="BW597" s="16"/>
      <c r="BX597" s="16"/>
      <c r="BY597" s="16"/>
      <c r="BZ597" s="16"/>
      <c r="CA597" s="16"/>
      <c r="CB597" s="16"/>
      <c r="CC597" s="16"/>
      <c r="CD597" s="16"/>
      <c r="CE597" s="16"/>
      <c r="CF597" s="16"/>
      <c r="CG597" s="16"/>
      <c r="CH597" s="16"/>
      <c r="CI597" s="16"/>
      <c r="CJ597" s="16"/>
      <c r="CK597" s="16"/>
      <c r="CL597" s="16"/>
      <c r="CM597" s="16"/>
      <c r="CN597" s="16"/>
      <c r="CO597" s="16"/>
      <c r="CP597" s="16"/>
      <c r="CQ597" s="16"/>
      <c r="CR597" s="16"/>
      <c r="CS597" s="16"/>
      <c r="CT597" s="16"/>
      <c r="CU597" s="16"/>
      <c r="CV597" s="16"/>
      <c r="CW597" s="16"/>
    </row>
    <row r="598" spans="1:101" x14ac:dyDescent="0.3">
      <c r="A598" s="14">
        <v>142</v>
      </c>
      <c r="B598" s="15"/>
      <c r="C598" s="14" t="s">
        <v>111</v>
      </c>
      <c r="D598" s="14" t="s">
        <v>515</v>
      </c>
      <c r="E598" s="14"/>
      <c r="F598" s="14" t="s">
        <v>113</v>
      </c>
      <c r="G598" s="14" t="s">
        <v>516</v>
      </c>
      <c r="H598" s="2" t="s">
        <v>517</v>
      </c>
      <c r="I598" s="12">
        <v>100</v>
      </c>
      <c r="J598" s="16">
        <v>1</v>
      </c>
      <c r="K598" s="16">
        <v>3</v>
      </c>
      <c r="L598" s="16">
        <f t="shared" si="31"/>
        <v>94.5</v>
      </c>
      <c r="M598" s="16">
        <f t="shared" si="31"/>
        <v>101.5</v>
      </c>
      <c r="N598" s="16"/>
      <c r="O598" s="16"/>
      <c r="P598" s="16"/>
      <c r="Q598" s="16"/>
      <c r="R598" s="17">
        <v>94</v>
      </c>
      <c r="S598" s="16">
        <v>98.5</v>
      </c>
      <c r="T598" s="16"/>
      <c r="U598" s="16"/>
      <c r="V598" s="16"/>
      <c r="W598" s="16"/>
      <c r="X598" s="16"/>
      <c r="Y598" s="16"/>
      <c r="Z598" s="16"/>
      <c r="AA598" s="16"/>
      <c r="AB598" s="16"/>
      <c r="AC598" s="16"/>
      <c r="AD598" s="16"/>
      <c r="AE598" s="16"/>
      <c r="AF598" s="16"/>
      <c r="AG598" s="16"/>
      <c r="AH598" s="16"/>
      <c r="AI598" s="16"/>
      <c r="AJ598" s="16">
        <v>0.5</v>
      </c>
      <c r="AK598" s="16">
        <v>3</v>
      </c>
      <c r="AL598" s="16"/>
      <c r="AM598" s="16"/>
      <c r="AN598" s="16"/>
      <c r="AO598" s="16"/>
      <c r="AP598" s="16"/>
      <c r="AQ598" s="16"/>
      <c r="AR598" s="16"/>
      <c r="AS598" s="16"/>
      <c r="AT598" s="16"/>
      <c r="AU598" s="16"/>
      <c r="AV598" s="16"/>
      <c r="AW598" s="16"/>
      <c r="AX598" s="16"/>
      <c r="AY598" s="16"/>
      <c r="AZ598" s="16"/>
      <c r="BA598" s="16"/>
      <c r="BB598" s="16"/>
      <c r="BC598" s="16"/>
      <c r="BD598" s="16"/>
      <c r="BE598" s="16"/>
      <c r="BF598" s="16"/>
      <c r="BG598" s="16"/>
      <c r="BH598" s="16"/>
      <c r="BI598" s="16"/>
      <c r="BJ598" s="16"/>
      <c r="BK598" s="16"/>
      <c r="BL598" s="16"/>
      <c r="BM598" s="16"/>
      <c r="BN598" s="16"/>
      <c r="BO598" s="16"/>
      <c r="BP598" s="16"/>
      <c r="BQ598" s="16"/>
      <c r="BR598" s="16"/>
      <c r="BS598" s="16"/>
      <c r="BT598" s="16"/>
      <c r="BU598" s="16"/>
      <c r="BV598" s="16"/>
      <c r="BW598" s="16"/>
      <c r="BX598" s="16"/>
      <c r="BY598" s="16"/>
      <c r="BZ598" s="16"/>
      <c r="CA598" s="16"/>
      <c r="CB598" s="16"/>
      <c r="CC598" s="16"/>
      <c r="CD598" s="16"/>
      <c r="CE598" s="16"/>
      <c r="CF598" s="16"/>
      <c r="CG598" s="16"/>
      <c r="CH598" s="16"/>
      <c r="CI598" s="16"/>
      <c r="CJ598" s="16"/>
      <c r="CK598" s="16"/>
      <c r="CL598" s="16"/>
      <c r="CM598" s="16"/>
      <c r="CN598" s="16"/>
      <c r="CO598" s="16"/>
      <c r="CP598" s="16"/>
      <c r="CQ598" s="16"/>
      <c r="CR598" s="16"/>
      <c r="CS598" s="16"/>
      <c r="CT598" s="16"/>
      <c r="CU598" s="16"/>
      <c r="CV598" s="16"/>
      <c r="CW598" s="16"/>
    </row>
    <row r="599" spans="1:101" x14ac:dyDescent="0.3">
      <c r="A599" s="14">
        <v>147</v>
      </c>
      <c r="B599" s="15"/>
      <c r="C599" s="14" t="s">
        <v>111</v>
      </c>
      <c r="D599" s="14" t="s">
        <v>520</v>
      </c>
      <c r="E599" s="14"/>
      <c r="F599" s="14" t="s">
        <v>113</v>
      </c>
      <c r="G599" s="14" t="s">
        <v>521</v>
      </c>
      <c r="H599" s="2" t="s">
        <v>522</v>
      </c>
      <c r="I599" s="12">
        <v>100</v>
      </c>
      <c r="J599" s="16">
        <f t="shared" ref="J599:J615" si="34">I599-M599</f>
        <v>87</v>
      </c>
      <c r="K599" s="16">
        <f t="shared" ref="K599:K615" si="35">I599-L599</f>
        <v>94</v>
      </c>
      <c r="L599" s="16">
        <f t="shared" si="31"/>
        <v>6</v>
      </c>
      <c r="M599" s="16">
        <f t="shared" si="31"/>
        <v>13</v>
      </c>
      <c r="N599" s="16">
        <v>2</v>
      </c>
      <c r="O599" s="16">
        <v>4</v>
      </c>
      <c r="P599" s="16"/>
      <c r="Q599" s="16"/>
      <c r="R599" s="17">
        <v>2</v>
      </c>
      <c r="S599" s="16">
        <v>4</v>
      </c>
      <c r="T599" s="16">
        <v>2</v>
      </c>
      <c r="U599" s="17">
        <v>5</v>
      </c>
      <c r="V599" s="16"/>
      <c r="W599" s="16"/>
      <c r="X599" s="16"/>
      <c r="Y599" s="16"/>
      <c r="Z599" s="16"/>
      <c r="AA599" s="16"/>
      <c r="AB599" s="16"/>
      <c r="AC599" s="16"/>
      <c r="AD599" s="16"/>
      <c r="AE599" s="16"/>
      <c r="AF599" s="16"/>
      <c r="AG599" s="16"/>
      <c r="AH599" s="16"/>
      <c r="AI599" s="16"/>
      <c r="AJ599" s="16"/>
      <c r="AK599" s="16"/>
      <c r="AL599" s="16"/>
      <c r="AM599" s="16"/>
      <c r="AN599" s="16"/>
      <c r="AO599" s="16"/>
      <c r="AP599" s="16"/>
      <c r="AQ599" s="16"/>
      <c r="AR599" s="16"/>
      <c r="AS599" s="16"/>
      <c r="AT599" s="16"/>
      <c r="AU599" s="16"/>
      <c r="AV599" s="16"/>
      <c r="AW599" s="16"/>
      <c r="AX599" s="16"/>
      <c r="AY599" s="16"/>
      <c r="AZ599" s="16"/>
      <c r="BA599" s="16"/>
      <c r="BB599" s="16"/>
      <c r="BC599" s="16"/>
      <c r="BD599" s="16"/>
      <c r="BE599" s="16"/>
      <c r="BF599" s="16"/>
      <c r="BG599" s="16"/>
      <c r="BH599" s="16"/>
      <c r="BI599" s="16"/>
      <c r="BJ599" s="16"/>
      <c r="BK599" s="16"/>
      <c r="BL599" s="16"/>
      <c r="BM599" s="16"/>
      <c r="BN599" s="16"/>
      <c r="BO599" s="16"/>
      <c r="BP599" s="16"/>
      <c r="BQ599" s="16"/>
      <c r="BR599" s="16"/>
      <c r="BS599" s="16"/>
      <c r="BT599" s="16"/>
      <c r="BU599" s="16"/>
      <c r="BV599" s="16"/>
      <c r="BW599" s="16"/>
      <c r="BX599" s="16"/>
      <c r="BY599" s="16"/>
      <c r="BZ599" s="16"/>
      <c r="CA599" s="16"/>
      <c r="CB599" s="16"/>
      <c r="CC599" s="16"/>
      <c r="CD599" s="16"/>
      <c r="CE599" s="16"/>
      <c r="CF599" s="16"/>
      <c r="CG599" s="16"/>
      <c r="CH599" s="16"/>
      <c r="CI599" s="16"/>
      <c r="CJ599" s="16"/>
      <c r="CK599" s="16"/>
      <c r="CL599" s="16"/>
      <c r="CM599" s="16"/>
      <c r="CN599" s="16"/>
      <c r="CO599" s="16"/>
      <c r="CP599" s="16"/>
      <c r="CQ599" s="16"/>
      <c r="CR599" s="16"/>
      <c r="CS599" s="16"/>
      <c r="CT599" s="16"/>
      <c r="CU599" s="16"/>
      <c r="CV599" s="16"/>
      <c r="CW599" s="16"/>
    </row>
    <row r="600" spans="1:101" x14ac:dyDescent="0.3">
      <c r="A600" s="14">
        <v>148</v>
      </c>
      <c r="B600" s="15"/>
      <c r="C600" s="14" t="s">
        <v>111</v>
      </c>
      <c r="D600" s="14" t="s">
        <v>523</v>
      </c>
      <c r="E600" s="14"/>
      <c r="F600" s="14" t="s">
        <v>113</v>
      </c>
      <c r="G600" s="14" t="s">
        <v>524</v>
      </c>
      <c r="H600" s="2" t="s">
        <v>525</v>
      </c>
      <c r="I600" s="12">
        <v>100</v>
      </c>
      <c r="J600" s="16">
        <f t="shared" si="34"/>
        <v>92.454999999999998</v>
      </c>
      <c r="K600" s="16">
        <f t="shared" si="35"/>
        <v>96.385000000000005</v>
      </c>
      <c r="L600" s="16">
        <f t="shared" si="31"/>
        <v>3.6150000000000002</v>
      </c>
      <c r="M600" s="16">
        <f t="shared" si="31"/>
        <v>7.5449999999999999</v>
      </c>
      <c r="N600" s="16">
        <v>0.1</v>
      </c>
      <c r="O600" s="16">
        <v>1.5</v>
      </c>
      <c r="P600" s="16">
        <v>0.5</v>
      </c>
      <c r="Q600" s="16">
        <v>1</v>
      </c>
      <c r="R600" s="17">
        <v>3</v>
      </c>
      <c r="S600" s="16">
        <v>5</v>
      </c>
      <c r="T600" s="16"/>
      <c r="U600" s="17"/>
      <c r="V600" s="18">
        <v>1.4999999999999999E-2</v>
      </c>
      <c r="W600" s="18">
        <v>3.5000000000000003E-2</v>
      </c>
      <c r="X600" s="16">
        <v>0</v>
      </c>
      <c r="Y600" s="16">
        <v>0.01</v>
      </c>
      <c r="Z600" s="16"/>
      <c r="AA600" s="16"/>
      <c r="AB600" s="16"/>
      <c r="AC600" s="16"/>
      <c r="AD600" s="16"/>
      <c r="AE600" s="16"/>
      <c r="AF600" s="16"/>
      <c r="AG600" s="16"/>
      <c r="AH600" s="16"/>
      <c r="AI600" s="16"/>
      <c r="AJ600" s="16"/>
      <c r="AK600" s="16"/>
      <c r="AL600" s="16"/>
      <c r="AM600" s="16"/>
      <c r="AN600" s="16"/>
      <c r="AO600" s="16"/>
      <c r="AP600" s="16"/>
      <c r="AQ600" s="16"/>
      <c r="AR600" s="16"/>
      <c r="AS600" s="16"/>
      <c r="AT600" s="16"/>
      <c r="AU600" s="16"/>
      <c r="AV600" s="16"/>
      <c r="AW600" s="16"/>
      <c r="AX600" s="16"/>
      <c r="AY600" s="16"/>
      <c r="AZ600" s="16"/>
      <c r="BA600" s="16"/>
      <c r="BB600" s="16"/>
      <c r="BC600" s="16"/>
      <c r="BD600" s="16"/>
      <c r="BE600" s="16"/>
      <c r="BF600" s="16"/>
      <c r="BG600" s="16"/>
      <c r="BH600" s="16"/>
      <c r="BI600" s="16"/>
      <c r="BJ600" s="16"/>
      <c r="BK600" s="16"/>
      <c r="BL600" s="16"/>
      <c r="BM600" s="16"/>
      <c r="BN600" s="16"/>
      <c r="BO600" s="16"/>
      <c r="BP600" s="16"/>
      <c r="BQ600" s="16"/>
      <c r="BR600" s="16"/>
      <c r="BS600" s="16"/>
      <c r="BT600" s="16"/>
      <c r="BU600" s="16"/>
      <c r="BV600" s="16"/>
      <c r="BW600" s="16"/>
      <c r="BX600" s="16"/>
      <c r="BY600" s="16"/>
      <c r="BZ600" s="16"/>
      <c r="CA600" s="16"/>
      <c r="CB600" s="16"/>
      <c r="CC600" s="16"/>
      <c r="CD600" s="16"/>
      <c r="CE600" s="16"/>
      <c r="CF600" s="16"/>
      <c r="CG600" s="16"/>
      <c r="CH600" s="16"/>
      <c r="CI600" s="16"/>
      <c r="CJ600" s="16"/>
      <c r="CK600" s="16"/>
      <c r="CL600" s="16"/>
      <c r="CM600" s="16"/>
      <c r="CN600" s="16"/>
      <c r="CO600" s="16"/>
      <c r="CP600" s="16"/>
      <c r="CQ600" s="16"/>
      <c r="CR600" s="16"/>
      <c r="CS600" s="16"/>
      <c r="CT600" s="16"/>
      <c r="CU600" s="16"/>
      <c r="CV600" s="16"/>
      <c r="CW600" s="16"/>
    </row>
    <row r="601" spans="1:101" x14ac:dyDescent="0.3">
      <c r="A601" s="14">
        <v>148</v>
      </c>
      <c r="B601" s="15"/>
      <c r="C601" s="14" t="s">
        <v>111</v>
      </c>
      <c r="D601" s="14" t="s">
        <v>523</v>
      </c>
      <c r="E601" s="14"/>
      <c r="F601" s="14" t="s">
        <v>113</v>
      </c>
      <c r="G601" s="14" t="s">
        <v>524</v>
      </c>
      <c r="H601" s="2" t="s">
        <v>525</v>
      </c>
      <c r="I601" s="12">
        <v>100</v>
      </c>
      <c r="J601" s="16">
        <f t="shared" si="34"/>
        <v>92.454999999999998</v>
      </c>
      <c r="K601" s="16">
        <f t="shared" si="35"/>
        <v>96.385000000000005</v>
      </c>
      <c r="L601" s="16">
        <f t="shared" si="31"/>
        <v>3.6150000000000002</v>
      </c>
      <c r="M601" s="16">
        <f t="shared" si="31"/>
        <v>7.5449999999999999</v>
      </c>
      <c r="N601" s="16">
        <v>0.1</v>
      </c>
      <c r="O601" s="16">
        <v>1.5</v>
      </c>
      <c r="P601" s="16">
        <v>0.5</v>
      </c>
      <c r="Q601" s="16">
        <v>1</v>
      </c>
      <c r="R601" s="17">
        <v>3</v>
      </c>
      <c r="S601" s="16">
        <v>5</v>
      </c>
      <c r="T601" s="16"/>
      <c r="U601" s="17"/>
      <c r="V601" s="18">
        <v>1.4999999999999999E-2</v>
      </c>
      <c r="W601" s="18">
        <v>3.5000000000000003E-2</v>
      </c>
      <c r="X601" s="16"/>
      <c r="Y601" s="16"/>
      <c r="Z601" s="16"/>
      <c r="AA601" s="16"/>
      <c r="AB601" s="16"/>
      <c r="AC601" s="16"/>
      <c r="AD601" s="16"/>
      <c r="AE601" s="16"/>
      <c r="AF601" s="16"/>
      <c r="AG601" s="16"/>
      <c r="AH601" s="16"/>
      <c r="AI601" s="16"/>
      <c r="AJ601" s="16"/>
      <c r="AK601" s="16"/>
      <c r="AL601" s="16"/>
      <c r="AM601" s="16"/>
      <c r="AN601" s="16"/>
      <c r="AO601" s="16"/>
      <c r="AP601" s="16"/>
      <c r="AQ601" s="16"/>
      <c r="AR601" s="16"/>
      <c r="AS601" s="16"/>
      <c r="AT601" s="16">
        <v>0</v>
      </c>
      <c r="AU601" s="16">
        <v>0.01</v>
      </c>
      <c r="AV601" s="16"/>
      <c r="AW601" s="16"/>
      <c r="AX601" s="16"/>
      <c r="AY601" s="16"/>
      <c r="AZ601" s="16"/>
      <c r="BA601" s="16"/>
      <c r="BB601" s="16"/>
      <c r="BC601" s="16"/>
      <c r="BD601" s="16"/>
      <c r="BE601" s="16"/>
      <c r="BF601" s="16"/>
      <c r="BG601" s="16"/>
      <c r="BH601" s="16"/>
      <c r="BI601" s="16"/>
      <c r="BJ601" s="16"/>
      <c r="BK601" s="16"/>
      <c r="BL601" s="16"/>
      <c r="BM601" s="16"/>
      <c r="BN601" s="16"/>
      <c r="BO601" s="16"/>
      <c r="BP601" s="16"/>
      <c r="BQ601" s="16"/>
      <c r="BR601" s="16"/>
      <c r="BS601" s="16"/>
      <c r="BT601" s="16"/>
      <c r="BU601" s="16"/>
      <c r="BV601" s="16"/>
      <c r="BW601" s="16"/>
      <c r="BX601" s="16"/>
      <c r="BY601" s="16"/>
      <c r="BZ601" s="16"/>
      <c r="CA601" s="16"/>
      <c r="CB601" s="16"/>
      <c r="CC601" s="16"/>
      <c r="CD601" s="16"/>
      <c r="CE601" s="16"/>
      <c r="CF601" s="16"/>
      <c r="CG601" s="16"/>
      <c r="CH601" s="16"/>
      <c r="CI601" s="16"/>
      <c r="CJ601" s="16"/>
      <c r="CK601" s="16"/>
      <c r="CL601" s="16"/>
      <c r="CM601" s="16"/>
      <c r="CN601" s="16"/>
      <c r="CO601" s="16"/>
      <c r="CP601" s="16"/>
      <c r="CQ601" s="16"/>
      <c r="CR601" s="16"/>
      <c r="CS601" s="16"/>
      <c r="CT601" s="16"/>
      <c r="CU601" s="16"/>
      <c r="CV601" s="16"/>
      <c r="CW601" s="16"/>
    </row>
    <row r="602" spans="1:101" x14ac:dyDescent="0.3">
      <c r="A602" s="14">
        <v>148</v>
      </c>
      <c r="B602" s="15"/>
      <c r="C602" s="14" t="s">
        <v>111</v>
      </c>
      <c r="D602" s="14" t="s">
        <v>523</v>
      </c>
      <c r="E602" s="14"/>
      <c r="F602" s="14" t="s">
        <v>113</v>
      </c>
      <c r="G602" s="14" t="s">
        <v>524</v>
      </c>
      <c r="H602" s="2" t="s">
        <v>525</v>
      </c>
      <c r="I602" s="12">
        <v>100</v>
      </c>
      <c r="J602" s="16">
        <f t="shared" si="34"/>
        <v>92.444999999999993</v>
      </c>
      <c r="K602" s="16">
        <f t="shared" si="35"/>
        <v>96.385000000000005</v>
      </c>
      <c r="L602" s="16">
        <f t="shared" si="31"/>
        <v>3.6150000000000002</v>
      </c>
      <c r="M602" s="16">
        <f t="shared" si="31"/>
        <v>7.5549999999999997</v>
      </c>
      <c r="N602" s="16">
        <v>0.1</v>
      </c>
      <c r="O602" s="16">
        <v>1.5</v>
      </c>
      <c r="P602" s="16">
        <v>0.5</v>
      </c>
      <c r="Q602" s="16">
        <v>1</v>
      </c>
      <c r="R602" s="17">
        <v>3</v>
      </c>
      <c r="S602" s="16">
        <v>5</v>
      </c>
      <c r="T602" s="16"/>
      <c r="U602" s="17"/>
      <c r="V602" s="18">
        <v>1.4999999999999999E-2</v>
      </c>
      <c r="W602" s="18">
        <v>3.5000000000000003E-2</v>
      </c>
      <c r="X602" s="16">
        <v>0</v>
      </c>
      <c r="Y602" s="16">
        <v>0.01</v>
      </c>
      <c r="Z602" s="16"/>
      <c r="AA602" s="16"/>
      <c r="AB602" s="16"/>
      <c r="AC602" s="16"/>
      <c r="AD602" s="16"/>
      <c r="AE602" s="16"/>
      <c r="AF602" s="16"/>
      <c r="AG602" s="16"/>
      <c r="AH602" s="16"/>
      <c r="AI602" s="16"/>
      <c r="AJ602" s="16"/>
      <c r="AK602" s="16"/>
      <c r="AL602" s="16"/>
      <c r="AM602" s="16"/>
      <c r="AN602" s="16"/>
      <c r="AO602" s="16"/>
      <c r="AP602" s="16"/>
      <c r="AQ602" s="16"/>
      <c r="AR602" s="16"/>
      <c r="AS602" s="16"/>
      <c r="AT602" s="16">
        <v>0</v>
      </c>
      <c r="AU602" s="16">
        <v>0.01</v>
      </c>
      <c r="AV602" s="16"/>
      <c r="AW602" s="16"/>
      <c r="AX602" s="16"/>
      <c r="AY602" s="16"/>
      <c r="AZ602" s="16"/>
      <c r="BA602" s="16"/>
      <c r="BB602" s="16"/>
      <c r="BC602" s="16"/>
      <c r="BD602" s="16"/>
      <c r="BE602" s="16"/>
      <c r="BF602" s="16"/>
      <c r="BG602" s="16"/>
      <c r="BH602" s="16"/>
      <c r="BI602" s="16"/>
      <c r="BJ602" s="16"/>
      <c r="BK602" s="16"/>
      <c r="BL602" s="16"/>
      <c r="BM602" s="16"/>
      <c r="BN602" s="16"/>
      <c r="BO602" s="16"/>
      <c r="BP602" s="16"/>
      <c r="BQ602" s="16"/>
      <c r="BR602" s="16"/>
      <c r="BS602" s="16"/>
      <c r="BT602" s="16"/>
      <c r="BU602" s="16"/>
      <c r="BV602" s="16"/>
      <c r="BW602" s="16"/>
      <c r="BX602" s="16"/>
      <c r="BY602" s="16"/>
      <c r="BZ602" s="16"/>
      <c r="CA602" s="16"/>
      <c r="CB602" s="16"/>
      <c r="CC602" s="16"/>
      <c r="CD602" s="16"/>
      <c r="CE602" s="16"/>
      <c r="CF602" s="16"/>
      <c r="CG602" s="16"/>
      <c r="CH602" s="16"/>
      <c r="CI602" s="16"/>
      <c r="CJ602" s="16"/>
      <c r="CK602" s="16"/>
      <c r="CL602" s="16"/>
      <c r="CM602" s="16"/>
      <c r="CN602" s="16"/>
      <c r="CO602" s="16"/>
      <c r="CP602" s="16"/>
      <c r="CQ602" s="16"/>
      <c r="CR602" s="16"/>
      <c r="CS602" s="16"/>
      <c r="CT602" s="16"/>
      <c r="CU602" s="16"/>
      <c r="CV602" s="16"/>
      <c r="CW602" s="16"/>
    </row>
    <row r="603" spans="1:101" x14ac:dyDescent="0.3">
      <c r="A603" s="14">
        <v>150</v>
      </c>
      <c r="B603" s="15" t="s">
        <v>675</v>
      </c>
      <c r="C603" s="14" t="s">
        <v>197</v>
      </c>
      <c r="D603" s="14" t="s">
        <v>2245</v>
      </c>
      <c r="E603" s="14"/>
      <c r="F603" s="14" t="s">
        <v>199</v>
      </c>
      <c r="G603" s="14" t="s">
        <v>2246</v>
      </c>
      <c r="H603" s="2" t="s">
        <v>2247</v>
      </c>
      <c r="I603" s="12">
        <v>100</v>
      </c>
      <c r="J603" s="16">
        <f t="shared" si="34"/>
        <v>92.555499999999995</v>
      </c>
      <c r="K603" s="16">
        <f t="shared" si="35"/>
        <v>99.498999999999995</v>
      </c>
      <c r="L603" s="16">
        <f t="shared" si="31"/>
        <v>0.50099999999999989</v>
      </c>
      <c r="M603" s="16">
        <f t="shared" si="31"/>
        <v>7.4444999999999997</v>
      </c>
      <c r="N603" s="16">
        <v>0.1</v>
      </c>
      <c r="O603" s="16">
        <v>1.5</v>
      </c>
      <c r="P603" s="16">
        <v>0.2</v>
      </c>
      <c r="Q603" s="16">
        <v>0.85</v>
      </c>
      <c r="R603" s="16">
        <v>0.2</v>
      </c>
      <c r="S603" s="16">
        <v>5</v>
      </c>
      <c r="T603" s="16"/>
      <c r="U603" s="17"/>
      <c r="V603" s="60">
        <v>5.0000000000000001E-4</v>
      </c>
      <c r="W603" s="16">
        <v>0.09</v>
      </c>
      <c r="X603" s="60">
        <v>5.0000000000000001E-4</v>
      </c>
      <c r="Y603" s="60">
        <v>4.4999999999999997E-3</v>
      </c>
      <c r="Z603" s="16"/>
      <c r="AA603" s="16"/>
      <c r="AB603" s="16"/>
      <c r="AC603" s="16"/>
      <c r="AD603" s="16"/>
      <c r="AE603" s="16"/>
      <c r="AF603" s="16"/>
      <c r="AG603" s="16"/>
      <c r="AH603" s="16"/>
      <c r="AI603" s="16"/>
      <c r="AJ603" s="16"/>
      <c r="AK603" s="16"/>
      <c r="AL603" s="16"/>
      <c r="AM603" s="16"/>
      <c r="AN603" s="16"/>
      <c r="AO603" s="16"/>
      <c r="AP603" s="16"/>
      <c r="AQ603" s="16"/>
      <c r="AR603" s="16"/>
      <c r="AS603" s="16"/>
      <c r="AT603" s="16"/>
      <c r="AU603" s="16"/>
      <c r="AV603" s="16"/>
      <c r="AW603" s="16"/>
      <c r="AX603" s="16"/>
      <c r="AY603" s="16"/>
      <c r="AZ603" s="16"/>
      <c r="BA603" s="16"/>
      <c r="BB603" s="16"/>
      <c r="BC603" s="16"/>
      <c r="BD603" s="16"/>
      <c r="BE603" s="16"/>
      <c r="BF603" s="16"/>
      <c r="BG603" s="16"/>
      <c r="BH603" s="16"/>
      <c r="BI603" s="16"/>
      <c r="BJ603" s="16"/>
      <c r="BK603" s="16"/>
      <c r="BL603" s="16"/>
      <c r="BM603" s="16"/>
      <c r="BN603" s="16"/>
      <c r="BO603" s="16"/>
      <c r="BP603" s="16"/>
      <c r="BQ603" s="16"/>
      <c r="BR603" s="16"/>
      <c r="BS603" s="16"/>
      <c r="BT603" s="16"/>
      <c r="BU603" s="16"/>
      <c r="BV603" s="16"/>
      <c r="BW603" s="16"/>
      <c r="BX603" s="16"/>
      <c r="BY603" s="16"/>
      <c r="BZ603" s="16"/>
      <c r="CA603" s="16"/>
      <c r="CB603" s="16"/>
      <c r="CC603" s="16"/>
      <c r="CD603" s="16"/>
      <c r="CE603" s="16"/>
      <c r="CF603" s="16"/>
      <c r="CG603" s="16"/>
      <c r="CH603" s="16"/>
      <c r="CI603" s="16"/>
      <c r="CJ603" s="16"/>
      <c r="CK603" s="16"/>
      <c r="CL603" s="16"/>
      <c r="CM603" s="16"/>
      <c r="CN603" s="16"/>
      <c r="CO603" s="16"/>
      <c r="CP603" s="16"/>
      <c r="CQ603" s="16"/>
      <c r="CR603" s="16"/>
      <c r="CS603" s="16"/>
      <c r="CT603" s="16"/>
      <c r="CU603" s="16"/>
      <c r="CV603" s="16"/>
      <c r="CW603" s="16"/>
    </row>
    <row r="604" spans="1:101" x14ac:dyDescent="0.3">
      <c r="A604" s="14">
        <v>151</v>
      </c>
      <c r="B604" s="15" t="s">
        <v>675</v>
      </c>
      <c r="C604" s="14" t="s">
        <v>197</v>
      </c>
      <c r="D604" s="14" t="s">
        <v>2225</v>
      </c>
      <c r="E604" s="14"/>
      <c r="F604" s="14" t="s">
        <v>199</v>
      </c>
      <c r="G604" s="14" t="s">
        <v>2226</v>
      </c>
      <c r="H604" s="2" t="s">
        <v>2227</v>
      </c>
      <c r="I604" s="12">
        <v>100</v>
      </c>
      <c r="J604" s="16">
        <f t="shared" si="34"/>
        <v>98.7</v>
      </c>
      <c r="K604" s="16">
        <f t="shared" si="35"/>
        <v>100</v>
      </c>
      <c r="L604" s="16">
        <f t="shared" si="31"/>
        <v>0</v>
      </c>
      <c r="M604" s="16">
        <f t="shared" si="31"/>
        <v>1.3</v>
      </c>
      <c r="N604" s="16"/>
      <c r="O604" s="16"/>
      <c r="P604" s="16"/>
      <c r="Q604" s="16"/>
      <c r="R604" s="17">
        <f t="shared" ref="R604:R609" si="36">0*0.1/1000</f>
        <v>0</v>
      </c>
      <c r="S604" s="16">
        <f>10000*0.1/1000</f>
        <v>1</v>
      </c>
      <c r="T604" s="16"/>
      <c r="U604" s="17"/>
      <c r="V604" s="16"/>
      <c r="W604" s="16"/>
      <c r="X604" s="16"/>
      <c r="Y604" s="16"/>
      <c r="Z604" s="16"/>
      <c r="AA604" s="16"/>
      <c r="AB604" s="16"/>
      <c r="AC604" s="16"/>
      <c r="AD604" s="16"/>
      <c r="AE604" s="16"/>
      <c r="AF604" s="16"/>
      <c r="AG604" s="16"/>
      <c r="AH604" s="16"/>
      <c r="AI604" s="16"/>
      <c r="AJ604" s="16">
        <f>0*0.1/1000</f>
        <v>0</v>
      </c>
      <c r="AK604" s="16">
        <f>3000*0.1/1000</f>
        <v>0.3</v>
      </c>
      <c r="AL604" s="16"/>
      <c r="AM604" s="16"/>
      <c r="AN604" s="16"/>
      <c r="AO604" s="16"/>
      <c r="AP604" s="16"/>
      <c r="AQ604" s="16"/>
      <c r="AR604" s="16"/>
      <c r="AS604" s="16"/>
      <c r="AT604" s="16"/>
      <c r="AU604" s="16"/>
      <c r="AV604" s="16"/>
      <c r="AW604" s="16"/>
      <c r="AX604" s="16"/>
      <c r="AY604" s="16"/>
      <c r="AZ604" s="16"/>
      <c r="BA604" s="16"/>
      <c r="BB604" s="16"/>
      <c r="BC604" s="16"/>
      <c r="BD604" s="16"/>
      <c r="BE604" s="16"/>
      <c r="BF604" s="16"/>
      <c r="BG604" s="16"/>
      <c r="BH604" s="16"/>
      <c r="BI604" s="16"/>
      <c r="BJ604" s="16"/>
      <c r="BK604" s="16"/>
      <c r="BL604" s="16"/>
      <c r="BM604" s="16"/>
      <c r="BN604" s="16"/>
      <c r="BO604" s="16"/>
      <c r="BP604" s="16"/>
      <c r="BQ604" s="16"/>
      <c r="BR604" s="16"/>
      <c r="BS604" s="16"/>
      <c r="BT604" s="16"/>
      <c r="BU604" s="16"/>
      <c r="BV604" s="16"/>
      <c r="BW604" s="16"/>
      <c r="BX604" s="16"/>
      <c r="BY604" s="16"/>
      <c r="BZ604" s="16"/>
      <c r="CA604" s="16"/>
      <c r="CB604" s="16"/>
      <c r="CC604" s="16"/>
      <c r="CD604" s="16"/>
      <c r="CE604" s="16"/>
      <c r="CF604" s="16"/>
      <c r="CG604" s="16"/>
      <c r="CH604" s="16"/>
      <c r="CI604" s="16"/>
      <c r="CJ604" s="18"/>
      <c r="CK604" s="18"/>
      <c r="CL604" s="16"/>
      <c r="CM604" s="16"/>
      <c r="CN604" s="16"/>
      <c r="CO604" s="16"/>
      <c r="CP604" s="16"/>
      <c r="CQ604" s="16"/>
      <c r="CR604" s="16"/>
      <c r="CS604" s="16"/>
      <c r="CT604" s="16"/>
      <c r="CU604" s="16"/>
      <c r="CV604" s="16"/>
      <c r="CW604" s="16"/>
    </row>
    <row r="605" spans="1:101" x14ac:dyDescent="0.3">
      <c r="A605" s="14">
        <v>151</v>
      </c>
      <c r="B605" s="15" t="s">
        <v>675</v>
      </c>
      <c r="C605" s="14" t="s">
        <v>197</v>
      </c>
      <c r="D605" s="14" t="s">
        <v>2225</v>
      </c>
      <c r="E605" s="14"/>
      <c r="F605" s="14" t="s">
        <v>199</v>
      </c>
      <c r="G605" s="14" t="s">
        <v>2226</v>
      </c>
      <c r="H605" s="2" t="s">
        <v>2227</v>
      </c>
      <c r="I605" s="12">
        <v>100</v>
      </c>
      <c r="J605" s="16">
        <f t="shared" si="34"/>
        <v>98.19</v>
      </c>
      <c r="K605" s="16">
        <f t="shared" si="35"/>
        <v>100</v>
      </c>
      <c r="L605" s="16">
        <f t="shared" si="31"/>
        <v>0</v>
      </c>
      <c r="M605" s="16">
        <f t="shared" si="31"/>
        <v>1.81</v>
      </c>
      <c r="N605" s="16"/>
      <c r="O605" s="16"/>
      <c r="P605" s="16"/>
      <c r="Q605" s="16"/>
      <c r="R605" s="17">
        <f t="shared" si="36"/>
        <v>0</v>
      </c>
      <c r="S605" s="16">
        <f>10000*0.1/1000</f>
        <v>1</v>
      </c>
      <c r="T605" s="16"/>
      <c r="U605" s="17"/>
      <c r="V605" s="16"/>
      <c r="W605" s="16"/>
      <c r="X605" s="16"/>
      <c r="Y605" s="16"/>
      <c r="Z605" s="16"/>
      <c r="AA605" s="16"/>
      <c r="AB605" s="16"/>
      <c r="AC605" s="16"/>
      <c r="AD605" s="16"/>
      <c r="AE605" s="16"/>
      <c r="AF605" s="16"/>
      <c r="AG605" s="16"/>
      <c r="AH605" s="16"/>
      <c r="AI605" s="16"/>
      <c r="AJ605" s="16">
        <f>0*0.1/1000</f>
        <v>0</v>
      </c>
      <c r="AK605" s="16">
        <f>3000*0.1/1000</f>
        <v>0.3</v>
      </c>
      <c r="AL605" s="16"/>
      <c r="AM605" s="16"/>
      <c r="AN605" s="16"/>
      <c r="AO605" s="16"/>
      <c r="AP605" s="16"/>
      <c r="AQ605" s="16"/>
      <c r="AR605" s="16"/>
      <c r="AS605" s="16"/>
      <c r="AT605" s="16"/>
      <c r="AU605" s="16"/>
      <c r="AV605" s="16"/>
      <c r="AW605" s="16"/>
      <c r="AX605" s="16"/>
      <c r="AY605" s="16"/>
      <c r="AZ605" s="16"/>
      <c r="BA605" s="16"/>
      <c r="BB605" s="16">
        <f>0*0.1/1000</f>
        <v>0</v>
      </c>
      <c r="BC605" s="16">
        <f>5100*0.1/1000</f>
        <v>0.51</v>
      </c>
      <c r="BD605" s="16"/>
      <c r="BE605" s="16"/>
      <c r="BF605" s="16"/>
      <c r="BG605" s="16"/>
      <c r="BH605" s="16"/>
      <c r="BI605" s="16"/>
      <c r="BJ605" s="16"/>
      <c r="BK605" s="16"/>
      <c r="BL605" s="16"/>
      <c r="BM605" s="16"/>
      <c r="BN605" s="16"/>
      <c r="BO605" s="16"/>
      <c r="BP605" s="16"/>
      <c r="BQ605" s="16"/>
      <c r="BR605" s="16"/>
      <c r="BS605" s="16"/>
      <c r="BT605" s="16"/>
      <c r="BU605" s="16"/>
      <c r="BV605" s="16"/>
      <c r="BW605" s="16"/>
      <c r="BX605" s="16"/>
      <c r="BY605" s="16"/>
      <c r="BZ605" s="16"/>
      <c r="CA605" s="16"/>
      <c r="CB605" s="16"/>
      <c r="CC605" s="16"/>
      <c r="CD605" s="16"/>
      <c r="CE605" s="16"/>
      <c r="CF605" s="16"/>
      <c r="CG605" s="16"/>
      <c r="CH605" s="16"/>
      <c r="CI605" s="16"/>
      <c r="CJ605" s="18"/>
      <c r="CK605" s="18"/>
      <c r="CL605" s="16"/>
      <c r="CM605" s="16"/>
      <c r="CN605" s="16"/>
      <c r="CO605" s="16"/>
      <c r="CP605" s="16"/>
      <c r="CQ605" s="16"/>
      <c r="CR605" s="16"/>
      <c r="CS605" s="16"/>
      <c r="CT605" s="16"/>
      <c r="CU605" s="16"/>
      <c r="CV605" s="16"/>
      <c r="CW605" s="16"/>
    </row>
    <row r="606" spans="1:101" x14ac:dyDescent="0.3">
      <c r="A606" s="14">
        <v>151</v>
      </c>
      <c r="B606" s="15" t="s">
        <v>675</v>
      </c>
      <c r="C606" s="14" t="s">
        <v>197</v>
      </c>
      <c r="D606" s="14" t="s">
        <v>2225</v>
      </c>
      <c r="E606" s="14"/>
      <c r="F606" s="14" t="s">
        <v>199</v>
      </c>
      <c r="G606" s="14" t="s">
        <v>2226</v>
      </c>
      <c r="H606" s="2" t="s">
        <v>2227</v>
      </c>
      <c r="I606" s="12">
        <v>100</v>
      </c>
      <c r="J606" s="16">
        <f t="shared" si="34"/>
        <v>98.697500000000005</v>
      </c>
      <c r="K606" s="16">
        <f t="shared" si="35"/>
        <v>99.998999999999995</v>
      </c>
      <c r="L606" s="16">
        <f t="shared" si="31"/>
        <v>1E-3</v>
      </c>
      <c r="M606" s="16">
        <f t="shared" si="31"/>
        <v>1.3025</v>
      </c>
      <c r="N606" s="16"/>
      <c r="O606" s="16"/>
      <c r="P606" s="16"/>
      <c r="Q606" s="16"/>
      <c r="R606" s="17">
        <f t="shared" si="36"/>
        <v>0</v>
      </c>
      <c r="S606" s="16">
        <f>10000*0.1/1000</f>
        <v>1</v>
      </c>
      <c r="T606" s="16"/>
      <c r="U606" s="17"/>
      <c r="V606" s="16"/>
      <c r="W606" s="16"/>
      <c r="X606" s="16"/>
      <c r="Y606" s="16"/>
      <c r="Z606" s="16"/>
      <c r="AA606" s="16"/>
      <c r="AB606" s="16"/>
      <c r="AC606" s="16"/>
      <c r="AD606" s="16"/>
      <c r="AE606" s="16"/>
      <c r="AF606" s="16"/>
      <c r="AG606" s="16"/>
      <c r="AH606" s="16"/>
      <c r="AI606" s="16"/>
      <c r="AJ606" s="16">
        <f>0*0.1/1000</f>
        <v>0</v>
      </c>
      <c r="AK606" s="16">
        <f>3000*0.1/1000</f>
        <v>0.3</v>
      </c>
      <c r="AL606" s="16"/>
      <c r="AM606" s="16"/>
      <c r="AN606" s="16"/>
      <c r="AO606" s="16"/>
      <c r="AP606" s="16"/>
      <c r="AQ606" s="16"/>
      <c r="AR606" s="16"/>
      <c r="AS606" s="16"/>
      <c r="AT606" s="16"/>
      <c r="AU606" s="16"/>
      <c r="AV606" s="16"/>
      <c r="AW606" s="16"/>
      <c r="AX606" s="16"/>
      <c r="AY606" s="16"/>
      <c r="AZ606" s="16"/>
      <c r="BA606" s="16"/>
      <c r="BB606" s="16"/>
      <c r="BC606" s="16"/>
      <c r="BD606" s="16"/>
      <c r="BE606" s="16"/>
      <c r="BF606" s="16"/>
      <c r="BG606" s="16"/>
      <c r="BH606" s="16"/>
      <c r="BI606" s="16"/>
      <c r="BJ606" s="16"/>
      <c r="BK606" s="16"/>
      <c r="BL606" s="16"/>
      <c r="BM606" s="16"/>
      <c r="BN606" s="16"/>
      <c r="BO606" s="16"/>
      <c r="BP606" s="16"/>
      <c r="BQ606" s="16"/>
      <c r="BR606" s="16"/>
      <c r="BS606" s="16"/>
      <c r="BT606" s="16"/>
      <c r="BU606" s="16"/>
      <c r="BV606" s="16"/>
      <c r="BW606" s="16"/>
      <c r="BX606" s="16"/>
      <c r="BY606" s="16"/>
      <c r="BZ606" s="16"/>
      <c r="CA606" s="16"/>
      <c r="CB606" s="16"/>
      <c r="CC606" s="16"/>
      <c r="CD606" s="16"/>
      <c r="CE606" s="16"/>
      <c r="CF606" s="16"/>
      <c r="CG606" s="16"/>
      <c r="CH606" s="16"/>
      <c r="CI606" s="16"/>
      <c r="CJ606" s="18">
        <f>10*0.1/1000</f>
        <v>1E-3</v>
      </c>
      <c r="CK606" s="18">
        <f>25*0.1/1000</f>
        <v>2.5000000000000001E-3</v>
      </c>
      <c r="CL606" s="16"/>
      <c r="CM606" s="16"/>
      <c r="CN606" s="16"/>
      <c r="CO606" s="16"/>
      <c r="CP606" s="16"/>
      <c r="CQ606" s="16"/>
      <c r="CR606" s="16"/>
      <c r="CS606" s="16"/>
      <c r="CT606" s="16"/>
      <c r="CU606" s="16"/>
      <c r="CV606" s="16"/>
      <c r="CW606" s="16"/>
    </row>
    <row r="607" spans="1:101" x14ac:dyDescent="0.3">
      <c r="A607" s="14">
        <v>151</v>
      </c>
      <c r="B607" s="15" t="s">
        <v>675</v>
      </c>
      <c r="C607" s="14" t="s">
        <v>197</v>
      </c>
      <c r="D607" s="14" t="s">
        <v>2225</v>
      </c>
      <c r="E607" s="14"/>
      <c r="F607" s="14" t="s">
        <v>199</v>
      </c>
      <c r="G607" s="14" t="s">
        <v>2226</v>
      </c>
      <c r="H607" s="2" t="s">
        <v>2227</v>
      </c>
      <c r="I607" s="12">
        <v>100</v>
      </c>
      <c r="J607" s="16">
        <f t="shared" si="34"/>
        <v>98.1875</v>
      </c>
      <c r="K607" s="16">
        <f t="shared" si="35"/>
        <v>99.998999999999995</v>
      </c>
      <c r="L607" s="16">
        <f t="shared" si="31"/>
        <v>1E-3</v>
      </c>
      <c r="M607" s="16">
        <f t="shared" si="31"/>
        <v>1.8125</v>
      </c>
      <c r="N607" s="16"/>
      <c r="O607" s="16"/>
      <c r="P607" s="16"/>
      <c r="Q607" s="16"/>
      <c r="R607" s="17">
        <f t="shared" si="36"/>
        <v>0</v>
      </c>
      <c r="S607" s="16">
        <f>10000*0.1/1000</f>
        <v>1</v>
      </c>
      <c r="T607" s="16"/>
      <c r="U607" s="17"/>
      <c r="V607" s="16"/>
      <c r="W607" s="16"/>
      <c r="X607" s="16"/>
      <c r="Y607" s="16"/>
      <c r="Z607" s="16"/>
      <c r="AA607" s="16"/>
      <c r="AB607" s="16"/>
      <c r="AC607" s="16"/>
      <c r="AD607" s="16"/>
      <c r="AE607" s="16"/>
      <c r="AF607" s="16"/>
      <c r="AG607" s="16"/>
      <c r="AH607" s="16"/>
      <c r="AI607" s="16"/>
      <c r="AJ607" s="16">
        <f>0*0.1/1000</f>
        <v>0</v>
      </c>
      <c r="AK607" s="16">
        <f>3000*0.1/1000</f>
        <v>0.3</v>
      </c>
      <c r="AL607" s="16"/>
      <c r="AM607" s="16"/>
      <c r="AN607" s="16"/>
      <c r="AO607" s="16"/>
      <c r="AP607" s="16"/>
      <c r="AQ607" s="16"/>
      <c r="AR607" s="16"/>
      <c r="AS607" s="16"/>
      <c r="AT607" s="16"/>
      <c r="AU607" s="16"/>
      <c r="AV607" s="16"/>
      <c r="AW607" s="16"/>
      <c r="AX607" s="16"/>
      <c r="AY607" s="16"/>
      <c r="AZ607" s="16"/>
      <c r="BA607" s="16"/>
      <c r="BB607" s="16">
        <f>0*0.1/1000</f>
        <v>0</v>
      </c>
      <c r="BC607" s="16">
        <f>5100*0.1/1000</f>
        <v>0.51</v>
      </c>
      <c r="BD607" s="16"/>
      <c r="BE607" s="16"/>
      <c r="BF607" s="16"/>
      <c r="BG607" s="16"/>
      <c r="BH607" s="16"/>
      <c r="BI607" s="16"/>
      <c r="BJ607" s="16"/>
      <c r="BK607" s="16"/>
      <c r="BL607" s="16"/>
      <c r="BM607" s="16"/>
      <c r="BN607" s="16"/>
      <c r="BO607" s="16"/>
      <c r="BP607" s="16"/>
      <c r="BQ607" s="16"/>
      <c r="BR607" s="16"/>
      <c r="BS607" s="16"/>
      <c r="BT607" s="16"/>
      <c r="BU607" s="16"/>
      <c r="BV607" s="16"/>
      <c r="BW607" s="16"/>
      <c r="BX607" s="16"/>
      <c r="BY607" s="16"/>
      <c r="BZ607" s="16"/>
      <c r="CA607" s="16"/>
      <c r="CB607" s="16"/>
      <c r="CC607" s="16"/>
      <c r="CD607" s="16"/>
      <c r="CE607" s="16"/>
      <c r="CF607" s="16"/>
      <c r="CG607" s="16"/>
      <c r="CH607" s="16"/>
      <c r="CI607" s="16"/>
      <c r="CJ607" s="18">
        <f>10*0.1/1000</f>
        <v>1E-3</v>
      </c>
      <c r="CK607" s="18">
        <f>25*0.1/1000</f>
        <v>2.5000000000000001E-3</v>
      </c>
      <c r="CL607" s="16"/>
      <c r="CM607" s="16"/>
      <c r="CN607" s="16"/>
      <c r="CO607" s="16"/>
      <c r="CP607" s="16"/>
      <c r="CQ607" s="16"/>
      <c r="CR607" s="16"/>
      <c r="CS607" s="16"/>
      <c r="CT607" s="16"/>
      <c r="CU607" s="16"/>
      <c r="CV607" s="16"/>
      <c r="CW607" s="16"/>
    </row>
    <row r="608" spans="1:101" x14ac:dyDescent="0.3">
      <c r="A608" s="14">
        <v>154</v>
      </c>
      <c r="B608" s="15"/>
      <c r="C608" s="14" t="s">
        <v>197</v>
      </c>
      <c r="D608" s="14" t="s">
        <v>535</v>
      </c>
      <c r="E608" s="14"/>
      <c r="F608" s="14" t="s">
        <v>199</v>
      </c>
      <c r="G608" s="14" t="s">
        <v>536</v>
      </c>
      <c r="H608" s="2" t="s">
        <v>537</v>
      </c>
      <c r="I608" s="12">
        <v>100</v>
      </c>
      <c r="J608" s="16">
        <f t="shared" si="34"/>
        <v>98.16</v>
      </c>
      <c r="K608" s="16">
        <f t="shared" si="35"/>
        <v>99.997500000000002</v>
      </c>
      <c r="L608" s="16">
        <f t="shared" si="31"/>
        <v>2.5000000000000001E-3</v>
      </c>
      <c r="M608" s="16">
        <f t="shared" si="31"/>
        <v>1.84</v>
      </c>
      <c r="N608" s="16"/>
      <c r="O608" s="16"/>
      <c r="P608" s="16"/>
      <c r="Q608" s="16"/>
      <c r="R608" s="17">
        <f t="shared" si="36"/>
        <v>0</v>
      </c>
      <c r="S608" s="16">
        <f>10000*0.1/1000</f>
        <v>1</v>
      </c>
      <c r="T608" s="16"/>
      <c r="U608" s="17"/>
      <c r="V608" s="16"/>
      <c r="W608" s="16"/>
      <c r="X608" s="16"/>
      <c r="Y608" s="16"/>
      <c r="Z608" s="16"/>
      <c r="AA608" s="16"/>
      <c r="AB608" s="16"/>
      <c r="AC608" s="16"/>
      <c r="AD608" s="16"/>
      <c r="AE608" s="16"/>
      <c r="AF608" s="16"/>
      <c r="AG608" s="16"/>
      <c r="AH608" s="16"/>
      <c r="AI608" s="16"/>
      <c r="AJ608" s="16">
        <f>0*0.1/1000</f>
        <v>0</v>
      </c>
      <c r="AK608" s="16">
        <f>3000*0.1/1000</f>
        <v>0.3</v>
      </c>
      <c r="AL608" s="16"/>
      <c r="AM608" s="16"/>
      <c r="AN608" s="16"/>
      <c r="AO608" s="16"/>
      <c r="AP608" s="16"/>
      <c r="AQ608" s="16"/>
      <c r="AR608" s="16"/>
      <c r="AS608" s="16"/>
      <c r="AT608" s="16"/>
      <c r="AU608" s="16"/>
      <c r="AV608" s="16"/>
      <c r="AW608" s="16"/>
      <c r="AX608" s="16"/>
      <c r="AY608" s="16"/>
      <c r="AZ608" s="16"/>
      <c r="BA608" s="16"/>
      <c r="BB608" s="16">
        <f>0*0.1/1000</f>
        <v>0</v>
      </c>
      <c r="BC608" s="16">
        <f>5100*0.1/1000</f>
        <v>0.51</v>
      </c>
      <c r="BD608" s="16"/>
      <c r="BE608" s="16"/>
      <c r="BF608" s="16"/>
      <c r="BG608" s="16"/>
      <c r="BH608" s="16"/>
      <c r="BI608" s="16"/>
      <c r="BJ608" s="16"/>
      <c r="BK608" s="16"/>
      <c r="BL608" s="16"/>
      <c r="BM608" s="16"/>
      <c r="BN608" s="16"/>
      <c r="BO608" s="16"/>
      <c r="BP608" s="16"/>
      <c r="BQ608" s="16"/>
      <c r="BR608" s="16"/>
      <c r="BS608" s="16"/>
      <c r="BT608" s="16"/>
      <c r="BU608" s="16"/>
      <c r="BV608" s="16"/>
      <c r="BW608" s="16"/>
      <c r="BX608" s="16"/>
      <c r="BY608" s="16"/>
      <c r="BZ608" s="16"/>
      <c r="CA608" s="16"/>
      <c r="CB608" s="16"/>
      <c r="CC608" s="16"/>
      <c r="CD608" s="16"/>
      <c r="CE608" s="16"/>
      <c r="CF608" s="16"/>
      <c r="CG608" s="16"/>
      <c r="CH608" s="16"/>
      <c r="CI608" s="16"/>
      <c r="CJ608" s="60">
        <f>25*0.1/1000</f>
        <v>2.5000000000000001E-3</v>
      </c>
      <c r="CK608" s="16">
        <f>300*0.1/1000</f>
        <v>0.03</v>
      </c>
      <c r="CL608" s="16"/>
      <c r="CM608" s="16"/>
      <c r="CN608" s="16"/>
      <c r="CO608" s="16"/>
      <c r="CP608" s="16"/>
      <c r="CQ608" s="16"/>
      <c r="CR608" s="16"/>
      <c r="CS608" s="16"/>
      <c r="CT608" s="16"/>
      <c r="CU608" s="16"/>
      <c r="CV608" s="16"/>
      <c r="CW608" s="16"/>
    </row>
    <row r="609" spans="1:101" x14ac:dyDescent="0.3">
      <c r="A609" s="14">
        <v>155</v>
      </c>
      <c r="B609" s="15"/>
      <c r="C609" s="14" t="s">
        <v>197</v>
      </c>
      <c r="D609" s="14" t="s">
        <v>538</v>
      </c>
      <c r="E609" s="14"/>
      <c r="F609" s="14" t="s">
        <v>199</v>
      </c>
      <c r="G609" s="14" t="s">
        <v>539</v>
      </c>
      <c r="H609" s="2" t="s">
        <v>540</v>
      </c>
      <c r="I609" s="12">
        <v>100</v>
      </c>
      <c r="J609" s="16">
        <f t="shared" si="34"/>
        <v>96.67</v>
      </c>
      <c r="K609" s="16">
        <f t="shared" si="35"/>
        <v>99.997500000000002</v>
      </c>
      <c r="L609" s="16">
        <f t="shared" si="31"/>
        <v>2.5000000000000001E-3</v>
      </c>
      <c r="M609" s="16">
        <f t="shared" si="31"/>
        <v>3.3299999999999996</v>
      </c>
      <c r="N609" s="16"/>
      <c r="O609" s="16"/>
      <c r="P609" s="16"/>
      <c r="Q609" s="16"/>
      <c r="R609" s="17">
        <f t="shared" si="36"/>
        <v>0</v>
      </c>
      <c r="S609" s="16">
        <f>25000*0.1/1000</f>
        <v>2.5</v>
      </c>
      <c r="T609" s="16"/>
      <c r="U609" s="17"/>
      <c r="V609" s="16"/>
      <c r="W609" s="16"/>
      <c r="X609" s="16"/>
      <c r="Y609" s="16"/>
      <c r="Z609" s="16"/>
      <c r="AA609" s="16"/>
      <c r="AB609" s="16"/>
      <c r="AC609" s="16"/>
      <c r="AD609" s="16"/>
      <c r="AE609" s="16"/>
      <c r="AF609" s="16"/>
      <c r="AG609" s="16"/>
      <c r="AH609" s="16"/>
      <c r="AI609" s="16"/>
      <c r="AJ609" s="16"/>
      <c r="AK609" s="16"/>
      <c r="AL609" s="16"/>
      <c r="AM609" s="16"/>
      <c r="AN609" s="16"/>
      <c r="AO609" s="16"/>
      <c r="AP609" s="16"/>
      <c r="AQ609" s="16"/>
      <c r="AR609" s="16"/>
      <c r="AS609" s="16"/>
      <c r="AT609" s="16"/>
      <c r="AU609" s="16"/>
      <c r="AV609" s="16"/>
      <c r="AW609" s="16"/>
      <c r="AX609" s="16"/>
      <c r="AY609" s="16"/>
      <c r="AZ609" s="16"/>
      <c r="BA609" s="16"/>
      <c r="BB609" s="16">
        <f>0*0.1/1000</f>
        <v>0</v>
      </c>
      <c r="BC609" s="16">
        <f>8000*0.1/1000</f>
        <v>0.8</v>
      </c>
      <c r="BD609" s="16"/>
      <c r="BE609" s="16"/>
      <c r="BF609" s="16"/>
      <c r="BG609" s="16"/>
      <c r="BH609" s="16"/>
      <c r="BI609" s="16"/>
      <c r="BJ609" s="16"/>
      <c r="BK609" s="16"/>
      <c r="BL609" s="16"/>
      <c r="BM609" s="16"/>
      <c r="BN609" s="16"/>
      <c r="BO609" s="16"/>
      <c r="BP609" s="16"/>
      <c r="BQ609" s="16"/>
      <c r="BR609" s="16"/>
      <c r="BS609" s="16"/>
      <c r="BT609" s="16"/>
      <c r="BU609" s="16"/>
      <c r="BV609" s="16"/>
      <c r="BW609" s="16"/>
      <c r="BX609" s="16"/>
      <c r="BY609" s="16"/>
      <c r="BZ609" s="16"/>
      <c r="CA609" s="16"/>
      <c r="CB609" s="16"/>
      <c r="CC609" s="16"/>
      <c r="CD609" s="16"/>
      <c r="CE609" s="16"/>
      <c r="CF609" s="16"/>
      <c r="CG609" s="16"/>
      <c r="CH609" s="16"/>
      <c r="CI609" s="16"/>
      <c r="CJ609" s="60">
        <f>25*0.1/1000</f>
        <v>2.5000000000000001E-3</v>
      </c>
      <c r="CK609" s="16">
        <f>300*0.1/1000</f>
        <v>0.03</v>
      </c>
      <c r="CL609" s="16"/>
      <c r="CM609" s="16"/>
      <c r="CN609" s="16"/>
      <c r="CO609" s="16"/>
      <c r="CP609" s="16"/>
      <c r="CQ609" s="16"/>
      <c r="CR609" s="16"/>
      <c r="CS609" s="16"/>
      <c r="CT609" s="16"/>
      <c r="CU609" s="16"/>
      <c r="CV609" s="16"/>
      <c r="CW609" s="16"/>
    </row>
    <row r="610" spans="1:101" x14ac:dyDescent="0.3">
      <c r="A610" s="14">
        <v>157</v>
      </c>
      <c r="B610" s="15"/>
      <c r="C610" s="14" t="s">
        <v>197</v>
      </c>
      <c r="D610" s="14" t="s">
        <v>541</v>
      </c>
      <c r="E610" s="14"/>
      <c r="F610" s="14" t="s">
        <v>199</v>
      </c>
      <c r="G610" s="14" t="s">
        <v>542</v>
      </c>
      <c r="H610" s="2" t="s">
        <v>543</v>
      </c>
      <c r="I610" s="12">
        <v>100</v>
      </c>
      <c r="J610" s="16">
        <f t="shared" si="34"/>
        <v>88.85</v>
      </c>
      <c r="K610" s="16">
        <f t="shared" si="35"/>
        <v>96.74</v>
      </c>
      <c r="L610" s="16">
        <f t="shared" si="31"/>
        <v>3.26</v>
      </c>
      <c r="M610" s="16">
        <f t="shared" si="31"/>
        <v>11.15</v>
      </c>
      <c r="N610" s="16">
        <v>1.6</v>
      </c>
      <c r="O610" s="16">
        <v>4.5</v>
      </c>
      <c r="P610" s="16">
        <v>0.25</v>
      </c>
      <c r="Q610" s="16">
        <v>0.75</v>
      </c>
      <c r="R610" s="17">
        <v>1.4</v>
      </c>
      <c r="S610" s="16">
        <v>5.8</v>
      </c>
      <c r="T610" s="16"/>
      <c r="U610" s="17"/>
      <c r="V610" s="16">
        <v>0.01</v>
      </c>
      <c r="W610" s="16">
        <v>0.1</v>
      </c>
      <c r="X610" s="16"/>
      <c r="Y610" s="16"/>
      <c r="Z610" s="16"/>
      <c r="AA610" s="16"/>
      <c r="AB610" s="16"/>
      <c r="AC610" s="16"/>
      <c r="AD610" s="16"/>
      <c r="AE610" s="16"/>
      <c r="AF610" s="16"/>
      <c r="AG610" s="16"/>
      <c r="AH610" s="16"/>
      <c r="AI610" s="16"/>
      <c r="AJ610" s="16"/>
      <c r="AK610" s="16"/>
      <c r="AL610" s="16"/>
      <c r="AM610" s="16"/>
      <c r="AN610" s="16"/>
      <c r="AO610" s="16"/>
      <c r="AP610" s="16"/>
      <c r="AQ610" s="16"/>
      <c r="AR610" s="16"/>
      <c r="AS610" s="16"/>
      <c r="AT610" s="16"/>
      <c r="AU610" s="16"/>
      <c r="AV610" s="16"/>
      <c r="AW610" s="16"/>
      <c r="AX610" s="16"/>
      <c r="AY610" s="16"/>
      <c r="AZ610" s="16"/>
      <c r="BA610" s="16"/>
      <c r="BB610" s="16"/>
      <c r="BC610" s="16"/>
      <c r="BD610" s="16"/>
      <c r="BE610" s="16"/>
      <c r="BF610" s="16"/>
      <c r="BG610" s="16"/>
      <c r="BH610" s="16"/>
      <c r="BI610" s="16"/>
      <c r="BJ610" s="16"/>
      <c r="BK610" s="16"/>
      <c r="BL610" s="16"/>
      <c r="BM610" s="16"/>
      <c r="BN610" s="16"/>
      <c r="BO610" s="16"/>
      <c r="BP610" s="16"/>
      <c r="BQ610" s="16"/>
      <c r="BR610" s="16"/>
      <c r="BS610" s="16"/>
      <c r="BT610" s="16"/>
      <c r="BU610" s="16"/>
      <c r="BV610" s="16"/>
      <c r="BW610" s="16"/>
      <c r="BX610" s="16"/>
      <c r="BY610" s="16"/>
      <c r="BZ610" s="16"/>
      <c r="CA610" s="16"/>
      <c r="CB610" s="16"/>
      <c r="CC610" s="16"/>
      <c r="CD610" s="16"/>
      <c r="CE610" s="16"/>
      <c r="CF610" s="16"/>
      <c r="CG610" s="16"/>
      <c r="CH610" s="16"/>
      <c r="CI610" s="16"/>
      <c r="CJ610" s="16"/>
      <c r="CK610" s="16"/>
      <c r="CL610" s="16"/>
      <c r="CM610" s="16"/>
      <c r="CN610" s="16"/>
      <c r="CO610" s="16"/>
      <c r="CP610" s="16"/>
      <c r="CQ610" s="16"/>
      <c r="CR610" s="16"/>
      <c r="CS610" s="16"/>
      <c r="CT610" s="16"/>
      <c r="CU610" s="16"/>
      <c r="CV610" s="16"/>
      <c r="CW610" s="16"/>
    </row>
    <row r="611" spans="1:101" x14ac:dyDescent="0.3">
      <c r="A611" s="14">
        <v>158</v>
      </c>
      <c r="B611" s="15" t="s">
        <v>675</v>
      </c>
      <c r="C611" s="14" t="s">
        <v>197</v>
      </c>
      <c r="D611" s="14" t="s">
        <v>1564</v>
      </c>
      <c r="E611" s="14"/>
      <c r="F611" s="14" t="s">
        <v>199</v>
      </c>
      <c r="G611" s="14" t="s">
        <v>1565</v>
      </c>
      <c r="H611" s="2" t="s">
        <v>1566</v>
      </c>
      <c r="I611" s="12">
        <v>100</v>
      </c>
      <c r="J611" s="16">
        <f t="shared" si="34"/>
        <v>96.71</v>
      </c>
      <c r="K611" s="16">
        <f t="shared" si="35"/>
        <v>99.784000000000006</v>
      </c>
      <c r="L611" s="16">
        <f t="shared" si="31"/>
        <v>0.21600000000000003</v>
      </c>
      <c r="M611" s="16">
        <f t="shared" si="31"/>
        <v>3.29</v>
      </c>
      <c r="N611" s="16"/>
      <c r="O611" s="16"/>
      <c r="P611" s="16">
        <v>0.1</v>
      </c>
      <c r="Q611" s="16">
        <v>1</v>
      </c>
      <c r="R611" s="16">
        <v>0.1</v>
      </c>
      <c r="S611" s="16">
        <v>2</v>
      </c>
      <c r="T611" s="16"/>
      <c r="U611" s="17"/>
      <c r="V611" s="16">
        <v>0.01</v>
      </c>
      <c r="W611" s="16">
        <v>0.2</v>
      </c>
      <c r="X611" s="18">
        <v>6.0000000000000001E-3</v>
      </c>
      <c r="Y611" s="16">
        <v>0.09</v>
      </c>
      <c r="Z611" s="16"/>
      <c r="AA611" s="16"/>
      <c r="AB611" s="16"/>
      <c r="AC611" s="16"/>
      <c r="AD611" s="16"/>
      <c r="AE611" s="16"/>
      <c r="AF611" s="16"/>
      <c r="AG611" s="16"/>
      <c r="AH611" s="16"/>
      <c r="AI611" s="16"/>
      <c r="AJ611" s="16"/>
      <c r="AK611" s="16"/>
      <c r="AL611" s="16"/>
      <c r="AM611" s="16"/>
      <c r="AN611" s="16"/>
      <c r="AO611" s="16"/>
      <c r="AP611" s="16"/>
      <c r="AQ611" s="16"/>
      <c r="AR611" s="16"/>
      <c r="AS611" s="16"/>
      <c r="AT611" s="16"/>
      <c r="AU611" s="16"/>
      <c r="AV611" s="16"/>
      <c r="AW611" s="16"/>
      <c r="AX611" s="16"/>
      <c r="AY611" s="16"/>
      <c r="AZ611" s="16"/>
      <c r="BA611" s="16"/>
      <c r="BB611" s="16"/>
      <c r="BC611" s="16"/>
      <c r="BD611" s="16"/>
      <c r="BE611" s="16"/>
      <c r="BF611" s="16"/>
      <c r="BG611" s="16"/>
      <c r="BH611" s="16"/>
      <c r="BI611" s="16"/>
      <c r="BJ611" s="16"/>
      <c r="BK611" s="16"/>
      <c r="BL611" s="16"/>
      <c r="BM611" s="16"/>
      <c r="BN611" s="16"/>
      <c r="BO611" s="16"/>
      <c r="BP611" s="16"/>
      <c r="BQ611" s="16"/>
      <c r="BR611" s="16"/>
      <c r="BS611" s="16"/>
      <c r="BT611" s="16"/>
      <c r="BU611" s="16"/>
      <c r="BV611" s="16"/>
      <c r="BW611" s="16"/>
      <c r="BX611" s="16"/>
      <c r="BY611" s="16"/>
      <c r="BZ611" s="16"/>
      <c r="CA611" s="16"/>
      <c r="CB611" s="16"/>
      <c r="CC611" s="16"/>
      <c r="CD611" s="16"/>
      <c r="CE611" s="16"/>
      <c r="CF611" s="16"/>
      <c r="CG611" s="16"/>
      <c r="CH611" s="16"/>
      <c r="CI611" s="16"/>
      <c r="CJ611" s="16"/>
      <c r="CK611" s="16"/>
      <c r="CL611" s="16"/>
      <c r="CM611" s="16"/>
      <c r="CN611" s="16"/>
      <c r="CO611" s="16"/>
      <c r="CP611" s="16"/>
      <c r="CQ611" s="16"/>
      <c r="CR611" s="16"/>
      <c r="CS611" s="16"/>
      <c r="CT611" s="16"/>
      <c r="CU611" s="16"/>
      <c r="CV611" s="16"/>
      <c r="CW611" s="16"/>
    </row>
    <row r="612" spans="1:101" x14ac:dyDescent="0.3">
      <c r="A612" s="14">
        <v>159</v>
      </c>
      <c r="B612" s="15"/>
      <c r="C612" s="14" t="s">
        <v>197</v>
      </c>
      <c r="D612" s="14" t="s">
        <v>544</v>
      </c>
      <c r="E612" s="14"/>
      <c r="F612" s="14" t="s">
        <v>199</v>
      </c>
      <c r="G612" s="14" t="s">
        <v>545</v>
      </c>
      <c r="H612" s="2" t="s">
        <v>546</v>
      </c>
      <c r="I612" s="12">
        <v>100</v>
      </c>
      <c r="J612" s="16">
        <f t="shared" si="34"/>
        <v>84.7</v>
      </c>
      <c r="K612" s="16">
        <f t="shared" si="35"/>
        <v>92.69</v>
      </c>
      <c r="L612" s="16">
        <f t="shared" si="31"/>
        <v>7.3100000000000005</v>
      </c>
      <c r="M612" s="16">
        <f t="shared" si="31"/>
        <v>15.299999999999999</v>
      </c>
      <c r="N612" s="16">
        <v>3.2</v>
      </c>
      <c r="O612" s="16">
        <v>3.8</v>
      </c>
      <c r="P612" s="16">
        <v>0.6</v>
      </c>
      <c r="Q612" s="16">
        <v>0.8</v>
      </c>
      <c r="R612" s="17">
        <v>1.5</v>
      </c>
      <c r="S612" s="16">
        <v>5.5</v>
      </c>
      <c r="T612" s="16"/>
      <c r="U612" s="17"/>
      <c r="V612" s="16">
        <v>0.01</v>
      </c>
      <c r="W612" s="16">
        <v>0.2</v>
      </c>
      <c r="X612" s="16"/>
      <c r="Y612" s="16"/>
      <c r="Z612" s="16"/>
      <c r="AA612" s="16"/>
      <c r="AB612" s="16"/>
      <c r="AC612" s="16"/>
      <c r="AD612" s="16"/>
      <c r="AE612" s="16"/>
      <c r="AF612" s="16"/>
      <c r="AG612" s="16"/>
      <c r="AH612" s="16"/>
      <c r="AI612" s="16"/>
      <c r="AJ612" s="16">
        <v>2</v>
      </c>
      <c r="AK612" s="16">
        <v>5</v>
      </c>
      <c r="AL612" s="16"/>
      <c r="AM612" s="16"/>
      <c r="AN612" s="16"/>
      <c r="AO612" s="16"/>
      <c r="AP612" s="16"/>
      <c r="AQ612" s="16"/>
      <c r="AR612" s="16"/>
      <c r="AS612" s="16"/>
      <c r="AT612" s="16"/>
      <c r="AU612" s="16"/>
      <c r="AV612" s="16"/>
      <c r="AW612" s="16"/>
      <c r="AX612" s="16"/>
      <c r="AY612" s="16"/>
      <c r="AZ612" s="16"/>
      <c r="BA612" s="16"/>
      <c r="BB612" s="16"/>
      <c r="BC612" s="16"/>
      <c r="BD612" s="16"/>
      <c r="BE612" s="16"/>
      <c r="BF612" s="16"/>
      <c r="BG612" s="16"/>
      <c r="BH612" s="16"/>
      <c r="BI612" s="16"/>
      <c r="BJ612" s="16"/>
      <c r="BK612" s="16"/>
      <c r="BL612" s="16"/>
      <c r="BM612" s="16"/>
      <c r="BN612" s="16"/>
      <c r="BO612" s="16"/>
      <c r="BP612" s="16"/>
      <c r="BQ612" s="16"/>
      <c r="BR612" s="16"/>
      <c r="BS612" s="16"/>
      <c r="BT612" s="16"/>
      <c r="BU612" s="16"/>
      <c r="BV612" s="16"/>
      <c r="BW612" s="16"/>
      <c r="BX612" s="16"/>
      <c r="BY612" s="16"/>
      <c r="BZ612" s="16"/>
      <c r="CA612" s="16"/>
      <c r="CB612" s="16"/>
      <c r="CC612" s="16"/>
      <c r="CD612" s="16"/>
      <c r="CE612" s="16"/>
      <c r="CF612" s="16"/>
      <c r="CG612" s="16"/>
      <c r="CH612" s="16"/>
      <c r="CI612" s="16"/>
      <c r="CJ612" s="16"/>
      <c r="CK612" s="16"/>
      <c r="CL612" s="16"/>
      <c r="CM612" s="16"/>
      <c r="CN612" s="16"/>
      <c r="CO612" s="16"/>
      <c r="CP612" s="16"/>
      <c r="CQ612" s="16"/>
      <c r="CR612" s="16"/>
      <c r="CS612" s="16"/>
      <c r="CT612" s="16"/>
      <c r="CU612" s="16"/>
      <c r="CV612" s="16"/>
      <c r="CW612" s="16"/>
    </row>
    <row r="613" spans="1:101" x14ac:dyDescent="0.3">
      <c r="A613" s="14">
        <v>160</v>
      </c>
      <c r="B613" s="15"/>
      <c r="C613" s="14" t="s">
        <v>197</v>
      </c>
      <c r="D613" s="14" t="s">
        <v>550</v>
      </c>
      <c r="E613" s="14"/>
      <c r="F613" s="14" t="s">
        <v>199</v>
      </c>
      <c r="G613" s="14" t="s">
        <v>551</v>
      </c>
      <c r="H613" s="2" t="s">
        <v>552</v>
      </c>
      <c r="I613" s="12">
        <v>100</v>
      </c>
      <c r="J613" s="16">
        <f t="shared" si="34"/>
        <v>98.1</v>
      </c>
      <c r="K613" s="16">
        <f t="shared" si="35"/>
        <v>99.899000000000001</v>
      </c>
      <c r="L613" s="16">
        <f t="shared" si="31"/>
        <v>0.10100000000000001</v>
      </c>
      <c r="M613" s="16">
        <f t="shared" si="31"/>
        <v>1.9000000000000001</v>
      </c>
      <c r="N613" s="16">
        <v>0</v>
      </c>
      <c r="O613" s="16">
        <v>0.3</v>
      </c>
      <c r="P613" s="16">
        <v>0</v>
      </c>
      <c r="Q613" s="16">
        <v>0.7</v>
      </c>
      <c r="R613" s="16">
        <v>0.1</v>
      </c>
      <c r="S613" s="16">
        <v>0.8</v>
      </c>
      <c r="T613" s="16"/>
      <c r="U613" s="17"/>
      <c r="V613" s="16"/>
      <c r="W613" s="16"/>
      <c r="X613" s="16"/>
      <c r="Y613" s="16"/>
      <c r="Z613" s="16"/>
      <c r="AA613" s="16"/>
      <c r="AB613" s="16"/>
      <c r="AC613" s="16"/>
      <c r="AD613" s="16"/>
      <c r="AE613" s="16"/>
      <c r="AF613" s="18">
        <v>1E-3</v>
      </c>
      <c r="AG613" s="16">
        <v>0.1</v>
      </c>
      <c r="AH613" s="16"/>
      <c r="AI613" s="16"/>
      <c r="AJ613" s="16"/>
      <c r="AK613" s="16"/>
      <c r="AL613" s="16"/>
      <c r="AM613" s="16"/>
      <c r="AN613" s="16"/>
      <c r="AO613" s="16"/>
      <c r="AP613" s="16"/>
      <c r="AQ613" s="16"/>
      <c r="AR613" s="16"/>
      <c r="AS613" s="16"/>
      <c r="AT613" s="16"/>
      <c r="AU613" s="16"/>
      <c r="AV613" s="16"/>
      <c r="AW613" s="16"/>
      <c r="AX613" s="16"/>
      <c r="AY613" s="16"/>
      <c r="AZ613" s="16"/>
      <c r="BA613" s="16"/>
      <c r="BB613" s="16"/>
      <c r="BC613" s="16"/>
      <c r="BD613" s="16"/>
      <c r="BE613" s="16"/>
      <c r="BF613" s="16"/>
      <c r="BG613" s="16"/>
      <c r="BH613" s="16"/>
      <c r="BI613" s="16"/>
      <c r="BJ613" s="16"/>
      <c r="BK613" s="16"/>
      <c r="BL613" s="16"/>
      <c r="BM613" s="16"/>
      <c r="BN613" s="16"/>
      <c r="BO613" s="16"/>
      <c r="BP613" s="16"/>
      <c r="BQ613" s="16"/>
      <c r="BR613" s="16"/>
      <c r="BS613" s="16"/>
      <c r="BT613" s="16"/>
      <c r="BU613" s="16"/>
      <c r="BV613" s="16"/>
      <c r="BW613" s="16"/>
      <c r="BX613" s="16"/>
      <c r="BY613" s="16"/>
      <c r="BZ613" s="16"/>
      <c r="CA613" s="16"/>
      <c r="CB613" s="16"/>
      <c r="CC613" s="16"/>
      <c r="CD613" s="16"/>
      <c r="CE613" s="16"/>
      <c r="CF613" s="16"/>
      <c r="CG613" s="16"/>
      <c r="CH613" s="16"/>
      <c r="CI613" s="16"/>
      <c r="CJ613" s="16"/>
      <c r="CK613" s="16"/>
      <c r="CL613" s="16"/>
      <c r="CM613" s="16"/>
      <c r="CN613" s="16"/>
      <c r="CO613" s="16"/>
      <c r="CP613" s="16"/>
      <c r="CQ613" s="16"/>
      <c r="CR613" s="16"/>
      <c r="CS613" s="16"/>
      <c r="CT613" s="16"/>
      <c r="CU613" s="16"/>
      <c r="CV613" s="16"/>
      <c r="CW613" s="16"/>
    </row>
    <row r="614" spans="1:101" x14ac:dyDescent="0.3">
      <c r="A614" s="14">
        <v>167</v>
      </c>
      <c r="B614" s="15"/>
      <c r="C614" s="14" t="s">
        <v>197</v>
      </c>
      <c r="D614" s="14" t="s">
        <v>557</v>
      </c>
      <c r="E614" s="14"/>
      <c r="F614" s="14" t="s">
        <v>199</v>
      </c>
      <c r="G614" s="14" t="s">
        <v>558</v>
      </c>
      <c r="H614" s="2" t="s">
        <v>559</v>
      </c>
      <c r="I614" s="12">
        <v>100</v>
      </c>
      <c r="J614" s="16">
        <f t="shared" si="34"/>
        <v>83.15</v>
      </c>
      <c r="K614" s="16">
        <f t="shared" si="35"/>
        <v>96.48</v>
      </c>
      <c r="L614" s="16">
        <f t="shared" si="31"/>
        <v>3.5199999999999996</v>
      </c>
      <c r="M614" s="16">
        <f t="shared" si="31"/>
        <v>16.849999999999998</v>
      </c>
      <c r="N614" s="16">
        <v>1</v>
      </c>
      <c r="O614" s="16">
        <v>4</v>
      </c>
      <c r="P614" s="16"/>
      <c r="Q614" s="16"/>
      <c r="R614" s="17">
        <v>1.5</v>
      </c>
      <c r="S614" s="16">
        <v>5.5</v>
      </c>
      <c r="T614" s="16">
        <v>1</v>
      </c>
      <c r="U614" s="16">
        <v>7</v>
      </c>
      <c r="V614" s="16">
        <v>0.01</v>
      </c>
      <c r="W614" s="16">
        <v>0.2</v>
      </c>
      <c r="X614" s="16"/>
      <c r="Y614" s="16"/>
      <c r="Z614" s="16"/>
      <c r="AA614" s="16"/>
      <c r="AB614" s="16"/>
      <c r="AC614" s="16"/>
      <c r="AD614" s="16"/>
      <c r="AE614" s="16"/>
      <c r="AF614" s="16"/>
      <c r="AG614" s="16"/>
      <c r="AH614" s="16"/>
      <c r="AI614" s="16"/>
      <c r="AJ614" s="16">
        <v>0.01</v>
      </c>
      <c r="AK614" s="16">
        <v>0.15</v>
      </c>
      <c r="AL614" s="16"/>
      <c r="AM614" s="16"/>
      <c r="AN614" s="16"/>
      <c r="AO614" s="16"/>
      <c r="AP614" s="16"/>
      <c r="AQ614" s="16"/>
      <c r="AR614" s="16"/>
      <c r="AS614" s="16"/>
      <c r="AT614" s="16"/>
      <c r="AU614" s="16"/>
      <c r="AV614" s="16"/>
      <c r="AW614" s="16"/>
      <c r="AX614" s="16"/>
      <c r="AY614" s="16"/>
      <c r="AZ614" s="16"/>
      <c r="BA614" s="16"/>
      <c r="BB614" s="16"/>
      <c r="BC614" s="16"/>
      <c r="BD614" s="16"/>
      <c r="BE614" s="16"/>
      <c r="BF614" s="16"/>
      <c r="BG614" s="16"/>
      <c r="BH614" s="16"/>
      <c r="BI614" s="16"/>
      <c r="BJ614" s="16"/>
      <c r="BK614" s="16"/>
      <c r="BL614" s="16"/>
      <c r="BM614" s="16"/>
      <c r="BN614" s="16"/>
      <c r="BO614" s="16"/>
      <c r="BP614" s="16"/>
      <c r="BQ614" s="16"/>
      <c r="BR614" s="16"/>
      <c r="BS614" s="16"/>
      <c r="BT614" s="16"/>
      <c r="BU614" s="16"/>
      <c r="BV614" s="16"/>
      <c r="BW614" s="16"/>
      <c r="BX614" s="16"/>
      <c r="BY614" s="16"/>
      <c r="BZ614" s="16"/>
      <c r="CA614" s="16"/>
      <c r="CB614" s="16"/>
      <c r="CC614" s="16"/>
      <c r="CD614" s="16"/>
      <c r="CE614" s="16"/>
      <c r="CF614" s="16"/>
      <c r="CG614" s="16"/>
      <c r="CH614" s="16"/>
      <c r="CI614" s="16"/>
      <c r="CJ614" s="16"/>
      <c r="CK614" s="16"/>
      <c r="CL614" s="16"/>
      <c r="CM614" s="16"/>
      <c r="CN614" s="16"/>
      <c r="CO614" s="16"/>
      <c r="CP614" s="16"/>
      <c r="CQ614" s="16"/>
      <c r="CR614" s="16"/>
      <c r="CS614" s="16"/>
      <c r="CT614" s="16"/>
      <c r="CU614" s="16"/>
      <c r="CV614" s="16"/>
      <c r="CW614" s="16"/>
    </row>
    <row r="615" spans="1:101" x14ac:dyDescent="0.3">
      <c r="A615" s="14">
        <v>168</v>
      </c>
      <c r="B615" s="15"/>
      <c r="C615" s="14" t="s">
        <v>197</v>
      </c>
      <c r="D615" s="14" t="s">
        <v>560</v>
      </c>
      <c r="E615" s="14"/>
      <c r="F615" s="14" t="s">
        <v>199</v>
      </c>
      <c r="G615" s="14" t="s">
        <v>561</v>
      </c>
      <c r="H615" s="2" t="s">
        <v>562</v>
      </c>
      <c r="I615" s="12">
        <v>100</v>
      </c>
      <c r="J615" s="16">
        <f t="shared" si="34"/>
        <v>39.94</v>
      </c>
      <c r="K615" s="16">
        <f t="shared" si="35"/>
        <v>68.69</v>
      </c>
      <c r="L615" s="16">
        <f t="shared" si="31"/>
        <v>31.310000000000002</v>
      </c>
      <c r="M615" s="16">
        <f t="shared" si="31"/>
        <v>60.06</v>
      </c>
      <c r="N615" s="16"/>
      <c r="O615" s="16"/>
      <c r="P615" s="16">
        <v>0.3</v>
      </c>
      <c r="Q615" s="16">
        <v>1</v>
      </c>
      <c r="R615" s="17">
        <v>31</v>
      </c>
      <c r="S615" s="17">
        <v>59</v>
      </c>
      <c r="T615" s="16"/>
      <c r="U615" s="17"/>
      <c r="V615" s="16">
        <v>0.01</v>
      </c>
      <c r="W615" s="16">
        <v>0.06</v>
      </c>
      <c r="X615" s="16"/>
      <c r="Y615" s="16"/>
      <c r="Z615" s="16"/>
      <c r="AA615" s="16"/>
      <c r="AB615" s="16"/>
      <c r="AC615" s="16"/>
      <c r="AD615" s="16"/>
      <c r="AE615" s="16"/>
      <c r="AF615" s="16"/>
      <c r="AG615" s="16"/>
      <c r="AH615" s="16"/>
      <c r="AI615" s="16"/>
      <c r="AJ615" s="16"/>
      <c r="AK615" s="16"/>
      <c r="AL615" s="16"/>
      <c r="AM615" s="16"/>
      <c r="AN615" s="16"/>
      <c r="AO615" s="16"/>
      <c r="AP615" s="16"/>
      <c r="AQ615" s="16"/>
      <c r="AR615" s="16"/>
      <c r="AS615" s="16"/>
      <c r="AT615" s="16"/>
      <c r="AU615" s="16"/>
      <c r="AV615" s="16"/>
      <c r="AW615" s="16"/>
      <c r="AX615" s="16"/>
      <c r="AY615" s="16"/>
      <c r="AZ615" s="16"/>
      <c r="BA615" s="16"/>
      <c r="BB615" s="16"/>
      <c r="BC615" s="16"/>
      <c r="BD615" s="16"/>
      <c r="BE615" s="16"/>
      <c r="BF615" s="16"/>
      <c r="BG615" s="16"/>
      <c r="BH615" s="16"/>
      <c r="BI615" s="16"/>
      <c r="BJ615" s="16"/>
      <c r="BK615" s="16"/>
      <c r="BL615" s="16"/>
      <c r="BM615" s="16"/>
      <c r="BN615" s="16"/>
      <c r="BO615" s="16"/>
      <c r="BP615" s="16"/>
      <c r="BQ615" s="16"/>
      <c r="BR615" s="16"/>
      <c r="BS615" s="16"/>
      <c r="BT615" s="16"/>
      <c r="BU615" s="16"/>
      <c r="BV615" s="16"/>
      <c r="BW615" s="16"/>
      <c r="BX615" s="16"/>
      <c r="BY615" s="16"/>
      <c r="BZ615" s="16"/>
      <c r="CA615" s="16"/>
      <c r="CB615" s="16"/>
      <c r="CC615" s="16"/>
      <c r="CD615" s="16"/>
      <c r="CE615" s="16"/>
      <c r="CF615" s="16"/>
      <c r="CG615" s="16"/>
      <c r="CH615" s="16"/>
      <c r="CI615" s="16"/>
      <c r="CJ615" s="16"/>
      <c r="CK615" s="16"/>
      <c r="CL615" s="16"/>
      <c r="CM615" s="16"/>
      <c r="CN615" s="16"/>
      <c r="CO615" s="16"/>
      <c r="CP615" s="16"/>
      <c r="CQ615" s="16"/>
      <c r="CR615" s="16"/>
      <c r="CS615" s="16"/>
      <c r="CT615" s="16"/>
      <c r="CU615" s="16"/>
      <c r="CV615" s="16"/>
      <c r="CW615" s="16"/>
    </row>
    <row r="616" spans="1:101" x14ac:dyDescent="0.3">
      <c r="A616" s="14">
        <v>172</v>
      </c>
      <c r="B616" s="15"/>
      <c r="C616" s="14" t="s">
        <v>197</v>
      </c>
      <c r="D616" s="14" t="s">
        <v>563</v>
      </c>
      <c r="E616" s="14"/>
      <c r="F616" s="14" t="s">
        <v>199</v>
      </c>
      <c r="G616" s="14" t="s">
        <v>564</v>
      </c>
      <c r="H616" s="2" t="s">
        <v>565</v>
      </c>
      <c r="I616" s="12">
        <v>100</v>
      </c>
      <c r="J616" s="16">
        <v>0.1</v>
      </c>
      <c r="K616" s="16">
        <v>3</v>
      </c>
      <c r="L616" s="16">
        <f t="shared" si="31"/>
        <v>95.1</v>
      </c>
      <c r="M616" s="16">
        <f t="shared" si="31"/>
        <v>101.8</v>
      </c>
      <c r="N616" s="16"/>
      <c r="O616" s="16"/>
      <c r="P616" s="16"/>
      <c r="Q616" s="16"/>
      <c r="R616" s="16">
        <v>0.1</v>
      </c>
      <c r="S616" s="16">
        <v>2</v>
      </c>
      <c r="T616" s="16">
        <v>95</v>
      </c>
      <c r="U616" s="17">
        <v>99.8</v>
      </c>
      <c r="V616" s="16"/>
      <c r="W616" s="16"/>
      <c r="X616" s="16"/>
      <c r="Y616" s="16"/>
      <c r="Z616" s="16"/>
      <c r="AA616" s="16"/>
      <c r="AB616" s="16"/>
      <c r="AC616" s="16"/>
      <c r="AD616" s="16"/>
      <c r="AE616" s="16"/>
      <c r="AF616" s="16"/>
      <c r="AG616" s="16"/>
      <c r="AH616" s="16"/>
      <c r="AI616" s="16"/>
      <c r="AJ616" s="16"/>
      <c r="AK616" s="16"/>
      <c r="AL616" s="16"/>
      <c r="AM616" s="16"/>
      <c r="AN616" s="16"/>
      <c r="AO616" s="16"/>
      <c r="AP616" s="16"/>
      <c r="AQ616" s="16"/>
      <c r="AR616" s="16"/>
      <c r="AS616" s="16"/>
      <c r="AT616" s="16"/>
      <c r="AU616" s="16"/>
      <c r="AV616" s="16"/>
      <c r="AW616" s="16"/>
      <c r="AX616" s="16"/>
      <c r="AY616" s="16"/>
      <c r="AZ616" s="16"/>
      <c r="BA616" s="16"/>
      <c r="BB616" s="16"/>
      <c r="BC616" s="16"/>
      <c r="BD616" s="16"/>
      <c r="BE616" s="16"/>
      <c r="BF616" s="16"/>
      <c r="BG616" s="16"/>
      <c r="BH616" s="16"/>
      <c r="BI616" s="16"/>
      <c r="BJ616" s="16"/>
      <c r="BK616" s="16"/>
      <c r="BL616" s="16"/>
      <c r="BM616" s="16"/>
      <c r="BN616" s="16"/>
      <c r="BO616" s="16"/>
      <c r="BP616" s="16"/>
      <c r="BQ616" s="16"/>
      <c r="BR616" s="16"/>
      <c r="BS616" s="16"/>
      <c r="BT616" s="16"/>
      <c r="BU616" s="16"/>
      <c r="BV616" s="16"/>
      <c r="BW616" s="16"/>
      <c r="BX616" s="16"/>
      <c r="BY616" s="16"/>
      <c r="BZ616" s="16"/>
      <c r="CA616" s="16"/>
      <c r="CB616" s="16"/>
      <c r="CC616" s="16"/>
      <c r="CD616" s="16"/>
      <c r="CE616" s="16"/>
      <c r="CF616" s="16"/>
      <c r="CG616" s="16"/>
      <c r="CH616" s="16"/>
      <c r="CI616" s="16"/>
      <c r="CJ616" s="16"/>
      <c r="CK616" s="16"/>
      <c r="CL616" s="16"/>
      <c r="CM616" s="16"/>
      <c r="CN616" s="16"/>
      <c r="CO616" s="16"/>
      <c r="CP616" s="16"/>
      <c r="CQ616" s="16"/>
      <c r="CR616" s="16"/>
      <c r="CS616" s="16"/>
      <c r="CT616" s="16"/>
      <c r="CU616" s="16"/>
      <c r="CV616" s="16"/>
      <c r="CW616" s="16"/>
    </row>
    <row r="617" spans="1:101" x14ac:dyDescent="0.3">
      <c r="A617" s="14">
        <v>173</v>
      </c>
      <c r="B617" s="15"/>
      <c r="C617" s="14" t="s">
        <v>197</v>
      </c>
      <c r="D617" s="14" t="s">
        <v>566</v>
      </c>
      <c r="E617" s="14"/>
      <c r="F617" s="14" t="s">
        <v>199</v>
      </c>
      <c r="G617" s="14" t="s">
        <v>567</v>
      </c>
      <c r="H617" s="2" t="s">
        <v>568</v>
      </c>
      <c r="I617" s="12">
        <v>100</v>
      </c>
      <c r="J617" s="16">
        <f t="shared" ref="J617:J623" si="37">I617-M617</f>
        <v>88.5</v>
      </c>
      <c r="K617" s="16">
        <f t="shared" ref="K617:K623" si="38">I617-L617</f>
        <v>92.2</v>
      </c>
      <c r="L617" s="16">
        <f t="shared" si="31"/>
        <v>7.8</v>
      </c>
      <c r="M617" s="16">
        <f t="shared" si="31"/>
        <v>11.5</v>
      </c>
      <c r="N617" s="16">
        <v>2.8</v>
      </c>
      <c r="O617" s="16">
        <v>3.5</v>
      </c>
      <c r="P617" s="16">
        <v>0.5</v>
      </c>
      <c r="Q617" s="16">
        <v>1</v>
      </c>
      <c r="R617" s="17">
        <v>1.5</v>
      </c>
      <c r="S617" s="16">
        <v>3</v>
      </c>
      <c r="T617" s="16">
        <v>3</v>
      </c>
      <c r="U617" s="17">
        <v>4</v>
      </c>
      <c r="V617" s="16"/>
      <c r="W617" s="16"/>
      <c r="X617" s="16"/>
      <c r="Y617" s="16"/>
      <c r="Z617" s="16"/>
      <c r="AA617" s="16"/>
      <c r="AB617" s="16"/>
      <c r="AC617" s="16"/>
      <c r="AD617" s="16"/>
      <c r="AE617" s="16"/>
      <c r="AF617" s="16"/>
      <c r="AG617" s="16"/>
      <c r="AH617" s="16"/>
      <c r="AI617" s="16"/>
      <c r="AJ617" s="16"/>
      <c r="AK617" s="16"/>
      <c r="AL617" s="16"/>
      <c r="AM617" s="16"/>
      <c r="AN617" s="16"/>
      <c r="AO617" s="16"/>
      <c r="AP617" s="16"/>
      <c r="AQ617" s="16"/>
      <c r="AR617" s="16"/>
      <c r="AS617" s="16"/>
      <c r="AT617" s="16"/>
      <c r="AU617" s="16"/>
      <c r="AV617" s="16"/>
      <c r="AW617" s="16"/>
      <c r="AX617" s="16"/>
      <c r="AY617" s="16"/>
      <c r="AZ617" s="16"/>
      <c r="BA617" s="16"/>
      <c r="BB617" s="16"/>
      <c r="BC617" s="16"/>
      <c r="BD617" s="16"/>
      <c r="BE617" s="16"/>
      <c r="BF617" s="16"/>
      <c r="BG617" s="16"/>
      <c r="BH617" s="16"/>
      <c r="BI617" s="16"/>
      <c r="BJ617" s="16"/>
      <c r="BK617" s="16"/>
      <c r="BL617" s="16"/>
      <c r="BM617" s="16"/>
      <c r="BN617" s="16"/>
      <c r="BO617" s="16"/>
      <c r="BP617" s="16"/>
      <c r="BQ617" s="16"/>
      <c r="BR617" s="16"/>
      <c r="BS617" s="16"/>
      <c r="BT617" s="16"/>
      <c r="BU617" s="16"/>
      <c r="BV617" s="16"/>
      <c r="BW617" s="16"/>
      <c r="BX617" s="16"/>
      <c r="BY617" s="16"/>
      <c r="BZ617" s="16"/>
      <c r="CA617" s="16"/>
      <c r="CB617" s="16"/>
      <c r="CC617" s="16"/>
      <c r="CD617" s="16"/>
      <c r="CE617" s="16"/>
      <c r="CF617" s="16"/>
      <c r="CG617" s="16"/>
      <c r="CH617" s="16"/>
      <c r="CI617" s="16"/>
      <c r="CJ617" s="16"/>
      <c r="CK617" s="16"/>
      <c r="CL617" s="16"/>
      <c r="CM617" s="16"/>
      <c r="CN617" s="16"/>
      <c r="CO617" s="16"/>
      <c r="CP617" s="16"/>
      <c r="CQ617" s="16"/>
      <c r="CR617" s="16"/>
      <c r="CS617" s="16"/>
      <c r="CT617" s="16"/>
      <c r="CU617" s="16"/>
      <c r="CV617" s="16"/>
      <c r="CW617" s="16"/>
    </row>
    <row r="618" spans="1:101" x14ac:dyDescent="0.3">
      <c r="A618" s="14">
        <v>191</v>
      </c>
      <c r="B618" s="15"/>
      <c r="C618" s="14" t="s">
        <v>234</v>
      </c>
      <c r="D618" s="14" t="s">
        <v>601</v>
      </c>
      <c r="E618" s="14"/>
      <c r="F618" s="14"/>
      <c r="G618" s="14" t="s">
        <v>602</v>
      </c>
      <c r="H618" s="2"/>
      <c r="I618" s="12">
        <v>100</v>
      </c>
      <c r="J618" s="16">
        <f t="shared" si="37"/>
        <v>98.1</v>
      </c>
      <c r="K618" s="16">
        <f t="shared" si="38"/>
        <v>99.899000000000001</v>
      </c>
      <c r="L618" s="16">
        <f t="shared" si="31"/>
        <v>0.10100000000000001</v>
      </c>
      <c r="M618" s="16">
        <f t="shared" si="31"/>
        <v>1.9000000000000001</v>
      </c>
      <c r="N618" s="16">
        <v>0</v>
      </c>
      <c r="O618" s="16">
        <v>0.3</v>
      </c>
      <c r="P618" s="16">
        <v>0</v>
      </c>
      <c r="Q618" s="16">
        <v>0.7</v>
      </c>
      <c r="R618" s="16">
        <v>0.1</v>
      </c>
      <c r="S618" s="16">
        <v>0.8</v>
      </c>
      <c r="T618" s="16"/>
      <c r="U618" s="17"/>
      <c r="V618" s="16"/>
      <c r="W618" s="16"/>
      <c r="X618" s="16"/>
      <c r="Y618" s="16"/>
      <c r="Z618" s="16"/>
      <c r="AA618" s="16"/>
      <c r="AB618" s="16"/>
      <c r="AC618" s="16"/>
      <c r="AD618" s="16"/>
      <c r="AE618" s="16"/>
      <c r="AF618" s="18">
        <v>1E-3</v>
      </c>
      <c r="AG618" s="16">
        <v>0.1</v>
      </c>
      <c r="AH618" s="16"/>
      <c r="AI618" s="16"/>
      <c r="AJ618" s="16"/>
      <c r="AK618" s="16"/>
      <c r="AL618" s="16"/>
      <c r="AM618" s="16"/>
      <c r="AN618" s="16"/>
      <c r="AO618" s="16"/>
      <c r="AP618" s="16"/>
      <c r="AQ618" s="16"/>
      <c r="AR618" s="16"/>
      <c r="AS618" s="16"/>
      <c r="AT618" s="16"/>
      <c r="AU618" s="16"/>
      <c r="AV618" s="16"/>
      <c r="AW618" s="16"/>
      <c r="AX618" s="16"/>
      <c r="AY618" s="16"/>
      <c r="AZ618" s="16"/>
      <c r="BA618" s="16"/>
      <c r="BB618" s="16"/>
      <c r="BC618" s="16"/>
      <c r="BD618" s="16"/>
      <c r="BE618" s="16"/>
      <c r="BF618" s="16"/>
      <c r="BG618" s="16"/>
      <c r="BH618" s="16"/>
      <c r="BI618" s="16"/>
      <c r="BJ618" s="16"/>
      <c r="BK618" s="16"/>
      <c r="BL618" s="16"/>
      <c r="BM618" s="16"/>
      <c r="BN618" s="16"/>
      <c r="BO618" s="16"/>
      <c r="BP618" s="16"/>
      <c r="BQ618" s="16"/>
      <c r="BR618" s="16"/>
      <c r="BS618" s="16"/>
      <c r="BT618" s="16"/>
      <c r="BU618" s="16"/>
      <c r="BV618" s="16"/>
      <c r="BW618" s="16"/>
      <c r="BX618" s="16"/>
      <c r="BY618" s="16"/>
      <c r="BZ618" s="16"/>
      <c r="CA618" s="16"/>
      <c r="CB618" s="16"/>
      <c r="CC618" s="16"/>
      <c r="CD618" s="16"/>
      <c r="CE618" s="16"/>
      <c r="CF618" s="16"/>
      <c r="CG618" s="16"/>
      <c r="CH618" s="16"/>
      <c r="CI618" s="16"/>
      <c r="CJ618" s="16"/>
      <c r="CK618" s="16"/>
      <c r="CL618" s="16"/>
      <c r="CM618" s="16"/>
      <c r="CN618" s="16"/>
      <c r="CO618" s="16"/>
      <c r="CP618" s="16"/>
      <c r="CQ618" s="16"/>
      <c r="CR618" s="16"/>
      <c r="CS618" s="16"/>
      <c r="CT618" s="16"/>
      <c r="CU618" s="16"/>
      <c r="CV618" s="16"/>
      <c r="CW618" s="16"/>
    </row>
    <row r="619" spans="1:101" x14ac:dyDescent="0.3">
      <c r="A619" s="14">
        <v>251</v>
      </c>
      <c r="B619" s="15"/>
      <c r="C619" s="14" t="s">
        <v>221</v>
      </c>
      <c r="D619" s="14" t="s">
        <v>892</v>
      </c>
      <c r="E619" s="14"/>
      <c r="F619" s="14" t="s">
        <v>199</v>
      </c>
      <c r="G619" s="14" t="s">
        <v>893</v>
      </c>
      <c r="H619" s="2"/>
      <c r="I619" s="12">
        <v>100</v>
      </c>
      <c r="J619" s="16">
        <f t="shared" si="37"/>
        <v>98.1</v>
      </c>
      <c r="K619" s="16">
        <f t="shared" si="38"/>
        <v>99.899000000000001</v>
      </c>
      <c r="L619" s="16">
        <f t="shared" si="31"/>
        <v>0.10100000000000001</v>
      </c>
      <c r="M619" s="16">
        <f t="shared" si="31"/>
        <v>1.9000000000000001</v>
      </c>
      <c r="N619" s="16">
        <v>0</v>
      </c>
      <c r="O619" s="16">
        <v>0.3</v>
      </c>
      <c r="P619" s="16">
        <v>0</v>
      </c>
      <c r="Q619" s="16">
        <v>0.7</v>
      </c>
      <c r="R619" s="16">
        <v>0.1</v>
      </c>
      <c r="S619" s="16">
        <v>0.8</v>
      </c>
      <c r="T619" s="16"/>
      <c r="U619" s="17"/>
      <c r="V619" s="16"/>
      <c r="W619" s="16"/>
      <c r="X619" s="16"/>
      <c r="Y619" s="16"/>
      <c r="Z619" s="16"/>
      <c r="AA619" s="16"/>
      <c r="AB619" s="16"/>
      <c r="AC619" s="16"/>
      <c r="AD619" s="16"/>
      <c r="AE619" s="16"/>
      <c r="AF619" s="18">
        <v>1E-3</v>
      </c>
      <c r="AG619" s="16">
        <v>0.1</v>
      </c>
      <c r="AH619" s="16"/>
      <c r="AI619" s="16"/>
      <c r="AJ619" s="16"/>
      <c r="AK619" s="16"/>
      <c r="AL619" s="16"/>
      <c r="AM619" s="16"/>
      <c r="AN619" s="16"/>
      <c r="AO619" s="16"/>
      <c r="AP619" s="16"/>
      <c r="AQ619" s="16"/>
      <c r="AR619" s="16"/>
      <c r="AS619" s="16"/>
      <c r="AT619" s="16"/>
      <c r="AU619" s="16"/>
      <c r="AV619" s="16"/>
      <c r="AW619" s="16"/>
      <c r="AX619" s="16"/>
      <c r="AY619" s="16"/>
      <c r="AZ619" s="16"/>
      <c r="BA619" s="16"/>
      <c r="BB619" s="16"/>
      <c r="BC619" s="16"/>
      <c r="BD619" s="16"/>
      <c r="BE619" s="16"/>
      <c r="BF619" s="16"/>
      <c r="BG619" s="16"/>
      <c r="BH619" s="16"/>
      <c r="BI619" s="16"/>
      <c r="BJ619" s="16"/>
      <c r="BK619" s="16"/>
      <c r="BL619" s="16"/>
      <c r="BM619" s="16"/>
      <c r="BN619" s="16"/>
      <c r="BO619" s="16"/>
      <c r="BP619" s="16"/>
      <c r="BQ619" s="16"/>
      <c r="BR619" s="16"/>
      <c r="BS619" s="16"/>
      <c r="BT619" s="16"/>
      <c r="BU619" s="16"/>
      <c r="BV619" s="16"/>
      <c r="BW619" s="16"/>
      <c r="BX619" s="16"/>
      <c r="BY619" s="16"/>
      <c r="BZ619" s="16"/>
      <c r="CA619" s="16"/>
      <c r="CB619" s="16"/>
      <c r="CC619" s="16"/>
      <c r="CD619" s="16"/>
      <c r="CE619" s="16"/>
      <c r="CF619" s="16"/>
      <c r="CG619" s="16"/>
      <c r="CH619" s="16"/>
      <c r="CI619" s="16"/>
      <c r="CJ619" s="16"/>
      <c r="CK619" s="16"/>
      <c r="CL619" s="16"/>
      <c r="CM619" s="16"/>
      <c r="CN619" s="16"/>
      <c r="CO619" s="16"/>
      <c r="CP619" s="16"/>
      <c r="CQ619" s="16"/>
      <c r="CR619" s="16"/>
      <c r="CS619" s="16"/>
      <c r="CT619" s="16"/>
      <c r="CU619" s="16"/>
      <c r="CV619" s="16"/>
      <c r="CW619" s="16"/>
    </row>
    <row r="620" spans="1:101" x14ac:dyDescent="0.3">
      <c r="A620" s="14">
        <v>387</v>
      </c>
      <c r="B620" s="15"/>
      <c r="C620" s="14" t="s">
        <v>431</v>
      </c>
      <c r="D620" s="14" t="s">
        <v>1282</v>
      </c>
      <c r="E620" s="14"/>
      <c r="F620" s="14" t="s">
        <v>113</v>
      </c>
      <c r="G620" s="14" t="s">
        <v>1283</v>
      </c>
      <c r="H620" s="2"/>
      <c r="I620" s="12">
        <v>100</v>
      </c>
      <c r="J620" s="16">
        <f t="shared" si="37"/>
        <v>64.8</v>
      </c>
      <c r="K620" s="16">
        <f t="shared" si="38"/>
        <v>99.673000000000002</v>
      </c>
      <c r="L620" s="16">
        <f t="shared" si="31"/>
        <v>0.32700000000000007</v>
      </c>
      <c r="M620" s="16">
        <f t="shared" si="31"/>
        <v>35.200000000000003</v>
      </c>
      <c r="N620" s="16">
        <v>0</v>
      </c>
      <c r="O620" s="16">
        <v>4</v>
      </c>
      <c r="P620" s="16"/>
      <c r="Q620" s="16"/>
      <c r="R620" s="16">
        <v>0.1</v>
      </c>
      <c r="S620" s="16">
        <v>10</v>
      </c>
      <c r="T620" s="16">
        <v>0.1</v>
      </c>
      <c r="U620" s="16">
        <v>10</v>
      </c>
      <c r="V620" s="18">
        <v>5.0000000000000001E-3</v>
      </c>
      <c r="W620" s="16">
        <v>0.3</v>
      </c>
      <c r="X620" s="18">
        <v>5.0000000000000001E-3</v>
      </c>
      <c r="Y620" s="16">
        <v>0.1</v>
      </c>
      <c r="Z620" s="18">
        <v>5.0000000000000001E-3</v>
      </c>
      <c r="AA620" s="16">
        <v>0.3</v>
      </c>
      <c r="AB620" s="16"/>
      <c r="AC620" s="16"/>
      <c r="AD620" s="16"/>
      <c r="AE620" s="16"/>
      <c r="AF620" s="16"/>
      <c r="AG620" s="16"/>
      <c r="AH620" s="16"/>
      <c r="AI620" s="16"/>
      <c r="AJ620" s="16">
        <v>0.1</v>
      </c>
      <c r="AK620" s="17">
        <v>10</v>
      </c>
      <c r="AL620" s="18">
        <v>5.0000000000000001E-3</v>
      </c>
      <c r="AM620" s="16">
        <v>0.3</v>
      </c>
      <c r="AN620" s="18">
        <v>5.0000000000000001E-3</v>
      </c>
      <c r="AO620" s="16">
        <v>0.1</v>
      </c>
      <c r="AP620" s="16"/>
      <c r="AQ620" s="16"/>
      <c r="AR620" s="16"/>
      <c r="AS620" s="16"/>
      <c r="AT620" s="18">
        <v>2E-3</v>
      </c>
      <c r="AU620" s="16">
        <v>0.1</v>
      </c>
      <c r="AV620" s="16"/>
      <c r="AW620" s="16"/>
      <c r="AX620" s="16"/>
      <c r="AY620" s="16"/>
      <c r="AZ620" s="16"/>
      <c r="BA620" s="16"/>
      <c r="BB620" s="16"/>
      <c r="BC620" s="16"/>
      <c r="BD620" s="16"/>
      <c r="BE620" s="16"/>
      <c r="BF620" s="16"/>
      <c r="BG620" s="16"/>
      <c r="BH620" s="16"/>
      <c r="BI620" s="16"/>
      <c r="BJ620" s="16"/>
      <c r="BK620" s="16"/>
      <c r="BL620" s="16"/>
      <c r="BM620" s="16"/>
      <c r="BN620" s="16"/>
      <c r="BO620" s="16"/>
      <c r="BP620" s="16"/>
      <c r="BQ620" s="16"/>
      <c r="BR620" s="16"/>
      <c r="BS620" s="16"/>
      <c r="BT620" s="16"/>
      <c r="BU620" s="16"/>
      <c r="BV620" s="16"/>
      <c r="BW620" s="16"/>
      <c r="BX620" s="16"/>
      <c r="BY620" s="16"/>
      <c r="BZ620" s="16"/>
      <c r="CA620" s="16"/>
      <c r="CB620" s="16"/>
      <c r="CC620" s="16"/>
      <c r="CD620" s="16"/>
      <c r="CE620" s="16"/>
      <c r="CF620" s="16"/>
      <c r="CG620" s="16"/>
      <c r="CH620" s="16"/>
      <c r="CI620" s="16"/>
      <c r="CJ620" s="16"/>
      <c r="CK620" s="16"/>
      <c r="CL620" s="16"/>
      <c r="CM620" s="16"/>
      <c r="CN620" s="16"/>
      <c r="CO620" s="16"/>
      <c r="CP620" s="16"/>
      <c r="CQ620" s="16"/>
      <c r="CR620" s="16"/>
      <c r="CS620" s="16"/>
      <c r="CT620" s="16"/>
      <c r="CU620" s="16"/>
      <c r="CV620" s="16"/>
      <c r="CW620" s="16"/>
    </row>
    <row r="621" spans="1:101" x14ac:dyDescent="0.3">
      <c r="A621" s="14">
        <v>395</v>
      </c>
      <c r="B621" s="15"/>
      <c r="C621" s="15"/>
      <c r="D621" s="14" t="s">
        <v>1296</v>
      </c>
      <c r="E621" s="14"/>
      <c r="F621" s="14" t="s">
        <v>113</v>
      </c>
      <c r="G621" s="14" t="s">
        <v>1297</v>
      </c>
      <c r="H621" s="2"/>
      <c r="I621" s="12">
        <v>100</v>
      </c>
      <c r="J621" s="16">
        <f t="shared" si="37"/>
        <v>98.8</v>
      </c>
      <c r="K621" s="16">
        <f t="shared" si="38"/>
        <v>99.899000000000001</v>
      </c>
      <c r="L621" s="16">
        <f t="shared" si="31"/>
        <v>0.10100000000000001</v>
      </c>
      <c r="M621" s="16">
        <f t="shared" si="31"/>
        <v>1.2000000000000002</v>
      </c>
      <c r="N621" s="16">
        <v>0</v>
      </c>
      <c r="O621" s="16">
        <v>0.3</v>
      </c>
      <c r="P621" s="16"/>
      <c r="Q621" s="16"/>
      <c r="R621" s="16">
        <v>0.1</v>
      </c>
      <c r="S621" s="16">
        <v>0.8</v>
      </c>
      <c r="T621" s="16"/>
      <c r="U621" s="17"/>
      <c r="V621" s="16"/>
      <c r="W621" s="16"/>
      <c r="X621" s="16"/>
      <c r="Y621" s="16"/>
      <c r="Z621" s="16"/>
      <c r="AA621" s="16"/>
      <c r="AB621" s="16"/>
      <c r="AC621" s="16"/>
      <c r="AD621" s="16"/>
      <c r="AE621" s="16"/>
      <c r="AF621" s="18">
        <v>1E-3</v>
      </c>
      <c r="AG621" s="16">
        <v>0.1</v>
      </c>
      <c r="AH621" s="16"/>
      <c r="AI621" s="16"/>
      <c r="AJ621" s="16"/>
      <c r="AK621" s="16"/>
      <c r="AL621" s="16"/>
      <c r="AM621" s="16"/>
      <c r="AN621" s="16"/>
      <c r="AO621" s="16"/>
      <c r="AP621" s="16"/>
      <c r="AQ621" s="16"/>
      <c r="AR621" s="16"/>
      <c r="AS621" s="16"/>
      <c r="AT621" s="16"/>
      <c r="AU621" s="16"/>
      <c r="AV621" s="16"/>
      <c r="AW621" s="16"/>
      <c r="AX621" s="16"/>
      <c r="AY621" s="16"/>
      <c r="AZ621" s="16"/>
      <c r="BA621" s="16"/>
      <c r="BB621" s="16"/>
      <c r="BC621" s="16"/>
      <c r="BD621" s="16"/>
      <c r="BE621" s="16"/>
      <c r="BF621" s="16"/>
      <c r="BG621" s="16"/>
      <c r="BH621" s="16"/>
      <c r="BI621" s="16"/>
      <c r="BJ621" s="16"/>
      <c r="BK621" s="16"/>
      <c r="BL621" s="16"/>
      <c r="BM621" s="16"/>
      <c r="BN621" s="16"/>
      <c r="BO621" s="16"/>
      <c r="BP621" s="16"/>
      <c r="BQ621" s="16"/>
      <c r="BR621" s="16"/>
      <c r="BS621" s="16"/>
      <c r="BT621" s="16"/>
      <c r="BU621" s="16"/>
      <c r="BV621" s="16"/>
      <c r="BW621" s="16"/>
      <c r="BX621" s="16"/>
      <c r="BY621" s="16"/>
      <c r="BZ621" s="16"/>
      <c r="CA621" s="16"/>
      <c r="CB621" s="16"/>
      <c r="CC621" s="16"/>
      <c r="CD621" s="16"/>
      <c r="CE621" s="16"/>
      <c r="CF621" s="16"/>
      <c r="CG621" s="16"/>
      <c r="CH621" s="16"/>
      <c r="CI621" s="16"/>
      <c r="CJ621" s="16"/>
      <c r="CK621" s="16"/>
      <c r="CL621" s="16"/>
      <c r="CM621" s="16"/>
      <c r="CN621" s="16"/>
      <c r="CO621" s="16"/>
      <c r="CP621" s="16"/>
      <c r="CQ621" s="16"/>
      <c r="CR621" s="16"/>
      <c r="CS621" s="16"/>
      <c r="CT621" s="16"/>
      <c r="CU621" s="16"/>
      <c r="CV621" s="16"/>
      <c r="CW621" s="16"/>
    </row>
    <row r="622" spans="1:101" x14ac:dyDescent="0.3">
      <c r="A622" s="14">
        <v>422</v>
      </c>
      <c r="B622" s="15"/>
      <c r="C622" s="15"/>
      <c r="D622" s="14" t="s">
        <v>1416</v>
      </c>
      <c r="E622" s="14"/>
      <c r="F622" s="14" t="s">
        <v>199</v>
      </c>
      <c r="G622" s="14" t="s">
        <v>1417</v>
      </c>
      <c r="H622" s="2"/>
      <c r="I622" s="12">
        <v>100</v>
      </c>
      <c r="J622" s="16">
        <f t="shared" si="37"/>
        <v>64.699999999999989</v>
      </c>
      <c r="K622" s="16">
        <f t="shared" si="38"/>
        <v>99.674999999999997</v>
      </c>
      <c r="L622" s="16">
        <f t="shared" si="31"/>
        <v>0.32500000000000007</v>
      </c>
      <c r="M622" s="16">
        <f t="shared" si="31"/>
        <v>35.300000000000004</v>
      </c>
      <c r="N622" s="16">
        <v>0</v>
      </c>
      <c r="O622" s="16">
        <v>4</v>
      </c>
      <c r="P622" s="16"/>
      <c r="Q622" s="16"/>
      <c r="R622" s="16">
        <v>0.1</v>
      </c>
      <c r="S622" s="16">
        <v>10</v>
      </c>
      <c r="T622" s="16">
        <v>0.1</v>
      </c>
      <c r="U622" s="16">
        <v>10</v>
      </c>
      <c r="V622" s="18">
        <v>5.0000000000000001E-3</v>
      </c>
      <c r="W622" s="16">
        <v>0.3</v>
      </c>
      <c r="X622" s="18">
        <v>1E-3</v>
      </c>
      <c r="Y622" s="16">
        <v>0.1</v>
      </c>
      <c r="Z622" s="18">
        <v>5.0000000000000001E-3</v>
      </c>
      <c r="AA622" s="16">
        <v>0.3</v>
      </c>
      <c r="AB622" s="16"/>
      <c r="AC622" s="16"/>
      <c r="AD622" s="16"/>
      <c r="AE622" s="16"/>
      <c r="AF622" s="18">
        <v>2E-3</v>
      </c>
      <c r="AG622" s="16">
        <v>0.1</v>
      </c>
      <c r="AH622" s="16"/>
      <c r="AI622" s="16"/>
      <c r="AJ622" s="16">
        <v>0.1</v>
      </c>
      <c r="AK622" s="17">
        <v>10</v>
      </c>
      <c r="AL622" s="18">
        <v>5.0000000000000001E-3</v>
      </c>
      <c r="AM622" s="16">
        <v>0.3</v>
      </c>
      <c r="AN622" s="18">
        <v>5.0000000000000001E-3</v>
      </c>
      <c r="AO622" s="16">
        <v>0.1</v>
      </c>
      <c r="AP622" s="16"/>
      <c r="AQ622" s="16"/>
      <c r="AR622" s="16"/>
      <c r="AS622" s="16"/>
      <c r="AT622" s="18">
        <v>2E-3</v>
      </c>
      <c r="AU622" s="16">
        <v>0.1</v>
      </c>
      <c r="AV622" s="16"/>
      <c r="AW622" s="16"/>
      <c r="AX622" s="16"/>
      <c r="AY622" s="16"/>
      <c r="AZ622" s="16"/>
      <c r="BA622" s="16"/>
      <c r="BB622" s="16"/>
      <c r="BC622" s="16"/>
      <c r="BD622" s="16"/>
      <c r="BE622" s="16"/>
      <c r="BF622" s="16"/>
      <c r="BG622" s="16"/>
      <c r="BH622" s="16"/>
      <c r="BI622" s="16"/>
      <c r="BJ622" s="16"/>
      <c r="BK622" s="16"/>
      <c r="BL622" s="16"/>
      <c r="BM622" s="16"/>
      <c r="BN622" s="16"/>
      <c r="BO622" s="16"/>
      <c r="BP622" s="16"/>
      <c r="BQ622" s="16"/>
      <c r="BR622" s="16"/>
      <c r="BS622" s="16"/>
      <c r="BT622" s="16"/>
      <c r="BU622" s="16"/>
      <c r="BV622" s="16"/>
      <c r="BW622" s="16"/>
      <c r="BX622" s="16"/>
      <c r="BY622" s="16"/>
      <c r="BZ622" s="16"/>
      <c r="CA622" s="16"/>
      <c r="CB622" s="16"/>
      <c r="CC622" s="16"/>
      <c r="CD622" s="16"/>
      <c r="CE622" s="16"/>
      <c r="CF622" s="16"/>
      <c r="CG622" s="16"/>
      <c r="CH622" s="16"/>
      <c r="CI622" s="16"/>
      <c r="CJ622" s="16"/>
      <c r="CK622" s="16"/>
      <c r="CL622" s="16"/>
      <c r="CM622" s="16"/>
      <c r="CN622" s="16"/>
      <c r="CO622" s="16"/>
      <c r="CP622" s="16"/>
      <c r="CQ622" s="16"/>
      <c r="CR622" s="16"/>
      <c r="CS622" s="16"/>
      <c r="CT622" s="16"/>
      <c r="CU622" s="16"/>
      <c r="CV622" s="16"/>
      <c r="CW622" s="16"/>
    </row>
    <row r="623" spans="1:101" x14ac:dyDescent="0.3">
      <c r="A623" s="48">
        <v>621</v>
      </c>
      <c r="B623" s="56"/>
      <c r="C623" s="51"/>
      <c r="D623" s="48" t="s">
        <v>1957</v>
      </c>
      <c r="E623" s="48"/>
      <c r="F623" s="48" t="s">
        <v>251</v>
      </c>
      <c r="G623" s="48" t="s">
        <v>1958</v>
      </c>
      <c r="H623" s="2" t="s">
        <v>1959</v>
      </c>
      <c r="I623" s="12">
        <v>100</v>
      </c>
      <c r="J623" s="16">
        <f t="shared" si="37"/>
        <v>45</v>
      </c>
      <c r="K623" s="16">
        <f t="shared" si="38"/>
        <v>72.900000000000006</v>
      </c>
      <c r="L623" s="16">
        <f t="shared" si="31"/>
        <v>27.1</v>
      </c>
      <c r="M623" s="16">
        <f t="shared" si="31"/>
        <v>55</v>
      </c>
      <c r="N623" s="15"/>
      <c r="O623" s="15"/>
      <c r="P623" s="15"/>
      <c r="Q623" s="15"/>
      <c r="R623" s="16">
        <v>0.1</v>
      </c>
      <c r="S623" s="15">
        <v>8</v>
      </c>
      <c r="T623" s="15"/>
      <c r="U623" s="15"/>
      <c r="V623" s="15"/>
      <c r="W623" s="15"/>
      <c r="X623" s="15"/>
      <c r="Y623" s="15"/>
      <c r="Z623" s="15"/>
      <c r="AA623" s="15"/>
      <c r="AB623" s="15"/>
      <c r="AC623" s="15"/>
      <c r="AD623" s="15"/>
      <c r="AE623" s="15"/>
      <c r="AF623" s="15"/>
      <c r="AG623" s="15"/>
      <c r="AH623" s="15"/>
      <c r="AI623" s="15"/>
      <c r="AJ623" s="15"/>
      <c r="AK623" s="15"/>
      <c r="AL623" s="15"/>
      <c r="AM623" s="15"/>
      <c r="AN623" s="15"/>
      <c r="AO623" s="15"/>
      <c r="AP623" s="15"/>
      <c r="AQ623" s="15"/>
      <c r="AR623" s="15"/>
      <c r="AS623" s="15"/>
      <c r="AT623" s="15"/>
      <c r="AU623" s="15"/>
      <c r="AV623" s="15"/>
      <c r="AW623" s="15"/>
      <c r="AX623" s="15"/>
      <c r="AY623" s="15"/>
      <c r="AZ623" s="15"/>
      <c r="BA623" s="15"/>
      <c r="BB623" s="15">
        <v>27</v>
      </c>
      <c r="BC623" s="15">
        <v>47</v>
      </c>
      <c r="BD623" s="15"/>
      <c r="BE623" s="15"/>
      <c r="BF623" s="15"/>
      <c r="BG623" s="15"/>
      <c r="BH623" s="15"/>
      <c r="BI623" s="15"/>
      <c r="BJ623" s="15"/>
      <c r="BK623" s="15"/>
      <c r="BL623" s="15"/>
      <c r="BM623" s="15"/>
      <c r="BN623" s="15"/>
      <c r="BO623" s="15"/>
      <c r="BP623" s="15"/>
      <c r="BQ623" s="15"/>
      <c r="BR623" s="15"/>
      <c r="BS623" s="15"/>
      <c r="BT623" s="15"/>
      <c r="BU623" s="15"/>
      <c r="BV623" s="15"/>
      <c r="BW623" s="15"/>
      <c r="BX623" s="15"/>
      <c r="BY623" s="15"/>
      <c r="BZ623" s="15"/>
      <c r="CA623" s="15"/>
      <c r="CB623" s="15"/>
      <c r="CC623" s="15"/>
      <c r="CD623" s="15"/>
      <c r="CE623" s="15"/>
      <c r="CF623" s="15"/>
      <c r="CG623" s="15"/>
      <c r="CH623" s="15"/>
      <c r="CI623" s="15"/>
      <c r="CJ623" s="15"/>
      <c r="CK623" s="15"/>
      <c r="CL623" s="15"/>
      <c r="CM623" s="15"/>
      <c r="CN623" s="15"/>
      <c r="CO623" s="15"/>
      <c r="CP623" s="15"/>
      <c r="CQ623" s="15"/>
      <c r="CR623" s="15"/>
      <c r="CS623" s="15"/>
      <c r="CT623" s="15"/>
      <c r="CU623" s="15"/>
      <c r="CV623" s="15"/>
      <c r="CW623" s="15"/>
    </row>
  </sheetData>
  <mergeCells count="46">
    <mergeCell ref="AF4:AG4"/>
    <mergeCell ref="J4:K4"/>
    <mergeCell ref="L4:M4"/>
    <mergeCell ref="N4:O4"/>
    <mergeCell ref="P4:Q4"/>
    <mergeCell ref="R4:S4"/>
    <mergeCell ref="T4:U4"/>
    <mergeCell ref="V4:W4"/>
    <mergeCell ref="X4:Y4"/>
    <mergeCell ref="Z4:AA4"/>
    <mergeCell ref="AB4:AC4"/>
    <mergeCell ref="AD4:AE4"/>
    <mergeCell ref="BD4:BE4"/>
    <mergeCell ref="AH4:AI4"/>
    <mergeCell ref="AJ4:AK4"/>
    <mergeCell ref="AL4:AM4"/>
    <mergeCell ref="AN4:AO4"/>
    <mergeCell ref="AP4:AQ4"/>
    <mergeCell ref="AR4:AS4"/>
    <mergeCell ref="AT4:AU4"/>
    <mergeCell ref="AV4:AW4"/>
    <mergeCell ref="AX4:AY4"/>
    <mergeCell ref="AZ4:BA4"/>
    <mergeCell ref="BB4:BC4"/>
    <mergeCell ref="CB4:CC4"/>
    <mergeCell ref="BF4:BG4"/>
    <mergeCell ref="BH4:BI4"/>
    <mergeCell ref="BJ4:BK4"/>
    <mergeCell ref="BL4:BM4"/>
    <mergeCell ref="BN4:BO4"/>
    <mergeCell ref="BP4:BQ4"/>
    <mergeCell ref="BR4:BS4"/>
    <mergeCell ref="BT4:BU4"/>
    <mergeCell ref="BV4:BW4"/>
    <mergeCell ref="BX4:BY4"/>
    <mergeCell ref="BZ4:CA4"/>
    <mergeCell ref="CD4:CE4"/>
    <mergeCell ref="CF4:CG4"/>
    <mergeCell ref="CH4:CI4"/>
    <mergeCell ref="CJ4:CK4"/>
    <mergeCell ref="CL4:CM4"/>
    <mergeCell ref="CN4:CO4"/>
    <mergeCell ref="CP4:CQ4"/>
    <mergeCell ref="CR4:CS4"/>
    <mergeCell ref="CT4:CU4"/>
    <mergeCell ref="CV4:CW4"/>
  </mergeCells>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15980-5E0C-4D42-9C54-755B536F3D3B}">
  <sheetPr codeName="Sheet8"/>
  <dimension ref="A1:DA920"/>
  <sheetViews>
    <sheetView workbookViewId="0">
      <selection activeCell="H3" sqref="H3"/>
    </sheetView>
  </sheetViews>
  <sheetFormatPr defaultRowHeight="12" x14ac:dyDescent="0.3"/>
  <cols>
    <col min="1" max="1" width="5.625" style="6" customWidth="1"/>
    <col min="2" max="2" width="16" style="7" bestFit="1" customWidth="1"/>
    <col min="3" max="3" width="9" style="6"/>
    <col min="4" max="6" width="8.625" style="6" customWidth="1"/>
    <col min="7" max="8" width="9" style="6"/>
    <col min="9" max="9" width="4.625" style="6" customWidth="1"/>
    <col min="10" max="11" width="7.625" style="6" customWidth="1"/>
    <col min="12" max="12" width="5.625" style="6" customWidth="1"/>
    <col min="13" max="13" width="8.625" style="6" customWidth="1"/>
    <col min="14" max="16" width="5.625" style="6" customWidth="1"/>
    <col min="17" max="17" width="4.625" style="6" customWidth="1"/>
    <col min="18" max="18" width="5.625" style="6" customWidth="1"/>
    <col min="19" max="19" width="4.625" style="6" customWidth="1"/>
    <col min="20" max="21" width="6.625" style="6" customWidth="1"/>
    <col min="22" max="22" width="5.625" style="6" customWidth="1"/>
    <col min="23" max="23" width="5.625" style="27" customWidth="1"/>
    <col min="24" max="24" width="5.625" style="6" customWidth="1"/>
    <col min="25" max="25" width="4.625" style="6" customWidth="1"/>
    <col min="26" max="29" width="5.625" style="6" customWidth="1"/>
    <col min="30" max="33" width="4.625" style="6" customWidth="1"/>
    <col min="34" max="42" width="5.625" style="6" customWidth="1"/>
    <col min="43" max="43" width="4.625" style="6" customWidth="1"/>
    <col min="44" max="44" width="5.625" style="6" customWidth="1"/>
    <col min="45" max="47" width="4.625" style="6" customWidth="1"/>
    <col min="48" max="48" width="5.625" style="6" customWidth="1"/>
    <col min="49" max="49" width="4.625" style="6" customWidth="1"/>
    <col min="50" max="50" width="5.625" style="6" customWidth="1"/>
    <col min="51" max="51" width="4.625" style="6" customWidth="1"/>
    <col min="52" max="53" width="5.625" style="6" customWidth="1"/>
    <col min="54" max="57" width="4.625" style="6" customWidth="1"/>
    <col min="58" max="59" width="5.625" style="6" customWidth="1"/>
    <col min="60" max="61" width="4.625" style="6" customWidth="1"/>
    <col min="62" max="62" width="5.625" style="6" customWidth="1"/>
    <col min="63" max="63" width="4.625" style="6" customWidth="1"/>
    <col min="64" max="64" width="5.625" style="6" customWidth="1"/>
    <col min="65" max="65" width="4.625" style="6" customWidth="1"/>
    <col min="66" max="66" width="5.625" style="6" customWidth="1"/>
    <col min="67" max="67" width="4.625" style="6" customWidth="1"/>
    <col min="68" max="68" width="8.125" style="6" bestFit="1" customWidth="1"/>
    <col min="69" max="81" width="4.625" style="6" customWidth="1"/>
    <col min="82" max="82" width="5.625" style="6" customWidth="1"/>
    <col min="83" max="85" width="4.625" style="6" customWidth="1"/>
    <col min="86" max="86" width="5.625" style="6" customWidth="1"/>
    <col min="87" max="87" width="4.625" style="6" customWidth="1"/>
    <col min="88" max="88" width="5.625" style="6" customWidth="1"/>
    <col min="89" max="91" width="4.625" style="6" customWidth="1"/>
    <col min="92" max="93" width="5.625" style="6" customWidth="1"/>
    <col min="94" max="98" width="4.625" style="6" customWidth="1"/>
    <col min="99" max="99" width="5.625" style="6" customWidth="1"/>
    <col min="100" max="105" width="4.625" style="6" customWidth="1"/>
    <col min="106" max="16384" width="9" style="8"/>
  </cols>
  <sheetData>
    <row r="1" spans="1:105" x14ac:dyDescent="0.3">
      <c r="B1" s="7" t="s">
        <v>50</v>
      </c>
      <c r="W1" s="6"/>
    </row>
    <row r="2" spans="1:105" x14ac:dyDescent="0.3">
      <c r="D2" s="9"/>
      <c r="E2" s="9"/>
      <c r="F2" s="9"/>
      <c r="W2" s="6"/>
    </row>
    <row r="3" spans="1:105" x14ac:dyDescent="0.3">
      <c r="D3" s="9"/>
      <c r="E3" s="9"/>
      <c r="F3" s="9"/>
      <c r="W3" s="6"/>
    </row>
    <row r="4" spans="1:105" x14ac:dyDescent="0.3">
      <c r="I4" s="6" t="s">
        <v>51</v>
      </c>
      <c r="J4" s="139" t="s">
        <v>0</v>
      </c>
      <c r="K4" s="139"/>
      <c r="L4" s="150" t="s">
        <v>52</v>
      </c>
      <c r="M4" s="151"/>
      <c r="N4" s="152" t="s">
        <v>53</v>
      </c>
      <c r="O4" s="153"/>
      <c r="P4" s="139" t="s">
        <v>1</v>
      </c>
      <c r="Q4" s="139"/>
      <c r="R4" s="139" t="s">
        <v>2</v>
      </c>
      <c r="S4" s="139"/>
      <c r="T4" s="139" t="s">
        <v>3</v>
      </c>
      <c r="U4" s="139"/>
      <c r="V4" s="139" t="s">
        <v>4</v>
      </c>
      <c r="W4" s="139"/>
      <c r="X4" s="139" t="s">
        <v>5</v>
      </c>
      <c r="Y4" s="139"/>
      <c r="Z4" s="139" t="s">
        <v>6</v>
      </c>
      <c r="AA4" s="139"/>
      <c r="AB4" s="139" t="s">
        <v>7</v>
      </c>
      <c r="AC4" s="139"/>
      <c r="AD4" s="139" t="s">
        <v>54</v>
      </c>
      <c r="AE4" s="139"/>
      <c r="AF4" s="139" t="s">
        <v>55</v>
      </c>
      <c r="AG4" s="139"/>
      <c r="AH4" s="139" t="s">
        <v>56</v>
      </c>
      <c r="AI4" s="139"/>
      <c r="AJ4" s="139" t="s">
        <v>57</v>
      </c>
      <c r="AK4" s="139"/>
      <c r="AL4" s="139" t="s">
        <v>58</v>
      </c>
      <c r="AM4" s="139"/>
      <c r="AN4" s="139" t="s">
        <v>59</v>
      </c>
      <c r="AO4" s="139"/>
      <c r="AP4" s="139" t="s">
        <v>60</v>
      </c>
      <c r="AQ4" s="139"/>
      <c r="AR4" s="139" t="s">
        <v>61</v>
      </c>
      <c r="AS4" s="139"/>
      <c r="AT4" s="139" t="s">
        <v>62</v>
      </c>
      <c r="AU4" s="139"/>
      <c r="AV4" s="139" t="s">
        <v>63</v>
      </c>
      <c r="AW4" s="139"/>
      <c r="AX4" s="139" t="s">
        <v>64</v>
      </c>
      <c r="AY4" s="139"/>
      <c r="AZ4" s="139" t="s">
        <v>65</v>
      </c>
      <c r="BA4" s="139"/>
      <c r="BB4" s="139" t="s">
        <v>66</v>
      </c>
      <c r="BC4" s="139"/>
      <c r="BD4" s="140" t="s">
        <v>67</v>
      </c>
      <c r="BE4" s="140"/>
      <c r="BF4" s="141" t="s">
        <v>68</v>
      </c>
      <c r="BG4" s="142"/>
      <c r="BH4" s="141" t="s">
        <v>69</v>
      </c>
      <c r="BI4" s="142"/>
      <c r="BJ4" s="139" t="s">
        <v>70</v>
      </c>
      <c r="BK4" s="139"/>
      <c r="BL4" s="139" t="s">
        <v>71</v>
      </c>
      <c r="BM4" s="139"/>
      <c r="BN4" s="139" t="s">
        <v>72</v>
      </c>
      <c r="BO4" s="139"/>
      <c r="BP4" s="139" t="s">
        <v>73</v>
      </c>
      <c r="BQ4" s="139"/>
      <c r="BR4" s="139" t="s">
        <v>74</v>
      </c>
      <c r="BS4" s="139"/>
      <c r="BT4" s="139" t="s">
        <v>75</v>
      </c>
      <c r="BU4" s="139"/>
      <c r="BV4" s="139" t="s">
        <v>76</v>
      </c>
      <c r="BW4" s="139"/>
      <c r="BX4" s="139" t="s">
        <v>77</v>
      </c>
      <c r="BY4" s="139"/>
      <c r="BZ4" s="139" t="s">
        <v>78</v>
      </c>
      <c r="CA4" s="139"/>
      <c r="CB4" s="139" t="s">
        <v>79</v>
      </c>
      <c r="CC4" s="139"/>
      <c r="CD4" s="139" t="s">
        <v>80</v>
      </c>
      <c r="CE4" s="139"/>
      <c r="CF4" s="143" t="s">
        <v>81</v>
      </c>
      <c r="CG4" s="143"/>
      <c r="CH4" s="139" t="s">
        <v>82</v>
      </c>
      <c r="CI4" s="139"/>
      <c r="CJ4" s="139" t="s">
        <v>83</v>
      </c>
      <c r="CK4" s="139"/>
      <c r="CL4" s="139" t="s">
        <v>84</v>
      </c>
      <c r="CM4" s="139"/>
      <c r="CN4" s="139" t="s">
        <v>85</v>
      </c>
      <c r="CO4" s="139"/>
      <c r="CP4" s="139" t="s">
        <v>86</v>
      </c>
      <c r="CQ4" s="139"/>
      <c r="CR4" s="139" t="s">
        <v>87</v>
      </c>
      <c r="CS4" s="139"/>
      <c r="CT4" s="139" t="s">
        <v>88</v>
      </c>
      <c r="CU4" s="139"/>
      <c r="CV4" s="139" t="s">
        <v>89</v>
      </c>
      <c r="CW4" s="139"/>
      <c r="CX4" s="139"/>
      <c r="CY4" s="139"/>
      <c r="CZ4" s="139"/>
      <c r="DA4" s="139"/>
    </row>
    <row r="5" spans="1:105" x14ac:dyDescent="0.3">
      <c r="A5" s="10" t="s">
        <v>90</v>
      </c>
      <c r="B5" s="11" t="s">
        <v>91</v>
      </c>
      <c r="C5" s="11" t="s">
        <v>92</v>
      </c>
      <c r="D5" s="10" t="s">
        <v>93</v>
      </c>
      <c r="E5" s="10" t="s">
        <v>94</v>
      </c>
      <c r="F5" s="10" t="s">
        <v>95</v>
      </c>
      <c r="G5" s="10" t="s">
        <v>36</v>
      </c>
      <c r="H5" s="10" t="s">
        <v>96</v>
      </c>
      <c r="I5" s="12" t="s">
        <v>97</v>
      </c>
      <c r="J5" s="13" t="s">
        <v>98</v>
      </c>
      <c r="K5" s="13" t="s">
        <v>99</v>
      </c>
      <c r="L5" s="13" t="s">
        <v>98</v>
      </c>
      <c r="M5" s="13" t="s">
        <v>99</v>
      </c>
      <c r="N5" s="13" t="s">
        <v>98</v>
      </c>
      <c r="O5" s="13" t="s">
        <v>99</v>
      </c>
      <c r="P5" s="13" t="s">
        <v>98</v>
      </c>
      <c r="Q5" s="13" t="s">
        <v>99</v>
      </c>
      <c r="R5" s="13" t="s">
        <v>98</v>
      </c>
      <c r="S5" s="13" t="s">
        <v>99</v>
      </c>
      <c r="T5" s="13" t="s">
        <v>98</v>
      </c>
      <c r="U5" s="13" t="s">
        <v>99</v>
      </c>
      <c r="V5" s="13" t="s">
        <v>98</v>
      </c>
      <c r="W5" s="13" t="s">
        <v>99</v>
      </c>
      <c r="X5" s="13" t="s">
        <v>98</v>
      </c>
      <c r="Y5" s="13" t="s">
        <v>99</v>
      </c>
      <c r="Z5" s="13" t="s">
        <v>98</v>
      </c>
      <c r="AA5" s="13" t="s">
        <v>99</v>
      </c>
      <c r="AB5" s="13" t="s">
        <v>98</v>
      </c>
      <c r="AC5" s="13" t="s">
        <v>99</v>
      </c>
      <c r="AD5" s="13" t="s">
        <v>98</v>
      </c>
      <c r="AE5" s="13" t="s">
        <v>99</v>
      </c>
      <c r="AF5" s="13" t="s">
        <v>98</v>
      </c>
      <c r="AG5" s="13" t="s">
        <v>99</v>
      </c>
      <c r="AH5" s="13" t="s">
        <v>98</v>
      </c>
      <c r="AI5" s="13" t="s">
        <v>99</v>
      </c>
      <c r="AJ5" s="13" t="s">
        <v>98</v>
      </c>
      <c r="AK5" s="13" t="s">
        <v>99</v>
      </c>
      <c r="AL5" s="13" t="s">
        <v>98</v>
      </c>
      <c r="AM5" s="13" t="s">
        <v>99</v>
      </c>
      <c r="AN5" s="13" t="s">
        <v>98</v>
      </c>
      <c r="AO5" s="13" t="s">
        <v>99</v>
      </c>
      <c r="AP5" s="13" t="s">
        <v>98</v>
      </c>
      <c r="AQ5" s="13" t="s">
        <v>99</v>
      </c>
      <c r="AR5" s="13" t="s">
        <v>98</v>
      </c>
      <c r="AS5" s="13" t="s">
        <v>99</v>
      </c>
      <c r="AT5" s="13" t="s">
        <v>98</v>
      </c>
      <c r="AU5" s="13" t="s">
        <v>99</v>
      </c>
      <c r="AV5" s="13" t="s">
        <v>98</v>
      </c>
      <c r="AW5" s="13" t="s">
        <v>99</v>
      </c>
      <c r="AX5" s="13" t="s">
        <v>98</v>
      </c>
      <c r="AY5" s="13" t="s">
        <v>99</v>
      </c>
      <c r="AZ5" s="13" t="s">
        <v>98</v>
      </c>
      <c r="BA5" s="13" t="s">
        <v>99</v>
      </c>
      <c r="BB5" s="13" t="s">
        <v>98</v>
      </c>
      <c r="BC5" s="13" t="s">
        <v>99</v>
      </c>
      <c r="BD5" s="13" t="s">
        <v>98</v>
      </c>
      <c r="BE5" s="13" t="s">
        <v>99</v>
      </c>
      <c r="BF5" s="13" t="s">
        <v>98</v>
      </c>
      <c r="BG5" s="13" t="s">
        <v>99</v>
      </c>
      <c r="BH5" s="13" t="s">
        <v>98</v>
      </c>
      <c r="BI5" s="13" t="s">
        <v>99</v>
      </c>
      <c r="BJ5" s="13" t="s">
        <v>98</v>
      </c>
      <c r="BK5" s="13" t="s">
        <v>99</v>
      </c>
      <c r="BL5" s="13" t="s">
        <v>98</v>
      </c>
      <c r="BM5" s="13" t="s">
        <v>99</v>
      </c>
      <c r="BN5" s="13" t="s">
        <v>98</v>
      </c>
      <c r="BO5" s="13" t="s">
        <v>99</v>
      </c>
      <c r="BP5" s="13" t="s">
        <v>98</v>
      </c>
      <c r="BQ5" s="13" t="s">
        <v>99</v>
      </c>
      <c r="BR5" s="13" t="s">
        <v>98</v>
      </c>
      <c r="BS5" s="13" t="s">
        <v>99</v>
      </c>
      <c r="BT5" s="13" t="s">
        <v>98</v>
      </c>
      <c r="BU5" s="13" t="s">
        <v>99</v>
      </c>
      <c r="BV5" s="13" t="s">
        <v>98</v>
      </c>
      <c r="BW5" s="13" t="s">
        <v>99</v>
      </c>
      <c r="BX5" s="13" t="s">
        <v>98</v>
      </c>
      <c r="BY5" s="13" t="s">
        <v>99</v>
      </c>
      <c r="BZ5" s="13" t="s">
        <v>98</v>
      </c>
      <c r="CA5" s="13" t="s">
        <v>99</v>
      </c>
      <c r="CB5" s="13" t="s">
        <v>98</v>
      </c>
      <c r="CC5" s="13" t="s">
        <v>99</v>
      </c>
      <c r="CD5" s="13" t="s">
        <v>98</v>
      </c>
      <c r="CE5" s="13" t="s">
        <v>99</v>
      </c>
      <c r="CF5" s="13" t="s">
        <v>98</v>
      </c>
      <c r="CG5" s="13" t="s">
        <v>99</v>
      </c>
      <c r="CH5" s="13" t="s">
        <v>98</v>
      </c>
      <c r="CI5" s="13" t="s">
        <v>99</v>
      </c>
      <c r="CJ5" s="13" t="s">
        <v>98</v>
      </c>
      <c r="CK5" s="13" t="s">
        <v>99</v>
      </c>
      <c r="CL5" s="13" t="s">
        <v>98</v>
      </c>
      <c r="CM5" s="13" t="s">
        <v>99</v>
      </c>
      <c r="CN5" s="13" t="s">
        <v>98</v>
      </c>
      <c r="CO5" s="13" t="s">
        <v>99</v>
      </c>
      <c r="CP5" s="13" t="s">
        <v>98</v>
      </c>
      <c r="CQ5" s="13" t="s">
        <v>99</v>
      </c>
      <c r="CR5" s="13" t="s">
        <v>98</v>
      </c>
      <c r="CS5" s="13" t="s">
        <v>99</v>
      </c>
      <c r="CT5" s="13" t="s">
        <v>98</v>
      </c>
      <c r="CU5" s="13" t="s">
        <v>99</v>
      </c>
      <c r="CV5" s="13" t="s">
        <v>98</v>
      </c>
      <c r="CW5" s="13" t="s">
        <v>99</v>
      </c>
      <c r="CX5" s="13" t="s">
        <v>98</v>
      </c>
      <c r="CY5" s="13" t="s">
        <v>99</v>
      </c>
      <c r="CZ5" s="13" t="s">
        <v>98</v>
      </c>
      <c r="DA5" s="13" t="s">
        <v>99</v>
      </c>
    </row>
    <row r="6" spans="1:105" s="19" customFormat="1" ht="16.5" x14ac:dyDescent="0.3">
      <c r="A6" s="14">
        <v>2</v>
      </c>
      <c r="B6" s="15"/>
      <c r="C6" s="15"/>
      <c r="D6" s="14" t="s">
        <v>100</v>
      </c>
      <c r="E6" s="14" t="s">
        <v>101</v>
      </c>
      <c r="F6" s="14" t="s">
        <v>102</v>
      </c>
      <c r="G6" s="14" t="s">
        <v>103</v>
      </c>
      <c r="H6" s="2" t="s">
        <v>104</v>
      </c>
      <c r="I6" s="12">
        <v>100</v>
      </c>
      <c r="J6" s="16">
        <f>I6-M6</f>
        <v>88.5</v>
      </c>
      <c r="K6" s="16">
        <f t="shared" ref="K6:K57" si="0">I6-L6</f>
        <v>93.844999999999999</v>
      </c>
      <c r="L6" s="16">
        <f>P6+R6+T6+V6+X6+Z6+AB6+AD6+AF6+AH6+AJ6+AL6+AN6+AP6+AR6+AT6+AV6+AX6+AZ6+BB6+BD6+BJ6+CZ6+BF6+BH6+BL6+BN6+BP6+BR6+BT6+BZ6+BV6+BX6+CB6+CD6+CF6+CH6+CJ6+CL6</f>
        <v>6.1549999999999994</v>
      </c>
      <c r="M6" s="16">
        <f>Q6+S6+U6+W6+Y6+AA6+AC6+AE6+AG6+AI6+AK6+AM6+AO6+AQ6+AS6+AU6+AW6+AY6+BA6+BC6+BE6+BK6+DA6+BG6+BI6+BM6+BO6+BQ6+BS6+BU6+CA6+BW6+BY6+CC6+CE6+CG6+CI6+CK6+CM6</f>
        <v>11.5</v>
      </c>
      <c r="N6" s="16"/>
      <c r="O6" s="16"/>
      <c r="P6" s="16">
        <v>3</v>
      </c>
      <c r="Q6" s="16">
        <v>4.5</v>
      </c>
      <c r="R6" s="16">
        <v>0.4</v>
      </c>
      <c r="S6" s="16">
        <v>1</v>
      </c>
      <c r="T6" s="16">
        <v>2.7</v>
      </c>
      <c r="U6" s="16">
        <v>4.5</v>
      </c>
      <c r="V6" s="16"/>
      <c r="W6" s="17"/>
      <c r="X6" s="16">
        <v>0.05</v>
      </c>
      <c r="Y6" s="16">
        <v>0.5</v>
      </c>
      <c r="Z6" s="16"/>
      <c r="AA6" s="16"/>
      <c r="AB6" s="16"/>
      <c r="AC6" s="16"/>
      <c r="AD6" s="16"/>
      <c r="AE6" s="16"/>
      <c r="AF6" s="16"/>
      <c r="AG6" s="16"/>
      <c r="AH6" s="16"/>
      <c r="AI6" s="16"/>
      <c r="AJ6" s="16"/>
      <c r="AK6" s="16"/>
      <c r="AL6" s="16"/>
      <c r="AM6" s="16"/>
      <c r="AN6" s="16"/>
      <c r="AO6" s="16"/>
      <c r="AP6" s="16"/>
      <c r="AQ6" s="16"/>
      <c r="AR6" s="16"/>
      <c r="AS6" s="16"/>
      <c r="AT6" s="16"/>
      <c r="AU6" s="16"/>
      <c r="AV6" s="16"/>
      <c r="AW6" s="16"/>
      <c r="AX6" s="18">
        <v>5.0000000000000001E-3</v>
      </c>
      <c r="AY6" s="16">
        <v>1</v>
      </c>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6"/>
      <c r="CP6" s="16"/>
      <c r="CQ6" s="16"/>
      <c r="CR6" s="16"/>
      <c r="CS6" s="16"/>
      <c r="CT6" s="16"/>
      <c r="CU6" s="16"/>
      <c r="CV6" s="16"/>
      <c r="CW6" s="16"/>
      <c r="CX6" s="16"/>
      <c r="CY6" s="16"/>
      <c r="CZ6" s="16"/>
      <c r="DA6" s="16"/>
    </row>
    <row r="7" spans="1:105" s="19" customFormat="1" ht="16.5" x14ac:dyDescent="0.3">
      <c r="A7" s="14">
        <v>3</v>
      </c>
      <c r="B7" s="20"/>
      <c r="C7" s="15"/>
      <c r="D7" s="14" t="s">
        <v>105</v>
      </c>
      <c r="E7" s="14" t="s">
        <v>106</v>
      </c>
      <c r="F7" s="14" t="s">
        <v>107</v>
      </c>
      <c r="G7" s="14" t="s">
        <v>108</v>
      </c>
      <c r="H7" s="2" t="s">
        <v>109</v>
      </c>
      <c r="I7" s="12">
        <v>100</v>
      </c>
      <c r="J7" s="16">
        <f t="shared" ref="J7:J35" si="1">I7-M7</f>
        <v>72.5</v>
      </c>
      <c r="K7" s="16">
        <f t="shared" si="0"/>
        <v>92.79</v>
      </c>
      <c r="L7" s="16">
        <f>P7+R7+T7+V7+X7+Z7+AB7+AD7+AF7+AH7+AJ7+AL7+AN7+AP7+AR7+AT7+AV7+AX7+AZ7+BB7+BD7+BJ7+CZ7</f>
        <v>7.21</v>
      </c>
      <c r="M7" s="16">
        <f>Q7+S7+U7+W7+Y7+AA7+AC7+AE7+AG7+AI7+AK7+AM7+AO7+AQ7+AS7+AU7+AW7+AY7+BA7+BC7+BE7+BK7+DA7</f>
        <v>27.5</v>
      </c>
      <c r="N7" s="16"/>
      <c r="O7" s="16"/>
      <c r="P7" s="16">
        <v>0.1</v>
      </c>
      <c r="Q7" s="16">
        <v>3.5</v>
      </c>
      <c r="R7" s="16">
        <v>0.1</v>
      </c>
      <c r="S7" s="16">
        <v>3</v>
      </c>
      <c r="T7" s="16">
        <v>0</v>
      </c>
      <c r="U7" s="16">
        <v>6</v>
      </c>
      <c r="V7" s="16">
        <v>0</v>
      </c>
      <c r="W7" s="16">
        <v>3</v>
      </c>
      <c r="X7" s="16">
        <v>0.01</v>
      </c>
      <c r="Y7" s="16">
        <v>1</v>
      </c>
      <c r="Z7" s="16"/>
      <c r="AA7" s="16"/>
      <c r="AB7" s="16"/>
      <c r="AC7" s="16"/>
      <c r="AD7" s="16"/>
      <c r="AE7" s="16"/>
      <c r="AF7" s="16"/>
      <c r="AG7" s="16"/>
      <c r="AH7" s="16">
        <v>0</v>
      </c>
      <c r="AI7" s="16">
        <v>1</v>
      </c>
      <c r="AJ7" s="16">
        <v>7</v>
      </c>
      <c r="AK7" s="17">
        <v>10</v>
      </c>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c r="CX7" s="16"/>
      <c r="CY7" s="16"/>
      <c r="CZ7" s="16"/>
      <c r="DA7" s="16"/>
    </row>
    <row r="8" spans="1:105" s="19" customFormat="1" ht="16.5" x14ac:dyDescent="0.3">
      <c r="A8" s="14">
        <v>6</v>
      </c>
      <c r="B8" s="15"/>
      <c r="C8" s="15" t="s">
        <v>110</v>
      </c>
      <c r="D8" s="14" t="s">
        <v>111</v>
      </c>
      <c r="E8" s="14" t="s">
        <v>112</v>
      </c>
      <c r="F8" s="14" t="s">
        <v>113</v>
      </c>
      <c r="G8" s="14" t="s">
        <v>114</v>
      </c>
      <c r="H8" s="2" t="s">
        <v>115</v>
      </c>
      <c r="I8" s="12">
        <v>100</v>
      </c>
      <c r="J8" s="16">
        <f t="shared" si="1"/>
        <v>91.9</v>
      </c>
      <c r="K8" s="16">
        <f t="shared" si="0"/>
        <v>97.97</v>
      </c>
      <c r="L8" s="16">
        <f t="shared" ref="L8:M12" si="2">P8+R8+T8+V8+X8+Z8+AB8+AD8+AF8+AH8+AJ8+AL8+AN8+AP8+AR8+AT8+AV8+AX8+AZ8+BB8+BD8+BJ8+CZ8+BF8+BH8+BL8+BN8+BP8+BR8+BT8+BZ8+BV8+BX8+CB8+CD8+CF8+CH8+CJ8+CL8</f>
        <v>2.0299999999999998</v>
      </c>
      <c r="M8" s="16">
        <f t="shared" si="2"/>
        <v>8.1</v>
      </c>
      <c r="N8" s="16"/>
      <c r="O8" s="16"/>
      <c r="P8" s="16">
        <v>0.2</v>
      </c>
      <c r="Q8" s="16">
        <v>1.2</v>
      </c>
      <c r="R8" s="16">
        <v>0.6</v>
      </c>
      <c r="S8" s="16">
        <v>0.9</v>
      </c>
      <c r="T8" s="16">
        <v>1.2</v>
      </c>
      <c r="U8" s="16">
        <v>3</v>
      </c>
      <c r="V8" s="16">
        <v>0.01</v>
      </c>
      <c r="W8" s="16">
        <v>2</v>
      </c>
      <c r="X8" s="16"/>
      <c r="Y8" s="16"/>
      <c r="Z8" s="16"/>
      <c r="AA8" s="16"/>
      <c r="AB8" s="16"/>
      <c r="AC8" s="16"/>
      <c r="AD8" s="16"/>
      <c r="AE8" s="16"/>
      <c r="AF8" s="16"/>
      <c r="AG8" s="16"/>
      <c r="AH8" s="16"/>
      <c r="AI8" s="16"/>
      <c r="AJ8" s="16"/>
      <c r="AK8" s="16"/>
      <c r="AL8" s="16">
        <v>0.02</v>
      </c>
      <c r="AM8" s="16">
        <v>1</v>
      </c>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c r="CX8" s="16"/>
      <c r="CY8" s="16"/>
      <c r="CZ8" s="16"/>
      <c r="DA8" s="16"/>
    </row>
    <row r="9" spans="1:105" s="19" customFormat="1" ht="16.5" x14ac:dyDescent="0.3">
      <c r="A9" s="14">
        <v>8</v>
      </c>
      <c r="B9" s="15"/>
      <c r="C9" s="15"/>
      <c r="D9" s="14" t="s">
        <v>111</v>
      </c>
      <c r="E9" s="14" t="s">
        <v>116</v>
      </c>
      <c r="F9" s="14" t="s">
        <v>113</v>
      </c>
      <c r="G9" s="14" t="s">
        <v>117</v>
      </c>
      <c r="H9" s="2" t="s">
        <v>118</v>
      </c>
      <c r="I9" s="12">
        <v>100</v>
      </c>
      <c r="J9" s="16">
        <f t="shared" si="1"/>
        <v>100</v>
      </c>
      <c r="K9" s="16">
        <f t="shared" si="0"/>
        <v>100</v>
      </c>
      <c r="L9" s="16">
        <f t="shared" si="2"/>
        <v>0</v>
      </c>
      <c r="M9" s="16">
        <f t="shared" si="2"/>
        <v>0</v>
      </c>
      <c r="N9" s="16"/>
      <c r="O9" s="16"/>
      <c r="P9" s="16"/>
      <c r="Q9" s="16"/>
      <c r="R9" s="16"/>
      <c r="S9" s="16"/>
      <c r="T9" s="16"/>
      <c r="U9" s="16"/>
      <c r="V9" s="16"/>
      <c r="W9" s="1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c r="CX9" s="16"/>
      <c r="CY9" s="16"/>
      <c r="CZ9" s="16"/>
      <c r="DA9" s="16"/>
    </row>
    <row r="10" spans="1:105" s="19" customFormat="1" ht="16.5" x14ac:dyDescent="0.3">
      <c r="A10" s="14">
        <v>9</v>
      </c>
      <c r="B10" s="15"/>
      <c r="C10" s="15"/>
      <c r="D10" s="14" t="s">
        <v>111</v>
      </c>
      <c r="E10" s="14" t="s">
        <v>119</v>
      </c>
      <c r="F10" s="14" t="s">
        <v>113</v>
      </c>
      <c r="G10" s="14" t="s">
        <v>120</v>
      </c>
      <c r="H10" s="2" t="s">
        <v>121</v>
      </c>
      <c r="I10" s="12">
        <v>100</v>
      </c>
      <c r="J10" s="16">
        <f t="shared" si="1"/>
        <v>88.65</v>
      </c>
      <c r="K10" s="16">
        <f t="shared" si="0"/>
        <v>95.605000000000004</v>
      </c>
      <c r="L10" s="16">
        <f t="shared" si="2"/>
        <v>4.3949999999999996</v>
      </c>
      <c r="M10" s="16">
        <f t="shared" si="2"/>
        <v>11.350000000000001</v>
      </c>
      <c r="N10" s="16"/>
      <c r="O10" s="16"/>
      <c r="P10" s="16">
        <v>2.8</v>
      </c>
      <c r="Q10" s="16">
        <v>4</v>
      </c>
      <c r="R10" s="16">
        <v>0.08</v>
      </c>
      <c r="S10" s="16">
        <v>1.2</v>
      </c>
      <c r="T10" s="16">
        <v>1.5</v>
      </c>
      <c r="U10" s="16">
        <v>6</v>
      </c>
      <c r="V10" s="16"/>
      <c r="W10" s="17"/>
      <c r="X10" s="21">
        <v>5.0000000000000001E-3</v>
      </c>
      <c r="Y10" s="22">
        <v>0.05</v>
      </c>
      <c r="Z10" s="16"/>
      <c r="AA10" s="16"/>
      <c r="AB10" s="21">
        <v>5.0000000000000001E-3</v>
      </c>
      <c r="AC10" s="22">
        <v>0.05</v>
      </c>
      <c r="AD10" s="16"/>
      <c r="AE10" s="16"/>
      <c r="AF10" s="16"/>
      <c r="AG10" s="16"/>
      <c r="AH10" s="16"/>
      <c r="AI10" s="16"/>
      <c r="AJ10" s="16"/>
      <c r="AK10" s="16"/>
      <c r="AL10" s="16"/>
      <c r="AM10" s="16"/>
      <c r="AN10" s="21">
        <v>5.0000000000000001E-3</v>
      </c>
      <c r="AO10" s="22">
        <v>0.05</v>
      </c>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c r="CX10" s="16"/>
      <c r="CY10" s="16"/>
      <c r="CZ10" s="16"/>
      <c r="DA10" s="16"/>
    </row>
    <row r="11" spans="1:105" s="19" customFormat="1" ht="16.5" x14ac:dyDescent="0.3">
      <c r="A11" s="14">
        <v>10</v>
      </c>
      <c r="B11" s="15"/>
      <c r="C11" s="15"/>
      <c r="D11" s="14" t="s">
        <v>111</v>
      </c>
      <c r="E11" s="14" t="s">
        <v>122</v>
      </c>
      <c r="F11" s="14" t="s">
        <v>113</v>
      </c>
      <c r="G11" s="14" t="s">
        <v>123</v>
      </c>
      <c r="H11" s="2" t="s">
        <v>124</v>
      </c>
      <c r="I11" s="12">
        <v>100</v>
      </c>
      <c r="J11" s="16">
        <f t="shared" si="1"/>
        <v>88.5</v>
      </c>
      <c r="K11" s="16">
        <f t="shared" si="0"/>
        <v>92.2</v>
      </c>
      <c r="L11" s="16">
        <f t="shared" si="2"/>
        <v>7.8</v>
      </c>
      <c r="M11" s="16">
        <f t="shared" si="2"/>
        <v>11.5</v>
      </c>
      <c r="N11" s="16"/>
      <c r="O11" s="16"/>
      <c r="P11" s="16">
        <v>2.8</v>
      </c>
      <c r="Q11" s="16">
        <v>3.5</v>
      </c>
      <c r="R11" s="16">
        <v>0.5</v>
      </c>
      <c r="S11" s="16">
        <v>1</v>
      </c>
      <c r="T11" s="16">
        <v>1.5</v>
      </c>
      <c r="U11" s="16">
        <v>3</v>
      </c>
      <c r="V11" s="16">
        <v>3</v>
      </c>
      <c r="W11" s="17">
        <v>4</v>
      </c>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c r="CX11" s="16"/>
      <c r="CY11" s="16"/>
      <c r="CZ11" s="16"/>
      <c r="DA11" s="16"/>
    </row>
    <row r="12" spans="1:105" s="19" customFormat="1" ht="16.5" x14ac:dyDescent="0.3">
      <c r="A12" s="14">
        <v>11</v>
      </c>
      <c r="B12" s="15"/>
      <c r="C12" s="15"/>
      <c r="D12" s="14" t="s">
        <v>125</v>
      </c>
      <c r="E12" s="14" t="s">
        <v>126</v>
      </c>
      <c r="F12" s="14" t="s">
        <v>113</v>
      </c>
      <c r="G12" s="14" t="s">
        <v>127</v>
      </c>
      <c r="H12" s="2" t="s">
        <v>128</v>
      </c>
      <c r="I12" s="12">
        <v>100</v>
      </c>
      <c r="J12" s="16">
        <f t="shared" si="1"/>
        <v>91.600000000000009</v>
      </c>
      <c r="K12" s="16">
        <f t="shared" si="0"/>
        <v>99.591999999999999</v>
      </c>
      <c r="L12" s="16">
        <f t="shared" si="2"/>
        <v>0.40800000000000008</v>
      </c>
      <c r="M12" s="16">
        <f t="shared" si="2"/>
        <v>8.3999999999999968</v>
      </c>
      <c r="N12" s="16"/>
      <c r="O12" s="16"/>
      <c r="P12" s="16">
        <v>0.1</v>
      </c>
      <c r="Q12" s="16">
        <v>1</v>
      </c>
      <c r="R12" s="16">
        <v>0.15</v>
      </c>
      <c r="S12" s="16">
        <v>1.5</v>
      </c>
      <c r="T12" s="16">
        <v>0.08</v>
      </c>
      <c r="U12" s="17">
        <v>1</v>
      </c>
      <c r="V12" s="16">
        <v>0</v>
      </c>
      <c r="W12" s="17">
        <v>0.3</v>
      </c>
      <c r="X12" s="23">
        <v>0.02</v>
      </c>
      <c r="Y12" s="23">
        <v>0.3</v>
      </c>
      <c r="Z12" s="22">
        <v>0</v>
      </c>
      <c r="AA12" s="22">
        <v>0.1</v>
      </c>
      <c r="AB12" s="16">
        <v>0.01</v>
      </c>
      <c r="AC12" s="16">
        <v>0.3</v>
      </c>
      <c r="AD12" s="16"/>
      <c r="AE12" s="16"/>
      <c r="AF12" s="16"/>
      <c r="AG12" s="16"/>
      <c r="AH12" s="22">
        <v>0</v>
      </c>
      <c r="AI12" s="22">
        <v>0.1</v>
      </c>
      <c r="AJ12" s="16">
        <v>0</v>
      </c>
      <c r="AK12" s="17">
        <v>0.3</v>
      </c>
      <c r="AL12" s="16"/>
      <c r="AM12" s="16"/>
      <c r="AN12" s="23">
        <v>0.02</v>
      </c>
      <c r="AO12" s="23">
        <v>0.3</v>
      </c>
      <c r="AP12" s="16">
        <v>0.01</v>
      </c>
      <c r="AQ12" s="16">
        <v>0.3</v>
      </c>
      <c r="AR12" s="16">
        <v>0.01</v>
      </c>
      <c r="AS12" s="16">
        <v>0.3</v>
      </c>
      <c r="AT12" s="16"/>
      <c r="AU12" s="16"/>
      <c r="AV12" s="22">
        <v>0</v>
      </c>
      <c r="AW12" s="22">
        <v>0.1</v>
      </c>
      <c r="AX12" s="16"/>
      <c r="AY12" s="16"/>
      <c r="AZ12" s="16">
        <v>0</v>
      </c>
      <c r="BA12" s="16">
        <v>0.3</v>
      </c>
      <c r="BB12" s="16">
        <v>0</v>
      </c>
      <c r="BC12" s="16">
        <v>0.3</v>
      </c>
      <c r="BD12" s="16"/>
      <c r="BE12" s="16"/>
      <c r="BF12" s="16"/>
      <c r="BG12" s="16"/>
      <c r="BH12" s="16"/>
      <c r="BI12" s="16"/>
      <c r="BJ12" s="16"/>
      <c r="BK12" s="16"/>
      <c r="BL12" s="16"/>
      <c r="BM12" s="16"/>
      <c r="BN12" s="16"/>
      <c r="BO12" s="16"/>
      <c r="BP12" s="16">
        <v>0</v>
      </c>
      <c r="BQ12" s="16">
        <v>0.3</v>
      </c>
      <c r="BR12" s="16"/>
      <c r="BS12" s="16"/>
      <c r="BT12" s="24">
        <v>0</v>
      </c>
      <c r="BU12" s="24">
        <v>0.3</v>
      </c>
      <c r="BV12" s="24">
        <v>0</v>
      </c>
      <c r="BW12" s="24">
        <v>0.3</v>
      </c>
      <c r="BX12" s="24">
        <v>0</v>
      </c>
      <c r="BY12" s="24">
        <v>0.3</v>
      </c>
      <c r="BZ12" s="24">
        <v>0</v>
      </c>
      <c r="CA12" s="24">
        <v>0.3</v>
      </c>
      <c r="CB12" s="16">
        <v>0</v>
      </c>
      <c r="CC12" s="16">
        <v>0.3</v>
      </c>
      <c r="CD12" s="18">
        <v>8.0000000000000002E-3</v>
      </c>
      <c r="CE12" s="16">
        <v>0.1</v>
      </c>
      <c r="CF12" s="16"/>
      <c r="CG12" s="16"/>
      <c r="CH12" s="16"/>
      <c r="CI12" s="16"/>
      <c r="CJ12" s="16"/>
      <c r="CK12" s="16"/>
      <c r="CL12" s="16"/>
      <c r="CM12" s="16"/>
      <c r="CN12" s="16"/>
      <c r="CO12" s="16"/>
      <c r="CP12" s="16"/>
      <c r="CQ12" s="16"/>
      <c r="CR12" s="16"/>
      <c r="CS12" s="16"/>
      <c r="CT12" s="16"/>
      <c r="CU12" s="16"/>
      <c r="CV12" s="16"/>
      <c r="CW12" s="16"/>
      <c r="CX12" s="16"/>
      <c r="CY12" s="16"/>
      <c r="CZ12" s="16"/>
      <c r="DA12" s="16"/>
    </row>
    <row r="13" spans="1:105" s="19" customFormat="1" ht="16.5" x14ac:dyDescent="0.3">
      <c r="A13" s="25">
        <v>15</v>
      </c>
      <c r="B13" s="15"/>
      <c r="C13" s="15" t="s">
        <v>110</v>
      </c>
      <c r="D13" s="14" t="s">
        <v>129</v>
      </c>
      <c r="E13" s="14" t="s">
        <v>130</v>
      </c>
      <c r="F13" s="14" t="s">
        <v>113</v>
      </c>
      <c r="G13" s="14" t="s">
        <v>131</v>
      </c>
      <c r="H13" s="2" t="s">
        <v>132</v>
      </c>
      <c r="I13" s="12">
        <v>100</v>
      </c>
      <c r="J13" s="16">
        <f t="shared" si="1"/>
        <v>-4</v>
      </c>
      <c r="K13" s="16">
        <f t="shared" si="0"/>
        <v>30</v>
      </c>
      <c r="L13" s="16">
        <f>P13+R13+T13+V13+X13+Z13+AB13+AD13+AF13+AH13+AJ13+AL13+AN13+AP13+AR13+AT13+AV13+AX13+AZ13+BB13+BD13+BJ13+CZ13+BF13+BH13+BL13+BN13+BP13+BR13+BT13+BZ13</f>
        <v>70</v>
      </c>
      <c r="M13" s="16">
        <f>Q13+S13+U13+W13+Y13+AA13+AC13+AE13+AG13+AI13+AK13+AM13+AO13+AQ13+AS13+AU13+AW13+AY13+BA13+BC13+BE13+BK13+DA13+BG13+BI13+BM13+BO13+BQ13+BS13+BU13+CA13</f>
        <v>104</v>
      </c>
      <c r="N13" s="16"/>
      <c r="O13" s="16"/>
      <c r="P13" s="26">
        <v>0</v>
      </c>
      <c r="Q13" s="26">
        <v>0.5</v>
      </c>
      <c r="R13" s="26">
        <v>0</v>
      </c>
      <c r="S13" s="26">
        <v>0.5</v>
      </c>
      <c r="T13" s="17">
        <v>70</v>
      </c>
      <c r="U13" s="17">
        <v>98</v>
      </c>
      <c r="V13" s="26">
        <v>0</v>
      </c>
      <c r="W13" s="26">
        <v>0.5</v>
      </c>
      <c r="X13" s="26">
        <v>0</v>
      </c>
      <c r="Y13" s="26">
        <v>0.5</v>
      </c>
      <c r="Z13" s="26">
        <v>0</v>
      </c>
      <c r="AA13" s="26">
        <v>0.5</v>
      </c>
      <c r="AB13" s="16"/>
      <c r="AC13" s="16"/>
      <c r="AD13" s="16"/>
      <c r="AE13" s="16"/>
      <c r="AF13" s="16"/>
      <c r="AG13" s="16"/>
      <c r="AH13" s="26">
        <v>0</v>
      </c>
      <c r="AI13" s="26">
        <v>0.5</v>
      </c>
      <c r="AJ13" s="26">
        <v>0</v>
      </c>
      <c r="AK13" s="26">
        <v>0.5</v>
      </c>
      <c r="AL13" s="26">
        <v>0</v>
      </c>
      <c r="AM13" s="26">
        <v>0.5</v>
      </c>
      <c r="AN13" s="26">
        <v>0</v>
      </c>
      <c r="AO13" s="26">
        <v>0.5</v>
      </c>
      <c r="AP13" s="16"/>
      <c r="AQ13" s="16"/>
      <c r="AR13" s="26">
        <v>0</v>
      </c>
      <c r="AS13" s="26">
        <v>0.5</v>
      </c>
      <c r="AT13" s="26">
        <v>0</v>
      </c>
      <c r="AU13" s="26">
        <v>0.5</v>
      </c>
      <c r="AV13" s="26">
        <v>0</v>
      </c>
      <c r="AW13" s="26">
        <v>0.5</v>
      </c>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row>
    <row r="14" spans="1:105" s="19" customFormat="1" ht="16.5" x14ac:dyDescent="0.3">
      <c r="A14" s="14">
        <v>16</v>
      </c>
      <c r="B14" s="15"/>
      <c r="C14" s="15" t="s">
        <v>193</v>
      </c>
      <c r="D14" s="14" t="s">
        <v>125</v>
      </c>
      <c r="E14" s="14" t="s">
        <v>194</v>
      </c>
      <c r="F14" s="14" t="s">
        <v>107</v>
      </c>
      <c r="G14" s="14" t="s">
        <v>195</v>
      </c>
      <c r="H14" s="2" t="s">
        <v>196</v>
      </c>
      <c r="I14" s="12">
        <v>100</v>
      </c>
      <c r="J14" s="16">
        <f t="shared" si="1"/>
        <v>91.26</v>
      </c>
      <c r="K14" s="16">
        <f t="shared" si="0"/>
        <v>97.7</v>
      </c>
      <c r="L14" s="16">
        <f>P14+R14+T14+V14+X14+Z14+AB14+AD14+AF14+AH14+AJ14+AL14+AN14+AP14+AR14+AT14+AV14+AX14+AZ14+BB14+BD14+BJ14+CZ14+BF14+BH14+BL14+BN14+BP14+BR14+BT14+BZ14</f>
        <v>2.2999999999999998</v>
      </c>
      <c r="M14" s="16">
        <f>Q14+S14+U14+W14+Y14+AA14+AC14+AE14+AG14+AI14+AK14+AM14+AO14+AQ14+AS14+AU14+AW14+AY14+BA14+BC14+BE14+BK14+DA14+BG14+BI14+BM14+BO14+BQ14+BS14+BU14+CA14</f>
        <v>8.74</v>
      </c>
      <c r="N14" s="16"/>
      <c r="O14" s="16"/>
      <c r="P14" s="16">
        <v>0.2</v>
      </c>
      <c r="Q14" s="16">
        <v>0.6</v>
      </c>
      <c r="R14" s="16">
        <v>1.5</v>
      </c>
      <c r="S14" s="16">
        <v>3</v>
      </c>
      <c r="T14" s="16">
        <v>0.1</v>
      </c>
      <c r="U14" s="17">
        <v>1.3</v>
      </c>
      <c r="V14" s="16">
        <v>0</v>
      </c>
      <c r="W14" s="17">
        <v>0.2</v>
      </c>
      <c r="X14" s="16">
        <v>0</v>
      </c>
      <c r="Y14" s="16">
        <v>0.3</v>
      </c>
      <c r="Z14" s="16">
        <v>0</v>
      </c>
      <c r="AA14" s="16">
        <v>0.03</v>
      </c>
      <c r="AB14" s="16">
        <v>0</v>
      </c>
      <c r="AC14" s="16">
        <v>0.3</v>
      </c>
      <c r="AD14" s="16"/>
      <c r="AE14" s="16"/>
      <c r="AF14" s="16"/>
      <c r="AG14" s="16"/>
      <c r="AH14" s="16">
        <v>0</v>
      </c>
      <c r="AI14" s="16">
        <v>0.01</v>
      </c>
      <c r="AJ14" s="16">
        <v>0</v>
      </c>
      <c r="AK14" s="16">
        <v>1</v>
      </c>
      <c r="AL14" s="16">
        <v>0.5</v>
      </c>
      <c r="AM14" s="16">
        <v>2</v>
      </c>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row>
    <row r="15" spans="1:105" s="19" customFormat="1" ht="16.5" x14ac:dyDescent="0.3">
      <c r="A15" s="14">
        <v>22</v>
      </c>
      <c r="B15" s="15"/>
      <c r="C15" s="15"/>
      <c r="D15" s="14" t="s">
        <v>197</v>
      </c>
      <c r="E15" s="14" t="s">
        <v>198</v>
      </c>
      <c r="F15" s="14" t="s">
        <v>199</v>
      </c>
      <c r="G15" s="14" t="s">
        <v>200</v>
      </c>
      <c r="H15" s="2" t="s">
        <v>201</v>
      </c>
      <c r="I15" s="12">
        <v>100</v>
      </c>
      <c r="J15" s="16">
        <f t="shared" si="1"/>
        <v>100</v>
      </c>
      <c r="K15" s="16">
        <f t="shared" si="0"/>
        <v>100</v>
      </c>
      <c r="L15" s="16">
        <f t="shared" ref="L15:M20" si="3">P15+R15+T15+V15+X15+Z15+AB15+AD15+AF15+AH15+AJ15+AL15+AN15+AP15+AR15+AT15+AV15+AX15+AZ15+BB15+BD15+BJ15+CZ15+BF15+BH15+BL15+BN15+BP15+BR15+BT15+BZ15+BV15+BX15+CB15+CD15+CF15+CH15+CJ15+CL15</f>
        <v>0</v>
      </c>
      <c r="M15" s="16">
        <f t="shared" si="3"/>
        <v>0</v>
      </c>
      <c r="N15" s="16"/>
      <c r="O15" s="16"/>
      <c r="P15" s="16"/>
      <c r="Q15" s="16"/>
      <c r="R15" s="16"/>
      <c r="S15" s="16"/>
      <c r="T15" s="16"/>
      <c r="U15" s="16"/>
      <c r="V15" s="16"/>
      <c r="W15" s="17"/>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row>
    <row r="16" spans="1:105" s="19" customFormat="1" ht="16.5" x14ac:dyDescent="0.3">
      <c r="A16" s="14">
        <v>23</v>
      </c>
      <c r="B16" s="15"/>
      <c r="C16" s="15"/>
      <c r="D16" s="14" t="s">
        <v>197</v>
      </c>
      <c r="E16" s="14" t="s">
        <v>202</v>
      </c>
      <c r="F16" s="14" t="s">
        <v>199</v>
      </c>
      <c r="G16" s="14" t="s">
        <v>203</v>
      </c>
      <c r="H16" s="2" t="s">
        <v>204</v>
      </c>
      <c r="I16" s="12">
        <v>100</v>
      </c>
      <c r="J16" s="16">
        <f t="shared" si="1"/>
        <v>100</v>
      </c>
      <c r="K16" s="16">
        <f t="shared" si="0"/>
        <v>100</v>
      </c>
      <c r="L16" s="16">
        <f t="shared" si="3"/>
        <v>0</v>
      </c>
      <c r="M16" s="16">
        <f t="shared" si="3"/>
        <v>0</v>
      </c>
      <c r="N16" s="16"/>
      <c r="O16" s="16"/>
      <c r="P16" s="16"/>
      <c r="Q16" s="16"/>
      <c r="R16" s="16"/>
      <c r="S16" s="16"/>
      <c r="T16" s="16"/>
      <c r="U16" s="16"/>
      <c r="V16" s="16"/>
      <c r="W16" s="17"/>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c r="DA16" s="16"/>
    </row>
    <row r="17" spans="1:105" s="19" customFormat="1" ht="16.5" x14ac:dyDescent="0.3">
      <c r="A17" s="14">
        <v>31</v>
      </c>
      <c r="B17" s="15"/>
      <c r="C17" s="15"/>
      <c r="D17" s="14" t="s">
        <v>197</v>
      </c>
      <c r="E17" s="14" t="s">
        <v>205</v>
      </c>
      <c r="F17" s="14" t="s">
        <v>199</v>
      </c>
      <c r="G17" s="14" t="s">
        <v>206</v>
      </c>
      <c r="H17" s="2" t="s">
        <v>207</v>
      </c>
      <c r="I17" s="12">
        <v>100</v>
      </c>
      <c r="J17" s="16">
        <f t="shared" si="1"/>
        <v>100</v>
      </c>
      <c r="K17" s="16">
        <f t="shared" si="0"/>
        <v>100</v>
      </c>
      <c r="L17" s="16">
        <f t="shared" si="3"/>
        <v>0</v>
      </c>
      <c r="M17" s="16">
        <f t="shared" si="3"/>
        <v>0</v>
      </c>
      <c r="N17" s="16"/>
      <c r="O17" s="16"/>
      <c r="P17" s="16"/>
      <c r="Q17" s="16"/>
      <c r="R17" s="16"/>
      <c r="S17" s="16"/>
      <c r="T17" s="16"/>
      <c r="U17" s="16"/>
      <c r="V17" s="16"/>
      <c r="W17" s="17"/>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c r="CB17" s="16"/>
      <c r="CC17" s="16"/>
      <c r="CD17" s="16"/>
      <c r="CE17" s="16"/>
      <c r="CF17" s="16"/>
      <c r="CG17" s="16"/>
      <c r="CH17" s="16"/>
      <c r="CI17" s="16"/>
      <c r="CJ17" s="16"/>
      <c r="CK17" s="16"/>
      <c r="CL17" s="16"/>
      <c r="CM17" s="16"/>
      <c r="CN17" s="16"/>
      <c r="CO17" s="16"/>
      <c r="CP17" s="16"/>
      <c r="CQ17" s="16"/>
      <c r="CR17" s="16"/>
      <c r="CS17" s="16"/>
      <c r="CT17" s="16"/>
      <c r="CU17" s="16"/>
      <c r="CV17" s="16"/>
      <c r="CW17" s="16"/>
      <c r="CX17" s="16"/>
      <c r="CY17" s="16"/>
      <c r="CZ17" s="16"/>
      <c r="DA17" s="16"/>
    </row>
    <row r="18" spans="1:105" s="19" customFormat="1" ht="16.5" x14ac:dyDescent="0.3">
      <c r="A18" s="14">
        <v>33</v>
      </c>
      <c r="B18" s="20"/>
      <c r="C18" s="15"/>
      <c r="D18" s="14" t="s">
        <v>197</v>
      </c>
      <c r="E18" s="14" t="s">
        <v>208</v>
      </c>
      <c r="F18" s="14" t="s">
        <v>199</v>
      </c>
      <c r="G18" s="14" t="s">
        <v>209</v>
      </c>
      <c r="H18" s="2" t="s">
        <v>210</v>
      </c>
      <c r="I18" s="12">
        <v>100</v>
      </c>
      <c r="J18" s="16">
        <f t="shared" si="1"/>
        <v>96.66</v>
      </c>
      <c r="K18" s="16">
        <f t="shared" si="0"/>
        <v>99.881</v>
      </c>
      <c r="L18" s="16">
        <f t="shared" si="3"/>
        <v>0.11900000000000001</v>
      </c>
      <c r="M18" s="16">
        <f t="shared" si="3"/>
        <v>3.34</v>
      </c>
      <c r="N18" s="16"/>
      <c r="O18" s="16"/>
      <c r="P18" s="16"/>
      <c r="Q18" s="16"/>
      <c r="R18" s="16">
        <v>0.1</v>
      </c>
      <c r="S18" s="16">
        <v>1</v>
      </c>
      <c r="T18" s="16">
        <v>0</v>
      </c>
      <c r="U18" s="16">
        <v>2</v>
      </c>
      <c r="V18" s="16"/>
      <c r="W18" s="17"/>
      <c r="X18" s="16">
        <v>0.01</v>
      </c>
      <c r="Y18" s="16">
        <v>0.2</v>
      </c>
      <c r="Z18" s="18">
        <v>6.0000000000000001E-3</v>
      </c>
      <c r="AA18" s="16">
        <v>0.09</v>
      </c>
      <c r="AB18" s="18">
        <v>3.0000000000000001E-3</v>
      </c>
      <c r="AC18" s="16">
        <v>0.05</v>
      </c>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c r="CA18" s="16"/>
      <c r="CB18" s="16"/>
      <c r="CC18" s="16"/>
      <c r="CD18" s="16"/>
      <c r="CE18" s="16"/>
      <c r="CF18" s="16"/>
      <c r="CG18" s="16"/>
      <c r="CH18" s="16"/>
      <c r="CI18" s="16"/>
      <c r="CJ18" s="16"/>
      <c r="CK18" s="16"/>
      <c r="CL18" s="16"/>
      <c r="CM18" s="16"/>
      <c r="CN18" s="16"/>
      <c r="CO18" s="16"/>
      <c r="CP18" s="16"/>
      <c r="CQ18" s="16"/>
      <c r="CR18" s="16"/>
      <c r="CS18" s="16"/>
      <c r="CT18" s="16"/>
      <c r="CU18" s="16"/>
      <c r="CV18" s="16"/>
      <c r="CW18" s="16"/>
      <c r="CX18" s="16"/>
      <c r="CY18" s="16"/>
      <c r="CZ18" s="16"/>
      <c r="DA18" s="16"/>
    </row>
    <row r="19" spans="1:105" s="19" customFormat="1" ht="16.5" x14ac:dyDescent="0.3">
      <c r="A19" s="14">
        <v>34</v>
      </c>
      <c r="B19" s="15"/>
      <c r="C19" s="15"/>
      <c r="D19" s="14" t="s">
        <v>197</v>
      </c>
      <c r="E19" s="14" t="s">
        <v>211</v>
      </c>
      <c r="F19" s="14" t="s">
        <v>199</v>
      </c>
      <c r="G19" s="14" t="s">
        <v>212</v>
      </c>
      <c r="H19" s="2" t="s">
        <v>213</v>
      </c>
      <c r="I19" s="12">
        <v>100</v>
      </c>
      <c r="J19" s="16">
        <f t="shared" si="1"/>
        <v>100</v>
      </c>
      <c r="K19" s="16">
        <f t="shared" si="0"/>
        <v>100</v>
      </c>
      <c r="L19" s="16">
        <f t="shared" si="3"/>
        <v>0</v>
      </c>
      <c r="M19" s="16">
        <f t="shared" si="3"/>
        <v>0</v>
      </c>
      <c r="N19" s="16"/>
      <c r="O19" s="16"/>
      <c r="P19" s="16"/>
      <c r="Q19" s="16"/>
      <c r="R19" s="16"/>
      <c r="S19" s="16"/>
      <c r="T19" s="16"/>
      <c r="U19" s="16"/>
      <c r="V19" s="16"/>
      <c r="W19" s="17"/>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c r="CA19" s="16"/>
      <c r="CB19" s="16"/>
      <c r="CC19" s="16"/>
      <c r="CD19" s="16"/>
      <c r="CE19" s="16"/>
      <c r="CF19" s="16"/>
      <c r="CG19" s="16"/>
      <c r="CH19" s="16"/>
      <c r="CI19" s="16"/>
      <c r="CJ19" s="16"/>
      <c r="CK19" s="16"/>
      <c r="CL19" s="16"/>
      <c r="CM19" s="16"/>
      <c r="CN19" s="16"/>
      <c r="CO19" s="16"/>
      <c r="CP19" s="16"/>
      <c r="CQ19" s="16"/>
      <c r="CR19" s="16"/>
      <c r="CS19" s="16"/>
      <c r="CT19" s="16"/>
      <c r="CU19" s="16"/>
      <c r="CV19" s="16"/>
      <c r="CW19" s="16"/>
      <c r="CX19" s="16"/>
      <c r="CY19" s="16"/>
      <c r="CZ19" s="16"/>
      <c r="DA19" s="16"/>
    </row>
    <row r="20" spans="1:105" s="19" customFormat="1" ht="16.5" x14ac:dyDescent="0.3">
      <c r="A20" s="14">
        <v>35</v>
      </c>
      <c r="B20" s="15"/>
      <c r="C20" s="15"/>
      <c r="D20" s="14" t="s">
        <v>197</v>
      </c>
      <c r="E20" s="14" t="s">
        <v>214</v>
      </c>
      <c r="F20" s="14" t="s">
        <v>199</v>
      </c>
      <c r="G20" s="14" t="s">
        <v>215</v>
      </c>
      <c r="H20" s="2" t="s">
        <v>216</v>
      </c>
      <c r="I20" s="12">
        <v>100</v>
      </c>
      <c r="J20" s="16">
        <f t="shared" si="1"/>
        <v>84.7</v>
      </c>
      <c r="K20" s="16">
        <f t="shared" si="0"/>
        <v>92.69</v>
      </c>
      <c r="L20" s="16">
        <f t="shared" si="3"/>
        <v>7.3100000000000005</v>
      </c>
      <c r="M20" s="16">
        <f t="shared" si="3"/>
        <v>15.299999999999999</v>
      </c>
      <c r="N20" s="16"/>
      <c r="O20" s="16"/>
      <c r="P20" s="16">
        <v>3.2</v>
      </c>
      <c r="Q20" s="16">
        <v>3.8</v>
      </c>
      <c r="R20" s="16">
        <v>0.6</v>
      </c>
      <c r="S20" s="16">
        <v>0.8</v>
      </c>
      <c r="T20" s="16">
        <v>1.5</v>
      </c>
      <c r="U20" s="16">
        <v>5.5</v>
      </c>
      <c r="V20" s="16"/>
      <c r="W20" s="17"/>
      <c r="X20" s="16">
        <v>0.01</v>
      </c>
      <c r="Y20" s="16">
        <v>0.2</v>
      </c>
      <c r="Z20" s="16"/>
      <c r="AA20" s="16"/>
      <c r="AB20" s="16"/>
      <c r="AC20" s="16"/>
      <c r="AD20" s="16"/>
      <c r="AE20" s="16"/>
      <c r="AF20" s="16"/>
      <c r="AG20" s="16"/>
      <c r="AH20" s="16"/>
      <c r="AI20" s="16"/>
      <c r="AJ20" s="16"/>
      <c r="AK20" s="16"/>
      <c r="AL20" s="16">
        <v>2</v>
      </c>
      <c r="AM20" s="16">
        <v>5</v>
      </c>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c r="CA20" s="16"/>
      <c r="CB20" s="16"/>
      <c r="CC20" s="16"/>
      <c r="CD20" s="16"/>
      <c r="CE20" s="16"/>
      <c r="CF20" s="16"/>
      <c r="CG20" s="16"/>
      <c r="CH20" s="16"/>
      <c r="CI20" s="16"/>
      <c r="CJ20" s="16"/>
      <c r="CK20" s="16"/>
      <c r="CL20" s="16"/>
      <c r="CM20" s="16"/>
      <c r="CN20" s="16"/>
      <c r="CO20" s="16"/>
      <c r="CP20" s="16"/>
      <c r="CQ20" s="16"/>
      <c r="CR20" s="16"/>
      <c r="CS20" s="16"/>
      <c r="CT20" s="16"/>
      <c r="CU20" s="16"/>
      <c r="CV20" s="16"/>
      <c r="CW20" s="16"/>
      <c r="CX20" s="16"/>
      <c r="CY20" s="16"/>
      <c r="CZ20" s="16"/>
      <c r="DA20" s="16"/>
    </row>
    <row r="21" spans="1:105" s="19" customFormat="1" ht="16.5" x14ac:dyDescent="0.3">
      <c r="A21" s="14">
        <v>37</v>
      </c>
      <c r="B21" s="15"/>
      <c r="C21" s="15"/>
      <c r="D21" s="14" t="s">
        <v>197</v>
      </c>
      <c r="E21" s="14" t="s">
        <v>217</v>
      </c>
      <c r="F21" s="14" t="s">
        <v>218</v>
      </c>
      <c r="G21" s="14" t="s">
        <v>219</v>
      </c>
      <c r="H21" s="2" t="s">
        <v>220</v>
      </c>
      <c r="I21" s="12">
        <v>100</v>
      </c>
      <c r="J21" s="16">
        <f t="shared" si="1"/>
        <v>91.9</v>
      </c>
      <c r="K21" s="16">
        <f t="shared" si="0"/>
        <v>99.899000000000001</v>
      </c>
      <c r="L21" s="16">
        <f>P21+R21+T21+V21+X21+Z21+AB21+AD21+AF21+AH21+AJ21+AL21+AN21+AP21+AR21+AT21+AV21+AX21+AZ21+BB21+BD21+BJ21+CZ21+BF21+BH21+BL21+BN21+BP21+BR21+BT21+BZ21</f>
        <v>0.10100000000000001</v>
      </c>
      <c r="M21" s="16">
        <f>Q21+S21+U21+W21+Y21+AA21+AC21+AE21+AG21+AI21+AK21+AM21+AO21+AQ21+AS21+AU21+AW21+AY21+BA21+BC21+BE21+BK21+DA21+BG21+BI21+BM21+BO21+BQ21+BS21+BU21+CA21</f>
        <v>8.1</v>
      </c>
      <c r="N21" s="16"/>
      <c r="O21" s="16"/>
      <c r="P21" s="16"/>
      <c r="Q21" s="16"/>
      <c r="R21" s="16">
        <v>0.1</v>
      </c>
      <c r="S21" s="16">
        <v>3</v>
      </c>
      <c r="T21" s="16">
        <v>0</v>
      </c>
      <c r="U21" s="17">
        <v>5</v>
      </c>
      <c r="V21" s="16"/>
      <c r="W21" s="17"/>
      <c r="X21" s="16"/>
      <c r="Y21" s="16"/>
      <c r="Z21" s="16"/>
      <c r="AA21" s="16"/>
      <c r="AB21" s="16"/>
      <c r="AC21" s="16"/>
      <c r="AD21" s="16"/>
      <c r="AE21" s="16"/>
      <c r="AF21" s="16"/>
      <c r="AG21" s="16"/>
      <c r="AH21" s="16">
        <v>1E-3</v>
      </c>
      <c r="AI21" s="16">
        <v>0.1</v>
      </c>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c r="CA21" s="16"/>
      <c r="CB21" s="16"/>
      <c r="CC21" s="16"/>
      <c r="CD21" s="16"/>
      <c r="CE21" s="16"/>
      <c r="CF21" s="16"/>
      <c r="CG21" s="16"/>
      <c r="CH21" s="16"/>
      <c r="CI21" s="16"/>
      <c r="CJ21" s="16"/>
      <c r="CK21" s="16"/>
      <c r="CL21" s="16"/>
      <c r="CM21" s="16"/>
      <c r="CN21" s="16"/>
      <c r="CO21" s="16"/>
      <c r="CP21" s="16"/>
      <c r="CQ21" s="16"/>
      <c r="CR21" s="16"/>
      <c r="CS21" s="16"/>
      <c r="CT21" s="16"/>
      <c r="CU21" s="16"/>
      <c r="CV21" s="16"/>
      <c r="CW21" s="16"/>
      <c r="CX21" s="16"/>
      <c r="CY21" s="16"/>
      <c r="CZ21" s="16"/>
      <c r="DA21" s="16"/>
    </row>
    <row r="22" spans="1:105" s="19" customFormat="1" ht="16.5" x14ac:dyDescent="0.3">
      <c r="A22" s="14">
        <v>39</v>
      </c>
      <c r="B22" s="15"/>
      <c r="C22" s="15"/>
      <c r="D22" s="14" t="s">
        <v>221</v>
      </c>
      <c r="E22" s="14" t="s">
        <v>222</v>
      </c>
      <c r="F22" s="14" t="s">
        <v>199</v>
      </c>
      <c r="G22" s="14" t="s">
        <v>223</v>
      </c>
      <c r="H22" s="2"/>
      <c r="I22" s="12">
        <v>100</v>
      </c>
      <c r="J22" s="16">
        <f t="shared" si="1"/>
        <v>88.65</v>
      </c>
      <c r="K22" s="16">
        <f t="shared" si="0"/>
        <v>94.885000000000005</v>
      </c>
      <c r="L22" s="16">
        <f t="shared" ref="L22:M26" si="4">P22+R22+T22+V22+X22+Z22+AB22+AD22+AF22+AH22+AJ22+AL22+AN22+AP22+AR22+AT22+AV22+AX22+AZ22+BB22+BD22+BJ22+CZ22+BF22+BH22+BL22+BN22+BP22+BR22+BT22+BZ22+BV22+BX22+CB22+CD22+CF22+CH22+CJ22+CL22</f>
        <v>5.1149999999999993</v>
      </c>
      <c r="M22" s="16">
        <f t="shared" si="4"/>
        <v>11.350000000000001</v>
      </c>
      <c r="N22" s="16"/>
      <c r="O22" s="16"/>
      <c r="P22" s="16">
        <v>2.8</v>
      </c>
      <c r="Q22" s="16">
        <v>4</v>
      </c>
      <c r="R22" s="16">
        <v>0.8</v>
      </c>
      <c r="S22" s="16">
        <v>1.2</v>
      </c>
      <c r="T22" s="16">
        <v>1.5</v>
      </c>
      <c r="U22" s="16">
        <v>6</v>
      </c>
      <c r="V22" s="16"/>
      <c r="W22" s="17"/>
      <c r="X22" s="21">
        <v>5.0000000000000001E-3</v>
      </c>
      <c r="Y22" s="22">
        <v>0.05</v>
      </c>
      <c r="Z22" s="16"/>
      <c r="AA22" s="16"/>
      <c r="AB22" s="21">
        <v>5.0000000000000001E-3</v>
      </c>
      <c r="AC22" s="22">
        <v>0.05</v>
      </c>
      <c r="AD22" s="16"/>
      <c r="AE22" s="16"/>
      <c r="AF22" s="16"/>
      <c r="AG22" s="16"/>
      <c r="AH22" s="16"/>
      <c r="AI22" s="16"/>
      <c r="AJ22" s="16"/>
      <c r="AK22" s="16"/>
      <c r="AL22" s="16"/>
      <c r="AM22" s="16"/>
      <c r="AN22" s="21">
        <v>5.0000000000000001E-3</v>
      </c>
      <c r="AO22" s="22">
        <v>0.05</v>
      </c>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c r="CA22" s="16"/>
      <c r="CB22" s="16"/>
      <c r="CC22" s="16"/>
      <c r="CD22" s="16"/>
      <c r="CE22" s="16"/>
      <c r="CF22" s="16"/>
      <c r="CG22" s="16"/>
      <c r="CH22" s="16"/>
      <c r="CI22" s="16"/>
      <c r="CJ22" s="16"/>
      <c r="CK22" s="16"/>
      <c r="CL22" s="16"/>
      <c r="CM22" s="16"/>
      <c r="CN22" s="16"/>
      <c r="CO22" s="16"/>
      <c r="CP22" s="16"/>
      <c r="CQ22" s="16"/>
      <c r="CR22" s="16"/>
      <c r="CS22" s="16"/>
      <c r="CT22" s="16"/>
      <c r="CU22" s="16"/>
      <c r="CV22" s="16"/>
      <c r="CW22" s="16"/>
      <c r="CX22" s="16"/>
      <c r="CY22" s="16"/>
      <c r="CZ22" s="16"/>
      <c r="DA22" s="16"/>
    </row>
    <row r="23" spans="1:105" s="19" customFormat="1" ht="16.5" x14ac:dyDescent="0.3">
      <c r="A23" s="14">
        <v>40</v>
      </c>
      <c r="B23" s="15"/>
      <c r="C23" s="15"/>
      <c r="D23" s="14" t="s">
        <v>224</v>
      </c>
      <c r="E23" s="14" t="s">
        <v>225</v>
      </c>
      <c r="F23" s="14"/>
      <c r="G23" s="14" t="s">
        <v>226</v>
      </c>
      <c r="H23" s="2"/>
      <c r="I23" s="12">
        <v>100</v>
      </c>
      <c r="J23" s="16">
        <f t="shared" si="1"/>
        <v>100</v>
      </c>
      <c r="K23" s="16">
        <f t="shared" si="0"/>
        <v>100</v>
      </c>
      <c r="L23" s="16">
        <f t="shared" si="4"/>
        <v>0</v>
      </c>
      <c r="M23" s="16">
        <f t="shared" si="4"/>
        <v>0</v>
      </c>
      <c r="N23" s="16"/>
      <c r="O23" s="16"/>
      <c r="P23" s="16"/>
      <c r="Q23" s="16"/>
      <c r="R23" s="16"/>
      <c r="S23" s="16"/>
      <c r="T23" s="16"/>
      <c r="U23" s="16"/>
      <c r="V23" s="16"/>
      <c r="W23" s="17"/>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c r="CA23" s="16"/>
      <c r="CB23" s="16"/>
      <c r="CC23" s="16"/>
      <c r="CD23" s="16"/>
      <c r="CE23" s="16"/>
      <c r="CF23" s="16"/>
      <c r="CG23" s="16"/>
      <c r="CH23" s="16"/>
      <c r="CI23" s="16"/>
      <c r="CJ23" s="16"/>
      <c r="CK23" s="16"/>
      <c r="CL23" s="16"/>
      <c r="CM23" s="16"/>
      <c r="CN23" s="16"/>
      <c r="CO23" s="16"/>
      <c r="CP23" s="16"/>
      <c r="CQ23" s="16"/>
      <c r="CR23" s="16"/>
      <c r="CS23" s="16"/>
      <c r="CT23" s="16"/>
      <c r="CU23" s="16"/>
      <c r="CV23" s="16"/>
      <c r="CW23" s="16"/>
      <c r="CX23" s="16"/>
      <c r="CY23" s="16"/>
      <c r="CZ23" s="16"/>
      <c r="DA23" s="16"/>
    </row>
    <row r="24" spans="1:105" s="19" customFormat="1" ht="16.5" x14ac:dyDescent="0.3">
      <c r="A24" s="14">
        <v>41</v>
      </c>
      <c r="B24" s="15"/>
      <c r="C24" s="15"/>
      <c r="D24" s="14" t="s">
        <v>224</v>
      </c>
      <c r="E24" s="14" t="s">
        <v>227</v>
      </c>
      <c r="F24" s="14"/>
      <c r="G24" s="14" t="s">
        <v>228</v>
      </c>
      <c r="H24" s="2"/>
      <c r="I24" s="12">
        <v>100</v>
      </c>
      <c r="J24" s="16">
        <f t="shared" si="1"/>
        <v>84.4</v>
      </c>
      <c r="K24" s="16">
        <f t="shared" si="0"/>
        <v>90.388999999999996</v>
      </c>
      <c r="L24" s="16">
        <f t="shared" si="4"/>
        <v>9.6110000000000007</v>
      </c>
      <c r="M24" s="16">
        <f t="shared" si="4"/>
        <v>15.6</v>
      </c>
      <c r="N24" s="16"/>
      <c r="O24" s="16"/>
      <c r="P24" s="16">
        <v>1</v>
      </c>
      <c r="Q24" s="16">
        <v>4</v>
      </c>
      <c r="R24" s="16">
        <v>0.6</v>
      </c>
      <c r="S24" s="16">
        <v>0.8</v>
      </c>
      <c r="T24" s="16">
        <v>5</v>
      </c>
      <c r="U24" s="16">
        <v>5.5</v>
      </c>
      <c r="V24" s="16"/>
      <c r="W24" s="17"/>
      <c r="X24" s="16">
        <v>0.01</v>
      </c>
      <c r="Y24" s="16">
        <v>0.2</v>
      </c>
      <c r="Z24" s="16"/>
      <c r="AA24" s="16"/>
      <c r="AB24" s="18">
        <v>1E-3</v>
      </c>
      <c r="AC24" s="16">
        <v>0.1</v>
      </c>
      <c r="AD24" s="16"/>
      <c r="AE24" s="16"/>
      <c r="AF24" s="16"/>
      <c r="AG24" s="16"/>
      <c r="AH24" s="16"/>
      <c r="AI24" s="16"/>
      <c r="AJ24" s="16"/>
      <c r="AK24" s="16"/>
      <c r="AL24" s="16">
        <v>3</v>
      </c>
      <c r="AM24" s="16">
        <v>5</v>
      </c>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c r="CA24" s="16"/>
      <c r="CB24" s="16"/>
      <c r="CC24" s="16"/>
      <c r="CD24" s="16"/>
      <c r="CE24" s="16"/>
      <c r="CF24" s="16"/>
      <c r="CG24" s="16"/>
      <c r="CH24" s="16"/>
      <c r="CI24" s="16"/>
      <c r="CJ24" s="16"/>
      <c r="CK24" s="16"/>
      <c r="CL24" s="16"/>
      <c r="CM24" s="16"/>
      <c r="CN24" s="16"/>
      <c r="CO24" s="16"/>
      <c r="CP24" s="16"/>
      <c r="CQ24" s="16"/>
      <c r="CR24" s="16"/>
      <c r="CS24" s="16"/>
      <c r="CT24" s="16"/>
      <c r="CU24" s="16"/>
      <c r="CV24" s="16"/>
      <c r="CW24" s="16"/>
      <c r="CX24" s="16"/>
      <c r="CY24" s="16"/>
      <c r="CZ24" s="16"/>
      <c r="DA24" s="16"/>
    </row>
    <row r="25" spans="1:105" s="19" customFormat="1" ht="16.5" x14ac:dyDescent="0.3">
      <c r="A25" s="14">
        <v>42</v>
      </c>
      <c r="B25" s="15"/>
      <c r="C25" s="15"/>
      <c r="D25" s="14" t="s">
        <v>224</v>
      </c>
      <c r="E25" s="14" t="s">
        <v>229</v>
      </c>
      <c r="F25" s="14"/>
      <c r="G25" s="14" t="s">
        <v>230</v>
      </c>
      <c r="H25" s="2"/>
      <c r="I25" s="12">
        <v>100</v>
      </c>
      <c r="J25" s="16">
        <f t="shared" si="1"/>
        <v>39.839999999999996</v>
      </c>
      <c r="K25" s="16">
        <f t="shared" si="0"/>
        <v>68.687999999999988</v>
      </c>
      <c r="L25" s="16">
        <f t="shared" si="4"/>
        <v>31.312000000000005</v>
      </c>
      <c r="M25" s="16">
        <f t="shared" si="4"/>
        <v>60.160000000000004</v>
      </c>
      <c r="N25" s="16"/>
      <c r="O25" s="16"/>
      <c r="P25" s="16"/>
      <c r="Q25" s="16"/>
      <c r="R25" s="16">
        <v>0.3</v>
      </c>
      <c r="S25" s="16">
        <v>1</v>
      </c>
      <c r="T25" s="16">
        <v>31</v>
      </c>
      <c r="U25" s="17">
        <v>59</v>
      </c>
      <c r="V25" s="16"/>
      <c r="W25" s="17"/>
      <c r="X25" s="16">
        <v>0.01</v>
      </c>
      <c r="Y25" s="16">
        <v>0.06</v>
      </c>
      <c r="Z25" s="29">
        <v>1E-3</v>
      </c>
      <c r="AA25" s="29">
        <v>0.03</v>
      </c>
      <c r="AB25" s="16"/>
      <c r="AC25" s="16"/>
      <c r="AD25" s="16"/>
      <c r="AE25" s="16"/>
      <c r="AF25" s="16"/>
      <c r="AG25" s="16"/>
      <c r="AH25" s="29">
        <v>1E-3</v>
      </c>
      <c r="AI25" s="29">
        <v>7.0000000000000007E-2</v>
      </c>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row>
    <row r="26" spans="1:105" s="19" customFormat="1" ht="16.5" x14ac:dyDescent="0.3">
      <c r="A26" s="14">
        <v>50</v>
      </c>
      <c r="B26" s="15"/>
      <c r="C26" s="15"/>
      <c r="D26" s="14" t="s">
        <v>111</v>
      </c>
      <c r="E26" s="14" t="s">
        <v>231</v>
      </c>
      <c r="F26" s="14" t="s">
        <v>113</v>
      </c>
      <c r="G26" s="14" t="s">
        <v>232</v>
      </c>
      <c r="H26" s="2" t="s">
        <v>233</v>
      </c>
      <c r="I26" s="12">
        <v>100</v>
      </c>
      <c r="J26" s="16">
        <f t="shared" si="1"/>
        <v>100</v>
      </c>
      <c r="K26" s="16">
        <f t="shared" si="0"/>
        <v>100</v>
      </c>
      <c r="L26" s="16">
        <f t="shared" si="4"/>
        <v>0</v>
      </c>
      <c r="M26" s="16">
        <f t="shared" si="4"/>
        <v>0</v>
      </c>
      <c r="N26" s="16"/>
      <c r="O26" s="16"/>
      <c r="P26" s="16"/>
      <c r="Q26" s="16"/>
      <c r="R26" s="16"/>
      <c r="S26" s="16"/>
      <c r="T26" s="16"/>
      <c r="U26" s="16"/>
      <c r="V26" s="16"/>
      <c r="W26" s="17"/>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c r="CA26" s="16"/>
      <c r="CB26" s="16"/>
      <c r="CC26" s="16"/>
      <c r="CD26" s="16"/>
      <c r="CE26" s="16"/>
      <c r="CF26" s="16"/>
      <c r="CG26" s="16"/>
      <c r="CH26" s="16"/>
      <c r="CI26" s="16"/>
      <c r="CJ26" s="16"/>
      <c r="CK26" s="16"/>
      <c r="CL26" s="16"/>
      <c r="CM26" s="16"/>
      <c r="CN26" s="16"/>
      <c r="CO26" s="16"/>
      <c r="CP26" s="16"/>
      <c r="CQ26" s="16"/>
      <c r="CR26" s="16"/>
      <c r="CS26" s="16"/>
      <c r="CT26" s="16"/>
      <c r="CU26" s="16"/>
      <c r="CV26" s="16"/>
      <c r="CW26" s="16"/>
      <c r="CX26" s="16"/>
      <c r="CY26" s="16"/>
      <c r="CZ26" s="16"/>
      <c r="DA26" s="16"/>
    </row>
    <row r="27" spans="1:105" s="19" customFormat="1" ht="16.5" x14ac:dyDescent="0.3">
      <c r="A27" s="30">
        <v>199</v>
      </c>
      <c r="B27" s="31"/>
      <c r="C27" s="32"/>
      <c r="D27" s="30" t="s">
        <v>234</v>
      </c>
      <c r="E27" s="30" t="s">
        <v>235</v>
      </c>
      <c r="F27" s="30"/>
      <c r="G27" s="30" t="s">
        <v>236</v>
      </c>
      <c r="H27" s="33"/>
      <c r="I27" s="34">
        <v>100</v>
      </c>
      <c r="J27" s="35">
        <f t="shared" si="1"/>
        <v>100</v>
      </c>
      <c r="K27" s="35">
        <f t="shared" si="0"/>
        <v>100</v>
      </c>
      <c r="L27" s="35">
        <f>P27+R27+T27+V27+X27+Z27+AB27+AD27+AF27+AH27+AJ27+AL27+AN27+AP27+AR27+AT27+AV27+AX27+AZ27+BB27+BD27+BJ27+CZ27</f>
        <v>0</v>
      </c>
      <c r="M27" s="35">
        <f>Q27+S27+U27+W27+Y27+AA27+AC27+AE27+AG27+AI27+AK27+AM27+AO27+AQ27+AS27+AU27+AW27+AY27+BA27+BC27+BE27+BK27+DA27</f>
        <v>0</v>
      </c>
      <c r="N27" s="36"/>
      <c r="O27" s="36"/>
      <c r="P27" s="36"/>
      <c r="Q27" s="36"/>
      <c r="R27" s="36"/>
      <c r="S27" s="36"/>
      <c r="T27" s="36"/>
      <c r="U27" s="36"/>
      <c r="V27" s="36"/>
      <c r="W27" s="36"/>
      <c r="X27" s="36"/>
      <c r="Y27" s="36"/>
      <c r="Z27" s="36"/>
      <c r="AA27" s="36"/>
      <c r="AB27" s="36"/>
      <c r="AC27" s="36"/>
      <c r="AD27" s="36"/>
      <c r="AE27" s="36"/>
      <c r="AF27" s="36"/>
      <c r="AG27" s="36"/>
      <c r="AH27" s="36"/>
      <c r="AI27" s="36"/>
      <c r="AJ27" s="36"/>
      <c r="AK27" s="36"/>
      <c r="AL27" s="36"/>
      <c r="AM27" s="36"/>
      <c r="AN27" s="36"/>
      <c r="AO27" s="36"/>
      <c r="AP27" s="36"/>
      <c r="AQ27" s="36"/>
      <c r="AR27" s="36"/>
      <c r="AS27" s="36"/>
      <c r="AT27" s="36"/>
      <c r="AU27" s="36"/>
      <c r="AV27" s="36"/>
      <c r="AW27" s="36"/>
      <c r="AX27" s="36"/>
      <c r="AY27" s="36"/>
      <c r="AZ27" s="36"/>
      <c r="BA27" s="36"/>
      <c r="BB27" s="36"/>
      <c r="BC27" s="36"/>
      <c r="BD27" s="36"/>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c r="CN27" s="36"/>
      <c r="CO27" s="36"/>
      <c r="CP27" s="36"/>
      <c r="CQ27" s="36"/>
      <c r="CR27" s="36"/>
      <c r="CS27" s="36"/>
      <c r="CT27" s="36"/>
      <c r="CU27" s="36"/>
      <c r="CV27" s="36"/>
      <c r="CW27" s="36"/>
      <c r="CX27" s="36"/>
      <c r="CY27" s="36"/>
      <c r="CZ27" s="36"/>
      <c r="DA27" s="36"/>
    </row>
    <row r="28" spans="1:105" s="19" customFormat="1" ht="16.5" x14ac:dyDescent="0.3">
      <c r="A28" s="37">
        <v>514</v>
      </c>
      <c r="B28" s="38"/>
      <c r="C28" s="39"/>
      <c r="D28" s="40"/>
      <c r="E28" s="37" t="s">
        <v>237</v>
      </c>
      <c r="F28" s="37"/>
      <c r="G28" s="37" t="s">
        <v>238</v>
      </c>
      <c r="H28" s="41"/>
      <c r="I28" s="42">
        <v>100</v>
      </c>
      <c r="J28" s="43">
        <f t="shared" si="1"/>
        <v>100</v>
      </c>
      <c r="K28" s="43">
        <f t="shared" si="0"/>
        <v>100</v>
      </c>
      <c r="L28" s="43">
        <f>P28+R28+T28+V28+X28+Z28+AB28+AD28+AF28+AH28+AJ28+AL28+AN28+AP28+AR28+AT28+AV28+AX28+AZ28+BB28+BD28+BJ28+CZ28</f>
        <v>0</v>
      </c>
      <c r="M28" s="43">
        <f>Q28+S28+U28+W28+Y28+AA28+AC28+AE28+AG28+AI28+AK28+AM28+AO28+AQ28+AS28+AU28+AW28+AY28+BA28+BC28+BE28+BK28+DA28</f>
        <v>0</v>
      </c>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row>
    <row r="29" spans="1:105" s="19" customFormat="1" ht="16.5" x14ac:dyDescent="0.3">
      <c r="A29" s="14">
        <v>58</v>
      </c>
      <c r="B29" s="15"/>
      <c r="C29" s="15"/>
      <c r="D29" s="14" t="s">
        <v>111</v>
      </c>
      <c r="E29" s="14" t="s">
        <v>239</v>
      </c>
      <c r="F29" s="14" t="s">
        <v>113</v>
      </c>
      <c r="G29" s="14" t="s">
        <v>240</v>
      </c>
      <c r="H29" s="2" t="s">
        <v>241</v>
      </c>
      <c r="I29" s="12">
        <v>100</v>
      </c>
      <c r="J29" s="16">
        <f t="shared" si="1"/>
        <v>98.16</v>
      </c>
      <c r="K29" s="16">
        <f t="shared" si="0"/>
        <v>99.38</v>
      </c>
      <c r="L29" s="16">
        <f>P29+R29+T29+V29+X29+Z29+AB29+AD29+AF29+AH29+AJ29+AL29+AN29+AP29+AR29+AT29+AV29+AX29+AZ29+BB29+BD29+BJ29+CZ29+BF29+BH29+BL29+BN29+BP29+BR29+BT29+BZ29+BV29+BX29+CB29+CD29+CF29+CH29+CJ29+CL29</f>
        <v>0.62</v>
      </c>
      <c r="M29" s="16">
        <f>Q29+S29+U29+W29+Y29+AA29+AC29+AE29+AG29+AI29+AK29+AM29+AO29+AQ29+AS29+AU29+AW29+AY29+BA29+BC29+BE29+BK29+DA29+BG29+BI29+BM29+BO29+BQ29+BS29+BU29+CA29+BW29+BY29+CC29+CE29+CG29+CI29+CK29+CM29</f>
        <v>1.84</v>
      </c>
      <c r="N29" s="16"/>
      <c r="O29" s="16"/>
      <c r="P29" s="16"/>
      <c r="Q29" s="16"/>
      <c r="R29" s="16">
        <v>0.5</v>
      </c>
      <c r="S29" s="16">
        <v>0.8</v>
      </c>
      <c r="T29" s="16">
        <v>0.1</v>
      </c>
      <c r="U29" s="16">
        <v>1</v>
      </c>
      <c r="V29" s="16"/>
      <c r="W29" s="17"/>
      <c r="X29" s="16">
        <v>0.02</v>
      </c>
      <c r="Y29" s="16">
        <v>0.04</v>
      </c>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6"/>
      <c r="CX29" s="16"/>
      <c r="CY29" s="16"/>
      <c r="CZ29" s="16"/>
      <c r="DA29" s="16"/>
    </row>
    <row r="30" spans="1:105" s="19" customFormat="1" ht="16.5" x14ac:dyDescent="0.3">
      <c r="A30" s="14">
        <v>62</v>
      </c>
      <c r="B30" s="15"/>
      <c r="C30" s="15"/>
      <c r="D30" s="14" t="s">
        <v>242</v>
      </c>
      <c r="E30" s="14" t="s">
        <v>243</v>
      </c>
      <c r="F30" s="14" t="s">
        <v>113</v>
      </c>
      <c r="G30" s="14" t="s">
        <v>244</v>
      </c>
      <c r="H30" s="2" t="s">
        <v>245</v>
      </c>
      <c r="I30" s="12">
        <v>100</v>
      </c>
      <c r="J30" s="16">
        <f t="shared" si="1"/>
        <v>56.5</v>
      </c>
      <c r="K30" s="16">
        <f t="shared" si="0"/>
        <v>94.977999999999994</v>
      </c>
      <c r="L30" s="16">
        <f>P30+R30+T30+V30+X30+Z30+AB30+AD30+AF30+AH30+AJ30+AL30+AN30+AP30+AR30+AT30+AV30+AX30+AZ30+BB30+BD30+BJ30+CZ30+BF30+BH30+BL30+BN30+BP30+BR30+BT30+BZ30</f>
        <v>5.0220000000000002</v>
      </c>
      <c r="M30" s="16">
        <f>Q30+S30+U30+W30+Y30+AA30+AC30+AE30+AG30+AI30+AK30+AM30+AO30+AQ30+AS30+AU30+AW30+AY30+BA30+BC30+BE30+BK30+DA30+BG30+BI30+BM30+BO30+BQ30+BS30+BU30+CA30</f>
        <v>43.5</v>
      </c>
      <c r="N30" s="16"/>
      <c r="O30" s="16"/>
      <c r="P30" s="18">
        <v>5.0000000000000001E-3</v>
      </c>
      <c r="Q30" s="16">
        <v>1.5</v>
      </c>
      <c r="R30" s="44">
        <v>2E-3</v>
      </c>
      <c r="S30" s="45">
        <v>1</v>
      </c>
      <c r="T30" s="44">
        <v>5.0000000000000001E-3</v>
      </c>
      <c r="U30" s="46">
        <v>15</v>
      </c>
      <c r="V30" s="44">
        <v>5.0000000000000001E-3</v>
      </c>
      <c r="W30" s="46">
        <v>15</v>
      </c>
      <c r="X30" s="16"/>
      <c r="Y30" s="16"/>
      <c r="Z30" s="16"/>
      <c r="AA30" s="16"/>
      <c r="AB30" s="16"/>
      <c r="AC30" s="16"/>
      <c r="AD30" s="16"/>
      <c r="AE30" s="16"/>
      <c r="AF30" s="16"/>
      <c r="AG30" s="16"/>
      <c r="AH30" s="16"/>
      <c r="AI30" s="16"/>
      <c r="AJ30" s="16">
        <v>5</v>
      </c>
      <c r="AK30" s="17">
        <v>10</v>
      </c>
      <c r="AL30" s="44">
        <v>5.0000000000000001E-3</v>
      </c>
      <c r="AM30" s="46">
        <v>1</v>
      </c>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6"/>
      <c r="CJ30" s="16"/>
      <c r="CK30" s="16"/>
      <c r="CL30" s="16"/>
      <c r="CM30" s="16"/>
      <c r="CN30" s="16"/>
      <c r="CO30" s="16"/>
      <c r="CP30" s="16"/>
      <c r="CQ30" s="16"/>
      <c r="CR30" s="16"/>
      <c r="CS30" s="16"/>
      <c r="CT30" s="16"/>
      <c r="CU30" s="16"/>
      <c r="CV30" s="16"/>
      <c r="CW30" s="16"/>
      <c r="CX30" s="16"/>
      <c r="CY30" s="16"/>
      <c r="CZ30" s="16"/>
      <c r="DA30" s="16"/>
    </row>
    <row r="31" spans="1:105" s="19" customFormat="1" ht="16.5" x14ac:dyDescent="0.3">
      <c r="A31" s="30">
        <v>438</v>
      </c>
      <c r="B31" s="31"/>
      <c r="C31" s="32" t="s">
        <v>246</v>
      </c>
      <c r="D31" s="47"/>
      <c r="E31" s="30" t="s">
        <v>247</v>
      </c>
      <c r="F31" s="30"/>
      <c r="G31" s="30" t="s">
        <v>248</v>
      </c>
      <c r="H31" s="33"/>
      <c r="I31" s="34">
        <v>100</v>
      </c>
      <c r="J31" s="35">
        <f t="shared" si="1"/>
        <v>100</v>
      </c>
      <c r="K31" s="35">
        <f t="shared" si="0"/>
        <v>100</v>
      </c>
      <c r="L31" s="35">
        <f t="shared" ref="L31:M33" si="5">P31+R31+T31+V31+X31+Z31+AB31+AD31+AF31+AH31+AJ31+AL31+AN31+AP31+AR31+AT31+AV31+AX31+AZ31+BB31+BD31+BJ31+CZ31</f>
        <v>0</v>
      </c>
      <c r="M31" s="35">
        <f t="shared" si="5"/>
        <v>0</v>
      </c>
      <c r="N31" s="36"/>
      <c r="O31" s="36"/>
      <c r="P31" s="36"/>
      <c r="Q31" s="36"/>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c r="BT31" s="36"/>
      <c r="BU31" s="36"/>
      <c r="BV31" s="36"/>
      <c r="BW31" s="36"/>
      <c r="BX31" s="36"/>
      <c r="BY31" s="36"/>
      <c r="BZ31" s="36"/>
      <c r="CA31" s="36"/>
      <c r="CB31" s="36"/>
      <c r="CC31" s="36"/>
      <c r="CD31" s="36"/>
      <c r="CE31" s="36"/>
      <c r="CF31" s="36"/>
      <c r="CG31" s="36"/>
      <c r="CH31" s="36"/>
      <c r="CI31" s="36"/>
      <c r="CJ31" s="36"/>
      <c r="CK31" s="36"/>
      <c r="CL31" s="36"/>
      <c r="CM31" s="36"/>
      <c r="CN31" s="36"/>
      <c r="CO31" s="36"/>
      <c r="CP31" s="36"/>
      <c r="CQ31" s="36"/>
      <c r="CR31" s="36"/>
      <c r="CS31" s="36"/>
      <c r="CT31" s="36"/>
      <c r="CU31" s="36"/>
      <c r="CV31" s="36"/>
      <c r="CW31" s="36"/>
      <c r="CX31" s="36"/>
      <c r="CY31" s="36"/>
      <c r="CZ31" s="36"/>
      <c r="DA31" s="36"/>
    </row>
    <row r="32" spans="1:105" s="19" customFormat="1" ht="16.5" x14ac:dyDescent="0.3">
      <c r="A32" s="48">
        <v>723</v>
      </c>
      <c r="B32" s="49"/>
      <c r="C32" s="50" t="s">
        <v>249</v>
      </c>
      <c r="D32" s="51"/>
      <c r="E32" s="48" t="s">
        <v>250</v>
      </c>
      <c r="F32" s="48" t="s">
        <v>251</v>
      </c>
      <c r="G32" s="48" t="s">
        <v>252</v>
      </c>
      <c r="H32" s="2"/>
      <c r="I32" s="12">
        <v>100</v>
      </c>
      <c r="J32" s="16">
        <f t="shared" si="1"/>
        <v>100</v>
      </c>
      <c r="K32" s="16">
        <f t="shared" si="0"/>
        <v>100</v>
      </c>
      <c r="L32" s="16">
        <f t="shared" si="5"/>
        <v>0</v>
      </c>
      <c r="M32" s="16">
        <f t="shared" si="5"/>
        <v>0</v>
      </c>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15"/>
      <c r="CR32" s="15"/>
      <c r="CS32" s="15"/>
      <c r="CT32" s="15"/>
      <c r="CU32" s="15"/>
      <c r="CV32" s="15"/>
      <c r="CW32" s="15"/>
      <c r="CX32" s="15"/>
      <c r="CY32" s="15"/>
      <c r="CZ32" s="15"/>
      <c r="DA32" s="15"/>
    </row>
    <row r="33" spans="1:105" s="19" customFormat="1" ht="16.5" x14ac:dyDescent="0.3">
      <c r="A33" s="37">
        <v>879</v>
      </c>
      <c r="B33" s="40"/>
      <c r="C33" s="52" t="s">
        <v>249</v>
      </c>
      <c r="D33" s="40"/>
      <c r="E33" s="37" t="s">
        <v>253</v>
      </c>
      <c r="F33" s="37"/>
      <c r="G33" s="37" t="s">
        <v>254</v>
      </c>
      <c r="H33" s="41"/>
      <c r="I33" s="42">
        <v>100</v>
      </c>
      <c r="J33" s="43">
        <f t="shared" si="1"/>
        <v>100</v>
      </c>
      <c r="K33" s="43">
        <f t="shared" si="0"/>
        <v>100</v>
      </c>
      <c r="L33" s="43">
        <f t="shared" si="5"/>
        <v>0</v>
      </c>
      <c r="M33" s="43">
        <f t="shared" si="5"/>
        <v>0</v>
      </c>
      <c r="N33" s="53"/>
      <c r="O33" s="53"/>
      <c r="P33" s="53"/>
      <c r="Q33" s="53"/>
      <c r="R33" s="53"/>
      <c r="S33" s="53"/>
      <c r="T33" s="53"/>
      <c r="U33" s="53"/>
      <c r="V33" s="53"/>
      <c r="W33" s="53"/>
      <c r="X33" s="53"/>
      <c r="Y33" s="53"/>
      <c r="Z33" s="53"/>
      <c r="AA33" s="53"/>
      <c r="AB33" s="53"/>
      <c r="AC33" s="53"/>
      <c r="AD33" s="53"/>
      <c r="AE33" s="53"/>
      <c r="AF33" s="53"/>
      <c r="AG33" s="53"/>
      <c r="AH33" s="53"/>
      <c r="AI33" s="53"/>
      <c r="AJ33" s="53"/>
      <c r="AK33" s="53"/>
      <c r="AL33" s="53"/>
      <c r="AM33" s="53"/>
      <c r="AN33" s="53"/>
      <c r="AO33" s="53"/>
      <c r="AP33" s="53"/>
      <c r="AQ33" s="53"/>
      <c r="AR33" s="53"/>
      <c r="AS33" s="53"/>
      <c r="AT33" s="53"/>
      <c r="AU33" s="53"/>
      <c r="AV33" s="53"/>
      <c r="AW33" s="53"/>
      <c r="AX33" s="53"/>
      <c r="AY33" s="53"/>
      <c r="AZ33" s="53"/>
      <c r="BA33" s="53"/>
      <c r="BB33" s="53"/>
      <c r="BC33" s="53"/>
      <c r="BD33" s="53"/>
      <c r="BE33" s="53"/>
      <c r="BF33" s="53"/>
      <c r="BG33" s="53"/>
      <c r="BH33" s="53"/>
      <c r="BI33" s="53"/>
      <c r="BJ33" s="53"/>
      <c r="BK33" s="53"/>
      <c r="BL33" s="53"/>
      <c r="BM33" s="53"/>
      <c r="BN33" s="53"/>
      <c r="BO33" s="53"/>
      <c r="BP33" s="53"/>
      <c r="BQ33" s="53"/>
      <c r="BR33" s="53"/>
      <c r="BS33" s="53"/>
      <c r="BT33" s="53"/>
      <c r="BU33" s="53"/>
      <c r="BV33" s="53"/>
      <c r="BW33" s="53"/>
      <c r="BX33" s="53"/>
      <c r="BY33" s="53"/>
      <c r="BZ33" s="53"/>
      <c r="CA33" s="53"/>
      <c r="CB33" s="53"/>
      <c r="CC33" s="53"/>
      <c r="CD33" s="53"/>
      <c r="CE33" s="53"/>
      <c r="CF33" s="53"/>
      <c r="CG33" s="53"/>
      <c r="CH33" s="53"/>
      <c r="CI33" s="53"/>
      <c r="CJ33" s="53"/>
      <c r="CK33" s="53"/>
      <c r="CL33" s="53"/>
      <c r="CM33" s="53"/>
      <c r="CN33" s="53"/>
      <c r="CO33" s="53"/>
      <c r="CP33" s="53"/>
      <c r="CQ33" s="53"/>
      <c r="CR33" s="53"/>
      <c r="CS33" s="53"/>
      <c r="CT33" s="53"/>
      <c r="CU33" s="53"/>
      <c r="CV33" s="53"/>
      <c r="CW33" s="53"/>
      <c r="CX33" s="53"/>
      <c r="CY33" s="53"/>
      <c r="CZ33" s="53"/>
      <c r="DA33" s="53"/>
    </row>
    <row r="34" spans="1:105" ht="16.5" x14ac:dyDescent="0.3">
      <c r="A34" s="14">
        <v>63</v>
      </c>
      <c r="B34" s="15"/>
      <c r="C34" s="15"/>
      <c r="D34" s="14" t="s">
        <v>197</v>
      </c>
      <c r="E34" s="14" t="s">
        <v>255</v>
      </c>
      <c r="F34" s="14" t="s">
        <v>199</v>
      </c>
      <c r="G34" s="14" t="s">
        <v>256</v>
      </c>
      <c r="H34" s="2" t="s">
        <v>257</v>
      </c>
      <c r="I34" s="12">
        <v>100</v>
      </c>
      <c r="J34" s="16">
        <f t="shared" si="1"/>
        <v>100</v>
      </c>
      <c r="K34" s="16">
        <f t="shared" si="0"/>
        <v>100</v>
      </c>
      <c r="L34" s="16">
        <f>P34+R34+T34+V34+X34+Z34+AB34+AD34+AF34+AH34+AJ34+AL34+AN34+AP34+AR34+AT34+AV34+AX34+AZ34+BB34+BD34+BJ34+CZ34+BF34+BH34+BL34+BN34+BP34+BR34+BT34+BZ34+BV34+BX34+CB34+CD34+CF34+CH34+CJ34+CL34</f>
        <v>0</v>
      </c>
      <c r="M34" s="16">
        <f>Q34+S34+U34+W34+Y34+AA34+AC34+AE34+AG34+AI34+AK34+AM34+AO34+AQ34+AS34+AU34+AW34+AY34+BA34+BC34+BE34+BK34+DA34+BG34+BI34+BM34+BO34+BQ34+BS34+BU34+CA34+BW34+BY34+CC34+CE34+CG34+CI34+CK34+CM34</f>
        <v>0</v>
      </c>
      <c r="N34" s="16"/>
      <c r="O34" s="16"/>
      <c r="P34" s="16"/>
      <c r="Q34" s="16"/>
      <c r="R34" s="16"/>
      <c r="S34" s="16"/>
      <c r="T34" s="16"/>
      <c r="U34" s="16"/>
      <c r="V34" s="16"/>
      <c r="W34" s="17"/>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c r="DA34" s="16"/>
    </row>
    <row r="35" spans="1:105" s="19" customFormat="1" ht="16.5" x14ac:dyDescent="0.3">
      <c r="A35" s="14">
        <v>64</v>
      </c>
      <c r="B35" s="15"/>
      <c r="C35" s="15"/>
      <c r="D35" s="14" t="s">
        <v>197</v>
      </c>
      <c r="E35" s="14" t="s">
        <v>258</v>
      </c>
      <c r="F35" s="14" t="s">
        <v>199</v>
      </c>
      <c r="G35" s="14" t="s">
        <v>259</v>
      </c>
      <c r="H35" s="2" t="s">
        <v>260</v>
      </c>
      <c r="I35" s="12">
        <v>100</v>
      </c>
      <c r="J35" s="16">
        <f t="shared" si="1"/>
        <v>100</v>
      </c>
      <c r="K35" s="16">
        <f t="shared" si="0"/>
        <v>100</v>
      </c>
      <c r="L35" s="16">
        <f>P35+R35+T35+V35+X35+Z35+AB35+AD35+AF35+AH35+AJ35+AL35+AN35+AP35+AR35+AT35+AV35+AX35+AZ35+BB35+BD35+BJ35+CZ35+BF35+BH35+BL35+BN35+BP35+BR35+BT35+BZ35+BV35+BX35+CB35+CD35+CF35+CH35+CJ35+CL35</f>
        <v>0</v>
      </c>
      <c r="M35" s="16">
        <f>Q35+S35+U35+W35+Y35+AA35+AC35+AE35+AG35+AI35+AK35+AM35+AO35+AQ35+AS35+AU35+AW35+AY35+BA35+BC35+BE35+BK35+DA35+BG35+BI35+BM35+BO35+BQ35+BS35+BU35+CA35+BW35+BY35+CC35+CE35+CG35+CI35+CK35+CM35</f>
        <v>0</v>
      </c>
      <c r="N35" s="16"/>
      <c r="O35" s="16"/>
      <c r="P35" s="16"/>
      <c r="Q35" s="16"/>
      <c r="R35" s="16"/>
      <c r="S35" s="16"/>
      <c r="T35" s="16"/>
      <c r="U35" s="16"/>
      <c r="V35" s="16"/>
      <c r="W35" s="17"/>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c r="CA35" s="16"/>
      <c r="CB35" s="16"/>
      <c r="CC35" s="16"/>
      <c r="CD35" s="16"/>
      <c r="CE35" s="16"/>
      <c r="CF35" s="16"/>
      <c r="CG35" s="16"/>
      <c r="CH35" s="16"/>
      <c r="CI35" s="16"/>
      <c r="CJ35" s="16"/>
      <c r="CK35" s="16"/>
      <c r="CL35" s="16"/>
      <c r="CM35" s="16"/>
      <c r="CN35" s="16"/>
      <c r="CO35" s="16"/>
      <c r="CP35" s="16"/>
      <c r="CQ35" s="16"/>
      <c r="CR35" s="16"/>
      <c r="CS35" s="16"/>
      <c r="CT35" s="16"/>
      <c r="CU35" s="16"/>
      <c r="CV35" s="16"/>
      <c r="CW35" s="16"/>
      <c r="CX35" s="16"/>
      <c r="CY35" s="16"/>
      <c r="CZ35" s="16"/>
      <c r="DA35" s="16"/>
    </row>
    <row r="36" spans="1:105" ht="16.5" x14ac:dyDescent="0.3">
      <c r="A36" s="54">
        <v>622</v>
      </c>
      <c r="B36" s="55"/>
      <c r="C36" s="36"/>
      <c r="D36" s="36"/>
      <c r="E36" s="54" t="s">
        <v>261</v>
      </c>
      <c r="F36" s="54" t="s">
        <v>251</v>
      </c>
      <c r="G36" s="54" t="s">
        <v>262</v>
      </c>
      <c r="H36" s="33" t="s">
        <v>263</v>
      </c>
      <c r="I36" s="34">
        <v>100</v>
      </c>
      <c r="J36" s="35">
        <v>2</v>
      </c>
      <c r="K36" s="35">
        <f t="shared" si="0"/>
        <v>99</v>
      </c>
      <c r="L36" s="35">
        <f t="shared" ref="L36:M39" si="6">P36+R36+T36+V36+X36+Z36+AB36+AD36+AF36+AH36+AJ36+AL36+AN36+AP36+AR36+AT36+AV36+AX36+AZ36+BB36+BD36+BJ36+CZ36</f>
        <v>1</v>
      </c>
      <c r="M36" s="35">
        <f t="shared" si="6"/>
        <v>0</v>
      </c>
      <c r="N36" s="35"/>
      <c r="O36" s="35"/>
      <c r="P36" s="35"/>
      <c r="Q36" s="35"/>
      <c r="R36" s="35"/>
      <c r="S36" s="35"/>
      <c r="T36" s="35">
        <v>1</v>
      </c>
      <c r="U36" s="35"/>
      <c r="V36" s="35"/>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c r="BJ36" s="35"/>
      <c r="BK36" s="35"/>
      <c r="BL36" s="35"/>
      <c r="BM36" s="35"/>
      <c r="BN36" s="35"/>
      <c r="BO36" s="35"/>
      <c r="BP36" s="35"/>
      <c r="BQ36" s="35"/>
      <c r="BR36" s="35"/>
      <c r="BS36" s="35"/>
      <c r="BT36" s="35"/>
      <c r="BU36" s="35"/>
      <c r="BV36" s="35"/>
      <c r="BW36" s="35"/>
      <c r="BX36" s="35"/>
      <c r="BY36" s="35"/>
      <c r="BZ36" s="35"/>
      <c r="CA36" s="35"/>
      <c r="CB36" s="35"/>
      <c r="CC36" s="35"/>
      <c r="CD36" s="35"/>
      <c r="CE36" s="35"/>
      <c r="CF36" s="35"/>
      <c r="CG36" s="35"/>
      <c r="CH36" s="35"/>
      <c r="CI36" s="35"/>
      <c r="CJ36" s="35"/>
      <c r="CK36" s="35"/>
      <c r="CL36" s="35"/>
      <c r="CM36" s="35"/>
      <c r="CN36" s="35"/>
      <c r="CO36" s="35"/>
      <c r="CP36" s="35"/>
      <c r="CQ36" s="35"/>
      <c r="CR36" s="35"/>
      <c r="CS36" s="35"/>
      <c r="CT36" s="35"/>
      <c r="CU36" s="35"/>
      <c r="CV36" s="35"/>
      <c r="CW36" s="35"/>
      <c r="CX36" s="35"/>
      <c r="CY36" s="35"/>
      <c r="CZ36" s="35"/>
      <c r="DA36" s="35"/>
    </row>
    <row r="37" spans="1:105" s="19" customFormat="1" ht="16.5" x14ac:dyDescent="0.3">
      <c r="A37" s="48">
        <v>366</v>
      </c>
      <c r="B37" s="49"/>
      <c r="C37" s="56"/>
      <c r="D37" s="48" t="s">
        <v>264</v>
      </c>
      <c r="E37" s="48" t="s">
        <v>265</v>
      </c>
      <c r="F37" s="48"/>
      <c r="G37" s="48" t="s">
        <v>266</v>
      </c>
      <c r="H37" s="2"/>
      <c r="I37" s="12">
        <v>100</v>
      </c>
      <c r="J37" s="16">
        <f t="shared" ref="J37:J57" si="7">I37-M37</f>
        <v>100</v>
      </c>
      <c r="K37" s="16">
        <f t="shared" si="0"/>
        <v>100</v>
      </c>
      <c r="L37" s="16">
        <f t="shared" si="6"/>
        <v>0</v>
      </c>
      <c r="M37" s="16">
        <f t="shared" si="6"/>
        <v>0</v>
      </c>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c r="CT37" s="15"/>
      <c r="CU37" s="15"/>
      <c r="CV37" s="15"/>
      <c r="CW37" s="15"/>
      <c r="CX37" s="15"/>
      <c r="CY37" s="15"/>
      <c r="CZ37" s="15"/>
      <c r="DA37" s="15"/>
    </row>
    <row r="38" spans="1:105" s="19" customFormat="1" ht="16.5" x14ac:dyDescent="0.3">
      <c r="A38" s="48">
        <v>411</v>
      </c>
      <c r="B38" s="49"/>
      <c r="C38" s="56" t="s">
        <v>267</v>
      </c>
      <c r="D38" s="51"/>
      <c r="E38" s="48" t="s">
        <v>268</v>
      </c>
      <c r="F38" s="48" t="s">
        <v>107</v>
      </c>
      <c r="G38" s="48" t="s">
        <v>269</v>
      </c>
      <c r="H38" s="2"/>
      <c r="I38" s="12">
        <v>100</v>
      </c>
      <c r="J38" s="16">
        <f t="shared" si="7"/>
        <v>100</v>
      </c>
      <c r="K38" s="16">
        <f t="shared" si="0"/>
        <v>100</v>
      </c>
      <c r="L38" s="16">
        <f t="shared" si="6"/>
        <v>0</v>
      </c>
      <c r="M38" s="16">
        <f t="shared" si="6"/>
        <v>0</v>
      </c>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15"/>
      <c r="CR38" s="15"/>
      <c r="CS38" s="15"/>
      <c r="CT38" s="15"/>
      <c r="CU38" s="15"/>
      <c r="CV38" s="15"/>
      <c r="CW38" s="15"/>
      <c r="CX38" s="15"/>
      <c r="CY38" s="15"/>
      <c r="CZ38" s="15"/>
      <c r="DA38" s="15"/>
    </row>
    <row r="39" spans="1:105" ht="16.5" x14ac:dyDescent="0.3">
      <c r="A39" s="57">
        <v>610</v>
      </c>
      <c r="B39" s="58"/>
      <c r="C39" s="53"/>
      <c r="D39" s="53"/>
      <c r="E39" s="57" t="s">
        <v>270</v>
      </c>
      <c r="F39" s="57" t="s">
        <v>251</v>
      </c>
      <c r="G39" s="57" t="s">
        <v>271</v>
      </c>
      <c r="H39" s="41" t="s">
        <v>272</v>
      </c>
      <c r="I39" s="42">
        <v>100</v>
      </c>
      <c r="J39" s="43">
        <f t="shared" si="7"/>
        <v>100</v>
      </c>
      <c r="K39" s="43">
        <f t="shared" si="0"/>
        <v>100</v>
      </c>
      <c r="L39" s="43">
        <f t="shared" si="6"/>
        <v>0</v>
      </c>
      <c r="M39" s="43">
        <f t="shared" si="6"/>
        <v>0</v>
      </c>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row>
    <row r="40" spans="1:105" ht="16.5" x14ac:dyDescent="0.3">
      <c r="A40" s="59">
        <v>65</v>
      </c>
      <c r="B40" s="15"/>
      <c r="C40" s="15"/>
      <c r="D40" s="14" t="s">
        <v>197</v>
      </c>
      <c r="E40" s="14" t="s">
        <v>273</v>
      </c>
      <c r="F40" s="14" t="s">
        <v>199</v>
      </c>
      <c r="G40" s="14" t="s">
        <v>274</v>
      </c>
      <c r="H40" s="2" t="s">
        <v>275</v>
      </c>
      <c r="I40" s="12">
        <v>100</v>
      </c>
      <c r="J40" s="16">
        <f t="shared" si="7"/>
        <v>84</v>
      </c>
      <c r="K40" s="16">
        <f t="shared" si="0"/>
        <v>95.99</v>
      </c>
      <c r="L40" s="16">
        <f t="shared" ref="L40:M44" si="8">P40+R40+T40+V40+X40+Z40+AB40+AD40+AF40+AH40+AJ40+AL40+AN40+AP40+AR40+AT40+AV40+AX40+AZ40+BB40+BD40+BJ40+CZ40+BF40+BH40+BL40+BN40+BP40+BR40+BT40+BZ40+BV40+BX40+CB40+CD40+CF40+CH40+CJ40+CL40</f>
        <v>4.01</v>
      </c>
      <c r="M40" s="16">
        <f t="shared" si="8"/>
        <v>16</v>
      </c>
      <c r="N40" s="16"/>
      <c r="O40" s="16"/>
      <c r="P40" s="16">
        <v>1</v>
      </c>
      <c r="Q40" s="16">
        <v>4</v>
      </c>
      <c r="R40" s="16">
        <v>0.5</v>
      </c>
      <c r="S40" s="16">
        <v>1</v>
      </c>
      <c r="T40" s="16">
        <v>1.5</v>
      </c>
      <c r="U40" s="16">
        <v>5.5</v>
      </c>
      <c r="V40" s="16"/>
      <c r="W40" s="17"/>
      <c r="X40" s="16">
        <v>0.01</v>
      </c>
      <c r="Y40" s="16">
        <v>0.2</v>
      </c>
      <c r="Z40" s="16"/>
      <c r="AA40" s="16"/>
      <c r="AB40" s="16"/>
      <c r="AC40" s="16"/>
      <c r="AD40" s="16"/>
      <c r="AE40" s="16"/>
      <c r="AF40" s="16"/>
      <c r="AG40" s="16"/>
      <c r="AH40" s="16"/>
      <c r="AI40" s="16"/>
      <c r="AJ40" s="16"/>
      <c r="AK40" s="16"/>
      <c r="AL40" s="16">
        <v>1</v>
      </c>
      <c r="AM40" s="16">
        <v>5.3</v>
      </c>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60">
        <v>4.0000000000000001E-3</v>
      </c>
      <c r="CO40" s="18">
        <v>2.5000000000000001E-2</v>
      </c>
      <c r="CP40" s="16"/>
      <c r="CQ40" s="16"/>
      <c r="CR40" s="16"/>
      <c r="CS40" s="16"/>
      <c r="CT40" s="16"/>
      <c r="CU40" s="16"/>
      <c r="CV40" s="16"/>
      <c r="CW40" s="16"/>
      <c r="CX40" s="16"/>
      <c r="CY40" s="16"/>
      <c r="CZ40" s="16"/>
      <c r="DA40" s="16"/>
    </row>
    <row r="41" spans="1:105" ht="16.5" x14ac:dyDescent="0.3">
      <c r="A41" s="59">
        <v>65</v>
      </c>
      <c r="B41" s="15"/>
      <c r="C41" s="15"/>
      <c r="D41" s="14" t="s">
        <v>197</v>
      </c>
      <c r="E41" s="14" t="s">
        <v>273</v>
      </c>
      <c r="F41" s="14" t="s">
        <v>199</v>
      </c>
      <c r="G41" s="14" t="s">
        <v>274</v>
      </c>
      <c r="H41" s="2" t="s">
        <v>275</v>
      </c>
      <c r="I41" s="12">
        <v>100</v>
      </c>
      <c r="J41" s="16">
        <f t="shared" si="7"/>
        <v>82.5</v>
      </c>
      <c r="K41" s="16">
        <f t="shared" si="0"/>
        <v>90.99</v>
      </c>
      <c r="L41" s="16">
        <f t="shared" si="8"/>
        <v>9.01</v>
      </c>
      <c r="M41" s="16">
        <f t="shared" si="8"/>
        <v>17.5</v>
      </c>
      <c r="N41" s="16"/>
      <c r="O41" s="16"/>
      <c r="P41" s="16">
        <v>1</v>
      </c>
      <c r="Q41" s="16">
        <v>4</v>
      </c>
      <c r="R41" s="16">
        <v>0.5</v>
      </c>
      <c r="S41" s="16">
        <v>1</v>
      </c>
      <c r="T41" s="16">
        <v>5.5</v>
      </c>
      <c r="U41" s="16">
        <v>7</v>
      </c>
      <c r="V41" s="16"/>
      <c r="W41" s="17"/>
      <c r="X41" s="16">
        <v>0.01</v>
      </c>
      <c r="Y41" s="16">
        <v>0.2</v>
      </c>
      <c r="Z41" s="16"/>
      <c r="AA41" s="16"/>
      <c r="AB41" s="16"/>
      <c r="AC41" s="16"/>
      <c r="AD41" s="16"/>
      <c r="AE41" s="16"/>
      <c r="AF41" s="16"/>
      <c r="AG41" s="16"/>
      <c r="AH41" s="16"/>
      <c r="AI41" s="16"/>
      <c r="AJ41" s="16"/>
      <c r="AK41" s="16"/>
      <c r="AL41" s="16">
        <v>2</v>
      </c>
      <c r="AM41" s="16">
        <v>5.3</v>
      </c>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60">
        <v>4.0000000000000001E-3</v>
      </c>
      <c r="CO41" s="18">
        <v>2.5000000000000001E-2</v>
      </c>
      <c r="CP41" s="16"/>
      <c r="CQ41" s="16"/>
      <c r="CR41" s="16"/>
      <c r="CS41" s="16"/>
      <c r="CT41" s="16"/>
      <c r="CU41" s="16"/>
      <c r="CV41" s="16"/>
      <c r="CW41" s="16"/>
      <c r="CX41" s="16"/>
      <c r="CY41" s="16"/>
      <c r="CZ41" s="16"/>
      <c r="DA41" s="16"/>
    </row>
    <row r="42" spans="1:105" ht="16.5" x14ac:dyDescent="0.3">
      <c r="A42" s="14">
        <v>66</v>
      </c>
      <c r="B42" s="15"/>
      <c r="C42" s="15"/>
      <c r="D42" s="14" t="s">
        <v>197</v>
      </c>
      <c r="E42" s="14" t="s">
        <v>276</v>
      </c>
      <c r="F42" s="14" t="s">
        <v>199</v>
      </c>
      <c r="G42" s="14" t="s">
        <v>277</v>
      </c>
      <c r="H42" s="2" t="s">
        <v>278</v>
      </c>
      <c r="I42" s="12">
        <v>100</v>
      </c>
      <c r="J42" s="16">
        <f t="shared" si="7"/>
        <v>100</v>
      </c>
      <c r="K42" s="16">
        <f t="shared" si="0"/>
        <v>100</v>
      </c>
      <c r="L42" s="16">
        <f t="shared" si="8"/>
        <v>0</v>
      </c>
      <c r="M42" s="16">
        <f t="shared" si="8"/>
        <v>0</v>
      </c>
      <c r="N42" s="16"/>
      <c r="O42" s="16"/>
      <c r="P42" s="16"/>
      <c r="Q42" s="16"/>
      <c r="R42" s="16"/>
      <c r="S42" s="16"/>
      <c r="T42" s="16"/>
      <c r="U42" s="16"/>
      <c r="V42" s="16"/>
      <c r="W42" s="17"/>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c r="CX42" s="16"/>
      <c r="CY42" s="16"/>
      <c r="CZ42" s="16"/>
      <c r="DA42" s="16"/>
    </row>
    <row r="43" spans="1:105" ht="16.5" x14ac:dyDescent="0.3">
      <c r="A43" s="14">
        <v>67</v>
      </c>
      <c r="B43" s="15"/>
      <c r="C43" s="15"/>
      <c r="D43" s="14" t="s">
        <v>197</v>
      </c>
      <c r="E43" s="14" t="s">
        <v>279</v>
      </c>
      <c r="F43" s="14" t="s">
        <v>199</v>
      </c>
      <c r="G43" s="14" t="s">
        <v>280</v>
      </c>
      <c r="H43" s="2" t="s">
        <v>281</v>
      </c>
      <c r="I43" s="12">
        <v>100</v>
      </c>
      <c r="J43" s="16">
        <f t="shared" si="7"/>
        <v>100</v>
      </c>
      <c r="K43" s="16">
        <f t="shared" si="0"/>
        <v>100</v>
      </c>
      <c r="L43" s="16">
        <f t="shared" si="8"/>
        <v>0</v>
      </c>
      <c r="M43" s="16">
        <f t="shared" si="8"/>
        <v>0</v>
      </c>
      <c r="N43" s="16"/>
      <c r="O43" s="16"/>
      <c r="P43" s="16"/>
      <c r="Q43" s="16"/>
      <c r="R43" s="16"/>
      <c r="S43" s="16"/>
      <c r="T43" s="16"/>
      <c r="U43" s="16"/>
      <c r="V43" s="16"/>
      <c r="W43" s="17"/>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c r="CX43" s="16"/>
      <c r="CY43" s="16"/>
      <c r="CZ43" s="16"/>
      <c r="DA43" s="16"/>
    </row>
    <row r="44" spans="1:105" ht="16.5" x14ac:dyDescent="0.3">
      <c r="A44" s="14">
        <v>68</v>
      </c>
      <c r="B44" s="15"/>
      <c r="C44" s="15"/>
      <c r="D44" s="14" t="s">
        <v>197</v>
      </c>
      <c r="E44" s="14" t="s">
        <v>282</v>
      </c>
      <c r="F44" s="14" t="s">
        <v>199</v>
      </c>
      <c r="G44" s="14" t="s">
        <v>283</v>
      </c>
      <c r="H44" s="2" t="s">
        <v>284</v>
      </c>
      <c r="I44" s="12">
        <v>100</v>
      </c>
      <c r="J44" s="16">
        <f t="shared" si="7"/>
        <v>100</v>
      </c>
      <c r="K44" s="16">
        <f t="shared" si="0"/>
        <v>100</v>
      </c>
      <c r="L44" s="16">
        <f t="shared" si="8"/>
        <v>0</v>
      </c>
      <c r="M44" s="16">
        <f t="shared" si="8"/>
        <v>0</v>
      </c>
      <c r="N44" s="16"/>
      <c r="O44" s="16"/>
      <c r="P44" s="16"/>
      <c r="Q44" s="16"/>
      <c r="R44" s="16"/>
      <c r="S44" s="16"/>
      <c r="T44" s="16"/>
      <c r="U44" s="16"/>
      <c r="V44" s="16"/>
      <c r="W44" s="17"/>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c r="CX44" s="16"/>
      <c r="CY44" s="16"/>
      <c r="CZ44" s="16"/>
      <c r="DA44" s="16"/>
    </row>
    <row r="45" spans="1:105" ht="16.5" x14ac:dyDescent="0.3">
      <c r="A45" s="61">
        <v>243</v>
      </c>
      <c r="B45" s="62"/>
      <c r="C45" s="63" t="s">
        <v>285</v>
      </c>
      <c r="D45" s="61" t="s">
        <v>286</v>
      </c>
      <c r="E45" s="61" t="s">
        <v>287</v>
      </c>
      <c r="F45" s="61" t="s">
        <v>218</v>
      </c>
      <c r="G45" s="61" t="s">
        <v>288</v>
      </c>
      <c r="H45" s="64" t="s">
        <v>289</v>
      </c>
      <c r="I45" s="65">
        <v>100</v>
      </c>
      <c r="J45" s="66">
        <f t="shared" si="7"/>
        <v>89</v>
      </c>
      <c r="K45" s="66">
        <f t="shared" si="0"/>
        <v>92.99</v>
      </c>
      <c r="L45" s="66">
        <f>P45+R45+T45+V45+X45+Z45+AB45+AD45+AF45+AH45+AJ45+AL45+AN45+AP45+AR45+AT45+AV45+AX45+AZ45+BB45+BD45+BJ45+CZ45</f>
        <v>7.01</v>
      </c>
      <c r="M45" s="66">
        <f>Q45+S45+U45+W45+Y45+AA45+AC45+AE45+AG45+AI45+AK45+AM45+AO45+AQ45+AS45+AU45+AW45+AY45+BA45+BC45+BE45+BK45+DA45</f>
        <v>11</v>
      </c>
      <c r="N45" s="66"/>
      <c r="O45" s="66"/>
      <c r="P45" s="66"/>
      <c r="Q45" s="66"/>
      <c r="R45" s="66"/>
      <c r="S45" s="66"/>
      <c r="T45" s="66"/>
      <c r="U45" s="66"/>
      <c r="V45" s="66"/>
      <c r="W45" s="66"/>
      <c r="X45" s="66">
        <v>0.01</v>
      </c>
      <c r="Y45" s="66">
        <v>1</v>
      </c>
      <c r="Z45" s="66"/>
      <c r="AA45" s="66"/>
      <c r="AB45" s="66"/>
      <c r="AC45" s="66"/>
      <c r="AD45" s="66"/>
      <c r="AE45" s="66"/>
      <c r="AF45" s="66"/>
      <c r="AG45" s="66"/>
      <c r="AH45" s="66"/>
      <c r="AI45" s="66"/>
      <c r="AJ45" s="66">
        <v>7</v>
      </c>
      <c r="AK45" s="67">
        <v>10</v>
      </c>
      <c r="AL45" s="66"/>
      <c r="AM45" s="66"/>
      <c r="AN45" s="66"/>
      <c r="AO45" s="66"/>
      <c r="AP45" s="66"/>
      <c r="AQ45" s="66"/>
      <c r="AR45" s="66"/>
      <c r="AS45" s="66"/>
      <c r="AT45" s="66"/>
      <c r="AU45" s="66"/>
      <c r="AV45" s="66"/>
      <c r="AW45" s="66"/>
      <c r="AX45" s="66"/>
      <c r="AY45" s="66"/>
      <c r="AZ45" s="66"/>
      <c r="BA45" s="66"/>
      <c r="BB45" s="66"/>
      <c r="BC45" s="66"/>
      <c r="BD45" s="66"/>
      <c r="BE45" s="66"/>
      <c r="BF45" s="66"/>
      <c r="BG45" s="66"/>
      <c r="BH45" s="66"/>
      <c r="BI45" s="66"/>
      <c r="BJ45" s="66"/>
      <c r="BK45" s="66"/>
      <c r="BL45" s="66"/>
      <c r="BM45" s="66"/>
      <c r="BN45" s="66"/>
      <c r="BO45" s="66"/>
      <c r="BP45" s="66"/>
      <c r="BQ45" s="66"/>
      <c r="BR45" s="66"/>
      <c r="BS45" s="66"/>
      <c r="BT45" s="66"/>
      <c r="BU45" s="66"/>
      <c r="BV45" s="66"/>
      <c r="BW45" s="66"/>
      <c r="BX45" s="66"/>
      <c r="BY45" s="66"/>
      <c r="BZ45" s="66"/>
      <c r="CA45" s="66"/>
      <c r="CB45" s="66"/>
      <c r="CC45" s="66"/>
      <c r="CD45" s="66"/>
      <c r="CE45" s="66"/>
      <c r="CF45" s="66"/>
      <c r="CG45" s="66"/>
      <c r="CH45" s="66"/>
      <c r="CI45" s="66"/>
      <c r="CJ45" s="66"/>
      <c r="CK45" s="66"/>
      <c r="CL45" s="66"/>
      <c r="CM45" s="66"/>
      <c r="CN45" s="66"/>
      <c r="CO45" s="66"/>
      <c r="CP45" s="66"/>
      <c r="CQ45" s="66"/>
      <c r="CR45" s="66"/>
      <c r="CS45" s="66"/>
      <c r="CT45" s="66"/>
      <c r="CU45" s="66"/>
      <c r="CV45" s="66"/>
      <c r="CW45" s="66"/>
      <c r="CX45" s="66"/>
      <c r="CY45" s="66"/>
      <c r="CZ45" s="66"/>
      <c r="DA45" s="66"/>
    </row>
    <row r="46" spans="1:105" ht="16.5" x14ac:dyDescent="0.3">
      <c r="A46" s="14">
        <v>73</v>
      </c>
      <c r="B46" s="15"/>
      <c r="C46" s="15"/>
      <c r="D46" s="14" t="s">
        <v>197</v>
      </c>
      <c r="E46" s="14" t="s">
        <v>290</v>
      </c>
      <c r="F46" s="14" t="s">
        <v>199</v>
      </c>
      <c r="G46" s="14" t="s">
        <v>291</v>
      </c>
      <c r="H46" s="2" t="s">
        <v>292</v>
      </c>
      <c r="I46" s="12">
        <v>100</v>
      </c>
      <c r="J46" s="16">
        <f t="shared" si="7"/>
        <v>100</v>
      </c>
      <c r="K46" s="16">
        <f t="shared" si="0"/>
        <v>100</v>
      </c>
      <c r="L46" s="16">
        <f t="shared" ref="L46:M48" si="9">P46+R46+T46+V46+X46+Z46+AB46+AD46+AF46+AH46+AJ46+AL46+AN46+AP46+AR46+AT46+AV46+AX46+AZ46+BB46+BD46+BJ46+CZ46+BF46+BH46+BL46+BN46+BP46+BR46+BT46+BZ46+BV46+BX46+CB46+CD46+CF46+CH46+CJ46+CL46</f>
        <v>0</v>
      </c>
      <c r="M46" s="16">
        <f t="shared" si="9"/>
        <v>0</v>
      </c>
      <c r="N46" s="16"/>
      <c r="O46" s="16"/>
      <c r="P46" s="16"/>
      <c r="Q46" s="16"/>
      <c r="R46" s="16"/>
      <c r="S46" s="16"/>
      <c r="T46" s="16"/>
      <c r="U46" s="16"/>
      <c r="V46" s="16"/>
      <c r="W46" s="17"/>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c r="CX46" s="16"/>
      <c r="CY46" s="16"/>
      <c r="CZ46" s="16"/>
      <c r="DA46" s="16"/>
    </row>
    <row r="47" spans="1:105" ht="16.5" x14ac:dyDescent="0.3">
      <c r="A47" s="14">
        <v>90</v>
      </c>
      <c r="B47" s="15"/>
      <c r="C47" s="15"/>
      <c r="D47" s="14" t="s">
        <v>224</v>
      </c>
      <c r="E47" s="14" t="s">
        <v>293</v>
      </c>
      <c r="F47" s="14"/>
      <c r="G47" s="14" t="s">
        <v>294</v>
      </c>
      <c r="H47" s="2"/>
      <c r="I47" s="12">
        <v>100</v>
      </c>
      <c r="J47" s="16">
        <f t="shared" si="7"/>
        <v>87.31</v>
      </c>
      <c r="K47" s="16">
        <f t="shared" si="0"/>
        <v>91.884600000000006</v>
      </c>
      <c r="L47" s="16">
        <f t="shared" si="9"/>
        <v>8.1154000000000011</v>
      </c>
      <c r="M47" s="16">
        <f t="shared" si="9"/>
        <v>12.690000000000001</v>
      </c>
      <c r="N47" s="16"/>
      <c r="O47" s="16"/>
      <c r="P47" s="16">
        <v>2.8</v>
      </c>
      <c r="Q47" s="16">
        <v>3.5</v>
      </c>
      <c r="R47" s="16">
        <v>0.8</v>
      </c>
      <c r="S47" s="16">
        <v>1</v>
      </c>
      <c r="T47" s="16">
        <v>1.5</v>
      </c>
      <c r="U47" s="16">
        <v>3</v>
      </c>
      <c r="V47" s="16">
        <v>3</v>
      </c>
      <c r="W47" s="17">
        <v>4</v>
      </c>
      <c r="X47" s="21">
        <v>5.0000000000000001E-3</v>
      </c>
      <c r="Y47" s="22">
        <v>0.05</v>
      </c>
      <c r="Z47" s="68">
        <v>2.0000000000000001E-4</v>
      </c>
      <c r="AA47" s="69">
        <v>0.02</v>
      </c>
      <c r="AB47" s="21">
        <v>5.0000000000000001E-3</v>
      </c>
      <c r="AC47" s="22">
        <v>0.05</v>
      </c>
      <c r="AD47" s="16"/>
      <c r="AE47" s="16"/>
      <c r="AF47" s="16"/>
      <c r="AG47" s="16"/>
      <c r="AH47" s="68">
        <v>2.0000000000000001E-4</v>
      </c>
      <c r="AI47" s="69">
        <v>0.02</v>
      </c>
      <c r="AJ47" s="70">
        <v>0</v>
      </c>
      <c r="AK47" s="70">
        <v>1</v>
      </c>
      <c r="AL47" s="16"/>
      <c r="AM47" s="16"/>
      <c r="AN47" s="21">
        <v>5.0000000000000001E-3</v>
      </c>
      <c r="AO47" s="22">
        <v>0.05</v>
      </c>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c r="CO47" s="16"/>
      <c r="CP47" s="16"/>
      <c r="CQ47" s="16"/>
      <c r="CR47" s="16"/>
      <c r="CS47" s="16"/>
      <c r="CT47" s="16"/>
      <c r="CU47" s="16"/>
      <c r="CV47" s="16"/>
      <c r="CW47" s="16"/>
      <c r="CX47" s="16"/>
      <c r="CY47" s="16"/>
      <c r="CZ47" s="16"/>
      <c r="DA47" s="16"/>
    </row>
    <row r="48" spans="1:105" ht="16.5" x14ac:dyDescent="0.3">
      <c r="A48" s="14">
        <v>91</v>
      </c>
      <c r="B48" s="15"/>
      <c r="C48" s="15"/>
      <c r="D48" s="14" t="s">
        <v>224</v>
      </c>
      <c r="E48" s="14" t="s">
        <v>295</v>
      </c>
      <c r="F48" s="14"/>
      <c r="G48" s="14" t="s">
        <v>296</v>
      </c>
      <c r="H48" s="2"/>
      <c r="I48" s="12">
        <v>100</v>
      </c>
      <c r="J48" s="16">
        <f t="shared" si="7"/>
        <v>98.16</v>
      </c>
      <c r="K48" s="16">
        <f t="shared" si="0"/>
        <v>99.38</v>
      </c>
      <c r="L48" s="16">
        <f t="shared" si="9"/>
        <v>0.62</v>
      </c>
      <c r="M48" s="16">
        <f t="shared" si="9"/>
        <v>1.84</v>
      </c>
      <c r="N48" s="16"/>
      <c r="O48" s="16"/>
      <c r="P48" s="16"/>
      <c r="Q48" s="16"/>
      <c r="R48" s="16">
        <v>0.5</v>
      </c>
      <c r="S48" s="16">
        <v>0.8</v>
      </c>
      <c r="T48" s="16">
        <v>0.1</v>
      </c>
      <c r="U48" s="16">
        <v>1</v>
      </c>
      <c r="V48" s="16"/>
      <c r="W48" s="17"/>
      <c r="X48" s="16">
        <v>0.02</v>
      </c>
      <c r="Y48" s="16">
        <v>0.04</v>
      </c>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c r="CX48" s="16"/>
      <c r="CY48" s="16"/>
      <c r="CZ48" s="16"/>
      <c r="DA48" s="16"/>
    </row>
    <row r="49" spans="1:105" s="19" customFormat="1" ht="16.5" x14ac:dyDescent="0.3">
      <c r="A49" s="30">
        <v>880</v>
      </c>
      <c r="B49" s="47"/>
      <c r="C49" s="32"/>
      <c r="D49" s="47"/>
      <c r="E49" s="30" t="s">
        <v>297</v>
      </c>
      <c r="F49" s="30"/>
      <c r="G49" s="30"/>
      <c r="H49" s="33"/>
      <c r="I49" s="34">
        <v>100</v>
      </c>
      <c r="J49" s="35">
        <f t="shared" si="7"/>
        <v>100</v>
      </c>
      <c r="K49" s="35">
        <f t="shared" si="0"/>
        <v>100</v>
      </c>
      <c r="L49" s="35">
        <f t="shared" ref="L49:M56" si="10">P49+R49+T49+V49+X49+Z49+AB49+AD49+AF49+AH49+AJ49+AL49+AN49+AP49+AR49+AT49+AV49+AX49+AZ49+BB49+BD49+BJ49+CZ49</f>
        <v>0</v>
      </c>
      <c r="M49" s="35">
        <f t="shared" si="10"/>
        <v>0</v>
      </c>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c r="BJ49" s="36"/>
      <c r="BK49" s="36"/>
      <c r="BL49" s="36"/>
      <c r="BM49" s="36"/>
      <c r="BN49" s="36"/>
      <c r="BO49" s="36"/>
      <c r="BP49" s="36"/>
      <c r="BQ49" s="36"/>
      <c r="BR49" s="36"/>
      <c r="BS49" s="36"/>
      <c r="BT49" s="36"/>
      <c r="BU49" s="36"/>
      <c r="BV49" s="36"/>
      <c r="BW49" s="36"/>
      <c r="BX49" s="36"/>
      <c r="BY49" s="36"/>
      <c r="BZ49" s="36"/>
      <c r="CA49" s="36"/>
      <c r="CB49" s="36"/>
      <c r="CC49" s="36"/>
      <c r="CD49" s="36"/>
      <c r="CE49" s="36"/>
      <c r="CF49" s="36"/>
      <c r="CG49" s="36"/>
      <c r="CH49" s="36"/>
      <c r="CI49" s="36"/>
      <c r="CJ49" s="36"/>
      <c r="CK49" s="36"/>
      <c r="CL49" s="36"/>
      <c r="CM49" s="36"/>
      <c r="CN49" s="36"/>
      <c r="CO49" s="36"/>
      <c r="CP49" s="36"/>
      <c r="CQ49" s="36"/>
      <c r="CR49" s="36"/>
      <c r="CS49" s="36"/>
      <c r="CT49" s="36"/>
      <c r="CU49" s="36"/>
      <c r="CV49" s="36"/>
      <c r="CW49" s="36"/>
      <c r="CX49" s="36"/>
      <c r="CY49" s="36"/>
      <c r="CZ49" s="36"/>
      <c r="DA49" s="36"/>
    </row>
    <row r="50" spans="1:105" s="19" customFormat="1" ht="16.5" x14ac:dyDescent="0.3">
      <c r="A50" s="48">
        <v>615</v>
      </c>
      <c r="B50" s="49"/>
      <c r="C50" s="56" t="s">
        <v>298</v>
      </c>
      <c r="D50" s="51"/>
      <c r="E50" s="48" t="s">
        <v>299</v>
      </c>
      <c r="F50" s="48" t="s">
        <v>251</v>
      </c>
      <c r="G50" s="48" t="s">
        <v>300</v>
      </c>
      <c r="H50" s="2" t="s">
        <v>301</v>
      </c>
      <c r="I50" s="12">
        <v>100</v>
      </c>
      <c r="J50" s="16">
        <f t="shared" si="7"/>
        <v>100</v>
      </c>
      <c r="K50" s="16">
        <f t="shared" si="0"/>
        <v>100</v>
      </c>
      <c r="L50" s="16">
        <f t="shared" si="10"/>
        <v>0</v>
      </c>
      <c r="M50" s="16">
        <f t="shared" si="10"/>
        <v>0</v>
      </c>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c r="BG50" s="15"/>
      <c r="BH50" s="15"/>
      <c r="BI50" s="15"/>
      <c r="BJ50" s="15"/>
      <c r="BK50" s="15"/>
      <c r="BL50" s="15"/>
      <c r="BM50" s="15"/>
      <c r="BN50" s="15"/>
      <c r="BO50" s="15"/>
      <c r="BP50" s="15"/>
      <c r="BQ50" s="15"/>
      <c r="BR50" s="15"/>
      <c r="BS50" s="15"/>
      <c r="BT50" s="15"/>
      <c r="BU50" s="15"/>
      <c r="BV50" s="15"/>
      <c r="BW50" s="15"/>
      <c r="BX50" s="15"/>
      <c r="BY50" s="15"/>
      <c r="BZ50" s="15"/>
      <c r="CA50" s="15"/>
      <c r="CB50" s="15"/>
      <c r="CC50" s="15"/>
      <c r="CD50" s="15"/>
      <c r="CE50" s="15"/>
      <c r="CF50" s="15"/>
      <c r="CG50" s="15"/>
      <c r="CH50" s="15"/>
      <c r="CI50" s="15"/>
      <c r="CJ50" s="15"/>
      <c r="CK50" s="15"/>
      <c r="CL50" s="15"/>
      <c r="CM50" s="15"/>
      <c r="CN50" s="15"/>
      <c r="CO50" s="15"/>
      <c r="CP50" s="15"/>
      <c r="CQ50" s="15"/>
      <c r="CR50" s="15"/>
      <c r="CS50" s="15"/>
      <c r="CT50" s="15"/>
      <c r="CU50" s="15"/>
      <c r="CV50" s="15"/>
      <c r="CW50" s="15"/>
      <c r="CX50" s="15"/>
      <c r="CY50" s="15"/>
      <c r="CZ50" s="15"/>
      <c r="DA50" s="15"/>
    </row>
    <row r="51" spans="1:105" ht="16.5" x14ac:dyDescent="0.3">
      <c r="A51" s="14">
        <v>612</v>
      </c>
      <c r="B51" s="24"/>
      <c r="C51" s="15"/>
      <c r="D51" s="15"/>
      <c r="E51" s="14" t="s">
        <v>302</v>
      </c>
      <c r="F51" s="14" t="s">
        <v>251</v>
      </c>
      <c r="G51" s="14" t="s">
        <v>303</v>
      </c>
      <c r="H51" s="2" t="s">
        <v>304</v>
      </c>
      <c r="I51" s="12">
        <v>100</v>
      </c>
      <c r="J51" s="16">
        <f t="shared" si="7"/>
        <v>100</v>
      </c>
      <c r="K51" s="16">
        <f t="shared" si="0"/>
        <v>100</v>
      </c>
      <c r="L51" s="16">
        <f t="shared" si="10"/>
        <v>0</v>
      </c>
      <c r="M51" s="16">
        <f t="shared" si="10"/>
        <v>0</v>
      </c>
      <c r="N51" s="16"/>
      <c r="O51" s="16"/>
      <c r="P51" s="16"/>
      <c r="Q51" s="16"/>
      <c r="R51" s="16"/>
      <c r="S51" s="16"/>
      <c r="T51" s="17"/>
      <c r="U51" s="17"/>
      <c r="V51" s="16"/>
      <c r="W51" s="17"/>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16"/>
      <c r="CK51" s="16"/>
      <c r="CL51" s="16"/>
      <c r="CM51" s="16"/>
      <c r="CN51" s="16"/>
      <c r="CO51" s="16"/>
      <c r="CP51" s="16"/>
      <c r="CQ51" s="16"/>
      <c r="CR51" s="16"/>
      <c r="CS51" s="16"/>
      <c r="CT51" s="16"/>
      <c r="CU51" s="16"/>
      <c r="CV51" s="16"/>
      <c r="CW51" s="16"/>
      <c r="CX51" s="16"/>
      <c r="CY51" s="16"/>
      <c r="CZ51" s="16"/>
      <c r="DA51" s="16"/>
    </row>
    <row r="52" spans="1:105" s="19" customFormat="1" ht="16.5" x14ac:dyDescent="0.3">
      <c r="A52" s="48">
        <v>316</v>
      </c>
      <c r="B52" s="49"/>
      <c r="C52" s="56" t="s">
        <v>305</v>
      </c>
      <c r="D52" s="48" t="s">
        <v>306</v>
      </c>
      <c r="E52" s="48" t="s">
        <v>307</v>
      </c>
      <c r="F52" s="48" t="s">
        <v>218</v>
      </c>
      <c r="G52" s="48"/>
      <c r="H52" s="2" t="s">
        <v>308</v>
      </c>
      <c r="I52" s="12">
        <v>100</v>
      </c>
      <c r="J52" s="16">
        <f t="shared" si="7"/>
        <v>100</v>
      </c>
      <c r="K52" s="16">
        <f t="shared" si="0"/>
        <v>100</v>
      </c>
      <c r="L52" s="16">
        <f t="shared" si="10"/>
        <v>0</v>
      </c>
      <c r="M52" s="16">
        <f t="shared" si="10"/>
        <v>0</v>
      </c>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c r="BG52" s="15"/>
      <c r="BH52" s="15"/>
      <c r="BI52" s="15"/>
      <c r="BJ52" s="15"/>
      <c r="BK52" s="15"/>
      <c r="BL52" s="15"/>
      <c r="BM52" s="15"/>
      <c r="BN52" s="15"/>
      <c r="BO52" s="15"/>
      <c r="BP52" s="15"/>
      <c r="BQ52" s="15"/>
      <c r="BR52" s="15"/>
      <c r="BS52" s="15"/>
      <c r="BT52" s="15"/>
      <c r="BU52" s="15"/>
      <c r="BV52" s="15"/>
      <c r="BW52" s="15"/>
      <c r="BX52" s="15"/>
      <c r="BY52" s="15"/>
      <c r="BZ52" s="15"/>
      <c r="CA52" s="15"/>
      <c r="CB52" s="15"/>
      <c r="CC52" s="15"/>
      <c r="CD52" s="15"/>
      <c r="CE52" s="15"/>
      <c r="CF52" s="15"/>
      <c r="CG52" s="15"/>
      <c r="CH52" s="15"/>
      <c r="CI52" s="15"/>
      <c r="CJ52" s="15"/>
      <c r="CK52" s="15"/>
      <c r="CL52" s="15"/>
      <c r="CM52" s="15"/>
      <c r="CN52" s="15"/>
      <c r="CO52" s="15"/>
      <c r="CP52" s="15"/>
      <c r="CQ52" s="15"/>
      <c r="CR52" s="15"/>
      <c r="CS52" s="15"/>
      <c r="CT52" s="15"/>
      <c r="CU52" s="15"/>
      <c r="CV52" s="15"/>
      <c r="CW52" s="15"/>
      <c r="CX52" s="15"/>
      <c r="CY52" s="15"/>
      <c r="CZ52" s="15"/>
      <c r="DA52" s="15"/>
    </row>
    <row r="53" spans="1:105" s="19" customFormat="1" ht="16.5" x14ac:dyDescent="0.3">
      <c r="A53" s="48">
        <v>611</v>
      </c>
      <c r="B53" s="49"/>
      <c r="C53" s="56"/>
      <c r="D53" s="51"/>
      <c r="E53" s="48" t="s">
        <v>309</v>
      </c>
      <c r="F53" s="48" t="s">
        <v>251</v>
      </c>
      <c r="G53" s="48" t="s">
        <v>310</v>
      </c>
      <c r="H53" s="2" t="s">
        <v>311</v>
      </c>
      <c r="I53" s="12">
        <v>100</v>
      </c>
      <c r="J53" s="16">
        <f t="shared" si="7"/>
        <v>100</v>
      </c>
      <c r="K53" s="16">
        <f t="shared" si="0"/>
        <v>100</v>
      </c>
      <c r="L53" s="16">
        <f t="shared" si="10"/>
        <v>0</v>
      </c>
      <c r="M53" s="16">
        <f t="shared" si="10"/>
        <v>0</v>
      </c>
      <c r="N53" s="15"/>
      <c r="O53" s="15"/>
      <c r="P53" s="15"/>
      <c r="Q53" s="15"/>
      <c r="R53" s="15"/>
      <c r="S53" s="15"/>
      <c r="T53" s="15"/>
      <c r="U53" s="15"/>
      <c r="V53" s="15"/>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row>
    <row r="54" spans="1:105" s="19" customFormat="1" ht="16.5" x14ac:dyDescent="0.3">
      <c r="A54" s="48">
        <v>378</v>
      </c>
      <c r="B54" s="49"/>
      <c r="C54" s="56" t="s">
        <v>246</v>
      </c>
      <c r="D54" s="48" t="s">
        <v>312</v>
      </c>
      <c r="E54" s="48" t="s">
        <v>313</v>
      </c>
      <c r="F54" s="48" t="s">
        <v>218</v>
      </c>
      <c r="G54" s="48" t="s">
        <v>314</v>
      </c>
      <c r="H54" s="2" t="s">
        <v>315</v>
      </c>
      <c r="I54" s="12">
        <v>100</v>
      </c>
      <c r="J54" s="16">
        <f t="shared" si="7"/>
        <v>100</v>
      </c>
      <c r="K54" s="16">
        <f t="shared" si="0"/>
        <v>100</v>
      </c>
      <c r="L54" s="16">
        <f t="shared" si="10"/>
        <v>0</v>
      </c>
      <c r="M54" s="16">
        <f t="shared" si="10"/>
        <v>0</v>
      </c>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c r="BG54" s="15"/>
      <c r="BH54" s="15"/>
      <c r="BI54" s="15"/>
      <c r="BJ54" s="15"/>
      <c r="BK54" s="15"/>
      <c r="BL54" s="15"/>
      <c r="BM54" s="15"/>
      <c r="BN54" s="15"/>
      <c r="BO54" s="15"/>
      <c r="BP54" s="15"/>
      <c r="BQ54" s="15"/>
      <c r="BR54" s="15"/>
      <c r="BS54" s="15"/>
      <c r="BT54" s="15"/>
      <c r="BU54" s="15"/>
      <c r="BV54" s="15"/>
      <c r="BW54" s="15"/>
      <c r="BX54" s="15"/>
      <c r="BY54" s="15"/>
      <c r="BZ54" s="15"/>
      <c r="CA54" s="15"/>
      <c r="CB54" s="15"/>
      <c r="CC54" s="15"/>
      <c r="CD54" s="15"/>
      <c r="CE54" s="15"/>
      <c r="CF54" s="15"/>
      <c r="CG54" s="15"/>
      <c r="CH54" s="15"/>
      <c r="CI54" s="15"/>
      <c r="CJ54" s="15"/>
      <c r="CK54" s="15"/>
      <c r="CL54" s="15"/>
      <c r="CM54" s="15"/>
      <c r="CN54" s="15"/>
      <c r="CO54" s="15"/>
      <c r="CP54" s="15"/>
      <c r="CQ54" s="15"/>
      <c r="CR54" s="15"/>
      <c r="CS54" s="15"/>
      <c r="CT54" s="15"/>
      <c r="CU54" s="15"/>
      <c r="CV54" s="15"/>
      <c r="CW54" s="15"/>
      <c r="CX54" s="15"/>
      <c r="CY54" s="15"/>
      <c r="CZ54" s="15"/>
      <c r="DA54" s="15"/>
    </row>
    <row r="55" spans="1:105" s="19" customFormat="1" ht="16.5" x14ac:dyDescent="0.3">
      <c r="A55" s="48">
        <v>624</v>
      </c>
      <c r="B55" s="49"/>
      <c r="C55" s="56" t="s">
        <v>316</v>
      </c>
      <c r="D55" s="51"/>
      <c r="E55" s="48" t="s">
        <v>317</v>
      </c>
      <c r="F55" s="48" t="s">
        <v>251</v>
      </c>
      <c r="G55" s="71" t="s">
        <v>318</v>
      </c>
      <c r="H55" s="2" t="s">
        <v>319</v>
      </c>
      <c r="I55" s="12">
        <v>100</v>
      </c>
      <c r="J55" s="16">
        <f t="shared" si="7"/>
        <v>100</v>
      </c>
      <c r="K55" s="16">
        <f t="shared" si="0"/>
        <v>100</v>
      </c>
      <c r="L55" s="16">
        <f t="shared" si="10"/>
        <v>0</v>
      </c>
      <c r="M55" s="16">
        <f t="shared" si="10"/>
        <v>0</v>
      </c>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15"/>
      <c r="CR55" s="15"/>
      <c r="CS55" s="15"/>
      <c r="CT55" s="15"/>
      <c r="CU55" s="15"/>
      <c r="CV55" s="15"/>
      <c r="CW55" s="15"/>
      <c r="CX55" s="15"/>
      <c r="CY55" s="15"/>
      <c r="CZ55" s="15"/>
      <c r="DA55" s="15"/>
    </row>
    <row r="56" spans="1:105" ht="16.5" x14ac:dyDescent="0.3">
      <c r="A56" s="57">
        <v>619</v>
      </c>
      <c r="B56" s="58"/>
      <c r="C56" s="53" t="s">
        <v>320</v>
      </c>
      <c r="D56" s="53"/>
      <c r="E56" s="57" t="s">
        <v>321</v>
      </c>
      <c r="F56" s="57" t="s">
        <v>251</v>
      </c>
      <c r="G56" s="57" t="s">
        <v>322</v>
      </c>
      <c r="H56" s="41" t="s">
        <v>323</v>
      </c>
      <c r="I56" s="42">
        <v>100</v>
      </c>
      <c r="J56" s="43">
        <f t="shared" si="7"/>
        <v>100</v>
      </c>
      <c r="K56" s="43">
        <f t="shared" si="0"/>
        <v>100</v>
      </c>
      <c r="L56" s="43">
        <f t="shared" si="10"/>
        <v>0</v>
      </c>
      <c r="M56" s="43">
        <f t="shared" si="10"/>
        <v>0</v>
      </c>
      <c r="N56" s="43"/>
      <c r="O56" s="43"/>
      <c r="P56" s="43"/>
      <c r="Q56" s="43"/>
      <c r="R56" s="43"/>
      <c r="S56" s="43"/>
      <c r="T56" s="43"/>
      <c r="U56" s="72"/>
      <c r="V56" s="43"/>
      <c r="W56" s="72"/>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A56" s="43"/>
      <c r="CB56" s="43"/>
      <c r="CC56" s="43"/>
      <c r="CD56" s="43"/>
      <c r="CE56" s="43"/>
      <c r="CF56" s="43"/>
      <c r="CG56" s="43"/>
      <c r="CH56" s="43"/>
      <c r="CI56" s="43"/>
      <c r="CJ56" s="43"/>
      <c r="CK56" s="43"/>
      <c r="CL56" s="43"/>
      <c r="CM56" s="43"/>
      <c r="CN56" s="43"/>
      <c r="CO56" s="43"/>
      <c r="CP56" s="43"/>
      <c r="CQ56" s="43"/>
      <c r="CR56" s="43"/>
      <c r="CS56" s="43"/>
      <c r="CT56" s="43"/>
      <c r="CU56" s="43"/>
      <c r="CV56" s="43"/>
      <c r="CW56" s="43"/>
      <c r="CX56" s="43"/>
      <c r="CY56" s="43"/>
      <c r="CZ56" s="43"/>
      <c r="DA56" s="43"/>
    </row>
    <row r="57" spans="1:105" ht="16.5" x14ac:dyDescent="0.3">
      <c r="A57" s="14">
        <v>97</v>
      </c>
      <c r="B57" s="20"/>
      <c r="C57" s="15"/>
      <c r="D57" s="14" t="s">
        <v>111</v>
      </c>
      <c r="E57" s="14" t="s">
        <v>324</v>
      </c>
      <c r="F57" s="14" t="s">
        <v>113</v>
      </c>
      <c r="G57" s="14" t="s">
        <v>325</v>
      </c>
      <c r="H57" s="2" t="s">
        <v>326</v>
      </c>
      <c r="I57" s="12">
        <v>100</v>
      </c>
      <c r="J57" s="16">
        <f t="shared" si="7"/>
        <v>89.65</v>
      </c>
      <c r="K57" s="16">
        <f t="shared" si="0"/>
        <v>94.74</v>
      </c>
      <c r="L57" s="16">
        <f>P57+R57+T57+V57+X57+Z57+AB57+AD57+AF57+AH57+AJ57+AL57+AN57+AP57+AR57+AT57+AV57+AX57+AZ57+BB57+BD57+BJ57+CZ57+BF57+BH57+BL57+BN57+BP57+BR57+BT57+BZ57+BV57+BX57+CB57+CD57+CF57+CH57+CJ57+CL57</f>
        <v>5.26</v>
      </c>
      <c r="M57" s="16">
        <f>Q57+S57+U57+W57+Y57+AA57+AC57+AE57+AG57+AI57+AK57+AM57+AO57+AQ57+AS57+AU57+AW57+AY57+BA57+BC57+BE57+BK57+DA57+BG57+BI57+BM57+BO57+BQ57+BS57+BU57+CA57+BW57+BY57+CC57+CE57+CG57+CI57+CK57+CM57</f>
        <v>10.35</v>
      </c>
      <c r="N57" s="16"/>
      <c r="O57" s="16"/>
      <c r="P57" s="16">
        <v>2</v>
      </c>
      <c r="Q57" s="16">
        <v>4.5</v>
      </c>
      <c r="R57" s="16">
        <v>0.25</v>
      </c>
      <c r="S57" s="16">
        <v>0.75</v>
      </c>
      <c r="T57" s="16">
        <v>3</v>
      </c>
      <c r="U57" s="16">
        <v>5</v>
      </c>
      <c r="V57" s="16"/>
      <c r="W57" s="17"/>
      <c r="X57" s="16">
        <v>0.01</v>
      </c>
      <c r="Y57" s="16">
        <v>0.1</v>
      </c>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16"/>
      <c r="CK57" s="16"/>
      <c r="CL57" s="16"/>
      <c r="CM57" s="16"/>
      <c r="CN57" s="16"/>
      <c r="CO57" s="16"/>
      <c r="CP57" s="16"/>
      <c r="CQ57" s="16"/>
      <c r="CR57" s="16"/>
      <c r="CS57" s="16"/>
      <c r="CT57" s="16"/>
      <c r="CU57" s="16"/>
      <c r="CV57" s="16"/>
      <c r="CW57" s="16"/>
      <c r="CX57" s="16"/>
      <c r="CY57" s="16"/>
      <c r="CZ57" s="16"/>
      <c r="DA57" s="16"/>
    </row>
    <row r="58" spans="1:105" ht="16.5" x14ac:dyDescent="0.3">
      <c r="A58" s="14">
        <v>100</v>
      </c>
      <c r="B58" s="15"/>
      <c r="C58" s="15"/>
      <c r="D58" s="14" t="s">
        <v>111</v>
      </c>
      <c r="E58" s="14" t="s">
        <v>327</v>
      </c>
      <c r="F58" s="14" t="s">
        <v>113</v>
      </c>
      <c r="G58" s="14" t="s">
        <v>328</v>
      </c>
      <c r="H58" s="2" t="s">
        <v>329</v>
      </c>
      <c r="I58" s="12">
        <v>100</v>
      </c>
      <c r="J58" s="16">
        <v>0.1</v>
      </c>
      <c r="K58" s="16">
        <v>3</v>
      </c>
      <c r="L58" s="16">
        <f>P58+R58+T58+V58+X58+Z58+AB58+AD58+AF58+AH58+AJ58+AL58+AN58+AP58+AR58+AT58+AV58+AX58+AZ58+BB58+BD58+BJ58+CZ58+BF58+BH58+BL58+BN58+BP58+BR58+BT58+BZ58+BV58+BX58+CB58+CD58+CF58+CH58+CJ58+CL58</f>
        <v>95.1</v>
      </c>
      <c r="M58" s="16">
        <f>Q58+S58+U58+W58+Y58+AA58+AC58+AE58+AG58+AI58+AK58+AM58+AO58+AQ58+AS58+AU58+AW58+AY58+BA58+BC58+BE58+BK58+DA58+BG58+BI58+BM58+BO58+BQ58+BS58+BU58+CA58+BW58+BY58+CC58+CE58+CG58+CI58+CK58+CM58</f>
        <v>101.8</v>
      </c>
      <c r="N58" s="16"/>
      <c r="O58" s="16"/>
      <c r="P58" s="16"/>
      <c r="Q58" s="16"/>
      <c r="R58" s="16"/>
      <c r="S58" s="16"/>
      <c r="T58" s="16">
        <v>0.1</v>
      </c>
      <c r="U58" s="16">
        <v>2</v>
      </c>
      <c r="V58" s="73">
        <v>95</v>
      </c>
      <c r="W58" s="74">
        <v>99.8</v>
      </c>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c r="CX58" s="16"/>
      <c r="CY58" s="16"/>
      <c r="CZ58" s="16"/>
      <c r="DA58" s="16"/>
    </row>
    <row r="59" spans="1:105" ht="16.5" x14ac:dyDescent="0.3">
      <c r="A59" s="54">
        <v>618</v>
      </c>
      <c r="B59" s="55"/>
      <c r="C59" s="36" t="s">
        <v>285</v>
      </c>
      <c r="D59" s="36"/>
      <c r="E59" s="54" t="s">
        <v>330</v>
      </c>
      <c r="F59" s="54" t="s">
        <v>251</v>
      </c>
      <c r="G59" s="54" t="s">
        <v>331</v>
      </c>
      <c r="H59" s="33" t="s">
        <v>332</v>
      </c>
      <c r="I59" s="34">
        <v>100</v>
      </c>
      <c r="J59" s="35">
        <f>I59-M59</f>
        <v>100</v>
      </c>
      <c r="K59" s="35">
        <f t="shared" ref="K59:K104" si="11">I59-L59</f>
        <v>100</v>
      </c>
      <c r="L59" s="35">
        <f t="shared" ref="L59:M67" si="12">P59+R59+T59+V59+X59+Z59+AB59+AD59+AF59+AH59+AJ59+AL59+AN59+AP59+AR59+AT59+AV59+AX59+AZ59+BB59+BD59+BJ59+CZ59</f>
        <v>0</v>
      </c>
      <c r="M59" s="35">
        <f t="shared" si="12"/>
        <v>0</v>
      </c>
      <c r="N59" s="35"/>
      <c r="O59" s="35"/>
      <c r="P59" s="35"/>
      <c r="Q59" s="35"/>
      <c r="R59" s="35"/>
      <c r="S59" s="35"/>
      <c r="T59" s="35"/>
      <c r="U59" s="75"/>
      <c r="V59" s="35"/>
      <c r="W59" s="7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c r="BJ59" s="35"/>
      <c r="BK59" s="35"/>
      <c r="BL59" s="35"/>
      <c r="BM59" s="35"/>
      <c r="BN59" s="35"/>
      <c r="BO59" s="35"/>
      <c r="BP59" s="35"/>
      <c r="BQ59" s="35"/>
      <c r="BR59" s="35"/>
      <c r="BS59" s="35"/>
      <c r="BT59" s="35"/>
      <c r="BU59" s="35"/>
      <c r="BV59" s="35"/>
      <c r="BW59" s="35"/>
      <c r="BX59" s="35"/>
      <c r="BY59" s="35"/>
      <c r="BZ59" s="35"/>
      <c r="CA59" s="35"/>
      <c r="CB59" s="35"/>
      <c r="CC59" s="35"/>
      <c r="CD59" s="35"/>
      <c r="CE59" s="35"/>
      <c r="CF59" s="35"/>
      <c r="CG59" s="35"/>
      <c r="CH59" s="35"/>
      <c r="CI59" s="35"/>
      <c r="CJ59" s="35"/>
      <c r="CK59" s="35"/>
      <c r="CL59" s="35"/>
      <c r="CM59" s="35"/>
      <c r="CN59" s="35"/>
      <c r="CO59" s="35"/>
      <c r="CP59" s="35"/>
      <c r="CQ59" s="35"/>
      <c r="CR59" s="35"/>
      <c r="CS59" s="35"/>
      <c r="CT59" s="35"/>
      <c r="CU59" s="35"/>
      <c r="CV59" s="35"/>
      <c r="CW59" s="35"/>
      <c r="CX59" s="35"/>
      <c r="CY59" s="35"/>
      <c r="CZ59" s="35"/>
      <c r="DA59" s="35"/>
    </row>
    <row r="60" spans="1:105" ht="16.5" x14ac:dyDescent="0.3">
      <c r="A60" s="14">
        <v>623</v>
      </c>
      <c r="B60" s="24"/>
      <c r="C60" s="15"/>
      <c r="D60" s="15"/>
      <c r="E60" s="14" t="s">
        <v>333</v>
      </c>
      <c r="F60" s="14" t="s">
        <v>251</v>
      </c>
      <c r="G60" s="14" t="s">
        <v>334</v>
      </c>
      <c r="H60" s="2" t="s">
        <v>335</v>
      </c>
      <c r="I60" s="12">
        <v>100</v>
      </c>
      <c r="J60" s="76">
        <v>2</v>
      </c>
      <c r="K60" s="16">
        <f t="shared" si="11"/>
        <v>99</v>
      </c>
      <c r="L60" s="16">
        <f t="shared" si="12"/>
        <v>1</v>
      </c>
      <c r="M60" s="16">
        <f t="shared" si="12"/>
        <v>0</v>
      </c>
      <c r="N60" s="16"/>
      <c r="O60" s="16"/>
      <c r="P60" s="16"/>
      <c r="Q60" s="16"/>
      <c r="R60" s="16"/>
      <c r="S60" s="16"/>
      <c r="T60" s="16">
        <v>1</v>
      </c>
      <c r="U60" s="17"/>
      <c r="V60" s="16"/>
      <c r="W60" s="17"/>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c r="CX60" s="16"/>
      <c r="CY60" s="16"/>
      <c r="CZ60" s="16"/>
      <c r="DA60" s="16"/>
    </row>
    <row r="61" spans="1:105" s="19" customFormat="1" ht="16.5" x14ac:dyDescent="0.3">
      <c r="A61" s="48">
        <v>54</v>
      </c>
      <c r="B61" s="49"/>
      <c r="C61" s="56" t="s">
        <v>336</v>
      </c>
      <c r="D61" s="48" t="s">
        <v>337</v>
      </c>
      <c r="E61" s="48" t="s">
        <v>338</v>
      </c>
      <c r="F61" s="48" t="s">
        <v>107</v>
      </c>
      <c r="G61" s="48" t="s">
        <v>339</v>
      </c>
      <c r="H61" s="2" t="s">
        <v>340</v>
      </c>
      <c r="I61" s="12">
        <v>100</v>
      </c>
      <c r="J61" s="16">
        <f t="shared" ref="J61:J104" si="13">I61-M61</f>
        <v>100</v>
      </c>
      <c r="K61" s="16">
        <f t="shared" si="11"/>
        <v>100</v>
      </c>
      <c r="L61" s="16">
        <f t="shared" si="12"/>
        <v>0</v>
      </c>
      <c r="M61" s="16">
        <f t="shared" si="12"/>
        <v>0</v>
      </c>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15"/>
      <c r="CR61" s="15"/>
      <c r="CS61" s="15"/>
      <c r="CT61" s="15"/>
      <c r="CU61" s="15"/>
      <c r="CV61" s="15"/>
      <c r="CW61" s="15"/>
      <c r="CX61" s="15"/>
      <c r="CY61" s="15"/>
      <c r="CZ61" s="15"/>
      <c r="DA61" s="15"/>
    </row>
    <row r="62" spans="1:105" s="19" customFormat="1" ht="16.5" x14ac:dyDescent="0.3">
      <c r="A62" s="48">
        <v>311</v>
      </c>
      <c r="B62" s="49"/>
      <c r="C62" s="56" t="s">
        <v>341</v>
      </c>
      <c r="D62" s="48" t="s">
        <v>342</v>
      </c>
      <c r="E62" s="48" t="s">
        <v>343</v>
      </c>
      <c r="F62" s="48" t="s">
        <v>218</v>
      </c>
      <c r="G62" s="48" t="s">
        <v>344</v>
      </c>
      <c r="H62" s="2" t="s">
        <v>345</v>
      </c>
      <c r="I62" s="12">
        <v>100</v>
      </c>
      <c r="J62" s="16">
        <f t="shared" si="13"/>
        <v>100</v>
      </c>
      <c r="K62" s="16">
        <f t="shared" si="11"/>
        <v>100</v>
      </c>
      <c r="L62" s="16">
        <f t="shared" si="12"/>
        <v>0</v>
      </c>
      <c r="M62" s="16">
        <f t="shared" si="12"/>
        <v>0</v>
      </c>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15"/>
      <c r="CR62" s="15"/>
      <c r="CS62" s="15"/>
      <c r="CT62" s="15"/>
      <c r="CU62" s="15"/>
      <c r="CV62" s="15"/>
      <c r="CW62" s="15"/>
      <c r="CX62" s="15"/>
      <c r="CY62" s="15"/>
      <c r="CZ62" s="15"/>
      <c r="DA62" s="15"/>
    </row>
    <row r="63" spans="1:105" ht="16.5" x14ac:dyDescent="0.3">
      <c r="A63" s="14">
        <v>620</v>
      </c>
      <c r="B63" s="24"/>
      <c r="C63" s="15"/>
      <c r="D63" s="15"/>
      <c r="E63" s="14" t="s">
        <v>346</v>
      </c>
      <c r="F63" s="14" t="s">
        <v>251</v>
      </c>
      <c r="G63" s="14" t="s">
        <v>347</v>
      </c>
      <c r="H63" s="2" t="s">
        <v>348</v>
      </c>
      <c r="I63" s="12">
        <v>100</v>
      </c>
      <c r="J63" s="16">
        <f t="shared" si="13"/>
        <v>100</v>
      </c>
      <c r="K63" s="16">
        <f t="shared" si="11"/>
        <v>100</v>
      </c>
      <c r="L63" s="16">
        <f t="shared" si="12"/>
        <v>0</v>
      </c>
      <c r="M63" s="16">
        <f t="shared" si="12"/>
        <v>0</v>
      </c>
      <c r="N63" s="16"/>
      <c r="O63" s="16"/>
      <c r="P63" s="16"/>
      <c r="Q63" s="16"/>
      <c r="R63" s="16"/>
      <c r="S63" s="16"/>
      <c r="T63" s="16"/>
      <c r="U63" s="17"/>
      <c r="V63" s="16"/>
      <c r="W63" s="17"/>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c r="CX63" s="16"/>
      <c r="CY63" s="16"/>
      <c r="CZ63" s="16"/>
      <c r="DA63" s="16"/>
    </row>
    <row r="64" spans="1:105" ht="16.5" x14ac:dyDescent="0.3">
      <c r="A64" s="14">
        <v>614</v>
      </c>
      <c r="B64" s="24"/>
      <c r="C64" s="15"/>
      <c r="D64" s="15"/>
      <c r="E64" s="14" t="s">
        <v>349</v>
      </c>
      <c r="F64" s="14" t="s">
        <v>251</v>
      </c>
      <c r="G64" s="14" t="s">
        <v>350</v>
      </c>
      <c r="H64" s="2" t="s">
        <v>351</v>
      </c>
      <c r="I64" s="12">
        <v>100</v>
      </c>
      <c r="J64" s="16">
        <f t="shared" si="13"/>
        <v>100</v>
      </c>
      <c r="K64" s="16">
        <f t="shared" si="11"/>
        <v>100</v>
      </c>
      <c r="L64" s="16">
        <f t="shared" si="12"/>
        <v>0</v>
      </c>
      <c r="M64" s="16">
        <f t="shared" si="12"/>
        <v>0</v>
      </c>
      <c r="N64" s="16"/>
      <c r="O64" s="16"/>
      <c r="P64" s="16"/>
      <c r="Q64" s="16"/>
      <c r="R64" s="16"/>
      <c r="S64" s="16"/>
      <c r="T64" s="16"/>
      <c r="U64" s="17"/>
      <c r="V64" s="16"/>
      <c r="W64" s="17"/>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c r="CX64" s="16"/>
      <c r="CY64" s="16"/>
      <c r="CZ64" s="16"/>
      <c r="DA64" s="16"/>
    </row>
    <row r="65" spans="1:105" ht="16.5" x14ac:dyDescent="0.3">
      <c r="A65" s="14">
        <v>84</v>
      </c>
      <c r="B65" s="24"/>
      <c r="C65" s="15" t="s">
        <v>352</v>
      </c>
      <c r="D65" s="14" t="s">
        <v>197</v>
      </c>
      <c r="E65" s="14" t="s">
        <v>353</v>
      </c>
      <c r="F65" s="14" t="s">
        <v>218</v>
      </c>
      <c r="G65" s="14" t="s">
        <v>354</v>
      </c>
      <c r="H65" s="2" t="s">
        <v>355</v>
      </c>
      <c r="I65" s="12">
        <v>100</v>
      </c>
      <c r="J65" s="16">
        <f t="shared" si="13"/>
        <v>100</v>
      </c>
      <c r="K65" s="16">
        <f t="shared" si="11"/>
        <v>100</v>
      </c>
      <c r="L65" s="16">
        <f t="shared" si="12"/>
        <v>0</v>
      </c>
      <c r="M65" s="16">
        <f t="shared" si="12"/>
        <v>0</v>
      </c>
      <c r="N65" s="16"/>
      <c r="O65" s="16"/>
      <c r="P65" s="16"/>
      <c r="Q65" s="16"/>
      <c r="R65" s="16"/>
      <c r="S65" s="16"/>
      <c r="T65" s="16"/>
      <c r="U65" s="17"/>
      <c r="V65" s="16"/>
      <c r="W65" s="17"/>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c r="CX65" s="16"/>
      <c r="CY65" s="16"/>
      <c r="CZ65" s="16"/>
      <c r="DA65" s="16"/>
    </row>
    <row r="66" spans="1:105" ht="16.5" x14ac:dyDescent="0.3">
      <c r="A66" s="14">
        <v>407</v>
      </c>
      <c r="B66" s="24"/>
      <c r="C66" s="15" t="s">
        <v>356</v>
      </c>
      <c r="D66" s="15"/>
      <c r="E66" s="14" t="s">
        <v>357</v>
      </c>
      <c r="F66" s="14" t="s">
        <v>107</v>
      </c>
      <c r="G66" s="14" t="s">
        <v>358</v>
      </c>
      <c r="H66" s="2"/>
      <c r="I66" s="12">
        <v>100</v>
      </c>
      <c r="J66" s="16">
        <f t="shared" si="13"/>
        <v>100</v>
      </c>
      <c r="K66" s="16">
        <f t="shared" si="11"/>
        <v>100</v>
      </c>
      <c r="L66" s="16">
        <f t="shared" si="12"/>
        <v>0</v>
      </c>
      <c r="M66" s="16">
        <f t="shared" si="12"/>
        <v>0</v>
      </c>
      <c r="N66" s="16"/>
      <c r="O66" s="16"/>
      <c r="P66" s="16"/>
      <c r="Q66" s="16"/>
      <c r="R66" s="16"/>
      <c r="S66" s="16"/>
      <c r="T66" s="16"/>
      <c r="U66" s="17"/>
      <c r="V66" s="16"/>
      <c r="W66" s="17"/>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c r="CX66" s="16"/>
      <c r="CY66" s="16"/>
      <c r="CZ66" s="16"/>
      <c r="DA66" s="16"/>
    </row>
    <row r="67" spans="1:105" s="19" customFormat="1" ht="270" x14ac:dyDescent="0.3">
      <c r="A67" s="37">
        <v>381</v>
      </c>
      <c r="B67" s="38"/>
      <c r="C67" s="39"/>
      <c r="D67" s="37" t="s">
        <v>306</v>
      </c>
      <c r="E67" s="37" t="s">
        <v>359</v>
      </c>
      <c r="F67" s="37" t="s">
        <v>218</v>
      </c>
      <c r="G67" s="77" t="s">
        <v>360</v>
      </c>
      <c r="H67" s="41" t="s">
        <v>361</v>
      </c>
      <c r="I67" s="42">
        <v>100</v>
      </c>
      <c r="J67" s="43">
        <f t="shared" si="13"/>
        <v>100</v>
      </c>
      <c r="K67" s="43">
        <f t="shared" si="11"/>
        <v>100</v>
      </c>
      <c r="L67" s="43">
        <f t="shared" si="12"/>
        <v>0</v>
      </c>
      <c r="M67" s="43">
        <f t="shared" si="12"/>
        <v>0</v>
      </c>
      <c r="N67" s="53"/>
      <c r="O67" s="53"/>
      <c r="P67" s="53"/>
      <c r="Q67" s="53"/>
      <c r="R67" s="53"/>
      <c r="S67" s="53"/>
      <c r="T67" s="53"/>
      <c r="U67" s="53"/>
      <c r="V67" s="53"/>
      <c r="W67" s="53"/>
      <c r="X67" s="53"/>
      <c r="Y67" s="53"/>
      <c r="Z67" s="53"/>
      <c r="AA67" s="53"/>
      <c r="AB67" s="53"/>
      <c r="AC67" s="53"/>
      <c r="AD67" s="53"/>
      <c r="AE67" s="53"/>
      <c r="AF67" s="53"/>
      <c r="AG67" s="53"/>
      <c r="AH67" s="53"/>
      <c r="AI67" s="53"/>
      <c r="AJ67" s="53"/>
      <c r="AK67" s="53"/>
      <c r="AL67" s="53"/>
      <c r="AM67" s="53"/>
      <c r="AN67" s="53"/>
      <c r="AO67" s="53"/>
      <c r="AP67" s="53"/>
      <c r="AQ67" s="53"/>
      <c r="AR67" s="53"/>
      <c r="AS67" s="53"/>
      <c r="AT67" s="53"/>
      <c r="AU67" s="53"/>
      <c r="AV67" s="53"/>
      <c r="AW67" s="53"/>
      <c r="AX67" s="53"/>
      <c r="AY67" s="53"/>
      <c r="AZ67" s="53"/>
      <c r="BA67" s="53"/>
      <c r="BB67" s="53"/>
      <c r="BC67" s="53"/>
      <c r="BD67" s="53"/>
      <c r="BE67" s="53"/>
      <c r="BF67" s="53"/>
      <c r="BG67" s="53"/>
      <c r="BH67" s="53"/>
      <c r="BI67" s="53"/>
      <c r="BJ67" s="53"/>
      <c r="BK67" s="53"/>
      <c r="BL67" s="53"/>
      <c r="BM67" s="53"/>
      <c r="BN67" s="53"/>
      <c r="BO67" s="53"/>
      <c r="BP67" s="53"/>
      <c r="BQ67" s="53"/>
      <c r="BR67" s="53"/>
      <c r="BS67" s="53"/>
      <c r="BT67" s="53"/>
      <c r="BU67" s="53"/>
      <c r="BV67" s="53"/>
      <c r="BW67" s="53"/>
      <c r="BX67" s="53"/>
      <c r="BY67" s="53"/>
      <c r="BZ67" s="53"/>
      <c r="CA67" s="53"/>
      <c r="CB67" s="53"/>
      <c r="CC67" s="53"/>
      <c r="CD67" s="53"/>
      <c r="CE67" s="53"/>
      <c r="CF67" s="53"/>
      <c r="CG67" s="53"/>
      <c r="CH67" s="53"/>
      <c r="CI67" s="53"/>
      <c r="CJ67" s="53"/>
      <c r="CK67" s="53"/>
      <c r="CL67" s="53"/>
      <c r="CM67" s="53"/>
      <c r="CN67" s="53"/>
      <c r="CO67" s="53"/>
      <c r="CP67" s="53"/>
      <c r="CQ67" s="53"/>
      <c r="CR67" s="53"/>
      <c r="CS67" s="53"/>
      <c r="CT67" s="53"/>
      <c r="CU67" s="53"/>
      <c r="CV67" s="53"/>
      <c r="CW67" s="53"/>
      <c r="CX67" s="53"/>
      <c r="CY67" s="53"/>
      <c r="CZ67" s="53"/>
      <c r="DA67" s="53"/>
    </row>
    <row r="68" spans="1:105" ht="16.5" x14ac:dyDescent="0.3">
      <c r="A68" s="14">
        <v>102</v>
      </c>
      <c r="B68" s="15"/>
      <c r="C68" s="15"/>
      <c r="D68" s="14" t="s">
        <v>197</v>
      </c>
      <c r="E68" s="14" t="s">
        <v>362</v>
      </c>
      <c r="F68" s="14" t="s">
        <v>199</v>
      </c>
      <c r="G68" s="14" t="s">
        <v>363</v>
      </c>
      <c r="H68" s="2" t="s">
        <v>364</v>
      </c>
      <c r="I68" s="12">
        <v>100</v>
      </c>
      <c r="J68" s="16">
        <f t="shared" si="13"/>
        <v>88.8</v>
      </c>
      <c r="K68" s="16">
        <f t="shared" si="11"/>
        <v>94.9</v>
      </c>
      <c r="L68" s="16">
        <f>P68+R68+T68+V68+X68+Z68+AB68+AD68+AF68+AH68+AJ68+AL68+AN68+AP68+AR68+AT68+AV68+AX68+AZ68+BB68+BD68+BJ68+CZ68+BF68+BH68+BL68+BN68+BP68+BR68+BT68+BZ68+BV68+BX68+CB68+CD68+CF68+CH68+CJ68+CL68</f>
        <v>5.0999999999999996</v>
      </c>
      <c r="M68" s="16">
        <f>Q68+S68+U68+W68+Y68+AA68+AC68+AE68+AG68+AI68+AK68+AM68+AO68+AQ68+AS68+AU68+AW68+AY68+BA68+BC68+BE68+BK68+DA68+BG68+BI68+BM68+BO68+BQ68+BS68+BU68+CA68+BW68+BY68+CC68+CE68+CG68+CI68+CK68+CM68</f>
        <v>11.2</v>
      </c>
      <c r="N68" s="16"/>
      <c r="O68" s="16"/>
      <c r="P68" s="16">
        <v>2.8</v>
      </c>
      <c r="Q68" s="16">
        <v>4</v>
      </c>
      <c r="R68" s="16">
        <v>0.8</v>
      </c>
      <c r="S68" s="16">
        <v>1.2</v>
      </c>
      <c r="T68" s="16">
        <v>1.5</v>
      </c>
      <c r="U68" s="16">
        <v>6</v>
      </c>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8">
        <v>4.0000000000000001E-3</v>
      </c>
      <c r="CO68" s="18">
        <v>2.5000000000000001E-2</v>
      </c>
      <c r="CP68" s="16"/>
      <c r="CQ68" s="16"/>
      <c r="CR68" s="16"/>
      <c r="CS68" s="16"/>
      <c r="CT68" s="16"/>
      <c r="CU68" s="16"/>
      <c r="CV68" s="16"/>
      <c r="CW68" s="16"/>
      <c r="CX68" s="16"/>
      <c r="CY68" s="16"/>
      <c r="CZ68" s="16"/>
      <c r="DA68" s="16"/>
    </row>
    <row r="69" spans="1:105" ht="16.5" x14ac:dyDescent="0.3">
      <c r="A69" s="54">
        <v>616</v>
      </c>
      <c r="B69" s="55"/>
      <c r="C69" s="36"/>
      <c r="D69" s="36"/>
      <c r="E69" s="54" t="s">
        <v>365</v>
      </c>
      <c r="F69" s="54" t="s">
        <v>251</v>
      </c>
      <c r="G69" s="54" t="s">
        <v>366</v>
      </c>
      <c r="H69" s="33" t="s">
        <v>367</v>
      </c>
      <c r="I69" s="34">
        <v>100</v>
      </c>
      <c r="J69" s="35">
        <f t="shared" si="13"/>
        <v>100</v>
      </c>
      <c r="K69" s="35">
        <f t="shared" si="11"/>
        <v>100</v>
      </c>
      <c r="L69" s="35">
        <f>P69+R69+T69+V69+X69+Z69+AB69+AD69+AF69+AH69+AJ69+AL69+AN69+AP69+AR69+AT69+AV69+AX69+AZ69+BB69+BD69+BJ69+CZ69</f>
        <v>0</v>
      </c>
      <c r="M69" s="35">
        <f>Q69+S69+U69+W69+Y69+AA69+AC69+AE69+AG69+AI69+AK69+AM69+AO69+AQ69+AS69+AU69+AW69+AY69+BA69+BC69+BE69+BK69+DA69</f>
        <v>0</v>
      </c>
      <c r="N69" s="35"/>
      <c r="O69" s="35"/>
      <c r="P69" s="35"/>
      <c r="Q69" s="35"/>
      <c r="R69" s="35"/>
      <c r="S69" s="35"/>
      <c r="T69" s="35"/>
      <c r="U69" s="75"/>
      <c r="V69" s="35"/>
      <c r="W69" s="7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c r="BJ69" s="35"/>
      <c r="BK69" s="35"/>
      <c r="BL69" s="35"/>
      <c r="BM69" s="35"/>
      <c r="BN69" s="35"/>
      <c r="BO69" s="35"/>
      <c r="BP69" s="35"/>
      <c r="BQ69" s="35"/>
      <c r="BR69" s="35"/>
      <c r="BS69" s="35"/>
      <c r="BT69" s="35"/>
      <c r="BU69" s="35"/>
      <c r="BV69" s="35"/>
      <c r="BW69" s="35"/>
      <c r="BX69" s="35"/>
      <c r="BY69" s="35"/>
      <c r="BZ69" s="35"/>
      <c r="CA69" s="35"/>
      <c r="CB69" s="35"/>
      <c r="CC69" s="35"/>
      <c r="CD69" s="35"/>
      <c r="CE69" s="35"/>
      <c r="CF69" s="35"/>
      <c r="CG69" s="35"/>
      <c r="CH69" s="35"/>
      <c r="CI69" s="35"/>
      <c r="CJ69" s="35"/>
      <c r="CK69" s="35"/>
      <c r="CL69" s="35"/>
      <c r="CM69" s="35"/>
      <c r="CN69" s="35"/>
      <c r="CO69" s="35"/>
      <c r="CP69" s="35"/>
      <c r="CQ69" s="35"/>
      <c r="CR69" s="35"/>
      <c r="CS69" s="35"/>
      <c r="CT69" s="35"/>
      <c r="CU69" s="35"/>
      <c r="CV69" s="35"/>
      <c r="CW69" s="35"/>
      <c r="CX69" s="35"/>
      <c r="CY69" s="35"/>
      <c r="CZ69" s="35"/>
      <c r="DA69" s="35"/>
    </row>
    <row r="70" spans="1:105" s="19" customFormat="1" ht="16.5" x14ac:dyDescent="0.3">
      <c r="A70" s="37">
        <v>314</v>
      </c>
      <c r="B70" s="38"/>
      <c r="C70" s="39" t="s">
        <v>246</v>
      </c>
      <c r="D70" s="37" t="s">
        <v>368</v>
      </c>
      <c r="E70" s="37" t="s">
        <v>369</v>
      </c>
      <c r="F70" s="37" t="s">
        <v>218</v>
      </c>
      <c r="G70" s="37" t="s">
        <v>370</v>
      </c>
      <c r="H70" s="41" t="s">
        <v>371</v>
      </c>
      <c r="I70" s="42">
        <v>100</v>
      </c>
      <c r="J70" s="43">
        <f t="shared" si="13"/>
        <v>100</v>
      </c>
      <c r="K70" s="43">
        <f t="shared" si="11"/>
        <v>100</v>
      </c>
      <c r="L70" s="43">
        <f>P70+R70+T70+V70+X70+Z70+AB70+AD70+AF70+AH70+AJ70+AL70+AN70+AP70+AR70+AT70+AV70+AX70+AZ70+BB70+BD70+BJ70+CZ70</f>
        <v>0</v>
      </c>
      <c r="M70" s="43">
        <f>Q70+S70+U70+W70+Y70+AA70+AC70+AE70+AG70+AI70+AK70+AM70+AO70+AQ70+AS70+AU70+AW70+AY70+BA70+BC70+BE70+BK70+DA70</f>
        <v>0</v>
      </c>
      <c r="N70" s="53"/>
      <c r="O70" s="53"/>
      <c r="P70" s="53"/>
      <c r="Q70" s="53"/>
      <c r="R70" s="53"/>
      <c r="S70" s="53"/>
      <c r="T70" s="53"/>
      <c r="U70" s="53"/>
      <c r="V70" s="53"/>
      <c r="W70" s="53"/>
      <c r="X70" s="53"/>
      <c r="Y70" s="53"/>
      <c r="Z70" s="53"/>
      <c r="AA70" s="53"/>
      <c r="AB70" s="53"/>
      <c r="AC70" s="53"/>
      <c r="AD70" s="53"/>
      <c r="AE70" s="53"/>
      <c r="AF70" s="53"/>
      <c r="AG70" s="53"/>
      <c r="AH70" s="53"/>
      <c r="AI70" s="53"/>
      <c r="AJ70" s="53"/>
      <c r="AK70" s="53"/>
      <c r="AL70" s="53"/>
      <c r="AM70" s="53"/>
      <c r="AN70" s="53"/>
      <c r="AO70" s="53"/>
      <c r="AP70" s="53"/>
      <c r="AQ70" s="53"/>
      <c r="AR70" s="53"/>
      <c r="AS70" s="53"/>
      <c r="AT70" s="53"/>
      <c r="AU70" s="53"/>
      <c r="AV70" s="53"/>
      <c r="AW70" s="53"/>
      <c r="AX70" s="53"/>
      <c r="AY70" s="53"/>
      <c r="AZ70" s="53"/>
      <c r="BA70" s="53"/>
      <c r="BB70" s="53"/>
      <c r="BC70" s="53"/>
      <c r="BD70" s="53"/>
      <c r="BE70" s="53"/>
      <c r="BF70" s="53"/>
      <c r="BG70" s="53"/>
      <c r="BH70" s="53"/>
      <c r="BI70" s="53"/>
      <c r="BJ70" s="53"/>
      <c r="BK70" s="53"/>
      <c r="BL70" s="53"/>
      <c r="BM70" s="53"/>
      <c r="BN70" s="53"/>
      <c r="BO70" s="53"/>
      <c r="BP70" s="53"/>
      <c r="BQ70" s="53"/>
      <c r="BR70" s="53"/>
      <c r="BS70" s="53"/>
      <c r="BT70" s="53"/>
      <c r="BU70" s="53"/>
      <c r="BV70" s="53"/>
      <c r="BW70" s="53"/>
      <c r="BX70" s="53"/>
      <c r="BY70" s="53"/>
      <c r="BZ70" s="53"/>
      <c r="CA70" s="53"/>
      <c r="CB70" s="53"/>
      <c r="CC70" s="53"/>
      <c r="CD70" s="53"/>
      <c r="CE70" s="53"/>
      <c r="CF70" s="53"/>
      <c r="CG70" s="53"/>
      <c r="CH70" s="53"/>
      <c r="CI70" s="53"/>
      <c r="CJ70" s="53"/>
      <c r="CK70" s="53"/>
      <c r="CL70" s="53"/>
      <c r="CM70" s="53"/>
      <c r="CN70" s="53"/>
      <c r="CO70" s="53"/>
      <c r="CP70" s="53"/>
      <c r="CQ70" s="53"/>
      <c r="CR70" s="53"/>
      <c r="CS70" s="53"/>
      <c r="CT70" s="53"/>
      <c r="CU70" s="53"/>
      <c r="CV70" s="53"/>
      <c r="CW70" s="53"/>
      <c r="CX70" s="53"/>
      <c r="CY70" s="53"/>
      <c r="CZ70" s="53"/>
      <c r="DA70" s="53"/>
    </row>
    <row r="71" spans="1:105" ht="16.5" x14ac:dyDescent="0.3">
      <c r="A71" s="14">
        <v>103</v>
      </c>
      <c r="B71" s="15"/>
      <c r="C71" s="15"/>
      <c r="D71" s="14" t="s">
        <v>197</v>
      </c>
      <c r="E71" s="14" t="s">
        <v>372</v>
      </c>
      <c r="F71" s="14" t="s">
        <v>199</v>
      </c>
      <c r="G71" s="14" t="s">
        <v>373</v>
      </c>
      <c r="H71" s="2"/>
      <c r="I71" s="12">
        <v>100</v>
      </c>
      <c r="J71" s="16">
        <f t="shared" si="13"/>
        <v>100</v>
      </c>
      <c r="K71" s="16">
        <f t="shared" si="11"/>
        <v>100</v>
      </c>
      <c r="L71" s="16">
        <f>P71+R71+T71+V71+X71+Z71+AB71+AD71+AF71+AH71+AJ71+AL71+AN71+AP71+AR71+AT71+AV71+AX71+AZ71+BB71+BD71+BJ71+CZ71+BF71+BH71+BL71+BN71+BP71+BR71+BT71+BZ71+BV71+BX71+CB71+CD71+CF71+CH71+CJ71+CL71</f>
        <v>0</v>
      </c>
      <c r="M71" s="16">
        <f>Q71+S71+U71+W71+Y71+AA71+AC71+AE71+AG71+AI71+AK71+AM71+AO71+AQ71+AS71+AU71+AW71+AY71+BA71+BC71+BE71+BK71+DA71+BG71+BI71+BM71+BO71+BQ71+BS71+BU71+CA71+BW71+BY71+CC71+CE71+CG71+CI71+CK71+CM71</f>
        <v>0</v>
      </c>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c r="CW71" s="16"/>
      <c r="CX71" s="16"/>
      <c r="CY71" s="16"/>
      <c r="CZ71" s="16"/>
      <c r="DA71" s="16"/>
    </row>
    <row r="72" spans="1:105" s="19" customFormat="1" ht="16.5" x14ac:dyDescent="0.3">
      <c r="A72" s="30">
        <v>92</v>
      </c>
      <c r="B72" s="31"/>
      <c r="C72" s="32" t="s">
        <v>336</v>
      </c>
      <c r="D72" s="30" t="s">
        <v>374</v>
      </c>
      <c r="E72" s="30" t="s">
        <v>375</v>
      </c>
      <c r="F72" s="30" t="s">
        <v>107</v>
      </c>
      <c r="G72" s="30" t="s">
        <v>376</v>
      </c>
      <c r="H72" s="33" t="s">
        <v>377</v>
      </c>
      <c r="I72" s="34">
        <v>100</v>
      </c>
      <c r="J72" s="35">
        <f t="shared" si="13"/>
        <v>100</v>
      </c>
      <c r="K72" s="35">
        <f t="shared" si="11"/>
        <v>100</v>
      </c>
      <c r="L72" s="35">
        <f t="shared" ref="L72:M76" si="14">P72+R72+T72+V72+X72+Z72+AB72+AD72+AF72+AH72+AJ72+AL72+AN72+AP72+AR72+AT72+AV72+AX72+AZ72+BB72+BD72+BJ72+CZ72</f>
        <v>0</v>
      </c>
      <c r="M72" s="35">
        <f t="shared" si="14"/>
        <v>0</v>
      </c>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c r="BJ72" s="36"/>
      <c r="BK72" s="36"/>
      <c r="BL72" s="36"/>
      <c r="BM72" s="36"/>
      <c r="BN72" s="36"/>
      <c r="BO72" s="36"/>
      <c r="BP72" s="36"/>
      <c r="BQ72" s="36"/>
      <c r="BR72" s="36"/>
      <c r="BS72" s="36"/>
      <c r="BT72" s="36"/>
      <c r="BU72" s="36"/>
      <c r="BV72" s="36"/>
      <c r="BW72" s="36"/>
      <c r="BX72" s="36"/>
      <c r="BY72" s="36"/>
      <c r="BZ72" s="36"/>
      <c r="CA72" s="36"/>
      <c r="CB72" s="36"/>
      <c r="CC72" s="36"/>
      <c r="CD72" s="36"/>
      <c r="CE72" s="36"/>
      <c r="CF72" s="36"/>
      <c r="CG72" s="36"/>
      <c r="CH72" s="36"/>
      <c r="CI72" s="36"/>
      <c r="CJ72" s="36"/>
      <c r="CK72" s="36"/>
      <c r="CL72" s="36"/>
      <c r="CM72" s="36"/>
      <c r="CN72" s="36"/>
      <c r="CO72" s="36"/>
      <c r="CP72" s="36"/>
      <c r="CQ72" s="36"/>
      <c r="CR72" s="36"/>
      <c r="CS72" s="36"/>
      <c r="CT72" s="36"/>
      <c r="CU72" s="36"/>
      <c r="CV72" s="36"/>
      <c r="CW72" s="36"/>
      <c r="CX72" s="36"/>
      <c r="CY72" s="36"/>
      <c r="CZ72" s="36"/>
      <c r="DA72" s="36"/>
    </row>
    <row r="73" spans="1:105" s="19" customFormat="1" ht="16.5" x14ac:dyDescent="0.3">
      <c r="A73" s="48">
        <v>276</v>
      </c>
      <c r="B73" s="49"/>
      <c r="C73" s="56" t="s">
        <v>336</v>
      </c>
      <c r="D73" s="48" t="s">
        <v>378</v>
      </c>
      <c r="E73" s="48" t="s">
        <v>379</v>
      </c>
      <c r="F73" s="48"/>
      <c r="G73" s="48" t="s">
        <v>380</v>
      </c>
      <c r="H73" s="2"/>
      <c r="I73" s="12">
        <v>100</v>
      </c>
      <c r="J73" s="16">
        <f t="shared" si="13"/>
        <v>100</v>
      </c>
      <c r="K73" s="16">
        <f t="shared" si="11"/>
        <v>100</v>
      </c>
      <c r="L73" s="16">
        <f t="shared" si="14"/>
        <v>0</v>
      </c>
      <c r="M73" s="16">
        <f t="shared" si="14"/>
        <v>0</v>
      </c>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15"/>
      <c r="CR73" s="15"/>
      <c r="CS73" s="15"/>
      <c r="CT73" s="15"/>
      <c r="CU73" s="15"/>
      <c r="CV73" s="15"/>
      <c r="CW73" s="15"/>
      <c r="CX73" s="15"/>
      <c r="CY73" s="15"/>
      <c r="CZ73" s="15"/>
      <c r="DA73" s="15"/>
    </row>
    <row r="74" spans="1:105" s="19" customFormat="1" ht="16.5" x14ac:dyDescent="0.3">
      <c r="A74" s="48">
        <v>313</v>
      </c>
      <c r="B74" s="49"/>
      <c r="C74" s="56" t="s">
        <v>246</v>
      </c>
      <c r="D74" s="48" t="s">
        <v>368</v>
      </c>
      <c r="E74" s="48" t="s">
        <v>381</v>
      </c>
      <c r="F74" s="48" t="s">
        <v>218</v>
      </c>
      <c r="G74" s="48" t="s">
        <v>382</v>
      </c>
      <c r="H74" s="2" t="s">
        <v>383</v>
      </c>
      <c r="I74" s="12">
        <v>100</v>
      </c>
      <c r="J74" s="16">
        <f t="shared" si="13"/>
        <v>100</v>
      </c>
      <c r="K74" s="16">
        <f t="shared" si="11"/>
        <v>100</v>
      </c>
      <c r="L74" s="16">
        <f t="shared" si="14"/>
        <v>0</v>
      </c>
      <c r="M74" s="16">
        <f t="shared" si="14"/>
        <v>0</v>
      </c>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5"/>
      <c r="BX74" s="15"/>
      <c r="BY74" s="15"/>
      <c r="BZ74" s="15"/>
      <c r="CA74" s="15"/>
      <c r="CB74" s="15"/>
      <c r="CC74" s="15"/>
      <c r="CD74" s="15"/>
      <c r="CE74" s="15"/>
      <c r="CF74" s="15"/>
      <c r="CG74" s="15"/>
      <c r="CH74" s="15"/>
      <c r="CI74" s="15"/>
      <c r="CJ74" s="15"/>
      <c r="CK74" s="15"/>
      <c r="CL74" s="15"/>
      <c r="CM74" s="15"/>
      <c r="CN74" s="15"/>
      <c r="CO74" s="15"/>
      <c r="CP74" s="15"/>
      <c r="CQ74" s="15"/>
      <c r="CR74" s="15"/>
      <c r="CS74" s="15"/>
      <c r="CT74" s="15"/>
      <c r="CU74" s="15"/>
      <c r="CV74" s="15"/>
      <c r="CW74" s="15"/>
      <c r="CX74" s="15"/>
      <c r="CY74" s="15"/>
      <c r="CZ74" s="15"/>
      <c r="DA74" s="15"/>
    </row>
    <row r="75" spans="1:105" s="19" customFormat="1" ht="16.5" x14ac:dyDescent="0.3">
      <c r="A75" s="48">
        <v>408</v>
      </c>
      <c r="B75" s="49"/>
      <c r="C75" s="56" t="s">
        <v>336</v>
      </c>
      <c r="D75" s="51"/>
      <c r="E75" s="48" t="s">
        <v>384</v>
      </c>
      <c r="F75" s="48" t="s">
        <v>107</v>
      </c>
      <c r="G75" s="48" t="s">
        <v>385</v>
      </c>
      <c r="H75" s="2"/>
      <c r="I75" s="12">
        <v>100</v>
      </c>
      <c r="J75" s="16">
        <f t="shared" si="13"/>
        <v>100</v>
      </c>
      <c r="K75" s="16">
        <f t="shared" si="11"/>
        <v>100</v>
      </c>
      <c r="L75" s="16">
        <f t="shared" si="14"/>
        <v>0</v>
      </c>
      <c r="M75" s="16">
        <f t="shared" si="14"/>
        <v>0</v>
      </c>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row>
    <row r="76" spans="1:105" ht="16.5" x14ac:dyDescent="0.3">
      <c r="A76" s="57">
        <v>377</v>
      </c>
      <c r="B76" s="58"/>
      <c r="C76" s="53" t="s">
        <v>386</v>
      </c>
      <c r="D76" s="57" t="s">
        <v>387</v>
      </c>
      <c r="E76" s="57" t="s">
        <v>388</v>
      </c>
      <c r="F76" s="57" t="s">
        <v>218</v>
      </c>
      <c r="G76" s="57" t="s">
        <v>389</v>
      </c>
      <c r="H76" s="41" t="s">
        <v>390</v>
      </c>
      <c r="I76" s="42">
        <v>100</v>
      </c>
      <c r="J76" s="43">
        <f t="shared" si="13"/>
        <v>100</v>
      </c>
      <c r="K76" s="43">
        <f t="shared" si="11"/>
        <v>100</v>
      </c>
      <c r="L76" s="43">
        <f t="shared" si="14"/>
        <v>0</v>
      </c>
      <c r="M76" s="43">
        <f t="shared" si="14"/>
        <v>0</v>
      </c>
      <c r="N76" s="43"/>
      <c r="O76" s="43"/>
      <c r="P76" s="43"/>
      <c r="Q76" s="43"/>
      <c r="R76" s="43"/>
      <c r="S76" s="43"/>
      <c r="T76" s="43"/>
      <c r="U76" s="72"/>
      <c r="V76" s="43"/>
      <c r="W76" s="72"/>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row>
    <row r="77" spans="1:105" ht="16.5" x14ac:dyDescent="0.3">
      <c r="A77" s="14">
        <v>108</v>
      </c>
      <c r="B77" s="15"/>
      <c r="C77" s="15"/>
      <c r="D77" s="14" t="s">
        <v>197</v>
      </c>
      <c r="E77" s="14" t="s">
        <v>391</v>
      </c>
      <c r="F77" s="14" t="s">
        <v>199</v>
      </c>
      <c r="G77" s="14" t="s">
        <v>392</v>
      </c>
      <c r="H77" s="2" t="s">
        <v>393</v>
      </c>
      <c r="I77" s="12">
        <v>100</v>
      </c>
      <c r="J77" s="16">
        <f t="shared" si="13"/>
        <v>29.900000000000006</v>
      </c>
      <c r="K77" s="16">
        <f t="shared" si="11"/>
        <v>64.89</v>
      </c>
      <c r="L77" s="16">
        <f t="shared" ref="L77:M79" si="15">P77+R77+T77+V77+X77+Z77+AB77+AD77+AF77+AH77+AJ77+AL77+AN77+AP77+AR77+AT77+AV77+AX77+AZ77+BB77+BD77+BJ77+CZ77+BF77+BH77+BL77+BN77+BP77+BR77+BT77+BZ77+BV77+BX77+CB77+CD77+CF77+CH77+CJ77+CL77</f>
        <v>35.11</v>
      </c>
      <c r="M77" s="16">
        <f t="shared" si="15"/>
        <v>70.099999999999994</v>
      </c>
      <c r="N77" s="16"/>
      <c r="O77" s="16"/>
      <c r="P77" s="16"/>
      <c r="Q77" s="16"/>
      <c r="R77" s="16"/>
      <c r="S77" s="16"/>
      <c r="T77" s="16">
        <v>35</v>
      </c>
      <c r="U77" s="16">
        <v>68</v>
      </c>
      <c r="V77" s="16"/>
      <c r="W77" s="17"/>
      <c r="X77" s="16">
        <v>0.01</v>
      </c>
      <c r="Y77" s="16">
        <v>0.1</v>
      </c>
      <c r="Z77" s="16"/>
      <c r="AA77" s="16"/>
      <c r="AB77" s="16"/>
      <c r="AC77" s="16"/>
      <c r="AD77" s="16"/>
      <c r="AE77" s="16"/>
      <c r="AF77" s="16"/>
      <c r="AG77" s="16"/>
      <c r="AH77" s="16"/>
      <c r="AI77" s="16"/>
      <c r="AJ77" s="16"/>
      <c r="AK77" s="16"/>
      <c r="AL77" s="16">
        <v>0.1</v>
      </c>
      <c r="AM77" s="16">
        <v>2</v>
      </c>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c r="CX77" s="16"/>
      <c r="CY77" s="16"/>
      <c r="CZ77" s="16"/>
      <c r="DA77" s="16"/>
    </row>
    <row r="78" spans="1:105" ht="16.5" x14ac:dyDescent="0.3">
      <c r="A78" s="14">
        <v>110</v>
      </c>
      <c r="B78" s="15"/>
      <c r="C78" s="15"/>
      <c r="D78" s="14" t="s">
        <v>197</v>
      </c>
      <c r="E78" s="14" t="s">
        <v>394</v>
      </c>
      <c r="F78" s="14" t="s">
        <v>199</v>
      </c>
      <c r="G78" s="14" t="s">
        <v>395</v>
      </c>
      <c r="H78" s="2" t="s">
        <v>396</v>
      </c>
      <c r="I78" s="12">
        <v>100</v>
      </c>
      <c r="J78" s="16">
        <f t="shared" si="13"/>
        <v>28.900000000000006</v>
      </c>
      <c r="K78" s="16">
        <f t="shared" si="11"/>
        <v>64.490000000000009</v>
      </c>
      <c r="L78" s="16">
        <f t="shared" si="15"/>
        <v>35.51</v>
      </c>
      <c r="M78" s="16">
        <f t="shared" si="15"/>
        <v>71.099999999999994</v>
      </c>
      <c r="N78" s="16"/>
      <c r="O78" s="16"/>
      <c r="P78" s="16"/>
      <c r="Q78" s="16"/>
      <c r="R78" s="16"/>
      <c r="S78" s="16"/>
      <c r="T78" s="16">
        <v>35</v>
      </c>
      <c r="U78" s="16">
        <v>68</v>
      </c>
      <c r="V78" s="16">
        <v>0.5</v>
      </c>
      <c r="W78" s="17">
        <v>3</v>
      </c>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v>0.01</v>
      </c>
      <c r="BO78" s="16">
        <v>0.1</v>
      </c>
      <c r="BP78" s="16"/>
      <c r="BQ78" s="16"/>
      <c r="BR78" s="16"/>
      <c r="BS78" s="16"/>
      <c r="BT78" s="16"/>
      <c r="BU78" s="16"/>
      <c r="BV78" s="16"/>
      <c r="BW78" s="16"/>
      <c r="BX78" s="16"/>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6"/>
      <c r="CX78" s="16"/>
      <c r="CY78" s="16"/>
      <c r="CZ78" s="16"/>
      <c r="DA78" s="16"/>
    </row>
    <row r="79" spans="1:105" ht="16.5" x14ac:dyDescent="0.3">
      <c r="A79" s="14">
        <v>111</v>
      </c>
      <c r="B79" s="15"/>
      <c r="C79" s="15"/>
      <c r="D79" s="14" t="s">
        <v>197</v>
      </c>
      <c r="E79" s="14" t="s">
        <v>397</v>
      </c>
      <c r="F79" s="14" t="s">
        <v>199</v>
      </c>
      <c r="G79" s="14" t="s">
        <v>398</v>
      </c>
      <c r="H79" s="2" t="s">
        <v>399</v>
      </c>
      <c r="I79" s="12">
        <v>100</v>
      </c>
      <c r="J79" s="16">
        <f t="shared" si="13"/>
        <v>100</v>
      </c>
      <c r="K79" s="16">
        <f t="shared" si="11"/>
        <v>100</v>
      </c>
      <c r="L79" s="16">
        <f t="shared" si="15"/>
        <v>0</v>
      </c>
      <c r="M79" s="16">
        <f t="shared" si="15"/>
        <v>0</v>
      </c>
      <c r="N79" s="16"/>
      <c r="O79" s="16"/>
      <c r="P79" s="16"/>
      <c r="Q79" s="16"/>
      <c r="R79" s="16"/>
      <c r="S79" s="16"/>
      <c r="T79" s="16"/>
      <c r="U79" s="16"/>
      <c r="V79" s="16"/>
      <c r="W79" s="17"/>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6"/>
      <c r="CX79" s="16"/>
      <c r="CY79" s="16"/>
      <c r="CZ79" s="16"/>
      <c r="DA79" s="16"/>
    </row>
    <row r="80" spans="1:105" s="19" customFormat="1" ht="16.5" x14ac:dyDescent="0.3">
      <c r="A80" s="30">
        <v>56</v>
      </c>
      <c r="B80" s="31"/>
      <c r="C80" s="32"/>
      <c r="D80" s="30" t="s">
        <v>374</v>
      </c>
      <c r="E80" s="30" t="s">
        <v>400</v>
      </c>
      <c r="F80" s="30" t="s">
        <v>107</v>
      </c>
      <c r="G80" s="30" t="s">
        <v>401</v>
      </c>
      <c r="H80" s="33" t="s">
        <v>402</v>
      </c>
      <c r="I80" s="34">
        <v>100</v>
      </c>
      <c r="J80" s="35">
        <f t="shared" si="13"/>
        <v>100</v>
      </c>
      <c r="K80" s="35">
        <f t="shared" si="11"/>
        <v>100</v>
      </c>
      <c r="L80" s="35">
        <f t="shared" ref="L80:M84" si="16">P80+R80+T80+V80+X80+Z80+AB80+AD80+AF80+AH80+AJ80+AL80+AN80+AP80+AR80+AT80+AV80+AX80+AZ80+BB80+BD80+BJ80+CZ80</f>
        <v>0</v>
      </c>
      <c r="M80" s="35">
        <f t="shared" si="16"/>
        <v>0</v>
      </c>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c r="CN80" s="36"/>
      <c r="CO80" s="36"/>
      <c r="CP80" s="36"/>
      <c r="CQ80" s="36"/>
      <c r="CR80" s="36"/>
      <c r="CS80" s="36"/>
      <c r="CT80" s="36"/>
      <c r="CU80" s="36"/>
      <c r="CV80" s="36"/>
      <c r="CW80" s="36"/>
      <c r="CX80" s="36"/>
      <c r="CY80" s="36"/>
      <c r="CZ80" s="36"/>
      <c r="DA80" s="36"/>
    </row>
    <row r="81" spans="1:105" s="19" customFormat="1" ht="16.5" x14ac:dyDescent="0.3">
      <c r="A81" s="48">
        <v>310</v>
      </c>
      <c r="B81" s="49"/>
      <c r="C81" s="56"/>
      <c r="D81" s="48" t="s">
        <v>368</v>
      </c>
      <c r="E81" s="48" t="s">
        <v>403</v>
      </c>
      <c r="F81" s="48" t="s">
        <v>218</v>
      </c>
      <c r="G81" s="48" t="s">
        <v>404</v>
      </c>
      <c r="H81" s="2" t="s">
        <v>405</v>
      </c>
      <c r="I81" s="12">
        <v>100</v>
      </c>
      <c r="J81" s="16">
        <f t="shared" si="13"/>
        <v>100</v>
      </c>
      <c r="K81" s="16">
        <f t="shared" si="11"/>
        <v>100</v>
      </c>
      <c r="L81" s="16">
        <f t="shared" si="16"/>
        <v>0</v>
      </c>
      <c r="M81" s="16">
        <f t="shared" si="16"/>
        <v>0</v>
      </c>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c r="BX81" s="15"/>
      <c r="BY81" s="15"/>
      <c r="BZ81" s="15"/>
      <c r="CA81" s="15"/>
      <c r="CB81" s="15"/>
      <c r="CC81" s="15"/>
      <c r="CD81" s="15"/>
      <c r="CE81" s="15"/>
      <c r="CF81" s="15"/>
      <c r="CG81" s="15"/>
      <c r="CH81" s="15"/>
      <c r="CI81" s="15"/>
      <c r="CJ81" s="15"/>
      <c r="CK81" s="15"/>
      <c r="CL81" s="15"/>
      <c r="CM81" s="15"/>
      <c r="CN81" s="15"/>
      <c r="CO81" s="15"/>
      <c r="CP81" s="15"/>
      <c r="CQ81" s="15"/>
      <c r="CR81" s="15"/>
      <c r="CS81" s="15"/>
      <c r="CT81" s="15"/>
      <c r="CU81" s="15"/>
      <c r="CV81" s="15"/>
      <c r="CW81" s="15"/>
      <c r="CX81" s="15"/>
      <c r="CY81" s="15"/>
      <c r="CZ81" s="15"/>
      <c r="DA81" s="15"/>
    </row>
    <row r="82" spans="1:105" s="19" customFormat="1" ht="16.5" x14ac:dyDescent="0.3">
      <c r="A82" s="48">
        <v>340</v>
      </c>
      <c r="B82" s="49"/>
      <c r="C82" s="56"/>
      <c r="D82" s="48" t="s">
        <v>406</v>
      </c>
      <c r="E82" s="48" t="s">
        <v>407</v>
      </c>
      <c r="F82" s="48" t="s">
        <v>107</v>
      </c>
      <c r="G82" s="48" t="s">
        <v>408</v>
      </c>
      <c r="H82" s="2"/>
      <c r="I82" s="12">
        <v>100</v>
      </c>
      <c r="J82" s="16">
        <f t="shared" si="13"/>
        <v>100</v>
      </c>
      <c r="K82" s="16">
        <f t="shared" si="11"/>
        <v>100</v>
      </c>
      <c r="L82" s="16">
        <f t="shared" si="16"/>
        <v>0</v>
      </c>
      <c r="M82" s="16">
        <f t="shared" si="16"/>
        <v>0</v>
      </c>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c r="BY82" s="15"/>
      <c r="BZ82" s="15"/>
      <c r="CA82" s="15"/>
      <c r="CB82" s="15"/>
      <c r="CC82" s="15"/>
      <c r="CD82" s="15"/>
      <c r="CE82" s="15"/>
      <c r="CF82" s="15"/>
      <c r="CG82" s="15"/>
      <c r="CH82" s="15"/>
      <c r="CI82" s="15"/>
      <c r="CJ82" s="15"/>
      <c r="CK82" s="15"/>
      <c r="CL82" s="15"/>
      <c r="CM82" s="15"/>
      <c r="CN82" s="15"/>
      <c r="CO82" s="15"/>
      <c r="CP82" s="15"/>
      <c r="CQ82" s="15"/>
      <c r="CR82" s="15"/>
      <c r="CS82" s="15"/>
      <c r="CT82" s="15"/>
      <c r="CU82" s="15"/>
      <c r="CV82" s="15"/>
      <c r="CW82" s="15"/>
      <c r="CX82" s="15"/>
      <c r="CY82" s="15"/>
      <c r="CZ82" s="15"/>
      <c r="DA82" s="15"/>
    </row>
    <row r="83" spans="1:105" s="19" customFormat="1" ht="16.5" x14ac:dyDescent="0.3">
      <c r="A83" s="48">
        <v>364</v>
      </c>
      <c r="B83" s="49"/>
      <c r="C83" s="56"/>
      <c r="D83" s="48" t="s">
        <v>378</v>
      </c>
      <c r="E83" s="48" t="s">
        <v>409</v>
      </c>
      <c r="F83" s="48"/>
      <c r="G83" s="48" t="s">
        <v>410</v>
      </c>
      <c r="H83" s="2"/>
      <c r="I83" s="12">
        <v>100</v>
      </c>
      <c r="J83" s="16">
        <f t="shared" si="13"/>
        <v>100</v>
      </c>
      <c r="K83" s="16">
        <f t="shared" si="11"/>
        <v>100</v>
      </c>
      <c r="L83" s="16">
        <f t="shared" si="16"/>
        <v>0</v>
      </c>
      <c r="M83" s="16">
        <f t="shared" si="16"/>
        <v>0</v>
      </c>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c r="BY83" s="15"/>
      <c r="BZ83" s="15"/>
      <c r="CA83" s="15"/>
      <c r="CB83" s="15"/>
      <c r="CC83" s="15"/>
      <c r="CD83" s="15"/>
      <c r="CE83" s="15"/>
      <c r="CF83" s="15"/>
      <c r="CG83" s="15"/>
      <c r="CH83" s="15"/>
      <c r="CI83" s="15"/>
      <c r="CJ83" s="15"/>
      <c r="CK83" s="15"/>
      <c r="CL83" s="15"/>
      <c r="CM83" s="15"/>
      <c r="CN83" s="15"/>
      <c r="CO83" s="15"/>
      <c r="CP83" s="15"/>
      <c r="CQ83" s="15"/>
      <c r="CR83" s="15"/>
      <c r="CS83" s="15"/>
      <c r="CT83" s="15"/>
      <c r="CU83" s="15"/>
      <c r="CV83" s="15"/>
      <c r="CW83" s="15"/>
      <c r="CX83" s="15"/>
      <c r="CY83" s="15"/>
      <c r="CZ83" s="15"/>
      <c r="DA83" s="15"/>
    </row>
    <row r="84" spans="1:105" s="19" customFormat="1" ht="16.5" x14ac:dyDescent="0.3">
      <c r="A84" s="48">
        <v>491</v>
      </c>
      <c r="B84" s="49"/>
      <c r="C84" s="56"/>
      <c r="D84" s="51"/>
      <c r="E84" s="48" t="s">
        <v>411</v>
      </c>
      <c r="F84" s="48" t="s">
        <v>218</v>
      </c>
      <c r="G84" s="48" t="s">
        <v>412</v>
      </c>
      <c r="H84" s="2"/>
      <c r="I84" s="12">
        <v>100</v>
      </c>
      <c r="J84" s="16">
        <f t="shared" si="13"/>
        <v>100</v>
      </c>
      <c r="K84" s="16">
        <f t="shared" si="11"/>
        <v>100</v>
      </c>
      <c r="L84" s="16">
        <f t="shared" si="16"/>
        <v>0</v>
      </c>
      <c r="M84" s="16">
        <f t="shared" si="16"/>
        <v>0</v>
      </c>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c r="BY84" s="15"/>
      <c r="BZ84" s="15"/>
      <c r="CA84" s="15"/>
      <c r="CB84" s="15"/>
      <c r="CC84" s="15"/>
      <c r="CD84" s="15"/>
      <c r="CE84" s="15"/>
      <c r="CF84" s="15"/>
      <c r="CG84" s="15"/>
      <c r="CH84" s="15"/>
      <c r="CI84" s="15"/>
      <c r="CJ84" s="15"/>
      <c r="CK84" s="15"/>
      <c r="CL84" s="15"/>
      <c r="CM84" s="15"/>
      <c r="CN84" s="15"/>
      <c r="CO84" s="15"/>
      <c r="CP84" s="15"/>
      <c r="CQ84" s="15"/>
      <c r="CR84" s="15"/>
      <c r="CS84" s="15"/>
      <c r="CT84" s="15"/>
      <c r="CU84" s="15"/>
      <c r="CV84" s="15"/>
      <c r="CW84" s="15"/>
      <c r="CX84" s="15"/>
      <c r="CY84" s="15"/>
      <c r="CZ84" s="15"/>
      <c r="DA84" s="15"/>
    </row>
    <row r="85" spans="1:105" ht="16.5" x14ac:dyDescent="0.3">
      <c r="A85" s="57">
        <v>17</v>
      </c>
      <c r="B85" s="53"/>
      <c r="C85" s="53"/>
      <c r="D85" s="57" t="s">
        <v>111</v>
      </c>
      <c r="E85" s="57" t="s">
        <v>413</v>
      </c>
      <c r="F85" s="57" t="s">
        <v>107</v>
      </c>
      <c r="G85" s="57" t="s">
        <v>414</v>
      </c>
      <c r="H85" s="41" t="s">
        <v>415</v>
      </c>
      <c r="I85" s="42">
        <v>100</v>
      </c>
      <c r="J85" s="43">
        <f t="shared" si="13"/>
        <v>100</v>
      </c>
      <c r="K85" s="43">
        <f t="shared" si="11"/>
        <v>100</v>
      </c>
      <c r="L85" s="43">
        <f>P85+R85+T85+V85+X85+Z85+AB85+AD85+AF85+AH85+AJ85+AL85+AN85+AP85+AR85+AT85+AV85+AX85+AZ85+BB85+BD85+BJ85+CZ85+BF85+BH85+BL85+BN85+BP85+BR85+BT85+BZ85</f>
        <v>0</v>
      </c>
      <c r="M85" s="43">
        <f>Q85+S85+U85+W85+Y85+AA85+AC85+AE85+AG85+AI85+AK85+AM85+AO85+AQ85+AS85+AU85+AW85+AY85+BA85+BC85+BE85+BK85+DA85+BG85+BI85+BM85+BO85+BQ85+BS85+BU85+CA85</f>
        <v>0</v>
      </c>
      <c r="N85" s="43"/>
      <c r="O85" s="43"/>
      <c r="P85" s="43"/>
      <c r="Q85" s="43"/>
      <c r="R85" s="43"/>
      <c r="S85" s="43"/>
      <c r="T85" s="43"/>
      <c r="U85" s="72"/>
      <c r="V85" s="43"/>
      <c r="W85" s="72"/>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row>
    <row r="86" spans="1:105" ht="16.5" x14ac:dyDescent="0.3">
      <c r="A86" s="14">
        <v>117</v>
      </c>
      <c r="B86" s="15"/>
      <c r="C86" s="15"/>
      <c r="D86" s="14" t="s">
        <v>197</v>
      </c>
      <c r="E86" s="14" t="s">
        <v>416</v>
      </c>
      <c r="F86" s="14" t="s">
        <v>199</v>
      </c>
      <c r="G86" s="14" t="s">
        <v>417</v>
      </c>
      <c r="H86" s="2" t="s">
        <v>418</v>
      </c>
      <c r="I86" s="12">
        <v>100</v>
      </c>
      <c r="J86" s="16">
        <f t="shared" si="13"/>
        <v>100</v>
      </c>
      <c r="K86" s="16">
        <f t="shared" si="11"/>
        <v>100</v>
      </c>
      <c r="L86" s="16">
        <f>P86+R86+T86+V86+X86+Z86+AB86+AD86+AF86+AH86+AJ86+AL86+AN86+AP86+AR86+AT86+AV86+AX86+AZ86+BB86+BD86+BJ86+CZ86+BF86+BH86+BL86+BN86+BP86+BR86+BT86+BZ86+BV86+BX86+CB86+CD86+CF86+CH86+CJ86+CL86</f>
        <v>0</v>
      </c>
      <c r="M86" s="16">
        <f>Q86+S86+U86+W86+Y86+AA86+AC86+AE86+AG86+AI86+AK86+AM86+AO86+AQ86+AS86+AU86+AW86+AY86+BA86+BC86+BE86+BK86+DA86+BG86+BI86+BM86+BO86+BQ86+BS86+BU86+CA86+BW86+BY86+CC86+CE86+CG86+CI86+CK86+CM86</f>
        <v>0</v>
      </c>
      <c r="N86" s="16"/>
      <c r="O86" s="16"/>
      <c r="P86" s="16"/>
      <c r="Q86" s="16"/>
      <c r="R86" s="16"/>
      <c r="S86" s="16"/>
      <c r="T86" s="16"/>
      <c r="U86" s="16"/>
      <c r="V86" s="16"/>
      <c r="W86" s="17"/>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6"/>
      <c r="AZ86" s="16"/>
      <c r="BA86" s="16"/>
      <c r="BB86" s="16"/>
      <c r="BC86" s="16"/>
      <c r="BD86" s="16"/>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6"/>
      <c r="CJ86" s="16"/>
      <c r="CK86" s="16"/>
      <c r="CL86" s="16"/>
      <c r="CM86" s="16"/>
      <c r="CN86" s="16"/>
      <c r="CO86" s="16"/>
      <c r="CP86" s="16"/>
      <c r="CQ86" s="16"/>
      <c r="CR86" s="16"/>
      <c r="CS86" s="16"/>
      <c r="CT86" s="16"/>
      <c r="CU86" s="16"/>
      <c r="CV86" s="16"/>
      <c r="CW86" s="16"/>
      <c r="CX86" s="16"/>
      <c r="CY86" s="16"/>
      <c r="CZ86" s="16"/>
      <c r="DA86" s="16"/>
    </row>
    <row r="87" spans="1:105" ht="16.5" x14ac:dyDescent="0.3">
      <c r="A87" s="54">
        <v>38</v>
      </c>
      <c r="B87" s="36"/>
      <c r="C87" s="36"/>
      <c r="D87" s="54" t="s">
        <v>197</v>
      </c>
      <c r="E87" s="54" t="s">
        <v>419</v>
      </c>
      <c r="F87" s="54" t="s">
        <v>218</v>
      </c>
      <c r="G87" s="54" t="s">
        <v>420</v>
      </c>
      <c r="H87" s="33" t="s">
        <v>421</v>
      </c>
      <c r="I87" s="34">
        <v>100</v>
      </c>
      <c r="J87" s="35">
        <f t="shared" si="13"/>
        <v>100</v>
      </c>
      <c r="K87" s="35">
        <f t="shared" si="11"/>
        <v>100</v>
      </c>
      <c r="L87" s="35">
        <f>P87+R87+T87+V87+X87+Z87+AB87+AD87+AF87+AH87+AJ87+AL87+AN87+AP87+AR87+AT87+AV87+AX87+AZ87+BB87+BD87+BJ87+CZ87+BF87+BH87+BL87+BN87+BP87+BR87+BT87+BZ87</f>
        <v>0</v>
      </c>
      <c r="M87" s="35">
        <f>Q87+S87+U87+W87+Y87+AA87+AC87+AE87+AG87+AI87+AK87+AM87+AO87+AQ87+AS87+AU87+AW87+AY87+BA87+BC87+BE87+BK87+DA87+BG87+BI87+BM87+BO87+BQ87+BS87+BU87+CA87</f>
        <v>0</v>
      </c>
      <c r="N87" s="35"/>
      <c r="O87" s="35"/>
      <c r="P87" s="35"/>
      <c r="Q87" s="35"/>
      <c r="R87" s="35"/>
      <c r="S87" s="35"/>
      <c r="T87" s="35"/>
      <c r="U87" s="75"/>
      <c r="V87" s="35"/>
      <c r="W87" s="7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35"/>
      <c r="BK87" s="35"/>
      <c r="BL87" s="35"/>
      <c r="BM87" s="35"/>
      <c r="BN87" s="35"/>
      <c r="BO87" s="35"/>
      <c r="BP87" s="35"/>
      <c r="BQ87" s="35"/>
      <c r="BR87" s="35"/>
      <c r="BS87" s="35"/>
      <c r="BT87" s="35"/>
      <c r="BU87" s="35"/>
      <c r="BV87" s="35"/>
      <c r="BW87" s="35"/>
      <c r="BX87" s="35"/>
      <c r="BY87" s="35"/>
      <c r="BZ87" s="35"/>
      <c r="CA87" s="35"/>
      <c r="CB87" s="35"/>
      <c r="CC87" s="35"/>
      <c r="CD87" s="35"/>
      <c r="CE87" s="35"/>
      <c r="CF87" s="35"/>
      <c r="CG87" s="35"/>
      <c r="CH87" s="35"/>
      <c r="CI87" s="35"/>
      <c r="CJ87" s="35"/>
      <c r="CK87" s="35"/>
      <c r="CL87" s="35"/>
      <c r="CM87" s="35"/>
      <c r="CN87" s="35"/>
      <c r="CO87" s="35"/>
      <c r="CP87" s="35"/>
      <c r="CQ87" s="35"/>
      <c r="CR87" s="35"/>
      <c r="CS87" s="35"/>
      <c r="CT87" s="35"/>
      <c r="CU87" s="35"/>
      <c r="CV87" s="35"/>
      <c r="CW87" s="35"/>
      <c r="CX87" s="35"/>
      <c r="CY87" s="35"/>
      <c r="CZ87" s="35"/>
      <c r="DA87" s="35"/>
    </row>
    <row r="88" spans="1:105" s="19" customFormat="1" ht="16.5" x14ac:dyDescent="0.3">
      <c r="A88" s="48">
        <v>44</v>
      </c>
      <c r="B88" s="49"/>
      <c r="C88" s="56"/>
      <c r="D88" s="48" t="s">
        <v>234</v>
      </c>
      <c r="E88" s="48" t="s">
        <v>422</v>
      </c>
      <c r="F88" s="48"/>
      <c r="G88" s="48" t="s">
        <v>423</v>
      </c>
      <c r="H88" s="2"/>
      <c r="I88" s="12">
        <v>100</v>
      </c>
      <c r="J88" s="16">
        <f t="shared" si="13"/>
        <v>100</v>
      </c>
      <c r="K88" s="16">
        <f t="shared" si="11"/>
        <v>100</v>
      </c>
      <c r="L88" s="16">
        <f>P88+R88+T88+V88+X88+Z88+AB88+AD88+AF88+AH88+AJ88+AL88+AN88+AP88+AR88+AT88+AV88+AX88+AZ88+BB88+BD88+BJ88+CZ88</f>
        <v>0</v>
      </c>
      <c r="M88" s="16">
        <f>Q88+S88+U88+W88+Y88+AA88+AC88+AE88+AG88+AI88+AK88+AM88+AO88+AQ88+AS88+AU88+AW88+AY88+BA88+BC88+BE88+BK88+DA88</f>
        <v>0</v>
      </c>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c r="CI88" s="15"/>
      <c r="CJ88" s="15"/>
      <c r="CK88" s="15"/>
      <c r="CL88" s="15"/>
      <c r="CM88" s="15"/>
      <c r="CN88" s="15"/>
      <c r="CO88" s="15"/>
      <c r="CP88" s="15"/>
      <c r="CQ88" s="15"/>
      <c r="CR88" s="15"/>
      <c r="CS88" s="15"/>
      <c r="CT88" s="15"/>
      <c r="CU88" s="15"/>
      <c r="CV88" s="15"/>
      <c r="CW88" s="15"/>
      <c r="CX88" s="15"/>
      <c r="CY88" s="15"/>
      <c r="CZ88" s="15"/>
      <c r="DA88" s="15"/>
    </row>
    <row r="89" spans="1:105" s="19" customFormat="1" ht="16.5" x14ac:dyDescent="0.3">
      <c r="A89" s="37">
        <v>80</v>
      </c>
      <c r="B89" s="38"/>
      <c r="C89" s="39" t="s">
        <v>424</v>
      </c>
      <c r="D89" s="37" t="s">
        <v>306</v>
      </c>
      <c r="E89" s="37" t="s">
        <v>425</v>
      </c>
      <c r="F89" s="37" t="s">
        <v>218</v>
      </c>
      <c r="G89" s="37" t="s">
        <v>426</v>
      </c>
      <c r="H89" s="41" t="s">
        <v>427</v>
      </c>
      <c r="I89" s="42">
        <v>100</v>
      </c>
      <c r="J89" s="43">
        <f t="shared" si="13"/>
        <v>100</v>
      </c>
      <c r="K89" s="43">
        <f t="shared" si="11"/>
        <v>100</v>
      </c>
      <c r="L89" s="43">
        <f>P89+R89+T89+V89+X89+Z89+AB89+AD89+AF89+AH89+AJ89+AL89+AN89+AP89+AR89+AT89+AV89+AX89+AZ89+BB89+BD89+BJ89+CZ89</f>
        <v>0</v>
      </c>
      <c r="M89" s="43">
        <f>Q89+S89+U89+W89+Y89+AA89+AC89+AE89+AG89+AI89+AK89+AM89+AO89+AQ89+AS89+AU89+AW89+AY89+BA89+BC89+BE89+BK89+DA89</f>
        <v>0</v>
      </c>
      <c r="N89" s="53"/>
      <c r="O89" s="53"/>
      <c r="P89" s="53"/>
      <c r="Q89" s="53"/>
      <c r="R89" s="53"/>
      <c r="S89" s="53"/>
      <c r="T89" s="53"/>
      <c r="U89" s="53"/>
      <c r="V89" s="53"/>
      <c r="W89" s="53"/>
      <c r="X89" s="53"/>
      <c r="Y89" s="53"/>
      <c r="Z89" s="53"/>
      <c r="AA89" s="53"/>
      <c r="AB89" s="53"/>
      <c r="AC89" s="53"/>
      <c r="AD89" s="53"/>
      <c r="AE89" s="53"/>
      <c r="AF89" s="53"/>
      <c r="AG89" s="53"/>
      <c r="AH89" s="53"/>
      <c r="AI89" s="53"/>
      <c r="AJ89" s="53"/>
      <c r="AK89" s="53"/>
      <c r="AL89" s="53"/>
      <c r="AM89" s="53"/>
      <c r="AN89" s="53"/>
      <c r="AO89" s="53"/>
      <c r="AP89" s="53"/>
      <c r="AQ89" s="53"/>
      <c r="AR89" s="53"/>
      <c r="AS89" s="53"/>
      <c r="AT89" s="53"/>
      <c r="AU89" s="53"/>
      <c r="AV89" s="53"/>
      <c r="AW89" s="53"/>
      <c r="AX89" s="53"/>
      <c r="AY89" s="53"/>
      <c r="AZ89" s="53"/>
      <c r="BA89" s="53"/>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c r="CD89" s="53"/>
      <c r="CE89" s="53"/>
      <c r="CF89" s="53"/>
      <c r="CG89" s="53"/>
      <c r="CH89" s="53"/>
      <c r="CI89" s="53"/>
      <c r="CJ89" s="53"/>
      <c r="CK89" s="53"/>
      <c r="CL89" s="53"/>
      <c r="CM89" s="53"/>
      <c r="CN89" s="53"/>
      <c r="CO89" s="53"/>
      <c r="CP89" s="53"/>
      <c r="CQ89" s="53"/>
      <c r="CR89" s="53"/>
      <c r="CS89" s="53"/>
      <c r="CT89" s="53"/>
      <c r="CU89" s="53"/>
      <c r="CV89" s="53"/>
      <c r="CW89" s="53"/>
      <c r="CX89" s="53"/>
      <c r="CY89" s="53"/>
      <c r="CZ89" s="53"/>
      <c r="DA89" s="53"/>
    </row>
    <row r="90" spans="1:105" ht="16.5" x14ac:dyDescent="0.3">
      <c r="A90" s="14">
        <v>118</v>
      </c>
      <c r="B90" s="15"/>
      <c r="C90" s="15"/>
      <c r="D90" s="14" t="s">
        <v>197</v>
      </c>
      <c r="E90" s="14" t="s">
        <v>428</v>
      </c>
      <c r="F90" s="14" t="s">
        <v>199</v>
      </c>
      <c r="G90" s="14" t="s">
        <v>429</v>
      </c>
      <c r="H90" s="2" t="s">
        <v>430</v>
      </c>
      <c r="I90" s="12">
        <v>100</v>
      </c>
      <c r="J90" s="16">
        <f t="shared" si="13"/>
        <v>87</v>
      </c>
      <c r="K90" s="16">
        <f t="shared" si="11"/>
        <v>94</v>
      </c>
      <c r="L90" s="16">
        <f>P90+R90+T90+V90+X90+Z90+AB90+AD90+AF90+AH90+AJ90+AL90+AN90+AP90+AR90+AT90+AV90+AX90+AZ90+BB90+BD90+BJ90+CZ90+BF90+BH90+BL90+BN90+BP90+BR90+BT90+BZ90+BV90+BX90+CB90+CD90+CF90+CH90+CJ90+CL90</f>
        <v>6</v>
      </c>
      <c r="M90" s="16">
        <f>Q90+S90+U90+W90+Y90+AA90+AC90+AE90+AG90+AI90+AK90+AM90+AO90+AQ90+AS90+AU90+AW90+AY90+BA90+BC90+BE90+BK90+DA90+BG90+BI90+BM90+BO90+BQ90+BS90+BU90+CA90+BW90+BY90+CC90+CE90+CG90+CI90+CK90+CM90</f>
        <v>13</v>
      </c>
      <c r="N90" s="16"/>
      <c r="O90" s="16"/>
      <c r="P90" s="16">
        <v>2</v>
      </c>
      <c r="Q90" s="16">
        <v>4</v>
      </c>
      <c r="R90" s="16"/>
      <c r="S90" s="16"/>
      <c r="T90" s="16">
        <v>2</v>
      </c>
      <c r="U90" s="16">
        <v>4</v>
      </c>
      <c r="V90" s="16">
        <v>2</v>
      </c>
      <c r="W90" s="17">
        <v>5</v>
      </c>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6"/>
      <c r="CJ90" s="16"/>
      <c r="CK90" s="16"/>
      <c r="CL90" s="16"/>
      <c r="CM90" s="16"/>
      <c r="CN90" s="16"/>
      <c r="CO90" s="16"/>
      <c r="CP90" s="16"/>
      <c r="CQ90" s="16"/>
      <c r="CR90" s="16"/>
      <c r="CS90" s="16"/>
      <c r="CT90" s="16"/>
      <c r="CU90" s="16"/>
      <c r="CV90" s="16"/>
      <c r="CW90" s="16"/>
      <c r="CX90" s="16"/>
      <c r="CY90" s="16"/>
      <c r="CZ90" s="16"/>
      <c r="DA90" s="16"/>
    </row>
    <row r="91" spans="1:105" s="19" customFormat="1" ht="16.5" x14ac:dyDescent="0.3">
      <c r="A91" s="30">
        <v>178</v>
      </c>
      <c r="B91" s="31"/>
      <c r="C91" s="32"/>
      <c r="D91" s="30" t="s">
        <v>431</v>
      </c>
      <c r="E91" s="30" t="s">
        <v>432</v>
      </c>
      <c r="F91" s="30" t="s">
        <v>107</v>
      </c>
      <c r="G91" s="30" t="s">
        <v>433</v>
      </c>
      <c r="H91" s="33"/>
      <c r="I91" s="34">
        <v>100</v>
      </c>
      <c r="J91" s="35">
        <f t="shared" si="13"/>
        <v>100</v>
      </c>
      <c r="K91" s="35">
        <f t="shared" si="11"/>
        <v>100</v>
      </c>
      <c r="L91" s="35">
        <f t="shared" ref="L91:M99" si="17">P91+R91+T91+V91+X91+Z91+AB91+AD91+AF91+AH91+AJ91+AL91+AN91+AP91+AR91+AT91+AV91+AX91+AZ91+BB91+BD91+BJ91+CZ91</f>
        <v>0</v>
      </c>
      <c r="M91" s="35">
        <f t="shared" si="17"/>
        <v>0</v>
      </c>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c r="CN91" s="36"/>
      <c r="CO91" s="36"/>
      <c r="CP91" s="36"/>
      <c r="CQ91" s="36"/>
      <c r="CR91" s="36"/>
      <c r="CS91" s="36"/>
      <c r="CT91" s="36"/>
      <c r="CU91" s="36"/>
      <c r="CV91" s="36"/>
      <c r="CW91" s="36"/>
      <c r="CX91" s="36"/>
      <c r="CY91" s="36"/>
      <c r="CZ91" s="36"/>
      <c r="DA91" s="36"/>
    </row>
    <row r="92" spans="1:105" s="19" customFormat="1" ht="16.5" x14ac:dyDescent="0.3">
      <c r="A92" s="48">
        <v>179</v>
      </c>
      <c r="B92" s="49"/>
      <c r="C92" s="56"/>
      <c r="D92" s="48" t="s">
        <v>431</v>
      </c>
      <c r="E92" s="48" t="s">
        <v>434</v>
      </c>
      <c r="F92" s="48" t="s">
        <v>113</v>
      </c>
      <c r="G92" s="48" t="s">
        <v>435</v>
      </c>
      <c r="H92" s="2"/>
      <c r="I92" s="12">
        <v>100</v>
      </c>
      <c r="J92" s="16">
        <f t="shared" si="13"/>
        <v>100</v>
      </c>
      <c r="K92" s="16">
        <f t="shared" si="11"/>
        <v>100</v>
      </c>
      <c r="L92" s="16">
        <f t="shared" si="17"/>
        <v>0</v>
      </c>
      <c r="M92" s="16">
        <f t="shared" si="17"/>
        <v>0</v>
      </c>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15"/>
      <c r="CB92" s="15"/>
      <c r="CC92" s="15"/>
      <c r="CD92" s="15"/>
      <c r="CE92" s="15"/>
      <c r="CF92" s="15"/>
      <c r="CG92" s="15"/>
      <c r="CH92" s="15"/>
      <c r="CI92" s="15"/>
      <c r="CJ92" s="15"/>
      <c r="CK92" s="15"/>
      <c r="CL92" s="15"/>
      <c r="CM92" s="15"/>
      <c r="CN92" s="15"/>
      <c r="CO92" s="15"/>
      <c r="CP92" s="15"/>
      <c r="CQ92" s="15"/>
      <c r="CR92" s="15"/>
      <c r="CS92" s="15"/>
      <c r="CT92" s="15"/>
      <c r="CU92" s="15"/>
      <c r="CV92" s="15"/>
      <c r="CW92" s="15"/>
      <c r="CX92" s="15"/>
      <c r="CY92" s="15"/>
      <c r="CZ92" s="15"/>
      <c r="DA92" s="15"/>
    </row>
    <row r="93" spans="1:105" s="19" customFormat="1" ht="16.5" x14ac:dyDescent="0.3">
      <c r="A93" s="48">
        <v>240</v>
      </c>
      <c r="B93" s="49"/>
      <c r="C93" s="56" t="s">
        <v>436</v>
      </c>
      <c r="D93" s="48" t="s">
        <v>306</v>
      </c>
      <c r="E93" s="48" t="s">
        <v>437</v>
      </c>
      <c r="F93" s="48" t="s">
        <v>218</v>
      </c>
      <c r="G93" s="48" t="s">
        <v>438</v>
      </c>
      <c r="H93" s="2" t="s">
        <v>439</v>
      </c>
      <c r="I93" s="12">
        <v>100</v>
      </c>
      <c r="J93" s="16">
        <f t="shared" si="13"/>
        <v>100</v>
      </c>
      <c r="K93" s="16">
        <f t="shared" si="11"/>
        <v>100</v>
      </c>
      <c r="L93" s="16">
        <f t="shared" si="17"/>
        <v>0</v>
      </c>
      <c r="M93" s="16">
        <f t="shared" si="17"/>
        <v>0</v>
      </c>
      <c r="N93" s="15"/>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15"/>
      <c r="CB93" s="15"/>
      <c r="CC93" s="15"/>
      <c r="CD93" s="15"/>
      <c r="CE93" s="15"/>
      <c r="CF93" s="15"/>
      <c r="CG93" s="15"/>
      <c r="CH93" s="15"/>
      <c r="CI93" s="15"/>
      <c r="CJ93" s="15"/>
      <c r="CK93" s="15"/>
      <c r="CL93" s="15"/>
      <c r="CM93" s="15"/>
      <c r="CN93" s="15"/>
      <c r="CO93" s="15"/>
      <c r="CP93" s="15"/>
      <c r="CQ93" s="15"/>
      <c r="CR93" s="15"/>
      <c r="CS93" s="15"/>
      <c r="CT93" s="15"/>
      <c r="CU93" s="15"/>
      <c r="CV93" s="15"/>
      <c r="CW93" s="15"/>
      <c r="CX93" s="15"/>
      <c r="CY93" s="15"/>
      <c r="CZ93" s="15"/>
      <c r="DA93" s="15"/>
    </row>
    <row r="94" spans="1:105" s="19" customFormat="1" ht="16.5" x14ac:dyDescent="0.3">
      <c r="A94" s="48">
        <v>248</v>
      </c>
      <c r="B94" s="49"/>
      <c r="C94" s="56" t="s">
        <v>440</v>
      </c>
      <c r="D94" s="48" t="s">
        <v>431</v>
      </c>
      <c r="E94" s="48" t="s">
        <v>441</v>
      </c>
      <c r="F94" s="48" t="s">
        <v>107</v>
      </c>
      <c r="G94" s="48" t="s">
        <v>442</v>
      </c>
      <c r="H94" s="2"/>
      <c r="I94" s="12">
        <v>100</v>
      </c>
      <c r="J94" s="16">
        <f t="shared" si="13"/>
        <v>100</v>
      </c>
      <c r="K94" s="16">
        <f t="shared" si="11"/>
        <v>100</v>
      </c>
      <c r="L94" s="16">
        <f t="shared" si="17"/>
        <v>0</v>
      </c>
      <c r="M94" s="16">
        <f t="shared" si="17"/>
        <v>0</v>
      </c>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c r="BY94" s="15"/>
      <c r="BZ94" s="15"/>
      <c r="CA94" s="15"/>
      <c r="CB94" s="15"/>
      <c r="CC94" s="15"/>
      <c r="CD94" s="15"/>
      <c r="CE94" s="15"/>
      <c r="CF94" s="15"/>
      <c r="CG94" s="15"/>
      <c r="CH94" s="15"/>
      <c r="CI94" s="15"/>
      <c r="CJ94" s="15"/>
      <c r="CK94" s="15"/>
      <c r="CL94" s="15"/>
      <c r="CM94" s="15"/>
      <c r="CN94" s="15"/>
      <c r="CO94" s="15"/>
      <c r="CP94" s="15"/>
      <c r="CQ94" s="15"/>
      <c r="CR94" s="15"/>
      <c r="CS94" s="15"/>
      <c r="CT94" s="15"/>
      <c r="CU94" s="15"/>
      <c r="CV94" s="15"/>
      <c r="CW94" s="15"/>
      <c r="CX94" s="15"/>
      <c r="CY94" s="15"/>
      <c r="CZ94" s="15"/>
      <c r="DA94" s="15"/>
    </row>
    <row r="95" spans="1:105" s="19" customFormat="1" ht="16.5" x14ac:dyDescent="0.3">
      <c r="A95" s="48">
        <v>522</v>
      </c>
      <c r="B95" s="49"/>
      <c r="C95" s="56"/>
      <c r="D95" s="51"/>
      <c r="E95" s="48" t="s">
        <v>443</v>
      </c>
      <c r="F95" s="48"/>
      <c r="G95" s="48" t="s">
        <v>444</v>
      </c>
      <c r="H95" s="2"/>
      <c r="I95" s="12">
        <v>100</v>
      </c>
      <c r="J95" s="16">
        <f t="shared" si="13"/>
        <v>100</v>
      </c>
      <c r="K95" s="16">
        <f t="shared" si="11"/>
        <v>100</v>
      </c>
      <c r="L95" s="16">
        <f t="shared" si="17"/>
        <v>0</v>
      </c>
      <c r="M95" s="16">
        <f t="shared" si="17"/>
        <v>0</v>
      </c>
      <c r="N95" s="15"/>
      <c r="O95" s="15"/>
      <c r="P95" s="15"/>
      <c r="Q95" s="15"/>
      <c r="R95" s="15"/>
      <c r="S95" s="15"/>
      <c r="T95" s="15"/>
      <c r="U95" s="15"/>
      <c r="V95" s="15"/>
      <c r="W95" s="15"/>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c r="BY95" s="15"/>
      <c r="BZ95" s="15"/>
      <c r="CA95" s="15"/>
      <c r="CB95" s="15"/>
      <c r="CC95" s="15"/>
      <c r="CD95" s="15"/>
      <c r="CE95" s="15"/>
      <c r="CF95" s="15"/>
      <c r="CG95" s="15"/>
      <c r="CH95" s="15"/>
      <c r="CI95" s="15"/>
      <c r="CJ95" s="15"/>
      <c r="CK95" s="15"/>
      <c r="CL95" s="15"/>
      <c r="CM95" s="15"/>
      <c r="CN95" s="15"/>
      <c r="CO95" s="15"/>
      <c r="CP95" s="15"/>
      <c r="CQ95" s="15"/>
      <c r="CR95" s="15"/>
      <c r="CS95" s="15"/>
      <c r="CT95" s="15"/>
      <c r="CU95" s="15"/>
      <c r="CV95" s="15"/>
      <c r="CW95" s="15"/>
      <c r="CX95" s="15"/>
      <c r="CY95" s="15"/>
      <c r="CZ95" s="15"/>
      <c r="DA95" s="15"/>
    </row>
    <row r="96" spans="1:105" s="19" customFormat="1" ht="16.5" x14ac:dyDescent="0.3">
      <c r="A96" s="48">
        <v>566</v>
      </c>
      <c r="B96" s="49"/>
      <c r="C96" s="56"/>
      <c r="D96" s="51"/>
      <c r="E96" s="48" t="s">
        <v>445</v>
      </c>
      <c r="F96" s="48" t="s">
        <v>446</v>
      </c>
      <c r="G96" s="48" t="s">
        <v>447</v>
      </c>
      <c r="H96" s="2" t="s">
        <v>448</v>
      </c>
      <c r="I96" s="12">
        <v>100</v>
      </c>
      <c r="J96" s="16">
        <f t="shared" si="13"/>
        <v>100</v>
      </c>
      <c r="K96" s="16">
        <f t="shared" si="11"/>
        <v>100</v>
      </c>
      <c r="L96" s="16">
        <f t="shared" si="17"/>
        <v>0</v>
      </c>
      <c r="M96" s="16">
        <f t="shared" si="17"/>
        <v>0</v>
      </c>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c r="BY96" s="15"/>
      <c r="BZ96" s="15"/>
      <c r="CA96" s="15"/>
      <c r="CB96" s="15"/>
      <c r="CC96" s="15"/>
      <c r="CD96" s="15"/>
      <c r="CE96" s="15"/>
      <c r="CF96" s="15"/>
      <c r="CG96" s="15"/>
      <c r="CH96" s="15"/>
      <c r="CI96" s="15"/>
      <c r="CJ96" s="15"/>
      <c r="CK96" s="15"/>
      <c r="CL96" s="15"/>
      <c r="CM96" s="15"/>
      <c r="CN96" s="15"/>
      <c r="CO96" s="15"/>
      <c r="CP96" s="15"/>
      <c r="CQ96" s="15"/>
      <c r="CR96" s="15"/>
      <c r="CS96" s="15"/>
      <c r="CT96" s="15"/>
      <c r="CU96" s="15"/>
      <c r="CV96" s="15"/>
      <c r="CW96" s="15"/>
      <c r="CX96" s="15"/>
      <c r="CY96" s="15"/>
      <c r="CZ96" s="15"/>
      <c r="DA96" s="15"/>
    </row>
    <row r="97" spans="1:105" s="19" customFormat="1" ht="16.5" x14ac:dyDescent="0.3">
      <c r="A97" s="48">
        <v>604</v>
      </c>
      <c r="B97" s="49"/>
      <c r="C97" s="56" t="s">
        <v>436</v>
      </c>
      <c r="D97" s="51"/>
      <c r="E97" s="48" t="s">
        <v>449</v>
      </c>
      <c r="F97" s="48" t="s">
        <v>251</v>
      </c>
      <c r="G97" s="48" t="s">
        <v>450</v>
      </c>
      <c r="H97" s="2" t="s">
        <v>451</v>
      </c>
      <c r="I97" s="12">
        <v>100</v>
      </c>
      <c r="J97" s="16">
        <f t="shared" si="13"/>
        <v>100</v>
      </c>
      <c r="K97" s="16">
        <f t="shared" si="11"/>
        <v>100</v>
      </c>
      <c r="L97" s="16">
        <f t="shared" si="17"/>
        <v>0</v>
      </c>
      <c r="M97" s="16">
        <f t="shared" si="17"/>
        <v>0</v>
      </c>
      <c r="N97" s="15"/>
      <c r="O97" s="15"/>
      <c r="P97" s="15"/>
      <c r="Q97" s="15"/>
      <c r="R97" s="15"/>
      <c r="S97" s="15"/>
      <c r="T97" s="15"/>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c r="BX97" s="15"/>
      <c r="BY97" s="15"/>
      <c r="BZ97" s="15"/>
      <c r="CA97" s="15"/>
      <c r="CB97" s="15"/>
      <c r="CC97" s="15"/>
      <c r="CD97" s="15"/>
      <c r="CE97" s="15"/>
      <c r="CF97" s="15"/>
      <c r="CG97" s="15"/>
      <c r="CH97" s="15"/>
      <c r="CI97" s="15"/>
      <c r="CJ97" s="15"/>
      <c r="CK97" s="15"/>
      <c r="CL97" s="15"/>
      <c r="CM97" s="15"/>
      <c r="CN97" s="15"/>
      <c r="CO97" s="15"/>
      <c r="CP97" s="15"/>
      <c r="CQ97" s="15"/>
      <c r="CR97" s="15"/>
      <c r="CS97" s="15"/>
      <c r="CT97" s="15"/>
      <c r="CU97" s="15"/>
      <c r="CV97" s="15"/>
      <c r="CW97" s="15"/>
      <c r="CX97" s="15"/>
      <c r="CY97" s="15"/>
      <c r="CZ97" s="15"/>
      <c r="DA97" s="15"/>
    </row>
    <row r="98" spans="1:105" s="19" customFormat="1" ht="16.5" x14ac:dyDescent="0.3">
      <c r="A98" s="48">
        <v>680</v>
      </c>
      <c r="B98" s="49"/>
      <c r="C98" s="56"/>
      <c r="D98" s="51"/>
      <c r="E98" s="48" t="s">
        <v>452</v>
      </c>
      <c r="F98" s="48" t="s">
        <v>446</v>
      </c>
      <c r="G98" s="48" t="s">
        <v>453</v>
      </c>
      <c r="H98" s="2"/>
      <c r="I98" s="12">
        <v>100</v>
      </c>
      <c r="J98" s="16">
        <f t="shared" si="13"/>
        <v>100</v>
      </c>
      <c r="K98" s="16">
        <f t="shared" si="11"/>
        <v>100</v>
      </c>
      <c r="L98" s="16">
        <f t="shared" si="17"/>
        <v>0</v>
      </c>
      <c r="M98" s="16">
        <f t="shared" si="17"/>
        <v>0</v>
      </c>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c r="BX98" s="15"/>
      <c r="BY98" s="15"/>
      <c r="BZ98" s="15"/>
      <c r="CA98" s="15"/>
      <c r="CB98" s="15"/>
      <c r="CC98" s="15"/>
      <c r="CD98" s="15"/>
      <c r="CE98" s="15"/>
      <c r="CF98" s="15"/>
      <c r="CG98" s="15"/>
      <c r="CH98" s="15"/>
      <c r="CI98" s="15"/>
      <c r="CJ98" s="15"/>
      <c r="CK98" s="15"/>
      <c r="CL98" s="15"/>
      <c r="CM98" s="15"/>
      <c r="CN98" s="15"/>
      <c r="CO98" s="15"/>
      <c r="CP98" s="15"/>
      <c r="CQ98" s="15"/>
      <c r="CR98" s="15"/>
      <c r="CS98" s="15"/>
      <c r="CT98" s="15"/>
      <c r="CU98" s="15"/>
      <c r="CV98" s="15"/>
      <c r="CW98" s="15"/>
      <c r="CX98" s="15"/>
      <c r="CY98" s="15"/>
      <c r="CZ98" s="15"/>
      <c r="DA98" s="15"/>
    </row>
    <row r="99" spans="1:105" s="19" customFormat="1" ht="16.5" x14ac:dyDescent="0.3">
      <c r="A99" s="48">
        <v>769</v>
      </c>
      <c r="B99" s="51"/>
      <c r="C99" s="56"/>
      <c r="D99" s="51"/>
      <c r="E99" s="48" t="s">
        <v>454</v>
      </c>
      <c r="F99" s="48"/>
      <c r="G99" s="48"/>
      <c r="H99" s="2"/>
      <c r="I99" s="12">
        <v>100</v>
      </c>
      <c r="J99" s="16">
        <f t="shared" si="13"/>
        <v>100</v>
      </c>
      <c r="K99" s="16">
        <f t="shared" si="11"/>
        <v>100</v>
      </c>
      <c r="L99" s="16">
        <f t="shared" si="17"/>
        <v>0</v>
      </c>
      <c r="M99" s="16">
        <f t="shared" si="17"/>
        <v>0</v>
      </c>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c r="BO99" s="15"/>
      <c r="BP99" s="15"/>
      <c r="BQ99" s="15"/>
      <c r="BR99" s="15"/>
      <c r="BS99" s="15"/>
      <c r="BT99" s="15"/>
      <c r="BU99" s="15"/>
      <c r="BV99" s="15"/>
      <c r="BW99" s="15"/>
      <c r="BX99" s="15"/>
      <c r="BY99" s="15"/>
      <c r="BZ99" s="15"/>
      <c r="CA99" s="15"/>
      <c r="CB99" s="15"/>
      <c r="CC99" s="15"/>
      <c r="CD99" s="15"/>
      <c r="CE99" s="15"/>
      <c r="CF99" s="15"/>
      <c r="CG99" s="15"/>
      <c r="CH99" s="15"/>
      <c r="CI99" s="15"/>
      <c r="CJ99" s="15"/>
      <c r="CK99" s="15"/>
      <c r="CL99" s="15"/>
      <c r="CM99" s="15"/>
      <c r="CN99" s="15"/>
      <c r="CO99" s="15"/>
      <c r="CP99" s="15"/>
      <c r="CQ99" s="15"/>
      <c r="CR99" s="15"/>
      <c r="CS99" s="15"/>
      <c r="CT99" s="15"/>
      <c r="CU99" s="15"/>
      <c r="CV99" s="15"/>
      <c r="CW99" s="15"/>
      <c r="CX99" s="15"/>
      <c r="CY99" s="15"/>
      <c r="CZ99" s="15"/>
      <c r="DA99" s="15"/>
    </row>
    <row r="100" spans="1:105" ht="16.5" x14ac:dyDescent="0.3">
      <c r="A100" s="14">
        <v>55</v>
      </c>
      <c r="B100" s="24"/>
      <c r="C100" s="15" t="s">
        <v>455</v>
      </c>
      <c r="D100" s="14" t="s">
        <v>242</v>
      </c>
      <c r="E100" s="14" t="s">
        <v>456</v>
      </c>
      <c r="F100" s="14" t="s">
        <v>113</v>
      </c>
      <c r="G100" s="14" t="s">
        <v>457</v>
      </c>
      <c r="H100" s="2" t="s">
        <v>458</v>
      </c>
      <c r="I100" s="12">
        <v>100</v>
      </c>
      <c r="J100" s="16">
        <f t="shared" si="13"/>
        <v>100</v>
      </c>
      <c r="K100" s="16">
        <f t="shared" si="11"/>
        <v>100</v>
      </c>
      <c r="L100" s="16">
        <f t="shared" ref="L100:M102" si="18">P100+R100+T100+V100+X100+Z100+AB100+AD100+AF100+AH100+AJ100+AL100+AN100+AP100+AR100+AT100+AV100+AX100+AZ100+BB100+BD100+BJ100+CZ100+BF100+BH100+BL100+BN100+BP100+BR100+BT100+BZ100</f>
        <v>0</v>
      </c>
      <c r="M100" s="16">
        <f t="shared" si="18"/>
        <v>0</v>
      </c>
      <c r="N100" s="16"/>
      <c r="O100" s="16"/>
      <c r="P100" s="16"/>
      <c r="Q100" s="16"/>
      <c r="R100" s="16"/>
      <c r="S100" s="16"/>
      <c r="T100" s="16"/>
      <c r="U100" s="17"/>
      <c r="V100" s="16"/>
      <c r="W100" s="17"/>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6"/>
      <c r="AZ100" s="16"/>
      <c r="BA100" s="16"/>
      <c r="BB100" s="16"/>
      <c r="BC100" s="16"/>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6"/>
      <c r="CJ100" s="16"/>
      <c r="CK100" s="16"/>
      <c r="CL100" s="16"/>
      <c r="CM100" s="16"/>
      <c r="CN100" s="16"/>
      <c r="CO100" s="16"/>
      <c r="CP100" s="16"/>
      <c r="CQ100" s="16"/>
      <c r="CR100" s="16"/>
      <c r="CS100" s="16"/>
      <c r="CT100" s="16"/>
      <c r="CU100" s="16"/>
      <c r="CV100" s="16"/>
      <c r="CW100" s="16"/>
      <c r="CX100" s="16"/>
      <c r="CY100" s="16"/>
      <c r="CZ100" s="16"/>
      <c r="DA100" s="16"/>
    </row>
    <row r="101" spans="1:105" ht="16.5" x14ac:dyDescent="0.3">
      <c r="A101" s="14">
        <v>275</v>
      </c>
      <c r="B101" s="24"/>
      <c r="C101" s="15" t="s">
        <v>455</v>
      </c>
      <c r="D101" s="14" t="s">
        <v>459</v>
      </c>
      <c r="E101" s="14" t="s">
        <v>460</v>
      </c>
      <c r="F101" s="14"/>
      <c r="G101" s="14" t="s">
        <v>461</v>
      </c>
      <c r="H101" s="2"/>
      <c r="I101" s="12">
        <v>100</v>
      </c>
      <c r="J101" s="16">
        <f t="shared" si="13"/>
        <v>100</v>
      </c>
      <c r="K101" s="16">
        <f t="shared" si="11"/>
        <v>100</v>
      </c>
      <c r="L101" s="16">
        <f t="shared" si="18"/>
        <v>0</v>
      </c>
      <c r="M101" s="16">
        <f t="shared" si="18"/>
        <v>0</v>
      </c>
      <c r="N101" s="16"/>
      <c r="O101" s="16"/>
      <c r="P101" s="16"/>
      <c r="Q101" s="16"/>
      <c r="R101" s="16"/>
      <c r="S101" s="16"/>
      <c r="T101" s="16"/>
      <c r="U101" s="17"/>
      <c r="V101" s="16"/>
      <c r="W101" s="17"/>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6"/>
      <c r="CJ101" s="16"/>
      <c r="CK101" s="16"/>
      <c r="CL101" s="16"/>
      <c r="CM101" s="16"/>
      <c r="CN101" s="16"/>
      <c r="CO101" s="16"/>
      <c r="CP101" s="16"/>
      <c r="CQ101" s="16"/>
      <c r="CR101" s="16"/>
      <c r="CS101" s="16"/>
      <c r="CT101" s="16"/>
      <c r="CU101" s="16"/>
      <c r="CV101" s="16"/>
      <c r="CW101" s="16"/>
      <c r="CX101" s="16"/>
      <c r="CY101" s="16"/>
      <c r="CZ101" s="16"/>
      <c r="DA101" s="16"/>
    </row>
    <row r="102" spans="1:105" ht="16.5" x14ac:dyDescent="0.3">
      <c r="A102" s="14">
        <v>341</v>
      </c>
      <c r="B102" s="24"/>
      <c r="C102" s="15" t="s">
        <v>455</v>
      </c>
      <c r="D102" s="14" t="s">
        <v>406</v>
      </c>
      <c r="E102" s="14" t="s">
        <v>462</v>
      </c>
      <c r="F102" s="14" t="s">
        <v>113</v>
      </c>
      <c r="G102" s="14" t="s">
        <v>463</v>
      </c>
      <c r="H102" s="2"/>
      <c r="I102" s="12">
        <v>100</v>
      </c>
      <c r="J102" s="16">
        <f t="shared" si="13"/>
        <v>100</v>
      </c>
      <c r="K102" s="16">
        <f t="shared" si="11"/>
        <v>100</v>
      </c>
      <c r="L102" s="16">
        <f t="shared" si="18"/>
        <v>0</v>
      </c>
      <c r="M102" s="16">
        <f t="shared" si="18"/>
        <v>0</v>
      </c>
      <c r="N102" s="16"/>
      <c r="O102" s="16"/>
      <c r="P102" s="16"/>
      <c r="Q102" s="16"/>
      <c r="R102" s="16"/>
      <c r="S102" s="16"/>
      <c r="T102" s="16"/>
      <c r="U102" s="17"/>
      <c r="V102" s="16"/>
      <c r="W102" s="17"/>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6"/>
      <c r="CJ102" s="16"/>
      <c r="CK102" s="16"/>
      <c r="CL102" s="16"/>
      <c r="CM102" s="16"/>
      <c r="CN102" s="16"/>
      <c r="CO102" s="16"/>
      <c r="CP102" s="16"/>
      <c r="CQ102" s="16"/>
      <c r="CR102" s="16"/>
      <c r="CS102" s="16"/>
      <c r="CT102" s="16"/>
      <c r="CU102" s="16"/>
      <c r="CV102" s="16"/>
      <c r="CW102" s="16"/>
      <c r="CX102" s="16"/>
      <c r="CY102" s="16"/>
      <c r="CZ102" s="16"/>
      <c r="DA102" s="16"/>
    </row>
    <row r="103" spans="1:105" s="19" customFormat="1" ht="16.5" x14ac:dyDescent="0.3">
      <c r="A103" s="48">
        <v>878</v>
      </c>
      <c r="B103" s="51"/>
      <c r="C103" s="56"/>
      <c r="D103" s="51"/>
      <c r="E103" s="48" t="s">
        <v>464</v>
      </c>
      <c r="F103" s="48"/>
      <c r="G103" s="48" t="s">
        <v>465</v>
      </c>
      <c r="H103" s="2"/>
      <c r="I103" s="12">
        <v>100</v>
      </c>
      <c r="J103" s="16">
        <f t="shared" si="13"/>
        <v>100</v>
      </c>
      <c r="K103" s="16">
        <f t="shared" si="11"/>
        <v>100</v>
      </c>
      <c r="L103" s="16">
        <f>P103+R103+T103+V103+X103+Z103+AB103+AD103+AF103+AH103+AJ103+AL103+AN103+AP103+AR103+AT103+AV103+AX103+AZ103+BB103+BD103+BJ103+CZ103</f>
        <v>0</v>
      </c>
      <c r="M103" s="16">
        <f>Q103+S103+U103+W103+Y103+AA103+AC103+AE103+AG103+AI103+AK103+AM103+AO103+AQ103+AS103+AU103+AW103+AY103+BA103+BC103+BE103+BK103+DA103</f>
        <v>0</v>
      </c>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c r="BY103" s="15"/>
      <c r="BZ103" s="15"/>
      <c r="CA103" s="15"/>
      <c r="CB103" s="15"/>
      <c r="CC103" s="15"/>
      <c r="CD103" s="15"/>
      <c r="CE103" s="15"/>
      <c r="CF103" s="15"/>
      <c r="CG103" s="15"/>
      <c r="CH103" s="15"/>
      <c r="CI103" s="15"/>
      <c r="CJ103" s="15"/>
      <c r="CK103" s="15"/>
      <c r="CL103" s="15"/>
      <c r="CM103" s="15"/>
      <c r="CN103" s="15"/>
      <c r="CO103" s="15"/>
      <c r="CP103" s="15"/>
      <c r="CQ103" s="15"/>
      <c r="CR103" s="15"/>
      <c r="CS103" s="15"/>
      <c r="CT103" s="15"/>
      <c r="CU103" s="15"/>
      <c r="CV103" s="15"/>
      <c r="CW103" s="15"/>
      <c r="CX103" s="15"/>
      <c r="CY103" s="15"/>
      <c r="CZ103" s="15"/>
      <c r="DA103" s="15"/>
    </row>
    <row r="104" spans="1:105" s="19" customFormat="1" ht="16.5" x14ac:dyDescent="0.3">
      <c r="A104" s="37">
        <v>410</v>
      </c>
      <c r="B104" s="38"/>
      <c r="C104" s="39"/>
      <c r="D104" s="40"/>
      <c r="E104" s="37" t="s">
        <v>466</v>
      </c>
      <c r="F104" s="37" t="s">
        <v>107</v>
      </c>
      <c r="G104" s="37" t="s">
        <v>467</v>
      </c>
      <c r="H104" s="41"/>
      <c r="I104" s="42">
        <v>100</v>
      </c>
      <c r="J104" s="43">
        <f t="shared" si="13"/>
        <v>100</v>
      </c>
      <c r="K104" s="43">
        <f t="shared" si="11"/>
        <v>100</v>
      </c>
      <c r="L104" s="43">
        <f>P104+R104+T104+V104+X104+Z104+AB104+AD104+AF104+AH104+AJ104+AL104+AN104+AP104+AR104+AT104+AV104+AX104+AZ104+BB104+BD104+BJ104+CZ104</f>
        <v>0</v>
      </c>
      <c r="M104" s="43">
        <f>Q104+S104+U104+W104+Y104+AA104+AC104+AE104+AG104+AI104+AK104+AM104+AO104+AQ104+AS104+AU104+AW104+AY104+BA104+BC104+BE104+BK104+DA104</f>
        <v>0</v>
      </c>
      <c r="N104" s="53"/>
      <c r="O104" s="53"/>
      <c r="P104" s="53"/>
      <c r="Q104" s="53"/>
      <c r="R104" s="53"/>
      <c r="S104" s="53"/>
      <c r="T104" s="53"/>
      <c r="U104" s="53"/>
      <c r="V104" s="53"/>
      <c r="W104" s="53"/>
      <c r="X104" s="53"/>
      <c r="Y104" s="53"/>
      <c r="Z104" s="53"/>
      <c r="AA104" s="53"/>
      <c r="AB104" s="53"/>
      <c r="AC104" s="53"/>
      <c r="AD104" s="53"/>
      <c r="AE104" s="53"/>
      <c r="AF104" s="53"/>
      <c r="AG104" s="53"/>
      <c r="AH104" s="53"/>
      <c r="AI104" s="53"/>
      <c r="AJ104" s="53"/>
      <c r="AK104" s="53"/>
      <c r="AL104" s="53"/>
      <c r="AM104" s="53"/>
      <c r="AN104" s="53"/>
      <c r="AO104" s="53"/>
      <c r="AP104" s="53"/>
      <c r="AQ104" s="53"/>
      <c r="AR104" s="53"/>
      <c r="AS104" s="53"/>
      <c r="AT104" s="53"/>
      <c r="AU104" s="53"/>
      <c r="AV104" s="53"/>
      <c r="AW104" s="53"/>
      <c r="AX104" s="53"/>
      <c r="AY104" s="53"/>
      <c r="AZ104" s="53"/>
      <c r="BA104" s="53"/>
      <c r="BB104" s="53"/>
      <c r="BC104" s="53"/>
      <c r="BD104" s="53"/>
      <c r="BE104" s="53"/>
      <c r="BF104" s="53"/>
      <c r="BG104" s="53"/>
      <c r="BH104" s="53"/>
      <c r="BI104" s="53"/>
      <c r="BJ104" s="53"/>
      <c r="BK104" s="53"/>
      <c r="BL104" s="53"/>
      <c r="BM104" s="53"/>
      <c r="BN104" s="53"/>
      <c r="BO104" s="53"/>
      <c r="BP104" s="53"/>
      <c r="BQ104" s="53"/>
      <c r="BR104" s="53"/>
      <c r="BS104" s="53"/>
      <c r="BT104" s="53"/>
      <c r="BU104" s="53"/>
      <c r="BV104" s="53"/>
      <c r="BW104" s="53"/>
      <c r="BX104" s="53"/>
      <c r="BY104" s="53"/>
      <c r="BZ104" s="53"/>
      <c r="CA104" s="53"/>
      <c r="CB104" s="53"/>
      <c r="CC104" s="53"/>
      <c r="CD104" s="53"/>
      <c r="CE104" s="53"/>
      <c r="CF104" s="53"/>
      <c r="CG104" s="53"/>
      <c r="CH104" s="53"/>
      <c r="CI104" s="53"/>
      <c r="CJ104" s="53"/>
      <c r="CK104" s="53"/>
      <c r="CL104" s="53"/>
      <c r="CM104" s="53"/>
      <c r="CN104" s="53"/>
      <c r="CO104" s="53"/>
      <c r="CP104" s="53"/>
      <c r="CQ104" s="53"/>
      <c r="CR104" s="53"/>
      <c r="CS104" s="53"/>
      <c r="CT104" s="53"/>
      <c r="CU104" s="53"/>
      <c r="CV104" s="53"/>
      <c r="CW104" s="53"/>
      <c r="CX104" s="53"/>
      <c r="CY104" s="53"/>
      <c r="CZ104" s="53"/>
      <c r="DA104" s="53"/>
    </row>
    <row r="105" spans="1:105" ht="16.5" x14ac:dyDescent="0.3">
      <c r="A105" s="14">
        <v>119</v>
      </c>
      <c r="B105" s="15"/>
      <c r="C105" s="15"/>
      <c r="D105" s="14" t="s">
        <v>197</v>
      </c>
      <c r="E105" s="14" t="s">
        <v>468</v>
      </c>
      <c r="F105" s="14" t="s">
        <v>199</v>
      </c>
      <c r="G105" s="14" t="s">
        <v>469</v>
      </c>
      <c r="H105" s="2" t="s">
        <v>470</v>
      </c>
      <c r="I105" s="12">
        <v>100</v>
      </c>
      <c r="J105" s="16">
        <v>1</v>
      </c>
      <c r="K105" s="16">
        <v>5</v>
      </c>
      <c r="L105" s="16">
        <f>P105+R105+T105+V105+X105+Z105+AB105+AD105+AF105+AH105+AJ105+AL105+AN105+AP105+AR105+AT105+AV105+AX105+AZ105+BB105+BD105+BJ105+CZ105+BF105+BH105+BL105+BN105+BP105+BR105+BT105+BZ105+BV105+BX105+CB105+CD105+CF105+CH105+CJ105+CL105</f>
        <v>90.5</v>
      </c>
      <c r="M105" s="16">
        <f>Q105+S105+U105+W105+Y105+AA105+AC105+AE105+AG105+AI105+AK105+AM105+AO105+AQ105+AS105+AU105+AW105+AY105+BA105+BC105+BE105+BK105+DA105+BG105+BI105+BM105+BO105+BQ105+BS105+BU105+CA105+BW105+BY105+CC105+CE105+CG105+CI105+CK105+CM105</f>
        <v>103.5</v>
      </c>
      <c r="N105" s="16"/>
      <c r="O105" s="16"/>
      <c r="P105" s="16"/>
      <c r="Q105" s="16"/>
      <c r="R105" s="16"/>
      <c r="S105" s="16"/>
      <c r="T105" s="16">
        <v>90</v>
      </c>
      <c r="U105" s="16">
        <v>98.5</v>
      </c>
      <c r="V105" s="16"/>
      <c r="W105" s="16"/>
      <c r="X105" s="16"/>
      <c r="Y105" s="16"/>
      <c r="Z105" s="16"/>
      <c r="AA105" s="16"/>
      <c r="AB105" s="16"/>
      <c r="AC105" s="16"/>
      <c r="AD105" s="16"/>
      <c r="AE105" s="16"/>
      <c r="AF105" s="16"/>
      <c r="AG105" s="16"/>
      <c r="AH105" s="16"/>
      <c r="AI105" s="16"/>
      <c r="AJ105" s="16"/>
      <c r="AK105" s="16"/>
      <c r="AL105" s="16">
        <v>0.5</v>
      </c>
      <c r="AM105" s="16">
        <v>5</v>
      </c>
      <c r="AN105" s="16"/>
      <c r="AO105" s="16"/>
      <c r="AP105" s="16"/>
      <c r="AQ105" s="16"/>
      <c r="AR105" s="16"/>
      <c r="AS105" s="16"/>
      <c r="AT105" s="16"/>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c r="CA105" s="16"/>
      <c r="CB105" s="16"/>
      <c r="CC105" s="16"/>
      <c r="CD105" s="16"/>
      <c r="CE105" s="16"/>
      <c r="CF105" s="16"/>
      <c r="CG105" s="16"/>
      <c r="CH105" s="16"/>
      <c r="CI105" s="16"/>
      <c r="CJ105" s="16"/>
      <c r="CK105" s="16"/>
      <c r="CL105" s="16"/>
      <c r="CM105" s="16"/>
      <c r="CN105" s="16"/>
      <c r="CO105" s="16"/>
      <c r="CP105" s="16"/>
      <c r="CQ105" s="16"/>
      <c r="CR105" s="16"/>
      <c r="CS105" s="16"/>
      <c r="CT105" s="16"/>
      <c r="CU105" s="16"/>
      <c r="CV105" s="16"/>
      <c r="CW105" s="16"/>
      <c r="CX105" s="16"/>
      <c r="CY105" s="16"/>
      <c r="CZ105" s="16"/>
      <c r="DA105" s="16"/>
    </row>
    <row r="106" spans="1:105" ht="16.5" x14ac:dyDescent="0.3">
      <c r="A106" s="61">
        <v>679</v>
      </c>
      <c r="B106" s="62"/>
      <c r="C106" s="63" t="s">
        <v>471</v>
      </c>
      <c r="D106" s="63"/>
      <c r="E106" s="61" t="s">
        <v>472</v>
      </c>
      <c r="F106" s="61" t="s">
        <v>446</v>
      </c>
      <c r="G106" s="61" t="s">
        <v>473</v>
      </c>
      <c r="H106" s="64"/>
      <c r="I106" s="65">
        <v>100</v>
      </c>
      <c r="J106" s="66">
        <f t="shared" ref="J106:J122" si="19">I106-M106</f>
        <v>100</v>
      </c>
      <c r="K106" s="66">
        <f t="shared" ref="K106:K122" si="20">I106-L106</f>
        <v>100</v>
      </c>
      <c r="L106" s="66">
        <f>P106+R106+T106+V106+X106+Z106+AB106+AD106+AF106+AH106+AJ106+AL106+AN106+AP106+AR106+AT106+AV106+AX106+AZ106+BB106+BD106+BJ106+CZ106+BF106+BH106+BL106+BN106+BP106+BR106+BT106+BZ106</f>
        <v>0</v>
      </c>
      <c r="M106" s="66">
        <f>Q106+S106+U106+W106+Y106+AA106+AC106+AE106+AG106+AI106+AK106+AM106+AO106+AQ106+AS106+AU106+AW106+AY106+BA106+BC106+BE106+BK106+DA106+BG106+BI106+BM106+BO106+BQ106+BS106+BU106+CA106</f>
        <v>0</v>
      </c>
      <c r="N106" s="66"/>
      <c r="O106" s="66"/>
      <c r="P106" s="66"/>
      <c r="Q106" s="66"/>
      <c r="R106" s="66"/>
      <c r="S106" s="66"/>
      <c r="T106" s="66"/>
      <c r="U106" s="67"/>
      <c r="V106" s="66"/>
      <c r="W106" s="67"/>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c r="CU106" s="66"/>
      <c r="CV106" s="66"/>
      <c r="CW106" s="66"/>
      <c r="CX106" s="66"/>
      <c r="CY106" s="66"/>
      <c r="CZ106" s="66"/>
      <c r="DA106" s="66"/>
    </row>
    <row r="107" spans="1:105" ht="16.5" x14ac:dyDescent="0.3">
      <c r="A107" s="14">
        <v>120</v>
      </c>
      <c r="B107" s="15"/>
      <c r="C107" s="15"/>
      <c r="D107" s="14" t="s">
        <v>197</v>
      </c>
      <c r="E107" s="14" t="s">
        <v>474</v>
      </c>
      <c r="F107" s="14" t="s">
        <v>218</v>
      </c>
      <c r="G107" s="14" t="s">
        <v>475</v>
      </c>
      <c r="H107" s="2" t="s">
        <v>476</v>
      </c>
      <c r="I107" s="12">
        <v>100</v>
      </c>
      <c r="J107" s="18">
        <f t="shared" si="19"/>
        <v>87.9</v>
      </c>
      <c r="K107" s="18">
        <f t="shared" si="20"/>
        <v>99.899000000000001</v>
      </c>
      <c r="L107" s="16">
        <f>P107+R107+T107+V107+X107+Z107+AB107+AD107+AF107+AH107+AJ107+AL107+AN107+AP107+AR107+AT107+AV107+AX107+AZ107+BB107+BD107+BJ107+CZ107+BF107+BH107+BL107+BN107+BP107+BR107+BT107+BZ107</f>
        <v>0.10100000000000001</v>
      </c>
      <c r="M107" s="16">
        <f>Q107+S107+U107+W107+Y107+AA107+AC107+AE107+AG107+AI107+AK107+AM107+AO107+AQ107+AS107+AU107+AW107+AY107+BA107+BC107+BE107+BK107+DA107+BG107+BI107+BM107+BO107+BQ107+BS107+BU107+CA107</f>
        <v>12.1</v>
      </c>
      <c r="N107" s="16"/>
      <c r="O107" s="16"/>
      <c r="P107" s="16"/>
      <c r="Q107" s="16"/>
      <c r="R107" s="16">
        <v>0.1</v>
      </c>
      <c r="S107" s="16">
        <v>3</v>
      </c>
      <c r="T107" s="17">
        <v>0</v>
      </c>
      <c r="U107" s="17">
        <v>5</v>
      </c>
      <c r="V107" s="16"/>
      <c r="W107" s="17"/>
      <c r="X107" s="16"/>
      <c r="Y107" s="16"/>
      <c r="Z107" s="16"/>
      <c r="AA107" s="16"/>
      <c r="AB107" s="16"/>
      <c r="AC107" s="16"/>
      <c r="AD107" s="16"/>
      <c r="AE107" s="16"/>
      <c r="AF107" s="16"/>
      <c r="AG107" s="16"/>
      <c r="AH107" s="18">
        <v>1E-3</v>
      </c>
      <c r="AI107" s="16">
        <v>0.1</v>
      </c>
      <c r="AJ107" s="16"/>
      <c r="AK107" s="16"/>
      <c r="AL107" s="16">
        <v>0</v>
      </c>
      <c r="AM107" s="16">
        <v>4</v>
      </c>
      <c r="AN107" s="16"/>
      <c r="AO107" s="16"/>
      <c r="AP107" s="16"/>
      <c r="AQ107" s="16"/>
      <c r="AR107" s="16"/>
      <c r="AS107" s="16"/>
      <c r="AT107" s="16"/>
      <c r="AU107" s="16"/>
      <c r="AV107" s="16"/>
      <c r="AW107" s="16"/>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
      <c r="BW107" s="16"/>
      <c r="BX107" s="16"/>
      <c r="BY107" s="16"/>
      <c r="BZ107" s="16"/>
      <c r="CA107" s="16"/>
      <c r="CB107" s="16"/>
      <c r="CC107" s="16"/>
      <c r="CD107" s="16"/>
      <c r="CE107" s="16"/>
      <c r="CF107" s="16"/>
      <c r="CG107" s="16"/>
      <c r="CH107" s="16"/>
      <c r="CI107" s="16"/>
      <c r="CJ107" s="16"/>
      <c r="CK107" s="16"/>
      <c r="CL107" s="16"/>
      <c r="CM107" s="16"/>
      <c r="CN107" s="16"/>
      <c r="CO107" s="16"/>
      <c r="CP107" s="16"/>
      <c r="CQ107" s="16"/>
      <c r="CR107" s="16"/>
      <c r="CS107" s="16"/>
      <c r="CT107" s="16"/>
      <c r="CU107" s="16"/>
      <c r="CV107" s="16"/>
      <c r="CW107" s="16"/>
      <c r="CX107" s="16"/>
      <c r="CY107" s="16"/>
      <c r="CZ107" s="16"/>
      <c r="DA107" s="16"/>
    </row>
    <row r="108" spans="1:105" s="19" customFormat="1" ht="16.5" x14ac:dyDescent="0.3">
      <c r="A108" s="30">
        <v>379</v>
      </c>
      <c r="B108" s="31"/>
      <c r="C108" s="32" t="s">
        <v>424</v>
      </c>
      <c r="D108" s="30" t="s">
        <v>306</v>
      </c>
      <c r="E108" s="30" t="s">
        <v>477</v>
      </c>
      <c r="F108" s="30" t="s">
        <v>218</v>
      </c>
      <c r="G108" s="30" t="s">
        <v>478</v>
      </c>
      <c r="H108" s="33" t="s">
        <v>479</v>
      </c>
      <c r="I108" s="34">
        <v>100</v>
      </c>
      <c r="J108" s="35">
        <f t="shared" si="19"/>
        <v>100</v>
      </c>
      <c r="K108" s="35">
        <f t="shared" si="20"/>
        <v>100</v>
      </c>
      <c r="L108" s="35">
        <f t="shared" ref="L108:M110" si="21">P108+R108+T108+V108+X108+Z108+AB108+AD108+AF108+AH108+AJ108+AL108+AN108+AP108+AR108+AT108+AV108+AX108+AZ108+BB108+BD108+BJ108+CZ108</f>
        <v>0</v>
      </c>
      <c r="M108" s="35">
        <f t="shared" si="21"/>
        <v>0</v>
      </c>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c r="BT108" s="36"/>
      <c r="BU108" s="36"/>
      <c r="BV108" s="36"/>
      <c r="BW108" s="36"/>
      <c r="BX108" s="36"/>
      <c r="BY108" s="36"/>
      <c r="BZ108" s="36"/>
      <c r="CA108" s="36"/>
      <c r="CB108" s="36"/>
      <c r="CC108" s="36"/>
      <c r="CD108" s="36"/>
      <c r="CE108" s="36"/>
      <c r="CF108" s="36"/>
      <c r="CG108" s="36"/>
      <c r="CH108" s="36"/>
      <c r="CI108" s="36"/>
      <c r="CJ108" s="36"/>
      <c r="CK108" s="36"/>
      <c r="CL108" s="36"/>
      <c r="CM108" s="36"/>
      <c r="CN108" s="36"/>
      <c r="CO108" s="36"/>
      <c r="CP108" s="36"/>
      <c r="CQ108" s="36"/>
      <c r="CR108" s="36"/>
      <c r="CS108" s="36"/>
      <c r="CT108" s="36"/>
      <c r="CU108" s="36"/>
      <c r="CV108" s="36"/>
      <c r="CW108" s="36"/>
      <c r="CX108" s="36"/>
      <c r="CY108" s="36"/>
      <c r="CZ108" s="36"/>
      <c r="DA108" s="36"/>
    </row>
    <row r="109" spans="1:105" s="19" customFormat="1" ht="16.5" x14ac:dyDescent="0.3">
      <c r="A109" s="48">
        <v>468</v>
      </c>
      <c r="B109" s="49"/>
      <c r="C109" s="56" t="s">
        <v>298</v>
      </c>
      <c r="D109" s="51"/>
      <c r="E109" s="48" t="s">
        <v>480</v>
      </c>
      <c r="F109" s="48" t="s">
        <v>107</v>
      </c>
      <c r="G109" s="48" t="s">
        <v>481</v>
      </c>
      <c r="H109" s="2"/>
      <c r="I109" s="12">
        <v>100</v>
      </c>
      <c r="J109" s="16">
        <f t="shared" si="19"/>
        <v>100</v>
      </c>
      <c r="K109" s="16">
        <f t="shared" si="20"/>
        <v>100</v>
      </c>
      <c r="L109" s="16">
        <f t="shared" si="21"/>
        <v>0</v>
      </c>
      <c r="M109" s="16">
        <f t="shared" si="21"/>
        <v>0</v>
      </c>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R109" s="15"/>
      <c r="AS109" s="15"/>
      <c r="AT109" s="15"/>
      <c r="AU109" s="15"/>
      <c r="AV109" s="15"/>
      <c r="AW109" s="15"/>
      <c r="AX109" s="15"/>
      <c r="AY109" s="15"/>
      <c r="AZ109" s="15"/>
      <c r="BA109" s="15"/>
      <c r="BB109" s="15"/>
      <c r="BC109" s="15"/>
      <c r="BD109" s="15"/>
      <c r="BE109" s="15"/>
      <c r="BF109" s="15"/>
      <c r="BG109" s="15"/>
      <c r="BH109" s="15"/>
      <c r="BI109" s="15"/>
      <c r="BJ109" s="15"/>
      <c r="BK109" s="15"/>
      <c r="BL109" s="15"/>
      <c r="BM109" s="15"/>
      <c r="BN109" s="15"/>
      <c r="BO109" s="15"/>
      <c r="BP109" s="15"/>
      <c r="BQ109" s="15"/>
      <c r="BR109" s="15"/>
      <c r="BS109" s="15"/>
      <c r="BT109" s="15"/>
      <c r="BU109" s="15"/>
      <c r="BV109" s="15"/>
      <c r="BW109" s="15"/>
      <c r="BX109" s="15"/>
      <c r="BY109" s="15"/>
      <c r="BZ109" s="15"/>
      <c r="CA109" s="15"/>
      <c r="CB109" s="15"/>
      <c r="CC109" s="15"/>
      <c r="CD109" s="15"/>
      <c r="CE109" s="15"/>
      <c r="CF109" s="15"/>
      <c r="CG109" s="15"/>
      <c r="CH109" s="15"/>
      <c r="CI109" s="15"/>
      <c r="CJ109" s="15"/>
      <c r="CK109" s="15"/>
      <c r="CL109" s="15"/>
      <c r="CM109" s="15"/>
      <c r="CN109" s="15"/>
      <c r="CO109" s="15"/>
      <c r="CP109" s="15"/>
      <c r="CQ109" s="15"/>
      <c r="CR109" s="15"/>
      <c r="CS109" s="15"/>
      <c r="CT109" s="15"/>
      <c r="CU109" s="15"/>
      <c r="CV109" s="15"/>
      <c r="CW109" s="15"/>
      <c r="CX109" s="15"/>
      <c r="CY109" s="15"/>
      <c r="CZ109" s="15"/>
      <c r="DA109" s="15"/>
    </row>
    <row r="110" spans="1:105" s="19" customFormat="1" ht="16.5" x14ac:dyDescent="0.3">
      <c r="A110" s="37">
        <v>607</v>
      </c>
      <c r="B110" s="38"/>
      <c r="C110" s="39"/>
      <c r="D110" s="40"/>
      <c r="E110" s="37" t="s">
        <v>482</v>
      </c>
      <c r="F110" s="37" t="s">
        <v>251</v>
      </c>
      <c r="G110" s="37" t="s">
        <v>483</v>
      </c>
      <c r="H110" s="41" t="s">
        <v>484</v>
      </c>
      <c r="I110" s="42">
        <v>100</v>
      </c>
      <c r="J110" s="43">
        <f t="shared" si="19"/>
        <v>100</v>
      </c>
      <c r="K110" s="43">
        <f t="shared" si="20"/>
        <v>100</v>
      </c>
      <c r="L110" s="43">
        <f t="shared" si="21"/>
        <v>0</v>
      </c>
      <c r="M110" s="43">
        <f t="shared" si="21"/>
        <v>0</v>
      </c>
      <c r="N110" s="53"/>
      <c r="O110" s="53"/>
      <c r="P110" s="53"/>
      <c r="Q110" s="53"/>
      <c r="R110" s="53"/>
      <c r="S110" s="53"/>
      <c r="T110" s="53"/>
      <c r="U110" s="53"/>
      <c r="V110" s="53"/>
      <c r="W110" s="53"/>
      <c r="X110" s="53"/>
      <c r="Y110" s="53"/>
      <c r="Z110" s="53"/>
      <c r="AA110" s="53"/>
      <c r="AB110" s="53"/>
      <c r="AC110" s="53"/>
      <c r="AD110" s="53"/>
      <c r="AE110" s="53"/>
      <c r="AF110" s="53"/>
      <c r="AG110" s="53"/>
      <c r="AH110" s="53"/>
      <c r="AI110" s="53"/>
      <c r="AJ110" s="53"/>
      <c r="AK110" s="53"/>
      <c r="AL110" s="53"/>
      <c r="AM110" s="53"/>
      <c r="AN110" s="53"/>
      <c r="AO110" s="53"/>
      <c r="AP110" s="53"/>
      <c r="AQ110" s="53"/>
      <c r="AR110" s="53"/>
      <c r="AS110" s="53"/>
      <c r="AT110" s="53"/>
      <c r="AU110" s="53"/>
      <c r="AV110" s="53"/>
      <c r="AW110" s="53"/>
      <c r="AX110" s="53"/>
      <c r="AY110" s="53"/>
      <c r="AZ110" s="53"/>
      <c r="BA110" s="53"/>
      <c r="BB110" s="53"/>
      <c r="BC110" s="53"/>
      <c r="BD110" s="53"/>
      <c r="BE110" s="53"/>
      <c r="BF110" s="53"/>
      <c r="BG110" s="53"/>
      <c r="BH110" s="53"/>
      <c r="BI110" s="53"/>
      <c r="BJ110" s="53"/>
      <c r="BK110" s="53"/>
      <c r="BL110" s="53"/>
      <c r="BM110" s="53"/>
      <c r="BN110" s="53"/>
      <c r="BO110" s="53"/>
      <c r="BP110" s="53"/>
      <c r="BQ110" s="53"/>
      <c r="BR110" s="53"/>
      <c r="BS110" s="53"/>
      <c r="BT110" s="53"/>
      <c r="BU110" s="53"/>
      <c r="BV110" s="53"/>
      <c r="BW110" s="53"/>
      <c r="BX110" s="53"/>
      <c r="BY110" s="53"/>
      <c r="BZ110" s="53"/>
      <c r="CA110" s="53"/>
      <c r="CB110" s="53"/>
      <c r="CC110" s="53"/>
      <c r="CD110" s="53"/>
      <c r="CE110" s="53"/>
      <c r="CF110" s="53"/>
      <c r="CG110" s="53"/>
      <c r="CH110" s="53"/>
      <c r="CI110" s="53"/>
      <c r="CJ110" s="53"/>
      <c r="CK110" s="53"/>
      <c r="CL110" s="53"/>
      <c r="CM110" s="53"/>
      <c r="CN110" s="53"/>
      <c r="CO110" s="53"/>
      <c r="CP110" s="53"/>
      <c r="CQ110" s="53"/>
      <c r="CR110" s="53"/>
      <c r="CS110" s="53"/>
      <c r="CT110" s="53"/>
      <c r="CU110" s="53"/>
      <c r="CV110" s="53"/>
      <c r="CW110" s="53"/>
      <c r="CX110" s="53"/>
      <c r="CY110" s="53"/>
      <c r="CZ110" s="53"/>
      <c r="DA110" s="53"/>
    </row>
    <row r="111" spans="1:105" ht="16.5" x14ac:dyDescent="0.3">
      <c r="A111" s="14">
        <v>121</v>
      </c>
      <c r="B111" s="15"/>
      <c r="C111" s="15"/>
      <c r="D111" s="14" t="s">
        <v>197</v>
      </c>
      <c r="E111" s="14" t="s">
        <v>485</v>
      </c>
      <c r="F111" s="14" t="s">
        <v>199</v>
      </c>
      <c r="G111" s="14" t="s">
        <v>486</v>
      </c>
      <c r="H111" s="2" t="s">
        <v>487</v>
      </c>
      <c r="I111" s="12">
        <v>100</v>
      </c>
      <c r="J111" s="16">
        <f t="shared" si="19"/>
        <v>88.65</v>
      </c>
      <c r="K111" s="16">
        <f t="shared" si="20"/>
        <v>94.885000000000005</v>
      </c>
      <c r="L111" s="16">
        <f t="shared" ref="L111:M117" si="22">P111+R111+T111+V111+X111+Z111+AB111+AD111+AF111+AH111+AJ111+AL111+AN111+AP111+AR111+AT111+AV111+AX111+AZ111+BB111+BD111+BJ111+CZ111+BF111+BH111+BL111+BN111+BP111+BR111+BT111+BZ111+BV111+BX111+CB111+CD111+CF111+CH111+CJ111+CL111</f>
        <v>5.1149999999999993</v>
      </c>
      <c r="M111" s="16">
        <f t="shared" si="22"/>
        <v>11.350000000000001</v>
      </c>
      <c r="N111" s="16"/>
      <c r="O111" s="16"/>
      <c r="P111" s="16">
        <v>2.8</v>
      </c>
      <c r="Q111" s="16">
        <v>4</v>
      </c>
      <c r="R111" s="16">
        <v>0.8</v>
      </c>
      <c r="S111" s="16">
        <v>1.2</v>
      </c>
      <c r="T111" s="16">
        <v>1.5</v>
      </c>
      <c r="U111" s="16">
        <v>6</v>
      </c>
      <c r="V111" s="16"/>
      <c r="W111" s="17"/>
      <c r="X111" s="21">
        <v>5.0000000000000001E-3</v>
      </c>
      <c r="Y111" s="22">
        <v>0.05</v>
      </c>
      <c r="Z111" s="16"/>
      <c r="AA111" s="16"/>
      <c r="AB111" s="21">
        <v>5.0000000000000001E-3</v>
      </c>
      <c r="AC111" s="22">
        <v>0.05</v>
      </c>
      <c r="AD111" s="16"/>
      <c r="AE111" s="16"/>
      <c r="AF111" s="16"/>
      <c r="AG111" s="16"/>
      <c r="AH111" s="16"/>
      <c r="AI111" s="16"/>
      <c r="AJ111" s="16"/>
      <c r="AK111" s="16"/>
      <c r="AL111" s="16"/>
      <c r="AM111" s="16"/>
      <c r="AN111" s="21">
        <v>5.0000000000000001E-3</v>
      </c>
      <c r="AO111" s="22">
        <v>0.05</v>
      </c>
      <c r="AP111" s="16"/>
      <c r="AQ111" s="16"/>
      <c r="AR111" s="16"/>
      <c r="AS111" s="16"/>
      <c r="AT111" s="16"/>
      <c r="AU111" s="16"/>
      <c r="AV111" s="16"/>
      <c r="AW111" s="16"/>
      <c r="AX111" s="16"/>
      <c r="AY111" s="16"/>
      <c r="AZ111" s="16"/>
      <c r="BA111" s="16"/>
      <c r="BB111" s="16"/>
      <c r="BC111" s="16"/>
      <c r="BD111" s="16"/>
      <c r="BE111" s="16"/>
      <c r="BF111" s="16"/>
      <c r="BG111" s="16"/>
      <c r="BH111" s="16"/>
      <c r="BI111" s="16"/>
      <c r="BJ111" s="16"/>
      <c r="BK111" s="16"/>
      <c r="BL111" s="16"/>
      <c r="BM111" s="16"/>
      <c r="BN111" s="16"/>
      <c r="BO111" s="16"/>
      <c r="BP111" s="16"/>
      <c r="BQ111" s="16"/>
      <c r="BR111" s="16"/>
      <c r="BS111" s="16"/>
      <c r="BT111" s="16"/>
      <c r="BU111" s="16"/>
      <c r="BV111" s="16"/>
      <c r="BW111" s="16"/>
      <c r="BX111" s="16"/>
      <c r="BY111" s="16"/>
      <c r="BZ111" s="16"/>
      <c r="CA111" s="16"/>
      <c r="CB111" s="16"/>
      <c r="CC111" s="16"/>
      <c r="CD111" s="16"/>
      <c r="CE111" s="16"/>
      <c r="CF111" s="16"/>
      <c r="CG111" s="16"/>
      <c r="CH111" s="16"/>
      <c r="CI111" s="16"/>
      <c r="CJ111" s="16"/>
      <c r="CK111" s="16"/>
      <c r="CL111" s="16"/>
      <c r="CM111" s="16"/>
      <c r="CN111" s="16"/>
      <c r="CO111" s="16"/>
      <c r="CP111" s="16"/>
      <c r="CQ111" s="16"/>
      <c r="CR111" s="16"/>
      <c r="CS111" s="16"/>
      <c r="CT111" s="16"/>
      <c r="CU111" s="16"/>
      <c r="CV111" s="16"/>
      <c r="CW111" s="16"/>
      <c r="CX111" s="16"/>
      <c r="CY111" s="16"/>
      <c r="CZ111" s="16"/>
      <c r="DA111" s="16"/>
    </row>
    <row r="112" spans="1:105" ht="16.5" x14ac:dyDescent="0.3">
      <c r="A112" s="14">
        <v>123</v>
      </c>
      <c r="B112" s="15"/>
      <c r="C112" s="15"/>
      <c r="D112" s="14" t="s">
        <v>197</v>
      </c>
      <c r="E112" s="14" t="s">
        <v>488</v>
      </c>
      <c r="F112" s="14" t="s">
        <v>199</v>
      </c>
      <c r="G112" s="14" t="s">
        <v>489</v>
      </c>
      <c r="H112" s="2" t="s">
        <v>490</v>
      </c>
      <c r="I112" s="12">
        <v>100</v>
      </c>
      <c r="J112" s="16">
        <f t="shared" si="19"/>
        <v>98.16</v>
      </c>
      <c r="K112" s="16">
        <f t="shared" si="20"/>
        <v>99.38</v>
      </c>
      <c r="L112" s="16">
        <f t="shared" si="22"/>
        <v>0.62</v>
      </c>
      <c r="M112" s="16">
        <f t="shared" si="22"/>
        <v>1.84</v>
      </c>
      <c r="N112" s="16"/>
      <c r="O112" s="16"/>
      <c r="P112" s="16"/>
      <c r="Q112" s="16"/>
      <c r="R112" s="16">
        <v>0.5</v>
      </c>
      <c r="S112" s="16">
        <v>0.8</v>
      </c>
      <c r="T112" s="16">
        <v>0.1</v>
      </c>
      <c r="U112" s="16">
        <v>1</v>
      </c>
      <c r="V112" s="16"/>
      <c r="W112" s="17"/>
      <c r="X112" s="16">
        <v>0.02</v>
      </c>
      <c r="Y112" s="16">
        <v>0.04</v>
      </c>
      <c r="Z112" s="16"/>
      <c r="AA112" s="16"/>
      <c r="AB112" s="16"/>
      <c r="AC112" s="16"/>
      <c r="AD112" s="16"/>
      <c r="AE112" s="16"/>
      <c r="AF112" s="16"/>
      <c r="AG112" s="16"/>
      <c r="AH112" s="16"/>
      <c r="AI112" s="16"/>
      <c r="AJ112" s="16"/>
      <c r="AK112" s="16"/>
      <c r="AL112" s="16"/>
      <c r="AM112" s="16"/>
      <c r="AN112" s="16"/>
      <c r="AO112" s="16"/>
      <c r="AP112" s="16"/>
      <c r="AQ112" s="16"/>
      <c r="AR112" s="16"/>
      <c r="AS112" s="16"/>
      <c r="AT112" s="16"/>
      <c r="AU112" s="16"/>
      <c r="AV112" s="16"/>
      <c r="AW112" s="16"/>
      <c r="AX112" s="16"/>
      <c r="AY112" s="16"/>
      <c r="AZ112" s="16"/>
      <c r="BA112" s="16"/>
      <c r="BB112" s="16"/>
      <c r="BC112" s="16"/>
      <c r="BD112" s="16"/>
      <c r="BE112" s="16"/>
      <c r="BF112" s="16"/>
      <c r="BG112" s="16"/>
      <c r="BH112" s="16"/>
      <c r="BI112" s="16"/>
      <c r="BJ112" s="16"/>
      <c r="BK112" s="16"/>
      <c r="BL112" s="16"/>
      <c r="BM112" s="16"/>
      <c r="BN112" s="16"/>
      <c r="BO112" s="16"/>
      <c r="BP112" s="16"/>
      <c r="BQ112" s="16"/>
      <c r="BR112" s="16"/>
      <c r="BS112" s="16"/>
      <c r="BT112" s="16"/>
      <c r="BU112" s="16"/>
      <c r="BV112" s="16"/>
      <c r="BW112" s="16"/>
      <c r="BX112" s="16"/>
      <c r="BY112" s="16"/>
      <c r="BZ112" s="16"/>
      <c r="CA112" s="16"/>
      <c r="CB112" s="16"/>
      <c r="CC112" s="16"/>
      <c r="CD112" s="16"/>
      <c r="CE112" s="16"/>
      <c r="CF112" s="16"/>
      <c r="CG112" s="16"/>
      <c r="CH112" s="16"/>
      <c r="CI112" s="16"/>
      <c r="CJ112" s="16"/>
      <c r="CK112" s="16"/>
      <c r="CL112" s="16"/>
      <c r="CM112" s="16"/>
      <c r="CN112" s="16"/>
      <c r="CO112" s="16"/>
      <c r="CP112" s="16"/>
      <c r="CQ112" s="16"/>
      <c r="CR112" s="16"/>
      <c r="CS112" s="16"/>
      <c r="CT112" s="16"/>
      <c r="CU112" s="16"/>
      <c r="CV112" s="16"/>
      <c r="CW112" s="16"/>
      <c r="CX112" s="16"/>
      <c r="CY112" s="16"/>
      <c r="CZ112" s="16"/>
      <c r="DA112" s="16"/>
    </row>
    <row r="113" spans="1:105" ht="16.5" x14ac:dyDescent="0.3">
      <c r="A113" s="14">
        <v>128</v>
      </c>
      <c r="B113" s="15"/>
      <c r="C113" s="15"/>
      <c r="D113" s="14" t="s">
        <v>224</v>
      </c>
      <c r="E113" s="14" t="s">
        <v>491</v>
      </c>
      <c r="F113" s="14"/>
      <c r="G113" s="14" t="s">
        <v>492</v>
      </c>
      <c r="H113" s="2"/>
      <c r="I113" s="12">
        <v>100</v>
      </c>
      <c r="J113" s="16">
        <f t="shared" si="19"/>
        <v>28.30000000000004</v>
      </c>
      <c r="K113" s="16">
        <f t="shared" si="20"/>
        <v>64.490000000000009</v>
      </c>
      <c r="L113" s="16">
        <f t="shared" si="22"/>
        <v>35.51</v>
      </c>
      <c r="M113" s="16">
        <f t="shared" si="22"/>
        <v>71.69999999999996</v>
      </c>
      <c r="N113" s="16"/>
      <c r="O113" s="16"/>
      <c r="P113" s="16"/>
      <c r="Q113" s="16"/>
      <c r="R113" s="16"/>
      <c r="S113" s="16"/>
      <c r="T113" s="16">
        <v>35</v>
      </c>
      <c r="U113" s="16">
        <v>68</v>
      </c>
      <c r="V113" s="16">
        <v>0.5</v>
      </c>
      <c r="W113" s="17">
        <v>3</v>
      </c>
      <c r="X113" s="16"/>
      <c r="Y113" s="16"/>
      <c r="Z113" s="78">
        <v>0</v>
      </c>
      <c r="AA113" s="78">
        <v>0.1</v>
      </c>
      <c r="AB113" s="45">
        <v>0</v>
      </c>
      <c r="AC113" s="45">
        <v>0.1</v>
      </c>
      <c r="AD113" s="16"/>
      <c r="AE113" s="16"/>
      <c r="AF113" s="16"/>
      <c r="AG113" s="16"/>
      <c r="AH113" s="78">
        <v>0</v>
      </c>
      <c r="AI113" s="78">
        <v>0.1</v>
      </c>
      <c r="AJ113" s="16"/>
      <c r="AK113" s="16"/>
      <c r="AL113" s="16"/>
      <c r="AM113" s="16"/>
      <c r="AN113" s="16"/>
      <c r="AO113" s="16"/>
      <c r="AP113" s="16"/>
      <c r="AQ113" s="16"/>
      <c r="AR113" s="16"/>
      <c r="AS113" s="16"/>
      <c r="AT113" s="16"/>
      <c r="AU113" s="16"/>
      <c r="AV113" s="78">
        <v>0</v>
      </c>
      <c r="AW113" s="78">
        <v>0.1</v>
      </c>
      <c r="AX113" s="45">
        <v>0</v>
      </c>
      <c r="AY113" s="45">
        <v>0.1</v>
      </c>
      <c r="AZ113" s="45">
        <v>0</v>
      </c>
      <c r="BA113" s="45">
        <v>0.1</v>
      </c>
      <c r="BB113" s="16"/>
      <c r="BC113" s="16"/>
      <c r="BD113" s="16"/>
      <c r="BE113" s="16"/>
      <c r="BF113" s="16"/>
      <c r="BG113" s="16"/>
      <c r="BH113" s="16"/>
      <c r="BI113" s="16"/>
      <c r="BJ113" s="16"/>
      <c r="BK113" s="16"/>
      <c r="BL113" s="16"/>
      <c r="BM113" s="16"/>
      <c r="BN113" s="16">
        <v>0.01</v>
      </c>
      <c r="BO113" s="16">
        <v>0.1</v>
      </c>
      <c r="BP113" s="16"/>
      <c r="BQ113" s="16"/>
      <c r="BR113" s="16"/>
      <c r="BS113" s="16"/>
      <c r="BT113" s="16"/>
      <c r="BU113" s="16"/>
      <c r="BV113" s="16"/>
      <c r="BW113" s="16"/>
      <c r="BX113" s="16"/>
      <c r="BY113" s="16"/>
      <c r="BZ113" s="16"/>
      <c r="CA113" s="16"/>
      <c r="CB113" s="16"/>
      <c r="CC113" s="16"/>
      <c r="CD113" s="16"/>
      <c r="CE113" s="16"/>
      <c r="CF113" s="16"/>
      <c r="CG113" s="16"/>
      <c r="CH113" s="16"/>
      <c r="CI113" s="16"/>
      <c r="CJ113" s="16"/>
      <c r="CK113" s="16"/>
      <c r="CL113" s="16"/>
      <c r="CM113" s="16"/>
      <c r="CN113" s="16"/>
      <c r="CO113" s="16"/>
      <c r="CP113" s="16"/>
      <c r="CQ113" s="16"/>
      <c r="CR113" s="16"/>
      <c r="CS113" s="16"/>
      <c r="CT113" s="16"/>
      <c r="CU113" s="16"/>
      <c r="CV113" s="16"/>
      <c r="CW113" s="16"/>
      <c r="CX113" s="16"/>
      <c r="CY113" s="16"/>
      <c r="CZ113" s="16"/>
      <c r="DA113" s="16"/>
    </row>
    <row r="114" spans="1:105" ht="16.5" x14ac:dyDescent="0.3">
      <c r="A114" s="14">
        <v>131</v>
      </c>
      <c r="B114" s="15"/>
      <c r="C114" s="15"/>
      <c r="D114" s="14" t="s">
        <v>234</v>
      </c>
      <c r="E114" s="14" t="s">
        <v>493</v>
      </c>
      <c r="F114" s="14"/>
      <c r="G114" s="14" t="s">
        <v>494</v>
      </c>
      <c r="H114" s="2"/>
      <c r="I114" s="12">
        <v>100</v>
      </c>
      <c r="J114" s="16">
        <f t="shared" si="19"/>
        <v>-24</v>
      </c>
      <c r="K114" s="16">
        <f t="shared" si="20"/>
        <v>99</v>
      </c>
      <c r="L114" s="16">
        <f t="shared" si="22"/>
        <v>1</v>
      </c>
      <c r="M114" s="16">
        <f t="shared" si="22"/>
        <v>124</v>
      </c>
      <c r="N114" s="16"/>
      <c r="O114" s="16"/>
      <c r="P114" s="22">
        <v>0</v>
      </c>
      <c r="Q114" s="22">
        <v>5</v>
      </c>
      <c r="R114" s="22">
        <v>0</v>
      </c>
      <c r="S114" s="22">
        <v>5</v>
      </c>
      <c r="T114" s="16">
        <v>1</v>
      </c>
      <c r="U114" s="17">
        <v>59</v>
      </c>
      <c r="V114" s="22">
        <v>0</v>
      </c>
      <c r="W114" s="22">
        <v>5</v>
      </c>
      <c r="X114" s="22">
        <v>0</v>
      </c>
      <c r="Y114" s="22">
        <v>5</v>
      </c>
      <c r="Z114" s="22">
        <v>0</v>
      </c>
      <c r="AA114" s="22">
        <v>5</v>
      </c>
      <c r="AB114" s="22">
        <v>0</v>
      </c>
      <c r="AC114" s="22">
        <v>5</v>
      </c>
      <c r="AD114" s="16"/>
      <c r="AE114" s="16"/>
      <c r="AF114" s="16"/>
      <c r="AG114" s="16"/>
      <c r="AH114" s="22">
        <v>0</v>
      </c>
      <c r="AI114" s="22">
        <v>5</v>
      </c>
      <c r="AJ114" s="22">
        <v>0</v>
      </c>
      <c r="AK114" s="22">
        <v>5</v>
      </c>
      <c r="AL114" s="22">
        <v>0</v>
      </c>
      <c r="AM114" s="22">
        <v>5</v>
      </c>
      <c r="AN114" s="22">
        <v>0</v>
      </c>
      <c r="AO114" s="22">
        <v>5</v>
      </c>
      <c r="AP114" s="16"/>
      <c r="AQ114" s="16"/>
      <c r="AR114" s="16"/>
      <c r="AS114" s="16"/>
      <c r="AT114" s="16"/>
      <c r="AU114" s="16"/>
      <c r="AV114" s="22">
        <v>0</v>
      </c>
      <c r="AW114" s="22">
        <v>5</v>
      </c>
      <c r="AX114" s="22">
        <v>0</v>
      </c>
      <c r="AY114" s="22">
        <v>5</v>
      </c>
      <c r="AZ114" s="22">
        <v>0</v>
      </c>
      <c r="BA114" s="22">
        <v>5</v>
      </c>
      <c r="BB114" s="16"/>
      <c r="BC114" s="16"/>
      <c r="BD114" s="16"/>
      <c r="BE114" s="16"/>
      <c r="BF114" s="16"/>
      <c r="BG114" s="16"/>
      <c r="BH114" s="16"/>
      <c r="BI114" s="16"/>
      <c r="BJ114" s="16"/>
      <c r="BK114" s="16"/>
      <c r="BL114" s="16"/>
      <c r="BM114" s="16"/>
      <c r="BN114" s="16"/>
      <c r="BO114" s="16"/>
      <c r="BP114" s="16"/>
      <c r="BQ114" s="16"/>
      <c r="BR114" s="16"/>
      <c r="BS114" s="16"/>
      <c r="BT114" s="16"/>
      <c r="BU114" s="16"/>
      <c r="BV114" s="16"/>
      <c r="BW114" s="16"/>
      <c r="BX114" s="16"/>
      <c r="BY114" s="16"/>
      <c r="BZ114" s="16"/>
      <c r="CA114" s="16"/>
      <c r="CB114" s="16"/>
      <c r="CC114" s="16"/>
      <c r="CD114" s="16"/>
      <c r="CE114" s="16"/>
      <c r="CF114" s="16"/>
      <c r="CG114" s="16"/>
      <c r="CH114" s="16"/>
      <c r="CI114" s="16"/>
      <c r="CJ114" s="16"/>
      <c r="CK114" s="16"/>
      <c r="CL114" s="16"/>
      <c r="CM114" s="16"/>
      <c r="CN114" s="16"/>
      <c r="CO114" s="16"/>
      <c r="CP114" s="16"/>
      <c r="CQ114" s="16"/>
      <c r="CR114" s="16"/>
      <c r="CS114" s="16"/>
      <c r="CT114" s="16"/>
      <c r="CU114" s="16"/>
      <c r="CV114" s="16"/>
      <c r="CW114" s="16"/>
      <c r="CX114" s="16"/>
      <c r="CY114" s="16"/>
      <c r="CZ114" s="16"/>
      <c r="DA114" s="16"/>
    </row>
    <row r="115" spans="1:105" ht="16.5" x14ac:dyDescent="0.3">
      <c r="A115" s="14">
        <v>132</v>
      </c>
      <c r="B115" s="15"/>
      <c r="C115" s="15"/>
      <c r="D115" s="14" t="s">
        <v>234</v>
      </c>
      <c r="E115" s="14" t="s">
        <v>495</v>
      </c>
      <c r="F115" s="14"/>
      <c r="G115" s="14" t="s">
        <v>496</v>
      </c>
      <c r="H115" s="2"/>
      <c r="I115" s="12">
        <v>100</v>
      </c>
      <c r="J115" s="16">
        <f t="shared" si="19"/>
        <v>-24</v>
      </c>
      <c r="K115" s="16">
        <f t="shared" si="20"/>
        <v>99</v>
      </c>
      <c r="L115" s="16">
        <f t="shared" si="22"/>
        <v>1</v>
      </c>
      <c r="M115" s="16">
        <f t="shared" si="22"/>
        <v>124</v>
      </c>
      <c r="N115" s="16"/>
      <c r="O115" s="16"/>
      <c r="P115" s="22">
        <v>0</v>
      </c>
      <c r="Q115" s="22">
        <v>5</v>
      </c>
      <c r="R115" s="22">
        <v>0</v>
      </c>
      <c r="S115" s="22">
        <v>5</v>
      </c>
      <c r="T115" s="16">
        <v>1</v>
      </c>
      <c r="U115" s="17">
        <v>59</v>
      </c>
      <c r="V115" s="22">
        <v>0</v>
      </c>
      <c r="W115" s="22">
        <v>5</v>
      </c>
      <c r="X115" s="22">
        <v>0</v>
      </c>
      <c r="Y115" s="22">
        <v>5</v>
      </c>
      <c r="Z115" s="22">
        <v>0</v>
      </c>
      <c r="AA115" s="22">
        <v>5</v>
      </c>
      <c r="AB115" s="22">
        <v>0</v>
      </c>
      <c r="AC115" s="22">
        <v>5</v>
      </c>
      <c r="AD115" s="16"/>
      <c r="AE115" s="16"/>
      <c r="AF115" s="16"/>
      <c r="AG115" s="16"/>
      <c r="AH115" s="22">
        <v>0</v>
      </c>
      <c r="AI115" s="22">
        <v>5</v>
      </c>
      <c r="AJ115" s="22">
        <v>0</v>
      </c>
      <c r="AK115" s="22">
        <v>5</v>
      </c>
      <c r="AL115" s="22">
        <v>0</v>
      </c>
      <c r="AM115" s="22">
        <v>5</v>
      </c>
      <c r="AN115" s="22">
        <v>0</v>
      </c>
      <c r="AO115" s="22">
        <v>5</v>
      </c>
      <c r="AP115" s="16"/>
      <c r="AQ115" s="16"/>
      <c r="AR115" s="16"/>
      <c r="AS115" s="16"/>
      <c r="AT115" s="16"/>
      <c r="AU115" s="16"/>
      <c r="AV115" s="22">
        <v>0</v>
      </c>
      <c r="AW115" s="22">
        <v>5</v>
      </c>
      <c r="AX115" s="22">
        <v>0</v>
      </c>
      <c r="AY115" s="22">
        <v>5</v>
      </c>
      <c r="AZ115" s="22">
        <v>0</v>
      </c>
      <c r="BA115" s="22">
        <v>5</v>
      </c>
      <c r="BB115" s="16"/>
      <c r="BC115" s="16"/>
      <c r="BD115" s="16"/>
      <c r="BE115" s="16"/>
      <c r="BF115" s="16"/>
      <c r="BG115" s="16"/>
      <c r="BH115" s="16"/>
      <c r="BI115" s="16"/>
      <c r="BJ115" s="16"/>
      <c r="BK115" s="16"/>
      <c r="BL115" s="16"/>
      <c r="BM115" s="16"/>
      <c r="BN115" s="16"/>
      <c r="BO115" s="16"/>
      <c r="BP115" s="16"/>
      <c r="BQ115" s="16"/>
      <c r="BR115" s="16"/>
      <c r="BS115" s="16"/>
      <c r="BT115" s="16"/>
      <c r="BU115" s="16"/>
      <c r="BV115" s="16"/>
      <c r="BW115" s="16"/>
      <c r="BX115" s="16"/>
      <c r="BY115" s="16"/>
      <c r="BZ115" s="16"/>
      <c r="CA115" s="16"/>
      <c r="CB115" s="16"/>
      <c r="CC115" s="16"/>
      <c r="CD115" s="16"/>
      <c r="CE115" s="16"/>
      <c r="CF115" s="16"/>
      <c r="CG115" s="16"/>
      <c r="CH115" s="16"/>
      <c r="CI115" s="16"/>
      <c r="CJ115" s="16"/>
      <c r="CK115" s="16"/>
      <c r="CL115" s="16"/>
      <c r="CM115" s="16"/>
      <c r="CN115" s="16"/>
      <c r="CO115" s="16"/>
      <c r="CP115" s="16"/>
      <c r="CQ115" s="16"/>
      <c r="CR115" s="16"/>
      <c r="CS115" s="16"/>
      <c r="CT115" s="16"/>
      <c r="CU115" s="16"/>
      <c r="CV115" s="16"/>
      <c r="CW115" s="16"/>
      <c r="CX115" s="16"/>
      <c r="CY115" s="16"/>
      <c r="CZ115" s="16"/>
      <c r="DA115" s="16"/>
    </row>
    <row r="116" spans="1:105" ht="16.5" x14ac:dyDescent="0.3">
      <c r="A116" s="14">
        <v>135</v>
      </c>
      <c r="B116" s="15"/>
      <c r="C116" s="15"/>
      <c r="D116" s="14" t="s">
        <v>224</v>
      </c>
      <c r="E116" s="14" t="s">
        <v>497</v>
      </c>
      <c r="F116" s="14"/>
      <c r="G116" s="14" t="s">
        <v>498</v>
      </c>
      <c r="H116" s="2"/>
      <c r="I116" s="12">
        <v>100</v>
      </c>
      <c r="J116" s="16">
        <f t="shared" si="19"/>
        <v>100</v>
      </c>
      <c r="K116" s="16">
        <f t="shared" si="20"/>
        <v>100</v>
      </c>
      <c r="L116" s="16">
        <f t="shared" si="22"/>
        <v>0</v>
      </c>
      <c r="M116" s="16">
        <f t="shared" si="22"/>
        <v>0</v>
      </c>
      <c r="N116" s="16"/>
      <c r="O116" s="16"/>
      <c r="P116" s="16"/>
      <c r="Q116" s="16"/>
      <c r="R116" s="16"/>
      <c r="S116" s="16"/>
      <c r="T116" s="16"/>
      <c r="U116" s="16"/>
      <c r="V116" s="16"/>
      <c r="W116" s="17"/>
      <c r="X116" s="16"/>
      <c r="Y116" s="16"/>
      <c r="Z116" s="16"/>
      <c r="AA116" s="16"/>
      <c r="AB116" s="16"/>
      <c r="AC116" s="16"/>
      <c r="AD116" s="16"/>
      <c r="AE116" s="16"/>
      <c r="AF116" s="16"/>
      <c r="AG116" s="16"/>
      <c r="AH116" s="16"/>
      <c r="AI116" s="16"/>
      <c r="AJ116" s="16"/>
      <c r="AK116" s="16"/>
      <c r="AL116" s="16"/>
      <c r="AM116" s="16"/>
      <c r="AN116" s="16"/>
      <c r="AO116" s="16"/>
      <c r="AP116" s="16"/>
      <c r="AQ116" s="16"/>
      <c r="AR116" s="16"/>
      <c r="AS116" s="16"/>
      <c r="AT116" s="16"/>
      <c r="AU116" s="16"/>
      <c r="AV116" s="16"/>
      <c r="AW116" s="16"/>
      <c r="AX116" s="16"/>
      <c r="AY116" s="16"/>
      <c r="AZ116" s="16"/>
      <c r="BA116" s="16"/>
      <c r="BB116" s="16"/>
      <c r="BC116" s="16"/>
      <c r="BD116" s="16"/>
      <c r="BE116" s="16"/>
      <c r="BF116" s="16"/>
      <c r="BG116" s="16"/>
      <c r="BH116" s="16"/>
      <c r="BI116" s="16"/>
      <c r="BJ116" s="16"/>
      <c r="BK116" s="16"/>
      <c r="BL116" s="16"/>
      <c r="BM116" s="16"/>
      <c r="BN116" s="16"/>
      <c r="BO116" s="16"/>
      <c r="BP116" s="16"/>
      <c r="BQ116" s="16"/>
      <c r="BR116" s="16"/>
      <c r="BS116" s="16"/>
      <c r="BT116" s="16"/>
      <c r="BU116" s="16"/>
      <c r="BV116" s="16"/>
      <c r="BW116" s="16"/>
      <c r="BX116" s="16"/>
      <c r="BY116" s="16"/>
      <c r="BZ116" s="16"/>
      <c r="CA116" s="16"/>
      <c r="CB116" s="16"/>
      <c r="CC116" s="16"/>
      <c r="CD116" s="16"/>
      <c r="CE116" s="16"/>
      <c r="CF116" s="16"/>
      <c r="CG116" s="16"/>
      <c r="CH116" s="16"/>
      <c r="CI116" s="16"/>
      <c r="CJ116" s="16"/>
      <c r="CK116" s="16"/>
      <c r="CL116" s="16"/>
      <c r="CM116" s="16"/>
      <c r="CN116" s="16"/>
      <c r="CO116" s="16"/>
      <c r="CP116" s="16"/>
      <c r="CQ116" s="16"/>
      <c r="CR116" s="16"/>
      <c r="CS116" s="16"/>
      <c r="CT116" s="16"/>
      <c r="CU116" s="16"/>
      <c r="CV116" s="16"/>
      <c r="CW116" s="16"/>
      <c r="CX116" s="16"/>
      <c r="CY116" s="16"/>
      <c r="CZ116" s="16"/>
      <c r="DA116" s="16"/>
    </row>
    <row r="117" spans="1:105" ht="16.5" x14ac:dyDescent="0.3">
      <c r="A117" s="14">
        <v>136</v>
      </c>
      <c r="B117" s="15"/>
      <c r="C117" s="15"/>
      <c r="D117" s="14" t="s">
        <v>224</v>
      </c>
      <c r="E117" s="14" t="s">
        <v>499</v>
      </c>
      <c r="F117" s="14"/>
      <c r="G117" s="14" t="s">
        <v>500</v>
      </c>
      <c r="H117" s="2"/>
      <c r="I117" s="12">
        <v>100</v>
      </c>
      <c r="J117" s="16">
        <f t="shared" si="19"/>
        <v>97.22</v>
      </c>
      <c r="K117" s="16">
        <f t="shared" si="20"/>
        <v>98.725999999999999</v>
      </c>
      <c r="L117" s="16">
        <f t="shared" si="22"/>
        <v>1.2739999999999991</v>
      </c>
      <c r="M117" s="16">
        <f t="shared" si="22"/>
        <v>2.7800000000000007</v>
      </c>
      <c r="N117" s="16"/>
      <c r="O117" s="16"/>
      <c r="P117" s="16">
        <v>0.5</v>
      </c>
      <c r="Q117" s="16">
        <v>1.1000000000000001</v>
      </c>
      <c r="R117" s="16">
        <v>0.7</v>
      </c>
      <c r="S117" s="16">
        <v>0.8</v>
      </c>
      <c r="T117" s="21">
        <v>3.0000000000000001E-3</v>
      </c>
      <c r="U117" s="22">
        <v>0.1</v>
      </c>
      <c r="V117" s="21">
        <v>3.0000000000000001E-3</v>
      </c>
      <c r="W117" s="22">
        <v>0.1</v>
      </c>
      <c r="X117" s="16">
        <v>0.05</v>
      </c>
      <c r="Y117" s="16">
        <v>0.08</v>
      </c>
      <c r="Z117" s="21">
        <v>3.0000000000000001E-3</v>
      </c>
      <c r="AA117" s="22">
        <v>0.1</v>
      </c>
      <c r="AB117" s="79">
        <v>3.0000000000000001E-3</v>
      </c>
      <c r="AC117" s="80">
        <v>0.1</v>
      </c>
      <c r="AD117" s="16"/>
      <c r="AE117" s="16"/>
      <c r="AF117" s="16"/>
      <c r="AG117" s="16"/>
      <c r="AH117" s="21">
        <v>3.0000000000000001E-3</v>
      </c>
      <c r="AI117" s="22">
        <v>0.1</v>
      </c>
      <c r="AJ117" s="16"/>
      <c r="AK117" s="16"/>
      <c r="AL117" s="21">
        <v>3.0000000000000001E-3</v>
      </c>
      <c r="AM117" s="22">
        <v>0.1</v>
      </c>
      <c r="AN117" s="79">
        <v>3.0000000000000001E-3</v>
      </c>
      <c r="AO117" s="80">
        <v>0.1</v>
      </c>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L117" s="79">
        <v>3.0000000000000001E-3</v>
      </c>
      <c r="BM117" s="80">
        <v>0.1</v>
      </c>
      <c r="BN117" s="16"/>
      <c r="BO117" s="16"/>
      <c r="BP117" s="16"/>
      <c r="BQ117" s="16"/>
      <c r="BR117" s="16"/>
      <c r="BS117" s="16"/>
      <c r="BT117" s="16"/>
      <c r="BU117" s="16"/>
      <c r="BV117" s="16"/>
      <c r="BW117" s="16"/>
      <c r="BX117" s="16"/>
      <c r="BY117" s="16"/>
      <c r="BZ117" s="16"/>
      <c r="CA117" s="16"/>
      <c r="CB117" s="16"/>
      <c r="CC117" s="16"/>
      <c r="CD117" s="16"/>
      <c r="CE117" s="16"/>
      <c r="CF117" s="16"/>
      <c r="CG117" s="16"/>
      <c r="CH117" s="16"/>
      <c r="CI117" s="16"/>
      <c r="CJ117" s="16"/>
      <c r="CK117" s="16"/>
      <c r="CL117" s="16"/>
      <c r="CM117" s="16"/>
      <c r="CN117" s="16"/>
      <c r="CO117" s="16"/>
      <c r="CP117" s="16"/>
      <c r="CQ117" s="16"/>
      <c r="CR117" s="16"/>
      <c r="CS117" s="16"/>
      <c r="CT117" s="16"/>
      <c r="CU117" s="16"/>
      <c r="CV117" s="16"/>
      <c r="CW117" s="16"/>
      <c r="CX117" s="16"/>
      <c r="CY117" s="16"/>
      <c r="CZ117" s="16"/>
      <c r="DA117" s="16"/>
    </row>
    <row r="118" spans="1:105" s="19" customFormat="1" ht="16.5" x14ac:dyDescent="0.3">
      <c r="A118" s="81">
        <v>877</v>
      </c>
      <c r="B118" s="82"/>
      <c r="C118" s="83"/>
      <c r="D118" s="82"/>
      <c r="E118" s="81" t="s">
        <v>501</v>
      </c>
      <c r="F118" s="81"/>
      <c r="G118" s="81"/>
      <c r="H118" s="64"/>
      <c r="I118" s="65">
        <v>100</v>
      </c>
      <c r="J118" s="66">
        <f t="shared" si="19"/>
        <v>100</v>
      </c>
      <c r="K118" s="66">
        <f t="shared" si="20"/>
        <v>100</v>
      </c>
      <c r="L118" s="66">
        <f>P118+R118+T118+V118+X118+Z118+AB118+AD118+AF118+AH118+AJ118+AL118+AN118+AP118+AR118+AT118+AV118+AX118+AZ118+BB118+BD118+BJ118+CZ118</f>
        <v>0</v>
      </c>
      <c r="M118" s="66">
        <f>Q118+S118+U118+W118+Y118+AA118+AC118+AE118+AG118+AI118+AK118+AM118+AO118+AQ118+AS118+AU118+AW118+AY118+BA118+BC118+BE118+BK118+DA118</f>
        <v>0</v>
      </c>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c r="BK118" s="63"/>
      <c r="BL118" s="63"/>
      <c r="BM118" s="63"/>
      <c r="BN118" s="63"/>
      <c r="BO118" s="63"/>
      <c r="BP118" s="63"/>
      <c r="BQ118" s="63"/>
      <c r="BR118" s="63"/>
      <c r="BS118" s="63"/>
      <c r="BT118" s="63"/>
      <c r="BU118" s="63"/>
      <c r="BV118" s="63"/>
      <c r="BW118" s="63"/>
      <c r="BX118" s="63"/>
      <c r="BY118" s="63"/>
      <c r="BZ118" s="63"/>
      <c r="CA118" s="63"/>
      <c r="CB118" s="63"/>
      <c r="CC118" s="63"/>
      <c r="CD118" s="63"/>
      <c r="CE118" s="63"/>
      <c r="CF118" s="63"/>
      <c r="CG118" s="63"/>
      <c r="CH118" s="63"/>
      <c r="CI118" s="63"/>
      <c r="CJ118" s="63"/>
      <c r="CK118" s="63"/>
      <c r="CL118" s="63"/>
      <c r="CM118" s="63"/>
      <c r="CN118" s="63"/>
      <c r="CO118" s="63"/>
      <c r="CP118" s="63"/>
      <c r="CQ118" s="63"/>
      <c r="CR118" s="63"/>
      <c r="CS118" s="63"/>
      <c r="CT118" s="63"/>
      <c r="CU118" s="63"/>
      <c r="CV118" s="63"/>
      <c r="CW118" s="63"/>
      <c r="CX118" s="63"/>
      <c r="CY118" s="63"/>
      <c r="CZ118" s="63"/>
      <c r="DA118" s="63"/>
    </row>
    <row r="119" spans="1:105" ht="16.5" x14ac:dyDescent="0.3">
      <c r="A119" s="14">
        <v>138</v>
      </c>
      <c r="B119" s="15"/>
      <c r="C119" s="15"/>
      <c r="D119" s="14" t="s">
        <v>111</v>
      </c>
      <c r="E119" s="14" t="s">
        <v>502</v>
      </c>
      <c r="F119" s="14" t="s">
        <v>113</v>
      </c>
      <c r="G119" s="14" t="s">
        <v>503</v>
      </c>
      <c r="H119" s="2" t="s">
        <v>504</v>
      </c>
      <c r="I119" s="12">
        <v>100</v>
      </c>
      <c r="J119" s="16">
        <f t="shared" si="19"/>
        <v>28.92</v>
      </c>
      <c r="K119" s="16">
        <f t="shared" si="20"/>
        <v>64.490000000000009</v>
      </c>
      <c r="L119" s="16">
        <f>P119+R119+T119+V119+X119+Z119+AB119+AD119+AF119+AH119+AJ119+AL119+AN119+AP119+AR119+AT119+AV119+AX119+AZ119+BB119+BD119+BJ119+CZ119+BF119+BH119+BL119+BN119+BP119+BR119+BT119+BZ119+BV119+BX119+CB119+CD119+CF119+CH119+CJ119+CL119</f>
        <v>35.51</v>
      </c>
      <c r="M119" s="16">
        <f>Q119+S119+U119+W119+Y119+AA119+AC119+AE119+AG119+AI119+AK119+AM119+AO119+AQ119+AS119+AU119+AW119+AY119+BA119+BC119+BE119+BK119+DA119+BG119+BI119+BM119+BO119+BQ119+BS119+BU119+CA119+BW119+BY119+CC119+CE119+CG119+CI119+CK119+CM119</f>
        <v>71.08</v>
      </c>
      <c r="N119" s="16"/>
      <c r="O119" s="16"/>
      <c r="P119" s="16"/>
      <c r="Q119" s="16"/>
      <c r="R119" s="16"/>
      <c r="S119" s="16"/>
      <c r="T119" s="16">
        <v>35</v>
      </c>
      <c r="U119" s="16">
        <v>68</v>
      </c>
      <c r="V119" s="16">
        <v>0.5</v>
      </c>
      <c r="W119" s="17">
        <v>3</v>
      </c>
      <c r="X119" s="16"/>
      <c r="Y119" s="16"/>
      <c r="Z119" s="16"/>
      <c r="AA119" s="16"/>
      <c r="AB119" s="16"/>
      <c r="AC119" s="16"/>
      <c r="AD119" s="16"/>
      <c r="AE119" s="16"/>
      <c r="AF119" s="16"/>
      <c r="AG119" s="16"/>
      <c r="AH119" s="16"/>
      <c r="AI119" s="16"/>
      <c r="AJ119" s="16"/>
      <c r="AK119" s="16"/>
      <c r="AL119" s="16"/>
      <c r="AM119" s="16"/>
      <c r="AN119" s="16"/>
      <c r="AO119" s="16"/>
      <c r="AP119" s="16"/>
      <c r="AQ119" s="16"/>
      <c r="AR119" s="16"/>
      <c r="AS119" s="16"/>
      <c r="AT119" s="16"/>
      <c r="AU119" s="16"/>
      <c r="AV119" s="16"/>
      <c r="AW119" s="16"/>
      <c r="AX119" s="16"/>
      <c r="AY119" s="16"/>
      <c r="AZ119" s="16"/>
      <c r="BA119" s="16"/>
      <c r="BB119" s="16"/>
      <c r="BC119" s="16"/>
      <c r="BD119" s="16"/>
      <c r="BE119" s="16"/>
      <c r="BF119" s="16"/>
      <c r="BG119" s="16"/>
      <c r="BH119" s="16"/>
      <c r="BI119" s="16"/>
      <c r="BJ119" s="16"/>
      <c r="BK119" s="16"/>
      <c r="BL119" s="16"/>
      <c r="BM119" s="16"/>
      <c r="BN119" s="16">
        <v>0.01</v>
      </c>
      <c r="BO119" s="16">
        <v>0.08</v>
      </c>
      <c r="BP119" s="16"/>
      <c r="BQ119" s="16"/>
      <c r="BR119" s="16"/>
      <c r="BS119" s="16"/>
      <c r="BT119" s="16"/>
      <c r="BU119" s="16"/>
      <c r="BV119" s="16"/>
      <c r="BW119" s="16"/>
      <c r="BX119" s="16"/>
      <c r="BY119" s="16"/>
      <c r="BZ119" s="16"/>
      <c r="CA119" s="16"/>
      <c r="CB119" s="16"/>
      <c r="CC119" s="16"/>
      <c r="CD119" s="16"/>
      <c r="CE119" s="16"/>
      <c r="CF119" s="16"/>
      <c r="CG119" s="16"/>
      <c r="CH119" s="16"/>
      <c r="CI119" s="16"/>
      <c r="CJ119" s="16"/>
      <c r="CK119" s="16"/>
      <c r="CL119" s="16"/>
      <c r="CM119" s="16"/>
      <c r="CN119" s="16"/>
      <c r="CO119" s="16"/>
      <c r="CP119" s="16"/>
      <c r="CQ119" s="16"/>
      <c r="CR119" s="16"/>
      <c r="CS119" s="16"/>
      <c r="CT119" s="16"/>
      <c r="CU119" s="16"/>
      <c r="CV119" s="16"/>
      <c r="CW119" s="16"/>
      <c r="CX119" s="16"/>
      <c r="CY119" s="16"/>
      <c r="CZ119" s="16"/>
      <c r="DA119" s="16"/>
    </row>
    <row r="120" spans="1:105" ht="16.5" x14ac:dyDescent="0.3">
      <c r="A120" s="54">
        <v>608</v>
      </c>
      <c r="B120" s="55"/>
      <c r="C120" s="36"/>
      <c r="D120" s="36"/>
      <c r="E120" s="54" t="s">
        <v>505</v>
      </c>
      <c r="F120" s="54" t="s">
        <v>251</v>
      </c>
      <c r="G120" s="54" t="s">
        <v>506</v>
      </c>
      <c r="H120" s="33" t="s">
        <v>507</v>
      </c>
      <c r="I120" s="34">
        <v>100</v>
      </c>
      <c r="J120" s="35">
        <f t="shared" si="19"/>
        <v>100</v>
      </c>
      <c r="K120" s="35">
        <f t="shared" si="20"/>
        <v>100</v>
      </c>
      <c r="L120" s="35">
        <f>P120+R120+T120+V120+X120+Z120+AB120+AD120+AF120+AH120+AJ120+AL120+AN120+AP120+AR120+AT120+AV120+AX120+AZ120+BB120+BD120+BJ120+CZ120+BF120+BH120+BL120+BN120+BP120+BR120+BT120+BZ120</f>
        <v>0</v>
      </c>
      <c r="M120" s="35">
        <f>Q120+S120+U120+W120+Y120+AA120+AC120+AE120+AG120+AI120+AK120+AM120+AO120+AQ120+AS120+AU120+AW120+AY120+BA120+BC120+BE120+BK120+DA120+BG120+BI120+BM120+BO120+BQ120+BS120+BU120+CA120</f>
        <v>0</v>
      </c>
      <c r="N120" s="35"/>
      <c r="O120" s="35"/>
      <c r="P120" s="35"/>
      <c r="Q120" s="35"/>
      <c r="R120" s="35"/>
      <c r="S120" s="35"/>
      <c r="T120" s="35"/>
      <c r="U120" s="75"/>
      <c r="V120" s="35"/>
      <c r="W120" s="75"/>
      <c r="X120" s="35"/>
      <c r="Y120" s="35"/>
      <c r="Z120" s="35"/>
      <c r="AA120" s="35"/>
      <c r="AB120" s="35"/>
      <c r="AC120" s="35"/>
      <c r="AD120" s="35"/>
      <c r="AE120" s="35"/>
      <c r="AF120" s="35"/>
      <c r="AG120" s="35"/>
      <c r="AH120" s="35"/>
      <c r="AI120" s="35"/>
      <c r="AJ120" s="35"/>
      <c r="AK120" s="35"/>
      <c r="AL120" s="35"/>
      <c r="AM120" s="35"/>
      <c r="AN120" s="35"/>
      <c r="AO120" s="35"/>
      <c r="AP120" s="35"/>
      <c r="AQ120" s="35"/>
      <c r="AR120" s="35"/>
      <c r="AS120" s="35"/>
      <c r="AT120" s="35"/>
      <c r="AU120" s="35"/>
      <c r="AV120" s="35"/>
      <c r="AW120" s="35"/>
      <c r="AX120" s="35"/>
      <c r="AY120" s="35"/>
      <c r="AZ120" s="35"/>
      <c r="BA120" s="35"/>
      <c r="BB120" s="35"/>
      <c r="BC120" s="35"/>
      <c r="BD120" s="35"/>
      <c r="BE120" s="35"/>
      <c r="BF120" s="35"/>
      <c r="BG120" s="35"/>
      <c r="BH120" s="35"/>
      <c r="BI120" s="35"/>
      <c r="BJ120" s="35"/>
      <c r="BK120" s="35"/>
      <c r="BL120" s="35"/>
      <c r="BM120" s="35"/>
      <c r="BN120" s="35"/>
      <c r="BO120" s="35"/>
      <c r="BP120" s="35"/>
      <c r="BQ120" s="35"/>
      <c r="BR120" s="35"/>
      <c r="BS120" s="35"/>
      <c r="BT120" s="35"/>
      <c r="BU120" s="35"/>
      <c r="BV120" s="35"/>
      <c r="BW120" s="35"/>
      <c r="BX120" s="35"/>
      <c r="BY120" s="35"/>
      <c r="BZ120" s="35"/>
      <c r="CA120" s="35"/>
      <c r="CB120" s="35"/>
      <c r="CC120" s="35"/>
      <c r="CD120" s="35"/>
      <c r="CE120" s="35"/>
      <c r="CF120" s="35"/>
      <c r="CG120" s="35"/>
      <c r="CH120" s="35"/>
      <c r="CI120" s="35"/>
      <c r="CJ120" s="35"/>
      <c r="CK120" s="35"/>
      <c r="CL120" s="35"/>
      <c r="CM120" s="35"/>
      <c r="CN120" s="35"/>
      <c r="CO120" s="35"/>
      <c r="CP120" s="35"/>
      <c r="CQ120" s="35"/>
      <c r="CR120" s="35"/>
      <c r="CS120" s="35"/>
      <c r="CT120" s="35"/>
      <c r="CU120" s="35"/>
      <c r="CV120" s="35"/>
      <c r="CW120" s="35"/>
      <c r="CX120" s="35"/>
      <c r="CY120" s="35"/>
      <c r="CZ120" s="35"/>
      <c r="DA120" s="35"/>
    </row>
    <row r="121" spans="1:105" s="19" customFormat="1" ht="16.5" x14ac:dyDescent="0.3">
      <c r="A121" s="48">
        <v>606</v>
      </c>
      <c r="B121" s="49"/>
      <c r="C121" s="56" t="s">
        <v>246</v>
      </c>
      <c r="D121" s="51"/>
      <c r="E121" s="48" t="s">
        <v>508</v>
      </c>
      <c r="F121" s="48" t="s">
        <v>251</v>
      </c>
      <c r="G121" s="48" t="s">
        <v>509</v>
      </c>
      <c r="H121" s="2" t="s">
        <v>510</v>
      </c>
      <c r="I121" s="12">
        <v>100</v>
      </c>
      <c r="J121" s="16">
        <f t="shared" si="19"/>
        <v>100</v>
      </c>
      <c r="K121" s="16">
        <f t="shared" si="20"/>
        <v>100</v>
      </c>
      <c r="L121" s="16">
        <f>P121+R121+T121+V121+X121+Z121+AB121+AD121+AF121+AH121+AJ121+AL121+AN121+AP121+AR121+AT121+AV121+AX121+AZ121+BB121+BD121+BJ121+CZ121</f>
        <v>0</v>
      </c>
      <c r="M121" s="16">
        <f>Q121+S121+U121+W121+Y121+AA121+AC121+AE121+AG121+AI121+AK121+AM121+AO121+AQ121+AS121+AU121+AW121+AY121+BA121+BC121+BE121+BK121+DA121</f>
        <v>0</v>
      </c>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c r="AL121" s="15"/>
      <c r="AM121" s="15"/>
      <c r="AN121" s="15"/>
      <c r="AO121" s="15"/>
      <c r="AP121" s="15"/>
      <c r="AQ121" s="15"/>
      <c r="AR121" s="15"/>
      <c r="AS121" s="15"/>
      <c r="AT121" s="15"/>
      <c r="AU121" s="15"/>
      <c r="AV121" s="15"/>
      <c r="AW121" s="15"/>
      <c r="AX121" s="15"/>
      <c r="AY121" s="15"/>
      <c r="AZ121" s="15"/>
      <c r="BA121" s="15"/>
      <c r="BB121" s="15"/>
      <c r="BC121" s="15"/>
      <c r="BD121" s="15"/>
      <c r="BE121" s="15"/>
      <c r="BF121" s="15"/>
      <c r="BG121" s="15"/>
      <c r="BH121" s="15"/>
      <c r="BI121" s="15"/>
      <c r="BJ121" s="15"/>
      <c r="BK121" s="15"/>
      <c r="BL121" s="15"/>
      <c r="BM121" s="15"/>
      <c r="BN121" s="15"/>
      <c r="BO121" s="15"/>
      <c r="BP121" s="15"/>
      <c r="BQ121" s="15"/>
      <c r="BR121" s="15"/>
      <c r="BS121" s="15"/>
      <c r="BT121" s="15"/>
      <c r="BU121" s="15"/>
      <c r="BV121" s="15"/>
      <c r="BW121" s="15"/>
      <c r="BX121" s="15"/>
      <c r="BY121" s="15"/>
      <c r="BZ121" s="15"/>
      <c r="CA121" s="15"/>
      <c r="CB121" s="15"/>
      <c r="CC121" s="15"/>
      <c r="CD121" s="15"/>
      <c r="CE121" s="15"/>
      <c r="CF121" s="15"/>
      <c r="CG121" s="15"/>
      <c r="CH121" s="15"/>
      <c r="CI121" s="15"/>
      <c r="CJ121" s="15"/>
      <c r="CK121" s="15"/>
      <c r="CL121" s="15"/>
      <c r="CM121" s="15"/>
      <c r="CN121" s="15"/>
      <c r="CO121" s="15"/>
      <c r="CP121" s="15"/>
      <c r="CQ121" s="15"/>
      <c r="CR121" s="15"/>
      <c r="CS121" s="15"/>
      <c r="CT121" s="15"/>
      <c r="CU121" s="15"/>
      <c r="CV121" s="15"/>
      <c r="CW121" s="15"/>
      <c r="CX121" s="15"/>
      <c r="CY121" s="15"/>
      <c r="CZ121" s="15"/>
      <c r="DA121" s="15"/>
    </row>
    <row r="122" spans="1:105" s="19" customFormat="1" ht="16.5" x14ac:dyDescent="0.3">
      <c r="A122" s="37">
        <v>126</v>
      </c>
      <c r="B122" s="38"/>
      <c r="C122" s="39" t="s">
        <v>246</v>
      </c>
      <c r="D122" s="37" t="s">
        <v>511</v>
      </c>
      <c r="E122" s="37" t="s">
        <v>512</v>
      </c>
      <c r="F122" s="37" t="s">
        <v>199</v>
      </c>
      <c r="G122" s="37" t="s">
        <v>513</v>
      </c>
      <c r="H122" s="41" t="s">
        <v>514</v>
      </c>
      <c r="I122" s="42">
        <v>100</v>
      </c>
      <c r="J122" s="43">
        <f t="shared" si="19"/>
        <v>100</v>
      </c>
      <c r="K122" s="43">
        <f t="shared" si="20"/>
        <v>100</v>
      </c>
      <c r="L122" s="43">
        <f>P122+R122+T122+V122+X122+Z122+AB122+AD122+AF122+AH122+AJ122+AL122+AN122+AP122+AR122+AT122+AV122+AX122+AZ122+BB122+BD122+BJ122+CZ122</f>
        <v>0</v>
      </c>
      <c r="M122" s="43">
        <f>Q122+S122+U122+W122+Y122+AA122+AC122+AE122+AG122+AI122+AK122+AM122+AO122+AQ122+AS122+AU122+AW122+AY122+BA122+BC122+BE122+BK122+DA122</f>
        <v>0</v>
      </c>
      <c r="N122" s="53"/>
      <c r="O122" s="53"/>
      <c r="P122" s="53"/>
      <c r="Q122" s="53"/>
      <c r="R122" s="53"/>
      <c r="S122" s="53"/>
      <c r="T122" s="53"/>
      <c r="U122" s="53"/>
      <c r="V122" s="53"/>
      <c r="W122" s="53"/>
      <c r="X122" s="53"/>
      <c r="Y122" s="53"/>
      <c r="Z122" s="53"/>
      <c r="AA122" s="53"/>
      <c r="AB122" s="53"/>
      <c r="AC122" s="53"/>
      <c r="AD122" s="53"/>
      <c r="AE122" s="53"/>
      <c r="AF122" s="53"/>
      <c r="AG122" s="53"/>
      <c r="AH122" s="53"/>
      <c r="AI122" s="53"/>
      <c r="AJ122" s="53"/>
      <c r="AK122" s="53"/>
      <c r="AL122" s="53"/>
      <c r="AM122" s="53"/>
      <c r="AN122" s="53"/>
      <c r="AO122" s="53"/>
      <c r="AP122" s="53"/>
      <c r="AQ122" s="53"/>
      <c r="AR122" s="53"/>
      <c r="AS122" s="53"/>
      <c r="AT122" s="53"/>
      <c r="AU122" s="53"/>
      <c r="AV122" s="53"/>
      <c r="AW122" s="53"/>
      <c r="AX122" s="53"/>
      <c r="AY122" s="53"/>
      <c r="AZ122" s="53"/>
      <c r="BA122" s="53"/>
      <c r="BB122" s="53"/>
      <c r="BC122" s="53"/>
      <c r="BD122" s="53"/>
      <c r="BE122" s="53"/>
      <c r="BF122" s="53"/>
      <c r="BG122" s="53"/>
      <c r="BH122" s="53"/>
      <c r="BI122" s="53"/>
      <c r="BJ122" s="53"/>
      <c r="BK122" s="53"/>
      <c r="BL122" s="53"/>
      <c r="BM122" s="53"/>
      <c r="BN122" s="53"/>
      <c r="BO122" s="53"/>
      <c r="BP122" s="53"/>
      <c r="BQ122" s="53"/>
      <c r="BR122" s="53"/>
      <c r="BS122" s="53"/>
      <c r="BT122" s="53"/>
      <c r="BU122" s="53"/>
      <c r="BV122" s="53"/>
      <c r="BW122" s="53"/>
      <c r="BX122" s="53"/>
      <c r="BY122" s="53"/>
      <c r="BZ122" s="53"/>
      <c r="CA122" s="53"/>
      <c r="CB122" s="53"/>
      <c r="CC122" s="53"/>
      <c r="CD122" s="53"/>
      <c r="CE122" s="53"/>
      <c r="CF122" s="53"/>
      <c r="CG122" s="53"/>
      <c r="CH122" s="53"/>
      <c r="CI122" s="53"/>
      <c r="CJ122" s="53"/>
      <c r="CK122" s="53"/>
      <c r="CL122" s="53"/>
      <c r="CM122" s="53"/>
      <c r="CN122" s="53"/>
      <c r="CO122" s="53"/>
      <c r="CP122" s="53"/>
      <c r="CQ122" s="53"/>
      <c r="CR122" s="53"/>
      <c r="CS122" s="53"/>
      <c r="CT122" s="53"/>
      <c r="CU122" s="53"/>
      <c r="CV122" s="53"/>
      <c r="CW122" s="53"/>
      <c r="CX122" s="53"/>
      <c r="CY122" s="53"/>
      <c r="CZ122" s="53"/>
      <c r="DA122" s="53"/>
    </row>
    <row r="123" spans="1:105" ht="16.5" x14ac:dyDescent="0.3">
      <c r="A123" s="14">
        <v>142</v>
      </c>
      <c r="B123" s="15"/>
      <c r="C123" s="15"/>
      <c r="D123" s="14" t="s">
        <v>111</v>
      </c>
      <c r="E123" s="14" t="s">
        <v>515</v>
      </c>
      <c r="F123" s="14" t="s">
        <v>113</v>
      </c>
      <c r="G123" s="14" t="s">
        <v>516</v>
      </c>
      <c r="H123" s="2" t="s">
        <v>517</v>
      </c>
      <c r="I123" s="12">
        <v>100</v>
      </c>
      <c r="J123" s="16">
        <v>1</v>
      </c>
      <c r="K123" s="16">
        <v>3</v>
      </c>
      <c r="L123" s="16">
        <f>P123+R123+T123+V123+X123+Z123+AB123+AD123+AF123+AH123+AJ123+AL123+AN123+AP123+AR123+AT123+AV123+AX123+AZ123+BB123+BD123+BJ123+CZ123+BF123+BH123+BL123+BN123+BP123+BR123+BT123+BZ123+BV123+BX123+CB123+CD123+CF123+CH123+CJ123+CL123</f>
        <v>94.5</v>
      </c>
      <c r="M123" s="16">
        <f>Q123+S123+U123+W123+Y123+AA123+AC123+AE123+AG123+AI123+AK123+AM123+AO123+AQ123+AS123+AU123+AW123+AY123+BA123+BC123+BE123+BK123+DA123+BG123+BI123+BM123+BO123+BQ123+BS123+BU123+CA123+BW123+BY123+CC123+CE123+CG123+CI123+CK123+CM123</f>
        <v>101.5</v>
      </c>
      <c r="N123" s="16"/>
      <c r="O123" s="16"/>
      <c r="P123" s="16"/>
      <c r="Q123" s="16"/>
      <c r="R123" s="16"/>
      <c r="S123" s="16"/>
      <c r="T123" s="16">
        <v>94</v>
      </c>
      <c r="U123" s="16">
        <v>98.5</v>
      </c>
      <c r="V123" s="16"/>
      <c r="W123" s="16"/>
      <c r="X123" s="16"/>
      <c r="Y123" s="16"/>
      <c r="Z123" s="16"/>
      <c r="AA123" s="16"/>
      <c r="AB123" s="16"/>
      <c r="AC123" s="16"/>
      <c r="AD123" s="16"/>
      <c r="AE123" s="16"/>
      <c r="AF123" s="16"/>
      <c r="AG123" s="16"/>
      <c r="AH123" s="16"/>
      <c r="AI123" s="16"/>
      <c r="AJ123" s="16"/>
      <c r="AK123" s="16"/>
      <c r="AL123" s="16">
        <v>0.5</v>
      </c>
      <c r="AM123" s="16">
        <v>3</v>
      </c>
      <c r="AN123" s="16"/>
      <c r="AO123" s="16"/>
      <c r="AP123" s="16"/>
      <c r="AQ123" s="16"/>
      <c r="AR123" s="16"/>
      <c r="AS123" s="16"/>
      <c r="AT123" s="16"/>
      <c r="AU123" s="16"/>
      <c r="AV123" s="16"/>
      <c r="AW123" s="16"/>
      <c r="AX123" s="16"/>
      <c r="AY123" s="16"/>
      <c r="AZ123" s="16"/>
      <c r="BA123" s="16"/>
      <c r="BB123" s="16"/>
      <c r="BC123" s="16"/>
      <c r="BD123" s="16"/>
      <c r="BE123" s="16"/>
      <c r="BF123" s="16"/>
      <c r="BG123" s="16"/>
      <c r="BH123" s="16"/>
      <c r="BI123" s="16"/>
      <c r="BJ123" s="16"/>
      <c r="BK123" s="16"/>
      <c r="BL123" s="16"/>
      <c r="BM123" s="16"/>
      <c r="BN123" s="16"/>
      <c r="BO123" s="16"/>
      <c r="BP123" s="16"/>
      <c r="BQ123" s="16"/>
      <c r="BR123" s="16"/>
      <c r="BS123" s="16"/>
      <c r="BT123" s="16"/>
      <c r="BU123" s="16"/>
      <c r="BV123" s="16"/>
      <c r="BW123" s="16"/>
      <c r="BX123" s="16"/>
      <c r="BY123" s="16"/>
      <c r="BZ123" s="16"/>
      <c r="CA123" s="16"/>
      <c r="CB123" s="16"/>
      <c r="CC123" s="16"/>
      <c r="CD123" s="16"/>
      <c r="CE123" s="16"/>
      <c r="CF123" s="16"/>
      <c r="CG123" s="16"/>
      <c r="CH123" s="16"/>
      <c r="CI123" s="16"/>
      <c r="CJ123" s="16"/>
      <c r="CK123" s="16"/>
      <c r="CL123" s="16"/>
      <c r="CM123" s="16"/>
      <c r="CN123" s="16"/>
      <c r="CO123" s="16"/>
      <c r="CP123" s="16"/>
      <c r="CQ123" s="16"/>
      <c r="CR123" s="16"/>
      <c r="CS123" s="16"/>
      <c r="CT123" s="16"/>
      <c r="CU123" s="16"/>
      <c r="CV123" s="16"/>
      <c r="CW123" s="16"/>
      <c r="CX123" s="16"/>
      <c r="CY123" s="16"/>
      <c r="CZ123" s="16"/>
      <c r="DA123" s="16"/>
    </row>
    <row r="124" spans="1:105" s="19" customFormat="1" ht="16.5" x14ac:dyDescent="0.3">
      <c r="A124" s="81">
        <v>339</v>
      </c>
      <c r="B124" s="84"/>
      <c r="C124" s="83" t="s">
        <v>424</v>
      </c>
      <c r="D124" s="81" t="s">
        <v>431</v>
      </c>
      <c r="E124" s="81" t="s">
        <v>518</v>
      </c>
      <c r="F124" s="81" t="s">
        <v>113</v>
      </c>
      <c r="G124" s="81" t="s">
        <v>519</v>
      </c>
      <c r="H124" s="64"/>
      <c r="I124" s="65">
        <v>100</v>
      </c>
      <c r="J124" s="66">
        <f t="shared" ref="J124:J140" si="23">I124-M124</f>
        <v>100</v>
      </c>
      <c r="K124" s="66">
        <f t="shared" ref="K124:K140" si="24">I124-L124</f>
        <v>100</v>
      </c>
      <c r="L124" s="66">
        <f>P124+R124+T124+V124+X124+Z124+AB124+AD124+AF124+AH124+AJ124+AL124+AN124+AP124+AR124+AT124+AV124+AX124+AZ124+BB124+BD124+BJ124+CZ124</f>
        <v>0</v>
      </c>
      <c r="M124" s="66">
        <f>Q124+S124+U124+W124+Y124+AA124+AC124+AE124+AG124+AI124+AK124+AM124+AO124+AQ124+AS124+AU124+AW124+AY124+BA124+BC124+BE124+BK124+DA124</f>
        <v>0</v>
      </c>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c r="BK124" s="63"/>
      <c r="BL124" s="63"/>
      <c r="BM124" s="63"/>
      <c r="BN124" s="63"/>
      <c r="BO124" s="63"/>
      <c r="BP124" s="63"/>
      <c r="BQ124" s="63"/>
      <c r="BR124" s="63"/>
      <c r="BS124" s="63"/>
      <c r="BT124" s="63"/>
      <c r="BU124" s="63"/>
      <c r="BV124" s="63"/>
      <c r="BW124" s="63"/>
      <c r="BX124" s="63"/>
      <c r="BY124" s="63"/>
      <c r="BZ124" s="63"/>
      <c r="CA124" s="63"/>
      <c r="CB124" s="63"/>
      <c r="CC124" s="63"/>
      <c r="CD124" s="63"/>
      <c r="CE124" s="63"/>
      <c r="CF124" s="63"/>
      <c r="CG124" s="63"/>
      <c r="CH124" s="63"/>
      <c r="CI124" s="63"/>
      <c r="CJ124" s="63"/>
      <c r="CK124" s="63"/>
      <c r="CL124" s="63"/>
      <c r="CM124" s="63"/>
      <c r="CN124" s="63"/>
      <c r="CO124" s="63"/>
      <c r="CP124" s="63"/>
      <c r="CQ124" s="63"/>
      <c r="CR124" s="63"/>
      <c r="CS124" s="63"/>
      <c r="CT124" s="63"/>
      <c r="CU124" s="63"/>
      <c r="CV124" s="63"/>
      <c r="CW124" s="63"/>
      <c r="CX124" s="63"/>
      <c r="CY124" s="63"/>
      <c r="CZ124" s="63"/>
      <c r="DA124" s="63"/>
    </row>
    <row r="125" spans="1:105" ht="16.5" x14ac:dyDescent="0.3">
      <c r="A125" s="14">
        <v>147</v>
      </c>
      <c r="B125" s="15"/>
      <c r="C125" s="15"/>
      <c r="D125" s="14" t="s">
        <v>111</v>
      </c>
      <c r="E125" s="14" t="s">
        <v>520</v>
      </c>
      <c r="F125" s="14" t="s">
        <v>113</v>
      </c>
      <c r="G125" s="14" t="s">
        <v>521</v>
      </c>
      <c r="H125" s="2" t="s">
        <v>522</v>
      </c>
      <c r="I125" s="12">
        <v>100</v>
      </c>
      <c r="J125" s="16">
        <f t="shared" si="23"/>
        <v>87</v>
      </c>
      <c r="K125" s="16">
        <f t="shared" si="24"/>
        <v>94</v>
      </c>
      <c r="L125" s="16">
        <f t="shared" ref="L125:M127" si="25">P125+R125+T125+V125+X125+Z125+AB125+AD125+AF125+AH125+AJ125+AL125+AN125+AP125+AR125+AT125+AV125+AX125+AZ125+BB125+BD125+BJ125+CZ125+BF125+BH125+BL125+BN125+BP125+BR125+BT125+BZ125+BV125+BX125+CB125+CD125+CF125+CH125+CJ125+CL125</f>
        <v>6</v>
      </c>
      <c r="M125" s="16">
        <f t="shared" si="25"/>
        <v>13</v>
      </c>
      <c r="N125" s="16"/>
      <c r="O125" s="16"/>
      <c r="P125" s="16">
        <v>2</v>
      </c>
      <c r="Q125" s="16">
        <v>4</v>
      </c>
      <c r="R125" s="16"/>
      <c r="S125" s="16"/>
      <c r="T125" s="16">
        <v>2</v>
      </c>
      <c r="U125" s="16">
        <v>4</v>
      </c>
      <c r="V125" s="16">
        <v>2</v>
      </c>
      <c r="W125" s="17">
        <v>5</v>
      </c>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6"/>
      <c r="AT125" s="16"/>
      <c r="AU125" s="16"/>
      <c r="AV125" s="16"/>
      <c r="AW125" s="16"/>
      <c r="AX125" s="16"/>
      <c r="AY125" s="16"/>
      <c r="AZ125" s="16"/>
      <c r="BA125" s="16"/>
      <c r="BB125" s="16"/>
      <c r="BC125" s="16"/>
      <c r="BD125" s="16"/>
      <c r="BE125" s="16"/>
      <c r="BF125" s="16"/>
      <c r="BG125" s="16"/>
      <c r="BH125" s="16"/>
      <c r="BI125" s="16"/>
      <c r="BJ125" s="16"/>
      <c r="BK125" s="16"/>
      <c r="BL125" s="16"/>
      <c r="BM125" s="16"/>
      <c r="BN125" s="16"/>
      <c r="BO125" s="16"/>
      <c r="BP125" s="16"/>
      <c r="BQ125" s="16"/>
      <c r="BR125" s="16"/>
      <c r="BS125" s="16"/>
      <c r="BT125" s="16"/>
      <c r="BU125" s="16"/>
      <c r="BV125" s="16"/>
      <c r="BW125" s="16"/>
      <c r="BX125" s="16"/>
      <c r="BY125" s="16"/>
      <c r="BZ125" s="16"/>
      <c r="CA125" s="16"/>
      <c r="CB125" s="16"/>
      <c r="CC125" s="16"/>
      <c r="CD125" s="16"/>
      <c r="CE125" s="16"/>
      <c r="CF125" s="16"/>
      <c r="CG125" s="16"/>
      <c r="CH125" s="16"/>
      <c r="CI125" s="16"/>
      <c r="CJ125" s="16"/>
      <c r="CK125" s="16"/>
      <c r="CL125" s="16"/>
      <c r="CM125" s="16"/>
      <c r="CN125" s="16"/>
      <c r="CO125" s="16"/>
      <c r="CP125" s="16"/>
      <c r="CQ125" s="16"/>
      <c r="CR125" s="16"/>
      <c r="CS125" s="16"/>
      <c r="CT125" s="16"/>
      <c r="CU125" s="16"/>
      <c r="CV125" s="16"/>
      <c r="CW125" s="16"/>
      <c r="CX125" s="16"/>
      <c r="CY125" s="16"/>
      <c r="CZ125" s="16"/>
      <c r="DA125" s="16"/>
    </row>
    <row r="126" spans="1:105" ht="16.5" x14ac:dyDescent="0.3">
      <c r="A126" s="14">
        <v>148</v>
      </c>
      <c r="B126" s="15"/>
      <c r="C126" s="15"/>
      <c r="D126" s="14" t="s">
        <v>111</v>
      </c>
      <c r="E126" s="14" t="s">
        <v>523</v>
      </c>
      <c r="F126" s="14" t="s">
        <v>113</v>
      </c>
      <c r="G126" s="14" t="s">
        <v>524</v>
      </c>
      <c r="H126" s="2" t="s">
        <v>525</v>
      </c>
      <c r="I126" s="12">
        <v>100</v>
      </c>
      <c r="J126" s="16">
        <f t="shared" si="23"/>
        <v>92.5</v>
      </c>
      <c r="K126" s="16">
        <f t="shared" si="24"/>
        <v>96.4</v>
      </c>
      <c r="L126" s="16">
        <f t="shared" si="25"/>
        <v>3.6</v>
      </c>
      <c r="M126" s="16">
        <f t="shared" si="25"/>
        <v>7.5</v>
      </c>
      <c r="N126" s="16"/>
      <c r="O126" s="16"/>
      <c r="P126" s="16">
        <v>0.1</v>
      </c>
      <c r="Q126" s="16">
        <v>1.5</v>
      </c>
      <c r="R126" s="16">
        <v>0.5</v>
      </c>
      <c r="S126" s="16">
        <v>1</v>
      </c>
      <c r="T126" s="16">
        <v>3</v>
      </c>
      <c r="U126" s="16">
        <v>5</v>
      </c>
      <c r="V126" s="16"/>
      <c r="W126" s="17"/>
      <c r="X126" s="16"/>
      <c r="Y126" s="16"/>
      <c r="Z126" s="16"/>
      <c r="AA126" s="16"/>
      <c r="AB126" s="16"/>
      <c r="AC126" s="16"/>
      <c r="AD126" s="16"/>
      <c r="AE126" s="16"/>
      <c r="AF126" s="16"/>
      <c r="AG126" s="16"/>
      <c r="AH126" s="16"/>
      <c r="AI126" s="16"/>
      <c r="AJ126" s="16"/>
      <c r="AK126" s="16"/>
      <c r="AL126" s="16"/>
      <c r="AM126" s="16"/>
      <c r="AN126" s="16"/>
      <c r="AO126" s="16"/>
      <c r="AP126" s="16"/>
      <c r="AQ126" s="16"/>
      <c r="AR126" s="16"/>
      <c r="AS126" s="16"/>
      <c r="AT126" s="16"/>
      <c r="AU126" s="16"/>
      <c r="AV126" s="16"/>
      <c r="AW126" s="16"/>
      <c r="AX126" s="16"/>
      <c r="AY126" s="16"/>
      <c r="AZ126" s="16"/>
      <c r="BA126" s="16"/>
      <c r="BB126" s="16"/>
      <c r="BC126" s="16"/>
      <c r="BD126" s="16"/>
      <c r="BE126" s="16"/>
      <c r="BF126" s="16"/>
      <c r="BG126" s="16"/>
      <c r="BH126" s="16"/>
      <c r="BI126" s="16"/>
      <c r="BJ126" s="16"/>
      <c r="BK126" s="16"/>
      <c r="BL126" s="16"/>
      <c r="BM126" s="16"/>
      <c r="BN126" s="16"/>
      <c r="BO126" s="16"/>
      <c r="BP126" s="16"/>
      <c r="BQ126" s="16"/>
      <c r="BR126" s="16"/>
      <c r="BS126" s="16"/>
      <c r="BT126" s="16"/>
      <c r="BU126" s="16"/>
      <c r="BV126" s="16"/>
      <c r="BW126" s="16"/>
      <c r="BX126" s="16"/>
      <c r="BY126" s="16"/>
      <c r="BZ126" s="16"/>
      <c r="CA126" s="16"/>
      <c r="CB126" s="16"/>
      <c r="CC126" s="16"/>
      <c r="CD126" s="16"/>
      <c r="CE126" s="16"/>
      <c r="CF126" s="16"/>
      <c r="CG126" s="16"/>
      <c r="CH126" s="16"/>
      <c r="CI126" s="16"/>
      <c r="CJ126" s="16"/>
      <c r="CK126" s="16"/>
      <c r="CL126" s="16"/>
      <c r="CM126" s="16"/>
      <c r="CN126" s="16"/>
      <c r="CO126" s="16"/>
      <c r="CP126" s="16"/>
      <c r="CQ126" s="16"/>
      <c r="CR126" s="16"/>
      <c r="CS126" s="16"/>
      <c r="CT126" s="16"/>
      <c r="CU126" s="16"/>
      <c r="CV126" s="16"/>
      <c r="CW126" s="16"/>
      <c r="CX126" s="16"/>
      <c r="CY126" s="16"/>
      <c r="CZ126" s="16"/>
      <c r="DA126" s="16"/>
    </row>
    <row r="127" spans="1:105" ht="16.5" x14ac:dyDescent="0.3">
      <c r="A127" s="14">
        <v>152</v>
      </c>
      <c r="B127" s="15"/>
      <c r="C127" s="15"/>
      <c r="D127" s="14" t="s">
        <v>197</v>
      </c>
      <c r="E127" s="14" t="s">
        <v>526</v>
      </c>
      <c r="F127" s="14" t="s">
        <v>199</v>
      </c>
      <c r="G127" s="14" t="s">
        <v>527</v>
      </c>
      <c r="H127" s="2" t="s">
        <v>528</v>
      </c>
      <c r="I127" s="12">
        <v>100</v>
      </c>
      <c r="J127" s="16">
        <f t="shared" si="23"/>
        <v>100</v>
      </c>
      <c r="K127" s="16">
        <f t="shared" si="24"/>
        <v>100</v>
      </c>
      <c r="L127" s="16">
        <f t="shared" si="25"/>
        <v>0</v>
      </c>
      <c r="M127" s="16">
        <f t="shared" si="25"/>
        <v>0</v>
      </c>
      <c r="N127" s="16"/>
      <c r="O127" s="16"/>
      <c r="P127" s="16"/>
      <c r="Q127" s="16"/>
      <c r="R127" s="16"/>
      <c r="S127" s="16"/>
      <c r="T127" s="16"/>
      <c r="U127" s="16"/>
      <c r="V127" s="16"/>
      <c r="W127" s="17"/>
      <c r="X127" s="16"/>
      <c r="Y127" s="16"/>
      <c r="Z127" s="16"/>
      <c r="AA127" s="16"/>
      <c r="AB127" s="16"/>
      <c r="AC127" s="16"/>
      <c r="AD127" s="16"/>
      <c r="AE127" s="16"/>
      <c r="AF127" s="16"/>
      <c r="AG127" s="16"/>
      <c r="AH127" s="16"/>
      <c r="AI127" s="16"/>
      <c r="AJ127" s="16"/>
      <c r="AK127" s="16"/>
      <c r="AL127" s="16"/>
      <c r="AM127" s="16"/>
      <c r="AN127" s="16"/>
      <c r="AO127" s="16"/>
      <c r="AP127" s="16"/>
      <c r="AQ127" s="16"/>
      <c r="AR127" s="16"/>
      <c r="AS127" s="16"/>
      <c r="AT127" s="16"/>
      <c r="AU127" s="16"/>
      <c r="AV127" s="16"/>
      <c r="AW127" s="16"/>
      <c r="AX127" s="16"/>
      <c r="AY127" s="16"/>
      <c r="AZ127" s="16"/>
      <c r="BA127" s="16"/>
      <c r="BB127" s="16"/>
      <c r="BC127" s="16"/>
      <c r="BD127" s="16"/>
      <c r="BE127" s="16"/>
      <c r="BF127" s="16"/>
      <c r="BG127" s="16"/>
      <c r="BH127" s="16"/>
      <c r="BI127" s="16"/>
      <c r="BJ127" s="16"/>
      <c r="BK127" s="16"/>
      <c r="BL127" s="16"/>
      <c r="BM127" s="16"/>
      <c r="BN127" s="16"/>
      <c r="BO127" s="16"/>
      <c r="BP127" s="16"/>
      <c r="BQ127" s="16"/>
      <c r="BR127" s="16"/>
      <c r="BS127" s="16"/>
      <c r="BT127" s="16"/>
      <c r="BU127" s="16"/>
      <c r="BV127" s="16"/>
      <c r="BW127" s="16"/>
      <c r="BX127" s="16"/>
      <c r="BY127" s="16"/>
      <c r="BZ127" s="16"/>
      <c r="CA127" s="16"/>
      <c r="CB127" s="16"/>
      <c r="CC127" s="16"/>
      <c r="CD127" s="16"/>
      <c r="CE127" s="16"/>
      <c r="CF127" s="16"/>
      <c r="CG127" s="16"/>
      <c r="CH127" s="16"/>
      <c r="CI127" s="16"/>
      <c r="CJ127" s="16"/>
      <c r="CK127" s="16"/>
      <c r="CL127" s="16"/>
      <c r="CM127" s="16"/>
      <c r="CN127" s="16"/>
      <c r="CO127" s="16"/>
      <c r="CP127" s="16"/>
      <c r="CQ127" s="16"/>
      <c r="CR127" s="16"/>
      <c r="CS127" s="16"/>
      <c r="CT127" s="16"/>
      <c r="CU127" s="16"/>
      <c r="CV127" s="16"/>
      <c r="CW127" s="16"/>
      <c r="CX127" s="16"/>
      <c r="CY127" s="16"/>
      <c r="CZ127" s="16"/>
      <c r="DA127" s="16"/>
    </row>
    <row r="128" spans="1:105" s="19" customFormat="1" ht="16.5" x14ac:dyDescent="0.3">
      <c r="A128" s="30">
        <v>404</v>
      </c>
      <c r="B128" s="31"/>
      <c r="C128" s="32"/>
      <c r="D128" s="47"/>
      <c r="E128" s="30" t="s">
        <v>529</v>
      </c>
      <c r="F128" s="30" t="s">
        <v>113</v>
      </c>
      <c r="G128" s="30" t="s">
        <v>530</v>
      </c>
      <c r="H128" s="33"/>
      <c r="I128" s="34">
        <v>100</v>
      </c>
      <c r="J128" s="35">
        <f t="shared" si="23"/>
        <v>100</v>
      </c>
      <c r="K128" s="35">
        <f t="shared" si="24"/>
        <v>100</v>
      </c>
      <c r="L128" s="35">
        <f>P128+R128+T128+V128+X128+Z128+AB128+AD128+AF128+AH128+AJ128+AL128+AN128+AP128+AR128+AT128+AV128+AX128+AZ128+BB128+BD128+BJ128+CZ128</f>
        <v>0</v>
      </c>
      <c r="M128" s="35">
        <f>Q128+S128+U128+W128+Y128+AA128+AC128+AE128+AG128+AI128+AK128+AM128+AO128+AQ128+AS128+AU128+AW128+AY128+BA128+BC128+BE128+BK128+DA128</f>
        <v>0</v>
      </c>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c r="CF128" s="36"/>
      <c r="CG128" s="36"/>
      <c r="CH128" s="36"/>
      <c r="CI128" s="36"/>
      <c r="CJ128" s="36"/>
      <c r="CK128" s="36"/>
      <c r="CL128" s="36"/>
      <c r="CM128" s="36"/>
      <c r="CN128" s="36"/>
      <c r="CO128" s="36"/>
      <c r="CP128" s="36"/>
      <c r="CQ128" s="36"/>
      <c r="CR128" s="36"/>
      <c r="CS128" s="36"/>
      <c r="CT128" s="36"/>
      <c r="CU128" s="36"/>
      <c r="CV128" s="36"/>
      <c r="CW128" s="36"/>
      <c r="CX128" s="36"/>
      <c r="CY128" s="36"/>
      <c r="CZ128" s="36"/>
      <c r="DA128" s="36"/>
    </row>
    <row r="129" spans="1:105" ht="16.5" x14ac:dyDescent="0.3">
      <c r="A129" s="14">
        <v>520</v>
      </c>
      <c r="B129" s="24"/>
      <c r="C129" s="15"/>
      <c r="D129" s="15"/>
      <c r="E129" s="14" t="s">
        <v>531</v>
      </c>
      <c r="F129" s="14"/>
      <c r="G129" s="14" t="s">
        <v>532</v>
      </c>
      <c r="H129" s="2"/>
      <c r="I129" s="12">
        <v>100</v>
      </c>
      <c r="J129" s="16">
        <f t="shared" si="23"/>
        <v>100</v>
      </c>
      <c r="K129" s="16">
        <f t="shared" si="24"/>
        <v>100</v>
      </c>
      <c r="L129" s="16">
        <f>P129+R129+T129+V129+X129+Z129+AB129+AD129+AF129+AH129+AJ129+AL129+AN129+AP129+AR129+AT129+AV129+AX129+AZ129+BB129+BD129+BJ129+CZ129+BF129+BH129+BL129+BN129+BP129+BR129+BT129+BZ129</f>
        <v>0</v>
      </c>
      <c r="M129" s="16">
        <f>Q129+S129+U129+W129+Y129+AA129+AC129+AE129+AG129+AI129+AK129+AM129+AO129+AQ129+AS129+AU129+AW129+AY129+BA129+BC129+BE129+BK129+DA129+BG129+BI129+BM129+BO129+BQ129+BS129+BU129+CA129</f>
        <v>0</v>
      </c>
      <c r="N129" s="16"/>
      <c r="O129" s="16"/>
      <c r="P129" s="16"/>
      <c r="Q129" s="16"/>
      <c r="R129" s="16"/>
      <c r="S129" s="16"/>
      <c r="T129" s="16"/>
      <c r="U129" s="17"/>
      <c r="V129" s="16"/>
      <c r="W129" s="17"/>
      <c r="X129" s="16"/>
      <c r="Y129" s="16"/>
      <c r="Z129" s="16"/>
      <c r="AA129" s="16"/>
      <c r="AB129" s="16"/>
      <c r="AC129" s="16"/>
      <c r="AD129" s="16"/>
      <c r="AE129" s="16"/>
      <c r="AF129" s="16"/>
      <c r="AG129" s="16"/>
      <c r="AH129" s="16"/>
      <c r="AI129" s="16"/>
      <c r="AJ129" s="16"/>
      <c r="AK129" s="16"/>
      <c r="AL129" s="16"/>
      <c r="AM129" s="16"/>
      <c r="AN129" s="16"/>
      <c r="AO129" s="16"/>
      <c r="AP129" s="16"/>
      <c r="AQ129" s="16"/>
      <c r="AR129" s="16"/>
      <c r="AS129" s="16"/>
      <c r="AT129" s="16"/>
      <c r="AU129" s="16"/>
      <c r="AV129" s="16"/>
      <c r="AW129" s="16"/>
      <c r="AX129" s="16"/>
      <c r="AY129" s="16"/>
      <c r="AZ129" s="16"/>
      <c r="BA129" s="16"/>
      <c r="BB129" s="16"/>
      <c r="BC129" s="16"/>
      <c r="BD129" s="16"/>
      <c r="BE129" s="16"/>
      <c r="BF129" s="16"/>
      <c r="BG129" s="16"/>
      <c r="BH129" s="16"/>
      <c r="BI129" s="16"/>
      <c r="BJ129" s="16"/>
      <c r="BK129" s="16"/>
      <c r="BL129" s="16"/>
      <c r="BM129" s="16"/>
      <c r="BN129" s="16"/>
      <c r="BO129" s="16"/>
      <c r="BP129" s="16"/>
      <c r="BQ129" s="16"/>
      <c r="BR129" s="16"/>
      <c r="BS129" s="16"/>
      <c r="BT129" s="16"/>
      <c r="BU129" s="16"/>
      <c r="BV129" s="16"/>
      <c r="BW129" s="16"/>
      <c r="BX129" s="16"/>
      <c r="BY129" s="16"/>
      <c r="BZ129" s="16"/>
      <c r="CA129" s="16"/>
      <c r="CB129" s="16"/>
      <c r="CC129" s="16"/>
      <c r="CD129" s="16"/>
      <c r="CE129" s="16"/>
      <c r="CF129" s="16"/>
      <c r="CG129" s="16"/>
      <c r="CH129" s="16"/>
      <c r="CI129" s="16"/>
      <c r="CJ129" s="16"/>
      <c r="CK129" s="16"/>
      <c r="CL129" s="16"/>
      <c r="CM129" s="16"/>
      <c r="CN129" s="16"/>
      <c r="CO129" s="16"/>
      <c r="CP129" s="16"/>
      <c r="CQ129" s="16"/>
      <c r="CR129" s="16"/>
      <c r="CS129" s="16"/>
      <c r="CT129" s="16"/>
      <c r="CU129" s="16"/>
      <c r="CV129" s="16"/>
      <c r="CW129" s="16"/>
      <c r="CX129" s="16"/>
      <c r="CY129" s="16"/>
      <c r="CZ129" s="16"/>
      <c r="DA129" s="16"/>
    </row>
    <row r="130" spans="1:105" s="19" customFormat="1" ht="16.5" x14ac:dyDescent="0.3">
      <c r="A130" s="48">
        <v>766</v>
      </c>
      <c r="B130" s="51"/>
      <c r="C130" s="56"/>
      <c r="D130" s="51"/>
      <c r="E130" s="48" t="s">
        <v>533</v>
      </c>
      <c r="F130" s="48"/>
      <c r="G130" s="48"/>
      <c r="H130" s="2"/>
      <c r="I130" s="12">
        <v>100</v>
      </c>
      <c r="J130" s="16">
        <f t="shared" si="23"/>
        <v>100</v>
      </c>
      <c r="K130" s="16">
        <f t="shared" si="24"/>
        <v>100</v>
      </c>
      <c r="L130" s="16">
        <f>P130+R130+T130+V130+X130+Z130+AB130+AD130+AF130+AH130+AJ130+AL130+AN130+AP130+AR130+AT130+AV130+AX130+AZ130+BB130+BD130+BJ130+CZ130</f>
        <v>0</v>
      </c>
      <c r="M130" s="16">
        <f>Q130+S130+U130+W130+Y130+AA130+AC130+AE130+AG130+AI130+AK130+AM130+AO130+AQ130+AS130+AU130+AW130+AY130+BA130+BC130+BE130+BK130+DA130</f>
        <v>0</v>
      </c>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c r="BO130" s="15"/>
      <c r="BP130" s="15"/>
      <c r="BQ130" s="15"/>
      <c r="BR130" s="15"/>
      <c r="BS130" s="15"/>
      <c r="BT130" s="15"/>
      <c r="BU130" s="15"/>
      <c r="BV130" s="15"/>
      <c r="BW130" s="15"/>
      <c r="BX130" s="15"/>
      <c r="BY130" s="15"/>
      <c r="BZ130" s="15"/>
      <c r="CA130" s="15"/>
      <c r="CB130" s="15"/>
      <c r="CC130" s="15"/>
      <c r="CD130" s="15"/>
      <c r="CE130" s="15"/>
      <c r="CF130" s="15"/>
      <c r="CG130" s="15"/>
      <c r="CH130" s="15"/>
      <c r="CI130" s="15"/>
      <c r="CJ130" s="15"/>
      <c r="CK130" s="15"/>
      <c r="CL130" s="15"/>
      <c r="CM130" s="15"/>
      <c r="CN130" s="15"/>
      <c r="CO130" s="15"/>
      <c r="CP130" s="15"/>
      <c r="CQ130" s="15"/>
      <c r="CR130" s="15"/>
      <c r="CS130" s="15"/>
      <c r="CT130" s="15"/>
      <c r="CU130" s="15"/>
      <c r="CV130" s="15"/>
      <c r="CW130" s="15"/>
      <c r="CX130" s="15"/>
      <c r="CY130" s="15"/>
      <c r="CZ130" s="15"/>
      <c r="DA130" s="15"/>
    </row>
    <row r="131" spans="1:105" s="19" customFormat="1" ht="16.5" x14ac:dyDescent="0.3">
      <c r="A131" s="37">
        <v>876</v>
      </c>
      <c r="B131" s="40"/>
      <c r="C131" s="39"/>
      <c r="D131" s="40"/>
      <c r="E131" s="37" t="s">
        <v>534</v>
      </c>
      <c r="F131" s="37"/>
      <c r="G131" s="37"/>
      <c r="H131" s="41"/>
      <c r="I131" s="42">
        <v>100</v>
      </c>
      <c r="J131" s="43">
        <f t="shared" si="23"/>
        <v>100</v>
      </c>
      <c r="K131" s="43">
        <f t="shared" si="24"/>
        <v>100</v>
      </c>
      <c r="L131" s="43">
        <f>P131+R131+T131+V131+X131+Z131+AB131+AD131+AF131+AH131+AJ131+AL131+AN131+AP131+AR131+AT131+AV131+AX131+AZ131+BB131+BD131+BJ131+CZ131</f>
        <v>0</v>
      </c>
      <c r="M131" s="43">
        <f>Q131+S131+U131+W131+Y131+AA131+AC131+AE131+AG131+AI131+AK131+AM131+AO131+AQ131+AS131+AU131+AW131+AY131+BA131+BC131+BE131+BK131+DA131</f>
        <v>0</v>
      </c>
      <c r="N131" s="53"/>
      <c r="O131" s="53"/>
      <c r="P131" s="53"/>
      <c r="Q131" s="53"/>
      <c r="R131" s="53"/>
      <c r="S131" s="53"/>
      <c r="T131" s="53"/>
      <c r="U131" s="53"/>
      <c r="V131" s="53"/>
      <c r="W131" s="53"/>
      <c r="X131" s="53"/>
      <c r="Y131" s="53"/>
      <c r="Z131" s="53"/>
      <c r="AA131" s="53"/>
      <c r="AB131" s="53"/>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53"/>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53"/>
      <c r="CH131" s="53"/>
      <c r="CI131" s="53"/>
      <c r="CJ131" s="53"/>
      <c r="CK131" s="53"/>
      <c r="CL131" s="53"/>
      <c r="CM131" s="53"/>
      <c r="CN131" s="53"/>
      <c r="CO131" s="53"/>
      <c r="CP131" s="53"/>
      <c r="CQ131" s="53"/>
      <c r="CR131" s="53"/>
      <c r="CS131" s="53"/>
      <c r="CT131" s="53"/>
      <c r="CU131" s="53"/>
      <c r="CV131" s="53"/>
      <c r="CW131" s="53"/>
      <c r="CX131" s="53"/>
      <c r="CY131" s="53"/>
      <c r="CZ131" s="53"/>
      <c r="DA131" s="53"/>
    </row>
    <row r="132" spans="1:105" ht="16.5" x14ac:dyDescent="0.3">
      <c r="A132" s="14">
        <v>154</v>
      </c>
      <c r="B132" s="15"/>
      <c r="C132" s="15"/>
      <c r="D132" s="14" t="s">
        <v>197</v>
      </c>
      <c r="E132" s="14" t="s">
        <v>535</v>
      </c>
      <c r="F132" s="14" t="s">
        <v>199</v>
      </c>
      <c r="G132" s="14" t="s">
        <v>536</v>
      </c>
      <c r="H132" s="2" t="s">
        <v>537</v>
      </c>
      <c r="I132" s="12">
        <v>100</v>
      </c>
      <c r="J132" s="16">
        <f t="shared" si="23"/>
        <v>100</v>
      </c>
      <c r="K132" s="16">
        <f t="shared" si="24"/>
        <v>100</v>
      </c>
      <c r="L132" s="16">
        <f t="shared" ref="L132:M135" si="26">P132+R132+T132+V132+X132+Z132+AB132+AD132+AF132+AH132+AJ132+AL132+AN132+AP132+AR132+AT132+AV132+AX132+AZ132+BB132+BD132+BJ132+CZ132+BF132+BH132+BL132+BN132+BP132+BR132+BT132+BZ132+BV132+BX132+CB132+CD132+CF132+CH132+CJ132+CL132</f>
        <v>0</v>
      </c>
      <c r="M132" s="16">
        <f t="shared" si="26"/>
        <v>0</v>
      </c>
      <c r="N132" s="16"/>
      <c r="O132" s="16"/>
      <c r="P132" s="16"/>
      <c r="Q132" s="16"/>
      <c r="R132" s="16"/>
      <c r="S132" s="16"/>
      <c r="T132" s="16"/>
      <c r="U132" s="16"/>
      <c r="V132" s="16"/>
      <c r="W132" s="17"/>
      <c r="X132" s="16"/>
      <c r="Y132" s="16"/>
      <c r="Z132" s="16"/>
      <c r="AA132" s="16"/>
      <c r="AB132" s="16"/>
      <c r="AC132" s="16"/>
      <c r="AD132" s="16"/>
      <c r="AE132" s="16"/>
      <c r="AF132" s="16"/>
      <c r="AG132" s="16"/>
      <c r="AH132" s="16"/>
      <c r="AI132" s="16"/>
      <c r="AJ132" s="16"/>
      <c r="AK132" s="16"/>
      <c r="AL132" s="16"/>
      <c r="AM132" s="16"/>
      <c r="AN132" s="16"/>
      <c r="AO132" s="16"/>
      <c r="AP132" s="16"/>
      <c r="AQ132" s="16"/>
      <c r="AR132" s="16"/>
      <c r="AS132" s="16"/>
      <c r="AT132" s="16"/>
      <c r="AU132" s="16"/>
      <c r="AV132" s="16"/>
      <c r="AW132" s="16"/>
      <c r="AX132" s="16"/>
      <c r="AY132" s="16"/>
      <c r="AZ132" s="16"/>
      <c r="BA132" s="16"/>
      <c r="BB132" s="16"/>
      <c r="BC132" s="16"/>
      <c r="BD132" s="16"/>
      <c r="BE132" s="16"/>
      <c r="BF132" s="16"/>
      <c r="BG132" s="16"/>
      <c r="BH132" s="16"/>
      <c r="BI132" s="16"/>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row>
    <row r="133" spans="1:105" ht="16.5" x14ac:dyDescent="0.3">
      <c r="A133" s="14">
        <v>155</v>
      </c>
      <c r="B133" s="15"/>
      <c r="C133" s="15"/>
      <c r="D133" s="14" t="s">
        <v>197</v>
      </c>
      <c r="E133" s="14" t="s">
        <v>538</v>
      </c>
      <c r="F133" s="14" t="s">
        <v>199</v>
      </c>
      <c r="G133" s="14" t="s">
        <v>539</v>
      </c>
      <c r="H133" s="2" t="s">
        <v>540</v>
      </c>
      <c r="I133" s="12">
        <v>100</v>
      </c>
      <c r="J133" s="16">
        <f t="shared" si="23"/>
        <v>100</v>
      </c>
      <c r="K133" s="16">
        <f t="shared" si="24"/>
        <v>100</v>
      </c>
      <c r="L133" s="16">
        <f t="shared" si="26"/>
        <v>0</v>
      </c>
      <c r="M133" s="16">
        <f t="shared" si="26"/>
        <v>0</v>
      </c>
      <c r="N133" s="16"/>
      <c r="O133" s="16"/>
      <c r="P133" s="16"/>
      <c r="Q133" s="16"/>
      <c r="R133" s="16"/>
      <c r="S133" s="16"/>
      <c r="T133" s="16"/>
      <c r="U133" s="16"/>
      <c r="V133" s="16"/>
      <c r="W133" s="17"/>
      <c r="X133" s="16"/>
      <c r="Y133" s="16"/>
      <c r="Z133" s="16"/>
      <c r="AA133" s="16"/>
      <c r="AB133" s="16"/>
      <c r="AC133" s="16"/>
      <c r="AD133" s="16"/>
      <c r="AE133" s="16"/>
      <c r="AF133" s="16"/>
      <c r="AG133" s="16"/>
      <c r="AH133" s="16"/>
      <c r="AI133" s="16"/>
      <c r="AJ133" s="16"/>
      <c r="AK133" s="16"/>
      <c r="AL133" s="16"/>
      <c r="AM133" s="16"/>
      <c r="AN133" s="16"/>
      <c r="AO133" s="16"/>
      <c r="AP133" s="16"/>
      <c r="AQ133" s="16"/>
      <c r="AR133" s="16"/>
      <c r="AS133" s="16"/>
      <c r="AT133" s="16"/>
      <c r="AU133" s="16"/>
      <c r="AV133" s="16"/>
      <c r="AW133" s="16"/>
      <c r="AX133" s="16"/>
      <c r="AY133" s="16"/>
      <c r="AZ133" s="16"/>
      <c r="BA133" s="16"/>
      <c r="BB133" s="16"/>
      <c r="BC133" s="16"/>
      <c r="BD133" s="16"/>
      <c r="BE133" s="16"/>
      <c r="BF133" s="16"/>
      <c r="BG133" s="16"/>
      <c r="BH133" s="16"/>
      <c r="BI133" s="16"/>
      <c r="BJ133" s="16"/>
      <c r="BK133" s="16"/>
      <c r="BL133" s="16"/>
      <c r="BM133" s="16"/>
      <c r="BN133" s="16"/>
      <c r="BO133" s="16"/>
      <c r="BP133" s="16"/>
      <c r="BQ133" s="16"/>
      <c r="BR133" s="16"/>
      <c r="BS133" s="16"/>
      <c r="BT133" s="16"/>
      <c r="BU133" s="16"/>
      <c r="BV133" s="16"/>
      <c r="BW133" s="16"/>
      <c r="BX133" s="16"/>
      <c r="BY133" s="16"/>
      <c r="BZ133" s="16"/>
      <c r="CA133" s="16"/>
      <c r="CB133" s="16"/>
      <c r="CC133" s="16"/>
      <c r="CD133" s="16"/>
      <c r="CE133" s="16"/>
      <c r="CF133" s="16"/>
      <c r="CG133" s="16"/>
      <c r="CH133" s="16"/>
      <c r="CI133" s="16"/>
      <c r="CJ133" s="16"/>
      <c r="CK133" s="16"/>
      <c r="CL133" s="16"/>
      <c r="CM133" s="16"/>
      <c r="CN133" s="16"/>
      <c r="CO133" s="16"/>
      <c r="CP133" s="16"/>
      <c r="CQ133" s="16"/>
      <c r="CR133" s="16"/>
      <c r="CS133" s="16"/>
      <c r="CT133" s="16"/>
      <c r="CU133" s="16"/>
      <c r="CV133" s="16"/>
      <c r="CW133" s="16"/>
      <c r="CX133" s="16"/>
      <c r="CY133" s="16"/>
      <c r="CZ133" s="16"/>
      <c r="DA133" s="16"/>
    </row>
    <row r="134" spans="1:105" ht="16.5" x14ac:dyDescent="0.3">
      <c r="A134" s="14">
        <v>157</v>
      </c>
      <c r="B134" s="20"/>
      <c r="C134" s="15"/>
      <c r="D134" s="14" t="s">
        <v>197</v>
      </c>
      <c r="E134" s="14" t="s">
        <v>541</v>
      </c>
      <c r="F134" s="14" t="s">
        <v>199</v>
      </c>
      <c r="G134" s="14" t="s">
        <v>542</v>
      </c>
      <c r="H134" s="2" t="s">
        <v>543</v>
      </c>
      <c r="I134" s="12">
        <v>100</v>
      </c>
      <c r="J134" s="16">
        <f t="shared" si="23"/>
        <v>88.85</v>
      </c>
      <c r="K134" s="16">
        <f t="shared" si="24"/>
        <v>96.74</v>
      </c>
      <c r="L134" s="16">
        <f t="shared" si="26"/>
        <v>3.26</v>
      </c>
      <c r="M134" s="16">
        <f t="shared" si="26"/>
        <v>11.15</v>
      </c>
      <c r="N134" s="16"/>
      <c r="O134" s="16"/>
      <c r="P134" s="16">
        <v>1.6</v>
      </c>
      <c r="Q134" s="16">
        <v>4.5</v>
      </c>
      <c r="R134" s="16">
        <v>0.25</v>
      </c>
      <c r="S134" s="16">
        <v>0.75</v>
      </c>
      <c r="T134" s="16">
        <v>1.4</v>
      </c>
      <c r="U134" s="16">
        <v>5.8</v>
      </c>
      <c r="V134" s="16"/>
      <c r="W134" s="17"/>
      <c r="X134" s="16">
        <v>0.01</v>
      </c>
      <c r="Y134" s="16">
        <v>0.1</v>
      </c>
      <c r="Z134" s="16"/>
      <c r="AA134" s="16"/>
      <c r="AB134" s="16"/>
      <c r="AC134" s="16"/>
      <c r="AD134" s="16"/>
      <c r="AE134" s="16"/>
      <c r="AF134" s="16"/>
      <c r="AG134" s="16"/>
      <c r="AH134" s="16"/>
      <c r="AI134" s="16"/>
      <c r="AJ134" s="16"/>
      <c r="AK134" s="16"/>
      <c r="AL134" s="16"/>
      <c r="AM134" s="16"/>
      <c r="AN134" s="16"/>
      <c r="AO134" s="16"/>
      <c r="AP134" s="16"/>
      <c r="AQ134" s="16"/>
      <c r="AR134" s="16"/>
      <c r="AS134" s="16"/>
      <c r="AT134" s="16"/>
      <c r="AU134" s="16"/>
      <c r="AV134" s="16"/>
      <c r="AW134" s="16"/>
      <c r="AX134" s="16"/>
      <c r="AY134" s="16"/>
      <c r="AZ134" s="16"/>
      <c r="BA134" s="16"/>
      <c r="BB134" s="16"/>
      <c r="BC134" s="16"/>
      <c r="BD134" s="16"/>
      <c r="BE134" s="16"/>
      <c r="BF134" s="16"/>
      <c r="BG134" s="16"/>
      <c r="BH134" s="16"/>
      <c r="BI134" s="16"/>
      <c r="BJ134" s="16"/>
      <c r="BK134" s="16"/>
      <c r="BL134" s="16"/>
      <c r="BM134" s="16"/>
      <c r="BN134" s="16"/>
      <c r="BO134" s="16"/>
      <c r="BP134" s="16"/>
      <c r="BQ134" s="16"/>
      <c r="BR134" s="16"/>
      <c r="BS134" s="16"/>
      <c r="BT134" s="16"/>
      <c r="BU134" s="16"/>
      <c r="BV134" s="16"/>
      <c r="BW134" s="16"/>
      <c r="BX134" s="16"/>
      <c r="BY134" s="16"/>
      <c r="BZ134" s="16"/>
      <c r="CA134" s="16"/>
      <c r="CB134" s="16"/>
      <c r="CC134" s="16"/>
      <c r="CD134" s="16"/>
      <c r="CE134" s="16"/>
      <c r="CF134" s="16"/>
      <c r="CG134" s="16"/>
      <c r="CH134" s="16"/>
      <c r="CI134" s="16"/>
      <c r="CJ134" s="16"/>
      <c r="CK134" s="16"/>
      <c r="CL134" s="16"/>
      <c r="CM134" s="16"/>
      <c r="CN134" s="16"/>
      <c r="CO134" s="16"/>
      <c r="CP134" s="16"/>
      <c r="CQ134" s="16"/>
      <c r="CR134" s="16"/>
      <c r="CS134" s="16"/>
      <c r="CT134" s="16"/>
      <c r="CU134" s="16"/>
      <c r="CV134" s="16"/>
      <c r="CW134" s="16"/>
      <c r="CX134" s="16"/>
      <c r="CY134" s="16"/>
      <c r="CZ134" s="16"/>
      <c r="DA134" s="16"/>
    </row>
    <row r="135" spans="1:105" ht="16.5" x14ac:dyDescent="0.3">
      <c r="A135" s="14">
        <v>159</v>
      </c>
      <c r="B135" s="15"/>
      <c r="C135" s="15"/>
      <c r="D135" s="14" t="s">
        <v>197</v>
      </c>
      <c r="E135" s="14" t="s">
        <v>544</v>
      </c>
      <c r="F135" s="14" t="s">
        <v>199</v>
      </c>
      <c r="G135" s="14" t="s">
        <v>545</v>
      </c>
      <c r="H135" s="2" t="s">
        <v>546</v>
      </c>
      <c r="I135" s="12">
        <v>100</v>
      </c>
      <c r="J135" s="16">
        <f t="shared" si="23"/>
        <v>100</v>
      </c>
      <c r="K135" s="16">
        <f t="shared" si="24"/>
        <v>100</v>
      </c>
      <c r="L135" s="16">
        <f t="shared" si="26"/>
        <v>0</v>
      </c>
      <c r="M135" s="16">
        <f t="shared" si="26"/>
        <v>0</v>
      </c>
      <c r="N135" s="16"/>
      <c r="O135" s="16"/>
      <c r="P135" s="16"/>
      <c r="Q135" s="16"/>
      <c r="R135" s="16"/>
      <c r="S135" s="16"/>
      <c r="T135" s="16"/>
      <c r="U135" s="16"/>
      <c r="V135" s="16"/>
      <c r="W135" s="17"/>
      <c r="X135" s="16"/>
      <c r="Y135" s="16"/>
      <c r="Z135" s="16"/>
      <c r="AA135" s="16"/>
      <c r="AB135" s="16"/>
      <c r="AC135" s="16"/>
      <c r="AD135" s="16"/>
      <c r="AE135" s="16"/>
      <c r="AF135" s="16"/>
      <c r="AG135" s="16"/>
      <c r="AH135" s="16"/>
      <c r="AI135" s="16"/>
      <c r="AJ135" s="16"/>
      <c r="AK135" s="16"/>
      <c r="AL135" s="16"/>
      <c r="AM135" s="16"/>
      <c r="AN135" s="16"/>
      <c r="AO135" s="16"/>
      <c r="AP135" s="16"/>
      <c r="AQ135" s="16"/>
      <c r="AR135" s="16"/>
      <c r="AS135" s="16"/>
      <c r="AT135" s="16"/>
      <c r="AU135" s="16"/>
      <c r="AV135" s="16"/>
      <c r="AW135" s="16"/>
      <c r="AX135" s="16"/>
      <c r="AY135" s="16"/>
      <c r="AZ135" s="16"/>
      <c r="BA135" s="16"/>
      <c r="BB135" s="16"/>
      <c r="BC135" s="16"/>
      <c r="BD135" s="16"/>
      <c r="BE135" s="16"/>
      <c r="BF135" s="16"/>
      <c r="BG135" s="16"/>
      <c r="BH135" s="16"/>
      <c r="BI135" s="16"/>
      <c r="BJ135" s="16"/>
      <c r="BK135" s="16"/>
      <c r="BL135" s="16"/>
      <c r="BM135" s="16"/>
      <c r="BN135" s="16"/>
      <c r="BO135" s="16"/>
      <c r="BP135" s="16"/>
      <c r="BQ135" s="16"/>
      <c r="BR135" s="16"/>
      <c r="BS135" s="16"/>
      <c r="BT135" s="16"/>
      <c r="BU135" s="16"/>
      <c r="BV135" s="16"/>
      <c r="BW135" s="16"/>
      <c r="BX135" s="16"/>
      <c r="BY135" s="16"/>
      <c r="BZ135" s="16"/>
      <c r="CA135" s="16"/>
      <c r="CB135" s="16"/>
      <c r="CC135" s="16"/>
      <c r="CD135" s="16"/>
      <c r="CE135" s="16"/>
      <c r="CF135" s="16"/>
      <c r="CG135" s="16"/>
      <c r="CH135" s="16"/>
      <c r="CI135" s="16"/>
      <c r="CJ135" s="16"/>
      <c r="CK135" s="16"/>
      <c r="CL135" s="16"/>
      <c r="CM135" s="16"/>
      <c r="CN135" s="16"/>
      <c r="CO135" s="16"/>
      <c r="CP135" s="16"/>
      <c r="CQ135" s="16"/>
      <c r="CR135" s="16"/>
      <c r="CS135" s="16"/>
      <c r="CT135" s="16"/>
      <c r="CU135" s="16"/>
      <c r="CV135" s="16"/>
      <c r="CW135" s="16"/>
      <c r="CX135" s="16"/>
      <c r="CY135" s="16"/>
      <c r="CZ135" s="16"/>
      <c r="DA135" s="16"/>
    </row>
    <row r="136" spans="1:105" ht="16.5" x14ac:dyDescent="0.3">
      <c r="A136" s="61">
        <v>605</v>
      </c>
      <c r="B136" s="62"/>
      <c r="C136" s="63"/>
      <c r="D136" s="63"/>
      <c r="E136" s="61" t="s">
        <v>547</v>
      </c>
      <c r="F136" s="61" t="s">
        <v>251</v>
      </c>
      <c r="G136" s="61" t="s">
        <v>548</v>
      </c>
      <c r="H136" s="64" t="s">
        <v>549</v>
      </c>
      <c r="I136" s="65">
        <v>100</v>
      </c>
      <c r="J136" s="66">
        <f t="shared" si="23"/>
        <v>97.11</v>
      </c>
      <c r="K136" s="66">
        <f t="shared" si="24"/>
        <v>98.68</v>
      </c>
      <c r="L136" s="66">
        <f>P136+R136+T136+V136+X136+Z136+AB136+AD136+AF136+AH136+AJ136+AL136+AN136+AP136+AR136+AT136+AV136+AX136+AZ136+BB136+BD136+BJ136+CZ136+BF136+BH136+BL136+BN136+BP136+BR136+BT136+BZ136</f>
        <v>1.32</v>
      </c>
      <c r="M136" s="66">
        <f>Q136+S136+U136+W136+Y136+AA136+AC136+AE136+AG136+AI136+AK136+AM136+AO136+AQ136+AS136+AU136+AW136+AY136+BA136+BC136+BE136+BK136+DA136+BG136+BI136+BM136+BO136+BQ136+BS136+BU136+CA136</f>
        <v>2.8899999999999997</v>
      </c>
      <c r="N136" s="66"/>
      <c r="O136" s="66"/>
      <c r="P136" s="66"/>
      <c r="Q136" s="66"/>
      <c r="R136" s="66">
        <v>0.2</v>
      </c>
      <c r="S136" s="66">
        <v>0.9</v>
      </c>
      <c r="T136" s="66">
        <v>1.1000000000000001</v>
      </c>
      <c r="U136" s="67">
        <v>1.9</v>
      </c>
      <c r="V136" s="66"/>
      <c r="W136" s="67"/>
      <c r="X136" s="66">
        <v>0.02</v>
      </c>
      <c r="Y136" s="66">
        <v>0.09</v>
      </c>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row>
    <row r="137" spans="1:105" ht="16.5" x14ac:dyDescent="0.3">
      <c r="A137" s="14">
        <v>160</v>
      </c>
      <c r="B137" s="15"/>
      <c r="C137" s="15"/>
      <c r="D137" s="14" t="s">
        <v>197</v>
      </c>
      <c r="E137" s="14" t="s">
        <v>550</v>
      </c>
      <c r="F137" s="14" t="s">
        <v>199</v>
      </c>
      <c r="G137" s="14" t="s">
        <v>551</v>
      </c>
      <c r="H137" s="2" t="s">
        <v>552</v>
      </c>
      <c r="I137" s="12">
        <v>100</v>
      </c>
      <c r="J137" s="16">
        <f t="shared" si="23"/>
        <v>100</v>
      </c>
      <c r="K137" s="16">
        <f t="shared" si="24"/>
        <v>100</v>
      </c>
      <c r="L137" s="16">
        <f>P137+R137+T137+V137+X137+Z137+AB137+AD137+AF137+AH137+AJ137+AL137+AN137+AP137+AR137+AT137+AV137+AX137+AZ137+BB137+BD137+BJ137+CZ137+BF137+BH137+BL137+BN137+BP137+BR137+BT137+BZ137+BV137+BX137+CB137+CD137+CF137+CH137+CJ137+CL137</f>
        <v>0</v>
      </c>
      <c r="M137" s="16">
        <f>Q137+S137+U137+W137+Y137+AA137+AC137+AE137+AG137+AI137+AK137+AM137+AO137+AQ137+AS137+AU137+AW137+AY137+BA137+BC137+BE137+BK137+DA137+BG137+BI137+BM137+BO137+BQ137+BS137+BU137+CA137+BW137+BY137+CC137+CE137+CG137+CI137+CK137+CM137</f>
        <v>0</v>
      </c>
      <c r="N137" s="16"/>
      <c r="O137" s="16"/>
      <c r="P137" s="16"/>
      <c r="Q137" s="16"/>
      <c r="R137" s="16"/>
      <c r="S137" s="16"/>
      <c r="T137" s="16"/>
      <c r="U137" s="16"/>
      <c r="V137" s="16"/>
      <c r="W137" s="17"/>
      <c r="X137" s="16"/>
      <c r="Y137" s="16"/>
      <c r="Z137" s="16"/>
      <c r="AA137" s="16"/>
      <c r="AB137" s="16"/>
      <c r="AC137" s="16"/>
      <c r="AD137" s="16"/>
      <c r="AE137" s="16"/>
      <c r="AF137" s="16"/>
      <c r="AG137" s="16"/>
      <c r="AH137" s="16"/>
      <c r="AI137" s="16"/>
      <c r="AJ137" s="16"/>
      <c r="AK137" s="16"/>
      <c r="AL137" s="16"/>
      <c r="AM137" s="16"/>
      <c r="AN137" s="16"/>
      <c r="AO137" s="16"/>
      <c r="AP137" s="16"/>
      <c r="AQ137" s="16"/>
      <c r="AR137" s="16"/>
      <c r="AS137" s="16"/>
      <c r="AT137" s="16"/>
      <c r="AU137" s="16"/>
      <c r="AV137" s="16"/>
      <c r="AW137" s="16"/>
      <c r="AX137" s="16"/>
      <c r="AY137" s="16"/>
      <c r="AZ137" s="16"/>
      <c r="BA137" s="16"/>
      <c r="BB137" s="16"/>
      <c r="BC137" s="16"/>
      <c r="BD137" s="16"/>
      <c r="BE137" s="16"/>
      <c r="BF137" s="16"/>
      <c r="BG137" s="16"/>
      <c r="BH137" s="16"/>
      <c r="BI137" s="16"/>
      <c r="BJ137" s="16"/>
      <c r="BK137" s="16"/>
      <c r="BL137" s="16"/>
      <c r="BM137" s="16"/>
      <c r="BN137" s="16"/>
      <c r="BO137" s="16"/>
      <c r="BP137" s="16"/>
      <c r="BQ137" s="16"/>
      <c r="BR137" s="16"/>
      <c r="BS137" s="16"/>
      <c r="BT137" s="16"/>
      <c r="BU137" s="16"/>
      <c r="BV137" s="16"/>
      <c r="BW137" s="16"/>
      <c r="BX137" s="16"/>
      <c r="BY137" s="16"/>
      <c r="BZ137" s="16"/>
      <c r="CA137" s="16"/>
      <c r="CB137" s="16"/>
      <c r="CC137" s="16"/>
      <c r="CD137" s="16"/>
      <c r="CE137" s="16"/>
      <c r="CF137" s="16"/>
      <c r="CG137" s="16"/>
      <c r="CH137" s="16"/>
      <c r="CI137" s="16"/>
      <c r="CJ137" s="16"/>
      <c r="CK137" s="16"/>
      <c r="CL137" s="16"/>
      <c r="CM137" s="16"/>
      <c r="CN137" s="16"/>
      <c r="CO137" s="16"/>
      <c r="CP137" s="16"/>
      <c r="CQ137" s="16"/>
      <c r="CR137" s="16"/>
      <c r="CS137" s="16"/>
      <c r="CT137" s="16"/>
      <c r="CU137" s="16"/>
      <c r="CV137" s="16"/>
      <c r="CW137" s="16"/>
      <c r="CX137" s="16"/>
      <c r="CY137" s="16"/>
      <c r="CZ137" s="16"/>
      <c r="DA137" s="16"/>
    </row>
    <row r="138" spans="1:105" ht="16.5" x14ac:dyDescent="0.3">
      <c r="A138" s="61">
        <v>83</v>
      </c>
      <c r="B138" s="62"/>
      <c r="C138" s="63" t="s">
        <v>285</v>
      </c>
      <c r="D138" s="61" t="s">
        <v>553</v>
      </c>
      <c r="E138" s="61" t="s">
        <v>554</v>
      </c>
      <c r="F138" s="61" t="s">
        <v>199</v>
      </c>
      <c r="G138" s="61" t="s">
        <v>555</v>
      </c>
      <c r="H138" s="64" t="s">
        <v>556</v>
      </c>
      <c r="I138" s="65">
        <v>100</v>
      </c>
      <c r="J138" s="66">
        <f t="shared" si="23"/>
        <v>91.26</v>
      </c>
      <c r="K138" s="66">
        <f t="shared" si="24"/>
        <v>97.7</v>
      </c>
      <c r="L138" s="66">
        <f>P138+R138+T138+V138+X138+Z138+AB138+AD138+AF138+AH138+AJ138+AL138+AN138+AP138+AR138+AT138+AV138+AX138+AZ138+BB138+BD138+BJ138+CZ138+BF138+BH138+BL138+BN138+BP138+BR138+BT138+BZ138</f>
        <v>2.2999999999999998</v>
      </c>
      <c r="M138" s="66">
        <f>Q138+S138+U138+W138+Y138+AA138+AC138+AE138+AG138+AI138+AK138+AM138+AO138+AQ138+AS138+AU138+AW138+AY138+BA138+BC138+BE138+BK138+DA138+BG138+BI138+BM138+BO138+BQ138+BS138+BU138+CA138</f>
        <v>8.74</v>
      </c>
      <c r="N138" s="66"/>
      <c r="O138" s="66"/>
      <c r="P138" s="66">
        <v>0.2</v>
      </c>
      <c r="Q138" s="66">
        <v>0.6</v>
      </c>
      <c r="R138" s="66">
        <v>1.5</v>
      </c>
      <c r="S138" s="66">
        <v>3</v>
      </c>
      <c r="T138" s="66">
        <v>0.1</v>
      </c>
      <c r="U138" s="67">
        <v>1.3</v>
      </c>
      <c r="V138" s="66">
        <v>0</v>
      </c>
      <c r="W138" s="67">
        <v>0.2</v>
      </c>
      <c r="X138" s="66">
        <v>0</v>
      </c>
      <c r="Y138" s="66">
        <v>0.3</v>
      </c>
      <c r="Z138" s="66">
        <v>0</v>
      </c>
      <c r="AA138" s="66">
        <v>0.03</v>
      </c>
      <c r="AB138" s="66">
        <v>0</v>
      </c>
      <c r="AC138" s="66">
        <v>0.3</v>
      </c>
      <c r="AD138" s="66"/>
      <c r="AE138" s="66"/>
      <c r="AF138" s="66"/>
      <c r="AG138" s="66"/>
      <c r="AH138" s="66">
        <v>0</v>
      </c>
      <c r="AI138" s="66">
        <v>0.01</v>
      </c>
      <c r="AJ138" s="66">
        <v>0</v>
      </c>
      <c r="AK138" s="66">
        <v>1</v>
      </c>
      <c r="AL138" s="66">
        <v>0.5</v>
      </c>
      <c r="AM138" s="66">
        <v>2</v>
      </c>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c r="CY138" s="66"/>
      <c r="CZ138" s="66"/>
      <c r="DA138" s="66"/>
    </row>
    <row r="139" spans="1:105" ht="16.5" x14ac:dyDescent="0.3">
      <c r="A139" s="14">
        <v>167</v>
      </c>
      <c r="B139" s="15"/>
      <c r="C139" s="15"/>
      <c r="D139" s="14" t="s">
        <v>197</v>
      </c>
      <c r="E139" s="14" t="s">
        <v>557</v>
      </c>
      <c r="F139" s="14" t="s">
        <v>199</v>
      </c>
      <c r="G139" s="14" t="s">
        <v>558</v>
      </c>
      <c r="H139" s="2" t="s">
        <v>559</v>
      </c>
      <c r="I139" s="12">
        <v>100</v>
      </c>
      <c r="J139" s="16">
        <f t="shared" si="23"/>
        <v>83.15</v>
      </c>
      <c r="K139" s="16">
        <f t="shared" si="24"/>
        <v>96.48</v>
      </c>
      <c r="L139" s="16">
        <f t="shared" ref="L139:M142" si="27">P139+R139+T139+V139+X139+Z139+AB139+AD139+AF139+AH139+AJ139+AL139+AN139+AP139+AR139+AT139+AV139+AX139+AZ139+BB139+BD139+BJ139+CZ139+BF139+BH139+BL139+BN139+BP139+BR139+BT139+BZ139+BV139+BX139+CB139+CD139+CF139+CH139+CJ139+CL139</f>
        <v>3.5199999999999996</v>
      </c>
      <c r="M139" s="16">
        <f t="shared" si="27"/>
        <v>16.849999999999998</v>
      </c>
      <c r="N139" s="16"/>
      <c r="O139" s="16"/>
      <c r="P139" s="16">
        <v>1</v>
      </c>
      <c r="Q139" s="16">
        <v>4</v>
      </c>
      <c r="R139" s="16"/>
      <c r="S139" s="16"/>
      <c r="T139" s="16">
        <v>1.5</v>
      </c>
      <c r="U139" s="16">
        <v>5.5</v>
      </c>
      <c r="V139" s="16">
        <v>1</v>
      </c>
      <c r="W139" s="16">
        <v>7</v>
      </c>
      <c r="X139" s="16">
        <v>0.01</v>
      </c>
      <c r="Y139" s="16">
        <v>0.2</v>
      </c>
      <c r="Z139" s="16"/>
      <c r="AA139" s="16"/>
      <c r="AB139" s="16"/>
      <c r="AC139" s="16"/>
      <c r="AD139" s="16"/>
      <c r="AE139" s="16"/>
      <c r="AF139" s="16"/>
      <c r="AG139" s="16"/>
      <c r="AH139" s="16"/>
      <c r="AI139" s="16"/>
      <c r="AJ139" s="16"/>
      <c r="AK139" s="16"/>
      <c r="AL139" s="16">
        <v>0.01</v>
      </c>
      <c r="AM139" s="16">
        <v>0.15</v>
      </c>
      <c r="AN139" s="16"/>
      <c r="AO139" s="16"/>
      <c r="AP139" s="16"/>
      <c r="AQ139" s="16"/>
      <c r="AR139" s="16"/>
      <c r="AS139" s="16"/>
      <c r="AT139" s="16"/>
      <c r="AU139" s="16"/>
      <c r="AV139" s="16"/>
      <c r="AW139" s="16"/>
      <c r="AX139" s="16"/>
      <c r="AY139" s="16"/>
      <c r="AZ139" s="16"/>
      <c r="BA139" s="16"/>
      <c r="BB139" s="16"/>
      <c r="BC139" s="16"/>
      <c r="BD139" s="16"/>
      <c r="BE139" s="16"/>
      <c r="BF139" s="16"/>
      <c r="BG139" s="16"/>
      <c r="BH139" s="16"/>
      <c r="BI139" s="16"/>
      <c r="BJ139" s="16"/>
      <c r="BK139" s="16"/>
      <c r="BL139" s="16"/>
      <c r="BM139" s="16"/>
      <c r="BN139" s="16"/>
      <c r="BO139" s="16"/>
      <c r="BP139" s="16"/>
      <c r="BQ139" s="16"/>
      <c r="BR139" s="16"/>
      <c r="BS139" s="16"/>
      <c r="BT139" s="16"/>
      <c r="BU139" s="16"/>
      <c r="BV139" s="16"/>
      <c r="BW139" s="16"/>
      <c r="BX139" s="16"/>
      <c r="BY139" s="16"/>
      <c r="BZ139" s="16"/>
      <c r="CA139" s="16"/>
      <c r="CB139" s="16"/>
      <c r="CC139" s="16"/>
      <c r="CD139" s="16"/>
      <c r="CE139" s="16"/>
      <c r="CF139" s="16"/>
      <c r="CG139" s="16"/>
      <c r="CH139" s="16"/>
      <c r="CI139" s="16"/>
      <c r="CJ139" s="16"/>
      <c r="CK139" s="16"/>
      <c r="CL139" s="16"/>
      <c r="CM139" s="16"/>
      <c r="CN139" s="16"/>
      <c r="CO139" s="16"/>
      <c r="CP139" s="16"/>
      <c r="CQ139" s="16"/>
      <c r="CR139" s="16"/>
      <c r="CS139" s="16"/>
      <c r="CT139" s="16"/>
      <c r="CU139" s="16"/>
      <c r="CV139" s="16"/>
      <c r="CW139" s="16"/>
      <c r="CX139" s="16"/>
      <c r="CY139" s="16"/>
      <c r="CZ139" s="16"/>
      <c r="DA139" s="16"/>
    </row>
    <row r="140" spans="1:105" ht="16.5" x14ac:dyDescent="0.3">
      <c r="A140" s="14">
        <v>168</v>
      </c>
      <c r="B140" s="15"/>
      <c r="C140" s="15"/>
      <c r="D140" s="14" t="s">
        <v>197</v>
      </c>
      <c r="E140" s="14" t="s">
        <v>560</v>
      </c>
      <c r="F140" s="14" t="s">
        <v>199</v>
      </c>
      <c r="G140" s="14" t="s">
        <v>561</v>
      </c>
      <c r="H140" s="2" t="s">
        <v>562</v>
      </c>
      <c r="I140" s="12">
        <v>100</v>
      </c>
      <c r="J140" s="16">
        <f t="shared" si="23"/>
        <v>39.94</v>
      </c>
      <c r="K140" s="16">
        <f t="shared" si="24"/>
        <v>68.69</v>
      </c>
      <c r="L140" s="16">
        <f t="shared" si="27"/>
        <v>31.310000000000002</v>
      </c>
      <c r="M140" s="16">
        <f t="shared" si="27"/>
        <v>60.06</v>
      </c>
      <c r="N140" s="16"/>
      <c r="O140" s="16"/>
      <c r="P140" s="16"/>
      <c r="Q140" s="16"/>
      <c r="R140" s="16">
        <v>0.3</v>
      </c>
      <c r="S140" s="16">
        <v>1</v>
      </c>
      <c r="T140" s="16">
        <v>31</v>
      </c>
      <c r="U140" s="17">
        <v>59</v>
      </c>
      <c r="V140" s="16"/>
      <c r="W140" s="17"/>
      <c r="X140" s="16">
        <v>0.01</v>
      </c>
      <c r="Y140" s="16">
        <v>0.06</v>
      </c>
      <c r="Z140" s="16"/>
      <c r="AA140" s="16"/>
      <c r="AB140" s="16"/>
      <c r="AC140" s="16"/>
      <c r="AD140" s="16"/>
      <c r="AE140" s="16"/>
      <c r="AF140" s="16"/>
      <c r="AG140" s="16"/>
      <c r="AH140" s="16"/>
      <c r="AI140" s="16"/>
      <c r="AJ140" s="16"/>
      <c r="AK140" s="16"/>
      <c r="AL140" s="16"/>
      <c r="AM140" s="16"/>
      <c r="AN140" s="16"/>
      <c r="AO140" s="16"/>
      <c r="AP140" s="16"/>
      <c r="AQ140" s="16"/>
      <c r="AR140" s="16"/>
      <c r="AS140" s="16"/>
      <c r="AT140" s="16"/>
      <c r="AU140" s="16"/>
      <c r="AV140" s="16"/>
      <c r="AW140" s="16"/>
      <c r="AX140" s="16"/>
      <c r="AY140" s="16"/>
      <c r="AZ140" s="16"/>
      <c r="BA140" s="16"/>
      <c r="BB140" s="16"/>
      <c r="BC140" s="16"/>
      <c r="BD140" s="16"/>
      <c r="BE140" s="16"/>
      <c r="BF140" s="16"/>
      <c r="BG140" s="16"/>
      <c r="BH140" s="16"/>
      <c r="BI140" s="16"/>
      <c r="BJ140" s="16"/>
      <c r="BK140" s="16"/>
      <c r="BL140" s="16"/>
      <c r="BM140" s="16"/>
      <c r="BN140" s="16"/>
      <c r="BO140" s="16"/>
      <c r="BP140" s="16"/>
      <c r="BQ140" s="16"/>
      <c r="BR140" s="16"/>
      <c r="BS140" s="16"/>
      <c r="BT140" s="16"/>
      <c r="BU140" s="16"/>
      <c r="BV140" s="16"/>
      <c r="BW140" s="16"/>
      <c r="BX140" s="16"/>
      <c r="BY140" s="16"/>
      <c r="BZ140" s="16"/>
      <c r="CA140" s="16"/>
      <c r="CB140" s="16"/>
      <c r="CC140" s="16"/>
      <c r="CD140" s="16"/>
      <c r="CE140" s="16"/>
      <c r="CF140" s="16"/>
      <c r="CG140" s="16"/>
      <c r="CH140" s="16"/>
      <c r="CI140" s="16"/>
      <c r="CJ140" s="16"/>
      <c r="CK140" s="16"/>
      <c r="CL140" s="16"/>
      <c r="CM140" s="16"/>
      <c r="CN140" s="16"/>
      <c r="CO140" s="16"/>
      <c r="CP140" s="16"/>
      <c r="CQ140" s="16"/>
      <c r="CR140" s="16"/>
      <c r="CS140" s="16"/>
      <c r="CT140" s="16"/>
      <c r="CU140" s="16"/>
      <c r="CV140" s="16"/>
      <c r="CW140" s="16"/>
      <c r="CX140" s="16"/>
      <c r="CY140" s="16"/>
      <c r="CZ140" s="16"/>
      <c r="DA140" s="16"/>
    </row>
    <row r="141" spans="1:105" ht="16.5" x14ac:dyDescent="0.3">
      <c r="A141" s="14">
        <v>172</v>
      </c>
      <c r="B141" s="15"/>
      <c r="C141" s="15"/>
      <c r="D141" s="14" t="s">
        <v>197</v>
      </c>
      <c r="E141" s="14" t="s">
        <v>563</v>
      </c>
      <c r="F141" s="14" t="s">
        <v>199</v>
      </c>
      <c r="G141" s="14" t="s">
        <v>564</v>
      </c>
      <c r="H141" s="2" t="s">
        <v>565</v>
      </c>
      <c r="I141" s="12">
        <v>100</v>
      </c>
      <c r="J141" s="16">
        <v>0.1</v>
      </c>
      <c r="K141" s="16">
        <v>3</v>
      </c>
      <c r="L141" s="16">
        <f t="shared" si="27"/>
        <v>95.1</v>
      </c>
      <c r="M141" s="16">
        <f t="shared" si="27"/>
        <v>101.8</v>
      </c>
      <c r="N141" s="16"/>
      <c r="O141" s="16"/>
      <c r="P141" s="16"/>
      <c r="Q141" s="16"/>
      <c r="R141" s="16"/>
      <c r="S141" s="16"/>
      <c r="T141" s="16">
        <v>0.1</v>
      </c>
      <c r="U141" s="16">
        <v>2</v>
      </c>
      <c r="V141" s="73">
        <v>95</v>
      </c>
      <c r="W141" s="74">
        <v>99.8</v>
      </c>
      <c r="X141" s="16"/>
      <c r="Y141" s="16"/>
      <c r="Z141" s="16"/>
      <c r="AA141" s="16"/>
      <c r="AB141" s="16"/>
      <c r="AC141" s="16"/>
      <c r="AD141" s="16"/>
      <c r="AE141" s="16"/>
      <c r="AF141" s="16"/>
      <c r="AG141" s="16"/>
      <c r="AH141" s="16"/>
      <c r="AI141" s="16"/>
      <c r="AJ141" s="16"/>
      <c r="AK141" s="16"/>
      <c r="AL141" s="16"/>
      <c r="AM141" s="16"/>
      <c r="AN141" s="16"/>
      <c r="AO141" s="16"/>
      <c r="AP141" s="16"/>
      <c r="AQ141" s="16"/>
      <c r="AR141" s="16"/>
      <c r="AS141" s="16"/>
      <c r="AT141" s="16"/>
      <c r="AU141" s="16"/>
      <c r="AV141" s="16"/>
      <c r="AW141" s="16"/>
      <c r="AX141" s="16"/>
      <c r="AY141" s="16"/>
      <c r="AZ141" s="16"/>
      <c r="BA141" s="16"/>
      <c r="BB141" s="16"/>
      <c r="BC141" s="16"/>
      <c r="BD141" s="16"/>
      <c r="BE141" s="16"/>
      <c r="BF141" s="16"/>
      <c r="BG141" s="16"/>
      <c r="BH141" s="16"/>
      <c r="BI141" s="16"/>
      <c r="BJ141" s="16"/>
      <c r="BK141" s="16"/>
      <c r="BL141" s="16"/>
      <c r="BM141" s="16"/>
      <c r="BN141" s="16"/>
      <c r="BO141" s="16"/>
      <c r="BP141" s="16"/>
      <c r="BQ141" s="16"/>
      <c r="BR141" s="16"/>
      <c r="BS141" s="16"/>
      <c r="BT141" s="16"/>
      <c r="BU141" s="16"/>
      <c r="BV141" s="16"/>
      <c r="BW141" s="16"/>
      <c r="BX141" s="16"/>
      <c r="BY141" s="16"/>
      <c r="BZ141" s="16"/>
      <c r="CA141" s="16"/>
      <c r="CB141" s="16"/>
      <c r="CC141" s="16"/>
      <c r="CD141" s="16"/>
      <c r="CE141" s="16"/>
      <c r="CF141" s="16"/>
      <c r="CG141" s="16"/>
      <c r="CH141" s="16"/>
      <c r="CI141" s="16"/>
      <c r="CJ141" s="16"/>
      <c r="CK141" s="16"/>
      <c r="CL141" s="16"/>
      <c r="CM141" s="16"/>
      <c r="CN141" s="16"/>
      <c r="CO141" s="16"/>
      <c r="CP141" s="16"/>
      <c r="CQ141" s="16"/>
      <c r="CR141" s="16"/>
      <c r="CS141" s="16"/>
      <c r="CT141" s="16"/>
      <c r="CU141" s="16"/>
      <c r="CV141" s="16"/>
      <c r="CW141" s="16"/>
      <c r="CX141" s="16"/>
      <c r="CY141" s="16"/>
      <c r="CZ141" s="16"/>
      <c r="DA141" s="16"/>
    </row>
    <row r="142" spans="1:105" ht="16.5" x14ac:dyDescent="0.3">
      <c r="A142" s="14">
        <v>173</v>
      </c>
      <c r="B142" s="15"/>
      <c r="C142" s="15"/>
      <c r="D142" s="14" t="s">
        <v>197</v>
      </c>
      <c r="E142" s="14" t="s">
        <v>566</v>
      </c>
      <c r="F142" s="14" t="s">
        <v>199</v>
      </c>
      <c r="G142" s="14" t="s">
        <v>567</v>
      </c>
      <c r="H142" s="2" t="s">
        <v>568</v>
      </c>
      <c r="I142" s="12">
        <v>100</v>
      </c>
      <c r="J142" s="16">
        <f t="shared" ref="J142:J205" si="28">I142-M142</f>
        <v>88.5</v>
      </c>
      <c r="K142" s="16">
        <f t="shared" ref="K142:K205" si="29">I142-L142</f>
        <v>92.2</v>
      </c>
      <c r="L142" s="16">
        <f t="shared" si="27"/>
        <v>7.8</v>
      </c>
      <c r="M142" s="16">
        <f t="shared" si="27"/>
        <v>11.5</v>
      </c>
      <c r="N142" s="16"/>
      <c r="O142" s="16"/>
      <c r="P142" s="16">
        <v>2.8</v>
      </c>
      <c r="Q142" s="16">
        <v>3.5</v>
      </c>
      <c r="R142" s="16">
        <v>0.5</v>
      </c>
      <c r="S142" s="16">
        <v>1</v>
      </c>
      <c r="T142" s="16">
        <v>1.5</v>
      </c>
      <c r="U142" s="16">
        <v>3</v>
      </c>
      <c r="V142" s="16">
        <v>3</v>
      </c>
      <c r="W142" s="17">
        <v>4</v>
      </c>
      <c r="X142" s="16"/>
      <c r="Y142" s="16"/>
      <c r="Z142" s="16"/>
      <c r="AA142" s="16"/>
      <c r="AB142" s="16"/>
      <c r="AC142" s="16"/>
      <c r="AD142" s="16"/>
      <c r="AE142" s="16"/>
      <c r="AF142" s="16"/>
      <c r="AG142" s="16"/>
      <c r="AH142" s="16"/>
      <c r="AI142" s="16"/>
      <c r="AJ142" s="16"/>
      <c r="AK142" s="16"/>
      <c r="AL142" s="16"/>
      <c r="AM142" s="16"/>
      <c r="AN142" s="16"/>
      <c r="AO142" s="16"/>
      <c r="AP142" s="16"/>
      <c r="AQ142" s="16"/>
      <c r="AR142" s="16"/>
      <c r="AS142" s="16"/>
      <c r="AT142" s="16"/>
      <c r="AU142" s="16"/>
      <c r="AV142" s="16"/>
      <c r="AW142" s="16"/>
      <c r="AX142" s="16"/>
      <c r="AY142" s="16"/>
      <c r="AZ142" s="16"/>
      <c r="BA142" s="16"/>
      <c r="BB142" s="16"/>
      <c r="BC142" s="16"/>
      <c r="BD142" s="16"/>
      <c r="BE142" s="16"/>
      <c r="BF142" s="16"/>
      <c r="BG142" s="16"/>
      <c r="BH142" s="16"/>
      <c r="BI142" s="16"/>
      <c r="BJ142" s="16"/>
      <c r="BK142" s="16"/>
      <c r="BL142" s="16"/>
      <c r="BM142" s="16"/>
      <c r="BN142" s="16"/>
      <c r="BO142" s="16"/>
      <c r="BP142" s="16"/>
      <c r="BQ142" s="16"/>
      <c r="BR142" s="16"/>
      <c r="BS142" s="16"/>
      <c r="BT142" s="16"/>
      <c r="BU142" s="16"/>
      <c r="BV142" s="16"/>
      <c r="BW142" s="16"/>
      <c r="BX142" s="16"/>
      <c r="BY142" s="16"/>
      <c r="BZ142" s="16"/>
      <c r="CA142" s="16"/>
      <c r="CB142" s="16"/>
      <c r="CC142" s="16"/>
      <c r="CD142" s="16"/>
      <c r="CE142" s="16"/>
      <c r="CF142" s="16"/>
      <c r="CG142" s="16"/>
      <c r="CH142" s="16"/>
      <c r="CI142" s="16"/>
      <c r="CJ142" s="16"/>
      <c r="CK142" s="16"/>
      <c r="CL142" s="16"/>
      <c r="CM142" s="16"/>
      <c r="CN142" s="16"/>
      <c r="CO142" s="16"/>
      <c r="CP142" s="16"/>
      <c r="CQ142" s="16"/>
      <c r="CR142" s="16"/>
      <c r="CS142" s="16"/>
      <c r="CT142" s="16"/>
      <c r="CU142" s="16"/>
      <c r="CV142" s="16"/>
      <c r="CW142" s="16"/>
      <c r="CX142" s="16"/>
      <c r="CY142" s="16"/>
      <c r="CZ142" s="16"/>
      <c r="DA142" s="16"/>
    </row>
    <row r="143" spans="1:105" ht="16.5" x14ac:dyDescent="0.3">
      <c r="A143" s="14">
        <v>175</v>
      </c>
      <c r="B143" s="15"/>
      <c r="C143" s="15"/>
      <c r="D143" s="14" t="s">
        <v>569</v>
      </c>
      <c r="E143" s="14" t="s">
        <v>570</v>
      </c>
      <c r="F143" s="14" t="s">
        <v>199</v>
      </c>
      <c r="G143" s="14" t="s">
        <v>571</v>
      </c>
      <c r="H143" s="2" t="s">
        <v>572</v>
      </c>
      <c r="I143" s="12">
        <v>100</v>
      </c>
      <c r="J143" s="16">
        <f t="shared" si="28"/>
        <v>56.5</v>
      </c>
      <c r="K143" s="16">
        <f t="shared" si="29"/>
        <v>94.977999999999994</v>
      </c>
      <c r="L143" s="16">
        <f>P143+R143+T143+V143+X143+Z143+AB143+AD143+AF143+AH143+AJ143+AL143+AN143+AP143+AR143+AT143+AV143+AX143+AZ143+BB143+BD143+BJ143+CZ143+BF143+BH143+BL143+BN143+BP143+BR143+BT143+BZ143</f>
        <v>5.0220000000000002</v>
      </c>
      <c r="M143" s="16">
        <f>Q143+S143+U143+W143+Y143+AA143+AC143+AE143+AG143+AI143+AK143+AM143+AO143+AQ143+AS143+AU143+AW143+AY143+BA143+BC143+BE143+BK143+DA143+BG143+BI143+BM143+BO143+BQ143+BS143+BU143+CA143</f>
        <v>43.5</v>
      </c>
      <c r="N143" s="16"/>
      <c r="O143" s="16"/>
      <c r="P143" s="18">
        <v>5.0000000000000001E-3</v>
      </c>
      <c r="Q143" s="16">
        <v>1.5</v>
      </c>
      <c r="R143" s="44">
        <v>2E-3</v>
      </c>
      <c r="S143" s="45">
        <v>1</v>
      </c>
      <c r="T143" s="44">
        <v>5.0000000000000001E-3</v>
      </c>
      <c r="U143" s="46">
        <v>15</v>
      </c>
      <c r="V143" s="44">
        <v>5.0000000000000001E-3</v>
      </c>
      <c r="W143" s="46">
        <v>15</v>
      </c>
      <c r="X143" s="16"/>
      <c r="Y143" s="16"/>
      <c r="Z143" s="16"/>
      <c r="AA143" s="16"/>
      <c r="AB143" s="16"/>
      <c r="AC143" s="16"/>
      <c r="AD143" s="16"/>
      <c r="AE143" s="16"/>
      <c r="AF143" s="16"/>
      <c r="AG143" s="16"/>
      <c r="AH143" s="16"/>
      <c r="AI143" s="16"/>
      <c r="AJ143" s="16">
        <v>5</v>
      </c>
      <c r="AK143" s="17">
        <v>10</v>
      </c>
      <c r="AL143" s="44">
        <v>5.0000000000000001E-3</v>
      </c>
      <c r="AM143" s="46">
        <v>1</v>
      </c>
      <c r="AN143" s="16"/>
      <c r="AO143" s="16"/>
      <c r="AP143" s="16"/>
      <c r="AQ143" s="16"/>
      <c r="AR143" s="16"/>
      <c r="AS143" s="16"/>
      <c r="AT143" s="16"/>
      <c r="AU143" s="16"/>
      <c r="AV143" s="16"/>
      <c r="AW143" s="16"/>
      <c r="AX143" s="16"/>
      <c r="AY143" s="16"/>
      <c r="AZ143" s="16"/>
      <c r="BA143" s="16"/>
      <c r="BB143" s="16"/>
      <c r="BC143" s="16"/>
      <c r="BD143" s="16"/>
      <c r="BE143" s="16"/>
      <c r="BF143" s="16"/>
      <c r="BG143" s="16"/>
      <c r="BH143" s="16"/>
      <c r="BI143" s="16"/>
      <c r="BJ143" s="16"/>
      <c r="BK143" s="16"/>
      <c r="BL143" s="16"/>
      <c r="BM143" s="16"/>
      <c r="BN143" s="16"/>
      <c r="BO143" s="16"/>
      <c r="BP143" s="16"/>
      <c r="BQ143" s="16"/>
      <c r="BR143" s="16"/>
      <c r="BS143" s="16"/>
      <c r="BT143" s="16"/>
      <c r="BU143" s="16"/>
      <c r="BV143" s="16"/>
      <c r="BW143" s="16"/>
      <c r="BX143" s="16"/>
      <c r="BY143" s="16"/>
      <c r="BZ143" s="16"/>
      <c r="CA143" s="16"/>
      <c r="CB143" s="16"/>
      <c r="CC143" s="16"/>
      <c r="CD143" s="16"/>
      <c r="CE143" s="16"/>
      <c r="CF143" s="16"/>
      <c r="CG143" s="16"/>
      <c r="CH143" s="16"/>
      <c r="CI143" s="16"/>
      <c r="CJ143" s="16"/>
      <c r="CK143" s="16"/>
      <c r="CL143" s="16"/>
      <c r="CM143" s="16"/>
      <c r="CN143" s="16"/>
      <c r="CO143" s="16"/>
      <c r="CP143" s="16"/>
      <c r="CQ143" s="16"/>
      <c r="CR143" s="16"/>
      <c r="CS143" s="16"/>
      <c r="CT143" s="16"/>
      <c r="CU143" s="16"/>
      <c r="CV143" s="16"/>
      <c r="CW143" s="16"/>
      <c r="CX143" s="16"/>
      <c r="CY143" s="16"/>
      <c r="CZ143" s="16"/>
      <c r="DA143" s="16"/>
    </row>
    <row r="144" spans="1:105" ht="16.5" x14ac:dyDescent="0.3">
      <c r="A144" s="14">
        <v>177</v>
      </c>
      <c r="B144" s="20"/>
      <c r="C144" s="15"/>
      <c r="D144" s="14" t="s">
        <v>197</v>
      </c>
      <c r="E144" s="14" t="s">
        <v>573</v>
      </c>
      <c r="F144" s="14" t="s">
        <v>218</v>
      </c>
      <c r="G144" s="14" t="s">
        <v>574</v>
      </c>
      <c r="H144" s="2" t="s">
        <v>575</v>
      </c>
      <c r="I144" s="12">
        <v>100</v>
      </c>
      <c r="J144" s="16">
        <f t="shared" si="28"/>
        <v>67.5</v>
      </c>
      <c r="K144" s="16">
        <f t="shared" si="29"/>
        <v>97.9</v>
      </c>
      <c r="L144" s="16">
        <f t="shared" ref="L144:M146" si="30">P144+R144+T144+V144+X144+Z144+AB144+AD144+AF144+AH144+AJ144+AL144+AN144+AP144+AR144+AT144+AV144+AX144+AZ144+BB144+BD144+BJ144+CZ144</f>
        <v>2.1</v>
      </c>
      <c r="M144" s="16">
        <f t="shared" si="30"/>
        <v>32.5</v>
      </c>
      <c r="N144" s="16"/>
      <c r="O144" s="16"/>
      <c r="P144" s="16"/>
      <c r="Q144" s="16"/>
      <c r="R144" s="16">
        <v>0.1</v>
      </c>
      <c r="S144" s="16">
        <v>2.5</v>
      </c>
      <c r="T144" s="16">
        <v>1</v>
      </c>
      <c r="U144" s="17">
        <v>15</v>
      </c>
      <c r="V144" s="16">
        <v>1</v>
      </c>
      <c r="W144" s="17">
        <v>15</v>
      </c>
      <c r="X144" s="16"/>
      <c r="Y144" s="16"/>
      <c r="Z144" s="16"/>
      <c r="AA144" s="16"/>
      <c r="AB144" s="16"/>
      <c r="AC144" s="16"/>
      <c r="AD144" s="16"/>
      <c r="AE144" s="16"/>
      <c r="AF144" s="16"/>
      <c r="AG144" s="16"/>
      <c r="AH144" s="16"/>
      <c r="AI144" s="16"/>
      <c r="AJ144" s="16"/>
      <c r="AK144" s="16"/>
      <c r="AL144" s="16"/>
      <c r="AM144" s="16"/>
      <c r="AN144" s="16"/>
      <c r="AO144" s="16"/>
      <c r="AP144" s="16"/>
      <c r="AQ144" s="16"/>
      <c r="AR144" s="16"/>
      <c r="AS144" s="16"/>
      <c r="AT144" s="16"/>
      <c r="AU144" s="16"/>
      <c r="AV144" s="16"/>
      <c r="AW144" s="16"/>
      <c r="AX144" s="16"/>
      <c r="AY144" s="16"/>
      <c r="AZ144" s="16"/>
      <c r="BA144" s="16"/>
      <c r="BB144" s="16"/>
      <c r="BC144" s="16"/>
      <c r="BD144" s="16"/>
      <c r="BE144" s="16"/>
      <c r="BF144" s="16"/>
      <c r="BG144" s="16"/>
      <c r="BH144" s="16"/>
      <c r="BI144" s="16"/>
      <c r="BJ144" s="16"/>
      <c r="BK144" s="16"/>
      <c r="BL144" s="16"/>
      <c r="BM144" s="16"/>
      <c r="BN144" s="16"/>
      <c r="BO144" s="16"/>
      <c r="BP144" s="16"/>
      <c r="BQ144" s="16"/>
      <c r="BR144" s="16"/>
      <c r="BS144" s="16"/>
      <c r="BT144" s="16"/>
      <c r="BU144" s="16"/>
      <c r="BV144" s="16"/>
      <c r="BW144" s="16"/>
      <c r="BX144" s="16"/>
      <c r="BY144" s="16"/>
      <c r="BZ144" s="16"/>
      <c r="CA144" s="16"/>
      <c r="CB144" s="16"/>
      <c r="CC144" s="16"/>
      <c r="CD144" s="16"/>
      <c r="CE144" s="16"/>
      <c r="CF144" s="16"/>
      <c r="CG144" s="16"/>
      <c r="CH144" s="16"/>
      <c r="CI144" s="16"/>
      <c r="CJ144" s="16"/>
      <c r="CK144" s="16"/>
      <c r="CL144" s="16"/>
      <c r="CM144" s="16"/>
      <c r="CN144" s="16"/>
      <c r="CO144" s="16"/>
      <c r="CP144" s="16"/>
      <c r="CQ144" s="16"/>
      <c r="CR144" s="16"/>
      <c r="CS144" s="16"/>
      <c r="CT144" s="16"/>
      <c r="CU144" s="16"/>
      <c r="CV144" s="16"/>
      <c r="CW144" s="16"/>
      <c r="CX144" s="16"/>
      <c r="CY144" s="16"/>
      <c r="CZ144" s="16"/>
      <c r="DA144" s="16"/>
    </row>
    <row r="145" spans="1:105" ht="16.5" x14ac:dyDescent="0.3">
      <c r="A145" s="14">
        <v>181</v>
      </c>
      <c r="B145" s="20"/>
      <c r="C145" s="15"/>
      <c r="D145" s="14" t="s">
        <v>576</v>
      </c>
      <c r="E145" s="14" t="s">
        <v>577</v>
      </c>
      <c r="F145" s="14" t="s">
        <v>107</v>
      </c>
      <c r="G145" s="14" t="s">
        <v>578</v>
      </c>
      <c r="H145" s="2"/>
      <c r="I145" s="12">
        <v>100</v>
      </c>
      <c r="J145" s="16">
        <f t="shared" si="28"/>
        <v>63</v>
      </c>
      <c r="K145" s="16">
        <f t="shared" si="29"/>
        <v>82.95</v>
      </c>
      <c r="L145" s="16">
        <f t="shared" si="30"/>
        <v>17.05</v>
      </c>
      <c r="M145" s="16">
        <f t="shared" si="30"/>
        <v>37</v>
      </c>
      <c r="N145" s="16"/>
      <c r="O145" s="16"/>
      <c r="P145" s="16">
        <v>0.05</v>
      </c>
      <c r="Q145" s="16">
        <v>2</v>
      </c>
      <c r="R145" s="16"/>
      <c r="S145" s="16"/>
      <c r="T145" s="17">
        <v>15</v>
      </c>
      <c r="U145" s="17">
        <v>25</v>
      </c>
      <c r="V145" s="16"/>
      <c r="W145" s="16"/>
      <c r="X145" s="16"/>
      <c r="Y145" s="16"/>
      <c r="Z145" s="16"/>
      <c r="AA145" s="16"/>
      <c r="AB145" s="16"/>
      <c r="AC145" s="16"/>
      <c r="AD145" s="16"/>
      <c r="AE145" s="16"/>
      <c r="AF145" s="16"/>
      <c r="AG145" s="16"/>
      <c r="AH145" s="16"/>
      <c r="AI145" s="16"/>
      <c r="AJ145" s="16">
        <v>2</v>
      </c>
      <c r="AK145" s="17">
        <v>10</v>
      </c>
      <c r="AL145" s="16"/>
      <c r="AM145" s="16"/>
      <c r="AN145" s="16"/>
      <c r="AO145" s="16"/>
      <c r="AP145" s="16"/>
      <c r="AQ145" s="16"/>
      <c r="AR145" s="16"/>
      <c r="AS145" s="16"/>
      <c r="AT145" s="16"/>
      <c r="AU145" s="16"/>
      <c r="AV145" s="16"/>
      <c r="AW145" s="16"/>
      <c r="AX145" s="16"/>
      <c r="AY145" s="16"/>
      <c r="AZ145" s="60"/>
      <c r="BA145" s="60"/>
      <c r="BB145" s="16"/>
      <c r="BC145" s="16"/>
      <c r="BD145" s="16"/>
      <c r="BE145" s="16"/>
      <c r="BF145" s="16"/>
      <c r="BG145" s="16"/>
      <c r="BH145" s="16"/>
      <c r="BI145" s="16"/>
      <c r="BJ145" s="16"/>
      <c r="BK145" s="16"/>
      <c r="BL145" s="16"/>
      <c r="BM145" s="16"/>
      <c r="BN145" s="16"/>
      <c r="BO145" s="16"/>
      <c r="BP145" s="16"/>
      <c r="BQ145" s="16"/>
      <c r="BR145" s="16"/>
      <c r="BS145" s="16"/>
      <c r="BT145" s="16"/>
      <c r="BU145" s="16"/>
      <c r="BV145" s="16"/>
      <c r="BW145" s="16"/>
      <c r="BX145" s="16"/>
      <c r="BY145" s="16"/>
      <c r="BZ145" s="16"/>
      <c r="CA145" s="16"/>
      <c r="CB145" s="16"/>
      <c r="CC145" s="16"/>
      <c r="CD145" s="16"/>
      <c r="CE145" s="16"/>
      <c r="CF145" s="16"/>
      <c r="CG145" s="16"/>
      <c r="CH145" s="16"/>
      <c r="CI145" s="16"/>
      <c r="CJ145" s="16"/>
      <c r="CK145" s="16"/>
      <c r="CL145" s="16"/>
      <c r="CM145" s="16"/>
      <c r="CN145" s="16"/>
      <c r="CO145" s="16"/>
      <c r="CP145" s="16"/>
      <c r="CQ145" s="16"/>
      <c r="CR145" s="16"/>
      <c r="CS145" s="16"/>
      <c r="CT145" s="16"/>
      <c r="CU145" s="16"/>
      <c r="CV145" s="16"/>
      <c r="CW145" s="16"/>
      <c r="CX145" s="16"/>
      <c r="CY145" s="16"/>
      <c r="CZ145" s="16"/>
      <c r="DA145" s="16"/>
    </row>
    <row r="146" spans="1:105" ht="16.5" x14ac:dyDescent="0.3">
      <c r="A146" s="14">
        <v>182</v>
      </c>
      <c r="B146" s="20"/>
      <c r="C146" s="15"/>
      <c r="D146" s="14" t="s">
        <v>576</v>
      </c>
      <c r="E146" s="14" t="s">
        <v>579</v>
      </c>
      <c r="F146" s="14" t="s">
        <v>107</v>
      </c>
      <c r="G146" s="14" t="s">
        <v>580</v>
      </c>
      <c r="H146" s="2"/>
      <c r="I146" s="12">
        <v>100</v>
      </c>
      <c r="J146" s="16">
        <f t="shared" si="28"/>
        <v>72.5</v>
      </c>
      <c r="K146" s="16">
        <f t="shared" si="29"/>
        <v>92.789000000000001</v>
      </c>
      <c r="L146" s="16">
        <f t="shared" si="30"/>
        <v>7.2110000000000003</v>
      </c>
      <c r="M146" s="16">
        <f t="shared" si="30"/>
        <v>27.5</v>
      </c>
      <c r="N146" s="16"/>
      <c r="O146" s="16"/>
      <c r="P146" s="16">
        <v>0.1</v>
      </c>
      <c r="Q146" s="16">
        <v>3.5</v>
      </c>
      <c r="R146" s="16">
        <v>0.1</v>
      </c>
      <c r="S146" s="16">
        <v>3</v>
      </c>
      <c r="T146" s="16">
        <v>0</v>
      </c>
      <c r="U146" s="16">
        <v>6</v>
      </c>
      <c r="V146" s="16">
        <v>0</v>
      </c>
      <c r="W146" s="16">
        <v>3</v>
      </c>
      <c r="X146" s="16">
        <v>0.01</v>
      </c>
      <c r="Y146" s="16">
        <v>1</v>
      </c>
      <c r="Z146" s="16"/>
      <c r="AA146" s="16"/>
      <c r="AB146" s="16"/>
      <c r="AC146" s="16"/>
      <c r="AD146" s="16"/>
      <c r="AE146" s="16"/>
      <c r="AF146" s="16"/>
      <c r="AG146" s="16"/>
      <c r="AH146" s="18">
        <v>1E-3</v>
      </c>
      <c r="AI146" s="16">
        <v>1</v>
      </c>
      <c r="AJ146" s="16">
        <v>7</v>
      </c>
      <c r="AK146" s="17">
        <v>10</v>
      </c>
      <c r="AL146" s="16"/>
      <c r="AM146" s="16"/>
      <c r="AN146" s="16"/>
      <c r="AO146" s="16"/>
      <c r="AP146" s="16"/>
      <c r="AQ146" s="16"/>
      <c r="AR146" s="16"/>
      <c r="AS146" s="16"/>
      <c r="AT146" s="16"/>
      <c r="AU146" s="16"/>
      <c r="AV146" s="16"/>
      <c r="AW146" s="16"/>
      <c r="AX146" s="16"/>
      <c r="AY146" s="16"/>
      <c r="AZ146" s="85"/>
      <c r="BA146" s="85"/>
      <c r="BB146" s="85"/>
      <c r="BC146" s="85"/>
      <c r="BD146" s="85"/>
      <c r="BE146" s="85"/>
      <c r="BF146" s="85"/>
      <c r="BG146" s="85"/>
      <c r="BH146" s="85"/>
      <c r="BI146" s="85"/>
      <c r="BJ146" s="16"/>
      <c r="BK146" s="16"/>
      <c r="BL146" s="16"/>
      <c r="BM146" s="16"/>
      <c r="BN146" s="16"/>
      <c r="BO146" s="16"/>
      <c r="BP146" s="16"/>
      <c r="BQ146" s="16"/>
      <c r="BR146" s="16"/>
      <c r="BS146" s="16"/>
      <c r="BT146" s="16"/>
      <c r="BU146" s="16"/>
      <c r="BV146" s="16"/>
      <c r="BW146" s="16"/>
      <c r="BX146" s="16"/>
      <c r="BY146" s="16"/>
      <c r="BZ146" s="16"/>
      <c r="CA146" s="16"/>
      <c r="CB146" s="16"/>
      <c r="CC146" s="16"/>
      <c r="CD146" s="16"/>
      <c r="CE146" s="16"/>
      <c r="CF146" s="16"/>
      <c r="CG146" s="16"/>
      <c r="CH146" s="16"/>
      <c r="CI146" s="16"/>
      <c r="CJ146" s="16"/>
      <c r="CK146" s="16"/>
      <c r="CL146" s="16"/>
      <c r="CM146" s="16"/>
      <c r="CN146" s="16"/>
      <c r="CO146" s="16"/>
      <c r="CP146" s="16"/>
      <c r="CQ146" s="16"/>
      <c r="CR146" s="16"/>
      <c r="CS146" s="16"/>
      <c r="CT146" s="16"/>
      <c r="CU146" s="16"/>
      <c r="CV146" s="16"/>
      <c r="CW146" s="16"/>
      <c r="CX146" s="16"/>
      <c r="CY146" s="16"/>
      <c r="CZ146" s="16"/>
      <c r="DA146" s="16"/>
    </row>
    <row r="147" spans="1:105" ht="16.5" x14ac:dyDescent="0.3">
      <c r="A147" s="14">
        <v>185</v>
      </c>
      <c r="B147" s="20"/>
      <c r="C147" s="15"/>
      <c r="D147" s="14" t="s">
        <v>224</v>
      </c>
      <c r="E147" s="14" t="s">
        <v>581</v>
      </c>
      <c r="F147" s="14"/>
      <c r="G147" s="14" t="s">
        <v>582</v>
      </c>
      <c r="H147" s="2"/>
      <c r="I147" s="12">
        <v>100</v>
      </c>
      <c r="J147" s="16">
        <f t="shared" si="28"/>
        <v>88.92</v>
      </c>
      <c r="K147" s="16">
        <f t="shared" si="29"/>
        <v>97.54</v>
      </c>
      <c r="L147" s="16">
        <f>P147+R147+T147+V147+X147+Z147+AB147+AD147+AF147+AH147+AJ147+AL147+AN147+AP147+AR147+AT147+AV147+AX147+AZ147+BB147+BD147+BJ147+CZ147+BF147+BH147+BL147+BN147+BP147+BR147+BT147+BZ147+BV147+BX147+CB147+CD147+CF147+CH147+CJ147+CL147</f>
        <v>2.46</v>
      </c>
      <c r="M147" s="16">
        <f>Q147+S147+U147+W147+Y147+AA147+AC147+AE147+AG147+AI147+AK147+AM147+AO147+AQ147+AS147+AU147+AW147+AY147+BA147+BC147+BE147+BK147+DA147+BG147+BI147+BM147+BO147+BQ147+BS147+BU147+CA147+BW147+BY147+CC147+CE147+CG147+CI147+CK147+CM147</f>
        <v>11.08</v>
      </c>
      <c r="N147" s="16"/>
      <c r="O147" s="16"/>
      <c r="P147" s="16">
        <v>1.2</v>
      </c>
      <c r="Q147" s="16">
        <v>4.5</v>
      </c>
      <c r="R147" s="16">
        <v>0.25</v>
      </c>
      <c r="S147" s="16">
        <v>0.75</v>
      </c>
      <c r="T147" s="16">
        <v>1</v>
      </c>
      <c r="U147" s="16">
        <v>5.8</v>
      </c>
      <c r="V147" s="16"/>
      <c r="W147" s="17"/>
      <c r="X147" s="16">
        <v>0.01</v>
      </c>
      <c r="Y147" s="16">
        <v>0.03</v>
      </c>
      <c r="Z147" s="16"/>
      <c r="AA147" s="16"/>
      <c r="AB147" s="16"/>
      <c r="AC147" s="16"/>
      <c r="AD147" s="16"/>
      <c r="AE147" s="16"/>
      <c r="AF147" s="16"/>
      <c r="AG147" s="16"/>
      <c r="AH147" s="16"/>
      <c r="AI147" s="16"/>
      <c r="AJ147" s="16"/>
      <c r="AK147" s="16"/>
      <c r="AL147" s="16"/>
      <c r="AM147" s="16"/>
      <c r="AN147" s="16"/>
      <c r="AO147" s="16"/>
      <c r="AP147" s="16"/>
      <c r="AQ147" s="16"/>
      <c r="AR147" s="16"/>
      <c r="AS147" s="16"/>
      <c r="AT147" s="16"/>
      <c r="AU147" s="16"/>
      <c r="AV147" s="16"/>
      <c r="AW147" s="16"/>
      <c r="AX147" s="16"/>
      <c r="AY147" s="16"/>
      <c r="AZ147" s="16"/>
      <c r="BA147" s="16"/>
      <c r="BB147" s="16"/>
      <c r="BC147" s="16"/>
      <c r="BD147" s="16"/>
      <c r="BE147" s="16"/>
      <c r="BF147" s="16"/>
      <c r="BG147" s="16"/>
      <c r="BH147" s="16"/>
      <c r="BI147" s="16"/>
      <c r="BJ147" s="16"/>
      <c r="BK147" s="16"/>
      <c r="BL147" s="16"/>
      <c r="BM147" s="16"/>
      <c r="BN147" s="16"/>
      <c r="BO147" s="16"/>
      <c r="BP147" s="16"/>
      <c r="BQ147" s="16"/>
      <c r="BR147" s="16"/>
      <c r="BS147" s="16"/>
      <c r="BT147" s="16"/>
      <c r="BU147" s="16"/>
      <c r="BV147" s="16"/>
      <c r="BW147" s="16"/>
      <c r="BX147" s="16"/>
      <c r="BY147" s="16"/>
      <c r="BZ147" s="16"/>
      <c r="CA147" s="16"/>
      <c r="CB147" s="16"/>
      <c r="CC147" s="16"/>
      <c r="CD147" s="16"/>
      <c r="CE147" s="16"/>
      <c r="CF147" s="16"/>
      <c r="CG147" s="16"/>
      <c r="CH147" s="16"/>
      <c r="CI147" s="16"/>
      <c r="CJ147" s="16"/>
      <c r="CK147" s="16"/>
      <c r="CL147" s="16"/>
      <c r="CM147" s="16"/>
      <c r="CN147" s="16"/>
      <c r="CO147" s="16"/>
      <c r="CP147" s="16"/>
      <c r="CQ147" s="16"/>
      <c r="CR147" s="16"/>
      <c r="CS147" s="16"/>
      <c r="CT147" s="16"/>
      <c r="CU147" s="16"/>
      <c r="CV147" s="16"/>
      <c r="CW147" s="16"/>
      <c r="CX147" s="16"/>
      <c r="CY147" s="16"/>
      <c r="CZ147" s="16"/>
      <c r="DA147" s="16"/>
    </row>
    <row r="148" spans="1:105" ht="16.5" x14ac:dyDescent="0.3">
      <c r="A148" s="14">
        <v>186</v>
      </c>
      <c r="B148" s="15"/>
      <c r="C148" s="15"/>
      <c r="D148" s="14" t="s">
        <v>224</v>
      </c>
      <c r="E148" s="14" t="s">
        <v>583</v>
      </c>
      <c r="F148" s="14"/>
      <c r="G148" s="14" t="s">
        <v>584</v>
      </c>
      <c r="H148" s="2"/>
      <c r="I148" s="12">
        <v>100</v>
      </c>
      <c r="J148" s="16">
        <f t="shared" si="28"/>
        <v>86.1</v>
      </c>
      <c r="K148" s="16">
        <f t="shared" si="29"/>
        <v>93.97</v>
      </c>
      <c r="L148" s="16">
        <f>P148+R148+T148+V148+X148+Z148+AB148+AD148+AF148+AH148+AJ148+AL148+AN148+AP148+AR148+AT148+AV148+AX148+AZ148+BB148+BD148+BJ148+CZ148+BF148+BH148+BL148+BN148+BP148+BR148+BT148+BZ148+BV148+BX148+CB148+CD148+CF148+CH148+CJ148+CL148</f>
        <v>6.0299999999999994</v>
      </c>
      <c r="M148" s="16">
        <f>Q148+S148+U148+W148+Y148+AA148+AC148+AE148+AG148+AI148+AK148+AM148+AO148+AQ148+AS148+AU148+AW148+AY148+BA148+BC148+BE148+BK148+DA148+BG148+BI148+BM148+BO148+BQ148+BS148+BU148+CA148+BW148+BY148+CC148+CE148+CG148+CI148+CK148+CM148</f>
        <v>13.900000000000002</v>
      </c>
      <c r="N148" s="16"/>
      <c r="O148" s="16"/>
      <c r="P148" s="16">
        <v>2</v>
      </c>
      <c r="Q148" s="16">
        <v>4</v>
      </c>
      <c r="R148" s="16"/>
      <c r="S148" s="16"/>
      <c r="T148" s="16">
        <v>2</v>
      </c>
      <c r="U148" s="16">
        <v>4</v>
      </c>
      <c r="V148" s="16">
        <v>2</v>
      </c>
      <c r="W148" s="17">
        <v>5</v>
      </c>
      <c r="X148" s="80">
        <v>0.01</v>
      </c>
      <c r="Y148" s="80">
        <v>0.3</v>
      </c>
      <c r="Z148" s="16"/>
      <c r="AA148" s="16"/>
      <c r="AB148" s="80">
        <v>0.01</v>
      </c>
      <c r="AC148" s="80">
        <v>0.3</v>
      </c>
      <c r="AD148" s="16"/>
      <c r="AE148" s="16"/>
      <c r="AF148" s="16"/>
      <c r="AG148" s="16"/>
      <c r="AH148" s="16"/>
      <c r="AI148" s="16"/>
      <c r="AJ148" s="16"/>
      <c r="AK148" s="16"/>
      <c r="AL148" s="16"/>
      <c r="AM148" s="16"/>
      <c r="AN148" s="80">
        <v>0.01</v>
      </c>
      <c r="AO148" s="80">
        <v>0.3</v>
      </c>
      <c r="AP148" s="16"/>
      <c r="AQ148" s="16"/>
      <c r="AR148" s="16"/>
      <c r="AS148" s="16"/>
      <c r="AT148" s="16"/>
      <c r="AU148" s="16"/>
      <c r="AV148" s="16"/>
      <c r="AW148" s="16"/>
      <c r="AX148" s="16"/>
      <c r="AY148" s="16"/>
      <c r="AZ148" s="16"/>
      <c r="BA148" s="16"/>
      <c r="BB148" s="16"/>
      <c r="BC148" s="16"/>
      <c r="BD148" s="16"/>
      <c r="BE148" s="16"/>
      <c r="BF148" s="16"/>
      <c r="BG148" s="16"/>
      <c r="BH148" s="16"/>
      <c r="BI148" s="16"/>
      <c r="BJ148" s="16"/>
      <c r="BK148" s="16"/>
      <c r="BL148" s="16"/>
      <c r="BM148" s="16"/>
      <c r="BN148" s="16"/>
      <c r="BO148" s="16"/>
      <c r="BP148" s="16"/>
      <c r="BQ148" s="16"/>
      <c r="BR148" s="16"/>
      <c r="BS148" s="16"/>
      <c r="BT148" s="16"/>
      <c r="BU148" s="16"/>
      <c r="BV148" s="16"/>
      <c r="BW148" s="16"/>
      <c r="BX148" s="16"/>
      <c r="BY148" s="16"/>
      <c r="BZ148" s="16"/>
      <c r="CA148" s="16"/>
      <c r="CB148" s="16"/>
      <c r="CC148" s="16"/>
      <c r="CD148" s="16"/>
      <c r="CE148" s="16"/>
      <c r="CF148" s="16"/>
      <c r="CG148" s="16"/>
      <c r="CH148" s="16"/>
      <c r="CI148" s="16"/>
      <c r="CJ148" s="16"/>
      <c r="CK148" s="16"/>
      <c r="CL148" s="16"/>
      <c r="CM148" s="16"/>
      <c r="CN148" s="16"/>
      <c r="CO148" s="16"/>
      <c r="CP148" s="16"/>
      <c r="CQ148" s="16"/>
      <c r="CR148" s="16"/>
      <c r="CS148" s="16"/>
      <c r="CT148" s="16"/>
      <c r="CU148" s="16"/>
      <c r="CV148" s="16"/>
      <c r="CW148" s="16"/>
      <c r="CX148" s="16"/>
      <c r="CY148" s="16"/>
      <c r="CZ148" s="16"/>
      <c r="DA148" s="16"/>
    </row>
    <row r="149" spans="1:105" ht="16.5" x14ac:dyDescent="0.3">
      <c r="A149" s="54">
        <v>309</v>
      </c>
      <c r="B149" s="36"/>
      <c r="C149" s="36"/>
      <c r="D149" s="54" t="s">
        <v>197</v>
      </c>
      <c r="E149" s="54" t="s">
        <v>585</v>
      </c>
      <c r="F149" s="54" t="s">
        <v>199</v>
      </c>
      <c r="G149" s="54" t="s">
        <v>586</v>
      </c>
      <c r="H149" s="33" t="s">
        <v>587</v>
      </c>
      <c r="I149" s="34">
        <v>100</v>
      </c>
      <c r="J149" s="35">
        <f t="shared" si="28"/>
        <v>100</v>
      </c>
      <c r="K149" s="35">
        <f t="shared" si="29"/>
        <v>100</v>
      </c>
      <c r="L149" s="35">
        <f>P149+R149+T149+V149+X149+Z149+AB149+AD149+AF149+AH149+AJ149+AL149+AN149+AP149+AR149+AT149+AV149+AX149+AZ149+BB149+BD149+BJ149+CZ149+BF149+BH149+BL149+BN149+BP149+BR149+BT149+BZ149</f>
        <v>0</v>
      </c>
      <c r="M149" s="35">
        <f>Q149+S149+U149+W149+Y149+AA149+AC149+AE149+AG149+AI149+AK149+AM149+AO149+AQ149+AS149+AU149+AW149+AY149+BA149+BC149+BE149+BK149+DA149+BG149+BI149+BM149+BO149+BQ149+BS149+BU149+CA149</f>
        <v>0</v>
      </c>
      <c r="N149" s="35"/>
      <c r="O149" s="35"/>
      <c r="P149" s="35"/>
      <c r="Q149" s="35"/>
      <c r="R149" s="35"/>
      <c r="S149" s="35"/>
      <c r="T149" s="35"/>
      <c r="U149" s="75"/>
      <c r="V149" s="35"/>
      <c r="W149" s="75"/>
      <c r="X149" s="35"/>
      <c r="Y149" s="35"/>
      <c r="Z149" s="35"/>
      <c r="AA149" s="35"/>
      <c r="AB149" s="35"/>
      <c r="AC149" s="35"/>
      <c r="AD149" s="35"/>
      <c r="AE149" s="35"/>
      <c r="AF149" s="35"/>
      <c r="AG149" s="35"/>
      <c r="AH149" s="35"/>
      <c r="AI149" s="35"/>
      <c r="AJ149" s="35"/>
      <c r="AK149" s="35"/>
      <c r="AL149" s="35"/>
      <c r="AM149" s="35"/>
      <c r="AN149" s="35"/>
      <c r="AO149" s="35"/>
      <c r="AP149" s="35"/>
      <c r="AQ149" s="35"/>
      <c r="AR149" s="35"/>
      <c r="AS149" s="35"/>
      <c r="AT149" s="35"/>
      <c r="AU149" s="35"/>
      <c r="AV149" s="35"/>
      <c r="AW149" s="35"/>
      <c r="AX149" s="35"/>
      <c r="AY149" s="35"/>
      <c r="AZ149" s="35"/>
      <c r="BA149" s="35"/>
      <c r="BB149" s="35"/>
      <c r="BC149" s="35"/>
      <c r="BD149" s="35"/>
      <c r="BE149" s="35"/>
      <c r="BF149" s="35"/>
      <c r="BG149" s="35"/>
      <c r="BH149" s="35"/>
      <c r="BI149" s="35"/>
      <c r="BJ149" s="35"/>
      <c r="BK149" s="35"/>
      <c r="BL149" s="35"/>
      <c r="BM149" s="35"/>
      <c r="BN149" s="35"/>
      <c r="BO149" s="35"/>
      <c r="BP149" s="35"/>
      <c r="BQ149" s="35"/>
      <c r="BR149" s="35"/>
      <c r="BS149" s="35"/>
      <c r="BT149" s="35"/>
      <c r="BU149" s="35"/>
      <c r="BV149" s="35"/>
      <c r="BW149" s="35"/>
      <c r="BX149" s="35"/>
      <c r="BY149" s="35"/>
      <c r="BZ149" s="35"/>
      <c r="CA149" s="35"/>
      <c r="CB149" s="35"/>
      <c r="CC149" s="35"/>
      <c r="CD149" s="35"/>
      <c r="CE149" s="35"/>
      <c r="CF149" s="35"/>
      <c r="CG149" s="35"/>
      <c r="CH149" s="35"/>
      <c r="CI149" s="35"/>
      <c r="CJ149" s="35"/>
      <c r="CK149" s="35"/>
      <c r="CL149" s="35"/>
      <c r="CM149" s="35"/>
      <c r="CN149" s="35"/>
      <c r="CO149" s="35"/>
      <c r="CP149" s="35"/>
      <c r="CQ149" s="35"/>
      <c r="CR149" s="35"/>
      <c r="CS149" s="35"/>
      <c r="CT149" s="35"/>
      <c r="CU149" s="35"/>
      <c r="CV149" s="35"/>
      <c r="CW149" s="35"/>
      <c r="CX149" s="35"/>
      <c r="CY149" s="35"/>
      <c r="CZ149" s="35"/>
      <c r="DA149" s="35"/>
    </row>
    <row r="150" spans="1:105" s="19" customFormat="1" ht="16.5" x14ac:dyDescent="0.3">
      <c r="A150" s="48">
        <v>180</v>
      </c>
      <c r="B150" s="49"/>
      <c r="C150" s="56" t="s">
        <v>298</v>
      </c>
      <c r="D150" s="48" t="s">
        <v>588</v>
      </c>
      <c r="E150" s="48" t="s">
        <v>589</v>
      </c>
      <c r="F150" s="48" t="s">
        <v>107</v>
      </c>
      <c r="G150" s="48" t="s">
        <v>590</v>
      </c>
      <c r="H150" s="2"/>
      <c r="I150" s="12">
        <v>100</v>
      </c>
      <c r="J150" s="16">
        <f t="shared" si="28"/>
        <v>100</v>
      </c>
      <c r="K150" s="16">
        <f t="shared" si="29"/>
        <v>100</v>
      </c>
      <c r="L150" s="16">
        <f>P150+R150+T150+V150+X150+Z150+AB150+AD150+AF150+AH150+AJ150+AL150+AN150+AP150+AR150+AT150+AV150+AX150+AZ150+BB150+BD150+BJ150+CZ150</f>
        <v>0</v>
      </c>
      <c r="M150" s="16">
        <f>Q150+S150+U150+W150+Y150+AA150+AC150+AE150+AG150+AI150+AK150+AM150+AO150+AQ150+AS150+AU150+AW150+AY150+BA150+BC150+BE150+BK150+DA150</f>
        <v>0</v>
      </c>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c r="BC150" s="15"/>
      <c r="BD150" s="15"/>
      <c r="BE150" s="15"/>
      <c r="BF150" s="15"/>
      <c r="BG150" s="15"/>
      <c r="BH150" s="15"/>
      <c r="BI150" s="15"/>
      <c r="BJ150" s="15"/>
      <c r="BK150" s="15"/>
      <c r="BL150" s="15"/>
      <c r="BM150" s="15"/>
      <c r="BN150" s="15"/>
      <c r="BO150" s="15"/>
      <c r="BP150" s="15"/>
      <c r="BQ150" s="15"/>
      <c r="BR150" s="15"/>
      <c r="BS150" s="15"/>
      <c r="BT150" s="15"/>
      <c r="BU150" s="15"/>
      <c r="BV150" s="15"/>
      <c r="BW150" s="15"/>
      <c r="BX150" s="15"/>
      <c r="BY150" s="15"/>
      <c r="BZ150" s="15"/>
      <c r="CA150" s="15"/>
      <c r="CB150" s="15"/>
      <c r="CC150" s="15"/>
      <c r="CD150" s="15"/>
      <c r="CE150" s="15"/>
      <c r="CF150" s="15"/>
      <c r="CG150" s="15"/>
      <c r="CH150" s="15"/>
      <c r="CI150" s="15"/>
      <c r="CJ150" s="15"/>
      <c r="CK150" s="15"/>
      <c r="CL150" s="15"/>
      <c r="CM150" s="15"/>
      <c r="CN150" s="15"/>
      <c r="CO150" s="15"/>
      <c r="CP150" s="15"/>
      <c r="CQ150" s="15"/>
      <c r="CR150" s="15"/>
      <c r="CS150" s="15"/>
      <c r="CT150" s="15"/>
      <c r="CU150" s="15"/>
      <c r="CV150" s="15"/>
      <c r="CW150" s="15"/>
      <c r="CX150" s="15"/>
      <c r="CY150" s="15"/>
      <c r="CZ150" s="15"/>
      <c r="DA150" s="15"/>
    </row>
    <row r="151" spans="1:105" ht="16.5" x14ac:dyDescent="0.3">
      <c r="A151" s="14">
        <v>61</v>
      </c>
      <c r="B151" s="15"/>
      <c r="C151" s="15" t="s">
        <v>386</v>
      </c>
      <c r="D151" s="14" t="s">
        <v>111</v>
      </c>
      <c r="E151" s="14" t="s">
        <v>591</v>
      </c>
      <c r="F151" s="14" t="s">
        <v>113</v>
      </c>
      <c r="G151" s="14" t="s">
        <v>592</v>
      </c>
      <c r="H151" s="2" t="s">
        <v>593</v>
      </c>
      <c r="I151" s="12">
        <v>100</v>
      </c>
      <c r="J151" s="16">
        <f t="shared" si="28"/>
        <v>100</v>
      </c>
      <c r="K151" s="16">
        <f t="shared" si="29"/>
        <v>100</v>
      </c>
      <c r="L151" s="16">
        <f>P151+R151+T151+V151+X151+Z151+AB151+AD151+AF151+AH151+AJ151+AL151+AN151+AP151+AR151+AT151+AV151+AX151+AZ151+BB151+BD151+BJ151+CZ151+BF151+BH151+BL151+BN151+BP151+BR151+BT151+BZ151</f>
        <v>0</v>
      </c>
      <c r="M151" s="16">
        <f>Q151+S151+U151+W151+Y151+AA151+AC151+AE151+AG151+AI151+AK151+AM151+AO151+AQ151+AS151+AU151+AW151+AY151+BA151+BC151+BE151+BK151+DA151+BG151+BI151+BM151+BO151+BQ151+BS151+BU151+CA151</f>
        <v>0</v>
      </c>
      <c r="N151" s="16"/>
      <c r="O151" s="16"/>
      <c r="P151" s="16"/>
      <c r="Q151" s="16"/>
      <c r="R151" s="16"/>
      <c r="S151" s="16"/>
      <c r="T151" s="16"/>
      <c r="U151" s="17"/>
      <c r="V151" s="16"/>
      <c r="W151" s="17"/>
      <c r="X151" s="16"/>
      <c r="Y151" s="16"/>
      <c r="Z151" s="16"/>
      <c r="AA151" s="16"/>
      <c r="AB151" s="16"/>
      <c r="AC151" s="16"/>
      <c r="AD151" s="16"/>
      <c r="AE151" s="16"/>
      <c r="AF151" s="16"/>
      <c r="AG151" s="16"/>
      <c r="AH151" s="16"/>
      <c r="AI151" s="16"/>
      <c r="AJ151" s="16"/>
      <c r="AK151" s="16"/>
      <c r="AL151" s="16"/>
      <c r="AM151" s="16"/>
      <c r="AN151" s="16"/>
      <c r="AO151" s="16"/>
      <c r="AP151" s="16"/>
      <c r="AQ151" s="16"/>
      <c r="AR151" s="16"/>
      <c r="AS151" s="16"/>
      <c r="AT151" s="16"/>
      <c r="AU151" s="16"/>
      <c r="AV151" s="16"/>
      <c r="AW151" s="16"/>
      <c r="AX151" s="16"/>
      <c r="AY151" s="16"/>
      <c r="AZ151" s="16"/>
      <c r="BA151" s="16"/>
      <c r="BB151" s="16"/>
      <c r="BC151" s="16"/>
      <c r="BD151" s="16"/>
      <c r="BE151" s="16"/>
      <c r="BF151" s="16"/>
      <c r="BG151" s="16"/>
      <c r="BH151" s="16"/>
      <c r="BI151" s="16"/>
      <c r="BJ151" s="16"/>
      <c r="BK151" s="16"/>
      <c r="BL151" s="16"/>
      <c r="BM151" s="16"/>
      <c r="BN151" s="16"/>
      <c r="BO151" s="16"/>
      <c r="BP151" s="16"/>
      <c r="BQ151" s="16"/>
      <c r="BR151" s="16"/>
      <c r="BS151" s="16"/>
      <c r="BT151" s="16"/>
      <c r="BU151" s="16"/>
      <c r="BV151" s="16"/>
      <c r="BW151" s="16"/>
      <c r="BX151" s="16"/>
      <c r="BY151" s="16"/>
      <c r="BZ151" s="16"/>
      <c r="CA151" s="16"/>
      <c r="CB151" s="16"/>
      <c r="CC151" s="16"/>
      <c r="CD151" s="16"/>
      <c r="CE151" s="16"/>
      <c r="CF151" s="16"/>
      <c r="CG151" s="16"/>
      <c r="CH151" s="16"/>
      <c r="CI151" s="16"/>
      <c r="CJ151" s="16"/>
      <c r="CK151" s="16"/>
      <c r="CL151" s="16"/>
      <c r="CM151" s="16"/>
      <c r="CN151" s="16"/>
      <c r="CO151" s="16"/>
      <c r="CP151" s="16"/>
      <c r="CQ151" s="16"/>
      <c r="CR151" s="16"/>
      <c r="CS151" s="16"/>
      <c r="CT151" s="16"/>
      <c r="CU151" s="16"/>
      <c r="CV151" s="16"/>
      <c r="CW151" s="16"/>
      <c r="CX151" s="16"/>
      <c r="CY151" s="16"/>
      <c r="CZ151" s="16"/>
      <c r="DA151" s="16"/>
    </row>
    <row r="152" spans="1:105" ht="16.5" x14ac:dyDescent="0.3">
      <c r="A152" s="57">
        <v>176</v>
      </c>
      <c r="B152" s="53"/>
      <c r="C152" s="53" t="s">
        <v>386</v>
      </c>
      <c r="D152" s="57" t="s">
        <v>197</v>
      </c>
      <c r="E152" s="57" t="s">
        <v>594</v>
      </c>
      <c r="F152" s="57" t="s">
        <v>199</v>
      </c>
      <c r="G152" s="57" t="s">
        <v>595</v>
      </c>
      <c r="H152" s="41" t="s">
        <v>596</v>
      </c>
      <c r="I152" s="42">
        <v>100</v>
      </c>
      <c r="J152" s="43">
        <f t="shared" si="28"/>
        <v>100</v>
      </c>
      <c r="K152" s="43">
        <f t="shared" si="29"/>
        <v>100</v>
      </c>
      <c r="L152" s="43">
        <f>P152+R152+T152+V152+X152+Z152+AB152+AD152+AF152+AH152+AJ152+AL152+AN152+AP152+AR152+AT152+AV152+AX152+AZ152+BB152+BD152+BJ152+CZ152+BF152+BH152+BL152+BN152+BP152+BR152+BT152+BZ152</f>
        <v>0</v>
      </c>
      <c r="M152" s="43">
        <f>Q152+S152+U152+W152+Y152+AA152+AC152+AE152+AG152+AI152+AK152+AM152+AO152+AQ152+AS152+AU152+AW152+AY152+BA152+BC152+BE152+BK152+DA152+BG152+BI152+BM152+BO152+BQ152+BS152+BU152+CA152</f>
        <v>0</v>
      </c>
      <c r="N152" s="43"/>
      <c r="O152" s="43"/>
      <c r="P152" s="43"/>
      <c r="Q152" s="43"/>
      <c r="R152" s="43"/>
      <c r="S152" s="43"/>
      <c r="T152" s="43"/>
      <c r="U152" s="72"/>
      <c r="V152" s="43"/>
      <c r="W152" s="72"/>
      <c r="X152" s="43"/>
      <c r="Y152" s="43"/>
      <c r="Z152" s="43"/>
      <c r="AA152" s="43"/>
      <c r="AB152" s="43"/>
      <c r="AC152" s="43"/>
      <c r="AD152" s="43"/>
      <c r="AE152" s="43"/>
      <c r="AF152" s="43"/>
      <c r="AG152" s="43"/>
      <c r="AH152" s="43"/>
      <c r="AI152" s="43"/>
      <c r="AJ152" s="43"/>
      <c r="AK152" s="43"/>
      <c r="AL152" s="43"/>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row>
    <row r="153" spans="1:105" ht="16.5" x14ac:dyDescent="0.3">
      <c r="A153" s="14">
        <v>188</v>
      </c>
      <c r="B153" s="15"/>
      <c r="C153" s="15"/>
      <c r="D153" s="14" t="s">
        <v>234</v>
      </c>
      <c r="E153" s="14" t="s">
        <v>597</v>
      </c>
      <c r="F153" s="14"/>
      <c r="G153" s="14" t="s">
        <v>598</v>
      </c>
      <c r="H153" s="2"/>
      <c r="I153" s="12">
        <v>100</v>
      </c>
      <c r="J153" s="16">
        <f t="shared" si="28"/>
        <v>100</v>
      </c>
      <c r="K153" s="16">
        <f t="shared" si="29"/>
        <v>100</v>
      </c>
      <c r="L153" s="16">
        <f>P153+R153+T153+V153+X153+Z153+AB153+AD153+AF153+AH153+AJ153+AL153+AN153+AP153+AR153+AT153+AV153+AX153+AZ153+BB153+BD153+BJ153+CZ153+BF153+BH153+BL153+BN153+BP153+BR153+BT153+BZ153+BV153+BX153+CB153+CD153+CF153+CH153+CJ153+CL153</f>
        <v>0</v>
      </c>
      <c r="M153" s="16">
        <f>Q153+S153+U153+W153+Y153+AA153+AC153+AE153+AG153+AI153+AK153+AM153+AO153+AQ153+AS153+AU153+AW153+AY153+BA153+BC153+BE153+BK153+DA153+BG153+BI153+BM153+BO153+BQ153+BS153+BU153+CA153+BW153+BY153+CC153+CE153+CG153+CI153+CK153+CM153</f>
        <v>0</v>
      </c>
      <c r="N153" s="16"/>
      <c r="O153" s="16"/>
      <c r="P153" s="16"/>
      <c r="Q153" s="16"/>
      <c r="R153" s="16"/>
      <c r="S153" s="16"/>
      <c r="T153" s="16"/>
      <c r="U153" s="16"/>
      <c r="V153" s="16"/>
      <c r="W153" s="17"/>
      <c r="X153" s="16"/>
      <c r="Y153" s="16"/>
      <c r="Z153" s="16"/>
      <c r="AA153" s="16"/>
      <c r="AB153" s="16"/>
      <c r="AC153" s="16"/>
      <c r="AD153" s="16"/>
      <c r="AE153" s="16"/>
      <c r="AF153" s="16"/>
      <c r="AG153" s="16"/>
      <c r="AH153" s="16"/>
      <c r="AI153" s="16"/>
      <c r="AJ153" s="16"/>
      <c r="AK153" s="16"/>
      <c r="AL153" s="16"/>
      <c r="AM153" s="16"/>
      <c r="AN153" s="16"/>
      <c r="AO153" s="16"/>
      <c r="AP153" s="16"/>
      <c r="AQ153" s="16"/>
      <c r="AR153" s="16"/>
      <c r="AS153" s="16"/>
      <c r="AT153" s="16"/>
      <c r="AU153" s="16"/>
      <c r="AV153" s="16"/>
      <c r="AW153" s="16"/>
      <c r="AX153" s="16"/>
      <c r="AY153" s="16"/>
      <c r="AZ153" s="16"/>
      <c r="BA153" s="16"/>
      <c r="BB153" s="16"/>
      <c r="BC153" s="16"/>
      <c r="BD153" s="16"/>
      <c r="BE153" s="16"/>
      <c r="BF153" s="16"/>
      <c r="BG153" s="16"/>
      <c r="BH153" s="16"/>
      <c r="BI153" s="16"/>
      <c r="BJ153" s="16"/>
      <c r="BK153" s="16"/>
      <c r="BL153" s="16"/>
      <c r="BM153" s="16"/>
      <c r="BN153" s="16"/>
      <c r="BO153" s="16"/>
      <c r="BP153" s="16"/>
      <c r="BQ153" s="16"/>
      <c r="BR153" s="16"/>
      <c r="BS153" s="16"/>
      <c r="BT153" s="16"/>
      <c r="BU153" s="16"/>
      <c r="BV153" s="16"/>
      <c r="BW153" s="16"/>
      <c r="BX153" s="16"/>
      <c r="BY153" s="16"/>
      <c r="BZ153" s="16"/>
      <c r="CA153" s="16"/>
      <c r="CB153" s="16"/>
      <c r="CC153" s="16"/>
      <c r="CD153" s="16"/>
      <c r="CE153" s="16"/>
      <c r="CF153" s="16"/>
      <c r="CG153" s="16"/>
      <c r="CH153" s="16"/>
      <c r="CI153" s="16"/>
      <c r="CJ153" s="16"/>
      <c r="CK153" s="16"/>
      <c r="CL153" s="16"/>
      <c r="CM153" s="16"/>
      <c r="CN153" s="16"/>
      <c r="CO153" s="16"/>
      <c r="CP153" s="16"/>
      <c r="CQ153" s="16"/>
      <c r="CR153" s="16"/>
      <c r="CS153" s="16"/>
      <c r="CT153" s="16"/>
      <c r="CU153" s="16"/>
      <c r="CV153" s="16"/>
      <c r="CW153" s="16"/>
      <c r="CX153" s="16"/>
      <c r="CY153" s="16"/>
      <c r="CZ153" s="16"/>
      <c r="DA153" s="16"/>
    </row>
    <row r="154" spans="1:105" ht="16.5" x14ac:dyDescent="0.3">
      <c r="A154" s="61">
        <v>358</v>
      </c>
      <c r="B154" s="63"/>
      <c r="C154" s="63" t="s">
        <v>386</v>
      </c>
      <c r="D154" s="61" t="s">
        <v>221</v>
      </c>
      <c r="E154" s="61" t="s">
        <v>599</v>
      </c>
      <c r="F154" s="61" t="s">
        <v>199</v>
      </c>
      <c r="G154" s="61" t="s">
        <v>600</v>
      </c>
      <c r="H154" s="64"/>
      <c r="I154" s="65">
        <v>100</v>
      </c>
      <c r="J154" s="66">
        <f t="shared" si="28"/>
        <v>100</v>
      </c>
      <c r="K154" s="66">
        <f t="shared" si="29"/>
        <v>100</v>
      </c>
      <c r="L154" s="66">
        <f>P154+R154+T154+V154+X154+Z154+AB154+AD154+AF154+AH154+AJ154+AL154+AN154+AP154+AR154+AT154+AV154+AX154+AZ154+BB154+BD154+BJ154+CZ154+BF154+BH154+BL154+BN154+BP154+BR154+BT154+BZ154</f>
        <v>0</v>
      </c>
      <c r="M154" s="66">
        <f>Q154+S154+U154+W154+Y154+AA154+AC154+AE154+AG154+AI154+AK154+AM154+AO154+AQ154+AS154+AU154+AW154+AY154+BA154+BC154+BE154+BK154+DA154+BG154+BI154+BM154+BO154+BQ154+BS154+BU154+CA154</f>
        <v>0</v>
      </c>
      <c r="N154" s="66"/>
      <c r="O154" s="66"/>
      <c r="P154" s="66"/>
      <c r="Q154" s="66"/>
      <c r="R154" s="66"/>
      <c r="S154" s="66"/>
      <c r="T154" s="66"/>
      <c r="U154" s="67"/>
      <c r="V154" s="66"/>
      <c r="W154" s="67"/>
      <c r="X154" s="66"/>
      <c r="Y154" s="66"/>
      <c r="Z154" s="66"/>
      <c r="AA154" s="66"/>
      <c r="AB154" s="66"/>
      <c r="AC154" s="66"/>
      <c r="AD154" s="66"/>
      <c r="AE154" s="66"/>
      <c r="AF154" s="66"/>
      <c r="AG154" s="66"/>
      <c r="AH154" s="66"/>
      <c r="AI154" s="66"/>
      <c r="AJ154" s="66"/>
      <c r="AK154" s="66"/>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CT154" s="66"/>
      <c r="CU154" s="66"/>
      <c r="CV154" s="66"/>
      <c r="CW154" s="66"/>
      <c r="CX154" s="66"/>
      <c r="CY154" s="66"/>
      <c r="CZ154" s="66"/>
      <c r="DA154" s="66"/>
    </row>
    <row r="155" spans="1:105" ht="16.5" x14ac:dyDescent="0.3">
      <c r="A155" s="14">
        <v>191</v>
      </c>
      <c r="B155" s="15"/>
      <c r="C155" s="15"/>
      <c r="D155" s="14" t="s">
        <v>234</v>
      </c>
      <c r="E155" s="14" t="s">
        <v>601</v>
      </c>
      <c r="F155" s="14"/>
      <c r="G155" s="14" t="s">
        <v>602</v>
      </c>
      <c r="H155" s="2"/>
      <c r="I155" s="12">
        <v>100</v>
      </c>
      <c r="J155" s="16">
        <f t="shared" si="28"/>
        <v>100</v>
      </c>
      <c r="K155" s="16">
        <f t="shared" si="29"/>
        <v>100</v>
      </c>
      <c r="L155" s="16">
        <f t="shared" ref="L155:M157" si="31">P155+R155+T155+V155+X155+Z155+AB155+AD155+AF155+AH155+AJ155+AL155+AN155+AP155+AR155+AT155+AV155+AX155+AZ155+BB155+BD155+BJ155+CZ155+BF155+BH155+BL155+BN155+BP155+BR155+BT155+BZ155+BV155+BX155+CB155+CD155+CF155+CH155+CJ155+CL155</f>
        <v>0</v>
      </c>
      <c r="M155" s="16">
        <f t="shared" si="31"/>
        <v>0</v>
      </c>
      <c r="N155" s="16"/>
      <c r="O155" s="16"/>
      <c r="P155" s="16"/>
      <c r="Q155" s="16"/>
      <c r="R155" s="16"/>
      <c r="S155" s="16"/>
      <c r="T155" s="16"/>
      <c r="U155" s="16"/>
      <c r="V155" s="16"/>
      <c r="W155" s="17"/>
      <c r="X155" s="16"/>
      <c r="Y155" s="16"/>
      <c r="Z155" s="16"/>
      <c r="AA155" s="16"/>
      <c r="AB155" s="16"/>
      <c r="AC155" s="16"/>
      <c r="AD155" s="16"/>
      <c r="AE155" s="16"/>
      <c r="AF155" s="16"/>
      <c r="AG155" s="16"/>
      <c r="AH155" s="16"/>
      <c r="AI155" s="16"/>
      <c r="AJ155" s="16"/>
      <c r="AK155" s="16"/>
      <c r="AL155" s="16"/>
      <c r="AM155" s="16"/>
      <c r="AN155" s="16"/>
      <c r="AO155" s="16"/>
      <c r="AP155" s="16"/>
      <c r="AQ155" s="16"/>
      <c r="AR155" s="16"/>
      <c r="AS155" s="16"/>
      <c r="AT155" s="16"/>
      <c r="AU155" s="16"/>
      <c r="AV155" s="16"/>
      <c r="AW155" s="16"/>
      <c r="AX155" s="16"/>
      <c r="AY155" s="16"/>
      <c r="AZ155" s="16"/>
      <c r="BA155" s="16"/>
      <c r="BB155" s="16"/>
      <c r="BC155" s="16"/>
      <c r="BD155" s="16"/>
      <c r="BE155" s="16"/>
      <c r="BF155" s="16"/>
      <c r="BG155" s="16"/>
      <c r="BH155" s="16"/>
      <c r="BI155" s="16"/>
      <c r="BJ155" s="16"/>
      <c r="BK155" s="16"/>
      <c r="BL155" s="16"/>
      <c r="BM155" s="16"/>
      <c r="BN155" s="16"/>
      <c r="BO155" s="16"/>
      <c r="BP155" s="16"/>
      <c r="BQ155" s="16"/>
      <c r="BR155" s="16"/>
      <c r="BS155" s="16"/>
      <c r="BT155" s="16"/>
      <c r="BU155" s="16"/>
      <c r="BV155" s="16"/>
      <c r="BW155" s="16"/>
      <c r="BX155" s="16"/>
      <c r="BY155" s="16"/>
      <c r="BZ155" s="16"/>
      <c r="CA155" s="16"/>
      <c r="CB155" s="16"/>
      <c r="CC155" s="16"/>
      <c r="CD155" s="16"/>
      <c r="CE155" s="16"/>
      <c r="CF155" s="16"/>
      <c r="CG155" s="16"/>
      <c r="CH155" s="16"/>
      <c r="CI155" s="16"/>
      <c r="CJ155" s="16"/>
      <c r="CK155" s="16"/>
      <c r="CL155" s="16"/>
      <c r="CM155" s="16"/>
      <c r="CN155" s="16"/>
      <c r="CO155" s="16"/>
      <c r="CP155" s="16"/>
      <c r="CQ155" s="16"/>
      <c r="CR155" s="16"/>
      <c r="CS155" s="16"/>
      <c r="CT155" s="16"/>
      <c r="CU155" s="16"/>
      <c r="CV155" s="16"/>
      <c r="CW155" s="16"/>
      <c r="CX155" s="16"/>
      <c r="CY155" s="16"/>
      <c r="CZ155" s="16"/>
      <c r="DA155" s="16"/>
    </row>
    <row r="156" spans="1:105" ht="16.5" x14ac:dyDescent="0.3">
      <c r="A156" s="14">
        <v>192</v>
      </c>
      <c r="B156" s="15"/>
      <c r="C156" s="15"/>
      <c r="D156" s="14" t="s">
        <v>234</v>
      </c>
      <c r="E156" s="14" t="s">
        <v>603</v>
      </c>
      <c r="F156" s="14"/>
      <c r="G156" s="14" t="s">
        <v>604</v>
      </c>
      <c r="H156" s="2"/>
      <c r="I156" s="12">
        <v>100</v>
      </c>
      <c r="J156" s="16">
        <f t="shared" si="28"/>
        <v>95.42</v>
      </c>
      <c r="K156" s="16">
        <f t="shared" si="29"/>
        <v>97.626000000000005</v>
      </c>
      <c r="L156" s="16">
        <f t="shared" si="31"/>
        <v>2.3740000000000006</v>
      </c>
      <c r="M156" s="16">
        <f t="shared" si="31"/>
        <v>4.5799999999999983</v>
      </c>
      <c r="N156" s="16"/>
      <c r="O156" s="16"/>
      <c r="P156" s="16">
        <v>1.6</v>
      </c>
      <c r="Q156" s="16">
        <v>2.9</v>
      </c>
      <c r="R156" s="16">
        <v>0.7</v>
      </c>
      <c r="S156" s="16">
        <v>0.8</v>
      </c>
      <c r="T156" s="86">
        <v>3.0000000000000001E-3</v>
      </c>
      <c r="U156" s="23">
        <v>0.1</v>
      </c>
      <c r="V156" s="86">
        <v>3.0000000000000001E-3</v>
      </c>
      <c r="W156" s="23">
        <v>0.1</v>
      </c>
      <c r="X156" s="16">
        <v>0.05</v>
      </c>
      <c r="Y156" s="16">
        <v>0.08</v>
      </c>
      <c r="Z156" s="86">
        <v>3.0000000000000001E-3</v>
      </c>
      <c r="AA156" s="23">
        <v>0.1</v>
      </c>
      <c r="AB156" s="69">
        <v>3.0000000000000001E-3</v>
      </c>
      <c r="AC156" s="69">
        <v>0.1</v>
      </c>
      <c r="AD156" s="16"/>
      <c r="AE156" s="16"/>
      <c r="AF156" s="16"/>
      <c r="AG156" s="16"/>
      <c r="AH156" s="86">
        <v>3.0000000000000001E-3</v>
      </c>
      <c r="AI156" s="23">
        <v>0.1</v>
      </c>
      <c r="AJ156" s="16"/>
      <c r="AK156" s="16"/>
      <c r="AL156" s="86">
        <v>3.0000000000000001E-3</v>
      </c>
      <c r="AM156" s="23">
        <v>0.1</v>
      </c>
      <c r="AN156" s="69">
        <v>3.0000000000000001E-3</v>
      </c>
      <c r="AO156" s="69">
        <v>0.1</v>
      </c>
      <c r="AP156" s="16"/>
      <c r="AQ156" s="16"/>
      <c r="AR156" s="16"/>
      <c r="AS156" s="16"/>
      <c r="AT156" s="16"/>
      <c r="AU156" s="16"/>
      <c r="AV156" s="16"/>
      <c r="AW156" s="16"/>
      <c r="AX156" s="16"/>
      <c r="AY156" s="16"/>
      <c r="AZ156" s="16"/>
      <c r="BA156" s="16"/>
      <c r="BB156" s="16"/>
      <c r="BC156" s="16"/>
      <c r="BD156" s="16"/>
      <c r="BE156" s="16"/>
      <c r="BF156" s="16"/>
      <c r="BG156" s="16"/>
      <c r="BH156" s="16"/>
      <c r="BI156" s="16"/>
      <c r="BJ156" s="16"/>
      <c r="BK156" s="16"/>
      <c r="BL156" s="69">
        <v>3.0000000000000001E-3</v>
      </c>
      <c r="BM156" s="69">
        <v>0.1</v>
      </c>
      <c r="BN156" s="16"/>
      <c r="BO156" s="16"/>
      <c r="BP156" s="16"/>
      <c r="BQ156" s="16"/>
      <c r="BR156" s="16"/>
      <c r="BS156" s="16"/>
      <c r="BT156" s="16"/>
      <c r="BU156" s="16"/>
      <c r="BV156" s="16"/>
      <c r="BW156" s="16"/>
      <c r="BX156" s="16"/>
      <c r="BY156" s="16"/>
      <c r="BZ156" s="16"/>
      <c r="CA156" s="16"/>
      <c r="CB156" s="16"/>
      <c r="CC156" s="16"/>
      <c r="CD156" s="16"/>
      <c r="CE156" s="16"/>
      <c r="CF156" s="16"/>
      <c r="CG156" s="16"/>
      <c r="CH156" s="16"/>
      <c r="CI156" s="16"/>
      <c r="CJ156" s="16"/>
      <c r="CK156" s="16"/>
      <c r="CL156" s="16"/>
      <c r="CM156" s="16"/>
      <c r="CN156" s="16"/>
      <c r="CO156" s="16"/>
      <c r="CP156" s="16"/>
      <c r="CQ156" s="16"/>
      <c r="CR156" s="16"/>
      <c r="CS156" s="16"/>
      <c r="CT156" s="16"/>
      <c r="CU156" s="16"/>
      <c r="CV156" s="16"/>
      <c r="CW156" s="16"/>
      <c r="CX156" s="16"/>
      <c r="CY156" s="16"/>
      <c r="CZ156" s="16"/>
      <c r="DA156" s="16"/>
    </row>
    <row r="157" spans="1:105" ht="16.5" x14ac:dyDescent="0.3">
      <c r="A157" s="14">
        <v>194</v>
      </c>
      <c r="B157" s="15"/>
      <c r="C157" s="15"/>
      <c r="D157" s="14" t="s">
        <v>224</v>
      </c>
      <c r="E157" s="14" t="s">
        <v>605</v>
      </c>
      <c r="F157" s="14"/>
      <c r="G157" s="14" t="s">
        <v>606</v>
      </c>
      <c r="H157" s="2"/>
      <c r="I157" s="12">
        <v>100</v>
      </c>
      <c r="J157" s="16">
        <f t="shared" si="28"/>
        <v>87.59</v>
      </c>
      <c r="K157" s="16">
        <f t="shared" si="29"/>
        <v>93.684399999999997</v>
      </c>
      <c r="L157" s="16">
        <f t="shared" si="31"/>
        <v>6.3156000000000008</v>
      </c>
      <c r="M157" s="16">
        <f t="shared" si="31"/>
        <v>12.41</v>
      </c>
      <c r="N157" s="16"/>
      <c r="O157" s="16"/>
      <c r="P157" s="16">
        <v>3</v>
      </c>
      <c r="Q157" s="16">
        <v>4</v>
      </c>
      <c r="R157" s="16">
        <v>0.8</v>
      </c>
      <c r="S157" s="16">
        <v>1.2</v>
      </c>
      <c r="T157" s="16">
        <v>2.5</v>
      </c>
      <c r="U157" s="16">
        <v>5</v>
      </c>
      <c r="V157" s="87">
        <v>0</v>
      </c>
      <c r="W157" s="88">
        <v>1</v>
      </c>
      <c r="X157" s="21">
        <v>5.0000000000000001E-3</v>
      </c>
      <c r="Y157" s="22">
        <v>0.05</v>
      </c>
      <c r="Z157" s="68">
        <v>2.0000000000000001E-4</v>
      </c>
      <c r="AA157" s="69">
        <v>0.02</v>
      </c>
      <c r="AB157" s="21">
        <v>5.0000000000000001E-3</v>
      </c>
      <c r="AC157" s="22">
        <v>0.05</v>
      </c>
      <c r="AD157" s="16"/>
      <c r="AE157" s="16"/>
      <c r="AF157" s="16"/>
      <c r="AG157" s="16"/>
      <c r="AH157" s="68">
        <v>2.0000000000000001E-4</v>
      </c>
      <c r="AI157" s="69">
        <v>0.02</v>
      </c>
      <c r="AJ157" s="70">
        <v>0</v>
      </c>
      <c r="AK157" s="70">
        <v>1</v>
      </c>
      <c r="AL157" s="16"/>
      <c r="AM157" s="16"/>
      <c r="AN157" s="21">
        <v>5.0000000000000001E-3</v>
      </c>
      <c r="AO157" s="22">
        <v>0.05</v>
      </c>
      <c r="AP157" s="16"/>
      <c r="AQ157" s="16"/>
      <c r="AR157" s="16"/>
      <c r="AS157" s="16"/>
      <c r="AT157" s="16"/>
      <c r="AU157" s="16"/>
      <c r="AV157" s="68">
        <v>2.0000000000000001E-4</v>
      </c>
      <c r="AW157" s="69">
        <v>0.02</v>
      </c>
      <c r="AX157" s="16"/>
      <c r="AY157" s="16"/>
      <c r="AZ157" s="16"/>
      <c r="BA157" s="16"/>
      <c r="BB157" s="16"/>
      <c r="BC157" s="16"/>
      <c r="BD157" s="16"/>
      <c r="BE157" s="16"/>
      <c r="BF157" s="16"/>
      <c r="BG157" s="16"/>
      <c r="BH157" s="16"/>
      <c r="BI157" s="16"/>
      <c r="BJ157" s="16"/>
      <c r="BK157" s="16"/>
      <c r="BL157" s="16"/>
      <c r="BM157" s="16"/>
      <c r="BN157" s="16"/>
      <c r="BO157" s="16"/>
      <c r="BP157" s="16"/>
      <c r="BQ157" s="16"/>
      <c r="BR157" s="16"/>
      <c r="BS157" s="16"/>
      <c r="BT157" s="16"/>
      <c r="BU157" s="16"/>
      <c r="BV157" s="16"/>
      <c r="BW157" s="16"/>
      <c r="BX157" s="16"/>
      <c r="BY157" s="16"/>
      <c r="BZ157" s="16"/>
      <c r="CA157" s="16"/>
      <c r="CB157" s="16"/>
      <c r="CC157" s="16"/>
      <c r="CD157" s="16"/>
      <c r="CE157" s="16"/>
      <c r="CF157" s="16"/>
      <c r="CG157" s="16"/>
      <c r="CH157" s="16"/>
      <c r="CI157" s="16"/>
      <c r="CJ157" s="16"/>
      <c r="CK157" s="16"/>
      <c r="CL157" s="16"/>
      <c r="CM157" s="16"/>
      <c r="CN157" s="16"/>
      <c r="CO157" s="16"/>
      <c r="CP157" s="16"/>
      <c r="CQ157" s="16"/>
      <c r="CR157" s="16"/>
      <c r="CS157" s="16"/>
      <c r="CT157" s="16"/>
      <c r="CU157" s="16"/>
      <c r="CV157" s="16"/>
      <c r="CW157" s="16"/>
      <c r="CX157" s="16"/>
      <c r="CY157" s="16"/>
      <c r="CZ157" s="16"/>
      <c r="DA157" s="16"/>
    </row>
    <row r="158" spans="1:105" ht="16.5" x14ac:dyDescent="0.3">
      <c r="A158" s="54">
        <v>241</v>
      </c>
      <c r="B158" s="36"/>
      <c r="C158" s="36" t="s">
        <v>455</v>
      </c>
      <c r="D158" s="54" t="s">
        <v>197</v>
      </c>
      <c r="E158" s="54" t="s">
        <v>607</v>
      </c>
      <c r="F158" s="54" t="s">
        <v>199</v>
      </c>
      <c r="G158" s="54" t="s">
        <v>608</v>
      </c>
      <c r="H158" s="33" t="s">
        <v>609</v>
      </c>
      <c r="I158" s="34">
        <v>100</v>
      </c>
      <c r="J158" s="35">
        <f t="shared" si="28"/>
        <v>100</v>
      </c>
      <c r="K158" s="35">
        <f t="shared" si="29"/>
        <v>100</v>
      </c>
      <c r="L158" s="35">
        <f>P158+R158+T158+V158+X158+Z158+AB158+AD158+AF158+AH158+AJ158+AL158+AN158+AP158+AR158+AT158+AV158+AX158+AZ158+BB158+BD158+BJ158+CZ158+BF158+BH158+BL158+BN158+BP158+BR158+BT158+BZ158</f>
        <v>0</v>
      </c>
      <c r="M158" s="35">
        <f>Q158+S158+U158+W158+Y158+AA158+AC158+AE158+AG158+AI158+AK158+AM158+AO158+AQ158+AS158+AU158+AW158+AY158+BA158+BC158+BE158+BK158+DA158+BG158+BI158+BM158+BO158+BQ158+BS158+BU158+CA158</f>
        <v>0</v>
      </c>
      <c r="N158" s="35"/>
      <c r="O158" s="35"/>
      <c r="P158" s="35"/>
      <c r="Q158" s="35"/>
      <c r="R158" s="35"/>
      <c r="S158" s="35"/>
      <c r="T158" s="35"/>
      <c r="U158" s="75"/>
      <c r="V158" s="35"/>
      <c r="W158" s="75"/>
      <c r="X158" s="35"/>
      <c r="Y158" s="35"/>
      <c r="Z158" s="35"/>
      <c r="AA158" s="35"/>
      <c r="AB158" s="35"/>
      <c r="AC158" s="35"/>
      <c r="AD158" s="35"/>
      <c r="AE158" s="35"/>
      <c r="AF158" s="35"/>
      <c r="AG158" s="35"/>
      <c r="AH158" s="35"/>
      <c r="AI158" s="35"/>
      <c r="AJ158" s="35"/>
      <c r="AK158" s="35"/>
      <c r="AL158" s="35"/>
      <c r="AM158" s="35"/>
      <c r="AN158" s="35"/>
      <c r="AO158" s="35"/>
      <c r="AP158" s="35"/>
      <c r="AQ158" s="35"/>
      <c r="AR158" s="35"/>
      <c r="AS158" s="35"/>
      <c r="AT158" s="35"/>
      <c r="AU158" s="35"/>
      <c r="AV158" s="35"/>
      <c r="AW158" s="35"/>
      <c r="AX158" s="35"/>
      <c r="AY158" s="35"/>
      <c r="AZ158" s="35"/>
      <c r="BA158" s="35"/>
      <c r="BB158" s="35"/>
      <c r="BC158" s="35"/>
      <c r="BD158" s="35"/>
      <c r="BE158" s="35"/>
      <c r="BF158" s="35"/>
      <c r="BG158" s="35"/>
      <c r="BH158" s="35"/>
      <c r="BI158" s="35"/>
      <c r="BJ158" s="35"/>
      <c r="BK158" s="35"/>
      <c r="BL158" s="35"/>
      <c r="BM158" s="35"/>
      <c r="BN158" s="35"/>
      <c r="BO158" s="35"/>
      <c r="BP158" s="35"/>
      <c r="BQ158" s="35"/>
      <c r="BR158" s="35"/>
      <c r="BS158" s="35"/>
      <c r="BT158" s="35"/>
      <c r="BU158" s="35"/>
      <c r="BV158" s="35"/>
      <c r="BW158" s="35"/>
      <c r="BX158" s="35"/>
      <c r="BY158" s="35"/>
      <c r="BZ158" s="35"/>
      <c r="CA158" s="35"/>
      <c r="CB158" s="35"/>
      <c r="CC158" s="35"/>
      <c r="CD158" s="35"/>
      <c r="CE158" s="35"/>
      <c r="CF158" s="35"/>
      <c r="CG158" s="35"/>
      <c r="CH158" s="35"/>
      <c r="CI158" s="35"/>
      <c r="CJ158" s="35"/>
      <c r="CK158" s="35"/>
      <c r="CL158" s="35"/>
      <c r="CM158" s="35"/>
      <c r="CN158" s="35"/>
      <c r="CO158" s="35"/>
      <c r="CP158" s="35"/>
      <c r="CQ158" s="35"/>
      <c r="CR158" s="35"/>
      <c r="CS158" s="35"/>
      <c r="CT158" s="35"/>
      <c r="CU158" s="35"/>
      <c r="CV158" s="35"/>
      <c r="CW158" s="35"/>
      <c r="CX158" s="35"/>
      <c r="CY158" s="35"/>
      <c r="CZ158" s="35"/>
      <c r="DA158" s="35"/>
    </row>
    <row r="159" spans="1:105" s="19" customFormat="1" ht="16.5" x14ac:dyDescent="0.3">
      <c r="A159" s="37">
        <v>516</v>
      </c>
      <c r="B159" s="38"/>
      <c r="C159" s="39"/>
      <c r="D159" s="40"/>
      <c r="E159" s="37" t="s">
        <v>610</v>
      </c>
      <c r="F159" s="37"/>
      <c r="G159" s="37" t="s">
        <v>611</v>
      </c>
      <c r="H159" s="41"/>
      <c r="I159" s="42">
        <v>100</v>
      </c>
      <c r="J159" s="43">
        <f t="shared" si="28"/>
        <v>100</v>
      </c>
      <c r="K159" s="43">
        <f t="shared" si="29"/>
        <v>100</v>
      </c>
      <c r="L159" s="43">
        <f>P159+R159+T159+V159+X159+Z159+AB159+AD159+AF159+AH159+AJ159+AL159+AN159+AP159+AR159+AT159+AV159+AX159+AZ159+BB159+BD159+BJ159+CZ159</f>
        <v>0</v>
      </c>
      <c r="M159" s="43">
        <f>Q159+S159+U159+W159+Y159+AA159+AC159+AE159+AG159+AI159+AK159+AM159+AO159+AQ159+AS159+AU159+AW159+AY159+BA159+BC159+BE159+BK159+DA159</f>
        <v>0</v>
      </c>
      <c r="N159" s="53"/>
      <c r="O159" s="53"/>
      <c r="P159" s="53"/>
      <c r="Q159" s="53"/>
      <c r="R159" s="53"/>
      <c r="S159" s="53"/>
      <c r="T159" s="53"/>
      <c r="U159" s="53"/>
      <c r="V159" s="53"/>
      <c r="W159" s="53"/>
      <c r="X159" s="53"/>
      <c r="Y159" s="53"/>
      <c r="Z159" s="53"/>
      <c r="AA159" s="53"/>
      <c r="AB159" s="53"/>
      <c r="AC159" s="53"/>
      <c r="AD159" s="53"/>
      <c r="AE159" s="53"/>
      <c r="AF159" s="53"/>
      <c r="AG159" s="53"/>
      <c r="AH159" s="53"/>
      <c r="AI159" s="53"/>
      <c r="AJ159" s="53"/>
      <c r="AK159" s="53"/>
      <c r="AL159" s="53"/>
      <c r="AM159" s="53"/>
      <c r="AN159" s="53"/>
      <c r="AO159" s="53"/>
      <c r="AP159" s="53"/>
      <c r="AQ159" s="53"/>
      <c r="AR159" s="53"/>
      <c r="AS159" s="53"/>
      <c r="AT159" s="53"/>
      <c r="AU159" s="53"/>
      <c r="AV159" s="53"/>
      <c r="AW159" s="53"/>
      <c r="AX159" s="53"/>
      <c r="AY159" s="53"/>
      <c r="AZ159" s="53"/>
      <c r="BA159" s="53"/>
      <c r="BB159" s="53"/>
      <c r="BC159" s="53"/>
      <c r="BD159" s="53"/>
      <c r="BE159" s="53"/>
      <c r="BF159" s="53"/>
      <c r="BG159" s="53"/>
      <c r="BH159" s="53"/>
      <c r="BI159" s="53"/>
      <c r="BJ159" s="53"/>
      <c r="BK159" s="53"/>
      <c r="BL159" s="53"/>
      <c r="BM159" s="53"/>
      <c r="BN159" s="53"/>
      <c r="BO159" s="53"/>
      <c r="BP159" s="53"/>
      <c r="BQ159" s="53"/>
      <c r="BR159" s="53"/>
      <c r="BS159" s="53"/>
      <c r="BT159" s="53"/>
      <c r="BU159" s="53"/>
      <c r="BV159" s="53"/>
      <c r="BW159" s="53"/>
      <c r="BX159" s="53"/>
      <c r="BY159" s="53"/>
      <c r="BZ159" s="53"/>
      <c r="CA159" s="53"/>
      <c r="CB159" s="53"/>
      <c r="CC159" s="53"/>
      <c r="CD159" s="53"/>
      <c r="CE159" s="53"/>
      <c r="CF159" s="53"/>
      <c r="CG159" s="53"/>
      <c r="CH159" s="53"/>
      <c r="CI159" s="53"/>
      <c r="CJ159" s="53"/>
      <c r="CK159" s="53"/>
      <c r="CL159" s="53"/>
      <c r="CM159" s="53"/>
      <c r="CN159" s="53"/>
      <c r="CO159" s="53"/>
      <c r="CP159" s="53"/>
      <c r="CQ159" s="53"/>
      <c r="CR159" s="53"/>
      <c r="CS159" s="53"/>
      <c r="CT159" s="53"/>
      <c r="CU159" s="53"/>
      <c r="CV159" s="53"/>
      <c r="CW159" s="53"/>
      <c r="CX159" s="53"/>
      <c r="CY159" s="53"/>
      <c r="CZ159" s="53"/>
      <c r="DA159" s="53"/>
    </row>
    <row r="160" spans="1:105" ht="16.5" x14ac:dyDescent="0.3">
      <c r="A160" s="14">
        <v>195</v>
      </c>
      <c r="B160" s="15"/>
      <c r="C160" s="15"/>
      <c r="D160" s="14" t="s">
        <v>234</v>
      </c>
      <c r="E160" s="14" t="s">
        <v>612</v>
      </c>
      <c r="F160" s="14"/>
      <c r="G160" s="14" t="s">
        <v>613</v>
      </c>
      <c r="H160" s="2"/>
      <c r="I160" s="12">
        <v>100</v>
      </c>
      <c r="J160" s="16">
        <f t="shared" si="28"/>
        <v>94.460000000000008</v>
      </c>
      <c r="K160" s="16">
        <f t="shared" si="29"/>
        <v>99.09</v>
      </c>
      <c r="L160" s="16">
        <f>P160+R160+T160+V160+X160+Z160+AB160+AD160+AF160+AH160+AJ160+AL160+AN160+AP160+AR160+AT160+AV160+AX160+AZ160+BB160+BD160+BJ160+CZ160+BF160+BH160+BL160+BN160+BP160+BR160+BT160+BZ160</f>
        <v>0.91000000000000014</v>
      </c>
      <c r="M160" s="16">
        <f>Q160+S160+U160+W160+Y160+AA160+AC160+AE160+AG160+AI160+AK160+AM160+AO160+AQ160+AS160+AU160+AW160+AY160+BA160+BC160+BE160+BK160+DA160+BG160+BI160+BM160+BO160+BQ160+BS160+BU160+CA160</f>
        <v>5.5399999999999983</v>
      </c>
      <c r="N160" s="16"/>
      <c r="O160" s="16"/>
      <c r="P160" s="16">
        <v>0.8</v>
      </c>
      <c r="Q160" s="16">
        <v>2</v>
      </c>
      <c r="R160" s="16">
        <v>0.05</v>
      </c>
      <c r="S160" s="16">
        <v>3</v>
      </c>
      <c r="T160" s="26">
        <v>0.01</v>
      </c>
      <c r="U160" s="26">
        <v>0.1</v>
      </c>
      <c r="V160" s="23">
        <v>0.01</v>
      </c>
      <c r="W160" s="89">
        <v>0.1</v>
      </c>
      <c r="X160" s="23">
        <v>0.01</v>
      </c>
      <c r="Y160" s="23">
        <v>0.04</v>
      </c>
      <c r="Z160" s="16"/>
      <c r="AA160" s="16"/>
      <c r="AB160" s="16"/>
      <c r="AC160" s="16"/>
      <c r="AD160" s="16"/>
      <c r="AE160" s="16"/>
      <c r="AF160" s="16"/>
      <c r="AG160" s="16"/>
      <c r="AH160" s="16"/>
      <c r="AI160" s="16"/>
      <c r="AJ160" s="26">
        <v>0.01</v>
      </c>
      <c r="AK160" s="26">
        <v>0.1</v>
      </c>
      <c r="AL160" s="26">
        <v>0.01</v>
      </c>
      <c r="AM160" s="26">
        <v>0.1</v>
      </c>
      <c r="AN160" s="16"/>
      <c r="AO160" s="16"/>
      <c r="AP160" s="16"/>
      <c r="AQ160" s="16"/>
      <c r="AR160" s="16"/>
      <c r="AS160" s="16"/>
      <c r="AT160" s="16"/>
      <c r="AU160" s="16"/>
      <c r="AV160" s="16"/>
      <c r="AW160" s="16"/>
      <c r="AX160" s="16"/>
      <c r="AY160" s="16"/>
      <c r="AZ160" s="16"/>
      <c r="BA160" s="16"/>
      <c r="BB160" s="16"/>
      <c r="BC160" s="16"/>
      <c r="BD160" s="16"/>
      <c r="BE160" s="16"/>
      <c r="BF160" s="16"/>
      <c r="BG160" s="16"/>
      <c r="BH160" s="16"/>
      <c r="BI160" s="16"/>
      <c r="BJ160" s="16"/>
      <c r="BK160" s="16"/>
      <c r="BL160" s="23">
        <v>0.01</v>
      </c>
      <c r="BM160" s="23">
        <v>0.1</v>
      </c>
      <c r="BN160" s="16"/>
      <c r="BO160" s="16"/>
      <c r="BP160" s="16"/>
      <c r="BQ160" s="16"/>
      <c r="BR160" s="16"/>
      <c r="BS160" s="16"/>
      <c r="BT160" s="16"/>
      <c r="BU160" s="16"/>
      <c r="BV160" s="16"/>
      <c r="BW160" s="16"/>
      <c r="BX160" s="16"/>
      <c r="BY160" s="16"/>
      <c r="BZ160" s="16"/>
      <c r="CA160" s="16"/>
      <c r="CB160" s="16"/>
      <c r="CC160" s="16"/>
      <c r="CD160" s="16"/>
      <c r="CE160" s="16"/>
      <c r="CF160" s="16"/>
      <c r="CG160" s="16"/>
      <c r="CH160" s="16"/>
      <c r="CI160" s="16"/>
      <c r="CJ160" s="16"/>
      <c r="CK160" s="16"/>
      <c r="CL160" s="16"/>
      <c r="CM160" s="16"/>
      <c r="CN160" s="16"/>
      <c r="CO160" s="16"/>
      <c r="CP160" s="16"/>
      <c r="CQ160" s="16"/>
      <c r="CR160" s="16"/>
      <c r="CS160" s="16"/>
      <c r="CT160" s="16"/>
      <c r="CU160" s="16"/>
      <c r="CV160" s="16"/>
      <c r="CW160" s="16"/>
      <c r="CX160" s="16"/>
      <c r="CY160" s="16"/>
      <c r="CZ160" s="16"/>
      <c r="DA160" s="16"/>
    </row>
    <row r="161" spans="1:105" s="19" customFormat="1" ht="16.5" x14ac:dyDescent="0.3">
      <c r="A161" s="30">
        <v>149</v>
      </c>
      <c r="B161" s="31"/>
      <c r="C161" s="32" t="s">
        <v>424</v>
      </c>
      <c r="D161" s="30" t="s">
        <v>614</v>
      </c>
      <c r="E161" s="30" t="s">
        <v>615</v>
      </c>
      <c r="F161" s="30" t="s">
        <v>113</v>
      </c>
      <c r="G161" s="30" t="s">
        <v>616</v>
      </c>
      <c r="H161" s="33" t="s">
        <v>617</v>
      </c>
      <c r="I161" s="34">
        <v>100</v>
      </c>
      <c r="J161" s="35">
        <f t="shared" si="28"/>
        <v>100</v>
      </c>
      <c r="K161" s="35">
        <f t="shared" si="29"/>
        <v>100</v>
      </c>
      <c r="L161" s="35">
        <f t="shared" ref="L161:M164" si="32">P161+R161+T161+V161+X161+Z161+AB161+AD161+AF161+AH161+AJ161+AL161+AN161+AP161+AR161+AT161+AV161+AX161+AZ161+BB161+BD161+BJ161+CZ161</f>
        <v>0</v>
      </c>
      <c r="M161" s="35">
        <f t="shared" si="32"/>
        <v>0</v>
      </c>
      <c r="N161" s="36"/>
      <c r="O161" s="36"/>
      <c r="P161" s="36"/>
      <c r="Q161" s="36"/>
      <c r="R161" s="36"/>
      <c r="S161" s="36"/>
      <c r="T161" s="36"/>
      <c r="U161" s="36"/>
      <c r="V161" s="36"/>
      <c r="W161" s="36"/>
      <c r="X161" s="36"/>
      <c r="Y161" s="36"/>
      <c r="Z161" s="36"/>
      <c r="AA161" s="36"/>
      <c r="AB161" s="36"/>
      <c r="AC161" s="36"/>
      <c r="AD161" s="36"/>
      <c r="AE161" s="36"/>
      <c r="AF161" s="36"/>
      <c r="AG161" s="36"/>
      <c r="AH161" s="36"/>
      <c r="AI161" s="36"/>
      <c r="AJ161" s="36"/>
      <c r="AK161" s="36"/>
      <c r="AL161" s="36"/>
      <c r="AM161" s="36"/>
      <c r="AN161" s="36"/>
      <c r="AO161" s="36"/>
      <c r="AP161" s="36"/>
      <c r="AQ161" s="36"/>
      <c r="AR161" s="36"/>
      <c r="AS161" s="36"/>
      <c r="AT161" s="36"/>
      <c r="AU161" s="36"/>
      <c r="AV161" s="36"/>
      <c r="AW161" s="36"/>
      <c r="AX161" s="36"/>
      <c r="AY161" s="36"/>
      <c r="AZ161" s="36"/>
      <c r="BA161" s="36"/>
      <c r="BB161" s="36"/>
      <c r="BC161" s="36"/>
      <c r="BD161" s="36"/>
      <c r="BE161" s="36"/>
      <c r="BF161" s="36"/>
      <c r="BG161" s="36"/>
      <c r="BH161" s="36"/>
      <c r="BI161" s="36"/>
      <c r="BJ161" s="36"/>
      <c r="BK161" s="36"/>
      <c r="BL161" s="36"/>
      <c r="BM161" s="36"/>
      <c r="BN161" s="36"/>
      <c r="BO161" s="36"/>
      <c r="BP161" s="36"/>
      <c r="BQ161" s="36"/>
      <c r="BR161" s="36"/>
      <c r="BS161" s="36"/>
      <c r="BT161" s="36"/>
      <c r="BU161" s="36"/>
      <c r="BV161" s="36"/>
      <c r="BW161" s="36"/>
      <c r="BX161" s="36"/>
      <c r="BY161" s="36"/>
      <c r="BZ161" s="36"/>
      <c r="CA161" s="36"/>
      <c r="CB161" s="36"/>
      <c r="CC161" s="36"/>
      <c r="CD161" s="36"/>
      <c r="CE161" s="36"/>
      <c r="CF161" s="36"/>
      <c r="CG161" s="36"/>
      <c r="CH161" s="36"/>
      <c r="CI161" s="36"/>
      <c r="CJ161" s="36"/>
      <c r="CK161" s="36"/>
      <c r="CL161" s="36"/>
      <c r="CM161" s="36"/>
      <c r="CN161" s="36"/>
      <c r="CO161" s="36"/>
      <c r="CP161" s="36"/>
      <c r="CQ161" s="36"/>
      <c r="CR161" s="36"/>
      <c r="CS161" s="36"/>
      <c r="CT161" s="36"/>
      <c r="CU161" s="36"/>
      <c r="CV161" s="36"/>
      <c r="CW161" s="36"/>
      <c r="CX161" s="36"/>
      <c r="CY161" s="36"/>
      <c r="CZ161" s="36"/>
      <c r="DA161" s="36"/>
    </row>
    <row r="162" spans="1:105" s="19" customFormat="1" ht="16.5" x14ac:dyDescent="0.3">
      <c r="A162" s="48">
        <v>174</v>
      </c>
      <c r="B162" s="49"/>
      <c r="C162" s="56" t="s">
        <v>424</v>
      </c>
      <c r="D162" s="48" t="s">
        <v>306</v>
      </c>
      <c r="E162" s="48" t="s">
        <v>618</v>
      </c>
      <c r="F162" s="48" t="s">
        <v>199</v>
      </c>
      <c r="G162" s="48" t="s">
        <v>619</v>
      </c>
      <c r="H162" s="2" t="s">
        <v>620</v>
      </c>
      <c r="I162" s="12">
        <v>100</v>
      </c>
      <c r="J162" s="16">
        <f t="shared" si="28"/>
        <v>100</v>
      </c>
      <c r="K162" s="16">
        <f t="shared" si="29"/>
        <v>100</v>
      </c>
      <c r="L162" s="16">
        <f t="shared" si="32"/>
        <v>0</v>
      </c>
      <c r="M162" s="16">
        <f t="shared" si="32"/>
        <v>0</v>
      </c>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V162" s="15"/>
      <c r="BW162" s="15"/>
      <c r="BX162" s="15"/>
      <c r="BY162" s="15"/>
      <c r="BZ162" s="15"/>
      <c r="CA162" s="15"/>
      <c r="CB162" s="15"/>
      <c r="CC162" s="15"/>
      <c r="CD162" s="15"/>
      <c r="CE162" s="15"/>
      <c r="CF162" s="15"/>
      <c r="CG162" s="15"/>
      <c r="CH162" s="15"/>
      <c r="CI162" s="15"/>
      <c r="CJ162" s="15"/>
      <c r="CK162" s="15"/>
      <c r="CL162" s="15"/>
      <c r="CM162" s="15"/>
      <c r="CN162" s="15"/>
      <c r="CO162" s="15"/>
      <c r="CP162" s="15"/>
      <c r="CQ162" s="15"/>
      <c r="CR162" s="15"/>
      <c r="CS162" s="15"/>
      <c r="CT162" s="15"/>
      <c r="CU162" s="15"/>
      <c r="CV162" s="15"/>
      <c r="CW162" s="15"/>
      <c r="CX162" s="15"/>
      <c r="CY162" s="15"/>
      <c r="CZ162" s="15"/>
      <c r="DA162" s="15"/>
    </row>
    <row r="163" spans="1:105" s="19" customFormat="1" ht="16.5" x14ac:dyDescent="0.3">
      <c r="A163" s="48">
        <v>519</v>
      </c>
      <c r="B163" s="49"/>
      <c r="C163" s="56" t="s">
        <v>424</v>
      </c>
      <c r="D163" s="51"/>
      <c r="E163" s="48" t="s">
        <v>621</v>
      </c>
      <c r="F163" s="48"/>
      <c r="G163" s="48" t="s">
        <v>622</v>
      </c>
      <c r="H163" s="2"/>
      <c r="I163" s="12">
        <v>100</v>
      </c>
      <c r="J163" s="16">
        <f t="shared" si="28"/>
        <v>100</v>
      </c>
      <c r="K163" s="16">
        <f t="shared" si="29"/>
        <v>100</v>
      </c>
      <c r="L163" s="16">
        <f t="shared" si="32"/>
        <v>0</v>
      </c>
      <c r="M163" s="16">
        <f t="shared" si="32"/>
        <v>0</v>
      </c>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V163" s="15"/>
      <c r="BW163" s="15"/>
      <c r="BX163" s="15"/>
      <c r="BY163" s="15"/>
      <c r="BZ163" s="15"/>
      <c r="CA163" s="15"/>
      <c r="CB163" s="15"/>
      <c r="CC163" s="15"/>
      <c r="CD163" s="15"/>
      <c r="CE163" s="15"/>
      <c r="CF163" s="15"/>
      <c r="CG163" s="15"/>
      <c r="CH163" s="15"/>
      <c r="CI163" s="15"/>
      <c r="CJ163" s="15"/>
      <c r="CK163" s="15"/>
      <c r="CL163" s="15"/>
      <c r="CM163" s="15"/>
      <c r="CN163" s="15"/>
      <c r="CO163" s="15"/>
      <c r="CP163" s="15"/>
      <c r="CQ163" s="15"/>
      <c r="CR163" s="15"/>
      <c r="CS163" s="15"/>
      <c r="CT163" s="15"/>
      <c r="CU163" s="15"/>
      <c r="CV163" s="15"/>
      <c r="CW163" s="15"/>
      <c r="CX163" s="15"/>
      <c r="CY163" s="15"/>
      <c r="CZ163" s="15"/>
      <c r="DA163" s="15"/>
    </row>
    <row r="164" spans="1:105" s="19" customFormat="1" ht="16.5" x14ac:dyDescent="0.3">
      <c r="A164" s="48">
        <v>678</v>
      </c>
      <c r="B164" s="49"/>
      <c r="C164" s="56" t="s">
        <v>424</v>
      </c>
      <c r="D164" s="51"/>
      <c r="E164" s="48" t="s">
        <v>623</v>
      </c>
      <c r="F164" s="48" t="s">
        <v>446</v>
      </c>
      <c r="G164" s="48" t="s">
        <v>624</v>
      </c>
      <c r="H164" s="2"/>
      <c r="I164" s="12">
        <v>100</v>
      </c>
      <c r="J164" s="16">
        <f t="shared" si="28"/>
        <v>100</v>
      </c>
      <c r="K164" s="16">
        <f t="shared" si="29"/>
        <v>100</v>
      </c>
      <c r="L164" s="16">
        <f t="shared" si="32"/>
        <v>0</v>
      </c>
      <c r="M164" s="16">
        <f t="shared" si="32"/>
        <v>0</v>
      </c>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V164" s="15"/>
      <c r="BW164" s="15"/>
      <c r="BX164" s="15"/>
      <c r="BY164" s="15"/>
      <c r="BZ164" s="15"/>
      <c r="CA164" s="15"/>
      <c r="CB164" s="15"/>
      <c r="CC164" s="15"/>
      <c r="CD164" s="15"/>
      <c r="CE164" s="15"/>
      <c r="CF164" s="15"/>
      <c r="CG164" s="15"/>
      <c r="CH164" s="15"/>
      <c r="CI164" s="15"/>
      <c r="CJ164" s="15"/>
      <c r="CK164" s="15"/>
      <c r="CL164" s="15"/>
      <c r="CM164" s="15"/>
      <c r="CN164" s="15"/>
      <c r="CO164" s="15"/>
      <c r="CP164" s="15"/>
      <c r="CQ164" s="15"/>
      <c r="CR164" s="15"/>
      <c r="CS164" s="15"/>
      <c r="CT164" s="15"/>
      <c r="CU164" s="15"/>
      <c r="CV164" s="15"/>
      <c r="CW164" s="15"/>
      <c r="CX164" s="15"/>
      <c r="CY164" s="15"/>
      <c r="CZ164" s="15"/>
      <c r="DA164" s="15"/>
    </row>
    <row r="165" spans="1:105" ht="16.5" x14ac:dyDescent="0.3">
      <c r="A165" s="14">
        <v>376</v>
      </c>
      <c r="B165" s="15"/>
      <c r="C165" s="15" t="s">
        <v>386</v>
      </c>
      <c r="D165" s="14" t="s">
        <v>197</v>
      </c>
      <c r="E165" s="14" t="s">
        <v>625</v>
      </c>
      <c r="F165" s="14" t="s">
        <v>199</v>
      </c>
      <c r="G165" s="14" t="s">
        <v>626</v>
      </c>
      <c r="H165" t="s">
        <v>390</v>
      </c>
      <c r="I165" s="12">
        <v>100</v>
      </c>
      <c r="J165" s="16">
        <f t="shared" si="28"/>
        <v>100</v>
      </c>
      <c r="K165" s="16">
        <f t="shared" si="29"/>
        <v>100</v>
      </c>
      <c r="L165" s="16">
        <f>P165+R165+T165+V165+X165+Z165+AB165+AD165+AF165+AH165+AJ165+AL165+AN165+AP165+AR165+AT165+AV165+AX165+AZ165+BB165+BD165+BJ165+CZ165+BF165+BH165+BL165+BN165+BP165+BR165+BT165+BZ165</f>
        <v>0</v>
      </c>
      <c r="M165" s="16">
        <f>Q165+S165+U165+W165+Y165+AA165+AC165+AE165+AG165+AI165+AK165+AM165+AO165+AQ165+AS165+AU165+AW165+AY165+BA165+BC165+BE165+BK165+DA165+BG165+BI165+BM165+BO165+BQ165+BS165+BU165+CA165</f>
        <v>0</v>
      </c>
      <c r="N165" s="16"/>
      <c r="O165" s="16"/>
      <c r="P165" s="16"/>
      <c r="Q165" s="16"/>
      <c r="R165" s="16"/>
      <c r="S165" s="16"/>
      <c r="T165" s="16"/>
      <c r="U165" s="17"/>
      <c r="V165" s="16"/>
      <c r="W165" s="17"/>
      <c r="X165" s="16"/>
      <c r="Y165" s="16"/>
      <c r="Z165" s="16"/>
      <c r="AA165" s="16"/>
      <c r="AB165" s="16"/>
      <c r="AC165" s="16"/>
      <c r="AD165" s="16"/>
      <c r="AE165" s="16"/>
      <c r="AF165" s="16"/>
      <c r="AG165" s="16"/>
      <c r="AH165" s="16"/>
      <c r="AI165" s="16"/>
      <c r="AJ165" s="16"/>
      <c r="AK165" s="16"/>
      <c r="AL165" s="16"/>
      <c r="AM165" s="16"/>
      <c r="AN165" s="16"/>
      <c r="AO165" s="16"/>
      <c r="AP165" s="16"/>
      <c r="AQ165" s="16"/>
      <c r="AR165" s="16"/>
      <c r="AS165" s="16"/>
      <c r="AT165" s="16"/>
      <c r="AU165" s="16"/>
      <c r="AV165" s="16"/>
      <c r="AW165" s="16"/>
      <c r="AX165" s="16"/>
      <c r="AY165" s="16"/>
      <c r="AZ165" s="16"/>
      <c r="BA165" s="16"/>
      <c r="BB165" s="16"/>
      <c r="BC165" s="16"/>
      <c r="BD165" s="16"/>
      <c r="BE165" s="16"/>
      <c r="BF165" s="16"/>
      <c r="BG165" s="16"/>
      <c r="BH165" s="16"/>
      <c r="BI165" s="16"/>
      <c r="BJ165" s="16"/>
      <c r="BK165" s="16"/>
      <c r="BL165" s="16"/>
      <c r="BM165" s="16"/>
      <c r="BN165" s="16"/>
      <c r="BO165" s="16"/>
      <c r="BP165" s="16"/>
      <c r="BQ165" s="16"/>
      <c r="BR165" s="16"/>
      <c r="BS165" s="16"/>
      <c r="BT165" s="16"/>
      <c r="BU165" s="16"/>
      <c r="BV165" s="16"/>
      <c r="BW165" s="16"/>
      <c r="BX165" s="16"/>
      <c r="BY165" s="16"/>
      <c r="BZ165" s="16"/>
      <c r="CA165" s="16"/>
      <c r="CB165" s="16"/>
      <c r="CC165" s="16"/>
      <c r="CD165" s="16"/>
      <c r="CE165" s="16"/>
      <c r="CF165" s="16"/>
      <c r="CG165" s="16"/>
      <c r="CH165" s="16"/>
      <c r="CI165" s="16"/>
      <c r="CJ165" s="16"/>
      <c r="CK165" s="16"/>
      <c r="CL165" s="16"/>
      <c r="CM165" s="16"/>
      <c r="CN165" s="16"/>
      <c r="CO165" s="16"/>
      <c r="CP165" s="16"/>
      <c r="CQ165" s="16"/>
      <c r="CR165" s="16"/>
      <c r="CS165" s="16"/>
      <c r="CT165" s="16"/>
      <c r="CU165" s="16"/>
      <c r="CV165" s="16"/>
      <c r="CW165" s="16"/>
      <c r="CX165" s="16"/>
      <c r="CY165" s="16"/>
      <c r="CZ165" s="16"/>
      <c r="DA165" s="16"/>
    </row>
    <row r="166" spans="1:105" ht="16.5" x14ac:dyDescent="0.3">
      <c r="A166" s="14">
        <v>518</v>
      </c>
      <c r="B166" s="15"/>
      <c r="C166" s="15"/>
      <c r="D166" s="15"/>
      <c r="E166" s="14" t="s">
        <v>627</v>
      </c>
      <c r="F166" s="14"/>
      <c r="G166" s="14" t="s">
        <v>628</v>
      </c>
      <c r="H166" s="2"/>
      <c r="I166" s="12">
        <v>100</v>
      </c>
      <c r="J166" s="16">
        <f t="shared" si="28"/>
        <v>100</v>
      </c>
      <c r="K166" s="16">
        <f t="shared" si="29"/>
        <v>100</v>
      </c>
      <c r="L166" s="16">
        <f>P166+R166+T166+V166+X166+Z166+AB166+AD166+AF166+AH166+AJ166+AL166+AN166+AP166+AR166+AT166+AV166+AX166+AZ166+BB166+BD166+BJ166+CZ166+BF166+BH166+BL166+BN166+BP166+BR166+BT166+BZ166</f>
        <v>0</v>
      </c>
      <c r="M166" s="16">
        <f>Q166+S166+U166+W166+Y166+AA166+AC166+AE166+AG166+AI166+AK166+AM166+AO166+AQ166+AS166+AU166+AW166+AY166+BA166+BC166+BE166+BK166+DA166+BG166+BI166+BM166+BO166+BQ166+BS166+BU166+CA166</f>
        <v>0</v>
      </c>
      <c r="N166" s="16"/>
      <c r="O166" s="16"/>
      <c r="P166" s="16"/>
      <c r="Q166" s="16"/>
      <c r="R166" s="16"/>
      <c r="S166" s="16"/>
      <c r="T166" s="16"/>
      <c r="U166" s="17"/>
      <c r="V166" s="16"/>
      <c r="W166" s="17"/>
      <c r="X166" s="16"/>
      <c r="Y166" s="16"/>
      <c r="Z166" s="16"/>
      <c r="AA166" s="16"/>
      <c r="AB166" s="16"/>
      <c r="AC166" s="16"/>
      <c r="AD166" s="16"/>
      <c r="AE166" s="16"/>
      <c r="AF166" s="16"/>
      <c r="AG166" s="16"/>
      <c r="AH166" s="16"/>
      <c r="AI166" s="16"/>
      <c r="AJ166" s="16"/>
      <c r="AK166" s="16"/>
      <c r="AL166" s="16"/>
      <c r="AM166" s="16"/>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6"/>
      <c r="BX166" s="16"/>
      <c r="BY166" s="16"/>
      <c r="BZ166" s="16"/>
      <c r="CA166" s="16"/>
      <c r="CB166" s="16"/>
      <c r="CC166" s="16"/>
      <c r="CD166" s="16"/>
      <c r="CE166" s="16"/>
      <c r="CF166" s="16"/>
      <c r="CG166" s="16"/>
      <c r="CH166" s="16"/>
      <c r="CI166" s="16"/>
      <c r="CJ166" s="16"/>
      <c r="CK166" s="16"/>
      <c r="CL166" s="16"/>
      <c r="CM166" s="16"/>
      <c r="CN166" s="16"/>
      <c r="CO166" s="16"/>
      <c r="CP166" s="16"/>
      <c r="CQ166" s="16"/>
      <c r="CR166" s="16"/>
      <c r="CS166" s="16"/>
      <c r="CT166" s="16"/>
      <c r="CU166" s="16"/>
      <c r="CV166" s="16"/>
      <c r="CW166" s="16"/>
      <c r="CX166" s="16"/>
      <c r="CY166" s="16"/>
      <c r="CZ166" s="16"/>
      <c r="DA166" s="16"/>
    </row>
    <row r="167" spans="1:105" s="19" customFormat="1" ht="16.5" x14ac:dyDescent="0.3">
      <c r="A167" s="48">
        <v>875</v>
      </c>
      <c r="B167" s="51"/>
      <c r="C167" s="56"/>
      <c r="D167" s="51"/>
      <c r="E167" s="48" t="s">
        <v>629</v>
      </c>
      <c r="F167" s="48"/>
      <c r="G167" s="48"/>
      <c r="H167" s="2"/>
      <c r="I167" s="12">
        <v>100</v>
      </c>
      <c r="J167" s="16">
        <f t="shared" si="28"/>
        <v>100</v>
      </c>
      <c r="K167" s="16">
        <f t="shared" si="29"/>
        <v>100</v>
      </c>
      <c r="L167" s="16">
        <f>P167+R167+T167+V167+X167+Z167+AB167+AD167+AF167+AH167+AJ167+AL167+AN167+AP167+AR167+AT167+AV167+AX167+AZ167+BB167+BD167+BJ167+CZ167</f>
        <v>0</v>
      </c>
      <c r="M167" s="16">
        <f>Q167+S167+U167+W167+Y167+AA167+AC167+AE167+AG167+AI167+AK167+AM167+AO167+AQ167+AS167+AU167+AW167+AY167+BA167+BC167+BE167+BK167+DA167</f>
        <v>0</v>
      </c>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c r="AL167" s="15"/>
      <c r="AM167" s="15"/>
      <c r="AN167" s="15"/>
      <c r="AO167" s="15"/>
      <c r="AP167" s="15"/>
      <c r="AQ167" s="15"/>
      <c r="AR167" s="15"/>
      <c r="AS167" s="15"/>
      <c r="AT167" s="15"/>
      <c r="AU167" s="15"/>
      <c r="AV167" s="15"/>
      <c r="AW167" s="15"/>
      <c r="AX167" s="15"/>
      <c r="AY167" s="15"/>
      <c r="AZ167" s="15"/>
      <c r="BA167" s="15"/>
      <c r="BB167" s="15"/>
      <c r="BC167" s="15"/>
      <c r="BD167" s="15"/>
      <c r="BE167" s="15"/>
      <c r="BF167" s="15"/>
      <c r="BG167" s="15"/>
      <c r="BH167" s="15"/>
      <c r="BI167" s="15"/>
      <c r="BJ167" s="15"/>
      <c r="BK167" s="15"/>
      <c r="BL167" s="15"/>
      <c r="BM167" s="15"/>
      <c r="BN167" s="15"/>
      <c r="BO167" s="15"/>
      <c r="BP167" s="15"/>
      <c r="BQ167" s="15"/>
      <c r="BR167" s="15"/>
      <c r="BS167" s="15"/>
      <c r="BT167" s="15"/>
      <c r="BU167" s="15"/>
      <c r="BV167" s="15"/>
      <c r="BW167" s="15"/>
      <c r="BX167" s="15"/>
      <c r="BY167" s="15"/>
      <c r="BZ167" s="15"/>
      <c r="CA167" s="15"/>
      <c r="CB167" s="15"/>
      <c r="CC167" s="15"/>
      <c r="CD167" s="15"/>
      <c r="CE167" s="15"/>
      <c r="CF167" s="15"/>
      <c r="CG167" s="15"/>
      <c r="CH167" s="15"/>
      <c r="CI167" s="15"/>
      <c r="CJ167" s="15"/>
      <c r="CK167" s="15"/>
      <c r="CL167" s="15"/>
      <c r="CM167" s="15"/>
      <c r="CN167" s="15"/>
      <c r="CO167" s="15"/>
      <c r="CP167" s="15"/>
      <c r="CQ167" s="15"/>
      <c r="CR167" s="15"/>
      <c r="CS167" s="15"/>
      <c r="CT167" s="15"/>
      <c r="CU167" s="15"/>
      <c r="CV167" s="15"/>
      <c r="CW167" s="15"/>
      <c r="CX167" s="15"/>
      <c r="CY167" s="15"/>
      <c r="CZ167" s="15"/>
      <c r="DA167" s="15"/>
    </row>
    <row r="168" spans="1:105" ht="16.5" x14ac:dyDescent="0.3">
      <c r="A168" s="14">
        <v>12</v>
      </c>
      <c r="B168" s="15"/>
      <c r="C168" s="15" t="s">
        <v>630</v>
      </c>
      <c r="D168" s="14" t="s">
        <v>111</v>
      </c>
      <c r="E168" s="14" t="s">
        <v>631</v>
      </c>
      <c r="F168" s="14" t="s">
        <v>113</v>
      </c>
      <c r="G168" s="14" t="s">
        <v>632</v>
      </c>
      <c r="H168" s="2" t="s">
        <v>633</v>
      </c>
      <c r="I168" s="12">
        <v>100</v>
      </c>
      <c r="J168" s="16">
        <f t="shared" si="28"/>
        <v>100</v>
      </c>
      <c r="K168" s="16">
        <f t="shared" si="29"/>
        <v>100</v>
      </c>
      <c r="L168" s="16">
        <f>P168+R168+T168+V168+X168+Z168+AB168+AD168+AF168+AH168+AJ168+AL168+AN168+AP168+AR168+AT168+AV168+AX168+AZ168+BB168+BD168+BJ168+CZ168+BF168+BH168+BL168+BN168+BP168+BR168+BT168+BZ168</f>
        <v>0</v>
      </c>
      <c r="M168" s="16">
        <f>Q168+S168+U168+W168+Y168+AA168+AC168+AE168+AG168+AI168+AK168+AM168+AO168+AQ168+AS168+AU168+AW168+AY168+BA168+BC168+BE168+BK168+DA168+BG168+BI168+BM168+BO168+BQ168+BS168+BU168+CA168</f>
        <v>0</v>
      </c>
      <c r="N168" s="16"/>
      <c r="O168" s="16"/>
      <c r="P168" s="16"/>
      <c r="Q168" s="16"/>
      <c r="R168" s="16"/>
      <c r="S168" s="16"/>
      <c r="T168" s="16"/>
      <c r="U168" s="17"/>
      <c r="V168" s="16"/>
      <c r="W168" s="17"/>
      <c r="X168" s="16"/>
      <c r="Y168" s="16"/>
      <c r="Z168" s="16"/>
      <c r="AA168" s="16"/>
      <c r="AB168" s="16"/>
      <c r="AC168" s="16"/>
      <c r="AD168" s="16"/>
      <c r="AE168" s="16"/>
      <c r="AF168" s="16"/>
      <c r="AG168" s="16"/>
      <c r="AH168" s="16"/>
      <c r="AI168" s="16"/>
      <c r="AJ168" s="16"/>
      <c r="AK168" s="16"/>
      <c r="AL168" s="16"/>
      <c r="AM168" s="16"/>
      <c r="AN168" s="16"/>
      <c r="AO168" s="16"/>
      <c r="AP168" s="16"/>
      <c r="AQ168" s="16"/>
      <c r="AR168" s="16"/>
      <c r="AS168" s="16"/>
      <c r="AT168" s="16"/>
      <c r="AU168" s="16"/>
      <c r="AV168" s="16"/>
      <c r="AW168" s="16"/>
      <c r="AX168" s="16"/>
      <c r="AY168" s="16"/>
      <c r="AZ168" s="16"/>
      <c r="BA168" s="16"/>
      <c r="BB168" s="16"/>
      <c r="BC168" s="16"/>
      <c r="BD168" s="16"/>
      <c r="BE168" s="16"/>
      <c r="BF168" s="16"/>
      <c r="BG168" s="16"/>
      <c r="BH168" s="16"/>
      <c r="BI168" s="16"/>
      <c r="BJ168" s="16"/>
      <c r="BK168" s="16"/>
      <c r="BL168" s="16"/>
      <c r="BM168" s="16"/>
      <c r="BN168" s="16"/>
      <c r="BO168" s="16"/>
      <c r="BP168" s="16"/>
      <c r="BQ168" s="16"/>
      <c r="BR168" s="16"/>
      <c r="BS168" s="16"/>
      <c r="BT168" s="16"/>
      <c r="BU168" s="16"/>
      <c r="BV168" s="16"/>
      <c r="BW168" s="16"/>
      <c r="BX168" s="16"/>
      <c r="BY168" s="16"/>
      <c r="BZ168" s="16"/>
      <c r="CA168" s="16"/>
      <c r="CB168" s="16"/>
      <c r="CC168" s="16"/>
      <c r="CD168" s="16"/>
      <c r="CE168" s="16"/>
      <c r="CF168" s="16"/>
      <c r="CG168" s="16"/>
      <c r="CH168" s="16"/>
      <c r="CI168" s="16"/>
      <c r="CJ168" s="16"/>
      <c r="CK168" s="16"/>
      <c r="CL168" s="16"/>
      <c r="CM168" s="16"/>
      <c r="CN168" s="16"/>
      <c r="CO168" s="16"/>
      <c r="CP168" s="16"/>
      <c r="CQ168" s="16"/>
      <c r="CR168" s="16"/>
      <c r="CS168" s="16"/>
      <c r="CT168" s="16"/>
      <c r="CU168" s="16"/>
      <c r="CV168" s="16"/>
      <c r="CW168" s="16"/>
      <c r="CX168" s="16"/>
      <c r="CY168" s="16"/>
      <c r="CZ168" s="16"/>
      <c r="DA168" s="16"/>
    </row>
    <row r="169" spans="1:105" ht="16.5" x14ac:dyDescent="0.3">
      <c r="A169" s="57">
        <v>125</v>
      </c>
      <c r="B169" s="53"/>
      <c r="C169" s="53" t="s">
        <v>352</v>
      </c>
      <c r="D169" s="57" t="s">
        <v>197</v>
      </c>
      <c r="E169" s="57" t="s">
        <v>634</v>
      </c>
      <c r="F169" s="57" t="s">
        <v>199</v>
      </c>
      <c r="G169" s="57" t="s">
        <v>635</v>
      </c>
      <c r="H169" s="41" t="s">
        <v>636</v>
      </c>
      <c r="I169" s="42">
        <v>100</v>
      </c>
      <c r="J169" s="43">
        <f t="shared" si="28"/>
        <v>100</v>
      </c>
      <c r="K169" s="43">
        <f t="shared" si="29"/>
        <v>100</v>
      </c>
      <c r="L169" s="43">
        <f>P169+R169+T169+V169+X169+Z169+AB169+AD169+AF169+AH169+AJ169+AL169+AN169+AP169+AR169+AT169+AV169+AX169+AZ169+BB169+BD169+BJ169+CZ169+BF169+BH169+BL169+BN169+BP169+BR169+BT169+BZ169</f>
        <v>0</v>
      </c>
      <c r="M169" s="43">
        <f>Q169+S169+U169+W169+Y169+AA169+AC169+AE169+AG169+AI169+AK169+AM169+AO169+AQ169+AS169+AU169+AW169+AY169+BA169+BC169+BE169+BK169+DA169+BG169+BI169+BM169+BO169+BQ169+BS169+BU169+CA169</f>
        <v>0</v>
      </c>
      <c r="N169" s="43"/>
      <c r="O169" s="43"/>
      <c r="P169" s="43"/>
      <c r="Q169" s="43"/>
      <c r="R169" s="43"/>
      <c r="S169" s="43"/>
      <c r="T169" s="43"/>
      <c r="U169" s="43"/>
      <c r="V169" s="43"/>
      <c r="W169" s="72"/>
      <c r="X169" s="43"/>
      <c r="Y169" s="43"/>
      <c r="Z169" s="43"/>
      <c r="AA169" s="43"/>
      <c r="AB169" s="43"/>
      <c r="AC169" s="43"/>
      <c r="AD169" s="43"/>
      <c r="AE169" s="43"/>
      <c r="AF169" s="43"/>
      <c r="AG169" s="43"/>
      <c r="AH169" s="43"/>
      <c r="AI169" s="43"/>
      <c r="AJ169" s="43"/>
      <c r="AK169" s="43"/>
      <c r="AL169" s="43"/>
      <c r="AM169" s="43"/>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43"/>
      <c r="CX169" s="43"/>
      <c r="CY169" s="43"/>
      <c r="CZ169" s="43"/>
      <c r="DA169" s="43"/>
    </row>
    <row r="170" spans="1:105" ht="16.5" x14ac:dyDescent="0.3">
      <c r="A170" s="90">
        <v>196</v>
      </c>
      <c r="B170" s="50" t="s">
        <v>637</v>
      </c>
      <c r="C170" s="56"/>
      <c r="D170" s="48" t="s">
        <v>224</v>
      </c>
      <c r="E170" s="48" t="s">
        <v>638</v>
      </c>
      <c r="F170" s="48"/>
      <c r="G170" s="48" t="s">
        <v>639</v>
      </c>
      <c r="H170" s="2"/>
      <c r="I170" s="12">
        <v>100</v>
      </c>
      <c r="J170" s="16">
        <f t="shared" si="28"/>
        <v>94.5</v>
      </c>
      <c r="K170" s="16">
        <f t="shared" si="29"/>
        <v>99.3</v>
      </c>
      <c r="L170" s="16">
        <f>P170+R170+T170+V170+X170+Z170+AB170+AD170+AF170+AH170+AJ170+AL170+AN170+AP170+AR170+AT170+AV170+AX170+AZ170+BB170+BD170+BJ170+CZ170</f>
        <v>0.7</v>
      </c>
      <c r="M170" s="16">
        <f>Q170+S170+U170+W170+Y170+AA170+AC170+AE170+AG170+AI170+AK170+AM170+AO170+AQ170+AS170+AU170+AW170+AY170+BA170+BC170+BE170+BK170+DA170</f>
        <v>5.5</v>
      </c>
      <c r="N170" s="16"/>
      <c r="O170" s="16"/>
      <c r="P170" s="22">
        <v>0.2</v>
      </c>
      <c r="Q170" s="22">
        <v>1</v>
      </c>
      <c r="R170" s="23">
        <v>0</v>
      </c>
      <c r="S170" s="23">
        <v>1</v>
      </c>
      <c r="T170" s="69">
        <v>0.5</v>
      </c>
      <c r="U170" s="69">
        <v>3</v>
      </c>
      <c r="V170" s="69"/>
      <c r="W170" s="69"/>
      <c r="X170" s="45">
        <v>0</v>
      </c>
      <c r="Y170" s="45">
        <v>0.3</v>
      </c>
      <c r="Z170" s="26"/>
      <c r="AA170" s="26"/>
      <c r="AB170" s="45"/>
      <c r="AC170" s="45"/>
      <c r="AD170" s="16"/>
      <c r="AE170" s="16"/>
      <c r="AF170" s="16"/>
      <c r="AG170" s="16"/>
      <c r="AH170" s="26">
        <v>0</v>
      </c>
      <c r="AI170" s="26">
        <v>0.2</v>
      </c>
      <c r="AJ170" s="69"/>
      <c r="AK170" s="69"/>
      <c r="AL170" s="23"/>
      <c r="AM170" s="23"/>
      <c r="AN170" s="45"/>
      <c r="AO170" s="45"/>
      <c r="AP170" s="45"/>
      <c r="AQ170" s="45"/>
      <c r="AR170" s="45"/>
      <c r="AS170" s="45"/>
      <c r="AT170" s="45"/>
      <c r="AU170" s="45"/>
      <c r="AV170" s="26"/>
      <c r="AW170" s="26"/>
      <c r="AX170" s="16"/>
      <c r="AY170" s="16"/>
      <c r="AZ170" s="16"/>
      <c r="BA170" s="16"/>
      <c r="BB170" s="16"/>
      <c r="BC170" s="16"/>
      <c r="BD170" s="16"/>
      <c r="BE170" s="16"/>
      <c r="BF170" s="16"/>
      <c r="BG170" s="16"/>
      <c r="BH170" s="16"/>
      <c r="BI170" s="16"/>
      <c r="BJ170" s="16"/>
      <c r="BK170" s="16"/>
      <c r="BL170" s="16"/>
      <c r="BM170" s="16"/>
      <c r="BN170" s="16"/>
      <c r="BO170" s="16"/>
      <c r="BP170" s="16"/>
      <c r="BQ170" s="16"/>
      <c r="BR170" s="16"/>
      <c r="BS170" s="16"/>
      <c r="BT170" s="16"/>
      <c r="BU170" s="16"/>
      <c r="BV170" s="16"/>
      <c r="BW170" s="16"/>
      <c r="BX170" s="16"/>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6"/>
      <c r="CX170" s="16"/>
      <c r="CY170" s="16"/>
      <c r="CZ170" s="16"/>
      <c r="DA170" s="16"/>
    </row>
    <row r="171" spans="1:105" ht="16.5" x14ac:dyDescent="0.3">
      <c r="A171" s="61">
        <v>375</v>
      </c>
      <c r="B171" s="63"/>
      <c r="C171" s="63"/>
      <c r="D171" s="61" t="s">
        <v>640</v>
      </c>
      <c r="E171" s="61" t="s">
        <v>641</v>
      </c>
      <c r="F171" s="61" t="s">
        <v>199</v>
      </c>
      <c r="G171" s="61" t="s">
        <v>642</v>
      </c>
      <c r="H171" s="64" t="s">
        <v>643</v>
      </c>
      <c r="I171" s="65">
        <v>100</v>
      </c>
      <c r="J171" s="66">
        <f t="shared" si="28"/>
        <v>100</v>
      </c>
      <c r="K171" s="66">
        <f t="shared" si="29"/>
        <v>100</v>
      </c>
      <c r="L171" s="66">
        <f>P171+R171+T171+V171+X171+Z171+AB171+AD171+AF171+AH171+AJ171+AL171+AN171+AP171+AR171+AT171+AV171+AX171+AZ171+BB171+BD171+BJ171+CZ171+BF171+BH171+BL171+BN171+BP171+BR171+BT171+BZ171</f>
        <v>0</v>
      </c>
      <c r="M171" s="66">
        <f>Q171+S171+U171+W171+Y171+AA171+AC171+AE171+AG171+AI171+AK171+AM171+AO171+AQ171+AS171+AU171+AW171+AY171+BA171+BC171+BE171+BK171+DA171+BG171+BI171+BM171+BO171+BQ171+BS171+BU171+CA171</f>
        <v>0</v>
      </c>
      <c r="N171" s="66"/>
      <c r="O171" s="66"/>
      <c r="P171" s="66"/>
      <c r="Q171" s="66"/>
      <c r="R171" s="66"/>
      <c r="S171" s="66"/>
      <c r="T171" s="66"/>
      <c r="U171" s="66"/>
      <c r="V171" s="66"/>
      <c r="W171" s="67"/>
      <c r="X171" s="66"/>
      <c r="Y171" s="66"/>
      <c r="Z171" s="66"/>
      <c r="AA171" s="66"/>
      <c r="AB171" s="66"/>
      <c r="AC171" s="66"/>
      <c r="AD171" s="66"/>
      <c r="AE171" s="66"/>
      <c r="AF171" s="66"/>
      <c r="AG171" s="66"/>
      <c r="AH171" s="66"/>
      <c r="AI171" s="66"/>
      <c r="AJ171" s="66"/>
      <c r="AK171" s="66"/>
      <c r="AL171" s="66"/>
      <c r="AM171" s="66"/>
      <c r="AN171" s="66"/>
      <c r="AO171" s="66"/>
      <c r="AP171" s="66"/>
      <c r="AQ171" s="66"/>
      <c r="AR171" s="66"/>
      <c r="AS171" s="66"/>
      <c r="AT171" s="66"/>
      <c r="AU171" s="66"/>
      <c r="AV171" s="66"/>
      <c r="AW171" s="66"/>
      <c r="AX171" s="66"/>
      <c r="AY171" s="66"/>
      <c r="AZ171" s="66"/>
      <c r="BA171" s="66"/>
      <c r="BB171" s="66"/>
      <c r="BC171" s="66"/>
      <c r="BD171" s="66"/>
      <c r="BE171" s="66"/>
      <c r="BF171" s="66"/>
      <c r="BG171" s="66"/>
      <c r="BH171" s="66"/>
      <c r="BI171" s="66"/>
      <c r="BJ171" s="66"/>
      <c r="BK171" s="66"/>
      <c r="BL171" s="66"/>
      <c r="BM171" s="66"/>
      <c r="BN171" s="66"/>
      <c r="BO171" s="66"/>
      <c r="BP171" s="66"/>
      <c r="BQ171" s="66"/>
      <c r="BR171" s="66"/>
      <c r="BS171" s="66"/>
      <c r="BT171" s="66"/>
      <c r="BU171" s="66"/>
      <c r="BV171" s="66"/>
      <c r="BW171" s="66"/>
      <c r="BX171" s="66"/>
      <c r="BY171" s="66"/>
      <c r="BZ171" s="66"/>
      <c r="CA171" s="66"/>
      <c r="CB171" s="66"/>
      <c r="CC171" s="66"/>
      <c r="CD171" s="66"/>
      <c r="CE171" s="66"/>
      <c r="CF171" s="66"/>
      <c r="CG171" s="66"/>
      <c r="CH171" s="66"/>
      <c r="CI171" s="66"/>
      <c r="CJ171" s="66"/>
      <c r="CK171" s="66"/>
      <c r="CL171" s="66"/>
      <c r="CM171" s="66"/>
      <c r="CN171" s="66"/>
      <c r="CO171" s="66"/>
      <c r="CP171" s="66"/>
      <c r="CQ171" s="66"/>
      <c r="CR171" s="66"/>
      <c r="CS171" s="66"/>
      <c r="CT171" s="66"/>
      <c r="CU171" s="66"/>
      <c r="CV171" s="66"/>
      <c r="CW171" s="66"/>
      <c r="CX171" s="66"/>
      <c r="CY171" s="66"/>
      <c r="CZ171" s="66"/>
      <c r="DA171" s="66"/>
    </row>
    <row r="172" spans="1:105" ht="16.5" x14ac:dyDescent="0.3">
      <c r="A172" s="90">
        <v>196</v>
      </c>
      <c r="B172" s="50" t="s">
        <v>644</v>
      </c>
      <c r="C172" s="56"/>
      <c r="D172" s="48"/>
      <c r="E172" s="48"/>
      <c r="F172" s="48"/>
      <c r="G172" s="48" t="s">
        <v>639</v>
      </c>
      <c r="H172" s="2"/>
      <c r="I172" s="12">
        <v>100</v>
      </c>
      <c r="J172" s="16">
        <f t="shared" si="28"/>
        <v>94.5</v>
      </c>
      <c r="K172" s="16">
        <f t="shared" si="29"/>
        <v>99.3</v>
      </c>
      <c r="L172" s="16">
        <f>P172+R172+T172+V172+X172+Z172+AB172+AD172+AF172+AH172+AJ172+AL172+AN172+AP172+AR172+AT172+AV172+AX172+AZ172+BB172+BD172+BJ172+CZ172</f>
        <v>0.7</v>
      </c>
      <c r="M172" s="16">
        <f>Q172+S172+U172+W172+Y172+AA172+AC172+AE172+AG172+AI172+AK172+AM172+AO172+AQ172+AS172+AU172+AW172+AY172+BA172+BC172+BE172+BK172+DA172</f>
        <v>5.5</v>
      </c>
      <c r="N172" s="16"/>
      <c r="O172" s="16"/>
      <c r="P172" s="22">
        <v>0.2</v>
      </c>
      <c r="Q172" s="22">
        <v>1</v>
      </c>
      <c r="R172" s="23">
        <v>0</v>
      </c>
      <c r="S172" s="23">
        <v>1</v>
      </c>
      <c r="T172" s="69">
        <v>0.5</v>
      </c>
      <c r="U172" s="69">
        <v>3</v>
      </c>
      <c r="V172" s="69"/>
      <c r="W172" s="69"/>
      <c r="X172" s="45">
        <v>0</v>
      </c>
      <c r="Y172" s="45">
        <v>0.3</v>
      </c>
      <c r="Z172" s="26">
        <v>0</v>
      </c>
      <c r="AA172" s="26">
        <v>0.2</v>
      </c>
      <c r="AB172" s="45"/>
      <c r="AC172" s="45"/>
      <c r="AD172" s="16"/>
      <c r="AE172" s="16"/>
      <c r="AF172" s="16"/>
      <c r="AG172" s="16"/>
      <c r="AH172" s="26"/>
      <c r="AI172" s="26"/>
      <c r="AJ172" s="69"/>
      <c r="AK172" s="69"/>
      <c r="AL172" s="23"/>
      <c r="AM172" s="23"/>
      <c r="AN172" s="45"/>
      <c r="AO172" s="45"/>
      <c r="AP172" s="45"/>
      <c r="AQ172" s="45"/>
      <c r="AR172" s="45"/>
      <c r="AS172" s="45"/>
      <c r="AT172" s="45"/>
      <c r="AU172" s="45"/>
      <c r="AV172" s="26"/>
      <c r="AW172" s="26"/>
      <c r="AX172" s="16"/>
      <c r="AY172" s="16"/>
      <c r="AZ172" s="16"/>
      <c r="BA172" s="16"/>
      <c r="BB172" s="16"/>
      <c r="BC172" s="16"/>
      <c r="BD172" s="16"/>
      <c r="BE172" s="16"/>
      <c r="BF172" s="16"/>
      <c r="BG172" s="16"/>
      <c r="BH172" s="16"/>
      <c r="BI172" s="16"/>
      <c r="BJ172" s="16"/>
      <c r="BK172" s="16"/>
      <c r="BL172" s="16"/>
      <c r="BM172" s="16"/>
      <c r="BN172" s="16"/>
      <c r="BO172" s="16"/>
      <c r="BP172" s="16"/>
      <c r="BQ172" s="16"/>
      <c r="BR172" s="16"/>
      <c r="BS172" s="16"/>
      <c r="BT172" s="16"/>
      <c r="BU172" s="16"/>
      <c r="BV172" s="16"/>
      <c r="BW172" s="16"/>
      <c r="BX172" s="16"/>
      <c r="BY172" s="16"/>
      <c r="BZ172" s="16"/>
      <c r="CA172" s="16"/>
      <c r="CB172" s="16"/>
      <c r="CC172" s="16"/>
      <c r="CD172" s="16"/>
      <c r="CE172" s="16"/>
      <c r="CF172" s="16"/>
      <c r="CG172" s="16"/>
      <c r="CH172" s="16"/>
      <c r="CI172" s="16"/>
      <c r="CJ172" s="16"/>
      <c r="CK172" s="16"/>
      <c r="CL172" s="16"/>
      <c r="CM172" s="16"/>
      <c r="CN172" s="16"/>
      <c r="CO172" s="16"/>
      <c r="CP172" s="16"/>
      <c r="CQ172" s="16"/>
      <c r="CR172" s="16"/>
      <c r="CS172" s="16"/>
      <c r="CT172" s="16"/>
      <c r="CU172" s="16"/>
      <c r="CV172" s="16"/>
      <c r="CW172" s="16"/>
      <c r="CX172" s="16"/>
      <c r="CY172" s="16"/>
      <c r="CZ172" s="16"/>
      <c r="DA172" s="16"/>
    </row>
    <row r="173" spans="1:105" s="19" customFormat="1" ht="16.5" x14ac:dyDescent="0.3">
      <c r="A173" s="30">
        <v>405</v>
      </c>
      <c r="B173" s="31"/>
      <c r="C173" s="32"/>
      <c r="D173" s="47"/>
      <c r="E173" s="30" t="s">
        <v>645</v>
      </c>
      <c r="F173" s="30" t="s">
        <v>107</v>
      </c>
      <c r="G173" s="30" t="s">
        <v>646</v>
      </c>
      <c r="H173" s="33"/>
      <c r="I173" s="34">
        <v>100</v>
      </c>
      <c r="J173" s="35">
        <f t="shared" si="28"/>
        <v>100</v>
      </c>
      <c r="K173" s="35">
        <f t="shared" si="29"/>
        <v>100</v>
      </c>
      <c r="L173" s="35">
        <f>P173+R173+T173+V173+X173+Z173+AB173+AD173+AF173+AH173+AJ173+AL173+AN173+AP173+AR173+AT173+AV173+AX173+AZ173+BB173+BD173+BJ173+CZ173</f>
        <v>0</v>
      </c>
      <c r="M173" s="35">
        <f>Q173+S173+U173+W173+Y173+AA173+AC173+AE173+AG173+AI173+AK173+AM173+AO173+AQ173+AS173+AU173+AW173+AY173+BA173+BC173+BE173+BK173+DA173</f>
        <v>0</v>
      </c>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c r="BT173" s="36"/>
      <c r="BU173" s="36"/>
      <c r="BV173" s="36"/>
      <c r="BW173" s="36"/>
      <c r="BX173" s="36"/>
      <c r="BY173" s="36"/>
      <c r="BZ173" s="36"/>
      <c r="CA173" s="36"/>
      <c r="CB173" s="36"/>
      <c r="CC173" s="36"/>
      <c r="CD173" s="36"/>
      <c r="CE173" s="36"/>
      <c r="CF173" s="36"/>
      <c r="CG173" s="36"/>
      <c r="CH173" s="36"/>
      <c r="CI173" s="36"/>
      <c r="CJ173" s="36"/>
      <c r="CK173" s="36"/>
      <c r="CL173" s="36"/>
      <c r="CM173" s="36"/>
      <c r="CN173" s="36"/>
      <c r="CO173" s="36"/>
      <c r="CP173" s="36"/>
      <c r="CQ173" s="36"/>
      <c r="CR173" s="36"/>
      <c r="CS173" s="36"/>
      <c r="CT173" s="36"/>
      <c r="CU173" s="36"/>
      <c r="CV173" s="36"/>
      <c r="CW173" s="36"/>
      <c r="CX173" s="36"/>
      <c r="CY173" s="36"/>
      <c r="CZ173" s="36"/>
      <c r="DA173" s="36"/>
    </row>
    <row r="174" spans="1:105" ht="16.5" x14ac:dyDescent="0.3">
      <c r="A174" s="14">
        <v>307</v>
      </c>
      <c r="B174" s="15"/>
      <c r="C174" s="15" t="s">
        <v>285</v>
      </c>
      <c r="D174" s="14" t="s">
        <v>197</v>
      </c>
      <c r="E174" s="14" t="s">
        <v>647</v>
      </c>
      <c r="F174" s="14" t="s">
        <v>199</v>
      </c>
      <c r="G174" s="14" t="s">
        <v>648</v>
      </c>
      <c r="H174" s="2"/>
      <c r="I174" s="12">
        <v>100</v>
      </c>
      <c r="J174" s="16">
        <f t="shared" si="28"/>
        <v>100</v>
      </c>
      <c r="K174" s="16">
        <f t="shared" si="29"/>
        <v>100</v>
      </c>
      <c r="L174" s="16">
        <f>P174+R174+T174+V174+X174+Z174+AB174+AD174+AF174+AH174+AJ174+AL174+AN174+AP174+AR174+AT174+AV174+AX174+AZ174+BB174+BD174+BJ174+CZ174+BF174+BH174+BL174+BN174+BP174+BR174+BT174+BZ174</f>
        <v>0</v>
      </c>
      <c r="M174" s="16">
        <f>Q174+S174+U174+W174+Y174+AA174+AC174+AE174+AG174+AI174+AK174+AM174+AO174+AQ174+AS174+AU174+AW174+AY174+BA174+BC174+BE174+BK174+DA174+BG174+BI174+BM174+BO174+BQ174+BS174+BU174+CA174</f>
        <v>0</v>
      </c>
      <c r="N174" s="16"/>
      <c r="O174" s="16"/>
      <c r="P174" s="16"/>
      <c r="Q174" s="16"/>
      <c r="R174" s="16"/>
      <c r="S174" s="16"/>
      <c r="T174" s="16"/>
      <c r="U174" s="16"/>
      <c r="V174" s="16"/>
      <c r="W174" s="17"/>
      <c r="X174" s="16"/>
      <c r="Y174" s="16"/>
      <c r="Z174" s="16"/>
      <c r="AA174" s="16"/>
      <c r="AB174" s="16"/>
      <c r="AC174" s="16"/>
      <c r="AD174" s="16"/>
      <c r="AE174" s="16"/>
      <c r="AF174" s="16"/>
      <c r="AG174" s="16"/>
      <c r="AH174" s="16"/>
      <c r="AI174" s="16"/>
      <c r="AJ174" s="16"/>
      <c r="AK174" s="16"/>
      <c r="AL174" s="16"/>
      <c r="AM174" s="16"/>
      <c r="AN174" s="16"/>
      <c r="AO174" s="16"/>
      <c r="AP174" s="16"/>
      <c r="AQ174" s="16"/>
      <c r="AR174" s="16"/>
      <c r="AS174" s="16"/>
      <c r="AT174" s="16"/>
      <c r="AU174" s="16"/>
      <c r="AV174" s="16"/>
      <c r="AW174" s="16"/>
      <c r="AX174" s="16"/>
      <c r="AY174" s="16"/>
      <c r="AZ174" s="16"/>
      <c r="BA174" s="16"/>
      <c r="BB174" s="16"/>
      <c r="BC174" s="16"/>
      <c r="BD174" s="16"/>
      <c r="BE174" s="16"/>
      <c r="BF174" s="16"/>
      <c r="BG174" s="16"/>
      <c r="BH174" s="16"/>
      <c r="BI174" s="16"/>
      <c r="BJ174" s="16"/>
      <c r="BK174" s="16"/>
      <c r="BL174" s="16"/>
      <c r="BM174" s="16"/>
      <c r="BN174" s="16"/>
      <c r="BO174" s="16"/>
      <c r="BP174" s="16"/>
      <c r="BQ174" s="16"/>
      <c r="BR174" s="16"/>
      <c r="BS174" s="16"/>
      <c r="BT174" s="16"/>
      <c r="BU174" s="16"/>
      <c r="BV174" s="16"/>
      <c r="BW174" s="16"/>
      <c r="BX174" s="16"/>
      <c r="BY174" s="16"/>
      <c r="BZ174" s="16"/>
      <c r="CA174" s="16"/>
      <c r="CB174" s="16"/>
      <c r="CC174" s="16"/>
      <c r="CD174" s="16"/>
      <c r="CE174" s="16"/>
      <c r="CF174" s="16"/>
      <c r="CG174" s="16"/>
      <c r="CH174" s="16"/>
      <c r="CI174" s="16"/>
      <c r="CJ174" s="16"/>
      <c r="CK174" s="16"/>
      <c r="CL174" s="16"/>
      <c r="CM174" s="16"/>
      <c r="CN174" s="16"/>
      <c r="CO174" s="16"/>
      <c r="CP174" s="16"/>
      <c r="CQ174" s="16"/>
      <c r="CR174" s="16"/>
      <c r="CS174" s="16"/>
      <c r="CT174" s="16"/>
      <c r="CU174" s="16"/>
      <c r="CV174" s="16"/>
      <c r="CW174" s="16"/>
      <c r="CX174" s="16"/>
      <c r="CY174" s="16"/>
      <c r="CZ174" s="16"/>
      <c r="DA174" s="16"/>
    </row>
    <row r="175" spans="1:105" ht="16.5" x14ac:dyDescent="0.3">
      <c r="A175" s="14">
        <v>13</v>
      </c>
      <c r="B175" s="15"/>
      <c r="C175" s="15"/>
      <c r="D175" s="14" t="s">
        <v>111</v>
      </c>
      <c r="E175" s="14" t="s">
        <v>649</v>
      </c>
      <c r="F175" s="14" t="s">
        <v>113</v>
      </c>
      <c r="G175" s="14" t="s">
        <v>650</v>
      </c>
      <c r="H175" s="2" t="s">
        <v>651</v>
      </c>
      <c r="I175" s="12">
        <v>100</v>
      </c>
      <c r="J175" s="16">
        <f t="shared" si="28"/>
        <v>100</v>
      </c>
      <c r="K175" s="16">
        <f t="shared" si="29"/>
        <v>100</v>
      </c>
      <c r="L175" s="16">
        <f>P175+R175+T175+V175+X175+Z175+AB175+AD175+AF175+AH175+AJ175+AL175+AN175+AP175+AR175+AT175+AV175+AX175+AZ175+BB175+BD175+BJ175+CZ175+BF175+BH175+BL175+BN175+BP175+BR175+BT175+BZ175</f>
        <v>0</v>
      </c>
      <c r="M175" s="16">
        <f>Q175+S175+U175+W175+Y175+AA175+AC175+AE175+AG175+AI175+AK175+AM175+AO175+AQ175+AS175+AU175+AW175+AY175+BA175+BC175+BE175+BK175+DA175+BG175+BI175+BM175+BO175+BQ175+BS175+BU175+CA175</f>
        <v>0</v>
      </c>
      <c r="N175" s="16"/>
      <c r="O175" s="16"/>
      <c r="P175" s="16"/>
      <c r="Q175" s="16"/>
      <c r="R175" s="16"/>
      <c r="S175" s="16"/>
      <c r="T175" s="16"/>
      <c r="U175" s="16"/>
      <c r="V175" s="16"/>
      <c r="W175" s="17"/>
      <c r="X175" s="16"/>
      <c r="Y175" s="16"/>
      <c r="Z175" s="16"/>
      <c r="AA175" s="16"/>
      <c r="AB175" s="16"/>
      <c r="AC175" s="16"/>
      <c r="AD175" s="16"/>
      <c r="AE175" s="16"/>
      <c r="AF175" s="16"/>
      <c r="AG175" s="16"/>
      <c r="AH175" s="16"/>
      <c r="AI175" s="16"/>
      <c r="AJ175" s="16"/>
      <c r="AK175" s="16"/>
      <c r="AL175" s="16"/>
      <c r="AM175" s="16"/>
      <c r="AN175" s="16"/>
      <c r="AO175" s="16"/>
      <c r="AP175" s="16"/>
      <c r="AQ175" s="16"/>
      <c r="AR175" s="16"/>
      <c r="AS175" s="16"/>
      <c r="AT175" s="16"/>
      <c r="AU175" s="16"/>
      <c r="AV175" s="16"/>
      <c r="AW175" s="16"/>
      <c r="AX175" s="16"/>
      <c r="AY175" s="16"/>
      <c r="AZ175" s="16"/>
      <c r="BA175" s="16"/>
      <c r="BB175" s="16"/>
      <c r="BC175" s="16"/>
      <c r="BD175" s="16"/>
      <c r="BE175" s="16"/>
      <c r="BF175" s="16"/>
      <c r="BG175" s="16"/>
      <c r="BH175" s="16"/>
      <c r="BI175" s="16"/>
      <c r="BJ175" s="16"/>
      <c r="BK175" s="16"/>
      <c r="BL175" s="16"/>
      <c r="BM175" s="16"/>
      <c r="BN175" s="16"/>
      <c r="BO175" s="16"/>
      <c r="BP175" s="16"/>
      <c r="BQ175" s="16"/>
      <c r="BR175" s="16"/>
      <c r="BS175" s="16"/>
      <c r="BT175" s="16"/>
      <c r="BU175" s="16"/>
      <c r="BV175" s="16"/>
      <c r="BW175" s="16"/>
      <c r="BX175" s="16"/>
      <c r="BY175" s="16"/>
      <c r="BZ175" s="16"/>
      <c r="CA175" s="16"/>
      <c r="CB175" s="16"/>
      <c r="CC175" s="16"/>
      <c r="CD175" s="16"/>
      <c r="CE175" s="16"/>
      <c r="CF175" s="16"/>
      <c r="CG175" s="16"/>
      <c r="CH175" s="16"/>
      <c r="CI175" s="16"/>
      <c r="CJ175" s="16"/>
      <c r="CK175" s="16"/>
      <c r="CL175" s="16"/>
      <c r="CM175" s="16"/>
      <c r="CN175" s="16"/>
      <c r="CO175" s="16"/>
      <c r="CP175" s="16"/>
      <c r="CQ175" s="16"/>
      <c r="CR175" s="16"/>
      <c r="CS175" s="16"/>
      <c r="CT175" s="16"/>
      <c r="CU175" s="16"/>
      <c r="CV175" s="16"/>
      <c r="CW175" s="16"/>
      <c r="CX175" s="16"/>
      <c r="CY175" s="16"/>
      <c r="CZ175" s="16"/>
      <c r="DA175" s="16"/>
    </row>
    <row r="176" spans="1:105" s="19" customFormat="1" ht="16.5" x14ac:dyDescent="0.3">
      <c r="A176" s="48">
        <v>82</v>
      </c>
      <c r="B176" s="49"/>
      <c r="C176" s="56" t="s">
        <v>424</v>
      </c>
      <c r="D176" s="48" t="s">
        <v>306</v>
      </c>
      <c r="E176" s="48" t="s">
        <v>652</v>
      </c>
      <c r="F176" s="48" t="s">
        <v>199</v>
      </c>
      <c r="G176" s="48" t="s">
        <v>653</v>
      </c>
      <c r="H176" s="2" t="s">
        <v>654</v>
      </c>
      <c r="I176" s="12">
        <v>100</v>
      </c>
      <c r="J176" s="16">
        <f t="shared" si="28"/>
        <v>100</v>
      </c>
      <c r="K176" s="16">
        <f t="shared" si="29"/>
        <v>100</v>
      </c>
      <c r="L176" s="16">
        <f t="shared" ref="L176:M183" si="33">P176+R176+T176+V176+X176+Z176+AB176+AD176+AF176+AH176+AJ176+AL176+AN176+AP176+AR176+AT176+AV176+AX176+AZ176+BB176+BD176+BJ176+CZ176</f>
        <v>0</v>
      </c>
      <c r="M176" s="16">
        <f t="shared" si="33"/>
        <v>0</v>
      </c>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V176" s="15"/>
      <c r="BW176" s="15"/>
      <c r="BX176" s="15"/>
      <c r="BY176" s="15"/>
      <c r="BZ176" s="15"/>
      <c r="CA176" s="15"/>
      <c r="CB176" s="15"/>
      <c r="CC176" s="15"/>
      <c r="CD176" s="15"/>
      <c r="CE176" s="15"/>
      <c r="CF176" s="15"/>
      <c r="CG176" s="15"/>
      <c r="CH176" s="15"/>
      <c r="CI176" s="15"/>
      <c r="CJ176" s="15"/>
      <c r="CK176" s="15"/>
      <c r="CL176" s="15"/>
      <c r="CM176" s="15"/>
      <c r="CN176" s="15"/>
      <c r="CO176" s="15"/>
      <c r="CP176" s="15"/>
      <c r="CQ176" s="15"/>
      <c r="CR176" s="15"/>
      <c r="CS176" s="15"/>
      <c r="CT176" s="15"/>
      <c r="CU176" s="15"/>
      <c r="CV176" s="15"/>
      <c r="CW176" s="15"/>
      <c r="CX176" s="15"/>
      <c r="CY176" s="15"/>
      <c r="CZ176" s="15"/>
      <c r="DA176" s="15"/>
    </row>
    <row r="177" spans="1:105" s="19" customFormat="1" ht="16.5" x14ac:dyDescent="0.3">
      <c r="A177" s="37">
        <v>184</v>
      </c>
      <c r="B177" s="38"/>
      <c r="C177" s="39"/>
      <c r="D177" s="37" t="s">
        <v>221</v>
      </c>
      <c r="E177" s="37" t="s">
        <v>655</v>
      </c>
      <c r="F177" s="37" t="s">
        <v>199</v>
      </c>
      <c r="G177" s="37" t="s">
        <v>656</v>
      </c>
      <c r="H177" s="41"/>
      <c r="I177" s="42">
        <v>100</v>
      </c>
      <c r="J177" s="43">
        <f t="shared" si="28"/>
        <v>100</v>
      </c>
      <c r="K177" s="43">
        <f t="shared" si="29"/>
        <v>100</v>
      </c>
      <c r="L177" s="43">
        <f t="shared" si="33"/>
        <v>0</v>
      </c>
      <c r="M177" s="43">
        <f t="shared" si="33"/>
        <v>0</v>
      </c>
      <c r="N177" s="53"/>
      <c r="O177" s="53"/>
      <c r="P177" s="53"/>
      <c r="Q177" s="53"/>
      <c r="R177" s="53"/>
      <c r="S177" s="53"/>
      <c r="T177" s="53"/>
      <c r="U177" s="53"/>
      <c r="V177" s="53"/>
      <c r="W177" s="53"/>
      <c r="X177" s="53"/>
      <c r="Y177" s="53"/>
      <c r="Z177" s="53"/>
      <c r="AA177" s="53"/>
      <c r="AB177" s="53"/>
      <c r="AC177" s="53"/>
      <c r="AD177" s="53"/>
      <c r="AE177" s="53"/>
      <c r="AF177" s="53"/>
      <c r="AG177" s="53"/>
      <c r="AH177" s="53"/>
      <c r="AI177" s="53"/>
      <c r="AJ177" s="53"/>
      <c r="AK177" s="53"/>
      <c r="AL177" s="53"/>
      <c r="AM177" s="53"/>
      <c r="AN177" s="53"/>
      <c r="AO177" s="53"/>
      <c r="AP177" s="53"/>
      <c r="AQ177" s="53"/>
      <c r="AR177" s="53"/>
      <c r="AS177" s="53"/>
      <c r="AT177" s="53"/>
      <c r="AU177" s="53"/>
      <c r="AV177" s="53"/>
      <c r="AW177" s="53"/>
      <c r="AX177" s="53"/>
      <c r="AY177" s="53"/>
      <c r="AZ177" s="53"/>
      <c r="BA177" s="53"/>
      <c r="BB177" s="53"/>
      <c r="BC177" s="53"/>
      <c r="BD177" s="53"/>
      <c r="BE177" s="53"/>
      <c r="BF177" s="53"/>
      <c r="BG177" s="53"/>
      <c r="BH177" s="53"/>
      <c r="BI177" s="53"/>
      <c r="BJ177" s="53"/>
      <c r="BK177" s="53"/>
      <c r="BL177" s="53"/>
      <c r="BM177" s="53"/>
      <c r="BN177" s="53"/>
      <c r="BO177" s="53"/>
      <c r="BP177" s="53"/>
      <c r="BQ177" s="53"/>
      <c r="BR177" s="53"/>
      <c r="BS177" s="53"/>
      <c r="BT177" s="53"/>
      <c r="BU177" s="53"/>
      <c r="BV177" s="53"/>
      <c r="BW177" s="53"/>
      <c r="BX177" s="53"/>
      <c r="BY177" s="53"/>
      <c r="BZ177" s="53"/>
      <c r="CA177" s="53"/>
      <c r="CB177" s="53"/>
      <c r="CC177" s="53"/>
      <c r="CD177" s="53"/>
      <c r="CE177" s="53"/>
      <c r="CF177" s="53"/>
      <c r="CG177" s="53"/>
      <c r="CH177" s="53"/>
      <c r="CI177" s="53"/>
      <c r="CJ177" s="53"/>
      <c r="CK177" s="53"/>
      <c r="CL177" s="53"/>
      <c r="CM177" s="53"/>
      <c r="CN177" s="53"/>
      <c r="CO177" s="53"/>
      <c r="CP177" s="53"/>
      <c r="CQ177" s="53"/>
      <c r="CR177" s="53"/>
      <c r="CS177" s="53"/>
      <c r="CT177" s="53"/>
      <c r="CU177" s="53"/>
      <c r="CV177" s="53"/>
      <c r="CW177" s="53"/>
      <c r="CX177" s="53"/>
      <c r="CY177" s="53"/>
      <c r="CZ177" s="53"/>
      <c r="DA177" s="53"/>
    </row>
    <row r="178" spans="1:105" ht="16.5" x14ac:dyDescent="0.3">
      <c r="A178" s="90">
        <v>196</v>
      </c>
      <c r="B178" s="50" t="s">
        <v>657</v>
      </c>
      <c r="C178" s="56"/>
      <c r="D178" s="48"/>
      <c r="E178" s="48"/>
      <c r="F178" s="48"/>
      <c r="G178" s="48" t="s">
        <v>639</v>
      </c>
      <c r="H178" s="2"/>
      <c r="I178" s="12">
        <v>100</v>
      </c>
      <c r="J178" s="16">
        <f t="shared" si="28"/>
        <v>94.5</v>
      </c>
      <c r="K178" s="16">
        <f t="shared" si="29"/>
        <v>99.3</v>
      </c>
      <c r="L178" s="16">
        <f t="shared" si="33"/>
        <v>0.7</v>
      </c>
      <c r="M178" s="16">
        <f t="shared" si="33"/>
        <v>5.5</v>
      </c>
      <c r="N178" s="16"/>
      <c r="O178" s="16"/>
      <c r="P178" s="22">
        <v>0.2</v>
      </c>
      <c r="Q178" s="22">
        <v>1</v>
      </c>
      <c r="R178" s="23">
        <v>0</v>
      </c>
      <c r="S178" s="23">
        <v>1</v>
      </c>
      <c r="T178" s="69">
        <v>0.5</v>
      </c>
      <c r="U178" s="69">
        <v>3</v>
      </c>
      <c r="V178" s="69"/>
      <c r="W178" s="69"/>
      <c r="X178" s="45">
        <v>0</v>
      </c>
      <c r="Y178" s="45">
        <v>0.3</v>
      </c>
      <c r="Z178" s="26"/>
      <c r="AA178" s="26"/>
      <c r="AB178" s="45"/>
      <c r="AC178" s="45"/>
      <c r="AD178" s="16"/>
      <c r="AE178" s="16"/>
      <c r="AF178" s="16"/>
      <c r="AG178" s="16"/>
      <c r="AH178" s="26"/>
      <c r="AI178" s="26"/>
      <c r="AJ178" s="69"/>
      <c r="AK178" s="69"/>
      <c r="AL178" s="23"/>
      <c r="AM178" s="23"/>
      <c r="AN178" s="45"/>
      <c r="AO178" s="45"/>
      <c r="AP178" s="45"/>
      <c r="AQ178" s="45"/>
      <c r="AR178" s="45"/>
      <c r="AS178" s="45"/>
      <c r="AT178" s="45"/>
      <c r="AU178" s="45"/>
      <c r="AV178" s="26">
        <v>0</v>
      </c>
      <c r="AW178" s="26">
        <v>0.2</v>
      </c>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6"/>
      <c r="BX178" s="16"/>
      <c r="BY178" s="16"/>
      <c r="BZ178" s="16"/>
      <c r="CA178" s="16"/>
      <c r="CB178" s="16"/>
      <c r="CC178" s="16"/>
      <c r="CD178" s="16"/>
      <c r="CE178" s="16"/>
      <c r="CF178" s="16"/>
      <c r="CG178" s="16"/>
      <c r="CH178" s="16"/>
      <c r="CI178" s="16"/>
      <c r="CJ178" s="16"/>
      <c r="CK178" s="16"/>
      <c r="CL178" s="16"/>
      <c r="CM178" s="16"/>
      <c r="CN178" s="16"/>
      <c r="CO178" s="16"/>
      <c r="CP178" s="16"/>
      <c r="CQ178" s="16"/>
      <c r="CR178" s="16"/>
      <c r="CS178" s="16"/>
      <c r="CT178" s="16"/>
      <c r="CU178" s="16"/>
      <c r="CV178" s="16"/>
      <c r="CW178" s="16"/>
      <c r="CX178" s="16"/>
      <c r="CY178" s="16"/>
      <c r="CZ178" s="16"/>
      <c r="DA178" s="16"/>
    </row>
    <row r="179" spans="1:105" s="19" customFormat="1" ht="16.5" x14ac:dyDescent="0.3">
      <c r="A179" s="30">
        <v>333</v>
      </c>
      <c r="B179" s="31"/>
      <c r="C179" s="32"/>
      <c r="D179" s="30" t="s">
        <v>431</v>
      </c>
      <c r="E179" s="30" t="s">
        <v>658</v>
      </c>
      <c r="F179" s="30" t="s">
        <v>113</v>
      </c>
      <c r="G179" s="30" t="s">
        <v>659</v>
      </c>
      <c r="H179" s="33"/>
      <c r="I179" s="34">
        <v>100</v>
      </c>
      <c r="J179" s="35">
        <f t="shared" si="28"/>
        <v>100</v>
      </c>
      <c r="K179" s="35">
        <f t="shared" si="29"/>
        <v>100</v>
      </c>
      <c r="L179" s="35">
        <f t="shared" si="33"/>
        <v>0</v>
      </c>
      <c r="M179" s="35">
        <f t="shared" si="33"/>
        <v>0</v>
      </c>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c r="BT179" s="36"/>
      <c r="BU179" s="36"/>
      <c r="BV179" s="36"/>
      <c r="BW179" s="36"/>
      <c r="BX179" s="36"/>
      <c r="BY179" s="36"/>
      <c r="BZ179" s="36"/>
      <c r="CA179" s="36"/>
      <c r="CB179" s="36"/>
      <c r="CC179" s="36"/>
      <c r="CD179" s="36"/>
      <c r="CE179" s="36"/>
      <c r="CF179" s="36"/>
      <c r="CG179" s="36"/>
      <c r="CH179" s="36"/>
      <c r="CI179" s="36"/>
      <c r="CJ179" s="36"/>
      <c r="CK179" s="36"/>
      <c r="CL179" s="36"/>
      <c r="CM179" s="36"/>
      <c r="CN179" s="36"/>
      <c r="CO179" s="36"/>
      <c r="CP179" s="36"/>
      <c r="CQ179" s="36"/>
      <c r="CR179" s="36"/>
      <c r="CS179" s="36"/>
      <c r="CT179" s="36"/>
      <c r="CU179" s="36"/>
      <c r="CV179" s="36"/>
      <c r="CW179" s="36"/>
      <c r="CX179" s="36"/>
      <c r="CY179" s="36"/>
      <c r="CZ179" s="36"/>
      <c r="DA179" s="36"/>
    </row>
    <row r="180" spans="1:105" s="19" customFormat="1" ht="16.5" x14ac:dyDescent="0.3">
      <c r="A180" s="48">
        <v>720</v>
      </c>
      <c r="B180" s="49"/>
      <c r="C180" s="56"/>
      <c r="D180" s="51"/>
      <c r="E180" s="48" t="s">
        <v>660</v>
      </c>
      <c r="F180" s="48" t="s">
        <v>251</v>
      </c>
      <c r="G180" s="48" t="s">
        <v>661</v>
      </c>
      <c r="H180" s="2"/>
      <c r="I180" s="12">
        <v>100</v>
      </c>
      <c r="J180" s="16">
        <f t="shared" si="28"/>
        <v>100</v>
      </c>
      <c r="K180" s="16">
        <f t="shared" si="29"/>
        <v>100</v>
      </c>
      <c r="L180" s="16">
        <f t="shared" si="33"/>
        <v>0</v>
      </c>
      <c r="M180" s="16">
        <f t="shared" si="33"/>
        <v>0</v>
      </c>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W180" s="15"/>
      <c r="BX180" s="15"/>
      <c r="BY180" s="15"/>
      <c r="BZ180" s="15"/>
      <c r="CA180" s="15"/>
      <c r="CB180" s="15"/>
      <c r="CC180" s="15"/>
      <c r="CD180" s="15"/>
      <c r="CE180" s="15"/>
      <c r="CF180" s="15"/>
      <c r="CG180" s="15"/>
      <c r="CH180" s="15"/>
      <c r="CI180" s="15"/>
      <c r="CJ180" s="15"/>
      <c r="CK180" s="15"/>
      <c r="CL180" s="15"/>
      <c r="CM180" s="15"/>
      <c r="CN180" s="15"/>
      <c r="CO180" s="15"/>
      <c r="CP180" s="15"/>
      <c r="CQ180" s="15"/>
      <c r="CR180" s="15"/>
      <c r="CS180" s="15"/>
      <c r="CT180" s="15"/>
      <c r="CU180" s="15"/>
      <c r="CV180" s="15"/>
      <c r="CW180" s="15"/>
      <c r="CX180" s="15"/>
      <c r="CY180" s="15"/>
      <c r="CZ180" s="15"/>
      <c r="DA180" s="15"/>
    </row>
    <row r="181" spans="1:105" s="19" customFormat="1" ht="16.5" x14ac:dyDescent="0.3">
      <c r="A181" s="48">
        <v>872</v>
      </c>
      <c r="B181" s="51"/>
      <c r="C181" s="56"/>
      <c r="D181" s="51"/>
      <c r="E181" s="48" t="s">
        <v>662</v>
      </c>
      <c r="F181" s="48"/>
      <c r="G181" s="48"/>
      <c r="H181" s="2"/>
      <c r="I181" s="12">
        <v>100</v>
      </c>
      <c r="J181" s="16">
        <f t="shared" si="28"/>
        <v>100</v>
      </c>
      <c r="K181" s="16">
        <f t="shared" si="29"/>
        <v>100</v>
      </c>
      <c r="L181" s="16">
        <f t="shared" si="33"/>
        <v>0</v>
      </c>
      <c r="M181" s="16">
        <f t="shared" si="33"/>
        <v>0</v>
      </c>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15"/>
      <c r="BV181" s="15"/>
      <c r="BW181" s="15"/>
      <c r="BX181" s="15"/>
      <c r="BY181" s="15"/>
      <c r="BZ181" s="15"/>
      <c r="CA181" s="15"/>
      <c r="CB181" s="15"/>
      <c r="CC181" s="15"/>
      <c r="CD181" s="15"/>
      <c r="CE181" s="15"/>
      <c r="CF181" s="15"/>
      <c r="CG181" s="15"/>
      <c r="CH181" s="15"/>
      <c r="CI181" s="15"/>
      <c r="CJ181" s="15"/>
      <c r="CK181" s="15"/>
      <c r="CL181" s="15"/>
      <c r="CM181" s="15"/>
      <c r="CN181" s="15"/>
      <c r="CO181" s="15"/>
      <c r="CP181" s="15"/>
      <c r="CQ181" s="15"/>
      <c r="CR181" s="15"/>
      <c r="CS181" s="15"/>
      <c r="CT181" s="15"/>
      <c r="CU181" s="15"/>
      <c r="CV181" s="15"/>
      <c r="CW181" s="15"/>
      <c r="CX181" s="15"/>
      <c r="CY181" s="15"/>
      <c r="CZ181" s="15"/>
      <c r="DA181" s="15"/>
    </row>
    <row r="182" spans="1:105" s="19" customFormat="1" ht="16.5" x14ac:dyDescent="0.3">
      <c r="A182" s="48">
        <v>238</v>
      </c>
      <c r="B182" s="49"/>
      <c r="C182" s="56" t="s">
        <v>424</v>
      </c>
      <c r="D182" s="48" t="s">
        <v>306</v>
      </c>
      <c r="E182" s="48" t="s">
        <v>663</v>
      </c>
      <c r="F182" s="48" t="s">
        <v>199</v>
      </c>
      <c r="G182" s="48" t="s">
        <v>664</v>
      </c>
      <c r="H182" s="2" t="s">
        <v>665</v>
      </c>
      <c r="I182" s="12">
        <v>100</v>
      </c>
      <c r="J182" s="16">
        <f t="shared" si="28"/>
        <v>100</v>
      </c>
      <c r="K182" s="16">
        <f t="shared" si="29"/>
        <v>100</v>
      </c>
      <c r="L182" s="16">
        <f t="shared" si="33"/>
        <v>0</v>
      </c>
      <c r="M182" s="16">
        <f t="shared" si="33"/>
        <v>0</v>
      </c>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c r="BC182" s="15"/>
      <c r="BD182" s="15"/>
      <c r="BE182" s="15"/>
      <c r="BF182" s="15"/>
      <c r="BG182" s="15"/>
      <c r="BH182" s="15"/>
      <c r="BI182" s="15"/>
      <c r="BJ182" s="15"/>
      <c r="BK182" s="15"/>
      <c r="BL182" s="15"/>
      <c r="BM182" s="15"/>
      <c r="BN182" s="15"/>
      <c r="BO182" s="15"/>
      <c r="BP182" s="15"/>
      <c r="BQ182" s="15"/>
      <c r="BR182" s="15"/>
      <c r="BS182" s="15"/>
      <c r="BT182" s="15"/>
      <c r="BU182" s="15"/>
      <c r="BV182" s="15"/>
      <c r="BW182" s="15"/>
      <c r="BX182" s="15"/>
      <c r="BY182" s="15"/>
      <c r="BZ182" s="15"/>
      <c r="CA182" s="15"/>
      <c r="CB182" s="15"/>
      <c r="CC182" s="15"/>
      <c r="CD182" s="15"/>
      <c r="CE182" s="15"/>
      <c r="CF182" s="15"/>
      <c r="CG182" s="15"/>
      <c r="CH182" s="15"/>
      <c r="CI182" s="15"/>
      <c r="CJ182" s="15"/>
      <c r="CK182" s="15"/>
      <c r="CL182" s="15"/>
      <c r="CM182" s="15"/>
      <c r="CN182" s="15"/>
      <c r="CO182" s="15"/>
      <c r="CP182" s="15"/>
      <c r="CQ182" s="15"/>
      <c r="CR182" s="15"/>
      <c r="CS182" s="15"/>
      <c r="CT182" s="15"/>
      <c r="CU182" s="15"/>
      <c r="CV182" s="15"/>
      <c r="CW182" s="15"/>
      <c r="CX182" s="15"/>
      <c r="CY182" s="15"/>
      <c r="CZ182" s="15"/>
      <c r="DA182" s="15"/>
    </row>
    <row r="183" spans="1:105" s="19" customFormat="1" ht="16.5" x14ac:dyDescent="0.3">
      <c r="A183" s="48">
        <v>517</v>
      </c>
      <c r="B183" s="49"/>
      <c r="C183" s="56"/>
      <c r="D183" s="51"/>
      <c r="E183" s="48" t="s">
        <v>666</v>
      </c>
      <c r="F183" s="48"/>
      <c r="G183" s="48"/>
      <c r="H183" s="2"/>
      <c r="I183" s="12">
        <v>100</v>
      </c>
      <c r="J183" s="16">
        <f t="shared" si="28"/>
        <v>100</v>
      </c>
      <c r="K183" s="16">
        <f t="shared" si="29"/>
        <v>100</v>
      </c>
      <c r="L183" s="16">
        <f t="shared" si="33"/>
        <v>0</v>
      </c>
      <c r="M183" s="16">
        <f t="shared" si="33"/>
        <v>0</v>
      </c>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c r="BD183" s="15"/>
      <c r="BE183" s="15"/>
      <c r="BF183" s="15"/>
      <c r="BG183" s="15"/>
      <c r="BH183" s="15"/>
      <c r="BI183" s="15"/>
      <c r="BJ183" s="15"/>
      <c r="BK183" s="15"/>
      <c r="BL183" s="15"/>
      <c r="BM183" s="15"/>
      <c r="BN183" s="15"/>
      <c r="BO183" s="15"/>
      <c r="BP183" s="15"/>
      <c r="BQ183" s="15"/>
      <c r="BR183" s="15"/>
      <c r="BS183" s="15"/>
      <c r="BT183" s="15"/>
      <c r="BU183" s="15"/>
      <c r="BV183" s="15"/>
      <c r="BW183" s="15"/>
      <c r="BX183" s="15"/>
      <c r="BY183" s="15"/>
      <c r="BZ183" s="15"/>
      <c r="CA183" s="15"/>
      <c r="CB183" s="15"/>
      <c r="CC183" s="15"/>
      <c r="CD183" s="15"/>
      <c r="CE183" s="15"/>
      <c r="CF183" s="15"/>
      <c r="CG183" s="15"/>
      <c r="CH183" s="15"/>
      <c r="CI183" s="15"/>
      <c r="CJ183" s="15"/>
      <c r="CK183" s="15"/>
      <c r="CL183" s="15"/>
      <c r="CM183" s="15"/>
      <c r="CN183" s="15"/>
      <c r="CO183" s="15"/>
      <c r="CP183" s="15"/>
      <c r="CQ183" s="15"/>
      <c r="CR183" s="15"/>
      <c r="CS183" s="15"/>
      <c r="CT183" s="15"/>
      <c r="CU183" s="15"/>
      <c r="CV183" s="15"/>
      <c r="CW183" s="15"/>
      <c r="CX183" s="15"/>
      <c r="CY183" s="15"/>
      <c r="CZ183" s="15"/>
      <c r="DA183" s="15"/>
    </row>
    <row r="184" spans="1:105" ht="16.5" x14ac:dyDescent="0.3">
      <c r="A184" s="57">
        <v>722</v>
      </c>
      <c r="B184" s="53"/>
      <c r="C184" s="53" t="s">
        <v>352</v>
      </c>
      <c r="D184" s="53"/>
      <c r="E184" s="57" t="s">
        <v>667</v>
      </c>
      <c r="F184" s="57" t="s">
        <v>251</v>
      </c>
      <c r="G184" s="57" t="s">
        <v>668</v>
      </c>
      <c r="H184" s="41"/>
      <c r="I184" s="42">
        <v>100</v>
      </c>
      <c r="J184" s="43">
        <f t="shared" si="28"/>
        <v>100</v>
      </c>
      <c r="K184" s="43">
        <f t="shared" si="29"/>
        <v>100</v>
      </c>
      <c r="L184" s="43">
        <f>P184+R184+T184+V184+X184+Z184+AB184+AD184+AF184+AH184+AJ184+AL184+AN184+AP184+AR184+AT184+AV184+AX184+AZ184+BB184+BD184+BJ184+CZ184+BF184+BH184+BL184+BN184+BP184+BR184+BT184+BZ184</f>
        <v>0</v>
      </c>
      <c r="M184" s="43">
        <f>Q184+S184+U184+W184+Y184+AA184+AC184+AE184+AG184+AI184+AK184+AM184+AO184+AQ184+AS184+AU184+AW184+AY184+BA184+BC184+BE184+BK184+DA184+BG184+BI184+BM184+BO184+BQ184+BS184+BU184+CA184</f>
        <v>0</v>
      </c>
      <c r="N184" s="43"/>
      <c r="O184" s="43"/>
      <c r="P184" s="43"/>
      <c r="Q184" s="43"/>
      <c r="R184" s="43"/>
      <c r="S184" s="43"/>
      <c r="T184" s="43"/>
      <c r="U184" s="43"/>
      <c r="V184" s="43"/>
      <c r="W184" s="72"/>
      <c r="X184" s="43"/>
      <c r="Y184" s="43"/>
      <c r="Z184" s="43"/>
      <c r="AA184" s="43"/>
      <c r="AB184" s="43"/>
      <c r="AC184" s="43"/>
      <c r="AD184" s="43"/>
      <c r="AE184" s="43"/>
      <c r="AF184" s="43"/>
      <c r="AG184" s="43"/>
      <c r="AH184" s="43"/>
      <c r="AI184" s="43"/>
      <c r="AJ184" s="43"/>
      <c r="AK184" s="43"/>
      <c r="AL184" s="43"/>
      <c r="AM184" s="43"/>
      <c r="AN184" s="43"/>
      <c r="AO184" s="43"/>
      <c r="AP184" s="43"/>
      <c r="AQ184" s="43"/>
      <c r="AR184" s="43"/>
      <c r="AS184" s="43"/>
      <c r="AT184" s="43"/>
      <c r="AU184" s="43"/>
      <c r="AV184" s="43"/>
      <c r="AW184" s="43"/>
      <c r="AX184" s="43"/>
      <c r="AY184" s="43"/>
      <c r="AZ184" s="43"/>
      <c r="BA184" s="43"/>
      <c r="BB184" s="43"/>
      <c r="BC184" s="43"/>
      <c r="BD184" s="43"/>
      <c r="BE184" s="43"/>
      <c r="BF184" s="43"/>
      <c r="BG184" s="43"/>
      <c r="BH184" s="43"/>
      <c r="BI184" s="43"/>
      <c r="BJ184" s="43"/>
      <c r="BK184" s="43"/>
      <c r="BL184" s="43"/>
      <c r="BM184" s="43"/>
      <c r="BN184" s="43"/>
      <c r="BO184" s="43"/>
      <c r="BP184" s="43"/>
      <c r="BQ184" s="43"/>
      <c r="BR184" s="43"/>
      <c r="BS184" s="43"/>
      <c r="BT184" s="43"/>
      <c r="BU184" s="43"/>
      <c r="BV184" s="43"/>
      <c r="BW184" s="43"/>
      <c r="BX184" s="43"/>
      <c r="BY184" s="43"/>
      <c r="BZ184" s="43"/>
      <c r="CA184" s="43"/>
      <c r="CB184" s="43"/>
      <c r="CC184" s="43"/>
      <c r="CD184" s="43"/>
      <c r="CE184" s="43"/>
      <c r="CF184" s="43"/>
      <c r="CG184" s="43"/>
      <c r="CH184" s="43"/>
      <c r="CI184" s="43"/>
      <c r="CJ184" s="43"/>
      <c r="CK184" s="43"/>
      <c r="CL184" s="43"/>
      <c r="CM184" s="43"/>
      <c r="CN184" s="43"/>
      <c r="CO184" s="43"/>
      <c r="CP184" s="43"/>
      <c r="CQ184" s="43"/>
      <c r="CR184" s="43"/>
      <c r="CS184" s="43"/>
      <c r="CT184" s="43"/>
      <c r="CU184" s="43"/>
      <c r="CV184" s="43"/>
      <c r="CW184" s="43"/>
      <c r="CX184" s="43"/>
      <c r="CY184" s="43"/>
      <c r="CZ184" s="43"/>
      <c r="DA184" s="43"/>
    </row>
    <row r="185" spans="1:105" ht="16.5" x14ac:dyDescent="0.3">
      <c r="A185" s="90">
        <v>196</v>
      </c>
      <c r="B185" s="50" t="s">
        <v>669</v>
      </c>
      <c r="C185" s="56"/>
      <c r="D185" s="48"/>
      <c r="E185" s="48"/>
      <c r="F185" s="48"/>
      <c r="G185" s="48" t="s">
        <v>639</v>
      </c>
      <c r="H185" s="2"/>
      <c r="I185" s="12">
        <v>100</v>
      </c>
      <c r="J185" s="16">
        <f t="shared" si="28"/>
        <v>94.5</v>
      </c>
      <c r="K185" s="16">
        <f t="shared" si="29"/>
        <v>99.3</v>
      </c>
      <c r="L185" s="16">
        <f t="shared" ref="L185:M204" si="34">P185+R185+T185+V185+X185+Z185+AB185+AD185+AF185+AH185+AJ185+AL185+AN185+AP185+AR185+AT185+AV185+AX185+AZ185+BB185+BD185+BJ185+CZ185</f>
        <v>0.7</v>
      </c>
      <c r="M185" s="16">
        <f t="shared" si="34"/>
        <v>5.5</v>
      </c>
      <c r="N185" s="16"/>
      <c r="O185" s="16"/>
      <c r="P185" s="22">
        <v>0.2</v>
      </c>
      <c r="Q185" s="22">
        <v>1</v>
      </c>
      <c r="R185" s="23">
        <v>0</v>
      </c>
      <c r="S185" s="23">
        <v>1</v>
      </c>
      <c r="T185" s="69">
        <v>0.5</v>
      </c>
      <c r="U185" s="69">
        <v>3</v>
      </c>
      <c r="V185" s="69"/>
      <c r="W185" s="69"/>
      <c r="X185" s="45"/>
      <c r="Y185" s="45"/>
      <c r="Z185" s="26"/>
      <c r="AA185" s="26"/>
      <c r="AB185" s="45">
        <v>0</v>
      </c>
      <c r="AC185" s="45">
        <v>0.3</v>
      </c>
      <c r="AD185" s="16"/>
      <c r="AE185" s="16"/>
      <c r="AF185" s="16"/>
      <c r="AG185" s="16"/>
      <c r="AH185" s="26">
        <v>0</v>
      </c>
      <c r="AI185" s="26">
        <v>0.2</v>
      </c>
      <c r="AJ185" s="69"/>
      <c r="AK185" s="69"/>
      <c r="AL185" s="23"/>
      <c r="AM185" s="23"/>
      <c r="AN185" s="45"/>
      <c r="AO185" s="45"/>
      <c r="AP185" s="45"/>
      <c r="AQ185" s="45"/>
      <c r="AR185" s="45"/>
      <c r="AS185" s="45"/>
      <c r="AT185" s="45"/>
      <c r="AU185" s="45"/>
      <c r="AV185" s="26"/>
      <c r="AW185" s="26"/>
      <c r="AX185" s="16"/>
      <c r="AY185" s="16"/>
      <c r="AZ185" s="16"/>
      <c r="BA185" s="16"/>
      <c r="BB185" s="16"/>
      <c r="BC185" s="16"/>
      <c r="BD185" s="16"/>
      <c r="BE185" s="16"/>
      <c r="BF185" s="16"/>
      <c r="BG185" s="16"/>
      <c r="BH185" s="16"/>
      <c r="BI185" s="16"/>
      <c r="BJ185" s="16"/>
      <c r="BK185" s="16"/>
      <c r="BL185" s="16"/>
      <c r="BM185" s="16"/>
      <c r="BN185" s="16"/>
      <c r="BO185" s="16"/>
      <c r="BP185" s="16"/>
      <c r="BQ185" s="16"/>
      <c r="BR185" s="16"/>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c r="CX185" s="16"/>
      <c r="CY185" s="16"/>
      <c r="CZ185" s="16"/>
      <c r="DA185" s="16"/>
    </row>
    <row r="186" spans="1:105" ht="16.5" x14ac:dyDescent="0.3">
      <c r="A186" s="90">
        <v>196</v>
      </c>
      <c r="B186" s="50" t="s">
        <v>670</v>
      </c>
      <c r="C186" s="56"/>
      <c r="D186" s="48"/>
      <c r="E186" s="48"/>
      <c r="F186" s="48"/>
      <c r="G186" s="48" t="s">
        <v>639</v>
      </c>
      <c r="H186" s="2"/>
      <c r="I186" s="12">
        <v>100</v>
      </c>
      <c r="J186" s="16">
        <f t="shared" si="28"/>
        <v>94.5</v>
      </c>
      <c r="K186" s="16">
        <f t="shared" si="29"/>
        <v>99.3</v>
      </c>
      <c r="L186" s="16">
        <f t="shared" si="34"/>
        <v>0.7</v>
      </c>
      <c r="M186" s="16">
        <f t="shared" si="34"/>
        <v>5.5</v>
      </c>
      <c r="N186" s="16"/>
      <c r="O186" s="16"/>
      <c r="P186" s="22">
        <v>0.2</v>
      </c>
      <c r="Q186" s="22">
        <v>1</v>
      </c>
      <c r="R186" s="23">
        <v>0</v>
      </c>
      <c r="S186" s="23">
        <v>1</v>
      </c>
      <c r="T186" s="69">
        <v>0.5</v>
      </c>
      <c r="U186" s="69">
        <v>3</v>
      </c>
      <c r="V186" s="69"/>
      <c r="W186" s="69"/>
      <c r="X186" s="45"/>
      <c r="Y186" s="45"/>
      <c r="Z186" s="26">
        <v>0</v>
      </c>
      <c r="AA186" s="26">
        <v>0.2</v>
      </c>
      <c r="AB186" s="45">
        <v>0</v>
      </c>
      <c r="AC186" s="45">
        <v>0.3</v>
      </c>
      <c r="AD186" s="16"/>
      <c r="AE186" s="16"/>
      <c r="AF186" s="16"/>
      <c r="AG186" s="16"/>
      <c r="AH186" s="26"/>
      <c r="AI186" s="26"/>
      <c r="AJ186" s="69"/>
      <c r="AK186" s="69"/>
      <c r="AL186" s="23"/>
      <c r="AM186" s="23"/>
      <c r="AN186" s="45"/>
      <c r="AO186" s="45"/>
      <c r="AP186" s="45"/>
      <c r="AQ186" s="45"/>
      <c r="AR186" s="45"/>
      <c r="AS186" s="45"/>
      <c r="AT186" s="45"/>
      <c r="AU186" s="45"/>
      <c r="AV186" s="26"/>
      <c r="AW186" s="26"/>
      <c r="AX186" s="16"/>
      <c r="AY186" s="16"/>
      <c r="AZ186" s="16"/>
      <c r="BA186" s="16"/>
      <c r="BB186" s="16"/>
      <c r="BC186" s="16"/>
      <c r="BD186" s="16"/>
      <c r="BE186" s="16"/>
      <c r="BF186" s="16"/>
      <c r="BG186" s="16"/>
      <c r="BH186" s="16"/>
      <c r="BI186" s="16"/>
      <c r="BJ186" s="16"/>
      <c r="BK186" s="16"/>
      <c r="BL186" s="16"/>
      <c r="BM186" s="16"/>
      <c r="BN186" s="16"/>
      <c r="BO186" s="16"/>
      <c r="BP186" s="16"/>
      <c r="BQ186" s="16"/>
      <c r="BR186" s="16"/>
      <c r="BS186" s="16"/>
      <c r="BT186" s="16"/>
      <c r="BU186" s="16"/>
      <c r="BV186" s="16"/>
      <c r="BW186" s="16"/>
      <c r="BX186" s="16"/>
      <c r="BY186" s="16"/>
      <c r="BZ186" s="16"/>
      <c r="CA186" s="16"/>
      <c r="CB186" s="16"/>
      <c r="CC186" s="16"/>
      <c r="CD186" s="16"/>
      <c r="CE186" s="16"/>
      <c r="CF186" s="16"/>
      <c r="CG186" s="16"/>
      <c r="CH186" s="16"/>
      <c r="CI186" s="16"/>
      <c r="CJ186" s="16"/>
      <c r="CK186" s="16"/>
      <c r="CL186" s="16"/>
      <c r="CM186" s="16"/>
      <c r="CN186" s="16"/>
      <c r="CO186" s="16"/>
      <c r="CP186" s="16"/>
      <c r="CQ186" s="16"/>
      <c r="CR186" s="16"/>
      <c r="CS186" s="16"/>
      <c r="CT186" s="16"/>
      <c r="CU186" s="16"/>
      <c r="CV186" s="16"/>
      <c r="CW186" s="16"/>
      <c r="CX186" s="16"/>
      <c r="CY186" s="16"/>
      <c r="CZ186" s="16"/>
      <c r="DA186" s="16"/>
    </row>
    <row r="187" spans="1:105" ht="16.5" x14ac:dyDescent="0.3">
      <c r="A187" s="90">
        <v>196</v>
      </c>
      <c r="B187" s="50" t="s">
        <v>671</v>
      </c>
      <c r="C187" s="56"/>
      <c r="D187" s="48"/>
      <c r="E187" s="48"/>
      <c r="F187" s="48"/>
      <c r="G187" s="48" t="s">
        <v>639</v>
      </c>
      <c r="H187" s="2"/>
      <c r="I187" s="12">
        <v>100</v>
      </c>
      <c r="J187" s="16">
        <f t="shared" si="28"/>
        <v>94.5</v>
      </c>
      <c r="K187" s="16">
        <f t="shared" si="29"/>
        <v>99.3</v>
      </c>
      <c r="L187" s="16">
        <f t="shared" si="34"/>
        <v>0.7</v>
      </c>
      <c r="M187" s="16">
        <f t="shared" si="34"/>
        <v>5.5</v>
      </c>
      <c r="N187" s="16"/>
      <c r="O187" s="16"/>
      <c r="P187" s="22">
        <v>0.2</v>
      </c>
      <c r="Q187" s="22">
        <v>1</v>
      </c>
      <c r="R187" s="23">
        <v>0</v>
      </c>
      <c r="S187" s="23">
        <v>1</v>
      </c>
      <c r="T187" s="69">
        <v>0.5</v>
      </c>
      <c r="U187" s="69">
        <v>3</v>
      </c>
      <c r="V187" s="69"/>
      <c r="W187" s="69"/>
      <c r="X187" s="45"/>
      <c r="Y187" s="45"/>
      <c r="Z187" s="26"/>
      <c r="AA187" s="26"/>
      <c r="AB187" s="45">
        <v>0</v>
      </c>
      <c r="AC187" s="45">
        <v>0.3</v>
      </c>
      <c r="AD187" s="16"/>
      <c r="AE187" s="16"/>
      <c r="AF187" s="16"/>
      <c r="AG187" s="16"/>
      <c r="AH187" s="26"/>
      <c r="AI187" s="26"/>
      <c r="AJ187" s="69"/>
      <c r="AK187" s="69"/>
      <c r="AL187" s="23"/>
      <c r="AM187" s="23"/>
      <c r="AN187" s="45"/>
      <c r="AO187" s="45"/>
      <c r="AP187" s="45"/>
      <c r="AQ187" s="45"/>
      <c r="AR187" s="45"/>
      <c r="AS187" s="45"/>
      <c r="AT187" s="45"/>
      <c r="AU187" s="45"/>
      <c r="AV187" s="26">
        <v>0</v>
      </c>
      <c r="AW187" s="26">
        <v>0.2</v>
      </c>
      <c r="AX187" s="16"/>
      <c r="AY187" s="16"/>
      <c r="AZ187" s="16"/>
      <c r="BA187" s="16"/>
      <c r="BB187" s="16"/>
      <c r="BC187" s="16"/>
      <c r="BD187" s="16"/>
      <c r="BE187" s="16"/>
      <c r="BF187" s="16"/>
      <c r="BG187" s="16"/>
      <c r="BH187" s="16"/>
      <c r="BI187" s="16"/>
      <c r="BJ187" s="16"/>
      <c r="BK187" s="16"/>
      <c r="BL187" s="16"/>
      <c r="BM187" s="16"/>
      <c r="BN187" s="16"/>
      <c r="BO187" s="16"/>
      <c r="BP187" s="16"/>
      <c r="BQ187" s="16"/>
      <c r="BR187" s="16"/>
      <c r="BS187" s="16"/>
      <c r="BT187" s="16"/>
      <c r="BU187" s="16"/>
      <c r="BV187" s="16"/>
      <c r="BW187" s="16"/>
      <c r="BX187" s="16"/>
      <c r="BY187" s="16"/>
      <c r="BZ187" s="16"/>
      <c r="CA187" s="16"/>
      <c r="CB187" s="16"/>
      <c r="CC187" s="16"/>
      <c r="CD187" s="16"/>
      <c r="CE187" s="16"/>
      <c r="CF187" s="16"/>
      <c r="CG187" s="16"/>
      <c r="CH187" s="16"/>
      <c r="CI187" s="16"/>
      <c r="CJ187" s="16"/>
      <c r="CK187" s="16"/>
      <c r="CL187" s="16"/>
      <c r="CM187" s="16"/>
      <c r="CN187" s="16"/>
      <c r="CO187" s="16"/>
      <c r="CP187" s="16"/>
      <c r="CQ187" s="16"/>
      <c r="CR187" s="16"/>
      <c r="CS187" s="16"/>
      <c r="CT187" s="16"/>
      <c r="CU187" s="16"/>
      <c r="CV187" s="16"/>
      <c r="CW187" s="16"/>
      <c r="CX187" s="16"/>
      <c r="CY187" s="16"/>
      <c r="CZ187" s="16"/>
      <c r="DA187" s="16"/>
    </row>
    <row r="188" spans="1:105" ht="16.5" x14ac:dyDescent="0.3">
      <c r="A188" s="90">
        <v>196</v>
      </c>
      <c r="B188" s="50" t="s">
        <v>672</v>
      </c>
      <c r="C188" s="56"/>
      <c r="D188" s="48" t="s">
        <v>224</v>
      </c>
      <c r="E188" s="48" t="s">
        <v>638</v>
      </c>
      <c r="F188" s="48"/>
      <c r="G188" s="48" t="s">
        <v>639</v>
      </c>
      <c r="H188" s="2"/>
      <c r="I188" s="12">
        <v>100</v>
      </c>
      <c r="J188" s="16">
        <f t="shared" si="28"/>
        <v>94.5</v>
      </c>
      <c r="K188" s="16">
        <f t="shared" si="29"/>
        <v>99.3</v>
      </c>
      <c r="L188" s="16">
        <f t="shared" si="34"/>
        <v>0.7</v>
      </c>
      <c r="M188" s="16">
        <f t="shared" si="34"/>
        <v>5.5</v>
      </c>
      <c r="N188" s="16"/>
      <c r="O188" s="16"/>
      <c r="P188" s="22">
        <v>0.2</v>
      </c>
      <c r="Q188" s="22">
        <v>1</v>
      </c>
      <c r="R188" s="23">
        <v>0</v>
      </c>
      <c r="S188" s="23">
        <v>1</v>
      </c>
      <c r="T188" s="69">
        <v>0.5</v>
      </c>
      <c r="U188" s="69">
        <v>3</v>
      </c>
      <c r="V188" s="69"/>
      <c r="W188" s="69"/>
      <c r="X188" s="45"/>
      <c r="Y188" s="45"/>
      <c r="Z188" s="26"/>
      <c r="AA188" s="26"/>
      <c r="AB188" s="45"/>
      <c r="AC188" s="45"/>
      <c r="AD188" s="16"/>
      <c r="AE188" s="16"/>
      <c r="AF188" s="16"/>
      <c r="AG188" s="16"/>
      <c r="AH188" s="26">
        <v>0</v>
      </c>
      <c r="AI188" s="26">
        <v>0.2</v>
      </c>
      <c r="AJ188" s="69"/>
      <c r="AK188" s="69"/>
      <c r="AL188" s="23"/>
      <c r="AM188" s="23"/>
      <c r="AN188" s="91">
        <v>0</v>
      </c>
      <c r="AO188" s="91">
        <v>0.3</v>
      </c>
      <c r="AP188" s="45"/>
      <c r="AQ188" s="45"/>
      <c r="AR188" s="45"/>
      <c r="AS188" s="45"/>
      <c r="AT188" s="45"/>
      <c r="AU188" s="45"/>
      <c r="AV188" s="26"/>
      <c r="AW188" s="26"/>
      <c r="AX188" s="16"/>
      <c r="AY188" s="16"/>
      <c r="AZ188" s="16"/>
      <c r="BA188" s="16"/>
      <c r="BB188" s="16"/>
      <c r="BC188" s="16"/>
      <c r="BD188" s="16"/>
      <c r="BE188" s="16"/>
      <c r="BF188" s="16"/>
      <c r="BG188" s="16"/>
      <c r="BH188" s="16"/>
      <c r="BI188" s="16"/>
      <c r="BJ188" s="16"/>
      <c r="BK188" s="16"/>
      <c r="BL188" s="16"/>
      <c r="BM188" s="16"/>
      <c r="BN188" s="16"/>
      <c r="BO188" s="16"/>
      <c r="BP188" s="16"/>
      <c r="BQ188" s="16"/>
      <c r="BR188" s="16"/>
      <c r="BS188" s="16"/>
      <c r="BT188" s="16"/>
      <c r="BU188" s="16"/>
      <c r="BV188" s="16"/>
      <c r="BW188" s="16"/>
      <c r="BX188" s="16"/>
      <c r="BY188" s="16"/>
      <c r="BZ188" s="16"/>
      <c r="CA188" s="16"/>
      <c r="CB188" s="16"/>
      <c r="CC188" s="16"/>
      <c r="CD188" s="16"/>
      <c r="CE188" s="16"/>
      <c r="CF188" s="16"/>
      <c r="CG188" s="16"/>
      <c r="CH188" s="16"/>
      <c r="CI188" s="16"/>
      <c r="CJ188" s="16"/>
      <c r="CK188" s="16"/>
      <c r="CL188" s="16"/>
      <c r="CM188" s="16"/>
      <c r="CN188" s="16"/>
      <c r="CO188" s="16"/>
      <c r="CP188" s="16"/>
      <c r="CQ188" s="16"/>
      <c r="CR188" s="16"/>
      <c r="CS188" s="16"/>
      <c r="CT188" s="16"/>
      <c r="CU188" s="16"/>
      <c r="CV188" s="16"/>
      <c r="CW188" s="16"/>
      <c r="CX188" s="16"/>
      <c r="CY188" s="16"/>
      <c r="CZ188" s="16"/>
      <c r="DA188" s="16"/>
    </row>
    <row r="189" spans="1:105" s="19" customFormat="1" ht="16.5" x14ac:dyDescent="0.3">
      <c r="A189" s="30">
        <v>767</v>
      </c>
      <c r="B189" s="47"/>
      <c r="C189" s="32"/>
      <c r="D189" s="47"/>
      <c r="E189" s="30" t="s">
        <v>673</v>
      </c>
      <c r="F189" s="30"/>
      <c r="G189" s="30"/>
      <c r="H189" s="33"/>
      <c r="I189" s="34">
        <v>100</v>
      </c>
      <c r="J189" s="35">
        <f t="shared" si="28"/>
        <v>100</v>
      </c>
      <c r="K189" s="35">
        <f t="shared" si="29"/>
        <v>100</v>
      </c>
      <c r="L189" s="35">
        <f t="shared" si="34"/>
        <v>0</v>
      </c>
      <c r="M189" s="35">
        <f t="shared" si="34"/>
        <v>0</v>
      </c>
      <c r="N189" s="36"/>
      <c r="O189" s="36"/>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c r="BT189" s="36"/>
      <c r="BU189" s="36"/>
      <c r="BV189" s="36"/>
      <c r="BW189" s="36"/>
      <c r="BX189" s="36"/>
      <c r="BY189" s="36"/>
      <c r="BZ189" s="36"/>
      <c r="CA189" s="36"/>
      <c r="CB189" s="36"/>
      <c r="CC189" s="36"/>
      <c r="CD189" s="36"/>
      <c r="CE189" s="36"/>
      <c r="CF189" s="36"/>
      <c r="CG189" s="36"/>
      <c r="CH189" s="36"/>
      <c r="CI189" s="36"/>
      <c r="CJ189" s="36"/>
      <c r="CK189" s="36"/>
      <c r="CL189" s="36"/>
      <c r="CM189" s="36"/>
      <c r="CN189" s="36"/>
      <c r="CO189" s="36"/>
      <c r="CP189" s="36"/>
      <c r="CQ189" s="36"/>
      <c r="CR189" s="36"/>
      <c r="CS189" s="36"/>
      <c r="CT189" s="36"/>
      <c r="CU189" s="36"/>
      <c r="CV189" s="36"/>
      <c r="CW189" s="36"/>
      <c r="CX189" s="36"/>
      <c r="CY189" s="36"/>
      <c r="CZ189" s="36"/>
      <c r="DA189" s="36"/>
    </row>
    <row r="190" spans="1:105" s="19" customFormat="1" ht="16.5" x14ac:dyDescent="0.3">
      <c r="A190" s="48">
        <v>871</v>
      </c>
      <c r="B190" s="51"/>
      <c r="C190" s="56"/>
      <c r="D190" s="51"/>
      <c r="E190" s="48" t="s">
        <v>674</v>
      </c>
      <c r="F190" s="48"/>
      <c r="G190" s="48"/>
      <c r="H190" s="2"/>
      <c r="I190" s="12">
        <v>100</v>
      </c>
      <c r="J190" s="16">
        <f t="shared" si="28"/>
        <v>100</v>
      </c>
      <c r="K190" s="16">
        <f t="shared" si="29"/>
        <v>100</v>
      </c>
      <c r="L190" s="16">
        <f t="shared" si="34"/>
        <v>0</v>
      </c>
      <c r="M190" s="16">
        <f t="shared" si="34"/>
        <v>0</v>
      </c>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row>
    <row r="191" spans="1:105" ht="16.5" x14ac:dyDescent="0.3">
      <c r="A191" s="48">
        <v>1</v>
      </c>
      <c r="B191" s="56"/>
      <c r="C191" s="56" t="s">
        <v>675</v>
      </c>
      <c r="D191" s="48" t="s">
        <v>224</v>
      </c>
      <c r="E191" s="48" t="s">
        <v>676</v>
      </c>
      <c r="F191" s="48"/>
      <c r="G191" s="48" t="s">
        <v>677</v>
      </c>
      <c r="H191" s="2"/>
      <c r="I191" s="12">
        <v>100</v>
      </c>
      <c r="J191" s="16">
        <f t="shared" si="28"/>
        <v>100</v>
      </c>
      <c r="K191" s="16">
        <f t="shared" si="29"/>
        <v>100</v>
      </c>
      <c r="L191" s="16">
        <f t="shared" si="34"/>
        <v>0</v>
      </c>
      <c r="M191" s="16">
        <f t="shared" si="34"/>
        <v>0</v>
      </c>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15"/>
      <c r="CB191" s="15"/>
      <c r="CC191" s="15"/>
      <c r="CD191" s="15"/>
      <c r="CE191" s="15"/>
      <c r="CF191" s="15"/>
      <c r="CG191" s="15"/>
      <c r="CH191" s="15"/>
      <c r="CI191" s="15"/>
      <c r="CJ191" s="15"/>
      <c r="CK191" s="15"/>
      <c r="CL191" s="15"/>
      <c r="CM191" s="15"/>
      <c r="CN191" s="15"/>
      <c r="CO191" s="15"/>
      <c r="CP191" s="15"/>
      <c r="CQ191" s="15"/>
      <c r="CR191" s="15"/>
      <c r="CS191" s="15"/>
      <c r="CT191" s="15"/>
      <c r="CU191" s="15"/>
      <c r="CV191" s="15"/>
      <c r="CW191" s="15"/>
      <c r="CX191" s="15"/>
      <c r="CY191" s="15"/>
      <c r="CZ191" s="15"/>
      <c r="DA191" s="15"/>
    </row>
    <row r="192" spans="1:105" s="19" customFormat="1" ht="16.5" x14ac:dyDescent="0.3">
      <c r="A192" s="48">
        <v>124</v>
      </c>
      <c r="B192" s="49"/>
      <c r="C192" s="56" t="s">
        <v>678</v>
      </c>
      <c r="D192" s="48" t="s">
        <v>306</v>
      </c>
      <c r="E192" s="48" t="s">
        <v>679</v>
      </c>
      <c r="F192" s="48" t="s">
        <v>199</v>
      </c>
      <c r="G192" s="48" t="s">
        <v>680</v>
      </c>
      <c r="H192" s="2" t="s">
        <v>681</v>
      </c>
      <c r="I192" s="12">
        <v>100</v>
      </c>
      <c r="J192" s="16">
        <f t="shared" si="28"/>
        <v>100</v>
      </c>
      <c r="K192" s="16">
        <f t="shared" si="29"/>
        <v>100</v>
      </c>
      <c r="L192" s="16">
        <f t="shared" si="34"/>
        <v>0</v>
      </c>
      <c r="M192" s="16">
        <f t="shared" si="34"/>
        <v>0</v>
      </c>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15"/>
      <c r="CB192" s="15"/>
      <c r="CC192" s="15"/>
      <c r="CD192" s="15"/>
      <c r="CE192" s="15"/>
      <c r="CF192" s="15"/>
      <c r="CG192" s="15"/>
      <c r="CH192" s="15"/>
      <c r="CI192" s="15"/>
      <c r="CJ192" s="15"/>
      <c r="CK192" s="15"/>
      <c r="CL192" s="15"/>
      <c r="CM192" s="15"/>
      <c r="CN192" s="15"/>
      <c r="CO192" s="15"/>
      <c r="CP192" s="15"/>
      <c r="CQ192" s="15"/>
      <c r="CR192" s="15"/>
      <c r="CS192" s="15"/>
      <c r="CT192" s="15"/>
      <c r="CU192" s="15"/>
      <c r="CV192" s="15"/>
      <c r="CW192" s="15"/>
      <c r="CX192" s="15"/>
      <c r="CY192" s="15"/>
      <c r="CZ192" s="15"/>
      <c r="DA192" s="15"/>
    </row>
    <row r="193" spans="1:105" s="19" customFormat="1" ht="16.5" x14ac:dyDescent="0.3">
      <c r="A193" s="48">
        <v>266</v>
      </c>
      <c r="B193" s="49"/>
      <c r="C193" s="56"/>
      <c r="D193" s="48" t="s">
        <v>234</v>
      </c>
      <c r="E193" s="48" t="s">
        <v>682</v>
      </c>
      <c r="F193" s="48"/>
      <c r="G193" s="48" t="s">
        <v>683</v>
      </c>
      <c r="H193" s="2"/>
      <c r="I193" s="12">
        <v>100</v>
      </c>
      <c r="J193" s="16">
        <f t="shared" si="28"/>
        <v>100</v>
      </c>
      <c r="K193" s="16">
        <f t="shared" si="29"/>
        <v>100</v>
      </c>
      <c r="L193" s="16">
        <f t="shared" si="34"/>
        <v>0</v>
      </c>
      <c r="M193" s="16">
        <f t="shared" si="34"/>
        <v>0</v>
      </c>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c r="AL193" s="15"/>
      <c r="AM193" s="15"/>
      <c r="AN193" s="15"/>
      <c r="AO193" s="15"/>
      <c r="AP193" s="15"/>
      <c r="AQ193" s="15"/>
      <c r="AR193" s="15"/>
      <c r="AS193" s="15"/>
      <c r="AT193" s="15"/>
      <c r="AU193" s="15"/>
      <c r="AV193" s="15"/>
      <c r="AW193" s="15"/>
      <c r="AX193" s="15"/>
      <c r="AY193" s="15"/>
      <c r="AZ193" s="15"/>
      <c r="BA193" s="15"/>
      <c r="BB193" s="15"/>
      <c r="BC193" s="15"/>
      <c r="BD193" s="15"/>
      <c r="BE193" s="15"/>
      <c r="BF193" s="15"/>
      <c r="BG193" s="15"/>
      <c r="BH193" s="15"/>
      <c r="BI193" s="15"/>
      <c r="BJ193" s="15"/>
      <c r="BK193" s="15"/>
      <c r="BL193" s="15"/>
      <c r="BM193" s="15"/>
      <c r="BN193" s="15"/>
      <c r="BO193" s="15"/>
      <c r="BP193" s="15"/>
      <c r="BQ193" s="15"/>
      <c r="BR193" s="15"/>
      <c r="BS193" s="15"/>
      <c r="BT193" s="15"/>
      <c r="BU193" s="15"/>
      <c r="BV193" s="15"/>
      <c r="BW193" s="15"/>
      <c r="BX193" s="15"/>
      <c r="BY193" s="15"/>
      <c r="BZ193" s="15"/>
      <c r="CA193" s="15"/>
      <c r="CB193" s="15"/>
      <c r="CC193" s="15"/>
      <c r="CD193" s="15"/>
      <c r="CE193" s="15"/>
      <c r="CF193" s="15"/>
      <c r="CG193" s="15"/>
      <c r="CH193" s="15"/>
      <c r="CI193" s="15"/>
      <c r="CJ193" s="15"/>
      <c r="CK193" s="15"/>
      <c r="CL193" s="15"/>
      <c r="CM193" s="15"/>
      <c r="CN193" s="15"/>
      <c r="CO193" s="15"/>
      <c r="CP193" s="15"/>
      <c r="CQ193" s="15"/>
      <c r="CR193" s="15"/>
      <c r="CS193" s="15"/>
      <c r="CT193" s="15"/>
      <c r="CU193" s="15"/>
      <c r="CV193" s="15"/>
      <c r="CW193" s="15"/>
      <c r="CX193" s="15"/>
      <c r="CY193" s="15"/>
      <c r="CZ193" s="15"/>
      <c r="DA193" s="15"/>
    </row>
    <row r="194" spans="1:105" s="19" customFormat="1" ht="16.5" x14ac:dyDescent="0.3">
      <c r="A194" s="48">
        <v>336</v>
      </c>
      <c r="B194" s="49"/>
      <c r="C194" s="56"/>
      <c r="D194" s="48" t="s">
        <v>431</v>
      </c>
      <c r="E194" s="48" t="s">
        <v>684</v>
      </c>
      <c r="F194" s="48" t="s">
        <v>113</v>
      </c>
      <c r="G194" s="48" t="s">
        <v>685</v>
      </c>
      <c r="H194" s="2"/>
      <c r="I194" s="12">
        <v>100</v>
      </c>
      <c r="J194" s="16">
        <f t="shared" si="28"/>
        <v>100</v>
      </c>
      <c r="K194" s="16">
        <f t="shared" si="29"/>
        <v>100</v>
      </c>
      <c r="L194" s="16">
        <f t="shared" si="34"/>
        <v>0</v>
      </c>
      <c r="M194" s="16">
        <f t="shared" si="34"/>
        <v>0</v>
      </c>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c r="BC194" s="15"/>
      <c r="BD194" s="15"/>
      <c r="BE194" s="15"/>
      <c r="BF194" s="15"/>
      <c r="BG194" s="15"/>
      <c r="BH194" s="15"/>
      <c r="BI194" s="15"/>
      <c r="BJ194" s="15"/>
      <c r="BK194" s="15"/>
      <c r="BL194" s="15"/>
      <c r="BM194" s="15"/>
      <c r="BN194" s="15"/>
      <c r="BO194" s="15"/>
      <c r="BP194" s="15"/>
      <c r="BQ194" s="15"/>
      <c r="BR194" s="15"/>
      <c r="BS194" s="15"/>
      <c r="BT194" s="15"/>
      <c r="BU194" s="15"/>
      <c r="BV194" s="15"/>
      <c r="BW194" s="15"/>
      <c r="BX194" s="15"/>
      <c r="BY194" s="15"/>
      <c r="BZ194" s="15"/>
      <c r="CA194" s="15"/>
      <c r="CB194" s="15"/>
      <c r="CC194" s="15"/>
      <c r="CD194" s="15"/>
      <c r="CE194" s="15"/>
      <c r="CF194" s="15"/>
      <c r="CG194" s="15"/>
      <c r="CH194" s="15"/>
      <c r="CI194" s="15"/>
      <c r="CJ194" s="15"/>
      <c r="CK194" s="15"/>
      <c r="CL194" s="15"/>
      <c r="CM194" s="15"/>
      <c r="CN194" s="15"/>
      <c r="CO194" s="15"/>
      <c r="CP194" s="15"/>
      <c r="CQ194" s="15"/>
      <c r="CR194" s="15"/>
      <c r="CS194" s="15"/>
      <c r="CT194" s="15"/>
      <c r="CU194" s="15"/>
      <c r="CV194" s="15"/>
      <c r="CW194" s="15"/>
      <c r="CX194" s="15"/>
      <c r="CY194" s="15"/>
      <c r="CZ194" s="15"/>
      <c r="DA194" s="15"/>
    </row>
    <row r="195" spans="1:105" s="19" customFormat="1" ht="16.5" x14ac:dyDescent="0.3">
      <c r="A195" s="48">
        <v>565</v>
      </c>
      <c r="B195" s="49"/>
      <c r="C195" s="56"/>
      <c r="D195" s="51"/>
      <c r="E195" s="48" t="s">
        <v>686</v>
      </c>
      <c r="F195" s="48" t="s">
        <v>446</v>
      </c>
      <c r="G195" s="48" t="s">
        <v>687</v>
      </c>
      <c r="H195" s="2" t="s">
        <v>688</v>
      </c>
      <c r="I195" s="12">
        <v>100</v>
      </c>
      <c r="J195" s="16">
        <f t="shared" si="28"/>
        <v>100</v>
      </c>
      <c r="K195" s="16">
        <f t="shared" si="29"/>
        <v>100</v>
      </c>
      <c r="L195" s="16">
        <f t="shared" si="34"/>
        <v>0</v>
      </c>
      <c r="M195" s="16">
        <f t="shared" si="34"/>
        <v>0</v>
      </c>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c r="AL195" s="15"/>
      <c r="AM195" s="15"/>
      <c r="AN195" s="15"/>
      <c r="AO195" s="15"/>
      <c r="AP195" s="15"/>
      <c r="AQ195" s="15"/>
      <c r="AR195" s="15"/>
      <c r="AS195" s="15"/>
      <c r="AT195" s="15"/>
      <c r="AU195" s="15"/>
      <c r="AV195" s="15"/>
      <c r="AW195" s="15"/>
      <c r="AX195" s="15"/>
      <c r="AY195" s="15"/>
      <c r="AZ195" s="15"/>
      <c r="BA195" s="15"/>
      <c r="BB195" s="15"/>
      <c r="BC195" s="15"/>
      <c r="BD195" s="15"/>
      <c r="BE195" s="15"/>
      <c r="BF195" s="15"/>
      <c r="BG195" s="15"/>
      <c r="BH195" s="15"/>
      <c r="BI195" s="15"/>
      <c r="BJ195" s="15"/>
      <c r="BK195" s="15"/>
      <c r="BL195" s="15"/>
      <c r="BM195" s="15"/>
      <c r="BN195" s="15"/>
      <c r="BO195" s="15"/>
      <c r="BP195" s="15"/>
      <c r="BQ195" s="15"/>
      <c r="BR195" s="15"/>
      <c r="BS195" s="15"/>
      <c r="BT195" s="15"/>
      <c r="BU195" s="15"/>
      <c r="BV195" s="15"/>
      <c r="BW195" s="15"/>
      <c r="BX195" s="15"/>
      <c r="BY195" s="15"/>
      <c r="BZ195" s="15"/>
      <c r="CA195" s="15"/>
      <c r="CB195" s="15"/>
      <c r="CC195" s="15"/>
      <c r="CD195" s="15"/>
      <c r="CE195" s="15"/>
      <c r="CF195" s="15"/>
      <c r="CG195" s="15"/>
      <c r="CH195" s="15"/>
      <c r="CI195" s="15"/>
      <c r="CJ195" s="15"/>
      <c r="CK195" s="15"/>
      <c r="CL195" s="15"/>
      <c r="CM195" s="15"/>
      <c r="CN195" s="15"/>
      <c r="CO195" s="15"/>
      <c r="CP195" s="15"/>
      <c r="CQ195" s="15"/>
      <c r="CR195" s="15"/>
      <c r="CS195" s="15"/>
      <c r="CT195" s="15"/>
      <c r="CU195" s="15"/>
      <c r="CV195" s="15"/>
      <c r="CW195" s="15"/>
      <c r="CX195" s="15"/>
      <c r="CY195" s="15"/>
      <c r="CZ195" s="15"/>
      <c r="DA195" s="15"/>
    </row>
    <row r="196" spans="1:105" s="19" customFormat="1" ht="16.5" x14ac:dyDescent="0.3">
      <c r="A196" s="48">
        <v>721</v>
      </c>
      <c r="B196" s="49"/>
      <c r="C196" s="56"/>
      <c r="D196" s="51"/>
      <c r="E196" s="48" t="s">
        <v>689</v>
      </c>
      <c r="F196" s="48" t="s">
        <v>251</v>
      </c>
      <c r="G196" s="48" t="s">
        <v>690</v>
      </c>
      <c r="H196" s="2"/>
      <c r="I196" s="12">
        <v>100</v>
      </c>
      <c r="J196" s="16">
        <f t="shared" si="28"/>
        <v>100</v>
      </c>
      <c r="K196" s="16">
        <f t="shared" si="29"/>
        <v>100</v>
      </c>
      <c r="L196" s="16">
        <f t="shared" si="34"/>
        <v>0</v>
      </c>
      <c r="M196" s="16">
        <f t="shared" si="34"/>
        <v>0</v>
      </c>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c r="BK196" s="15"/>
      <c r="BL196" s="15"/>
      <c r="BM196" s="15"/>
      <c r="BN196" s="15"/>
      <c r="BO196" s="15"/>
      <c r="BP196" s="15"/>
      <c r="BQ196" s="15"/>
      <c r="BR196" s="15"/>
      <c r="BS196" s="15"/>
      <c r="BT196" s="15"/>
      <c r="BU196" s="15"/>
      <c r="BV196" s="15"/>
      <c r="BW196" s="15"/>
      <c r="BX196" s="15"/>
      <c r="BY196" s="15"/>
      <c r="BZ196" s="15"/>
      <c r="CA196" s="15"/>
      <c r="CB196" s="15"/>
      <c r="CC196" s="15"/>
      <c r="CD196" s="15"/>
      <c r="CE196" s="15"/>
      <c r="CF196" s="15"/>
      <c r="CG196" s="15"/>
      <c r="CH196" s="15"/>
      <c r="CI196" s="15"/>
      <c r="CJ196" s="15"/>
      <c r="CK196" s="15"/>
      <c r="CL196" s="15"/>
      <c r="CM196" s="15"/>
      <c r="CN196" s="15"/>
      <c r="CO196" s="15"/>
      <c r="CP196" s="15"/>
      <c r="CQ196" s="15"/>
      <c r="CR196" s="15"/>
      <c r="CS196" s="15"/>
      <c r="CT196" s="15"/>
      <c r="CU196" s="15"/>
      <c r="CV196" s="15"/>
      <c r="CW196" s="15"/>
      <c r="CX196" s="15"/>
      <c r="CY196" s="15"/>
      <c r="CZ196" s="15"/>
      <c r="DA196" s="15"/>
    </row>
    <row r="197" spans="1:105" s="19" customFormat="1" ht="16.5" x14ac:dyDescent="0.3">
      <c r="A197" s="48">
        <v>870</v>
      </c>
      <c r="B197" s="51"/>
      <c r="C197" s="56"/>
      <c r="D197" s="51"/>
      <c r="E197" s="48" t="s">
        <v>691</v>
      </c>
      <c r="F197" s="48"/>
      <c r="G197" s="48"/>
      <c r="H197" s="2"/>
      <c r="I197" s="12">
        <v>100</v>
      </c>
      <c r="J197" s="16">
        <f t="shared" si="28"/>
        <v>100</v>
      </c>
      <c r="K197" s="16">
        <f t="shared" si="29"/>
        <v>100</v>
      </c>
      <c r="L197" s="16">
        <f t="shared" si="34"/>
        <v>0</v>
      </c>
      <c r="M197" s="16">
        <f t="shared" si="34"/>
        <v>0</v>
      </c>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15"/>
      <c r="AU197" s="15"/>
      <c r="AV197" s="15"/>
      <c r="AW197" s="15"/>
      <c r="AX197" s="15"/>
      <c r="AY197" s="15"/>
      <c r="AZ197" s="15"/>
      <c r="BA197" s="15"/>
      <c r="BB197" s="15"/>
      <c r="BC197" s="15"/>
      <c r="BD197" s="15"/>
      <c r="BE197" s="15"/>
      <c r="BF197" s="15"/>
      <c r="BG197" s="15"/>
      <c r="BH197" s="15"/>
      <c r="BI197" s="15"/>
      <c r="BJ197" s="15"/>
      <c r="BK197" s="15"/>
      <c r="BL197" s="15"/>
      <c r="BM197" s="15"/>
      <c r="BN197" s="15"/>
      <c r="BO197" s="15"/>
      <c r="BP197" s="15"/>
      <c r="BQ197" s="15"/>
      <c r="BR197" s="15"/>
      <c r="BS197" s="15"/>
      <c r="BT197" s="15"/>
      <c r="BU197" s="15"/>
      <c r="BV197" s="15"/>
      <c r="BW197" s="15"/>
      <c r="BX197" s="15"/>
      <c r="BY197" s="15"/>
      <c r="BZ197" s="15"/>
      <c r="CA197" s="15"/>
      <c r="CB197" s="15"/>
      <c r="CC197" s="15"/>
      <c r="CD197" s="15"/>
      <c r="CE197" s="15"/>
      <c r="CF197" s="15"/>
      <c r="CG197" s="15"/>
      <c r="CH197" s="15"/>
      <c r="CI197" s="15"/>
      <c r="CJ197" s="15"/>
      <c r="CK197" s="15"/>
      <c r="CL197" s="15"/>
      <c r="CM197" s="15"/>
      <c r="CN197" s="15"/>
      <c r="CO197" s="15"/>
      <c r="CP197" s="15"/>
      <c r="CQ197" s="15"/>
      <c r="CR197" s="15"/>
      <c r="CS197" s="15"/>
      <c r="CT197" s="15"/>
      <c r="CU197" s="15"/>
      <c r="CV197" s="15"/>
      <c r="CW197" s="15"/>
      <c r="CX197" s="15"/>
      <c r="CY197" s="15"/>
      <c r="CZ197" s="15"/>
      <c r="DA197" s="15"/>
    </row>
    <row r="198" spans="1:105" s="19" customFormat="1" ht="16.5" x14ac:dyDescent="0.3">
      <c r="A198" s="48">
        <v>137</v>
      </c>
      <c r="B198" s="49"/>
      <c r="C198" s="56"/>
      <c r="D198" s="48" t="s">
        <v>692</v>
      </c>
      <c r="E198" s="48" t="s">
        <v>693</v>
      </c>
      <c r="F198" s="48"/>
      <c r="G198" s="48" t="s">
        <v>694</v>
      </c>
      <c r="H198" s="2"/>
      <c r="I198" s="12">
        <v>100</v>
      </c>
      <c r="J198" s="16">
        <f t="shared" si="28"/>
        <v>100</v>
      </c>
      <c r="K198" s="16">
        <f t="shared" si="29"/>
        <v>100</v>
      </c>
      <c r="L198" s="16">
        <f t="shared" si="34"/>
        <v>0</v>
      </c>
      <c r="M198" s="16">
        <f t="shared" si="34"/>
        <v>0</v>
      </c>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row>
    <row r="199" spans="1:105" s="19" customFormat="1" ht="16.5" x14ac:dyDescent="0.3">
      <c r="A199" s="37">
        <v>237</v>
      </c>
      <c r="B199" s="38"/>
      <c r="C199" s="39"/>
      <c r="D199" s="37" t="s">
        <v>695</v>
      </c>
      <c r="E199" s="37" t="s">
        <v>696</v>
      </c>
      <c r="F199" s="37" t="s">
        <v>199</v>
      </c>
      <c r="G199" s="37" t="s">
        <v>697</v>
      </c>
      <c r="H199" s="41" t="s">
        <v>698</v>
      </c>
      <c r="I199" s="42">
        <v>100</v>
      </c>
      <c r="J199" s="43">
        <f t="shared" si="28"/>
        <v>100</v>
      </c>
      <c r="K199" s="43">
        <f t="shared" si="29"/>
        <v>100</v>
      </c>
      <c r="L199" s="43">
        <f t="shared" si="34"/>
        <v>0</v>
      </c>
      <c r="M199" s="43">
        <f t="shared" si="34"/>
        <v>0</v>
      </c>
      <c r="N199" s="53"/>
      <c r="O199" s="53"/>
      <c r="P199" s="53"/>
      <c r="Q199" s="53"/>
      <c r="R199" s="53"/>
      <c r="S199" s="53"/>
      <c r="T199" s="53"/>
      <c r="U199" s="53"/>
      <c r="V199" s="53"/>
      <c r="W199" s="53"/>
      <c r="X199" s="53"/>
      <c r="Y199" s="53"/>
      <c r="Z199" s="53"/>
      <c r="AA199" s="53"/>
      <c r="AB199" s="53"/>
      <c r="AC199" s="53"/>
      <c r="AD199" s="53"/>
      <c r="AE199" s="53"/>
      <c r="AF199" s="53"/>
      <c r="AG199" s="53"/>
      <c r="AH199" s="53"/>
      <c r="AI199" s="53"/>
      <c r="AJ199" s="53"/>
      <c r="AK199" s="53"/>
      <c r="AL199" s="53"/>
      <c r="AM199" s="53"/>
      <c r="AN199" s="53"/>
      <c r="AO199" s="53"/>
      <c r="AP199" s="53"/>
      <c r="AQ199" s="53"/>
      <c r="AR199" s="53"/>
      <c r="AS199" s="53"/>
      <c r="AT199" s="53"/>
      <c r="AU199" s="53"/>
      <c r="AV199" s="53"/>
      <c r="AW199" s="53"/>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c r="CD199" s="53"/>
      <c r="CE199" s="53"/>
      <c r="CF199" s="53"/>
      <c r="CG199" s="53"/>
      <c r="CH199" s="53"/>
      <c r="CI199" s="53"/>
      <c r="CJ199" s="53"/>
      <c r="CK199" s="53"/>
      <c r="CL199" s="53"/>
      <c r="CM199" s="53"/>
      <c r="CN199" s="53"/>
      <c r="CO199" s="53"/>
      <c r="CP199" s="53"/>
      <c r="CQ199" s="53"/>
      <c r="CR199" s="53"/>
      <c r="CS199" s="53"/>
      <c r="CT199" s="53"/>
      <c r="CU199" s="53"/>
      <c r="CV199" s="53"/>
      <c r="CW199" s="53"/>
      <c r="CX199" s="53"/>
      <c r="CY199" s="53"/>
      <c r="CZ199" s="53"/>
      <c r="DA199" s="53"/>
    </row>
    <row r="200" spans="1:105" ht="16.5" x14ac:dyDescent="0.3">
      <c r="A200" s="90">
        <v>196</v>
      </c>
      <c r="B200" s="50" t="s">
        <v>699</v>
      </c>
      <c r="C200" s="56"/>
      <c r="D200" s="48" t="s">
        <v>224</v>
      </c>
      <c r="E200" s="48" t="s">
        <v>638</v>
      </c>
      <c r="F200" s="48"/>
      <c r="G200" s="48" t="s">
        <v>639</v>
      </c>
      <c r="H200" s="2"/>
      <c r="I200" s="12">
        <v>100</v>
      </c>
      <c r="J200" s="16">
        <f t="shared" si="28"/>
        <v>94.5</v>
      </c>
      <c r="K200" s="16">
        <f t="shared" si="29"/>
        <v>99.3</v>
      </c>
      <c r="L200" s="16">
        <f t="shared" si="34"/>
        <v>0.7</v>
      </c>
      <c r="M200" s="16">
        <f t="shared" si="34"/>
        <v>5.5</v>
      </c>
      <c r="N200" s="16"/>
      <c r="O200" s="16"/>
      <c r="P200" s="22">
        <v>0.2</v>
      </c>
      <c r="Q200" s="22">
        <v>1</v>
      </c>
      <c r="R200" s="23">
        <v>0</v>
      </c>
      <c r="S200" s="23">
        <v>1</v>
      </c>
      <c r="T200" s="69">
        <v>0.5</v>
      </c>
      <c r="U200" s="69">
        <v>3</v>
      </c>
      <c r="V200" s="69"/>
      <c r="W200" s="69"/>
      <c r="X200" s="45"/>
      <c r="Y200" s="45"/>
      <c r="Z200" s="26">
        <v>0</v>
      </c>
      <c r="AA200" s="26">
        <v>0.2</v>
      </c>
      <c r="AB200" s="45"/>
      <c r="AC200" s="45"/>
      <c r="AD200" s="16"/>
      <c r="AE200" s="16"/>
      <c r="AF200" s="16"/>
      <c r="AG200" s="16"/>
      <c r="AH200" s="26"/>
      <c r="AI200" s="26"/>
      <c r="AJ200" s="69"/>
      <c r="AK200" s="69"/>
      <c r="AL200" s="23"/>
      <c r="AM200" s="23"/>
      <c r="AN200" s="91">
        <v>0</v>
      </c>
      <c r="AO200" s="91">
        <v>0.3</v>
      </c>
      <c r="AP200" s="45"/>
      <c r="AQ200" s="45"/>
      <c r="AR200" s="45"/>
      <c r="AS200" s="45"/>
      <c r="AT200" s="45"/>
      <c r="AU200" s="45"/>
      <c r="AV200" s="26"/>
      <c r="AW200" s="26"/>
      <c r="AX200" s="16"/>
      <c r="AY200" s="16"/>
      <c r="AZ200" s="16"/>
      <c r="BA200" s="16"/>
      <c r="BB200" s="16"/>
      <c r="BC200" s="16"/>
      <c r="BD200" s="16"/>
      <c r="BE200" s="16"/>
      <c r="BF200" s="16"/>
      <c r="BG200" s="16"/>
      <c r="BH200" s="16"/>
      <c r="BI200" s="16"/>
      <c r="BJ200" s="16"/>
      <c r="BK200" s="16"/>
      <c r="BL200" s="16"/>
      <c r="BM200" s="16"/>
      <c r="BN200" s="16"/>
      <c r="BO200" s="16"/>
      <c r="BP200" s="16"/>
      <c r="BQ200" s="16"/>
      <c r="BR200" s="16"/>
      <c r="BS200" s="16"/>
      <c r="BT200" s="16"/>
      <c r="BU200" s="16"/>
      <c r="BV200" s="16"/>
      <c r="BW200" s="16"/>
      <c r="BX200" s="16"/>
      <c r="BY200" s="16"/>
      <c r="BZ200" s="16"/>
      <c r="CA200" s="16"/>
      <c r="CB200" s="16"/>
      <c r="CC200" s="16"/>
      <c r="CD200" s="16"/>
      <c r="CE200" s="16"/>
      <c r="CF200" s="16"/>
      <c r="CG200" s="16"/>
      <c r="CH200" s="16"/>
      <c r="CI200" s="16"/>
      <c r="CJ200" s="16"/>
      <c r="CK200" s="16"/>
      <c r="CL200" s="16"/>
      <c r="CM200" s="16"/>
      <c r="CN200" s="16"/>
      <c r="CO200" s="16"/>
      <c r="CP200" s="16"/>
      <c r="CQ200" s="16"/>
      <c r="CR200" s="16"/>
      <c r="CS200" s="16"/>
      <c r="CT200" s="16"/>
      <c r="CU200" s="16"/>
      <c r="CV200" s="16"/>
      <c r="CW200" s="16"/>
      <c r="CX200" s="16"/>
      <c r="CY200" s="16"/>
      <c r="CZ200" s="16"/>
      <c r="DA200" s="16"/>
    </row>
    <row r="201" spans="1:105" s="19" customFormat="1" ht="16.5" x14ac:dyDescent="0.3">
      <c r="A201" s="30">
        <v>434</v>
      </c>
      <c r="B201" s="31"/>
      <c r="C201" s="32"/>
      <c r="D201" s="47"/>
      <c r="E201" s="30" t="s">
        <v>700</v>
      </c>
      <c r="F201" s="30" t="s">
        <v>199</v>
      </c>
      <c r="G201" s="30" t="s">
        <v>701</v>
      </c>
      <c r="H201" s="33"/>
      <c r="I201" s="34">
        <v>100</v>
      </c>
      <c r="J201" s="35">
        <f t="shared" si="28"/>
        <v>100</v>
      </c>
      <c r="K201" s="35">
        <f t="shared" si="29"/>
        <v>100</v>
      </c>
      <c r="L201" s="35">
        <f t="shared" si="34"/>
        <v>0</v>
      </c>
      <c r="M201" s="35">
        <f t="shared" si="34"/>
        <v>0</v>
      </c>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c r="BT201" s="36"/>
      <c r="BU201" s="36"/>
      <c r="BV201" s="36"/>
      <c r="BW201" s="36"/>
      <c r="BX201" s="36"/>
      <c r="BY201" s="36"/>
      <c r="BZ201" s="36"/>
      <c r="CA201" s="36"/>
      <c r="CB201" s="36"/>
      <c r="CC201" s="36"/>
      <c r="CD201" s="36"/>
      <c r="CE201" s="36"/>
      <c r="CF201" s="36"/>
      <c r="CG201" s="36"/>
      <c r="CH201" s="36"/>
      <c r="CI201" s="36"/>
      <c r="CJ201" s="36"/>
      <c r="CK201" s="36"/>
      <c r="CL201" s="36"/>
      <c r="CM201" s="36"/>
      <c r="CN201" s="36"/>
      <c r="CO201" s="36"/>
      <c r="CP201" s="36"/>
      <c r="CQ201" s="36"/>
      <c r="CR201" s="36"/>
      <c r="CS201" s="36"/>
      <c r="CT201" s="36"/>
      <c r="CU201" s="36"/>
      <c r="CV201" s="36"/>
      <c r="CW201" s="36"/>
      <c r="CX201" s="36"/>
      <c r="CY201" s="36"/>
      <c r="CZ201" s="36"/>
      <c r="DA201" s="36"/>
    </row>
    <row r="202" spans="1:105" s="19" customFormat="1" ht="16.5" x14ac:dyDescent="0.3">
      <c r="A202" s="48">
        <v>557</v>
      </c>
      <c r="B202" s="49"/>
      <c r="C202" s="56"/>
      <c r="D202" s="51"/>
      <c r="E202" s="48" t="s">
        <v>702</v>
      </c>
      <c r="F202" s="48" t="s">
        <v>446</v>
      </c>
      <c r="G202" s="48" t="s">
        <v>703</v>
      </c>
      <c r="H202" s="2" t="s">
        <v>704</v>
      </c>
      <c r="I202" s="12">
        <v>100</v>
      </c>
      <c r="J202" s="16">
        <f t="shared" si="28"/>
        <v>100</v>
      </c>
      <c r="K202" s="16">
        <f t="shared" si="29"/>
        <v>100</v>
      </c>
      <c r="L202" s="16">
        <f t="shared" si="34"/>
        <v>0</v>
      </c>
      <c r="M202" s="16">
        <f t="shared" si="34"/>
        <v>0</v>
      </c>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c r="BC202" s="15"/>
      <c r="BD202" s="15"/>
      <c r="BE202" s="15"/>
      <c r="BF202" s="15"/>
      <c r="BG202" s="15"/>
      <c r="BH202" s="15"/>
      <c r="BI202" s="15"/>
      <c r="BJ202" s="15"/>
      <c r="BK202" s="15"/>
      <c r="BL202" s="15"/>
      <c r="BM202" s="15"/>
      <c r="BN202" s="15"/>
      <c r="BO202" s="15"/>
      <c r="BP202" s="15"/>
      <c r="BQ202" s="15"/>
      <c r="BR202" s="15"/>
      <c r="BS202" s="15"/>
      <c r="BT202" s="15"/>
      <c r="BU202" s="15"/>
      <c r="BV202" s="15"/>
      <c r="BW202" s="15"/>
      <c r="BX202" s="15"/>
      <c r="BY202" s="15"/>
      <c r="BZ202" s="15"/>
      <c r="CA202" s="15"/>
      <c r="CB202" s="15"/>
      <c r="CC202" s="15"/>
      <c r="CD202" s="15"/>
      <c r="CE202" s="15"/>
      <c r="CF202" s="15"/>
      <c r="CG202" s="15"/>
      <c r="CH202" s="15"/>
      <c r="CI202" s="15"/>
      <c r="CJ202" s="15"/>
      <c r="CK202" s="15"/>
      <c r="CL202" s="15"/>
      <c r="CM202" s="15"/>
      <c r="CN202" s="15"/>
      <c r="CO202" s="15"/>
      <c r="CP202" s="15"/>
      <c r="CQ202" s="15"/>
      <c r="CR202" s="15"/>
      <c r="CS202" s="15"/>
      <c r="CT202" s="15"/>
      <c r="CU202" s="15"/>
      <c r="CV202" s="15"/>
      <c r="CW202" s="15"/>
      <c r="CX202" s="15"/>
      <c r="CY202" s="15"/>
      <c r="CZ202" s="15"/>
      <c r="DA202" s="15"/>
    </row>
    <row r="203" spans="1:105" s="19" customFormat="1" ht="16.5" x14ac:dyDescent="0.3">
      <c r="A203" s="48">
        <v>768</v>
      </c>
      <c r="B203" s="51"/>
      <c r="C203" s="56"/>
      <c r="D203" s="51"/>
      <c r="E203" s="48" t="s">
        <v>705</v>
      </c>
      <c r="F203" s="48"/>
      <c r="G203" s="48"/>
      <c r="H203" s="2"/>
      <c r="I203" s="12">
        <v>100</v>
      </c>
      <c r="J203" s="16">
        <f t="shared" si="28"/>
        <v>100</v>
      </c>
      <c r="K203" s="16">
        <f t="shared" si="29"/>
        <v>100</v>
      </c>
      <c r="L203" s="16">
        <f t="shared" si="34"/>
        <v>0</v>
      </c>
      <c r="M203" s="16">
        <f t="shared" si="34"/>
        <v>0</v>
      </c>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15"/>
      <c r="AU203" s="15"/>
      <c r="AV203" s="15"/>
      <c r="AW203" s="15"/>
      <c r="AX203" s="15"/>
      <c r="AY203" s="15"/>
      <c r="AZ203" s="15"/>
      <c r="BA203" s="15"/>
      <c r="BB203" s="15"/>
      <c r="BC203" s="15"/>
      <c r="BD203" s="15"/>
      <c r="BE203" s="15"/>
      <c r="BF203" s="15"/>
      <c r="BG203" s="15"/>
      <c r="BH203" s="15"/>
      <c r="BI203" s="15"/>
      <c r="BJ203" s="15"/>
      <c r="BK203" s="15"/>
      <c r="BL203" s="15"/>
      <c r="BM203" s="15"/>
      <c r="BN203" s="15"/>
      <c r="BO203" s="15"/>
      <c r="BP203" s="15"/>
      <c r="BQ203" s="15"/>
      <c r="BR203" s="15"/>
      <c r="BS203" s="15"/>
      <c r="BT203" s="15"/>
      <c r="BU203" s="15"/>
      <c r="BV203" s="15"/>
      <c r="BW203" s="15"/>
      <c r="BX203" s="15"/>
      <c r="BY203" s="15"/>
      <c r="BZ203" s="15"/>
      <c r="CA203" s="15"/>
      <c r="CB203" s="15"/>
      <c r="CC203" s="15"/>
      <c r="CD203" s="15"/>
      <c r="CE203" s="15"/>
      <c r="CF203" s="15"/>
      <c r="CG203" s="15"/>
      <c r="CH203" s="15"/>
      <c r="CI203" s="15"/>
      <c r="CJ203" s="15"/>
      <c r="CK203" s="15"/>
      <c r="CL203" s="15"/>
      <c r="CM203" s="15"/>
      <c r="CN203" s="15"/>
      <c r="CO203" s="15"/>
      <c r="CP203" s="15"/>
      <c r="CQ203" s="15"/>
      <c r="CR203" s="15"/>
      <c r="CS203" s="15"/>
      <c r="CT203" s="15"/>
      <c r="CU203" s="15"/>
      <c r="CV203" s="15"/>
      <c r="CW203" s="15"/>
      <c r="CX203" s="15"/>
      <c r="CY203" s="15"/>
      <c r="CZ203" s="15"/>
      <c r="DA203" s="15"/>
    </row>
    <row r="204" spans="1:105" s="19" customFormat="1" ht="16.5" x14ac:dyDescent="0.3">
      <c r="A204" s="48">
        <v>868</v>
      </c>
      <c r="B204" s="51"/>
      <c r="C204" s="56"/>
      <c r="D204" s="51"/>
      <c r="E204" s="48" t="s">
        <v>706</v>
      </c>
      <c r="F204" s="48"/>
      <c r="G204" s="48"/>
      <c r="H204" s="2"/>
      <c r="I204" s="12">
        <v>100</v>
      </c>
      <c r="J204" s="16">
        <f t="shared" si="28"/>
        <v>100</v>
      </c>
      <c r="K204" s="16">
        <f t="shared" si="29"/>
        <v>100</v>
      </c>
      <c r="L204" s="16">
        <f t="shared" si="34"/>
        <v>0</v>
      </c>
      <c r="M204" s="16">
        <f t="shared" si="34"/>
        <v>0</v>
      </c>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row>
    <row r="205" spans="1:105" ht="16.5" x14ac:dyDescent="0.3">
      <c r="A205" s="14">
        <v>239</v>
      </c>
      <c r="B205" s="15"/>
      <c r="C205" s="15" t="s">
        <v>285</v>
      </c>
      <c r="D205" s="14" t="s">
        <v>197</v>
      </c>
      <c r="E205" s="14" t="s">
        <v>707</v>
      </c>
      <c r="F205" s="14" t="s">
        <v>199</v>
      </c>
      <c r="G205" s="14" t="s">
        <v>708</v>
      </c>
      <c r="H205" s="2" t="s">
        <v>709</v>
      </c>
      <c r="I205" s="12">
        <v>100</v>
      </c>
      <c r="J205" s="16">
        <f t="shared" si="28"/>
        <v>100</v>
      </c>
      <c r="K205" s="16">
        <f t="shared" si="29"/>
        <v>100</v>
      </c>
      <c r="L205" s="16">
        <f>P205+R205+T205+V205+X205+Z205+AB205+AD205+AF205+AH205+AJ205+AL205+AN205+AP205+AR205+AT205+AV205+AX205+AZ205+BB205+BD205+BJ205+CZ205+BF205+BH205+BL205+BN205+BP205+BR205+BT205+BZ205</f>
        <v>0</v>
      </c>
      <c r="M205" s="16">
        <f>Q205+S205+U205+W205+Y205+AA205+AC205+AE205+AG205+AI205+AK205+AM205+AO205+AQ205+AS205+AU205+AW205+AY205+BA205+BC205+BE205+BK205+DA205+BG205+BI205+BM205+BO205+BQ205+BS205+BU205+CA205</f>
        <v>0</v>
      </c>
      <c r="N205" s="16"/>
      <c r="O205" s="16"/>
      <c r="P205" s="16"/>
      <c r="Q205" s="16"/>
      <c r="R205" s="16"/>
      <c r="S205" s="16"/>
      <c r="T205" s="16"/>
      <c r="U205" s="16"/>
      <c r="V205" s="16"/>
      <c r="W205" s="17"/>
      <c r="X205" s="16"/>
      <c r="Y205" s="16"/>
      <c r="Z205" s="16"/>
      <c r="AA205" s="16"/>
      <c r="AB205" s="16"/>
      <c r="AC205" s="16"/>
      <c r="AD205" s="16"/>
      <c r="AE205" s="16"/>
      <c r="AF205" s="16"/>
      <c r="AG205" s="16"/>
      <c r="AH205" s="16"/>
      <c r="AI205" s="16"/>
      <c r="AJ205" s="16"/>
      <c r="AK205" s="16"/>
      <c r="AL205" s="16"/>
      <c r="AM205" s="16"/>
      <c r="AN205" s="16"/>
      <c r="AO205" s="16"/>
      <c r="AP205" s="16"/>
      <c r="AQ205" s="16"/>
      <c r="AR205" s="16"/>
      <c r="AS205" s="16"/>
      <c r="AT205" s="16"/>
      <c r="AU205" s="16"/>
      <c r="AV205" s="16"/>
      <c r="AW205" s="16"/>
      <c r="AX205" s="16"/>
      <c r="AY205" s="16"/>
      <c r="AZ205" s="16"/>
      <c r="BA205" s="16"/>
      <c r="BB205" s="16"/>
      <c r="BC205" s="16"/>
      <c r="BD205" s="16"/>
      <c r="BE205" s="16"/>
      <c r="BF205" s="16"/>
      <c r="BG205" s="16"/>
      <c r="BH205" s="16"/>
      <c r="BI205" s="16"/>
      <c r="BJ205" s="16"/>
      <c r="BK205" s="16"/>
      <c r="BL205" s="16"/>
      <c r="BM205" s="16"/>
      <c r="BN205" s="16"/>
      <c r="BO205" s="16"/>
      <c r="BP205" s="16"/>
      <c r="BQ205" s="16"/>
      <c r="BR205" s="16"/>
      <c r="BS205" s="16"/>
      <c r="BT205" s="16"/>
      <c r="BU205" s="16"/>
      <c r="BV205" s="16"/>
      <c r="BW205" s="16"/>
      <c r="BX205" s="16"/>
      <c r="BY205" s="16"/>
      <c r="BZ205" s="16"/>
      <c r="CA205" s="16"/>
      <c r="CB205" s="16"/>
      <c r="CC205" s="16"/>
      <c r="CD205" s="16"/>
      <c r="CE205" s="16"/>
      <c r="CF205" s="16"/>
      <c r="CG205" s="16"/>
      <c r="CH205" s="16"/>
      <c r="CI205" s="16"/>
      <c r="CJ205" s="16"/>
      <c r="CK205" s="16"/>
      <c r="CL205" s="16"/>
      <c r="CM205" s="16"/>
      <c r="CN205" s="16"/>
      <c r="CO205" s="16"/>
      <c r="CP205" s="16"/>
      <c r="CQ205" s="16"/>
      <c r="CR205" s="16"/>
      <c r="CS205" s="16"/>
      <c r="CT205" s="16"/>
      <c r="CU205" s="16"/>
      <c r="CV205" s="16"/>
      <c r="CW205" s="16"/>
      <c r="CX205" s="16"/>
      <c r="CY205" s="16"/>
      <c r="CZ205" s="16"/>
      <c r="DA205" s="16"/>
    </row>
    <row r="206" spans="1:105" s="19" customFormat="1" ht="16.5" x14ac:dyDescent="0.3">
      <c r="A206" s="48">
        <v>59</v>
      </c>
      <c r="B206" s="49"/>
      <c r="C206" s="56" t="s">
        <v>336</v>
      </c>
      <c r="D206" s="48" t="s">
        <v>614</v>
      </c>
      <c r="E206" s="48" t="s">
        <v>710</v>
      </c>
      <c r="F206" s="48" t="s">
        <v>113</v>
      </c>
      <c r="G206" s="48" t="s">
        <v>711</v>
      </c>
      <c r="H206" s="2" t="s">
        <v>712</v>
      </c>
      <c r="I206" s="12">
        <v>100</v>
      </c>
      <c r="J206" s="16">
        <f t="shared" ref="J206:J269" si="35">I206-M206</f>
        <v>100</v>
      </c>
      <c r="K206" s="16">
        <f t="shared" ref="K206:K269" si="36">I206-L206</f>
        <v>100</v>
      </c>
      <c r="L206" s="16">
        <f t="shared" ref="L206:M213" si="37">P206+R206+T206+V206+X206+Z206+AB206+AD206+AF206+AH206+AJ206+AL206+AN206+AP206+AR206+AT206+AV206+AX206+AZ206+BB206+BD206+BJ206+CZ206</f>
        <v>0</v>
      </c>
      <c r="M206" s="16">
        <f t="shared" si="37"/>
        <v>0</v>
      </c>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c r="BC206" s="15"/>
      <c r="BD206" s="15"/>
      <c r="BE206" s="15"/>
      <c r="BF206" s="15"/>
      <c r="BG206" s="15"/>
      <c r="BH206" s="15"/>
      <c r="BI206" s="15"/>
      <c r="BJ206" s="15"/>
      <c r="BK206" s="15"/>
      <c r="BL206" s="15"/>
      <c r="BM206" s="15"/>
      <c r="BN206" s="15"/>
      <c r="BO206" s="15"/>
      <c r="BP206" s="15"/>
      <c r="BQ206" s="15"/>
      <c r="BR206" s="15"/>
      <c r="BS206" s="15"/>
      <c r="BT206" s="15"/>
      <c r="BU206" s="15"/>
      <c r="BV206" s="15"/>
      <c r="BW206" s="15"/>
      <c r="BX206" s="15"/>
      <c r="BY206" s="15"/>
      <c r="BZ206" s="15"/>
      <c r="CA206" s="15"/>
      <c r="CB206" s="15"/>
      <c r="CC206" s="15"/>
      <c r="CD206" s="15"/>
      <c r="CE206" s="15"/>
      <c r="CF206" s="15"/>
      <c r="CG206" s="15"/>
      <c r="CH206" s="15"/>
      <c r="CI206" s="15"/>
      <c r="CJ206" s="15"/>
      <c r="CK206" s="15"/>
      <c r="CL206" s="15"/>
      <c r="CM206" s="15"/>
      <c r="CN206" s="15"/>
      <c r="CO206" s="15"/>
      <c r="CP206" s="15"/>
      <c r="CQ206" s="15"/>
      <c r="CR206" s="15"/>
      <c r="CS206" s="15"/>
      <c r="CT206" s="15"/>
      <c r="CU206" s="15"/>
      <c r="CV206" s="15"/>
      <c r="CW206" s="15"/>
      <c r="CX206" s="15"/>
      <c r="CY206" s="15"/>
      <c r="CZ206" s="15"/>
      <c r="DA206" s="15"/>
    </row>
    <row r="207" spans="1:105" s="19" customFormat="1" ht="16.5" x14ac:dyDescent="0.3">
      <c r="A207" s="48">
        <v>81</v>
      </c>
      <c r="B207" s="49"/>
      <c r="C207" s="56" t="s">
        <v>336</v>
      </c>
      <c r="D207" s="48" t="s">
        <v>306</v>
      </c>
      <c r="E207" s="48" t="s">
        <v>713</v>
      </c>
      <c r="F207" s="48" t="s">
        <v>199</v>
      </c>
      <c r="G207" s="48" t="s">
        <v>714</v>
      </c>
      <c r="H207" s="2" t="s">
        <v>715</v>
      </c>
      <c r="I207" s="12">
        <v>100</v>
      </c>
      <c r="J207" s="16">
        <f t="shared" si="35"/>
        <v>100</v>
      </c>
      <c r="K207" s="16">
        <f t="shared" si="36"/>
        <v>100</v>
      </c>
      <c r="L207" s="16">
        <f t="shared" si="37"/>
        <v>0</v>
      </c>
      <c r="M207" s="16">
        <f t="shared" si="37"/>
        <v>0</v>
      </c>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15"/>
      <c r="AU207" s="15"/>
      <c r="AV207" s="15"/>
      <c r="AW207" s="15"/>
      <c r="AX207" s="15"/>
      <c r="AY207" s="15"/>
      <c r="AZ207" s="15"/>
      <c r="BA207" s="15"/>
      <c r="BB207" s="15"/>
      <c r="BC207" s="15"/>
      <c r="BD207" s="15"/>
      <c r="BE207" s="15"/>
      <c r="BF207" s="15"/>
      <c r="BG207" s="15"/>
      <c r="BH207" s="15"/>
      <c r="BI207" s="15"/>
      <c r="BJ207" s="15"/>
      <c r="BK207" s="15"/>
      <c r="BL207" s="15"/>
      <c r="BM207" s="15"/>
      <c r="BN207" s="15"/>
      <c r="BO207" s="15"/>
      <c r="BP207" s="15"/>
      <c r="BQ207" s="15"/>
      <c r="BR207" s="15"/>
      <c r="BS207" s="15"/>
      <c r="BT207" s="15"/>
      <c r="BU207" s="15"/>
      <c r="BV207" s="15"/>
      <c r="BW207" s="15"/>
      <c r="BX207" s="15"/>
      <c r="BY207" s="15"/>
      <c r="BZ207" s="15"/>
      <c r="CA207" s="15"/>
      <c r="CB207" s="15"/>
      <c r="CC207" s="15"/>
      <c r="CD207" s="15"/>
      <c r="CE207" s="15"/>
      <c r="CF207" s="15"/>
      <c r="CG207" s="15"/>
      <c r="CH207" s="15"/>
      <c r="CI207" s="15"/>
      <c r="CJ207" s="15"/>
      <c r="CK207" s="15"/>
      <c r="CL207" s="15"/>
      <c r="CM207" s="15"/>
      <c r="CN207" s="15"/>
      <c r="CO207" s="15"/>
      <c r="CP207" s="15"/>
      <c r="CQ207" s="15"/>
      <c r="CR207" s="15"/>
      <c r="CS207" s="15"/>
      <c r="CT207" s="15"/>
      <c r="CU207" s="15"/>
      <c r="CV207" s="15"/>
      <c r="CW207" s="15"/>
      <c r="CX207" s="15"/>
      <c r="CY207" s="15"/>
      <c r="CZ207" s="15"/>
      <c r="DA207" s="15"/>
    </row>
    <row r="208" spans="1:105" s="19" customFormat="1" ht="16.5" x14ac:dyDescent="0.3">
      <c r="A208" s="48">
        <v>127</v>
      </c>
      <c r="B208" s="49"/>
      <c r="C208" s="56" t="s">
        <v>336</v>
      </c>
      <c r="D208" s="48" t="s">
        <v>221</v>
      </c>
      <c r="E208" s="48" t="s">
        <v>716</v>
      </c>
      <c r="F208" s="48" t="s">
        <v>199</v>
      </c>
      <c r="G208" s="48" t="s">
        <v>717</v>
      </c>
      <c r="H208" s="2"/>
      <c r="I208" s="12">
        <v>100</v>
      </c>
      <c r="J208" s="16">
        <f t="shared" si="35"/>
        <v>100</v>
      </c>
      <c r="K208" s="16">
        <f t="shared" si="36"/>
        <v>100</v>
      </c>
      <c r="L208" s="16">
        <f t="shared" si="37"/>
        <v>0</v>
      </c>
      <c r="M208" s="16">
        <f t="shared" si="37"/>
        <v>0</v>
      </c>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c r="BC208" s="15"/>
      <c r="BD208" s="15"/>
      <c r="BE208" s="15"/>
      <c r="BF208" s="15"/>
      <c r="BG208" s="15"/>
      <c r="BH208" s="15"/>
      <c r="BI208" s="15"/>
      <c r="BJ208" s="15"/>
      <c r="BK208" s="15"/>
      <c r="BL208" s="15"/>
      <c r="BM208" s="15"/>
      <c r="BN208" s="15"/>
      <c r="BO208" s="15"/>
      <c r="BP208" s="15"/>
      <c r="BQ208" s="15"/>
      <c r="BR208" s="15"/>
      <c r="BS208" s="15"/>
      <c r="BT208" s="15"/>
      <c r="BU208" s="15"/>
      <c r="BV208" s="15"/>
      <c r="BW208" s="15"/>
      <c r="BX208" s="15"/>
      <c r="BY208" s="15"/>
      <c r="BZ208" s="15"/>
      <c r="CA208" s="15"/>
      <c r="CB208" s="15"/>
      <c r="CC208" s="15"/>
      <c r="CD208" s="15"/>
      <c r="CE208" s="15"/>
      <c r="CF208" s="15"/>
      <c r="CG208" s="15"/>
      <c r="CH208" s="15"/>
      <c r="CI208" s="15"/>
      <c r="CJ208" s="15"/>
      <c r="CK208" s="15"/>
      <c r="CL208" s="15"/>
      <c r="CM208" s="15"/>
      <c r="CN208" s="15"/>
      <c r="CO208" s="15"/>
      <c r="CP208" s="15"/>
      <c r="CQ208" s="15"/>
      <c r="CR208" s="15"/>
      <c r="CS208" s="15"/>
      <c r="CT208" s="15"/>
      <c r="CU208" s="15"/>
      <c r="CV208" s="15"/>
      <c r="CW208" s="15"/>
      <c r="CX208" s="15"/>
      <c r="CY208" s="15"/>
      <c r="CZ208" s="15"/>
      <c r="DA208" s="15"/>
    </row>
    <row r="209" spans="1:105" s="19" customFormat="1" ht="16.5" x14ac:dyDescent="0.3">
      <c r="A209" s="48">
        <v>134</v>
      </c>
      <c r="B209" s="49"/>
      <c r="C209" s="56" t="s">
        <v>336</v>
      </c>
      <c r="D209" s="48" t="s">
        <v>224</v>
      </c>
      <c r="E209" s="48" t="s">
        <v>718</v>
      </c>
      <c r="F209" s="48"/>
      <c r="G209" s="48" t="s">
        <v>719</v>
      </c>
      <c r="H209" s="2"/>
      <c r="I209" s="12">
        <v>100</v>
      </c>
      <c r="J209" s="16">
        <f t="shared" si="35"/>
        <v>100</v>
      </c>
      <c r="K209" s="16">
        <f t="shared" si="36"/>
        <v>100</v>
      </c>
      <c r="L209" s="16">
        <f t="shared" si="37"/>
        <v>0</v>
      </c>
      <c r="M209" s="16">
        <f t="shared" si="37"/>
        <v>0</v>
      </c>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15"/>
      <c r="AU209" s="15"/>
      <c r="AV209" s="15"/>
      <c r="AW209" s="15"/>
      <c r="AX209" s="15"/>
      <c r="AY209" s="15"/>
      <c r="AZ209" s="15"/>
      <c r="BA209" s="15"/>
      <c r="BB209" s="15"/>
      <c r="BC209" s="15"/>
      <c r="BD209" s="15"/>
      <c r="BE209" s="15"/>
      <c r="BF209" s="15"/>
      <c r="BG209" s="15"/>
      <c r="BH209" s="15"/>
      <c r="BI209" s="15"/>
      <c r="BJ209" s="15"/>
      <c r="BK209" s="15"/>
      <c r="BL209" s="15"/>
      <c r="BM209" s="15"/>
      <c r="BN209" s="15"/>
      <c r="BO209" s="15"/>
      <c r="BP209" s="15"/>
      <c r="BQ209" s="15"/>
      <c r="BR209" s="15"/>
      <c r="BS209" s="15"/>
      <c r="BT209" s="15"/>
      <c r="BU209" s="15"/>
      <c r="BV209" s="15"/>
      <c r="BW209" s="15"/>
      <c r="BX209" s="15"/>
      <c r="BY209" s="15"/>
      <c r="BZ209" s="15"/>
      <c r="CA209" s="15"/>
      <c r="CB209" s="15"/>
      <c r="CC209" s="15"/>
      <c r="CD209" s="15"/>
      <c r="CE209" s="15"/>
      <c r="CF209" s="15"/>
      <c r="CG209" s="15"/>
      <c r="CH209" s="15"/>
      <c r="CI209" s="15"/>
      <c r="CJ209" s="15"/>
      <c r="CK209" s="15"/>
      <c r="CL209" s="15"/>
      <c r="CM209" s="15"/>
      <c r="CN209" s="15"/>
      <c r="CO209" s="15"/>
      <c r="CP209" s="15"/>
      <c r="CQ209" s="15"/>
      <c r="CR209" s="15"/>
      <c r="CS209" s="15"/>
      <c r="CT209" s="15"/>
      <c r="CU209" s="15"/>
      <c r="CV209" s="15"/>
      <c r="CW209" s="15"/>
      <c r="CX209" s="15"/>
      <c r="CY209" s="15"/>
      <c r="CZ209" s="15"/>
      <c r="DA209" s="15"/>
    </row>
    <row r="210" spans="1:105" s="19" customFormat="1" ht="16.5" x14ac:dyDescent="0.3">
      <c r="A210" s="48">
        <v>335</v>
      </c>
      <c r="B210" s="49"/>
      <c r="C210" s="56" t="s">
        <v>336</v>
      </c>
      <c r="D210" s="48" t="s">
        <v>431</v>
      </c>
      <c r="E210" s="48" t="s">
        <v>720</v>
      </c>
      <c r="F210" s="48" t="s">
        <v>113</v>
      </c>
      <c r="G210" s="48" t="s">
        <v>721</v>
      </c>
      <c r="H210" s="2"/>
      <c r="I210" s="12">
        <v>100</v>
      </c>
      <c r="J210" s="16">
        <f t="shared" si="35"/>
        <v>100</v>
      </c>
      <c r="K210" s="16">
        <f t="shared" si="36"/>
        <v>100</v>
      </c>
      <c r="L210" s="16">
        <f t="shared" si="37"/>
        <v>0</v>
      </c>
      <c r="M210" s="16">
        <f t="shared" si="37"/>
        <v>0</v>
      </c>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c r="BK210" s="15"/>
      <c r="BL210" s="15"/>
      <c r="BM210" s="15"/>
      <c r="BN210" s="15"/>
      <c r="BO210" s="15"/>
      <c r="BP210" s="15"/>
      <c r="BQ210" s="15"/>
      <c r="BR210" s="15"/>
      <c r="BS210" s="15"/>
      <c r="BT210" s="15"/>
      <c r="BU210" s="15"/>
      <c r="BV210" s="15"/>
      <c r="BW210" s="15"/>
      <c r="BX210" s="15"/>
      <c r="BY210" s="15"/>
      <c r="BZ210" s="15"/>
      <c r="CA210" s="15"/>
      <c r="CB210" s="15"/>
      <c r="CC210" s="15"/>
      <c r="CD210" s="15"/>
      <c r="CE210" s="15"/>
      <c r="CF210" s="15"/>
      <c r="CG210" s="15"/>
      <c r="CH210" s="15"/>
      <c r="CI210" s="15"/>
      <c r="CJ210" s="15"/>
      <c r="CK210" s="15"/>
      <c r="CL210" s="15"/>
      <c r="CM210" s="15"/>
      <c r="CN210" s="15"/>
      <c r="CO210" s="15"/>
      <c r="CP210" s="15"/>
      <c r="CQ210" s="15"/>
      <c r="CR210" s="15"/>
      <c r="CS210" s="15"/>
      <c r="CT210" s="15"/>
      <c r="CU210" s="15"/>
      <c r="CV210" s="15"/>
      <c r="CW210" s="15"/>
      <c r="CX210" s="15"/>
      <c r="CY210" s="15"/>
      <c r="CZ210" s="15"/>
      <c r="DA210" s="15"/>
    </row>
    <row r="211" spans="1:105" s="19" customFormat="1" ht="16.5" x14ac:dyDescent="0.3">
      <c r="A211" s="48">
        <v>303</v>
      </c>
      <c r="B211" s="49"/>
      <c r="C211" s="56" t="s">
        <v>722</v>
      </c>
      <c r="D211" s="48" t="s">
        <v>723</v>
      </c>
      <c r="E211" s="48" t="s">
        <v>724</v>
      </c>
      <c r="F211" s="48" t="s">
        <v>199</v>
      </c>
      <c r="G211" s="48" t="s">
        <v>725</v>
      </c>
      <c r="H211" s="2" t="s">
        <v>726</v>
      </c>
      <c r="I211" s="12">
        <v>100</v>
      </c>
      <c r="J211" s="16">
        <f t="shared" si="35"/>
        <v>100</v>
      </c>
      <c r="K211" s="16">
        <f t="shared" si="36"/>
        <v>100</v>
      </c>
      <c r="L211" s="16">
        <f t="shared" si="37"/>
        <v>0</v>
      </c>
      <c r="M211" s="16">
        <f t="shared" si="37"/>
        <v>0</v>
      </c>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15"/>
      <c r="AU211" s="15"/>
      <c r="AV211" s="15"/>
      <c r="AW211" s="15"/>
      <c r="AX211" s="15"/>
      <c r="AY211" s="15"/>
      <c r="AZ211" s="15"/>
      <c r="BA211" s="15"/>
      <c r="BB211" s="15"/>
      <c r="BC211" s="15"/>
      <c r="BD211" s="15"/>
      <c r="BE211" s="15"/>
      <c r="BF211" s="15"/>
      <c r="BG211" s="15"/>
      <c r="BH211" s="15"/>
      <c r="BI211" s="15"/>
      <c r="BJ211" s="15"/>
      <c r="BK211" s="15"/>
      <c r="BL211" s="15"/>
      <c r="BM211" s="15"/>
      <c r="BN211" s="15"/>
      <c r="BO211" s="15"/>
      <c r="BP211" s="15"/>
      <c r="BQ211" s="15"/>
      <c r="BR211" s="15"/>
      <c r="BS211" s="15"/>
      <c r="BT211" s="15"/>
      <c r="BU211" s="15"/>
      <c r="BV211" s="15"/>
      <c r="BW211" s="15"/>
      <c r="BX211" s="15"/>
      <c r="BY211" s="15"/>
      <c r="BZ211" s="15"/>
      <c r="CA211" s="15"/>
      <c r="CB211" s="15"/>
      <c r="CC211" s="15"/>
      <c r="CD211" s="15"/>
      <c r="CE211" s="15"/>
      <c r="CF211" s="15"/>
      <c r="CG211" s="15"/>
      <c r="CH211" s="15"/>
      <c r="CI211" s="15"/>
      <c r="CJ211" s="15"/>
      <c r="CK211" s="15"/>
      <c r="CL211" s="15"/>
      <c r="CM211" s="15"/>
      <c r="CN211" s="15"/>
      <c r="CO211" s="15"/>
      <c r="CP211" s="15"/>
      <c r="CQ211" s="15"/>
      <c r="CR211" s="15"/>
      <c r="CS211" s="15"/>
      <c r="CT211" s="15"/>
      <c r="CU211" s="15"/>
      <c r="CV211" s="15"/>
      <c r="CW211" s="15"/>
      <c r="CX211" s="15"/>
      <c r="CY211" s="15"/>
      <c r="CZ211" s="15"/>
      <c r="DA211" s="15"/>
    </row>
    <row r="212" spans="1:105" s="19" customFormat="1" ht="16.5" x14ac:dyDescent="0.3">
      <c r="A212" s="48">
        <v>396</v>
      </c>
      <c r="B212" s="49"/>
      <c r="C212" s="56" t="s">
        <v>352</v>
      </c>
      <c r="D212" s="51"/>
      <c r="E212" s="48" t="s">
        <v>727</v>
      </c>
      <c r="F212" s="48" t="s">
        <v>113</v>
      </c>
      <c r="G212" s="48" t="s">
        <v>728</v>
      </c>
      <c r="H212" s="2"/>
      <c r="I212" s="12">
        <v>100</v>
      </c>
      <c r="J212" s="16">
        <f t="shared" si="35"/>
        <v>100</v>
      </c>
      <c r="K212" s="16">
        <f t="shared" si="36"/>
        <v>100</v>
      </c>
      <c r="L212" s="16">
        <f t="shared" si="37"/>
        <v>0</v>
      </c>
      <c r="M212" s="16">
        <f t="shared" si="37"/>
        <v>0</v>
      </c>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row>
    <row r="213" spans="1:105" s="19" customFormat="1" ht="16.5" x14ac:dyDescent="0.3">
      <c r="A213" s="48">
        <v>60</v>
      </c>
      <c r="B213" s="49"/>
      <c r="C213" s="56" t="s">
        <v>436</v>
      </c>
      <c r="D213" s="48" t="s">
        <v>614</v>
      </c>
      <c r="E213" s="48" t="s">
        <v>729</v>
      </c>
      <c r="F213" s="48" t="s">
        <v>113</v>
      </c>
      <c r="G213" s="48" t="s">
        <v>730</v>
      </c>
      <c r="H213" s="2" t="s">
        <v>731</v>
      </c>
      <c r="I213" s="12">
        <v>100</v>
      </c>
      <c r="J213" s="16">
        <f t="shared" si="35"/>
        <v>100</v>
      </c>
      <c r="K213" s="16">
        <f t="shared" si="36"/>
        <v>100</v>
      </c>
      <c r="L213" s="16">
        <f t="shared" si="37"/>
        <v>0</v>
      </c>
      <c r="M213" s="16">
        <f t="shared" si="37"/>
        <v>0</v>
      </c>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15"/>
      <c r="AU213" s="15"/>
      <c r="AV213" s="15"/>
      <c r="AW213" s="15"/>
      <c r="AX213" s="15"/>
      <c r="AY213" s="15"/>
      <c r="AZ213" s="15"/>
      <c r="BA213" s="15"/>
      <c r="BB213" s="15"/>
      <c r="BC213" s="15"/>
      <c r="BD213" s="15"/>
      <c r="BE213" s="15"/>
      <c r="BF213" s="15"/>
      <c r="BG213" s="15"/>
      <c r="BH213" s="15"/>
      <c r="BI213" s="15"/>
      <c r="BJ213" s="15"/>
      <c r="BK213" s="15"/>
      <c r="BL213" s="15"/>
      <c r="BM213" s="15"/>
      <c r="BN213" s="15"/>
      <c r="BO213" s="15"/>
      <c r="BP213" s="15"/>
      <c r="BQ213" s="15"/>
      <c r="BR213" s="15"/>
      <c r="BS213" s="15"/>
      <c r="BT213" s="15"/>
      <c r="BU213" s="15"/>
      <c r="BV213" s="15"/>
      <c r="BW213" s="15"/>
      <c r="BX213" s="15"/>
      <c r="BY213" s="15"/>
      <c r="BZ213" s="15"/>
      <c r="CA213" s="15"/>
      <c r="CB213" s="15"/>
      <c r="CC213" s="15"/>
      <c r="CD213" s="15"/>
      <c r="CE213" s="15"/>
      <c r="CF213" s="15"/>
      <c r="CG213" s="15"/>
      <c r="CH213" s="15"/>
      <c r="CI213" s="15"/>
      <c r="CJ213" s="15"/>
      <c r="CK213" s="15"/>
      <c r="CL213" s="15"/>
      <c r="CM213" s="15"/>
      <c r="CN213" s="15"/>
      <c r="CO213" s="15"/>
      <c r="CP213" s="15"/>
      <c r="CQ213" s="15"/>
      <c r="CR213" s="15"/>
      <c r="CS213" s="15"/>
      <c r="CT213" s="15"/>
      <c r="CU213" s="15"/>
      <c r="CV213" s="15"/>
      <c r="CW213" s="15"/>
      <c r="CX213" s="15"/>
      <c r="CY213" s="15"/>
      <c r="CZ213" s="15"/>
      <c r="DA213" s="15"/>
    </row>
    <row r="214" spans="1:105" ht="16.5" x14ac:dyDescent="0.3">
      <c r="A214" s="57">
        <v>122</v>
      </c>
      <c r="B214" s="53"/>
      <c r="C214" s="53" t="s">
        <v>732</v>
      </c>
      <c r="D214" s="57" t="s">
        <v>197</v>
      </c>
      <c r="E214" s="57" t="s">
        <v>733</v>
      </c>
      <c r="F214" s="57" t="s">
        <v>199</v>
      </c>
      <c r="G214" s="57" t="s">
        <v>734</v>
      </c>
      <c r="H214" s="41" t="s">
        <v>735</v>
      </c>
      <c r="I214" s="42">
        <v>100</v>
      </c>
      <c r="J214" s="43">
        <f t="shared" si="35"/>
        <v>100</v>
      </c>
      <c r="K214" s="43">
        <f t="shared" si="36"/>
        <v>100</v>
      </c>
      <c r="L214" s="43">
        <f>P214+R214+T214+V214+X214+Z214+AB214+AD214+AF214+AH214+AJ214+AL214+AN214+AP214+AR214+AT214+AV214+AX214+AZ214+BB214+BD214+BJ214+CZ214+BF214+BH214+BL214+BN214+BP214+BR214+BT214+BZ214</f>
        <v>0</v>
      </c>
      <c r="M214" s="43">
        <f>Q214+S214+U214+W214+Y214+AA214+AC214+AE214+AG214+AI214+AK214+AM214+AO214+AQ214+AS214+AU214+AW214+AY214+BA214+BC214+BE214+BK214+DA214+BG214+BI214+BM214+BO214+BQ214+BS214+BU214+CA214</f>
        <v>0</v>
      </c>
      <c r="N214" s="43"/>
      <c r="O214" s="43"/>
      <c r="P214" s="43"/>
      <c r="Q214" s="43"/>
      <c r="R214" s="43"/>
      <c r="S214" s="43"/>
      <c r="T214" s="43"/>
      <c r="U214" s="43"/>
      <c r="V214" s="43"/>
      <c r="W214" s="72"/>
      <c r="X214" s="43"/>
      <c r="Y214" s="43"/>
      <c r="Z214" s="43"/>
      <c r="AA214" s="43"/>
      <c r="AB214" s="43"/>
      <c r="AC214" s="43"/>
      <c r="AD214" s="43"/>
      <c r="AE214" s="43"/>
      <c r="AF214" s="43"/>
      <c r="AG214" s="43"/>
      <c r="AH214" s="43"/>
      <c r="AI214" s="43"/>
      <c r="AJ214" s="43"/>
      <c r="AK214" s="43"/>
      <c r="AL214" s="43"/>
      <c r="AM214" s="43"/>
      <c r="AN214" s="43"/>
      <c r="AO214" s="43"/>
      <c r="AP214" s="43"/>
      <c r="AQ214" s="43"/>
      <c r="AR214" s="43"/>
      <c r="AS214" s="43"/>
      <c r="AT214" s="43"/>
      <c r="AU214" s="43"/>
      <c r="AV214" s="43"/>
      <c r="AW214" s="43"/>
      <c r="AX214" s="43"/>
      <c r="AY214" s="43"/>
      <c r="AZ214" s="43"/>
      <c r="BA214" s="43"/>
      <c r="BB214" s="43"/>
      <c r="BC214" s="43"/>
      <c r="BD214" s="43"/>
      <c r="BE214" s="43"/>
      <c r="BF214" s="43"/>
      <c r="BG214" s="43"/>
      <c r="BH214" s="43"/>
      <c r="BI214" s="43"/>
      <c r="BJ214" s="43"/>
      <c r="BK214" s="43"/>
      <c r="BL214" s="43"/>
      <c r="BM214" s="43"/>
      <c r="BN214" s="43"/>
      <c r="BO214" s="43"/>
      <c r="BP214" s="43"/>
      <c r="BQ214" s="43"/>
      <c r="BR214" s="43"/>
      <c r="BS214" s="43"/>
      <c r="BT214" s="43"/>
      <c r="BU214" s="43"/>
      <c r="BV214" s="43"/>
      <c r="BW214" s="43"/>
      <c r="BX214" s="43"/>
      <c r="BY214" s="43"/>
      <c r="BZ214" s="43"/>
      <c r="CA214" s="43"/>
      <c r="CB214" s="43"/>
      <c r="CC214" s="43"/>
      <c r="CD214" s="43"/>
      <c r="CE214" s="43"/>
      <c r="CF214" s="43"/>
      <c r="CG214" s="43"/>
      <c r="CH214" s="43"/>
      <c r="CI214" s="43"/>
      <c r="CJ214" s="43"/>
      <c r="CK214" s="43"/>
      <c r="CL214" s="43"/>
      <c r="CM214" s="43"/>
      <c r="CN214" s="43"/>
      <c r="CO214" s="43"/>
      <c r="CP214" s="43"/>
      <c r="CQ214" s="43"/>
      <c r="CR214" s="43"/>
      <c r="CS214" s="43"/>
      <c r="CT214" s="43"/>
      <c r="CU214" s="43"/>
      <c r="CV214" s="43"/>
      <c r="CW214" s="43"/>
      <c r="CX214" s="43"/>
      <c r="CY214" s="43"/>
      <c r="CZ214" s="43"/>
      <c r="DA214" s="43"/>
    </row>
    <row r="215" spans="1:105" ht="16.5" x14ac:dyDescent="0.3">
      <c r="A215" s="90">
        <v>196</v>
      </c>
      <c r="B215" s="50" t="s">
        <v>736</v>
      </c>
      <c r="C215" s="56"/>
      <c r="D215" s="48" t="s">
        <v>224</v>
      </c>
      <c r="E215" s="48" t="s">
        <v>638</v>
      </c>
      <c r="F215" s="48"/>
      <c r="G215" s="48" t="s">
        <v>639</v>
      </c>
      <c r="H215" s="2"/>
      <c r="I215" s="12">
        <v>100</v>
      </c>
      <c r="J215" s="16">
        <f t="shared" si="35"/>
        <v>94.5</v>
      </c>
      <c r="K215" s="16">
        <f t="shared" si="36"/>
        <v>99.3</v>
      </c>
      <c r="L215" s="16">
        <f t="shared" ref="L215:M224" si="38">P215+R215+T215+V215+X215+Z215+AB215+AD215+AF215+AH215+AJ215+AL215+AN215+AP215+AR215+AT215+AV215+AX215+AZ215+BB215+BD215+BJ215+CZ215</f>
        <v>0.7</v>
      </c>
      <c r="M215" s="16">
        <f t="shared" si="38"/>
        <v>5.5</v>
      </c>
      <c r="N215" s="16"/>
      <c r="O215" s="16"/>
      <c r="P215" s="22">
        <v>0.2</v>
      </c>
      <c r="Q215" s="22">
        <v>1</v>
      </c>
      <c r="R215" s="23">
        <v>0</v>
      </c>
      <c r="S215" s="23">
        <v>1</v>
      </c>
      <c r="T215" s="69">
        <v>0.5</v>
      </c>
      <c r="U215" s="69">
        <v>3</v>
      </c>
      <c r="V215" s="69"/>
      <c r="W215" s="69"/>
      <c r="X215" s="45"/>
      <c r="Y215" s="45"/>
      <c r="Z215" s="26"/>
      <c r="AA215" s="26"/>
      <c r="AB215" s="45"/>
      <c r="AC215" s="45"/>
      <c r="AD215" s="16"/>
      <c r="AE215" s="16"/>
      <c r="AF215" s="16"/>
      <c r="AG215" s="16"/>
      <c r="AH215" s="26"/>
      <c r="AI215" s="26"/>
      <c r="AJ215" s="69"/>
      <c r="AK215" s="69"/>
      <c r="AL215" s="23"/>
      <c r="AM215" s="23"/>
      <c r="AN215" s="91">
        <v>0</v>
      </c>
      <c r="AO215" s="91">
        <v>0.3</v>
      </c>
      <c r="AP215" s="45"/>
      <c r="AQ215" s="45"/>
      <c r="AR215" s="45"/>
      <c r="AS215" s="45"/>
      <c r="AT215" s="45"/>
      <c r="AU215" s="45"/>
      <c r="AV215" s="26">
        <v>0</v>
      </c>
      <c r="AW215" s="26">
        <v>0.2</v>
      </c>
      <c r="AX215" s="16"/>
      <c r="AY215" s="16"/>
      <c r="AZ215" s="16"/>
      <c r="BA215" s="16"/>
      <c r="BB215" s="16"/>
      <c r="BC215" s="16"/>
      <c r="BD215" s="16"/>
      <c r="BE215" s="16"/>
      <c r="BF215" s="16"/>
      <c r="BG215" s="16"/>
      <c r="BH215" s="16"/>
      <c r="BI215" s="16"/>
      <c r="BJ215" s="16"/>
      <c r="BK215" s="16"/>
      <c r="BL215" s="16"/>
      <c r="BM215" s="16"/>
      <c r="BN215" s="16"/>
      <c r="BO215" s="16"/>
      <c r="BP215" s="16"/>
      <c r="BQ215" s="16"/>
      <c r="BR215" s="16"/>
      <c r="BS215" s="16"/>
      <c r="BT215" s="16"/>
      <c r="BU215" s="16"/>
      <c r="BV215" s="16"/>
      <c r="BW215" s="16"/>
      <c r="BX215" s="16"/>
      <c r="BY215" s="16"/>
      <c r="BZ215" s="16"/>
      <c r="CA215" s="16"/>
      <c r="CB215" s="16"/>
      <c r="CC215" s="16"/>
      <c r="CD215" s="16"/>
      <c r="CE215" s="16"/>
      <c r="CF215" s="16"/>
      <c r="CG215" s="16"/>
      <c r="CH215" s="16"/>
      <c r="CI215" s="16"/>
      <c r="CJ215" s="16"/>
      <c r="CK215" s="16"/>
      <c r="CL215" s="16"/>
      <c r="CM215" s="16"/>
      <c r="CN215" s="16"/>
      <c r="CO215" s="16"/>
      <c r="CP215" s="16"/>
      <c r="CQ215" s="16"/>
      <c r="CR215" s="16"/>
      <c r="CS215" s="16"/>
      <c r="CT215" s="16"/>
      <c r="CU215" s="16"/>
      <c r="CV215" s="16"/>
      <c r="CW215" s="16"/>
      <c r="CX215" s="16"/>
      <c r="CY215" s="16"/>
      <c r="CZ215" s="16"/>
      <c r="DA215" s="16"/>
    </row>
    <row r="216" spans="1:105" s="19" customFormat="1" ht="16.5" x14ac:dyDescent="0.3">
      <c r="A216" s="81">
        <v>274</v>
      </c>
      <c r="B216" s="84"/>
      <c r="C216" s="83"/>
      <c r="D216" s="81" t="s">
        <v>224</v>
      </c>
      <c r="E216" s="81" t="s">
        <v>737</v>
      </c>
      <c r="F216" s="81"/>
      <c r="G216" s="81" t="s">
        <v>738</v>
      </c>
      <c r="H216" s="64"/>
      <c r="I216" s="65">
        <v>100</v>
      </c>
      <c r="J216" s="66">
        <f t="shared" si="35"/>
        <v>100</v>
      </c>
      <c r="K216" s="66">
        <f t="shared" si="36"/>
        <v>100</v>
      </c>
      <c r="L216" s="66">
        <f t="shared" si="38"/>
        <v>0</v>
      </c>
      <c r="M216" s="66">
        <f t="shared" si="38"/>
        <v>0</v>
      </c>
      <c r="N216" s="63"/>
      <c r="O216" s="63"/>
      <c r="P216" s="63"/>
      <c r="Q216" s="63"/>
      <c r="R216" s="63"/>
      <c r="S216" s="63"/>
      <c r="T216" s="63"/>
      <c r="U216" s="63"/>
      <c r="V216" s="63"/>
      <c r="W216" s="63"/>
      <c r="X216" s="63"/>
      <c r="Y216" s="63"/>
      <c r="Z216" s="63"/>
      <c r="AA216" s="63"/>
      <c r="AB216" s="63"/>
      <c r="AC216" s="63"/>
      <c r="AD216" s="63"/>
      <c r="AE216" s="63"/>
      <c r="AF216" s="63"/>
      <c r="AG216" s="63"/>
      <c r="AH216" s="63"/>
      <c r="AI216" s="63"/>
      <c r="AJ216" s="63"/>
      <c r="AK216" s="63"/>
      <c r="AL216" s="63"/>
      <c r="AM216" s="63"/>
      <c r="AN216" s="63"/>
      <c r="AO216" s="63"/>
      <c r="AP216" s="63"/>
      <c r="AQ216" s="63"/>
      <c r="AR216" s="63"/>
      <c r="AS216" s="63"/>
      <c r="AT216" s="63"/>
      <c r="AU216" s="63"/>
      <c r="AV216" s="63"/>
      <c r="AW216" s="63"/>
      <c r="AX216" s="63"/>
      <c r="AY216" s="63"/>
      <c r="AZ216" s="63"/>
      <c r="BA216" s="63"/>
      <c r="BB216" s="63"/>
      <c r="BC216" s="63"/>
      <c r="BD216" s="63"/>
      <c r="BE216" s="63"/>
      <c r="BF216" s="63"/>
      <c r="BG216" s="63"/>
      <c r="BH216" s="63"/>
      <c r="BI216" s="63"/>
      <c r="BJ216" s="63"/>
      <c r="BK216" s="63"/>
      <c r="BL216" s="63"/>
      <c r="BM216" s="63"/>
      <c r="BN216" s="63"/>
      <c r="BO216" s="63"/>
      <c r="BP216" s="63"/>
      <c r="BQ216" s="63"/>
      <c r="BR216" s="63"/>
      <c r="BS216" s="63"/>
      <c r="BT216" s="63"/>
      <c r="BU216" s="63"/>
      <c r="BV216" s="63"/>
      <c r="BW216" s="63"/>
      <c r="BX216" s="63"/>
      <c r="BY216" s="63"/>
      <c r="BZ216" s="63"/>
      <c r="CA216" s="63"/>
      <c r="CB216" s="63"/>
      <c r="CC216" s="63"/>
      <c r="CD216" s="63"/>
      <c r="CE216" s="63"/>
      <c r="CF216" s="63"/>
      <c r="CG216" s="63"/>
      <c r="CH216" s="63"/>
      <c r="CI216" s="63"/>
      <c r="CJ216" s="63"/>
      <c r="CK216" s="63"/>
      <c r="CL216" s="63"/>
      <c r="CM216" s="63"/>
      <c r="CN216" s="63"/>
      <c r="CO216" s="63"/>
      <c r="CP216" s="63"/>
      <c r="CQ216" s="63"/>
      <c r="CR216" s="63"/>
      <c r="CS216" s="63"/>
      <c r="CT216" s="63"/>
      <c r="CU216" s="63"/>
      <c r="CV216" s="63"/>
      <c r="CW216" s="63"/>
      <c r="CX216" s="63"/>
      <c r="CY216" s="63"/>
      <c r="CZ216" s="63"/>
      <c r="DA216" s="63"/>
    </row>
    <row r="217" spans="1:105" ht="16.5" x14ac:dyDescent="0.3">
      <c r="A217" s="90">
        <v>196</v>
      </c>
      <c r="B217" s="50" t="s">
        <v>739</v>
      </c>
      <c r="C217" s="56"/>
      <c r="D217" s="48"/>
      <c r="E217" s="48"/>
      <c r="F217" s="48"/>
      <c r="G217" s="48" t="s">
        <v>639</v>
      </c>
      <c r="H217" s="2"/>
      <c r="I217" s="12">
        <v>100</v>
      </c>
      <c r="J217" s="16">
        <f>I217-M217</f>
        <v>94.5</v>
      </c>
      <c r="K217" s="16">
        <f t="shared" si="36"/>
        <v>99.3</v>
      </c>
      <c r="L217" s="16">
        <f t="shared" si="38"/>
        <v>0.7</v>
      </c>
      <c r="M217" s="16">
        <f t="shared" si="38"/>
        <v>5.5</v>
      </c>
      <c r="N217" s="16"/>
      <c r="O217" s="16"/>
      <c r="P217" s="22">
        <v>0.2</v>
      </c>
      <c r="Q217" s="22">
        <v>1</v>
      </c>
      <c r="R217" s="23">
        <v>0</v>
      </c>
      <c r="S217" s="23">
        <v>1</v>
      </c>
      <c r="T217" s="69">
        <v>0.5</v>
      </c>
      <c r="U217" s="69">
        <v>3</v>
      </c>
      <c r="V217" s="69"/>
      <c r="W217" s="69"/>
      <c r="X217" s="45"/>
      <c r="Y217" s="45"/>
      <c r="Z217" s="26"/>
      <c r="AA217" s="26"/>
      <c r="AB217" s="45"/>
      <c r="AC217" s="45"/>
      <c r="AD217" s="16"/>
      <c r="AE217" s="16"/>
      <c r="AF217" s="16"/>
      <c r="AG217" s="16"/>
      <c r="AH217" s="26">
        <v>0</v>
      </c>
      <c r="AI217" s="26">
        <v>0.2</v>
      </c>
      <c r="AJ217" s="69"/>
      <c r="AK217" s="69"/>
      <c r="AL217" s="23"/>
      <c r="AM217" s="23"/>
      <c r="AN217" s="45"/>
      <c r="AO217" s="45"/>
      <c r="AP217" s="91">
        <v>0</v>
      </c>
      <c r="AQ217" s="91">
        <v>0.3</v>
      </c>
      <c r="AR217" s="45"/>
      <c r="AS217" s="45"/>
      <c r="AT217" s="45"/>
      <c r="AU217" s="45"/>
      <c r="AV217" s="26"/>
      <c r="AW217" s="26"/>
      <c r="AX217" s="16"/>
      <c r="AY217" s="16"/>
      <c r="AZ217" s="16"/>
      <c r="BA217" s="16"/>
      <c r="BB217" s="16"/>
      <c r="BC217" s="16"/>
      <c r="BD217" s="16"/>
      <c r="BE217" s="16"/>
      <c r="BF217" s="16"/>
      <c r="BG217" s="16"/>
      <c r="BH217" s="16"/>
      <c r="BI217" s="16"/>
      <c r="BJ217" s="16"/>
      <c r="BK217" s="16"/>
      <c r="BL217" s="16"/>
      <c r="BM217" s="16"/>
      <c r="BN217" s="16"/>
      <c r="BO217" s="16"/>
      <c r="BP217" s="16"/>
      <c r="BQ217" s="16"/>
      <c r="BR217" s="16"/>
      <c r="BS217" s="16"/>
      <c r="BT217" s="16"/>
      <c r="BU217" s="16"/>
      <c r="BV217" s="16"/>
      <c r="BW217" s="16"/>
      <c r="BX217" s="16"/>
      <c r="BY217" s="16"/>
      <c r="BZ217" s="16"/>
      <c r="CA217" s="16"/>
      <c r="CB217" s="16"/>
      <c r="CC217" s="16"/>
      <c r="CD217" s="16"/>
      <c r="CE217" s="16"/>
      <c r="CF217" s="16"/>
      <c r="CG217" s="16"/>
      <c r="CH217" s="16"/>
      <c r="CI217" s="16"/>
      <c r="CJ217" s="16"/>
      <c r="CK217" s="16"/>
      <c r="CL217" s="16"/>
      <c r="CM217" s="16"/>
      <c r="CN217" s="16"/>
      <c r="CO217" s="16"/>
      <c r="CP217" s="16"/>
      <c r="CQ217" s="16"/>
      <c r="CR217" s="16"/>
      <c r="CS217" s="16"/>
      <c r="CT217" s="16"/>
      <c r="CU217" s="16"/>
      <c r="CV217" s="16"/>
      <c r="CW217" s="16"/>
      <c r="CX217" s="16"/>
      <c r="CY217" s="16"/>
      <c r="CZ217" s="16"/>
      <c r="DA217" s="16"/>
    </row>
    <row r="218" spans="1:105" ht="16.5" x14ac:dyDescent="0.3">
      <c r="A218" s="90">
        <v>196</v>
      </c>
      <c r="B218" s="50" t="s">
        <v>740</v>
      </c>
      <c r="C218" s="56"/>
      <c r="D218" s="48"/>
      <c r="E218" s="48"/>
      <c r="F218" s="48"/>
      <c r="G218" s="48" t="s">
        <v>639</v>
      </c>
      <c r="H218" s="2"/>
      <c r="I218" s="12">
        <v>100</v>
      </c>
      <c r="J218" s="16">
        <f t="shared" si="35"/>
        <v>94.5</v>
      </c>
      <c r="K218" s="16">
        <f t="shared" si="36"/>
        <v>99.3</v>
      </c>
      <c r="L218" s="16">
        <f t="shared" si="38"/>
        <v>0.7</v>
      </c>
      <c r="M218" s="16">
        <f t="shared" si="38"/>
        <v>5.5</v>
      </c>
      <c r="N218" s="16"/>
      <c r="O218" s="16"/>
      <c r="P218" s="22">
        <v>0.2</v>
      </c>
      <c r="Q218" s="22">
        <v>1</v>
      </c>
      <c r="R218" s="23">
        <v>0</v>
      </c>
      <c r="S218" s="23">
        <v>1</v>
      </c>
      <c r="T218" s="69">
        <v>0.5</v>
      </c>
      <c r="U218" s="69">
        <v>3</v>
      </c>
      <c r="V218" s="69"/>
      <c r="W218" s="69"/>
      <c r="X218" s="45"/>
      <c r="Y218" s="45"/>
      <c r="Z218" s="26">
        <v>0</v>
      </c>
      <c r="AA218" s="26">
        <v>0.2</v>
      </c>
      <c r="AB218" s="45"/>
      <c r="AC218" s="45"/>
      <c r="AD218" s="16"/>
      <c r="AE218" s="16"/>
      <c r="AF218" s="16"/>
      <c r="AG218" s="16"/>
      <c r="AH218" s="26"/>
      <c r="AI218" s="26"/>
      <c r="AJ218" s="69"/>
      <c r="AK218" s="69"/>
      <c r="AL218" s="23"/>
      <c r="AM218" s="23"/>
      <c r="AN218" s="45"/>
      <c r="AO218" s="45"/>
      <c r="AP218" s="91">
        <v>0</v>
      </c>
      <c r="AQ218" s="91">
        <v>0.3</v>
      </c>
      <c r="AR218" s="45"/>
      <c r="AS218" s="45"/>
      <c r="AT218" s="45"/>
      <c r="AU218" s="45"/>
      <c r="AV218" s="26"/>
      <c r="AW218" s="26"/>
      <c r="AX218" s="16"/>
      <c r="AY218" s="16"/>
      <c r="AZ218" s="16"/>
      <c r="BA218" s="16"/>
      <c r="BB218" s="16"/>
      <c r="BC218" s="16"/>
      <c r="BD218" s="16"/>
      <c r="BE218" s="16"/>
      <c r="BF218" s="16"/>
      <c r="BG218" s="16"/>
      <c r="BH218" s="16"/>
      <c r="BI218" s="16"/>
      <c r="BJ218" s="16"/>
      <c r="BK218" s="16"/>
      <c r="BL218" s="16"/>
      <c r="BM218" s="16"/>
      <c r="BN218" s="16"/>
      <c r="BO218" s="16"/>
      <c r="BP218" s="16"/>
      <c r="BQ218" s="16"/>
      <c r="BR218" s="16"/>
      <c r="BS218" s="16"/>
      <c r="BT218" s="16"/>
      <c r="BU218" s="16"/>
      <c r="BV218" s="16"/>
      <c r="BW218" s="16"/>
      <c r="BX218" s="16"/>
      <c r="BY218" s="16"/>
      <c r="BZ218" s="16"/>
      <c r="CA218" s="16"/>
      <c r="CB218" s="16"/>
      <c r="CC218" s="16"/>
      <c r="CD218" s="16"/>
      <c r="CE218" s="16"/>
      <c r="CF218" s="16"/>
      <c r="CG218" s="16"/>
      <c r="CH218" s="16"/>
      <c r="CI218" s="16"/>
      <c r="CJ218" s="16"/>
      <c r="CK218" s="16"/>
      <c r="CL218" s="16"/>
      <c r="CM218" s="16"/>
      <c r="CN218" s="16"/>
      <c r="CO218" s="16"/>
      <c r="CP218" s="16"/>
      <c r="CQ218" s="16"/>
      <c r="CR218" s="16"/>
      <c r="CS218" s="16"/>
      <c r="CT218" s="16"/>
      <c r="CU218" s="16"/>
      <c r="CV218" s="16"/>
      <c r="CW218" s="16"/>
      <c r="CX218" s="16"/>
      <c r="CY218" s="16"/>
      <c r="CZ218" s="16"/>
      <c r="DA218" s="16"/>
    </row>
    <row r="219" spans="1:105" ht="16.5" x14ac:dyDescent="0.3">
      <c r="A219" s="90">
        <v>196</v>
      </c>
      <c r="B219" s="50" t="s">
        <v>741</v>
      </c>
      <c r="C219" s="56"/>
      <c r="D219" s="48"/>
      <c r="E219" s="48"/>
      <c r="F219" s="48"/>
      <c r="G219" s="48" t="s">
        <v>639</v>
      </c>
      <c r="H219" s="2"/>
      <c r="I219" s="12">
        <v>100</v>
      </c>
      <c r="J219" s="16">
        <f t="shared" si="35"/>
        <v>94.5</v>
      </c>
      <c r="K219" s="16">
        <f t="shared" si="36"/>
        <v>99.3</v>
      </c>
      <c r="L219" s="16">
        <f t="shared" si="38"/>
        <v>0.7</v>
      </c>
      <c r="M219" s="16">
        <f t="shared" si="38"/>
        <v>5.5</v>
      </c>
      <c r="N219" s="16"/>
      <c r="O219" s="16"/>
      <c r="P219" s="22">
        <v>0.2</v>
      </c>
      <c r="Q219" s="22">
        <v>1</v>
      </c>
      <c r="R219" s="23">
        <v>0</v>
      </c>
      <c r="S219" s="23">
        <v>1</v>
      </c>
      <c r="T219" s="69">
        <v>0.5</v>
      </c>
      <c r="U219" s="69">
        <v>3</v>
      </c>
      <c r="V219" s="69"/>
      <c r="W219" s="69"/>
      <c r="X219" s="45"/>
      <c r="Y219" s="45"/>
      <c r="Z219" s="26"/>
      <c r="AA219" s="26"/>
      <c r="AB219" s="45"/>
      <c r="AC219" s="45"/>
      <c r="AD219" s="16"/>
      <c r="AE219" s="16"/>
      <c r="AF219" s="16"/>
      <c r="AG219" s="16"/>
      <c r="AH219" s="26"/>
      <c r="AI219" s="26"/>
      <c r="AJ219" s="69"/>
      <c r="AK219" s="69"/>
      <c r="AL219" s="23"/>
      <c r="AM219" s="23"/>
      <c r="AN219" s="45"/>
      <c r="AO219" s="45"/>
      <c r="AP219" s="91">
        <v>0</v>
      </c>
      <c r="AQ219" s="91">
        <v>0.3</v>
      </c>
      <c r="AR219" s="45"/>
      <c r="AS219" s="45"/>
      <c r="AT219" s="45"/>
      <c r="AU219" s="45"/>
      <c r="AV219" s="26">
        <v>0</v>
      </c>
      <c r="AW219" s="26">
        <v>0.2</v>
      </c>
      <c r="AX219" s="16"/>
      <c r="AY219" s="16"/>
      <c r="AZ219" s="16"/>
      <c r="BA219" s="16"/>
      <c r="BB219" s="16"/>
      <c r="BC219" s="16"/>
      <c r="BD219" s="16"/>
      <c r="BE219" s="16"/>
      <c r="BF219" s="16"/>
      <c r="BG219" s="16"/>
      <c r="BH219" s="16"/>
      <c r="BI219" s="16"/>
      <c r="BJ219" s="16"/>
      <c r="BK219" s="16"/>
      <c r="BL219" s="16"/>
      <c r="BM219" s="16"/>
      <c r="BN219" s="16"/>
      <c r="BO219" s="16"/>
      <c r="BP219" s="16"/>
      <c r="BQ219" s="16"/>
      <c r="BR219" s="16"/>
      <c r="BS219" s="16"/>
      <c r="BT219" s="16"/>
      <c r="BU219" s="16"/>
      <c r="BV219" s="16"/>
      <c r="BW219" s="16"/>
      <c r="BX219" s="16"/>
      <c r="BY219" s="16"/>
      <c r="BZ219" s="16"/>
      <c r="CA219" s="16"/>
      <c r="CB219" s="16"/>
      <c r="CC219" s="16"/>
      <c r="CD219" s="16"/>
      <c r="CE219" s="16"/>
      <c r="CF219" s="16"/>
      <c r="CG219" s="16"/>
      <c r="CH219" s="16"/>
      <c r="CI219" s="16"/>
      <c r="CJ219" s="16"/>
      <c r="CK219" s="16"/>
      <c r="CL219" s="16"/>
      <c r="CM219" s="16"/>
      <c r="CN219" s="16"/>
      <c r="CO219" s="16"/>
      <c r="CP219" s="16"/>
      <c r="CQ219" s="16"/>
      <c r="CR219" s="16"/>
      <c r="CS219" s="16"/>
      <c r="CT219" s="16"/>
      <c r="CU219" s="16"/>
      <c r="CV219" s="16"/>
      <c r="CW219" s="16"/>
      <c r="CX219" s="16"/>
      <c r="CY219" s="16"/>
      <c r="CZ219" s="16"/>
      <c r="DA219" s="16"/>
    </row>
    <row r="220" spans="1:105" ht="16.5" x14ac:dyDescent="0.3">
      <c r="A220" s="90">
        <v>196</v>
      </c>
      <c r="B220" s="50" t="s">
        <v>742</v>
      </c>
      <c r="C220" s="56"/>
      <c r="D220" s="48"/>
      <c r="E220" s="48"/>
      <c r="F220" s="48"/>
      <c r="G220" s="48" t="s">
        <v>639</v>
      </c>
      <c r="H220" s="2"/>
      <c r="I220" s="12">
        <v>100</v>
      </c>
      <c r="J220" s="16">
        <f t="shared" si="35"/>
        <v>94.5</v>
      </c>
      <c r="K220" s="16">
        <f t="shared" si="36"/>
        <v>99.3</v>
      </c>
      <c r="L220" s="16">
        <f t="shared" si="38"/>
        <v>0.7</v>
      </c>
      <c r="M220" s="16">
        <f t="shared" si="38"/>
        <v>5.5</v>
      </c>
      <c r="N220" s="16"/>
      <c r="O220" s="16"/>
      <c r="P220" s="22">
        <v>0.2</v>
      </c>
      <c r="Q220" s="22">
        <v>1</v>
      </c>
      <c r="R220" s="23">
        <v>0</v>
      </c>
      <c r="S220" s="23">
        <v>1</v>
      </c>
      <c r="T220" s="69">
        <v>0.5</v>
      </c>
      <c r="U220" s="69">
        <v>3</v>
      </c>
      <c r="V220" s="69"/>
      <c r="W220" s="69"/>
      <c r="X220" s="45"/>
      <c r="Y220" s="45"/>
      <c r="Z220" s="26"/>
      <c r="AA220" s="26"/>
      <c r="AB220" s="45"/>
      <c r="AC220" s="45"/>
      <c r="AD220" s="16"/>
      <c r="AE220" s="16"/>
      <c r="AF220" s="16"/>
      <c r="AG220" s="16"/>
      <c r="AH220" s="26">
        <v>0</v>
      </c>
      <c r="AI220" s="26">
        <v>0.2</v>
      </c>
      <c r="AJ220" s="69"/>
      <c r="AK220" s="69"/>
      <c r="AL220" s="23"/>
      <c r="AM220" s="23"/>
      <c r="AN220" s="45"/>
      <c r="AO220" s="45"/>
      <c r="AP220" s="45"/>
      <c r="AQ220" s="45"/>
      <c r="AR220" s="91">
        <v>0</v>
      </c>
      <c r="AS220" s="91">
        <v>0.3</v>
      </c>
      <c r="AT220" s="45"/>
      <c r="AU220" s="45"/>
      <c r="AV220" s="26"/>
      <c r="AW220" s="26"/>
      <c r="AX220" s="16"/>
      <c r="AY220" s="16"/>
      <c r="AZ220" s="16"/>
      <c r="BA220" s="16"/>
      <c r="BB220" s="16"/>
      <c r="BC220" s="16"/>
      <c r="BD220" s="16"/>
      <c r="BE220" s="16"/>
      <c r="BF220" s="16"/>
      <c r="BG220" s="16"/>
      <c r="BH220" s="16"/>
      <c r="BI220" s="16"/>
      <c r="BJ220" s="16"/>
      <c r="BK220" s="16"/>
      <c r="BL220" s="16"/>
      <c r="BM220" s="16"/>
      <c r="BN220" s="16"/>
      <c r="BO220" s="16"/>
      <c r="BP220" s="16"/>
      <c r="BQ220" s="16"/>
      <c r="BR220" s="16"/>
      <c r="BS220" s="16"/>
      <c r="BT220" s="16"/>
      <c r="BU220" s="16"/>
      <c r="BV220" s="16"/>
      <c r="BW220" s="16"/>
      <c r="BX220" s="16"/>
      <c r="BY220" s="16"/>
      <c r="BZ220" s="16"/>
      <c r="CA220" s="16"/>
      <c r="CB220" s="16"/>
      <c r="CC220" s="16"/>
      <c r="CD220" s="16"/>
      <c r="CE220" s="16"/>
      <c r="CF220" s="16"/>
      <c r="CG220" s="16"/>
      <c r="CH220" s="16"/>
      <c r="CI220" s="16"/>
      <c r="CJ220" s="16"/>
      <c r="CK220" s="16"/>
      <c r="CL220" s="16"/>
      <c r="CM220" s="16"/>
      <c r="CN220" s="16"/>
      <c r="CO220" s="16"/>
      <c r="CP220" s="16"/>
      <c r="CQ220" s="16"/>
      <c r="CR220" s="16"/>
      <c r="CS220" s="16"/>
      <c r="CT220" s="16"/>
      <c r="CU220" s="16"/>
      <c r="CV220" s="16"/>
      <c r="CW220" s="16"/>
      <c r="CX220" s="16"/>
      <c r="CY220" s="16"/>
      <c r="CZ220" s="16"/>
      <c r="DA220" s="16"/>
    </row>
    <row r="221" spans="1:105" ht="16.5" x14ac:dyDescent="0.3">
      <c r="A221" s="90">
        <v>196</v>
      </c>
      <c r="B221" s="50" t="s">
        <v>743</v>
      </c>
      <c r="C221" s="56"/>
      <c r="D221" s="48"/>
      <c r="E221" s="48"/>
      <c r="F221" s="48"/>
      <c r="G221" s="48" t="s">
        <v>639</v>
      </c>
      <c r="H221" s="2"/>
      <c r="I221" s="12">
        <v>100</v>
      </c>
      <c r="J221" s="16">
        <f t="shared" si="35"/>
        <v>94.5</v>
      </c>
      <c r="K221" s="16">
        <f t="shared" si="36"/>
        <v>99.3</v>
      </c>
      <c r="L221" s="16">
        <f t="shared" si="38"/>
        <v>0.7</v>
      </c>
      <c r="M221" s="16">
        <f t="shared" si="38"/>
        <v>5.5</v>
      </c>
      <c r="N221" s="16"/>
      <c r="O221" s="16"/>
      <c r="P221" s="22">
        <v>0.2</v>
      </c>
      <c r="Q221" s="22">
        <v>1</v>
      </c>
      <c r="R221" s="23">
        <v>0</v>
      </c>
      <c r="S221" s="23">
        <v>1</v>
      </c>
      <c r="T221" s="69">
        <v>0.5</v>
      </c>
      <c r="U221" s="69">
        <v>3</v>
      </c>
      <c r="V221" s="69"/>
      <c r="W221" s="69"/>
      <c r="X221" s="45"/>
      <c r="Y221" s="45"/>
      <c r="Z221" s="26">
        <v>0</v>
      </c>
      <c r="AA221" s="26">
        <v>0.2</v>
      </c>
      <c r="AB221" s="45"/>
      <c r="AC221" s="45"/>
      <c r="AD221" s="16"/>
      <c r="AE221" s="16"/>
      <c r="AF221" s="16"/>
      <c r="AG221" s="16"/>
      <c r="AH221" s="26"/>
      <c r="AI221" s="26"/>
      <c r="AJ221" s="69"/>
      <c r="AK221" s="69"/>
      <c r="AL221" s="23"/>
      <c r="AM221" s="23"/>
      <c r="AN221" s="45"/>
      <c r="AO221" s="45"/>
      <c r="AP221" s="45"/>
      <c r="AQ221" s="45"/>
      <c r="AR221" s="91">
        <v>0</v>
      </c>
      <c r="AS221" s="91">
        <v>0.3</v>
      </c>
      <c r="AT221" s="45"/>
      <c r="AU221" s="45"/>
      <c r="AV221" s="26"/>
      <c r="AW221" s="26"/>
      <c r="AX221" s="16"/>
      <c r="AY221" s="16"/>
      <c r="AZ221" s="16"/>
      <c r="BA221" s="16"/>
      <c r="BB221" s="16"/>
      <c r="BC221" s="16"/>
      <c r="BD221" s="16"/>
      <c r="BE221" s="16"/>
      <c r="BF221" s="16"/>
      <c r="BG221" s="16"/>
      <c r="BH221" s="16"/>
      <c r="BI221" s="16"/>
      <c r="BJ221" s="16"/>
      <c r="BK221" s="16"/>
      <c r="BL221" s="16"/>
      <c r="BM221" s="16"/>
      <c r="BN221" s="16"/>
      <c r="BO221" s="16"/>
      <c r="BP221" s="16"/>
      <c r="BQ221" s="16"/>
      <c r="BR221" s="16"/>
      <c r="BS221" s="16"/>
      <c r="BT221" s="16"/>
      <c r="BU221" s="16"/>
      <c r="BV221" s="16"/>
      <c r="BW221" s="16"/>
      <c r="BX221" s="16"/>
      <c r="BY221" s="16"/>
      <c r="BZ221" s="16"/>
      <c r="CA221" s="16"/>
      <c r="CB221" s="16"/>
      <c r="CC221" s="16"/>
      <c r="CD221" s="16"/>
      <c r="CE221" s="16"/>
      <c r="CF221" s="16"/>
      <c r="CG221" s="16"/>
      <c r="CH221" s="16"/>
      <c r="CI221" s="16"/>
      <c r="CJ221" s="16"/>
      <c r="CK221" s="16"/>
      <c r="CL221" s="16"/>
      <c r="CM221" s="16"/>
      <c r="CN221" s="16"/>
      <c r="CO221" s="16"/>
      <c r="CP221" s="16"/>
      <c r="CQ221" s="16"/>
      <c r="CR221" s="16"/>
      <c r="CS221" s="16"/>
      <c r="CT221" s="16"/>
      <c r="CU221" s="16"/>
      <c r="CV221" s="16"/>
      <c r="CW221" s="16"/>
      <c r="CX221" s="16"/>
      <c r="CY221" s="16"/>
      <c r="CZ221" s="16"/>
      <c r="DA221" s="16"/>
    </row>
    <row r="222" spans="1:105" ht="16.5" x14ac:dyDescent="0.3">
      <c r="A222" s="90">
        <v>196</v>
      </c>
      <c r="B222" s="50" t="s">
        <v>744</v>
      </c>
      <c r="C222" s="56"/>
      <c r="D222" s="48"/>
      <c r="E222" s="48"/>
      <c r="F222" s="48"/>
      <c r="G222" s="48" t="s">
        <v>639</v>
      </c>
      <c r="H222" s="2"/>
      <c r="I222" s="12">
        <v>100</v>
      </c>
      <c r="J222" s="16">
        <f t="shared" si="35"/>
        <v>94.5</v>
      </c>
      <c r="K222" s="16">
        <f t="shared" si="36"/>
        <v>99.3</v>
      </c>
      <c r="L222" s="16">
        <f t="shared" si="38"/>
        <v>0.7</v>
      </c>
      <c r="M222" s="16">
        <f t="shared" si="38"/>
        <v>5.5</v>
      </c>
      <c r="N222" s="16"/>
      <c r="O222" s="16"/>
      <c r="P222" s="22">
        <v>0.2</v>
      </c>
      <c r="Q222" s="22">
        <v>1</v>
      </c>
      <c r="R222" s="23">
        <v>0</v>
      </c>
      <c r="S222" s="23">
        <v>1</v>
      </c>
      <c r="T222" s="69">
        <v>0.5</v>
      </c>
      <c r="U222" s="69">
        <v>3</v>
      </c>
      <c r="V222" s="69"/>
      <c r="W222" s="69"/>
      <c r="X222" s="45"/>
      <c r="Y222" s="45"/>
      <c r="Z222" s="26"/>
      <c r="AA222" s="26"/>
      <c r="AB222" s="45"/>
      <c r="AC222" s="45"/>
      <c r="AD222" s="16"/>
      <c r="AE222" s="16"/>
      <c r="AF222" s="16"/>
      <c r="AG222" s="16"/>
      <c r="AH222" s="26"/>
      <c r="AI222" s="26"/>
      <c r="AJ222" s="69"/>
      <c r="AK222" s="69"/>
      <c r="AL222" s="23"/>
      <c r="AM222" s="23"/>
      <c r="AN222" s="45"/>
      <c r="AO222" s="45"/>
      <c r="AP222" s="45"/>
      <c r="AQ222" s="45"/>
      <c r="AR222" s="91">
        <v>0</v>
      </c>
      <c r="AS222" s="91">
        <v>0.3</v>
      </c>
      <c r="AT222" s="45"/>
      <c r="AU222" s="45"/>
      <c r="AV222" s="26">
        <v>0</v>
      </c>
      <c r="AW222" s="26">
        <v>0.2</v>
      </c>
      <c r="AX222" s="16"/>
      <c r="AY222" s="16"/>
      <c r="AZ222" s="16"/>
      <c r="BA222" s="16"/>
      <c r="BB222" s="16"/>
      <c r="BC222" s="16"/>
      <c r="BD222" s="16"/>
      <c r="BE222" s="16"/>
      <c r="BF222" s="16"/>
      <c r="BG222" s="16"/>
      <c r="BH222" s="16"/>
      <c r="BI222" s="16"/>
      <c r="BJ222" s="16"/>
      <c r="BK222" s="16"/>
      <c r="BL222" s="16"/>
      <c r="BM222" s="16"/>
      <c r="BN222" s="16"/>
      <c r="BO222" s="16"/>
      <c r="BP222" s="16"/>
      <c r="BQ222" s="16"/>
      <c r="BR222" s="16"/>
      <c r="BS222" s="16"/>
      <c r="BT222" s="16"/>
      <c r="BU222" s="16"/>
      <c r="BV222" s="16"/>
      <c r="BW222" s="16"/>
      <c r="BX222" s="16"/>
      <c r="BY222" s="16"/>
      <c r="BZ222" s="16"/>
      <c r="CA222" s="16"/>
      <c r="CB222" s="16"/>
      <c r="CC222" s="16"/>
      <c r="CD222" s="16"/>
      <c r="CE222" s="16"/>
      <c r="CF222" s="16"/>
      <c r="CG222" s="16"/>
      <c r="CH222" s="16"/>
      <c r="CI222" s="16"/>
      <c r="CJ222" s="16"/>
      <c r="CK222" s="16"/>
      <c r="CL222" s="16"/>
      <c r="CM222" s="16"/>
      <c r="CN222" s="16"/>
      <c r="CO222" s="16"/>
      <c r="CP222" s="16"/>
      <c r="CQ222" s="16"/>
      <c r="CR222" s="16"/>
      <c r="CS222" s="16"/>
      <c r="CT222" s="16"/>
      <c r="CU222" s="16"/>
      <c r="CV222" s="16"/>
      <c r="CW222" s="16"/>
      <c r="CX222" s="16"/>
      <c r="CY222" s="16"/>
      <c r="CZ222" s="16"/>
      <c r="DA222" s="16"/>
    </row>
    <row r="223" spans="1:105" ht="16.5" x14ac:dyDescent="0.3">
      <c r="A223" s="90">
        <v>196</v>
      </c>
      <c r="B223" s="50" t="s">
        <v>745</v>
      </c>
      <c r="C223" s="56"/>
      <c r="D223" s="48"/>
      <c r="E223" s="48"/>
      <c r="F223" s="48"/>
      <c r="G223" s="48" t="s">
        <v>639</v>
      </c>
      <c r="H223" s="2"/>
      <c r="I223" s="12">
        <v>100</v>
      </c>
      <c r="J223" s="16">
        <f t="shared" si="35"/>
        <v>94.5</v>
      </c>
      <c r="K223" s="16">
        <f t="shared" si="36"/>
        <v>99.3</v>
      </c>
      <c r="L223" s="16">
        <f t="shared" si="38"/>
        <v>0.7</v>
      </c>
      <c r="M223" s="16">
        <f t="shared" si="38"/>
        <v>5.5</v>
      </c>
      <c r="N223" s="16"/>
      <c r="O223" s="16"/>
      <c r="P223" s="22">
        <v>0.2</v>
      </c>
      <c r="Q223" s="22">
        <v>1</v>
      </c>
      <c r="R223" s="23">
        <v>0</v>
      </c>
      <c r="S223" s="23">
        <v>1</v>
      </c>
      <c r="T223" s="69">
        <v>0.5</v>
      </c>
      <c r="U223" s="69">
        <v>3</v>
      </c>
      <c r="V223" s="69"/>
      <c r="W223" s="69"/>
      <c r="X223" s="45"/>
      <c r="Y223" s="45"/>
      <c r="Z223" s="26"/>
      <c r="AA223" s="26"/>
      <c r="AB223" s="45"/>
      <c r="AC223" s="45"/>
      <c r="AD223" s="16"/>
      <c r="AE223" s="16"/>
      <c r="AF223" s="16"/>
      <c r="AG223" s="16"/>
      <c r="AH223" s="26">
        <v>0</v>
      </c>
      <c r="AI223" s="26">
        <v>0.2</v>
      </c>
      <c r="AJ223" s="69"/>
      <c r="AK223" s="69"/>
      <c r="AL223" s="23"/>
      <c r="AM223" s="23"/>
      <c r="AN223" s="45"/>
      <c r="AO223" s="45"/>
      <c r="AP223" s="45"/>
      <c r="AQ223" s="45"/>
      <c r="AR223" s="45"/>
      <c r="AS223" s="45"/>
      <c r="AT223" s="91">
        <v>0</v>
      </c>
      <c r="AU223" s="91">
        <v>0.3</v>
      </c>
      <c r="AV223" s="26"/>
      <c r="AW223" s="26"/>
      <c r="AX223" s="16"/>
      <c r="AY223" s="16"/>
      <c r="AZ223" s="16"/>
      <c r="BA223" s="16"/>
      <c r="BB223" s="16"/>
      <c r="BC223" s="16"/>
      <c r="BD223" s="16"/>
      <c r="BE223" s="16"/>
      <c r="BF223" s="16"/>
      <c r="BG223" s="16"/>
      <c r="BH223" s="16"/>
      <c r="BI223" s="16"/>
      <c r="BJ223" s="16"/>
      <c r="BK223" s="16"/>
      <c r="BL223" s="16"/>
      <c r="BM223" s="16"/>
      <c r="BN223" s="16"/>
      <c r="BO223" s="16"/>
      <c r="BP223" s="16"/>
      <c r="BQ223" s="16"/>
      <c r="BR223" s="16"/>
      <c r="BS223" s="16"/>
      <c r="BT223" s="16"/>
      <c r="BU223" s="16"/>
      <c r="BV223" s="16"/>
      <c r="BW223" s="16"/>
      <c r="BX223" s="16"/>
      <c r="BY223" s="16"/>
      <c r="BZ223" s="16"/>
      <c r="CA223" s="16"/>
      <c r="CB223" s="16"/>
      <c r="CC223" s="16"/>
      <c r="CD223" s="16"/>
      <c r="CE223" s="16"/>
      <c r="CF223" s="16"/>
      <c r="CG223" s="16"/>
      <c r="CH223" s="16"/>
      <c r="CI223" s="16"/>
      <c r="CJ223" s="16"/>
      <c r="CK223" s="16"/>
      <c r="CL223" s="16"/>
      <c r="CM223" s="16"/>
      <c r="CN223" s="16"/>
      <c r="CO223" s="16"/>
      <c r="CP223" s="16"/>
      <c r="CQ223" s="16"/>
      <c r="CR223" s="16"/>
      <c r="CS223" s="16"/>
      <c r="CT223" s="16"/>
      <c r="CU223" s="16"/>
      <c r="CV223" s="16"/>
      <c r="CW223" s="16"/>
      <c r="CX223" s="16"/>
      <c r="CY223" s="16"/>
      <c r="CZ223" s="16"/>
      <c r="DA223" s="16"/>
    </row>
    <row r="224" spans="1:105" ht="16.5" x14ac:dyDescent="0.3">
      <c r="A224" s="90">
        <v>196</v>
      </c>
      <c r="B224" s="50" t="s">
        <v>746</v>
      </c>
      <c r="C224" s="56"/>
      <c r="D224" s="48"/>
      <c r="E224" s="48"/>
      <c r="F224" s="48"/>
      <c r="G224" s="48" t="s">
        <v>639</v>
      </c>
      <c r="H224" s="2"/>
      <c r="I224" s="12">
        <v>100</v>
      </c>
      <c r="J224" s="16">
        <f t="shared" si="35"/>
        <v>94.5</v>
      </c>
      <c r="K224" s="16">
        <f t="shared" si="36"/>
        <v>99.3</v>
      </c>
      <c r="L224" s="16">
        <f t="shared" si="38"/>
        <v>0.7</v>
      </c>
      <c r="M224" s="16">
        <f t="shared" si="38"/>
        <v>5.5</v>
      </c>
      <c r="N224" s="16"/>
      <c r="O224" s="16"/>
      <c r="P224" s="22">
        <v>0.2</v>
      </c>
      <c r="Q224" s="22">
        <v>1</v>
      </c>
      <c r="R224" s="23">
        <v>0</v>
      </c>
      <c r="S224" s="23">
        <v>1</v>
      </c>
      <c r="T224" s="69">
        <v>0.5</v>
      </c>
      <c r="U224" s="69">
        <v>3</v>
      </c>
      <c r="V224" s="69"/>
      <c r="W224" s="69"/>
      <c r="X224" s="45"/>
      <c r="Y224" s="45"/>
      <c r="Z224" s="26">
        <v>0</v>
      </c>
      <c r="AA224" s="26">
        <v>0.2</v>
      </c>
      <c r="AB224" s="45"/>
      <c r="AC224" s="45"/>
      <c r="AD224" s="16"/>
      <c r="AE224" s="16"/>
      <c r="AF224" s="16"/>
      <c r="AG224" s="16"/>
      <c r="AH224" s="26"/>
      <c r="AI224" s="26"/>
      <c r="AJ224" s="69"/>
      <c r="AK224" s="69"/>
      <c r="AL224" s="23"/>
      <c r="AM224" s="23"/>
      <c r="AN224" s="45"/>
      <c r="AO224" s="45"/>
      <c r="AP224" s="45"/>
      <c r="AQ224" s="45"/>
      <c r="AR224" s="45"/>
      <c r="AS224" s="45"/>
      <c r="AT224" s="91">
        <v>0</v>
      </c>
      <c r="AU224" s="91">
        <v>0.3</v>
      </c>
      <c r="AV224" s="26"/>
      <c r="AW224" s="26"/>
      <c r="AX224" s="16"/>
      <c r="AY224" s="16"/>
      <c r="AZ224" s="16"/>
      <c r="BA224" s="16"/>
      <c r="BB224" s="16"/>
      <c r="BC224" s="16"/>
      <c r="BD224" s="16"/>
      <c r="BE224" s="16"/>
      <c r="BF224" s="16"/>
      <c r="BG224" s="16"/>
      <c r="BH224" s="16"/>
      <c r="BI224" s="16"/>
      <c r="BJ224" s="16"/>
      <c r="BK224" s="16"/>
      <c r="BL224" s="16"/>
      <c r="BM224" s="16"/>
      <c r="BN224" s="16"/>
      <c r="BO224" s="16"/>
      <c r="BP224" s="16"/>
      <c r="BQ224" s="16"/>
      <c r="BR224" s="16"/>
      <c r="BS224" s="16"/>
      <c r="BT224" s="16"/>
      <c r="BU224" s="16"/>
      <c r="BV224" s="16"/>
      <c r="BW224" s="16"/>
      <c r="BX224" s="16"/>
      <c r="BY224" s="16"/>
      <c r="BZ224" s="16"/>
      <c r="CA224" s="16"/>
      <c r="CB224" s="16"/>
      <c r="CC224" s="16"/>
      <c r="CD224" s="16"/>
      <c r="CE224" s="16"/>
      <c r="CF224" s="16"/>
      <c r="CG224" s="16"/>
      <c r="CH224" s="16"/>
      <c r="CI224" s="16"/>
      <c r="CJ224" s="16"/>
      <c r="CK224" s="16"/>
      <c r="CL224" s="16"/>
      <c r="CM224" s="16"/>
      <c r="CN224" s="16"/>
      <c r="CO224" s="16"/>
      <c r="CP224" s="16"/>
      <c r="CQ224" s="16"/>
      <c r="CR224" s="16"/>
      <c r="CS224" s="16"/>
      <c r="CT224" s="16"/>
      <c r="CU224" s="16"/>
      <c r="CV224" s="16"/>
      <c r="CW224" s="16"/>
      <c r="CX224" s="16"/>
      <c r="CY224" s="16"/>
      <c r="CZ224" s="16"/>
      <c r="DA224" s="16"/>
    </row>
    <row r="225" spans="1:105" ht="16.5" x14ac:dyDescent="0.3">
      <c r="A225" s="61">
        <v>564</v>
      </c>
      <c r="B225" s="63"/>
      <c r="C225" s="63"/>
      <c r="D225" s="63"/>
      <c r="E225" s="61" t="s">
        <v>747</v>
      </c>
      <c r="F225" s="61" t="s">
        <v>446</v>
      </c>
      <c r="G225" s="61" t="s">
        <v>748</v>
      </c>
      <c r="H225" t="s">
        <v>749</v>
      </c>
      <c r="I225" s="65">
        <v>100</v>
      </c>
      <c r="J225" s="66">
        <f t="shared" si="35"/>
        <v>100</v>
      </c>
      <c r="K225" s="66">
        <f t="shared" si="36"/>
        <v>100</v>
      </c>
      <c r="L225" s="66">
        <f>P225+R225+T225+V225+X225+Z225+AB225+AD225+AF225+AH225+AJ225+AL225+AN225+AP225+AR225+AT225+AV225+AX225+AZ225+BB225+BD225+BJ225+CZ225+BF225+BH225+BL225+BN225+BP225+BR225+BT225+BZ225+BV225+BX225+CB225+CD225+CF225+CH225+CJ225+CL225</f>
        <v>0</v>
      </c>
      <c r="M225" s="66">
        <f>Q225+S225+U225+W225+Y225+AA225+AC225+AE225+AG225+AI225+AK225+AM225+AO225+AQ225+AS225+AU225+AW225+AY225+BA225+BC225+BE225+BK225+DA225+BG225+BI225+BM225+BO225+BQ225+BS225+BU225+CA225+BW225+BY225+CC225+CE225+CG225+CI225+CK225+CM225</f>
        <v>0</v>
      </c>
      <c r="N225" s="66"/>
      <c r="O225" s="66"/>
      <c r="P225" s="66"/>
      <c r="Q225" s="66"/>
      <c r="R225" s="66"/>
      <c r="S225" s="66"/>
      <c r="T225" s="66"/>
      <c r="U225" s="66"/>
      <c r="V225" s="66"/>
      <c r="W225" s="67"/>
      <c r="X225" s="66"/>
      <c r="Y225" s="66"/>
      <c r="Z225" s="66"/>
      <c r="AA225" s="66"/>
      <c r="AB225" s="66"/>
      <c r="AC225" s="66"/>
      <c r="AD225" s="66"/>
      <c r="AE225" s="66"/>
      <c r="AF225" s="66"/>
      <c r="AG225" s="66"/>
      <c r="AH225" s="66"/>
      <c r="AI225" s="66"/>
      <c r="AJ225" s="66"/>
      <c r="AK225" s="66"/>
      <c r="AL225" s="66"/>
      <c r="AM225" s="66"/>
      <c r="AN225" s="66"/>
      <c r="AO225" s="66"/>
      <c r="AP225" s="66"/>
      <c r="AQ225" s="66"/>
      <c r="AR225" s="66"/>
      <c r="AS225" s="66"/>
      <c r="AT225" s="66"/>
      <c r="AU225" s="66"/>
      <c r="AV225" s="66"/>
      <c r="AW225" s="66"/>
      <c r="AX225" s="66"/>
      <c r="AY225" s="66"/>
      <c r="AZ225" s="66"/>
      <c r="BA225" s="66"/>
      <c r="BB225" s="66"/>
      <c r="BC225" s="66"/>
      <c r="BD225" s="66"/>
      <c r="BE225" s="66"/>
      <c r="BF225" s="66"/>
      <c r="BG225" s="66"/>
      <c r="BH225" s="66"/>
      <c r="BI225" s="66"/>
      <c r="BJ225" s="66"/>
      <c r="BK225" s="66"/>
      <c r="BL225" s="66"/>
      <c r="BM225" s="66"/>
      <c r="BN225" s="66"/>
      <c r="BO225" s="66"/>
      <c r="BP225" s="66"/>
      <c r="BQ225" s="66"/>
      <c r="BR225" s="66"/>
      <c r="BS225" s="66"/>
      <c r="BT225" s="66"/>
      <c r="BU225" s="66"/>
      <c r="BV225" s="66"/>
      <c r="BW225" s="66"/>
      <c r="BX225" s="66"/>
      <c r="BY225" s="66"/>
      <c r="BZ225" s="66"/>
      <c r="CA225" s="66"/>
      <c r="CB225" s="66"/>
      <c r="CC225" s="66"/>
      <c r="CD225" s="66"/>
      <c r="CE225" s="66"/>
      <c r="CF225" s="66"/>
      <c r="CG225" s="66"/>
      <c r="CH225" s="66"/>
      <c r="CI225" s="66"/>
      <c r="CJ225" s="66"/>
      <c r="CK225" s="66"/>
      <c r="CL225" s="66"/>
      <c r="CM225" s="66"/>
      <c r="CN225" s="66"/>
      <c r="CO225" s="66"/>
      <c r="CP225" s="66"/>
      <c r="CQ225" s="66"/>
      <c r="CR225" s="66"/>
      <c r="CS225" s="66"/>
      <c r="CT225" s="66"/>
      <c r="CU225" s="66"/>
      <c r="CV225" s="66"/>
      <c r="CW225" s="66"/>
      <c r="CX225" s="66"/>
      <c r="CY225" s="66"/>
      <c r="CZ225" s="66"/>
      <c r="DA225" s="66"/>
    </row>
    <row r="226" spans="1:105" ht="16.5" x14ac:dyDescent="0.3">
      <c r="A226" s="90">
        <v>196</v>
      </c>
      <c r="B226" s="50" t="s">
        <v>750</v>
      </c>
      <c r="C226" s="56"/>
      <c r="D226" s="48"/>
      <c r="E226" s="48"/>
      <c r="F226" s="48"/>
      <c r="G226" s="48" t="s">
        <v>639</v>
      </c>
      <c r="H226" s="2"/>
      <c r="I226" s="12">
        <v>100</v>
      </c>
      <c r="J226" s="16">
        <f t="shared" si="35"/>
        <v>94.5</v>
      </c>
      <c r="K226" s="16">
        <f t="shared" si="36"/>
        <v>99.3</v>
      </c>
      <c r="L226" s="16">
        <f t="shared" ref="L226:M229" si="39">P226+R226+T226+V226+X226+Z226+AB226+AD226+AF226+AH226+AJ226+AL226+AN226+AP226+AR226+AT226+AV226+AX226+AZ226+BB226+BD226+BJ226+CZ226</f>
        <v>0.7</v>
      </c>
      <c r="M226" s="16">
        <f t="shared" si="39"/>
        <v>5.5</v>
      </c>
      <c r="N226" s="16"/>
      <c r="O226" s="16"/>
      <c r="P226" s="22">
        <v>0.2</v>
      </c>
      <c r="Q226" s="22">
        <v>1</v>
      </c>
      <c r="R226" s="23">
        <v>0</v>
      </c>
      <c r="S226" s="23">
        <v>1</v>
      </c>
      <c r="T226" s="69">
        <v>0.5</v>
      </c>
      <c r="U226" s="69">
        <v>3</v>
      </c>
      <c r="V226" s="69"/>
      <c r="W226" s="69"/>
      <c r="X226" s="45"/>
      <c r="Y226" s="45"/>
      <c r="Z226" s="26"/>
      <c r="AA226" s="26"/>
      <c r="AB226" s="45"/>
      <c r="AC226" s="45"/>
      <c r="AD226" s="16"/>
      <c r="AE226" s="16"/>
      <c r="AF226" s="16"/>
      <c r="AG226" s="16"/>
      <c r="AH226" s="26"/>
      <c r="AI226" s="26"/>
      <c r="AJ226" s="69"/>
      <c r="AK226" s="69"/>
      <c r="AL226" s="23"/>
      <c r="AM226" s="23"/>
      <c r="AN226" s="45"/>
      <c r="AO226" s="45"/>
      <c r="AP226" s="45"/>
      <c r="AQ226" s="45"/>
      <c r="AR226" s="45"/>
      <c r="AS226" s="45"/>
      <c r="AT226" s="91">
        <v>0</v>
      </c>
      <c r="AU226" s="91">
        <v>0.3</v>
      </c>
      <c r="AV226" s="26">
        <v>0</v>
      </c>
      <c r="AW226" s="26">
        <v>0.2</v>
      </c>
      <c r="AX226" s="16"/>
      <c r="AY226" s="16"/>
      <c r="AZ226" s="16"/>
      <c r="BA226" s="16"/>
      <c r="BB226" s="16"/>
      <c r="BC226" s="16"/>
      <c r="BD226" s="16"/>
      <c r="BE226" s="16"/>
      <c r="BF226" s="16"/>
      <c r="BG226" s="16"/>
      <c r="BH226" s="16"/>
      <c r="BI226" s="16"/>
      <c r="BJ226" s="16"/>
      <c r="BK226" s="16"/>
      <c r="BL226" s="16"/>
      <c r="BM226" s="16"/>
      <c r="BN226" s="16"/>
      <c r="BO226" s="16"/>
      <c r="BP226" s="16"/>
      <c r="BQ226" s="16"/>
      <c r="BR226" s="16"/>
      <c r="BS226" s="16"/>
      <c r="BT226" s="16"/>
      <c r="BU226" s="16"/>
      <c r="BV226" s="16"/>
      <c r="BW226" s="16"/>
      <c r="BX226" s="16"/>
      <c r="BY226" s="16"/>
      <c r="BZ226" s="16"/>
      <c r="CA226" s="16"/>
      <c r="CB226" s="16"/>
      <c r="CC226" s="16"/>
      <c r="CD226" s="16"/>
      <c r="CE226" s="16"/>
      <c r="CF226" s="16"/>
      <c r="CG226" s="16"/>
      <c r="CH226" s="16"/>
      <c r="CI226" s="16"/>
      <c r="CJ226" s="16"/>
      <c r="CK226" s="16"/>
      <c r="CL226" s="16"/>
      <c r="CM226" s="16"/>
      <c r="CN226" s="16"/>
      <c r="CO226" s="16"/>
      <c r="CP226" s="16"/>
      <c r="CQ226" s="16"/>
      <c r="CR226" s="16"/>
      <c r="CS226" s="16"/>
      <c r="CT226" s="16"/>
      <c r="CU226" s="16"/>
      <c r="CV226" s="16"/>
      <c r="CW226" s="16"/>
      <c r="CX226" s="16"/>
      <c r="CY226" s="16"/>
      <c r="CZ226" s="16"/>
      <c r="DA226" s="16"/>
    </row>
    <row r="227" spans="1:105" ht="16.5" x14ac:dyDescent="0.3">
      <c r="A227" s="90">
        <v>196</v>
      </c>
      <c r="B227" s="50" t="s">
        <v>750</v>
      </c>
      <c r="C227" s="56"/>
      <c r="D227" s="48"/>
      <c r="E227" s="48"/>
      <c r="F227" s="48"/>
      <c r="G227" s="48" t="s">
        <v>639</v>
      </c>
      <c r="H227" s="2"/>
      <c r="I227" s="12">
        <v>100</v>
      </c>
      <c r="J227" s="16">
        <f t="shared" si="35"/>
        <v>95</v>
      </c>
      <c r="K227" s="16">
        <f t="shared" si="36"/>
        <v>99.3</v>
      </c>
      <c r="L227" s="16">
        <f t="shared" si="39"/>
        <v>0.7</v>
      </c>
      <c r="M227" s="16">
        <f t="shared" si="39"/>
        <v>5</v>
      </c>
      <c r="N227" s="16"/>
      <c r="O227" s="16"/>
      <c r="P227" s="22">
        <v>0.2</v>
      </c>
      <c r="Q227" s="22">
        <v>1</v>
      </c>
      <c r="R227" s="23">
        <v>0</v>
      </c>
      <c r="S227" s="23">
        <v>1</v>
      </c>
      <c r="T227" s="69">
        <v>0.5</v>
      </c>
      <c r="U227" s="69">
        <v>3</v>
      </c>
      <c r="V227" s="69"/>
      <c r="W227" s="69"/>
      <c r="X227" s="45"/>
      <c r="Y227" s="45"/>
      <c r="Z227" s="26"/>
      <c r="AA227" s="26"/>
      <c r="AB227" s="45"/>
      <c r="AC227" s="45"/>
      <c r="AD227" s="16"/>
      <c r="AE227" s="16"/>
      <c r="AF227" s="16"/>
      <c r="AG227" s="16"/>
      <c r="AH227" s="26"/>
      <c r="AI227" s="26"/>
      <c r="AJ227" s="69"/>
      <c r="AK227" s="69"/>
      <c r="AL227" s="23"/>
      <c r="AM227" s="23"/>
      <c r="AN227" s="45"/>
      <c r="AO227" s="45"/>
      <c r="AP227" s="45"/>
      <c r="AQ227" s="45"/>
      <c r="AR227" s="45"/>
      <c r="AS227" s="45"/>
      <c r="AT227" s="91"/>
      <c r="AU227" s="91"/>
      <c r="AV227" s="26"/>
      <c r="AW227" s="26"/>
      <c r="AX227" s="16"/>
      <c r="AY227" s="16"/>
      <c r="AZ227" s="16"/>
      <c r="BA227" s="16"/>
      <c r="BB227" s="16"/>
      <c r="BC227" s="16"/>
      <c r="BD227" s="16"/>
      <c r="BE227" s="16"/>
      <c r="BF227" s="16"/>
      <c r="BG227" s="16"/>
      <c r="BH227" s="16"/>
      <c r="BI227" s="16"/>
      <c r="BJ227" s="16"/>
      <c r="BK227" s="16"/>
      <c r="BL227" s="16"/>
      <c r="BM227" s="16"/>
      <c r="BN227" s="16"/>
      <c r="BO227" s="16"/>
      <c r="BP227" s="16"/>
      <c r="BQ227" s="16"/>
      <c r="BR227" s="16"/>
      <c r="BS227" s="16"/>
      <c r="BT227" s="16"/>
      <c r="BU227" s="16"/>
      <c r="BV227" s="16"/>
      <c r="BW227" s="16"/>
      <c r="BX227" s="16"/>
      <c r="BY227" s="16"/>
      <c r="BZ227" s="16"/>
      <c r="CA227" s="16"/>
      <c r="CB227" s="16"/>
      <c r="CC227" s="16"/>
      <c r="CD227" s="16"/>
      <c r="CE227" s="16"/>
      <c r="CF227" s="16"/>
      <c r="CG227" s="16"/>
      <c r="CH227" s="16"/>
      <c r="CI227" s="16"/>
      <c r="CJ227" s="16"/>
      <c r="CK227" s="16"/>
      <c r="CL227" s="16"/>
      <c r="CM227" s="16"/>
      <c r="CN227" s="16"/>
      <c r="CO227" s="16"/>
      <c r="CP227" s="16"/>
      <c r="CQ227" s="16"/>
      <c r="CR227" s="16"/>
      <c r="CS227" s="16"/>
      <c r="CT227" s="16"/>
      <c r="CU227" s="16"/>
      <c r="CV227" s="16"/>
      <c r="CW227" s="16"/>
      <c r="CX227" s="16"/>
      <c r="CY227" s="16"/>
      <c r="CZ227" s="16"/>
      <c r="DA227" s="16"/>
    </row>
    <row r="228" spans="1:105" ht="16.5" x14ac:dyDescent="0.3">
      <c r="A228" s="90">
        <v>196</v>
      </c>
      <c r="B228" s="50"/>
      <c r="C228" s="56"/>
      <c r="D228" s="48" t="s">
        <v>224</v>
      </c>
      <c r="E228" s="48" t="s">
        <v>638</v>
      </c>
      <c r="F228" s="48"/>
      <c r="G228" s="48" t="s">
        <v>639</v>
      </c>
      <c r="H228" s="2"/>
      <c r="I228" s="12">
        <v>100</v>
      </c>
      <c r="J228" s="16">
        <f t="shared" si="35"/>
        <v>95</v>
      </c>
      <c r="K228" s="16">
        <f t="shared" si="36"/>
        <v>99.3</v>
      </c>
      <c r="L228" s="16">
        <f t="shared" si="39"/>
        <v>0.7</v>
      </c>
      <c r="M228" s="16">
        <f t="shared" si="39"/>
        <v>5</v>
      </c>
      <c r="N228" s="16"/>
      <c r="O228" s="16"/>
      <c r="P228" s="22">
        <v>0.2</v>
      </c>
      <c r="Q228" s="22">
        <v>1</v>
      </c>
      <c r="R228" s="23">
        <v>0</v>
      </c>
      <c r="S228" s="23">
        <v>1</v>
      </c>
      <c r="T228" s="69">
        <v>0.5</v>
      </c>
      <c r="U228" s="69">
        <v>3</v>
      </c>
      <c r="V228" s="69"/>
      <c r="W228" s="69"/>
      <c r="X228" s="16"/>
      <c r="Y228" s="16"/>
      <c r="Z228" s="16"/>
      <c r="AA228" s="16"/>
      <c r="AB228" s="16"/>
      <c r="AC228" s="16"/>
      <c r="AD228" s="16"/>
      <c r="AE228" s="16"/>
      <c r="AF228" s="16"/>
      <c r="AG228" s="16"/>
      <c r="AH228" s="16"/>
      <c r="AI228" s="16"/>
      <c r="AJ228" s="69"/>
      <c r="AK228" s="69"/>
      <c r="AL228" s="23"/>
      <c r="AM228" s="23"/>
      <c r="AN228" s="16"/>
      <c r="AO228" s="16"/>
      <c r="AP228" s="16"/>
      <c r="AQ228" s="16"/>
      <c r="AR228" s="16"/>
      <c r="AS228" s="16"/>
      <c r="AT228" s="16"/>
      <c r="AU228" s="16"/>
      <c r="AV228" s="16"/>
      <c r="AW228" s="16"/>
      <c r="AX228" s="16"/>
      <c r="AY228" s="16"/>
      <c r="AZ228" s="16"/>
      <c r="BA228" s="16"/>
      <c r="BB228" s="16"/>
      <c r="BC228" s="16"/>
      <c r="BD228" s="16"/>
      <c r="BE228" s="16"/>
      <c r="BF228" s="16"/>
      <c r="BG228" s="16"/>
      <c r="BH228" s="16"/>
      <c r="BI228" s="16"/>
      <c r="BJ228" s="16"/>
      <c r="BK228" s="16"/>
      <c r="BL228" s="16"/>
      <c r="BM228" s="16"/>
      <c r="BN228" s="16"/>
      <c r="BO228" s="16"/>
      <c r="BP228" s="16"/>
      <c r="BQ228" s="16"/>
      <c r="BR228" s="16"/>
      <c r="BS228" s="16"/>
      <c r="BT228" s="16"/>
      <c r="BU228" s="16"/>
      <c r="BV228" s="16"/>
      <c r="BW228" s="16"/>
      <c r="BX228" s="16"/>
      <c r="BY228" s="16"/>
      <c r="BZ228" s="16"/>
      <c r="CA228" s="16"/>
      <c r="CB228" s="16"/>
      <c r="CC228" s="16"/>
      <c r="CD228" s="16"/>
      <c r="CE228" s="16"/>
      <c r="CF228" s="16"/>
      <c r="CG228" s="16"/>
      <c r="CH228" s="16"/>
      <c r="CI228" s="16"/>
      <c r="CJ228" s="16"/>
      <c r="CK228" s="16"/>
      <c r="CL228" s="16"/>
      <c r="CM228" s="16"/>
      <c r="CN228" s="16"/>
      <c r="CO228" s="16"/>
      <c r="CP228" s="16"/>
      <c r="CQ228" s="16"/>
      <c r="CR228" s="16"/>
      <c r="CS228" s="16"/>
      <c r="CT228" s="16"/>
      <c r="CU228" s="16"/>
      <c r="CV228" s="16"/>
      <c r="CW228" s="16"/>
      <c r="CX228" s="16"/>
      <c r="CY228" s="16"/>
      <c r="CZ228" s="16"/>
      <c r="DA228" s="16"/>
    </row>
    <row r="229" spans="1:105" ht="16.5" x14ac:dyDescent="0.3">
      <c r="A229" s="90">
        <v>196</v>
      </c>
      <c r="B229" s="50"/>
      <c r="C229" s="56"/>
      <c r="D229" s="48" t="s">
        <v>224</v>
      </c>
      <c r="E229" s="48" t="s">
        <v>638</v>
      </c>
      <c r="F229" s="48"/>
      <c r="G229" s="48" t="s">
        <v>639</v>
      </c>
      <c r="H229" s="2"/>
      <c r="I229" s="12">
        <v>100</v>
      </c>
      <c r="J229" s="16">
        <f t="shared" si="35"/>
        <v>95</v>
      </c>
      <c r="K229" s="16">
        <f t="shared" si="36"/>
        <v>99.3</v>
      </c>
      <c r="L229" s="16">
        <f t="shared" si="39"/>
        <v>0.7</v>
      </c>
      <c r="M229" s="16">
        <f t="shared" si="39"/>
        <v>5</v>
      </c>
      <c r="N229" s="16"/>
      <c r="O229" s="16"/>
      <c r="P229" s="22">
        <v>0.2</v>
      </c>
      <c r="Q229" s="22">
        <v>1</v>
      </c>
      <c r="R229" s="23">
        <v>0</v>
      </c>
      <c r="S229" s="23">
        <v>1</v>
      </c>
      <c r="T229" s="69">
        <v>0.5</v>
      </c>
      <c r="U229" s="69">
        <v>3</v>
      </c>
      <c r="V229" s="69"/>
      <c r="W229" s="69"/>
      <c r="X229" s="16"/>
      <c r="Y229" s="16"/>
      <c r="Z229" s="16"/>
      <c r="AA229" s="16"/>
      <c r="AB229" s="16"/>
      <c r="AC229" s="16"/>
      <c r="AD229" s="16"/>
      <c r="AE229" s="16"/>
      <c r="AF229" s="16"/>
      <c r="AG229" s="16"/>
      <c r="AH229" s="16"/>
      <c r="AI229" s="16"/>
      <c r="AJ229" s="69"/>
      <c r="AK229" s="69"/>
      <c r="AL229" s="23"/>
      <c r="AM229" s="23"/>
      <c r="AN229" s="16"/>
      <c r="AO229" s="16"/>
      <c r="AP229" s="16"/>
      <c r="AQ229" s="16"/>
      <c r="AR229" s="16"/>
      <c r="AS229" s="16"/>
      <c r="AT229" s="16"/>
      <c r="AU229" s="16"/>
      <c r="AV229" s="16"/>
      <c r="AW229" s="16"/>
      <c r="AX229" s="16"/>
      <c r="AY229" s="16"/>
      <c r="AZ229" s="16"/>
      <c r="BA229" s="16"/>
      <c r="BB229" s="16"/>
      <c r="BC229" s="16"/>
      <c r="BD229" s="16"/>
      <c r="BE229" s="16"/>
      <c r="BF229" s="16"/>
      <c r="BG229" s="16"/>
      <c r="BH229" s="16"/>
      <c r="BI229" s="16"/>
      <c r="BJ229" s="16"/>
      <c r="BK229" s="16"/>
      <c r="BL229" s="16"/>
      <c r="BM229" s="16"/>
      <c r="BN229" s="16"/>
      <c r="BO229" s="16"/>
      <c r="BP229" s="16"/>
      <c r="BQ229" s="16"/>
      <c r="BR229" s="16"/>
      <c r="BS229" s="16"/>
      <c r="BT229" s="16"/>
      <c r="BU229" s="16"/>
      <c r="BV229" s="16"/>
      <c r="BW229" s="16"/>
      <c r="BX229" s="16"/>
      <c r="BY229" s="16"/>
      <c r="BZ229" s="16"/>
      <c r="CA229" s="16"/>
      <c r="CB229" s="16"/>
      <c r="CC229" s="16"/>
      <c r="CD229" s="16"/>
      <c r="CE229" s="16"/>
      <c r="CF229" s="16"/>
      <c r="CG229" s="16"/>
      <c r="CH229" s="16"/>
      <c r="CI229" s="16"/>
      <c r="CJ229" s="16"/>
      <c r="CK229" s="16"/>
      <c r="CL229" s="16"/>
      <c r="CM229" s="16"/>
      <c r="CN229" s="16"/>
      <c r="CO229" s="16"/>
      <c r="CP229" s="16"/>
      <c r="CQ229" s="16"/>
      <c r="CR229" s="16"/>
      <c r="CS229" s="16"/>
      <c r="CT229" s="16"/>
      <c r="CU229" s="16"/>
      <c r="CV229" s="16"/>
      <c r="CW229" s="16"/>
      <c r="CX229" s="16"/>
      <c r="CY229" s="16"/>
      <c r="CZ229" s="16"/>
      <c r="DA229" s="16"/>
    </row>
    <row r="230" spans="1:105" ht="16.5" x14ac:dyDescent="0.3">
      <c r="A230" s="14">
        <v>197</v>
      </c>
      <c r="B230" s="15"/>
      <c r="C230" s="15"/>
      <c r="D230" s="14" t="s">
        <v>234</v>
      </c>
      <c r="E230" s="14" t="s">
        <v>751</v>
      </c>
      <c r="F230" s="14"/>
      <c r="G230" s="14" t="s">
        <v>752</v>
      </c>
      <c r="H230" s="2"/>
      <c r="I230" s="12">
        <v>100</v>
      </c>
      <c r="J230" s="16">
        <f t="shared" si="35"/>
        <v>11</v>
      </c>
      <c r="K230" s="16">
        <f t="shared" si="36"/>
        <v>75</v>
      </c>
      <c r="L230" s="16">
        <f>P230+R230+T230+V230+X230+Z230+AB230+AD230+AF230+AH230+AJ230+AL230+AN230+AP230+AR230+AT230+AV230+AX230+AZ230+BB230+BD230+BJ230+CZ230+BF230+BH230+BL230+BN230+BP230+BR230+BT230+BZ230</f>
        <v>25</v>
      </c>
      <c r="M230" s="16">
        <f>Q230+S230+U230+W230+Y230+AA230+AC230+AE230+AG230+AI230+AK230+AM230+AO230+AQ230+AS230+AU230+AW230+AY230+BA230+BC230+BE230+BK230+DA230+BG230+BI230+BM230+BO230+BQ230+BS230+BU230+CA230</f>
        <v>89</v>
      </c>
      <c r="N230" s="16"/>
      <c r="O230" s="16"/>
      <c r="P230" s="22">
        <v>0</v>
      </c>
      <c r="Q230" s="22">
        <v>2</v>
      </c>
      <c r="R230" s="22">
        <v>0</v>
      </c>
      <c r="S230" s="22">
        <v>2</v>
      </c>
      <c r="T230" s="16">
        <v>25</v>
      </c>
      <c r="U230" s="17">
        <v>75</v>
      </c>
      <c r="V230" s="16"/>
      <c r="W230" s="17"/>
      <c r="X230" s="22">
        <v>0</v>
      </c>
      <c r="Y230" s="22">
        <v>2</v>
      </c>
      <c r="Z230" s="22">
        <v>0</v>
      </c>
      <c r="AA230" s="22">
        <v>2</v>
      </c>
      <c r="AB230" s="16"/>
      <c r="AC230" s="16"/>
      <c r="AD230" s="16"/>
      <c r="AE230" s="16"/>
      <c r="AF230" s="16"/>
      <c r="AG230" s="16"/>
      <c r="AH230" s="22">
        <v>0</v>
      </c>
      <c r="AI230" s="22">
        <v>2</v>
      </c>
      <c r="AJ230" s="22">
        <v>0</v>
      </c>
      <c r="AK230" s="22">
        <v>2</v>
      </c>
      <c r="AL230" s="16"/>
      <c r="AM230" s="16"/>
      <c r="AN230" s="16"/>
      <c r="AO230" s="16"/>
      <c r="AP230" s="16"/>
      <c r="AQ230" s="16"/>
      <c r="AR230" s="22">
        <v>0</v>
      </c>
      <c r="AS230" s="22">
        <v>2</v>
      </c>
      <c r="AT230" s="16"/>
      <c r="AU230" s="16"/>
      <c r="AV230" s="16"/>
      <c r="AW230" s="16"/>
      <c r="AX230" s="16"/>
      <c r="AY230" s="16"/>
      <c r="AZ230" s="16"/>
      <c r="BA230" s="16"/>
      <c r="BB230" s="16"/>
      <c r="BC230" s="16"/>
      <c r="BD230" s="16"/>
      <c r="BE230" s="16"/>
      <c r="BF230" s="16"/>
      <c r="BG230" s="16"/>
      <c r="BH230" s="16"/>
      <c r="BI230" s="16"/>
      <c r="BJ230" s="16"/>
      <c r="BK230" s="16"/>
      <c r="BL230" s="16"/>
      <c r="BM230" s="16"/>
      <c r="BN230" s="16"/>
      <c r="BO230" s="16"/>
      <c r="BP230" s="16"/>
      <c r="BQ230" s="16"/>
      <c r="BR230" s="16"/>
      <c r="BS230" s="16"/>
      <c r="BT230" s="16"/>
      <c r="BU230" s="16"/>
      <c r="BV230" s="16"/>
      <c r="BW230" s="16"/>
      <c r="BX230" s="16"/>
      <c r="BY230" s="16"/>
      <c r="BZ230" s="16"/>
      <c r="CA230" s="16"/>
      <c r="CB230" s="16"/>
      <c r="CC230" s="16"/>
      <c r="CD230" s="16"/>
      <c r="CE230" s="16"/>
      <c r="CF230" s="16"/>
      <c r="CG230" s="16"/>
      <c r="CH230" s="16"/>
      <c r="CI230" s="16"/>
      <c r="CJ230" s="16"/>
      <c r="CK230" s="16"/>
      <c r="CL230" s="16"/>
      <c r="CM230" s="16"/>
      <c r="CN230" s="16"/>
      <c r="CO230" s="16"/>
      <c r="CP230" s="16"/>
      <c r="CQ230" s="16"/>
      <c r="CR230" s="16"/>
      <c r="CS230" s="16"/>
      <c r="CT230" s="16"/>
      <c r="CU230" s="16"/>
      <c r="CV230" s="16"/>
      <c r="CW230" s="16"/>
      <c r="CX230" s="16"/>
      <c r="CY230" s="16"/>
      <c r="CZ230" s="16"/>
      <c r="DA230" s="16"/>
    </row>
    <row r="231" spans="1:105" ht="16.5" x14ac:dyDescent="0.3">
      <c r="A231" s="14">
        <v>198</v>
      </c>
      <c r="B231" s="15"/>
      <c r="C231" s="15"/>
      <c r="D231" s="14" t="s">
        <v>753</v>
      </c>
      <c r="E231" s="14" t="s">
        <v>754</v>
      </c>
      <c r="F231" s="14"/>
      <c r="G231" s="14" t="s">
        <v>755</v>
      </c>
      <c r="H231" s="2"/>
      <c r="I231" s="12">
        <v>100</v>
      </c>
      <c r="J231" s="16">
        <f t="shared" si="35"/>
        <v>-4</v>
      </c>
      <c r="K231" s="16">
        <f t="shared" si="36"/>
        <v>30</v>
      </c>
      <c r="L231" s="16">
        <f>P231+R231+T231+V231+X231+Z231+AB231+AD231+AF231+AH231+AJ231+AL231+AN231+AP231+AR231+AT231+AV231+AX231+AZ231+BB231+BD231+BJ231+CZ231+BF231+BH231+BL231+BN231+BP231+BR231+BT231+BZ231</f>
        <v>70</v>
      </c>
      <c r="M231" s="16">
        <f>Q231+S231+U231+W231+Y231+AA231+AC231+AE231+AG231+AI231+AK231+AM231+AO231+AQ231+AS231+AU231+AW231+AY231+BA231+BC231+BE231+BK231+DA231+BG231+BI231+BM231+BO231+BQ231+BS231+BU231+CA231</f>
        <v>104</v>
      </c>
      <c r="N231" s="16"/>
      <c r="O231" s="16"/>
      <c r="P231" s="26">
        <v>0</v>
      </c>
      <c r="Q231" s="26">
        <v>0.5</v>
      </c>
      <c r="R231" s="26">
        <v>0</v>
      </c>
      <c r="S231" s="26">
        <v>0.5</v>
      </c>
      <c r="T231" s="17">
        <v>70</v>
      </c>
      <c r="U231" s="17">
        <v>98</v>
      </c>
      <c r="V231" s="26">
        <v>0</v>
      </c>
      <c r="W231" s="26">
        <v>0.5</v>
      </c>
      <c r="X231" s="26">
        <v>0</v>
      </c>
      <c r="Y231" s="26">
        <v>0.5</v>
      </c>
      <c r="Z231" s="26">
        <v>0</v>
      </c>
      <c r="AA231" s="26">
        <v>0.5</v>
      </c>
      <c r="AB231" s="16"/>
      <c r="AC231" s="16"/>
      <c r="AD231" s="16"/>
      <c r="AE231" s="16"/>
      <c r="AF231" s="16"/>
      <c r="AG231" s="16"/>
      <c r="AH231" s="26">
        <v>0</v>
      </c>
      <c r="AI231" s="26">
        <v>0.5</v>
      </c>
      <c r="AJ231" s="26">
        <v>0</v>
      </c>
      <c r="AK231" s="26">
        <v>0.5</v>
      </c>
      <c r="AL231" s="26">
        <v>0</v>
      </c>
      <c r="AM231" s="26">
        <v>0.5</v>
      </c>
      <c r="AN231" s="26">
        <v>0</v>
      </c>
      <c r="AO231" s="26">
        <v>0.5</v>
      </c>
      <c r="AP231" s="16"/>
      <c r="AQ231" s="16"/>
      <c r="AR231" s="26">
        <v>0</v>
      </c>
      <c r="AS231" s="26">
        <v>0.5</v>
      </c>
      <c r="AT231" s="26">
        <v>0</v>
      </c>
      <c r="AU231" s="26">
        <v>0.5</v>
      </c>
      <c r="AV231" s="26">
        <v>0</v>
      </c>
      <c r="AW231" s="26">
        <v>0.5</v>
      </c>
      <c r="AX231" s="16"/>
      <c r="AY231" s="16"/>
      <c r="AZ231" s="16"/>
      <c r="BA231" s="16"/>
      <c r="BB231" s="16"/>
      <c r="BC231" s="16"/>
      <c r="BD231" s="16"/>
      <c r="BE231" s="16"/>
      <c r="BF231" s="16"/>
      <c r="BG231" s="16"/>
      <c r="BH231" s="16"/>
      <c r="BI231" s="16"/>
      <c r="BJ231" s="16"/>
      <c r="BK231" s="16"/>
      <c r="BL231" s="16"/>
      <c r="BM231" s="16"/>
      <c r="BN231" s="16"/>
      <c r="BO231" s="16"/>
      <c r="BP231" s="16"/>
      <c r="BQ231" s="16"/>
      <c r="BR231" s="16"/>
      <c r="BS231" s="16"/>
      <c r="BT231" s="16"/>
      <c r="BU231" s="16"/>
      <c r="BV231" s="16"/>
      <c r="BW231" s="16"/>
      <c r="BX231" s="16"/>
      <c r="BY231" s="16"/>
      <c r="BZ231" s="16"/>
      <c r="CA231" s="16"/>
      <c r="CB231" s="16"/>
      <c r="CC231" s="16"/>
      <c r="CD231" s="16"/>
      <c r="CE231" s="16"/>
      <c r="CF231" s="16"/>
      <c r="CG231" s="16"/>
      <c r="CH231" s="16"/>
      <c r="CI231" s="16"/>
      <c r="CJ231" s="16"/>
      <c r="CK231" s="16"/>
      <c r="CL231" s="16"/>
      <c r="CM231" s="16"/>
      <c r="CN231" s="16"/>
      <c r="CO231" s="16"/>
      <c r="CP231" s="16"/>
      <c r="CQ231" s="16"/>
      <c r="CR231" s="16"/>
      <c r="CS231" s="16"/>
      <c r="CT231" s="16"/>
      <c r="CU231" s="16"/>
      <c r="CV231" s="16"/>
      <c r="CW231" s="16"/>
      <c r="CX231" s="16"/>
      <c r="CY231" s="16"/>
      <c r="CZ231" s="16"/>
      <c r="DA231" s="16"/>
    </row>
    <row r="232" spans="1:105" ht="16.5" x14ac:dyDescent="0.3">
      <c r="A232" s="61">
        <v>866</v>
      </c>
      <c r="B232" s="63"/>
      <c r="C232" s="63"/>
      <c r="D232" s="63"/>
      <c r="E232" s="61" t="s">
        <v>756</v>
      </c>
      <c r="F232" s="61"/>
      <c r="G232" s="61" t="s">
        <v>757</v>
      </c>
      <c r="H232" s="64"/>
      <c r="I232" s="65">
        <v>100</v>
      </c>
      <c r="J232" s="66">
        <f t="shared" si="35"/>
        <v>100</v>
      </c>
      <c r="K232" s="66">
        <f t="shared" si="36"/>
        <v>100</v>
      </c>
      <c r="L232" s="66">
        <f t="shared" ref="L232:M244" si="40">P232+R232+T232+V232+X232+Z232+AB232+AD232+AF232+AH232+AJ232+AL232+AN232+AP232+AR232+AT232+AV232+AX232+AZ232+BB232+BD232+BJ232+CZ232+BF232+BH232+BL232+BN232+BP232+BR232+BT232+BZ232+BV232+BX232+CB232+CD232+CF232+CH232+CJ232+CL232</f>
        <v>0</v>
      </c>
      <c r="M232" s="66">
        <f t="shared" si="40"/>
        <v>0</v>
      </c>
      <c r="N232" s="66"/>
      <c r="O232" s="66"/>
      <c r="P232" s="66"/>
      <c r="Q232" s="66"/>
      <c r="R232" s="66"/>
      <c r="S232" s="66"/>
      <c r="T232" s="66"/>
      <c r="U232" s="66"/>
      <c r="V232" s="66"/>
      <c r="W232" s="66"/>
      <c r="X232" s="66"/>
      <c r="Y232" s="66"/>
      <c r="Z232" s="66"/>
      <c r="AA232" s="66"/>
      <c r="AB232" s="66"/>
      <c r="AC232" s="66"/>
      <c r="AD232" s="66"/>
      <c r="AE232" s="66"/>
      <c r="AF232" s="66"/>
      <c r="AG232" s="66"/>
      <c r="AH232" s="66"/>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c r="CM232" s="66"/>
      <c r="CN232" s="66"/>
      <c r="CO232" s="66"/>
      <c r="CP232" s="66"/>
      <c r="CQ232" s="66"/>
      <c r="CR232" s="66"/>
      <c r="CS232" s="66"/>
      <c r="CT232" s="66"/>
      <c r="CU232" s="66"/>
      <c r="CV232" s="66"/>
      <c r="CW232" s="66"/>
      <c r="CX232" s="66"/>
      <c r="CY232" s="66"/>
      <c r="CZ232" s="66"/>
      <c r="DA232" s="66"/>
    </row>
    <row r="233" spans="1:105" ht="16.5" x14ac:dyDescent="0.3">
      <c r="A233" s="14">
        <v>200</v>
      </c>
      <c r="B233" s="15"/>
      <c r="C233" s="15"/>
      <c r="D233" s="14" t="s">
        <v>111</v>
      </c>
      <c r="E233" s="14" t="s">
        <v>758</v>
      </c>
      <c r="F233" s="14" t="s">
        <v>113</v>
      </c>
      <c r="G233" s="14" t="s">
        <v>759</v>
      </c>
      <c r="H233" s="2"/>
      <c r="I233" s="12">
        <v>100</v>
      </c>
      <c r="J233" s="16">
        <f t="shared" si="35"/>
        <v>100</v>
      </c>
      <c r="K233" s="16">
        <f t="shared" si="36"/>
        <v>100</v>
      </c>
      <c r="L233" s="16">
        <f t="shared" si="40"/>
        <v>0</v>
      </c>
      <c r="M233" s="16">
        <f t="shared" si="40"/>
        <v>0</v>
      </c>
      <c r="N233" s="16"/>
      <c r="O233" s="16"/>
      <c r="P233" s="16"/>
      <c r="Q233" s="16"/>
      <c r="R233" s="16"/>
      <c r="S233" s="16"/>
      <c r="T233" s="16"/>
      <c r="U233" s="16"/>
      <c r="V233" s="16"/>
      <c r="W233" s="17"/>
      <c r="X233" s="16"/>
      <c r="Y233" s="16"/>
      <c r="Z233" s="16"/>
      <c r="AA233" s="16"/>
      <c r="AB233" s="16"/>
      <c r="AC233" s="16"/>
      <c r="AD233" s="16"/>
      <c r="AE233" s="16"/>
      <c r="AF233" s="16"/>
      <c r="AG233" s="16"/>
      <c r="AH233" s="16"/>
      <c r="AI233" s="16"/>
      <c r="AJ233" s="16"/>
      <c r="AK233" s="16"/>
      <c r="AL233" s="16"/>
      <c r="AM233" s="16"/>
      <c r="AN233" s="16"/>
      <c r="AO233" s="16"/>
      <c r="AP233" s="16"/>
      <c r="AQ233" s="16"/>
      <c r="AR233" s="16"/>
      <c r="AS233" s="16"/>
      <c r="AT233" s="16"/>
      <c r="AU233" s="16"/>
      <c r="AV233" s="16"/>
      <c r="AW233" s="16"/>
      <c r="AX233" s="16"/>
      <c r="AY233" s="16"/>
      <c r="AZ233" s="16"/>
      <c r="BA233" s="16"/>
      <c r="BB233" s="16"/>
      <c r="BC233" s="16"/>
      <c r="BD233" s="16"/>
      <c r="BE233" s="16"/>
      <c r="BF233" s="16"/>
      <c r="BG233" s="16"/>
      <c r="BH233" s="16"/>
      <c r="BI233" s="16"/>
      <c r="BJ233" s="16"/>
      <c r="BK233" s="16"/>
      <c r="BL233" s="16"/>
      <c r="BM233" s="16"/>
      <c r="BN233" s="16"/>
      <c r="BO233" s="16"/>
      <c r="BP233" s="16"/>
      <c r="BQ233" s="16"/>
      <c r="BR233" s="16"/>
      <c r="BS233" s="16"/>
      <c r="BT233" s="16"/>
      <c r="BU233" s="16"/>
      <c r="BV233" s="16"/>
      <c r="BW233" s="16"/>
      <c r="BX233" s="16"/>
      <c r="BY233" s="16"/>
      <c r="BZ233" s="16"/>
      <c r="CA233" s="16"/>
      <c r="CB233" s="16"/>
      <c r="CC233" s="16"/>
      <c r="CD233" s="16"/>
      <c r="CE233" s="16"/>
      <c r="CF233" s="16"/>
      <c r="CG233" s="16"/>
      <c r="CH233" s="16"/>
      <c r="CI233" s="16"/>
      <c r="CJ233" s="16"/>
      <c r="CK233" s="16"/>
      <c r="CL233" s="16"/>
      <c r="CM233" s="16"/>
      <c r="CN233" s="16"/>
      <c r="CO233" s="16"/>
      <c r="CP233" s="16"/>
      <c r="CQ233" s="16"/>
      <c r="CR233" s="16"/>
      <c r="CS233" s="16"/>
      <c r="CT233" s="16"/>
      <c r="CU233" s="16"/>
      <c r="CV233" s="16"/>
      <c r="CW233" s="16"/>
      <c r="CX233" s="16"/>
      <c r="CY233" s="16"/>
      <c r="CZ233" s="16"/>
      <c r="DA233" s="16"/>
    </row>
    <row r="234" spans="1:105" ht="16.5" x14ac:dyDescent="0.3">
      <c r="A234" s="14">
        <v>202</v>
      </c>
      <c r="B234" s="15"/>
      <c r="C234" s="15"/>
      <c r="D234" s="14" t="s">
        <v>760</v>
      </c>
      <c r="E234" s="14" t="s">
        <v>761</v>
      </c>
      <c r="F234" s="14" t="s">
        <v>113</v>
      </c>
      <c r="G234" s="14" t="s">
        <v>762</v>
      </c>
      <c r="H234" s="2" t="s">
        <v>763</v>
      </c>
      <c r="I234" s="12">
        <v>100</v>
      </c>
      <c r="J234" s="16">
        <f t="shared" si="35"/>
        <v>100</v>
      </c>
      <c r="K234" s="16">
        <f t="shared" si="36"/>
        <v>100</v>
      </c>
      <c r="L234" s="16">
        <f t="shared" si="40"/>
        <v>0</v>
      </c>
      <c r="M234" s="16">
        <f t="shared" si="40"/>
        <v>0</v>
      </c>
      <c r="N234" s="16"/>
      <c r="O234" s="16"/>
      <c r="P234" s="16"/>
      <c r="Q234" s="16"/>
      <c r="R234" s="16"/>
      <c r="S234" s="16"/>
      <c r="T234" s="16"/>
      <c r="U234" s="16"/>
      <c r="V234" s="16"/>
      <c r="W234" s="17"/>
      <c r="X234" s="16"/>
      <c r="Y234" s="16"/>
      <c r="Z234" s="16"/>
      <c r="AA234" s="16"/>
      <c r="AB234" s="16"/>
      <c r="AC234" s="16"/>
      <c r="AD234" s="16"/>
      <c r="AE234" s="16"/>
      <c r="AF234" s="16"/>
      <c r="AG234" s="16"/>
      <c r="AH234" s="16"/>
      <c r="AI234" s="16"/>
      <c r="AJ234" s="16"/>
      <c r="AK234" s="16"/>
      <c r="AL234" s="16"/>
      <c r="AM234" s="16"/>
      <c r="AN234" s="16"/>
      <c r="AO234" s="16"/>
      <c r="AP234" s="16"/>
      <c r="AQ234" s="16"/>
      <c r="AR234" s="16"/>
      <c r="AS234" s="16"/>
      <c r="AT234" s="16"/>
      <c r="AU234" s="16"/>
      <c r="AV234" s="16"/>
      <c r="AW234" s="16"/>
      <c r="AX234" s="16"/>
      <c r="AY234" s="16"/>
      <c r="AZ234" s="16"/>
      <c r="BA234" s="16"/>
      <c r="BB234" s="16"/>
      <c r="BC234" s="16"/>
      <c r="BD234" s="16"/>
      <c r="BE234" s="16"/>
      <c r="BF234" s="16"/>
      <c r="BG234" s="16"/>
      <c r="BH234" s="16"/>
      <c r="BI234" s="16"/>
      <c r="BJ234" s="16"/>
      <c r="BK234" s="16"/>
      <c r="BL234" s="16"/>
      <c r="BM234" s="16"/>
      <c r="BN234" s="16"/>
      <c r="BO234" s="16"/>
      <c r="BP234" s="16"/>
      <c r="BQ234" s="16"/>
      <c r="BR234" s="16"/>
      <c r="BS234" s="16"/>
      <c r="BT234" s="16"/>
      <c r="BU234" s="16"/>
      <c r="BV234" s="16"/>
      <c r="BW234" s="16"/>
      <c r="BX234" s="16"/>
      <c r="BY234" s="16"/>
      <c r="BZ234" s="16"/>
      <c r="CA234" s="16"/>
      <c r="CB234" s="16"/>
      <c r="CC234" s="16"/>
      <c r="CD234" s="16"/>
      <c r="CE234" s="16"/>
      <c r="CF234" s="16"/>
      <c r="CG234" s="16"/>
      <c r="CH234" s="16"/>
      <c r="CI234" s="16"/>
      <c r="CJ234" s="16"/>
      <c r="CK234" s="16"/>
      <c r="CL234" s="16"/>
      <c r="CM234" s="16"/>
      <c r="CN234" s="16"/>
      <c r="CO234" s="16"/>
      <c r="CP234" s="16"/>
      <c r="CQ234" s="16"/>
      <c r="CR234" s="16"/>
      <c r="CS234" s="16"/>
      <c r="CT234" s="16"/>
      <c r="CU234" s="16"/>
      <c r="CV234" s="16"/>
      <c r="CW234" s="16"/>
      <c r="CX234" s="16"/>
      <c r="CY234" s="16"/>
      <c r="CZ234" s="16"/>
      <c r="DA234" s="16"/>
    </row>
    <row r="235" spans="1:105" ht="16.5" x14ac:dyDescent="0.3">
      <c r="A235" s="14">
        <v>205</v>
      </c>
      <c r="B235" s="15"/>
      <c r="C235" s="15"/>
      <c r="D235" s="14" t="s">
        <v>111</v>
      </c>
      <c r="E235" s="14" t="s">
        <v>764</v>
      </c>
      <c r="F235" s="14" t="s">
        <v>113</v>
      </c>
      <c r="G235" s="14" t="s">
        <v>765</v>
      </c>
      <c r="H235" s="2" t="s">
        <v>766</v>
      </c>
      <c r="I235" s="12">
        <v>100</v>
      </c>
      <c r="J235" s="16">
        <f t="shared" si="35"/>
        <v>83.15</v>
      </c>
      <c r="K235" s="16">
        <f t="shared" si="36"/>
        <v>96.43</v>
      </c>
      <c r="L235" s="16">
        <f t="shared" si="40"/>
        <v>3.57</v>
      </c>
      <c r="M235" s="16">
        <f t="shared" si="40"/>
        <v>16.849999999999998</v>
      </c>
      <c r="N235" s="16"/>
      <c r="O235" s="16"/>
      <c r="P235" s="16">
        <v>1</v>
      </c>
      <c r="Q235" s="16">
        <v>4</v>
      </c>
      <c r="R235" s="16"/>
      <c r="S235" s="16"/>
      <c r="T235" s="16">
        <v>1.5</v>
      </c>
      <c r="U235" s="16">
        <v>5.5</v>
      </c>
      <c r="V235" s="16">
        <v>1</v>
      </c>
      <c r="W235" s="16">
        <v>7</v>
      </c>
      <c r="X235" s="16">
        <v>0.01</v>
      </c>
      <c r="Y235" s="16">
        <v>0.2</v>
      </c>
      <c r="Z235" s="16"/>
      <c r="AA235" s="16"/>
      <c r="AB235" s="16"/>
      <c r="AC235" s="16"/>
      <c r="AD235" s="16"/>
      <c r="AE235" s="16"/>
      <c r="AF235" s="16"/>
      <c r="AG235" s="16"/>
      <c r="AH235" s="16"/>
      <c r="AI235" s="16"/>
      <c r="AJ235" s="16"/>
      <c r="AK235" s="16"/>
      <c r="AL235" s="16">
        <v>0.06</v>
      </c>
      <c r="AM235" s="16">
        <v>0.15</v>
      </c>
      <c r="AN235" s="16"/>
      <c r="AO235" s="16"/>
      <c r="AP235" s="16"/>
      <c r="AQ235" s="16"/>
      <c r="AR235" s="16"/>
      <c r="AS235" s="16"/>
      <c r="AT235" s="16"/>
      <c r="AU235" s="16"/>
      <c r="AV235" s="16"/>
      <c r="AW235" s="16"/>
      <c r="AX235" s="16"/>
      <c r="AY235" s="16"/>
      <c r="AZ235" s="16"/>
      <c r="BA235" s="16"/>
      <c r="BB235" s="16"/>
      <c r="BC235" s="16"/>
      <c r="BD235" s="16"/>
      <c r="BE235" s="16"/>
      <c r="BF235" s="16"/>
      <c r="BG235" s="16"/>
      <c r="BH235" s="16"/>
      <c r="BI235" s="16"/>
      <c r="BJ235" s="16"/>
      <c r="BK235" s="16"/>
      <c r="BL235" s="16"/>
      <c r="BM235" s="16"/>
      <c r="BN235" s="16"/>
      <c r="BO235" s="16"/>
      <c r="BP235" s="16"/>
      <c r="BQ235" s="16"/>
      <c r="BR235" s="16"/>
      <c r="BS235" s="16"/>
      <c r="BT235" s="16"/>
      <c r="BU235" s="16"/>
      <c r="BV235" s="16"/>
      <c r="BW235" s="16"/>
      <c r="BX235" s="16"/>
      <c r="BY235" s="16"/>
      <c r="BZ235" s="16"/>
      <c r="CA235" s="16"/>
      <c r="CB235" s="16"/>
      <c r="CC235" s="16"/>
      <c r="CD235" s="16"/>
      <c r="CE235" s="16"/>
      <c r="CF235" s="16"/>
      <c r="CG235" s="16"/>
      <c r="CH235" s="16"/>
      <c r="CI235" s="16"/>
      <c r="CJ235" s="16"/>
      <c r="CK235" s="16"/>
      <c r="CL235" s="16"/>
      <c r="CM235" s="16"/>
      <c r="CN235" s="16"/>
      <c r="CO235" s="16"/>
      <c r="CP235" s="16"/>
      <c r="CQ235" s="16"/>
      <c r="CR235" s="16"/>
      <c r="CS235" s="16"/>
      <c r="CT235" s="16"/>
      <c r="CU235" s="16"/>
      <c r="CV235" s="16"/>
      <c r="CW235" s="16"/>
      <c r="CX235" s="16"/>
      <c r="CY235" s="16"/>
      <c r="CZ235" s="16"/>
      <c r="DA235" s="16"/>
    </row>
    <row r="236" spans="1:105" ht="16.5" x14ac:dyDescent="0.3">
      <c r="A236" s="14">
        <v>206</v>
      </c>
      <c r="B236" s="15"/>
      <c r="C236" s="15"/>
      <c r="D236" s="14" t="s">
        <v>197</v>
      </c>
      <c r="E236" s="14" t="s">
        <v>767</v>
      </c>
      <c r="F236" s="14" t="s">
        <v>199</v>
      </c>
      <c r="G236" s="14" t="s">
        <v>768</v>
      </c>
      <c r="H236" s="2" t="s">
        <v>766</v>
      </c>
      <c r="I236" s="12">
        <v>100</v>
      </c>
      <c r="J236" s="16">
        <f t="shared" si="35"/>
        <v>100</v>
      </c>
      <c r="K236" s="16">
        <f t="shared" si="36"/>
        <v>100</v>
      </c>
      <c r="L236" s="16">
        <f t="shared" si="40"/>
        <v>0</v>
      </c>
      <c r="M236" s="16">
        <f t="shared" si="40"/>
        <v>0</v>
      </c>
      <c r="N236" s="16"/>
      <c r="O236" s="16"/>
      <c r="P236" s="16"/>
      <c r="Q236" s="16"/>
      <c r="R236" s="16"/>
      <c r="S236" s="16"/>
      <c r="T236" s="16"/>
      <c r="U236" s="16"/>
      <c r="V236" s="16"/>
      <c r="W236" s="17"/>
      <c r="X236" s="16"/>
      <c r="Y236" s="16"/>
      <c r="Z236" s="16"/>
      <c r="AA236" s="16"/>
      <c r="AB236" s="16"/>
      <c r="AC236" s="16"/>
      <c r="AD236" s="16"/>
      <c r="AE236" s="16"/>
      <c r="AF236" s="16"/>
      <c r="AG236" s="16"/>
      <c r="AH236" s="16"/>
      <c r="AI236" s="16"/>
      <c r="AJ236" s="16"/>
      <c r="AK236" s="16"/>
      <c r="AL236" s="16"/>
      <c r="AM236" s="16"/>
      <c r="AN236" s="16"/>
      <c r="AO236" s="16"/>
      <c r="AP236" s="16"/>
      <c r="AQ236" s="16"/>
      <c r="AR236" s="16"/>
      <c r="AS236" s="16"/>
      <c r="AT236" s="16"/>
      <c r="AU236" s="16"/>
      <c r="AV236" s="16"/>
      <c r="AW236" s="16"/>
      <c r="AX236" s="16"/>
      <c r="AY236" s="16"/>
      <c r="AZ236" s="16"/>
      <c r="BA236" s="16"/>
      <c r="BB236" s="16"/>
      <c r="BC236" s="16"/>
      <c r="BD236" s="16"/>
      <c r="BE236" s="16"/>
      <c r="BF236" s="16"/>
      <c r="BG236" s="16"/>
      <c r="BH236" s="16"/>
      <c r="BI236" s="16"/>
      <c r="BJ236" s="16"/>
      <c r="BK236" s="16"/>
      <c r="BL236" s="16"/>
      <c r="BM236" s="16"/>
      <c r="BN236" s="16"/>
      <c r="BO236" s="16"/>
      <c r="BP236" s="16"/>
      <c r="BQ236" s="16"/>
      <c r="BR236" s="16"/>
      <c r="BS236" s="16"/>
      <c r="BT236" s="16"/>
      <c r="BU236" s="16"/>
      <c r="BV236" s="16"/>
      <c r="BW236" s="16"/>
      <c r="BX236" s="16"/>
      <c r="BY236" s="16"/>
      <c r="BZ236" s="16"/>
      <c r="CA236" s="16"/>
      <c r="CB236" s="16"/>
      <c r="CC236" s="16"/>
      <c r="CD236" s="16"/>
      <c r="CE236" s="16"/>
      <c r="CF236" s="16"/>
      <c r="CG236" s="16"/>
      <c r="CH236" s="16"/>
      <c r="CI236" s="16"/>
      <c r="CJ236" s="16"/>
      <c r="CK236" s="16"/>
      <c r="CL236" s="16"/>
      <c r="CM236" s="16"/>
      <c r="CN236" s="16"/>
      <c r="CO236" s="16"/>
      <c r="CP236" s="16"/>
      <c r="CQ236" s="16"/>
      <c r="CR236" s="16"/>
      <c r="CS236" s="16"/>
      <c r="CT236" s="16"/>
      <c r="CU236" s="16"/>
      <c r="CV236" s="16"/>
      <c r="CW236" s="16"/>
      <c r="CX236" s="16"/>
      <c r="CY236" s="16"/>
      <c r="CZ236" s="16"/>
      <c r="DA236" s="16"/>
    </row>
    <row r="237" spans="1:105" ht="16.5" x14ac:dyDescent="0.3">
      <c r="A237" s="14">
        <v>207</v>
      </c>
      <c r="B237" s="15"/>
      <c r="C237" s="15"/>
      <c r="D237" s="14" t="s">
        <v>197</v>
      </c>
      <c r="E237" s="14" t="s">
        <v>769</v>
      </c>
      <c r="F237" s="14" t="s">
        <v>199</v>
      </c>
      <c r="G237" s="14" t="s">
        <v>770</v>
      </c>
      <c r="H237" s="2" t="s">
        <v>771</v>
      </c>
      <c r="I237" s="12">
        <v>100</v>
      </c>
      <c r="J237" s="16">
        <f t="shared" si="35"/>
        <v>100</v>
      </c>
      <c r="K237" s="16">
        <f t="shared" si="36"/>
        <v>100</v>
      </c>
      <c r="L237" s="16">
        <f t="shared" si="40"/>
        <v>0</v>
      </c>
      <c r="M237" s="16">
        <f t="shared" si="40"/>
        <v>0</v>
      </c>
      <c r="N237" s="16"/>
      <c r="O237" s="16"/>
      <c r="P237" s="16"/>
      <c r="Q237" s="16"/>
      <c r="R237" s="16"/>
      <c r="S237" s="16"/>
      <c r="T237" s="16"/>
      <c r="U237" s="16"/>
      <c r="V237" s="16"/>
      <c r="W237" s="17"/>
      <c r="X237" s="16"/>
      <c r="Y237" s="16"/>
      <c r="Z237" s="16"/>
      <c r="AA237" s="16"/>
      <c r="AB237" s="16"/>
      <c r="AC237" s="16"/>
      <c r="AD237" s="16"/>
      <c r="AE237" s="16"/>
      <c r="AF237" s="16"/>
      <c r="AG237" s="16"/>
      <c r="AH237" s="16"/>
      <c r="AI237" s="16"/>
      <c r="AJ237" s="16"/>
      <c r="AK237" s="16"/>
      <c r="AL237" s="16"/>
      <c r="AM237" s="16"/>
      <c r="AN237" s="16"/>
      <c r="AO237" s="16"/>
      <c r="AP237" s="16"/>
      <c r="AQ237" s="16"/>
      <c r="AR237" s="16"/>
      <c r="AS237" s="16"/>
      <c r="AT237" s="16"/>
      <c r="AU237" s="16"/>
      <c r="AV237" s="16"/>
      <c r="AW237" s="16"/>
      <c r="AX237" s="16"/>
      <c r="AY237" s="16"/>
      <c r="AZ237" s="16"/>
      <c r="BA237" s="16"/>
      <c r="BB237" s="16"/>
      <c r="BC237" s="16"/>
      <c r="BD237" s="16"/>
      <c r="BE237" s="16"/>
      <c r="BF237" s="16"/>
      <c r="BG237" s="16"/>
      <c r="BH237" s="16"/>
      <c r="BI237" s="16"/>
      <c r="BJ237" s="16"/>
      <c r="BK237" s="16"/>
      <c r="BL237" s="16"/>
      <c r="BM237" s="16"/>
      <c r="BN237" s="16"/>
      <c r="BO237" s="16"/>
      <c r="BP237" s="16"/>
      <c r="BQ237" s="16"/>
      <c r="BR237" s="16"/>
      <c r="BS237" s="16"/>
      <c r="BT237" s="16"/>
      <c r="BU237" s="16"/>
      <c r="BV237" s="16"/>
      <c r="BW237" s="16"/>
      <c r="BX237" s="16"/>
      <c r="BY237" s="16"/>
      <c r="BZ237" s="16"/>
      <c r="CA237" s="16"/>
      <c r="CB237" s="16"/>
      <c r="CC237" s="16"/>
      <c r="CD237" s="16"/>
      <c r="CE237" s="16"/>
      <c r="CF237" s="16"/>
      <c r="CG237" s="16"/>
      <c r="CH237" s="16"/>
      <c r="CI237" s="16"/>
      <c r="CJ237" s="16"/>
      <c r="CK237" s="16"/>
      <c r="CL237" s="16"/>
      <c r="CM237" s="16"/>
      <c r="CN237" s="16"/>
      <c r="CO237" s="16"/>
      <c r="CP237" s="16"/>
      <c r="CQ237" s="16"/>
      <c r="CR237" s="16"/>
      <c r="CS237" s="16"/>
      <c r="CT237" s="16"/>
      <c r="CU237" s="16"/>
      <c r="CV237" s="16"/>
      <c r="CW237" s="16"/>
      <c r="CX237" s="16"/>
      <c r="CY237" s="16"/>
      <c r="CZ237" s="16"/>
      <c r="DA237" s="16"/>
    </row>
    <row r="238" spans="1:105" ht="16.5" x14ac:dyDescent="0.3">
      <c r="A238" s="14">
        <v>208</v>
      </c>
      <c r="B238" s="15"/>
      <c r="C238" s="15"/>
      <c r="D238" s="14" t="s">
        <v>197</v>
      </c>
      <c r="E238" s="14" t="s">
        <v>772</v>
      </c>
      <c r="F238" s="14" t="s">
        <v>199</v>
      </c>
      <c r="G238" s="14" t="s">
        <v>773</v>
      </c>
      <c r="H238" s="2" t="s">
        <v>774</v>
      </c>
      <c r="I238" s="12">
        <v>100</v>
      </c>
      <c r="J238" s="16">
        <f t="shared" si="35"/>
        <v>100</v>
      </c>
      <c r="K238" s="16">
        <f t="shared" si="36"/>
        <v>100</v>
      </c>
      <c r="L238" s="16">
        <f t="shared" si="40"/>
        <v>0</v>
      </c>
      <c r="M238" s="16">
        <f t="shared" si="40"/>
        <v>0</v>
      </c>
      <c r="N238" s="16"/>
      <c r="O238" s="16"/>
      <c r="P238" s="16"/>
      <c r="Q238" s="16"/>
      <c r="R238" s="16"/>
      <c r="S238" s="16"/>
      <c r="T238" s="16"/>
      <c r="U238" s="16"/>
      <c r="V238" s="16"/>
      <c r="W238" s="17"/>
      <c r="X238" s="16"/>
      <c r="Y238" s="16"/>
      <c r="Z238" s="16"/>
      <c r="AA238" s="16"/>
      <c r="AB238" s="16"/>
      <c r="AC238" s="16"/>
      <c r="AD238" s="16"/>
      <c r="AE238" s="16"/>
      <c r="AF238" s="16"/>
      <c r="AG238" s="16"/>
      <c r="AH238" s="16"/>
      <c r="AI238" s="16"/>
      <c r="AJ238" s="16"/>
      <c r="AK238" s="16"/>
      <c r="AL238" s="16"/>
      <c r="AM238" s="16"/>
      <c r="AN238" s="16"/>
      <c r="AO238" s="16"/>
      <c r="AP238" s="16"/>
      <c r="AQ238" s="16"/>
      <c r="AR238" s="16"/>
      <c r="AS238" s="16"/>
      <c r="AT238" s="16"/>
      <c r="AU238" s="16"/>
      <c r="AV238" s="16"/>
      <c r="AW238" s="16"/>
      <c r="AX238" s="16"/>
      <c r="AY238" s="16"/>
      <c r="AZ238" s="16"/>
      <c r="BA238" s="16"/>
      <c r="BB238" s="16"/>
      <c r="BC238" s="16"/>
      <c r="BD238" s="16"/>
      <c r="BE238" s="16"/>
      <c r="BF238" s="16"/>
      <c r="BG238" s="16"/>
      <c r="BH238" s="16"/>
      <c r="BI238" s="16"/>
      <c r="BJ238" s="16"/>
      <c r="BK238" s="16"/>
      <c r="BL238" s="16"/>
      <c r="BM238" s="16"/>
      <c r="BN238" s="16"/>
      <c r="BO238" s="16"/>
      <c r="BP238" s="16"/>
      <c r="BQ238" s="16"/>
      <c r="BR238" s="16"/>
      <c r="BS238" s="16"/>
      <c r="BT238" s="16"/>
      <c r="BU238" s="16"/>
      <c r="BV238" s="16"/>
      <c r="BW238" s="16"/>
      <c r="BX238" s="16"/>
      <c r="BY238" s="16"/>
      <c r="BZ238" s="16"/>
      <c r="CA238" s="16"/>
      <c r="CB238" s="16"/>
      <c r="CC238" s="16"/>
      <c r="CD238" s="16"/>
      <c r="CE238" s="16"/>
      <c r="CF238" s="16"/>
      <c r="CG238" s="16"/>
      <c r="CH238" s="16"/>
      <c r="CI238" s="16"/>
      <c r="CJ238" s="16"/>
      <c r="CK238" s="16"/>
      <c r="CL238" s="16"/>
      <c r="CM238" s="16"/>
      <c r="CN238" s="16"/>
      <c r="CO238" s="16"/>
      <c r="CP238" s="16"/>
      <c r="CQ238" s="16"/>
      <c r="CR238" s="16"/>
      <c r="CS238" s="16"/>
      <c r="CT238" s="16"/>
      <c r="CU238" s="16"/>
      <c r="CV238" s="16"/>
      <c r="CW238" s="16"/>
      <c r="CX238" s="16"/>
      <c r="CY238" s="16"/>
      <c r="CZ238" s="16"/>
      <c r="DA238" s="16"/>
    </row>
    <row r="239" spans="1:105" ht="16.5" x14ac:dyDescent="0.3">
      <c r="A239" s="14">
        <v>209</v>
      </c>
      <c r="B239" s="15"/>
      <c r="C239" s="15"/>
      <c r="D239" s="14" t="s">
        <v>197</v>
      </c>
      <c r="E239" s="14" t="s">
        <v>775</v>
      </c>
      <c r="F239" s="14" t="s">
        <v>199</v>
      </c>
      <c r="G239" s="14" t="s">
        <v>776</v>
      </c>
      <c r="H239" s="2" t="s">
        <v>777</v>
      </c>
      <c r="I239" s="12">
        <v>100</v>
      </c>
      <c r="J239" s="16">
        <f t="shared" si="35"/>
        <v>100</v>
      </c>
      <c r="K239" s="16">
        <f t="shared" si="36"/>
        <v>100</v>
      </c>
      <c r="L239" s="16">
        <f t="shared" si="40"/>
        <v>0</v>
      </c>
      <c r="M239" s="16">
        <f t="shared" si="40"/>
        <v>0</v>
      </c>
      <c r="N239" s="16"/>
      <c r="O239" s="16"/>
      <c r="P239" s="16"/>
      <c r="Q239" s="16"/>
      <c r="R239" s="16"/>
      <c r="S239" s="16"/>
      <c r="T239" s="16"/>
      <c r="U239" s="16"/>
      <c r="V239" s="16"/>
      <c r="W239" s="17"/>
      <c r="X239" s="16"/>
      <c r="Y239" s="16"/>
      <c r="Z239" s="16"/>
      <c r="AA239" s="16"/>
      <c r="AB239" s="16"/>
      <c r="AC239" s="16"/>
      <c r="AD239" s="16"/>
      <c r="AE239" s="16"/>
      <c r="AF239" s="16"/>
      <c r="AG239" s="16"/>
      <c r="AH239" s="16"/>
      <c r="AI239" s="16"/>
      <c r="AJ239" s="16"/>
      <c r="AK239" s="16"/>
      <c r="AL239" s="16"/>
      <c r="AM239" s="16"/>
      <c r="AN239" s="16"/>
      <c r="AO239" s="16"/>
      <c r="AP239" s="16"/>
      <c r="AQ239" s="16"/>
      <c r="AR239" s="16"/>
      <c r="AS239" s="16"/>
      <c r="AT239" s="16"/>
      <c r="AU239" s="16"/>
      <c r="AV239" s="16"/>
      <c r="AW239" s="16"/>
      <c r="AX239" s="16"/>
      <c r="AY239" s="16"/>
      <c r="AZ239" s="16"/>
      <c r="BA239" s="16"/>
      <c r="BB239" s="16"/>
      <c r="BC239" s="16"/>
      <c r="BD239" s="16"/>
      <c r="BE239" s="16"/>
      <c r="BF239" s="16"/>
      <c r="BG239" s="16"/>
      <c r="BH239" s="16"/>
      <c r="BI239" s="16"/>
      <c r="BJ239" s="16"/>
      <c r="BK239" s="16"/>
      <c r="BL239" s="16"/>
      <c r="BM239" s="16"/>
      <c r="BN239" s="16"/>
      <c r="BO239" s="16"/>
      <c r="BP239" s="16"/>
      <c r="BQ239" s="16"/>
      <c r="BR239" s="16"/>
      <c r="BS239" s="16"/>
      <c r="BT239" s="16"/>
      <c r="BU239" s="16"/>
      <c r="BV239" s="16"/>
      <c r="BW239" s="16"/>
      <c r="BX239" s="16"/>
      <c r="BY239" s="16"/>
      <c r="BZ239" s="16"/>
      <c r="CA239" s="16"/>
      <c r="CB239" s="16"/>
      <c r="CC239" s="16"/>
      <c r="CD239" s="16"/>
      <c r="CE239" s="16"/>
      <c r="CF239" s="16"/>
      <c r="CG239" s="16"/>
      <c r="CH239" s="16"/>
      <c r="CI239" s="16"/>
      <c r="CJ239" s="16"/>
      <c r="CK239" s="16"/>
      <c r="CL239" s="16"/>
      <c r="CM239" s="16"/>
      <c r="CN239" s="16"/>
      <c r="CO239" s="16"/>
      <c r="CP239" s="16"/>
      <c r="CQ239" s="16"/>
      <c r="CR239" s="16"/>
      <c r="CS239" s="16"/>
      <c r="CT239" s="16"/>
      <c r="CU239" s="16"/>
      <c r="CV239" s="16"/>
      <c r="CW239" s="16"/>
      <c r="CX239" s="16"/>
      <c r="CY239" s="16"/>
      <c r="CZ239" s="16"/>
      <c r="DA239" s="16"/>
    </row>
    <row r="240" spans="1:105" ht="16.5" x14ac:dyDescent="0.3">
      <c r="A240" s="14">
        <v>210</v>
      </c>
      <c r="B240" s="15"/>
      <c r="C240" s="15"/>
      <c r="D240" s="14" t="s">
        <v>197</v>
      </c>
      <c r="E240" s="14" t="s">
        <v>778</v>
      </c>
      <c r="F240" s="14" t="s">
        <v>199</v>
      </c>
      <c r="G240" s="14" t="s">
        <v>779</v>
      </c>
      <c r="H240" s="2" t="s">
        <v>780</v>
      </c>
      <c r="I240" s="12">
        <v>100</v>
      </c>
      <c r="J240" s="16">
        <f t="shared" si="35"/>
        <v>100</v>
      </c>
      <c r="K240" s="16">
        <f t="shared" si="36"/>
        <v>100</v>
      </c>
      <c r="L240" s="16">
        <f t="shared" si="40"/>
        <v>0</v>
      </c>
      <c r="M240" s="16">
        <f t="shared" si="40"/>
        <v>0</v>
      </c>
      <c r="N240" s="16"/>
      <c r="O240" s="16"/>
      <c r="P240" s="16"/>
      <c r="Q240" s="16"/>
      <c r="R240" s="16"/>
      <c r="S240" s="16"/>
      <c r="T240" s="16"/>
      <c r="U240" s="16"/>
      <c r="V240" s="16"/>
      <c r="W240" s="17"/>
      <c r="X240" s="16"/>
      <c r="Y240" s="16"/>
      <c r="Z240" s="16"/>
      <c r="AA240" s="16"/>
      <c r="AB240" s="16"/>
      <c r="AC240" s="16"/>
      <c r="AD240" s="16"/>
      <c r="AE240" s="16"/>
      <c r="AF240" s="16"/>
      <c r="AG240" s="16"/>
      <c r="AH240" s="16"/>
      <c r="AI240" s="16"/>
      <c r="AJ240" s="16"/>
      <c r="AK240" s="16"/>
      <c r="AL240" s="16"/>
      <c r="AM240" s="16"/>
      <c r="AN240" s="16"/>
      <c r="AO240" s="16"/>
      <c r="AP240" s="16"/>
      <c r="AQ240" s="16"/>
      <c r="AR240" s="16"/>
      <c r="AS240" s="16"/>
      <c r="AT240" s="16"/>
      <c r="AU240" s="16"/>
      <c r="AV240" s="16"/>
      <c r="AW240" s="16"/>
      <c r="AX240" s="16"/>
      <c r="AY240" s="16"/>
      <c r="AZ240" s="16"/>
      <c r="BA240" s="16"/>
      <c r="BB240" s="16"/>
      <c r="BC240" s="16"/>
      <c r="BD240" s="16"/>
      <c r="BE240" s="16"/>
      <c r="BF240" s="16"/>
      <c r="BG240" s="16"/>
      <c r="BH240" s="16"/>
      <c r="BI240" s="16"/>
      <c r="BJ240" s="16"/>
      <c r="BK240" s="16"/>
      <c r="BL240" s="16"/>
      <c r="BM240" s="16"/>
      <c r="BN240" s="16"/>
      <c r="BO240" s="16"/>
      <c r="BP240" s="16"/>
      <c r="BQ240" s="16"/>
      <c r="BR240" s="16"/>
      <c r="BS240" s="16"/>
      <c r="BT240" s="16"/>
      <c r="BU240" s="16"/>
      <c r="BV240" s="16"/>
      <c r="BW240" s="16"/>
      <c r="BX240" s="16"/>
      <c r="BY240" s="16"/>
      <c r="BZ240" s="16"/>
      <c r="CA240" s="16"/>
      <c r="CB240" s="16"/>
      <c r="CC240" s="16"/>
      <c r="CD240" s="16"/>
      <c r="CE240" s="16"/>
      <c r="CF240" s="16"/>
      <c r="CG240" s="16"/>
      <c r="CH240" s="16"/>
      <c r="CI240" s="16"/>
      <c r="CJ240" s="16"/>
      <c r="CK240" s="16"/>
      <c r="CL240" s="16"/>
      <c r="CM240" s="16"/>
      <c r="CN240" s="16"/>
      <c r="CO240" s="16"/>
      <c r="CP240" s="16"/>
      <c r="CQ240" s="16"/>
      <c r="CR240" s="16"/>
      <c r="CS240" s="16"/>
      <c r="CT240" s="16"/>
      <c r="CU240" s="16"/>
      <c r="CV240" s="16"/>
      <c r="CW240" s="16"/>
      <c r="CX240" s="16"/>
      <c r="CY240" s="16"/>
      <c r="CZ240" s="16"/>
      <c r="DA240" s="16"/>
    </row>
    <row r="241" spans="1:105" ht="16.5" x14ac:dyDescent="0.3">
      <c r="A241" s="14">
        <v>211</v>
      </c>
      <c r="B241" s="15"/>
      <c r="C241" s="15"/>
      <c r="D241" s="14" t="s">
        <v>197</v>
      </c>
      <c r="E241" s="14" t="s">
        <v>781</v>
      </c>
      <c r="F241" s="14" t="s">
        <v>199</v>
      </c>
      <c r="G241" s="14" t="s">
        <v>782</v>
      </c>
      <c r="H241" s="2" t="s">
        <v>783</v>
      </c>
      <c r="I241" s="12">
        <v>100</v>
      </c>
      <c r="J241" s="16">
        <f t="shared" si="35"/>
        <v>100</v>
      </c>
      <c r="K241" s="16">
        <f t="shared" si="36"/>
        <v>100</v>
      </c>
      <c r="L241" s="16">
        <f t="shared" si="40"/>
        <v>0</v>
      </c>
      <c r="M241" s="16">
        <f t="shared" si="40"/>
        <v>0</v>
      </c>
      <c r="N241" s="16"/>
      <c r="O241" s="16"/>
      <c r="P241" s="16"/>
      <c r="Q241" s="16"/>
      <c r="R241" s="16"/>
      <c r="S241" s="16"/>
      <c r="T241" s="16"/>
      <c r="U241" s="16"/>
      <c r="V241" s="16"/>
      <c r="W241" s="17"/>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6"/>
      <c r="AU241" s="16"/>
      <c r="AV241" s="16"/>
      <c r="AW241" s="16"/>
      <c r="AX241" s="16"/>
      <c r="AY241" s="16"/>
      <c r="AZ241" s="16"/>
      <c r="BA241" s="16"/>
      <c r="BB241" s="16"/>
      <c r="BC241" s="16"/>
      <c r="BD241" s="16"/>
      <c r="BE241" s="16"/>
      <c r="BF241" s="16"/>
      <c r="BG241" s="16"/>
      <c r="BH241" s="16"/>
      <c r="BI241" s="16"/>
      <c r="BJ241" s="16"/>
      <c r="BK241" s="16"/>
      <c r="BL241" s="16"/>
      <c r="BM241" s="16"/>
      <c r="BN241" s="16"/>
      <c r="BO241" s="16"/>
      <c r="BP241" s="16"/>
      <c r="BQ241" s="16"/>
      <c r="BR241" s="16"/>
      <c r="BS241" s="16"/>
      <c r="BT241" s="16"/>
      <c r="BU241" s="16"/>
      <c r="BV241" s="16"/>
      <c r="BW241" s="16"/>
      <c r="BX241" s="16"/>
      <c r="BY241" s="16"/>
      <c r="BZ241" s="16"/>
      <c r="CA241" s="16"/>
      <c r="CB241" s="16"/>
      <c r="CC241" s="16"/>
      <c r="CD241" s="16"/>
      <c r="CE241" s="16"/>
      <c r="CF241" s="16"/>
      <c r="CG241" s="16"/>
      <c r="CH241" s="16"/>
      <c r="CI241" s="16"/>
      <c r="CJ241" s="16"/>
      <c r="CK241" s="16"/>
      <c r="CL241" s="16"/>
      <c r="CM241" s="16"/>
      <c r="CN241" s="16"/>
      <c r="CO241" s="16"/>
      <c r="CP241" s="16"/>
      <c r="CQ241" s="16"/>
      <c r="CR241" s="16"/>
      <c r="CS241" s="16"/>
      <c r="CT241" s="16"/>
      <c r="CU241" s="16"/>
      <c r="CV241" s="16"/>
      <c r="CW241" s="16"/>
      <c r="CX241" s="16"/>
      <c r="CY241" s="16"/>
      <c r="CZ241" s="16"/>
      <c r="DA241" s="16"/>
    </row>
    <row r="242" spans="1:105" ht="16.5" x14ac:dyDescent="0.3">
      <c r="A242" s="14">
        <v>212</v>
      </c>
      <c r="B242" s="15"/>
      <c r="C242" s="15"/>
      <c r="D242" s="14" t="s">
        <v>197</v>
      </c>
      <c r="E242" s="14" t="s">
        <v>784</v>
      </c>
      <c r="F242" s="14" t="s">
        <v>199</v>
      </c>
      <c r="G242" s="14" t="s">
        <v>785</v>
      </c>
      <c r="H242" s="2" t="s">
        <v>786</v>
      </c>
      <c r="I242" s="12">
        <v>100</v>
      </c>
      <c r="J242" s="16">
        <f t="shared" si="35"/>
        <v>100</v>
      </c>
      <c r="K242" s="16">
        <f t="shared" si="36"/>
        <v>100</v>
      </c>
      <c r="L242" s="16">
        <f t="shared" si="40"/>
        <v>0</v>
      </c>
      <c r="M242" s="16">
        <f t="shared" si="40"/>
        <v>0</v>
      </c>
      <c r="N242" s="16"/>
      <c r="O242" s="16"/>
      <c r="P242" s="16"/>
      <c r="Q242" s="16"/>
      <c r="R242" s="16"/>
      <c r="S242" s="16"/>
      <c r="T242" s="16"/>
      <c r="U242" s="16"/>
      <c r="V242" s="16"/>
      <c r="W242" s="17"/>
      <c r="X242" s="16"/>
      <c r="Y242" s="16"/>
      <c r="Z242" s="16"/>
      <c r="AA242" s="16"/>
      <c r="AB242" s="16"/>
      <c r="AC242" s="16"/>
      <c r="AD242" s="16"/>
      <c r="AE242" s="16"/>
      <c r="AF242" s="16"/>
      <c r="AG242" s="16"/>
      <c r="AH242" s="16"/>
      <c r="AI242" s="16"/>
      <c r="AJ242" s="16"/>
      <c r="AK242" s="16"/>
      <c r="AL242" s="16"/>
      <c r="AM242" s="16"/>
      <c r="AN242" s="16"/>
      <c r="AO242" s="16"/>
      <c r="AP242" s="16"/>
      <c r="AQ242" s="16"/>
      <c r="AR242" s="16"/>
      <c r="AS242" s="16"/>
      <c r="AT242" s="16"/>
      <c r="AU242" s="16"/>
      <c r="AV242" s="16"/>
      <c r="AW242" s="16"/>
      <c r="AX242" s="16"/>
      <c r="AY242" s="16"/>
      <c r="AZ242" s="16"/>
      <c r="BA242" s="16"/>
      <c r="BB242" s="16"/>
      <c r="BC242" s="16"/>
      <c r="BD242" s="16"/>
      <c r="BE242" s="16"/>
      <c r="BF242" s="16"/>
      <c r="BG242" s="16"/>
      <c r="BH242" s="16"/>
      <c r="BI242" s="16"/>
      <c r="BJ242" s="16"/>
      <c r="BK242" s="16"/>
      <c r="BL242" s="16"/>
      <c r="BM242" s="16"/>
      <c r="BN242" s="16"/>
      <c r="BO242" s="16"/>
      <c r="BP242" s="16"/>
      <c r="BQ242" s="16"/>
      <c r="BR242" s="16"/>
      <c r="BS242" s="16"/>
      <c r="BT242" s="16"/>
      <c r="BU242" s="16"/>
      <c r="BV242" s="16"/>
      <c r="BW242" s="16"/>
      <c r="BX242" s="16"/>
      <c r="BY242" s="16"/>
      <c r="BZ242" s="16"/>
      <c r="CA242" s="16"/>
      <c r="CB242" s="16"/>
      <c r="CC242" s="16"/>
      <c r="CD242" s="16"/>
      <c r="CE242" s="16"/>
      <c r="CF242" s="16"/>
      <c r="CG242" s="16"/>
      <c r="CH242" s="16"/>
      <c r="CI242" s="16"/>
      <c r="CJ242" s="16"/>
      <c r="CK242" s="16"/>
      <c r="CL242" s="16"/>
      <c r="CM242" s="16"/>
      <c r="CN242" s="16"/>
      <c r="CO242" s="16"/>
      <c r="CP242" s="16"/>
      <c r="CQ242" s="16"/>
      <c r="CR242" s="16"/>
      <c r="CS242" s="16"/>
      <c r="CT242" s="16"/>
      <c r="CU242" s="16"/>
      <c r="CV242" s="16"/>
      <c r="CW242" s="16"/>
      <c r="CX242" s="16"/>
      <c r="CY242" s="16"/>
      <c r="CZ242" s="16"/>
      <c r="DA242" s="16"/>
    </row>
    <row r="243" spans="1:105" ht="16.5" x14ac:dyDescent="0.3">
      <c r="A243" s="14">
        <v>213</v>
      </c>
      <c r="B243" s="15"/>
      <c r="C243" s="15"/>
      <c r="D243" s="14" t="s">
        <v>197</v>
      </c>
      <c r="E243" s="14" t="s">
        <v>787</v>
      </c>
      <c r="F243" s="14" t="s">
        <v>199</v>
      </c>
      <c r="G243" s="14" t="s">
        <v>788</v>
      </c>
      <c r="H243" s="2" t="s">
        <v>789</v>
      </c>
      <c r="I243" s="12">
        <v>100</v>
      </c>
      <c r="J243" s="16">
        <f t="shared" si="35"/>
        <v>100</v>
      </c>
      <c r="K243" s="16">
        <f t="shared" si="36"/>
        <v>100</v>
      </c>
      <c r="L243" s="16">
        <f t="shared" si="40"/>
        <v>0</v>
      </c>
      <c r="M243" s="16">
        <f t="shared" si="40"/>
        <v>0</v>
      </c>
      <c r="N243" s="16"/>
      <c r="O243" s="16"/>
      <c r="P243" s="16"/>
      <c r="Q243" s="16"/>
      <c r="R243" s="16"/>
      <c r="S243" s="16"/>
      <c r="T243" s="16"/>
      <c r="U243" s="16"/>
      <c r="V243" s="16"/>
      <c r="W243" s="17"/>
      <c r="X243" s="16"/>
      <c r="Y243" s="16"/>
      <c r="Z243" s="16"/>
      <c r="AA243" s="16"/>
      <c r="AB243" s="16"/>
      <c r="AC243" s="16"/>
      <c r="AD243" s="16"/>
      <c r="AE243" s="16"/>
      <c r="AF243" s="16"/>
      <c r="AG243" s="16"/>
      <c r="AH243" s="16"/>
      <c r="AI243" s="16"/>
      <c r="AJ243" s="16"/>
      <c r="AK243" s="16"/>
      <c r="AL243" s="16"/>
      <c r="AM243" s="16"/>
      <c r="AN243" s="16"/>
      <c r="AO243" s="16"/>
      <c r="AP243" s="16"/>
      <c r="AQ243" s="16"/>
      <c r="AR243" s="16"/>
      <c r="AS243" s="16"/>
      <c r="AT243" s="16"/>
      <c r="AU243" s="16"/>
      <c r="AV243" s="16"/>
      <c r="AW243" s="16"/>
      <c r="AX243" s="16"/>
      <c r="AY243" s="16"/>
      <c r="AZ243" s="16"/>
      <c r="BA243" s="16"/>
      <c r="BB243" s="16"/>
      <c r="BC243" s="16"/>
      <c r="BD243" s="16"/>
      <c r="BE243" s="16"/>
      <c r="BF243" s="16"/>
      <c r="BG243" s="16"/>
      <c r="BH243" s="16"/>
      <c r="BI243" s="16"/>
      <c r="BJ243" s="16"/>
      <c r="BK243" s="16"/>
      <c r="BL243" s="16"/>
      <c r="BM243" s="16"/>
      <c r="BN243" s="16"/>
      <c r="BO243" s="16"/>
      <c r="BP243" s="16"/>
      <c r="BQ243" s="16"/>
      <c r="BR243" s="16"/>
      <c r="BS243" s="16"/>
      <c r="BT243" s="16"/>
      <c r="BU243" s="16"/>
      <c r="BV243" s="16"/>
      <c r="BW243" s="16"/>
      <c r="BX243" s="16"/>
      <c r="BY243" s="16"/>
      <c r="BZ243" s="16"/>
      <c r="CA243" s="16"/>
      <c r="CB243" s="16"/>
      <c r="CC243" s="16"/>
      <c r="CD243" s="16"/>
      <c r="CE243" s="16"/>
      <c r="CF243" s="16"/>
      <c r="CG243" s="16"/>
      <c r="CH243" s="16"/>
      <c r="CI243" s="16"/>
      <c r="CJ243" s="16"/>
      <c r="CK243" s="16"/>
      <c r="CL243" s="16"/>
      <c r="CM243" s="16"/>
      <c r="CN243" s="16"/>
      <c r="CO243" s="16"/>
      <c r="CP243" s="16"/>
      <c r="CQ243" s="16"/>
      <c r="CR243" s="16"/>
      <c r="CS243" s="16"/>
      <c r="CT243" s="16"/>
      <c r="CU243" s="16"/>
      <c r="CV243" s="16"/>
      <c r="CW243" s="16"/>
      <c r="CX243" s="16"/>
      <c r="CY243" s="16"/>
      <c r="CZ243" s="16"/>
      <c r="DA243" s="16"/>
    </row>
    <row r="244" spans="1:105" ht="16.5" x14ac:dyDescent="0.3">
      <c r="A244" s="14">
        <v>214</v>
      </c>
      <c r="B244" s="15"/>
      <c r="C244" s="15"/>
      <c r="D244" s="14" t="s">
        <v>197</v>
      </c>
      <c r="E244" s="14" t="s">
        <v>790</v>
      </c>
      <c r="F244" s="14" t="s">
        <v>199</v>
      </c>
      <c r="G244" s="14" t="s">
        <v>791</v>
      </c>
      <c r="H244" s="2" t="s">
        <v>792</v>
      </c>
      <c r="I244" s="12">
        <v>100</v>
      </c>
      <c r="J244" s="16">
        <f t="shared" si="35"/>
        <v>70.150000000000006</v>
      </c>
      <c r="K244" s="16">
        <f t="shared" si="36"/>
        <v>85.998000000000005</v>
      </c>
      <c r="L244" s="16">
        <f t="shared" si="40"/>
        <v>14.002000000000001</v>
      </c>
      <c r="M244" s="16">
        <f t="shared" si="40"/>
        <v>29.85</v>
      </c>
      <c r="N244" s="16"/>
      <c r="O244" s="16"/>
      <c r="P244" s="16">
        <v>0.5</v>
      </c>
      <c r="Q244" s="16">
        <v>2.8</v>
      </c>
      <c r="R244" s="16"/>
      <c r="S244" s="16"/>
      <c r="T244" s="16">
        <v>0.5</v>
      </c>
      <c r="U244" s="16">
        <v>5</v>
      </c>
      <c r="V244" s="16">
        <v>13</v>
      </c>
      <c r="W244" s="17">
        <v>22</v>
      </c>
      <c r="X244" s="18">
        <v>2E-3</v>
      </c>
      <c r="Y244" s="16">
        <v>0.05</v>
      </c>
      <c r="Z244" s="16"/>
      <c r="AA244" s="16"/>
      <c r="AB244" s="16"/>
      <c r="AC244" s="16"/>
      <c r="AD244" s="16"/>
      <c r="AE244" s="16"/>
      <c r="AF244" s="16"/>
      <c r="AG244" s="16"/>
      <c r="AH244" s="16"/>
      <c r="AI244" s="16"/>
      <c r="AJ244" s="16"/>
      <c r="AK244" s="16"/>
      <c r="AL244" s="16"/>
      <c r="AM244" s="16"/>
      <c r="AN244" s="16"/>
      <c r="AO244" s="16"/>
      <c r="AP244" s="16"/>
      <c r="AQ244" s="16"/>
      <c r="AR244" s="16"/>
      <c r="AS244" s="16"/>
      <c r="AT244" s="16"/>
      <c r="AU244" s="16"/>
      <c r="AV244" s="16"/>
      <c r="AW244" s="16"/>
      <c r="AX244" s="16"/>
      <c r="AY244" s="16"/>
      <c r="AZ244" s="16"/>
      <c r="BA244" s="16"/>
      <c r="BB244" s="16"/>
      <c r="BC244" s="16"/>
      <c r="BD244" s="16"/>
      <c r="BE244" s="16"/>
      <c r="BF244" s="16"/>
      <c r="BG244" s="16"/>
      <c r="BH244" s="16"/>
      <c r="BI244" s="16"/>
      <c r="BJ244" s="16"/>
      <c r="BK244" s="16"/>
      <c r="BL244" s="16"/>
      <c r="BM244" s="16"/>
      <c r="BN244" s="16"/>
      <c r="BO244" s="16"/>
      <c r="BP244" s="16"/>
      <c r="BQ244" s="16"/>
      <c r="BR244" s="16"/>
      <c r="BS244" s="16"/>
      <c r="BT244" s="16"/>
      <c r="BU244" s="16"/>
      <c r="BV244" s="16"/>
      <c r="BW244" s="16"/>
      <c r="BX244" s="16"/>
      <c r="BY244" s="16"/>
      <c r="BZ244" s="16"/>
      <c r="CA244" s="16"/>
      <c r="CB244" s="16"/>
      <c r="CC244" s="16"/>
      <c r="CD244" s="16"/>
      <c r="CE244" s="16"/>
      <c r="CF244" s="16"/>
      <c r="CG244" s="16"/>
      <c r="CH244" s="16"/>
      <c r="CI244" s="16"/>
      <c r="CJ244" s="16"/>
      <c r="CK244" s="16"/>
      <c r="CL244" s="16"/>
      <c r="CM244" s="16"/>
      <c r="CN244" s="16"/>
      <c r="CO244" s="16"/>
      <c r="CP244" s="16"/>
      <c r="CQ244" s="16"/>
      <c r="CR244" s="16"/>
      <c r="CS244" s="16"/>
      <c r="CT244" s="16"/>
      <c r="CU244" s="16"/>
      <c r="CV244" s="16"/>
      <c r="CW244" s="16"/>
      <c r="CX244" s="16"/>
      <c r="CY244" s="16"/>
      <c r="CZ244" s="16"/>
      <c r="DA244" s="16"/>
    </row>
    <row r="245" spans="1:105" s="19" customFormat="1" ht="16.5" x14ac:dyDescent="0.3">
      <c r="A245" s="30">
        <v>305</v>
      </c>
      <c r="B245" s="31"/>
      <c r="C245" s="32" t="s">
        <v>440</v>
      </c>
      <c r="D245" s="30" t="s">
        <v>793</v>
      </c>
      <c r="E245" s="30" t="s">
        <v>794</v>
      </c>
      <c r="F245" s="30" t="s">
        <v>199</v>
      </c>
      <c r="G245" s="30" t="s">
        <v>795</v>
      </c>
      <c r="H245" s="33" t="s">
        <v>796</v>
      </c>
      <c r="I245" s="34">
        <v>100</v>
      </c>
      <c r="J245" s="35">
        <f t="shared" si="35"/>
        <v>100</v>
      </c>
      <c r="K245" s="35">
        <f t="shared" si="36"/>
        <v>100</v>
      </c>
      <c r="L245" s="35">
        <f t="shared" ref="L245:M248" si="41">P245+R245+T245+V245+X245+Z245+AB245+AD245+AF245+AH245+AJ245+AL245+AN245+AP245+AR245+AT245+AV245+AX245+AZ245+BB245+BD245+BJ245+CZ245</f>
        <v>0</v>
      </c>
      <c r="M245" s="35">
        <f t="shared" si="41"/>
        <v>0</v>
      </c>
      <c r="N245" s="36"/>
      <c r="O245" s="36"/>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c r="AQ245" s="36"/>
      <c r="AR245" s="36"/>
      <c r="AS245" s="36"/>
      <c r="AT245" s="36"/>
      <c r="AU245" s="36"/>
      <c r="AV245" s="36"/>
      <c r="AW245" s="36"/>
      <c r="AX245" s="36"/>
      <c r="AY245" s="36"/>
      <c r="AZ245" s="36"/>
      <c r="BA245" s="36"/>
      <c r="BB245" s="36"/>
      <c r="BC245" s="36"/>
      <c r="BD245" s="36"/>
      <c r="BE245" s="36"/>
      <c r="BF245" s="36"/>
      <c r="BG245" s="36"/>
      <c r="BH245" s="36"/>
      <c r="BI245" s="36"/>
      <c r="BJ245" s="36"/>
      <c r="BK245" s="36"/>
      <c r="BL245" s="36"/>
      <c r="BM245" s="36"/>
      <c r="BN245" s="36"/>
      <c r="BO245" s="36"/>
      <c r="BP245" s="36"/>
      <c r="BQ245" s="36"/>
      <c r="BR245" s="36"/>
      <c r="BS245" s="36"/>
      <c r="BT245" s="36"/>
      <c r="BU245" s="36"/>
      <c r="BV245" s="36"/>
      <c r="BW245" s="36"/>
      <c r="BX245" s="36"/>
      <c r="BY245" s="36"/>
      <c r="BZ245" s="36"/>
      <c r="CA245" s="36"/>
      <c r="CB245" s="36"/>
      <c r="CC245" s="36"/>
      <c r="CD245" s="36"/>
      <c r="CE245" s="36"/>
      <c r="CF245" s="36"/>
      <c r="CG245" s="36"/>
      <c r="CH245" s="36"/>
      <c r="CI245" s="36"/>
      <c r="CJ245" s="36"/>
      <c r="CK245" s="36"/>
      <c r="CL245" s="36"/>
      <c r="CM245" s="36"/>
      <c r="CN245" s="36"/>
      <c r="CO245" s="36"/>
      <c r="CP245" s="36"/>
      <c r="CQ245" s="36"/>
      <c r="CR245" s="36"/>
      <c r="CS245" s="36"/>
      <c r="CT245" s="36"/>
      <c r="CU245" s="36"/>
      <c r="CV245" s="36"/>
      <c r="CW245" s="36"/>
      <c r="CX245" s="36"/>
      <c r="CY245" s="36"/>
      <c r="CZ245" s="36"/>
      <c r="DA245" s="36"/>
    </row>
    <row r="246" spans="1:105" s="19" customFormat="1" ht="16.5" x14ac:dyDescent="0.3">
      <c r="A246" s="48">
        <v>263</v>
      </c>
      <c r="B246" s="49"/>
      <c r="C246" s="56"/>
      <c r="D246" s="48" t="s">
        <v>797</v>
      </c>
      <c r="E246" s="48" t="s">
        <v>798</v>
      </c>
      <c r="F246" s="48"/>
      <c r="G246" s="48" t="s">
        <v>799</v>
      </c>
      <c r="H246" s="2"/>
      <c r="I246" s="12">
        <v>100</v>
      </c>
      <c r="J246" s="16">
        <f t="shared" si="35"/>
        <v>100</v>
      </c>
      <c r="K246" s="16">
        <f t="shared" si="36"/>
        <v>100</v>
      </c>
      <c r="L246" s="16">
        <f t="shared" si="41"/>
        <v>0</v>
      </c>
      <c r="M246" s="16">
        <f t="shared" si="41"/>
        <v>0</v>
      </c>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c r="BC246" s="15"/>
      <c r="BD246" s="15"/>
      <c r="BE246" s="15"/>
      <c r="BF246" s="15"/>
      <c r="BG246" s="15"/>
      <c r="BH246" s="15"/>
      <c r="BI246" s="15"/>
      <c r="BJ246" s="15"/>
      <c r="BK246" s="15"/>
      <c r="BL246" s="15"/>
      <c r="BM246" s="15"/>
      <c r="BN246" s="15"/>
      <c r="BO246" s="15"/>
      <c r="BP246" s="15"/>
      <c r="BQ246" s="15"/>
      <c r="BR246" s="15"/>
      <c r="BS246" s="15"/>
      <c r="BT246" s="15"/>
      <c r="BU246" s="15"/>
      <c r="BV246" s="15"/>
      <c r="BW246" s="15"/>
      <c r="BX246" s="15"/>
      <c r="BY246" s="15"/>
      <c r="BZ246" s="15"/>
      <c r="CA246" s="15"/>
      <c r="CB246" s="15"/>
      <c r="CC246" s="15"/>
      <c r="CD246" s="15"/>
      <c r="CE246" s="15"/>
      <c r="CF246" s="15"/>
      <c r="CG246" s="15"/>
      <c r="CH246" s="15"/>
      <c r="CI246" s="15"/>
      <c r="CJ246" s="15"/>
      <c r="CK246" s="15"/>
      <c r="CL246" s="15"/>
      <c r="CM246" s="15"/>
      <c r="CN246" s="15"/>
      <c r="CO246" s="15"/>
      <c r="CP246" s="15"/>
      <c r="CQ246" s="15"/>
      <c r="CR246" s="15"/>
      <c r="CS246" s="15"/>
      <c r="CT246" s="15"/>
      <c r="CU246" s="15"/>
      <c r="CV246" s="15"/>
      <c r="CW246" s="15"/>
      <c r="CX246" s="15"/>
      <c r="CY246" s="15"/>
      <c r="CZ246" s="15"/>
      <c r="DA246" s="15"/>
    </row>
    <row r="247" spans="1:105" s="19" customFormat="1" ht="16.5" x14ac:dyDescent="0.3">
      <c r="A247" s="48">
        <v>354</v>
      </c>
      <c r="B247" s="49"/>
      <c r="C247" s="56"/>
      <c r="D247" s="48" t="s">
        <v>800</v>
      </c>
      <c r="E247" s="48" t="s">
        <v>801</v>
      </c>
      <c r="F247" s="48" t="s">
        <v>199</v>
      </c>
      <c r="G247" s="48" t="s">
        <v>802</v>
      </c>
      <c r="H247" s="2"/>
      <c r="I247" s="12">
        <v>100</v>
      </c>
      <c r="J247" s="16">
        <f t="shared" si="35"/>
        <v>100</v>
      </c>
      <c r="K247" s="16">
        <f t="shared" si="36"/>
        <v>100</v>
      </c>
      <c r="L247" s="16">
        <f t="shared" si="41"/>
        <v>0</v>
      </c>
      <c r="M247" s="16">
        <f t="shared" si="41"/>
        <v>0</v>
      </c>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15"/>
      <c r="AW247" s="15"/>
      <c r="AX247" s="15"/>
      <c r="AY247" s="15"/>
      <c r="AZ247" s="15"/>
      <c r="BA247" s="15"/>
      <c r="BB247" s="15"/>
      <c r="BC247" s="15"/>
      <c r="BD247" s="15"/>
      <c r="BE247" s="15"/>
      <c r="BF247" s="15"/>
      <c r="BG247" s="15"/>
      <c r="BH247" s="15"/>
      <c r="BI247" s="15"/>
      <c r="BJ247" s="15"/>
      <c r="BK247" s="15"/>
      <c r="BL247" s="15"/>
      <c r="BM247" s="15"/>
      <c r="BN247" s="15"/>
      <c r="BO247" s="15"/>
      <c r="BP247" s="15"/>
      <c r="BQ247" s="15"/>
      <c r="BR247" s="15"/>
      <c r="BS247" s="15"/>
      <c r="BT247" s="15"/>
      <c r="BU247" s="15"/>
      <c r="BV247" s="15"/>
      <c r="BW247" s="15"/>
      <c r="BX247" s="15"/>
      <c r="BY247" s="15"/>
      <c r="BZ247" s="15"/>
      <c r="CA247" s="15"/>
      <c r="CB247" s="15"/>
      <c r="CC247" s="15"/>
      <c r="CD247" s="15"/>
      <c r="CE247" s="15"/>
      <c r="CF247" s="15"/>
      <c r="CG247" s="15"/>
      <c r="CH247" s="15"/>
      <c r="CI247" s="15"/>
      <c r="CJ247" s="15"/>
      <c r="CK247" s="15"/>
      <c r="CL247" s="15"/>
      <c r="CM247" s="15"/>
      <c r="CN247" s="15"/>
      <c r="CO247" s="15"/>
      <c r="CP247" s="15"/>
      <c r="CQ247" s="15"/>
      <c r="CR247" s="15"/>
      <c r="CS247" s="15"/>
      <c r="CT247" s="15"/>
      <c r="CU247" s="15"/>
      <c r="CV247" s="15"/>
      <c r="CW247" s="15"/>
      <c r="CX247" s="15"/>
      <c r="CY247" s="15"/>
      <c r="CZ247" s="15"/>
      <c r="DA247" s="15"/>
    </row>
    <row r="248" spans="1:105" s="19" customFormat="1" ht="16.5" x14ac:dyDescent="0.3">
      <c r="A248" s="37">
        <v>454</v>
      </c>
      <c r="B248" s="38"/>
      <c r="C248" s="39"/>
      <c r="D248" s="40"/>
      <c r="E248" s="37" t="s">
        <v>803</v>
      </c>
      <c r="F248" s="37" t="s">
        <v>113</v>
      </c>
      <c r="G248" s="37" t="s">
        <v>804</v>
      </c>
      <c r="H248" s="41"/>
      <c r="I248" s="42">
        <v>100</v>
      </c>
      <c r="J248" s="43">
        <f t="shared" si="35"/>
        <v>100</v>
      </c>
      <c r="K248" s="43">
        <f t="shared" si="36"/>
        <v>100</v>
      </c>
      <c r="L248" s="43">
        <f t="shared" si="41"/>
        <v>0</v>
      </c>
      <c r="M248" s="43">
        <f t="shared" si="41"/>
        <v>0</v>
      </c>
      <c r="N248" s="53"/>
      <c r="O248" s="53"/>
      <c r="P248" s="53"/>
      <c r="Q248" s="53"/>
      <c r="R248" s="53"/>
      <c r="S248" s="53"/>
      <c r="T248" s="53"/>
      <c r="U248" s="53"/>
      <c r="V248" s="53"/>
      <c r="W248" s="53"/>
      <c r="X248" s="53"/>
      <c r="Y248" s="53"/>
      <c r="Z248" s="53"/>
      <c r="AA248" s="53"/>
      <c r="AB248" s="53"/>
      <c r="AC248" s="53"/>
      <c r="AD248" s="53"/>
      <c r="AE248" s="53"/>
      <c r="AF248" s="53"/>
      <c r="AG248" s="53"/>
      <c r="AH248" s="53"/>
      <c r="AI248" s="53"/>
      <c r="AJ248" s="53"/>
      <c r="AK248" s="53"/>
      <c r="AL248" s="53"/>
      <c r="AM248" s="53"/>
      <c r="AN248" s="53"/>
      <c r="AO248" s="53"/>
      <c r="AP248" s="53"/>
      <c r="AQ248" s="53"/>
      <c r="AR248" s="53"/>
      <c r="AS248" s="53"/>
      <c r="AT248" s="53"/>
      <c r="AU248" s="53"/>
      <c r="AV248" s="53"/>
      <c r="AW248" s="53"/>
      <c r="AX248" s="53"/>
      <c r="AY248" s="53"/>
      <c r="AZ248" s="53"/>
      <c r="BA248" s="53"/>
      <c r="BB248" s="53"/>
      <c r="BC248" s="53"/>
      <c r="BD248" s="53"/>
      <c r="BE248" s="53"/>
      <c r="BF248" s="53"/>
      <c r="BG248" s="53"/>
      <c r="BH248" s="53"/>
      <c r="BI248" s="53"/>
      <c r="BJ248" s="53"/>
      <c r="BK248" s="53"/>
      <c r="BL248" s="53"/>
      <c r="BM248" s="53"/>
      <c r="BN248" s="53"/>
      <c r="BO248" s="53"/>
      <c r="BP248" s="53"/>
      <c r="BQ248" s="53"/>
      <c r="BR248" s="53"/>
      <c r="BS248" s="53"/>
      <c r="BT248" s="53"/>
      <c r="BU248" s="53"/>
      <c r="BV248" s="53"/>
      <c r="BW248" s="53"/>
      <c r="BX248" s="53"/>
      <c r="BY248" s="53"/>
      <c r="BZ248" s="53"/>
      <c r="CA248" s="53"/>
      <c r="CB248" s="53"/>
      <c r="CC248" s="53"/>
      <c r="CD248" s="53"/>
      <c r="CE248" s="53"/>
      <c r="CF248" s="53"/>
      <c r="CG248" s="53"/>
      <c r="CH248" s="53"/>
      <c r="CI248" s="53"/>
      <c r="CJ248" s="53"/>
      <c r="CK248" s="53"/>
      <c r="CL248" s="53"/>
      <c r="CM248" s="53"/>
      <c r="CN248" s="53"/>
      <c r="CO248" s="53"/>
      <c r="CP248" s="53"/>
      <c r="CQ248" s="53"/>
      <c r="CR248" s="53"/>
      <c r="CS248" s="53"/>
      <c r="CT248" s="53"/>
      <c r="CU248" s="53"/>
      <c r="CV248" s="53"/>
      <c r="CW248" s="53"/>
      <c r="CX248" s="53"/>
      <c r="CY248" s="53"/>
      <c r="CZ248" s="53"/>
      <c r="DA248" s="53"/>
    </row>
    <row r="249" spans="1:105" ht="16.5" x14ac:dyDescent="0.3">
      <c r="A249" s="14">
        <v>215</v>
      </c>
      <c r="B249" s="15"/>
      <c r="C249" s="15"/>
      <c r="D249" s="14" t="s">
        <v>197</v>
      </c>
      <c r="E249" s="14" t="s">
        <v>805</v>
      </c>
      <c r="F249" s="14" t="s">
        <v>199</v>
      </c>
      <c r="G249" s="14" t="s">
        <v>806</v>
      </c>
      <c r="H249" s="2" t="s">
        <v>792</v>
      </c>
      <c r="I249" s="12">
        <v>100</v>
      </c>
      <c r="J249" s="16">
        <f t="shared" si="35"/>
        <v>100</v>
      </c>
      <c r="K249" s="16">
        <f t="shared" si="36"/>
        <v>100</v>
      </c>
      <c r="L249" s="16">
        <f>P249+R249+T249+V249+X249+Z249+AB249+AD249+AF249+AH249+AJ249+AL249+AN249+AP249+AR249+AT249+AV249+AX249+AZ249+BB249+BD249+BJ249+CZ249+BF249+BH249+BL249+BN249+BP249+BR249+BT249+BZ249+BV249+BX249+CB249+CD249+CF249+CH249+CJ249+CL249</f>
        <v>0</v>
      </c>
      <c r="M249" s="16">
        <f>Q249+S249+U249+W249+Y249+AA249+AC249+AE249+AG249+AI249+AK249+AM249+AO249+AQ249+AS249+AU249+AW249+AY249+BA249+BC249+BE249+BK249+DA249+BG249+BI249+BM249+BO249+BQ249+BS249+BU249+CA249+BW249+BY249+CC249+CE249+CG249+CI249+CK249+CM249</f>
        <v>0</v>
      </c>
      <c r="N249" s="16"/>
      <c r="O249" s="16"/>
      <c r="P249" s="16"/>
      <c r="Q249" s="16"/>
      <c r="R249" s="16"/>
      <c r="S249" s="16"/>
      <c r="T249" s="16"/>
      <c r="U249" s="16"/>
      <c r="V249" s="16"/>
      <c r="W249" s="17"/>
      <c r="X249" s="16"/>
      <c r="Y249" s="16"/>
      <c r="Z249" s="16"/>
      <c r="AA249" s="16"/>
      <c r="AB249" s="16"/>
      <c r="AC249" s="16"/>
      <c r="AD249" s="16"/>
      <c r="AE249" s="16"/>
      <c r="AF249" s="16"/>
      <c r="AG249" s="16"/>
      <c r="AH249" s="16"/>
      <c r="AI249" s="16"/>
      <c r="AJ249" s="16"/>
      <c r="AK249" s="16"/>
      <c r="AL249" s="16"/>
      <c r="AM249" s="16"/>
      <c r="AN249" s="16"/>
      <c r="AO249" s="16"/>
      <c r="AP249" s="16"/>
      <c r="AQ249" s="16"/>
      <c r="AR249" s="16"/>
      <c r="AS249" s="16"/>
      <c r="AT249" s="16"/>
      <c r="AU249" s="16"/>
      <c r="AV249" s="16"/>
      <c r="AW249" s="16"/>
      <c r="AX249" s="16"/>
      <c r="AY249" s="16"/>
      <c r="AZ249" s="16"/>
      <c r="BA249" s="16"/>
      <c r="BB249" s="16"/>
      <c r="BC249" s="16"/>
      <c r="BD249" s="16"/>
      <c r="BE249" s="16"/>
      <c r="BF249" s="16"/>
      <c r="BG249" s="16"/>
      <c r="BH249" s="16"/>
      <c r="BI249" s="16"/>
      <c r="BJ249" s="16"/>
      <c r="BK249" s="16"/>
      <c r="BL249" s="16"/>
      <c r="BM249" s="16"/>
      <c r="BN249" s="16"/>
      <c r="BO249" s="16"/>
      <c r="BP249" s="16"/>
      <c r="BQ249" s="16"/>
      <c r="BR249" s="16"/>
      <c r="BS249" s="16"/>
      <c r="BT249" s="16"/>
      <c r="BU249" s="16"/>
      <c r="BV249" s="16"/>
      <c r="BW249" s="16"/>
      <c r="BX249" s="16"/>
      <c r="BY249" s="16"/>
      <c r="BZ249" s="16"/>
      <c r="CA249" s="16"/>
      <c r="CB249" s="16"/>
      <c r="CC249" s="16"/>
      <c r="CD249" s="16"/>
      <c r="CE249" s="16"/>
      <c r="CF249" s="16"/>
      <c r="CG249" s="16"/>
      <c r="CH249" s="16"/>
      <c r="CI249" s="16"/>
      <c r="CJ249" s="16"/>
      <c r="CK249" s="16"/>
      <c r="CL249" s="16"/>
      <c r="CM249" s="16"/>
      <c r="CN249" s="16"/>
      <c r="CO249" s="16"/>
      <c r="CP249" s="16"/>
      <c r="CQ249" s="16"/>
      <c r="CR249" s="16"/>
      <c r="CS249" s="16"/>
      <c r="CT249" s="16"/>
      <c r="CU249" s="16"/>
      <c r="CV249" s="16"/>
      <c r="CW249" s="16"/>
      <c r="CX249" s="16"/>
      <c r="CY249" s="16"/>
      <c r="CZ249" s="16"/>
      <c r="DA249" s="16"/>
    </row>
    <row r="250" spans="1:105" s="19" customFormat="1" ht="16.5" x14ac:dyDescent="0.3">
      <c r="A250" s="30">
        <v>101</v>
      </c>
      <c r="B250" s="31"/>
      <c r="C250" s="32" t="s">
        <v>336</v>
      </c>
      <c r="D250" s="30" t="s">
        <v>614</v>
      </c>
      <c r="E250" s="30" t="s">
        <v>807</v>
      </c>
      <c r="F250" s="30" t="s">
        <v>113</v>
      </c>
      <c r="G250" s="30" t="s">
        <v>808</v>
      </c>
      <c r="H250" s="33" t="s">
        <v>809</v>
      </c>
      <c r="I250" s="34">
        <v>100</v>
      </c>
      <c r="J250" s="35">
        <f t="shared" si="35"/>
        <v>100</v>
      </c>
      <c r="K250" s="35">
        <f t="shared" si="36"/>
        <v>100</v>
      </c>
      <c r="L250" s="35">
        <f t="shared" ref="L250:M254" si="42">P250+R250+T250+V250+X250+Z250+AB250+AD250+AF250+AH250+AJ250+AL250+AN250+AP250+AR250+AT250+AV250+AX250+AZ250+BB250+BD250+BJ250+CZ250</f>
        <v>0</v>
      </c>
      <c r="M250" s="35">
        <f t="shared" si="42"/>
        <v>0</v>
      </c>
      <c r="N250" s="36"/>
      <c r="O250" s="36"/>
      <c r="P250" s="36"/>
      <c r="Q250" s="36"/>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c r="BT250" s="36"/>
      <c r="BU250" s="36"/>
      <c r="BV250" s="36"/>
      <c r="BW250" s="36"/>
      <c r="BX250" s="36"/>
      <c r="BY250" s="36"/>
      <c r="BZ250" s="36"/>
      <c r="CA250" s="36"/>
      <c r="CB250" s="36"/>
      <c r="CC250" s="36"/>
      <c r="CD250" s="36"/>
      <c r="CE250" s="36"/>
      <c r="CF250" s="36"/>
      <c r="CG250" s="36"/>
      <c r="CH250" s="36"/>
      <c r="CI250" s="36"/>
      <c r="CJ250" s="36"/>
      <c r="CK250" s="36"/>
      <c r="CL250" s="36"/>
      <c r="CM250" s="36"/>
      <c r="CN250" s="36"/>
      <c r="CO250" s="36"/>
      <c r="CP250" s="36"/>
      <c r="CQ250" s="36"/>
      <c r="CR250" s="36"/>
      <c r="CS250" s="36"/>
      <c r="CT250" s="36"/>
      <c r="CU250" s="36"/>
      <c r="CV250" s="36"/>
      <c r="CW250" s="36"/>
      <c r="CX250" s="36"/>
      <c r="CY250" s="36"/>
      <c r="CZ250" s="36"/>
      <c r="DA250" s="36"/>
    </row>
    <row r="251" spans="1:105" s="19" customFormat="1" ht="16.5" x14ac:dyDescent="0.3">
      <c r="A251" s="48">
        <v>183</v>
      </c>
      <c r="B251" s="49"/>
      <c r="C251" s="56" t="s">
        <v>336</v>
      </c>
      <c r="D251" s="48" t="s">
        <v>221</v>
      </c>
      <c r="E251" s="48" t="s">
        <v>810</v>
      </c>
      <c r="F251" s="48" t="s">
        <v>199</v>
      </c>
      <c r="G251" s="48" t="s">
        <v>811</v>
      </c>
      <c r="H251" s="2"/>
      <c r="I251" s="12">
        <v>100</v>
      </c>
      <c r="J251" s="16">
        <f t="shared" si="35"/>
        <v>100</v>
      </c>
      <c r="K251" s="16">
        <f t="shared" si="36"/>
        <v>100</v>
      </c>
      <c r="L251" s="16">
        <f t="shared" si="42"/>
        <v>0</v>
      </c>
      <c r="M251" s="16">
        <f t="shared" si="42"/>
        <v>0</v>
      </c>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BW251" s="15"/>
      <c r="BX251" s="15"/>
      <c r="BY251" s="15"/>
      <c r="BZ251" s="15"/>
      <c r="CA251" s="15"/>
      <c r="CB251" s="15"/>
      <c r="CC251" s="15"/>
      <c r="CD251" s="15"/>
      <c r="CE251" s="15"/>
      <c r="CF251" s="15"/>
      <c r="CG251" s="15"/>
      <c r="CH251" s="15"/>
      <c r="CI251" s="15"/>
      <c r="CJ251" s="15"/>
      <c r="CK251" s="15"/>
      <c r="CL251" s="15"/>
      <c r="CM251" s="15"/>
      <c r="CN251" s="15"/>
      <c r="CO251" s="15"/>
      <c r="CP251" s="15"/>
      <c r="CQ251" s="15"/>
      <c r="CR251" s="15"/>
      <c r="CS251" s="15"/>
      <c r="CT251" s="15"/>
      <c r="CU251" s="15"/>
      <c r="CV251" s="15"/>
      <c r="CW251" s="15"/>
      <c r="CX251" s="15"/>
      <c r="CY251" s="15"/>
      <c r="CZ251" s="15"/>
      <c r="DA251" s="15"/>
    </row>
    <row r="252" spans="1:105" s="19" customFormat="1" ht="16.5" x14ac:dyDescent="0.3">
      <c r="A252" s="48">
        <v>302</v>
      </c>
      <c r="B252" s="49"/>
      <c r="C252" s="56" t="s">
        <v>336</v>
      </c>
      <c r="D252" s="48" t="s">
        <v>306</v>
      </c>
      <c r="E252" s="48" t="s">
        <v>812</v>
      </c>
      <c r="F252" s="48" t="s">
        <v>199</v>
      </c>
      <c r="G252" s="48" t="s">
        <v>813</v>
      </c>
      <c r="H252" s="2" t="s">
        <v>814</v>
      </c>
      <c r="I252" s="12">
        <v>100</v>
      </c>
      <c r="J252" s="16">
        <f t="shared" si="35"/>
        <v>100</v>
      </c>
      <c r="K252" s="16">
        <f t="shared" si="36"/>
        <v>100</v>
      </c>
      <c r="L252" s="16">
        <f t="shared" si="42"/>
        <v>0</v>
      </c>
      <c r="M252" s="16">
        <f t="shared" si="42"/>
        <v>0</v>
      </c>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c r="BC252" s="15"/>
      <c r="BD252" s="15"/>
      <c r="BE252" s="15"/>
      <c r="BF252" s="15"/>
      <c r="BG252" s="15"/>
      <c r="BH252" s="15"/>
      <c r="BI252" s="15"/>
      <c r="BJ252" s="15"/>
      <c r="BK252" s="15"/>
      <c r="BL252" s="15"/>
      <c r="BM252" s="15"/>
      <c r="BN252" s="15"/>
      <c r="BO252" s="15"/>
      <c r="BP252" s="15"/>
      <c r="BQ252" s="15"/>
      <c r="BR252" s="15"/>
      <c r="BS252" s="15"/>
      <c r="BT252" s="15"/>
      <c r="BU252" s="15"/>
      <c r="BV252" s="15"/>
      <c r="BW252" s="15"/>
      <c r="BX252" s="15"/>
      <c r="BY252" s="15"/>
      <c r="BZ252" s="15"/>
      <c r="CA252" s="15"/>
      <c r="CB252" s="15"/>
      <c r="CC252" s="15"/>
      <c r="CD252" s="15"/>
      <c r="CE252" s="15"/>
      <c r="CF252" s="15"/>
      <c r="CG252" s="15"/>
      <c r="CH252" s="15"/>
      <c r="CI252" s="15"/>
      <c r="CJ252" s="15"/>
      <c r="CK252" s="15"/>
      <c r="CL252" s="15"/>
      <c r="CM252" s="15"/>
      <c r="CN252" s="15"/>
      <c r="CO252" s="15"/>
      <c r="CP252" s="15"/>
      <c r="CQ252" s="15"/>
      <c r="CR252" s="15"/>
      <c r="CS252" s="15"/>
      <c r="CT252" s="15"/>
      <c r="CU252" s="15"/>
      <c r="CV252" s="15"/>
      <c r="CW252" s="15"/>
      <c r="CX252" s="15"/>
      <c r="CY252" s="15"/>
      <c r="CZ252" s="15"/>
      <c r="DA252" s="15"/>
    </row>
    <row r="253" spans="1:105" s="19" customFormat="1" ht="16.5" x14ac:dyDescent="0.3">
      <c r="A253" s="48">
        <v>344</v>
      </c>
      <c r="B253" s="49"/>
      <c r="C253" s="56" t="s">
        <v>336</v>
      </c>
      <c r="D253" s="48" t="s">
        <v>221</v>
      </c>
      <c r="E253" s="48" t="s">
        <v>815</v>
      </c>
      <c r="F253" s="48" t="s">
        <v>199</v>
      </c>
      <c r="G253" s="48" t="s">
        <v>816</v>
      </c>
      <c r="H253" s="2"/>
      <c r="I253" s="12">
        <v>100</v>
      </c>
      <c r="J253" s="16">
        <f t="shared" si="35"/>
        <v>100</v>
      </c>
      <c r="K253" s="16">
        <f t="shared" si="36"/>
        <v>100</v>
      </c>
      <c r="L253" s="16">
        <f t="shared" si="42"/>
        <v>0</v>
      </c>
      <c r="M253" s="16">
        <f t="shared" si="42"/>
        <v>0</v>
      </c>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c r="BK253" s="15"/>
      <c r="BL253" s="15"/>
      <c r="BM253" s="15"/>
      <c r="BN253" s="15"/>
      <c r="BO253" s="15"/>
      <c r="BP253" s="15"/>
      <c r="BQ253" s="15"/>
      <c r="BR253" s="15"/>
      <c r="BS253" s="15"/>
      <c r="BT253" s="15"/>
      <c r="BU253" s="15"/>
      <c r="BV253" s="15"/>
      <c r="BW253" s="15"/>
      <c r="BX253" s="15"/>
      <c r="BY253" s="15"/>
      <c r="BZ253" s="15"/>
      <c r="CA253" s="15"/>
      <c r="CB253" s="15"/>
      <c r="CC253" s="15"/>
      <c r="CD253" s="15"/>
      <c r="CE253" s="15"/>
      <c r="CF253" s="15"/>
      <c r="CG253" s="15"/>
      <c r="CH253" s="15"/>
      <c r="CI253" s="15"/>
      <c r="CJ253" s="15"/>
      <c r="CK253" s="15"/>
      <c r="CL253" s="15"/>
      <c r="CM253" s="15"/>
      <c r="CN253" s="15"/>
      <c r="CO253" s="15"/>
      <c r="CP253" s="15"/>
      <c r="CQ253" s="15"/>
      <c r="CR253" s="15"/>
      <c r="CS253" s="15"/>
      <c r="CT253" s="15"/>
      <c r="CU253" s="15"/>
      <c r="CV253" s="15"/>
      <c r="CW253" s="15"/>
      <c r="CX253" s="15"/>
      <c r="CY253" s="15"/>
      <c r="CZ253" s="15"/>
      <c r="DA253" s="15"/>
    </row>
    <row r="254" spans="1:105" s="19" customFormat="1" ht="16.5" x14ac:dyDescent="0.3">
      <c r="A254" s="37">
        <v>863</v>
      </c>
      <c r="B254" s="40"/>
      <c r="C254" s="39" t="s">
        <v>336</v>
      </c>
      <c r="D254" s="40"/>
      <c r="E254" s="37" t="s">
        <v>817</v>
      </c>
      <c r="F254" s="37"/>
      <c r="G254" s="37" t="s">
        <v>818</v>
      </c>
      <c r="H254" s="41"/>
      <c r="I254" s="42">
        <v>100</v>
      </c>
      <c r="J254" s="43">
        <f t="shared" si="35"/>
        <v>100</v>
      </c>
      <c r="K254" s="43">
        <f t="shared" si="36"/>
        <v>100</v>
      </c>
      <c r="L254" s="43">
        <f t="shared" si="42"/>
        <v>0</v>
      </c>
      <c r="M254" s="43">
        <f t="shared" si="42"/>
        <v>0</v>
      </c>
      <c r="N254" s="53"/>
      <c r="O254" s="53"/>
      <c r="P254" s="53"/>
      <c r="Q254" s="53"/>
      <c r="R254" s="53"/>
      <c r="S254" s="53"/>
      <c r="T254" s="53"/>
      <c r="U254" s="53"/>
      <c r="V254" s="53"/>
      <c r="W254" s="53"/>
      <c r="X254" s="53"/>
      <c r="Y254" s="53"/>
      <c r="Z254" s="53"/>
      <c r="AA254" s="53"/>
      <c r="AB254" s="53"/>
      <c r="AC254" s="53"/>
      <c r="AD254" s="53"/>
      <c r="AE254" s="53"/>
      <c r="AF254" s="53"/>
      <c r="AG254" s="53"/>
      <c r="AH254" s="53"/>
      <c r="AI254" s="53"/>
      <c r="AJ254" s="53"/>
      <c r="AK254" s="53"/>
      <c r="AL254" s="53"/>
      <c r="AM254" s="53"/>
      <c r="AN254" s="53"/>
      <c r="AO254" s="53"/>
      <c r="AP254" s="53"/>
      <c r="AQ254" s="53"/>
      <c r="AR254" s="53"/>
      <c r="AS254" s="53"/>
      <c r="AT254" s="53"/>
      <c r="AU254" s="53"/>
      <c r="AV254" s="53"/>
      <c r="AW254" s="53"/>
      <c r="AX254" s="53"/>
      <c r="AY254" s="53"/>
      <c r="AZ254" s="53"/>
      <c r="BA254" s="53"/>
      <c r="BB254" s="53"/>
      <c r="BC254" s="53"/>
      <c r="BD254" s="53"/>
      <c r="BE254" s="53"/>
      <c r="BF254" s="53"/>
      <c r="BG254" s="53"/>
      <c r="BH254" s="53"/>
      <c r="BI254" s="53"/>
      <c r="BJ254" s="53"/>
      <c r="BK254" s="53"/>
      <c r="BL254" s="53"/>
      <c r="BM254" s="53"/>
      <c r="BN254" s="53"/>
      <c r="BO254" s="53"/>
      <c r="BP254" s="53"/>
      <c r="BQ254" s="53"/>
      <c r="BR254" s="53"/>
      <c r="BS254" s="53"/>
      <c r="BT254" s="53"/>
      <c r="BU254" s="53"/>
      <c r="BV254" s="53"/>
      <c r="BW254" s="53"/>
      <c r="BX254" s="53"/>
      <c r="BY254" s="53"/>
      <c r="BZ254" s="53"/>
      <c r="CA254" s="53"/>
      <c r="CB254" s="53"/>
      <c r="CC254" s="53"/>
      <c r="CD254" s="53"/>
      <c r="CE254" s="53"/>
      <c r="CF254" s="53"/>
      <c r="CG254" s="53"/>
      <c r="CH254" s="53"/>
      <c r="CI254" s="53"/>
      <c r="CJ254" s="53"/>
      <c r="CK254" s="53"/>
      <c r="CL254" s="53"/>
      <c r="CM254" s="53"/>
      <c r="CN254" s="53"/>
      <c r="CO254" s="53"/>
      <c r="CP254" s="53"/>
      <c r="CQ254" s="53"/>
      <c r="CR254" s="53"/>
      <c r="CS254" s="53"/>
      <c r="CT254" s="53"/>
      <c r="CU254" s="53"/>
      <c r="CV254" s="53"/>
      <c r="CW254" s="53"/>
      <c r="CX254" s="53"/>
      <c r="CY254" s="53"/>
      <c r="CZ254" s="53"/>
      <c r="DA254" s="53"/>
    </row>
    <row r="255" spans="1:105" ht="16.5" x14ac:dyDescent="0.3">
      <c r="A255" s="14">
        <v>216</v>
      </c>
      <c r="B255" s="15"/>
      <c r="C255" s="15"/>
      <c r="D255" s="14" t="s">
        <v>197</v>
      </c>
      <c r="E255" s="14" t="s">
        <v>819</v>
      </c>
      <c r="F255" s="14" t="s">
        <v>199</v>
      </c>
      <c r="G255" s="14" t="s">
        <v>820</v>
      </c>
      <c r="H255" s="2" t="s">
        <v>821</v>
      </c>
      <c r="I255" s="12">
        <v>100</v>
      </c>
      <c r="J255" s="16">
        <f t="shared" si="35"/>
        <v>100</v>
      </c>
      <c r="K255" s="16">
        <f t="shared" si="36"/>
        <v>100</v>
      </c>
      <c r="L255" s="16">
        <f t="shared" ref="L255:M262" si="43">P255+R255+T255+V255+X255+Z255+AB255+AD255+AF255+AH255+AJ255+AL255+AN255+AP255+AR255+AT255+AV255+AX255+AZ255+BB255+BD255+BJ255+CZ255+BF255+BH255+BL255+BN255+BP255+BR255+BT255+BZ255+BV255+BX255+CB255+CD255+CF255+CH255+CJ255+CL255</f>
        <v>0</v>
      </c>
      <c r="M255" s="16">
        <f t="shared" si="43"/>
        <v>0</v>
      </c>
      <c r="N255" s="16"/>
      <c r="O255" s="16"/>
      <c r="P255" s="16"/>
      <c r="Q255" s="16"/>
      <c r="R255" s="16"/>
      <c r="S255" s="16"/>
      <c r="T255" s="16"/>
      <c r="U255" s="16"/>
      <c r="V255" s="16"/>
      <c r="W255" s="17"/>
      <c r="X255" s="16"/>
      <c r="Y255" s="16"/>
      <c r="Z255" s="16"/>
      <c r="AA255" s="16"/>
      <c r="AB255" s="16"/>
      <c r="AC255" s="16"/>
      <c r="AD255" s="16"/>
      <c r="AE255" s="16"/>
      <c r="AF255" s="16"/>
      <c r="AG255" s="16"/>
      <c r="AH255" s="16"/>
      <c r="AI255" s="16"/>
      <c r="AJ255" s="16"/>
      <c r="AK255" s="16"/>
      <c r="AL255" s="16"/>
      <c r="AM255" s="16"/>
      <c r="AN255" s="16"/>
      <c r="AO255" s="16"/>
      <c r="AP255" s="16"/>
      <c r="AQ255" s="16"/>
      <c r="AR255" s="16"/>
      <c r="AS255" s="16"/>
      <c r="AT255" s="16"/>
      <c r="AU255" s="16"/>
      <c r="AV255" s="16"/>
      <c r="AW255" s="16"/>
      <c r="AX255" s="16"/>
      <c r="AY255" s="16"/>
      <c r="AZ255" s="16"/>
      <c r="BA255" s="16"/>
      <c r="BB255" s="16"/>
      <c r="BC255" s="16"/>
      <c r="BD255" s="16"/>
      <c r="BE255" s="16"/>
      <c r="BF255" s="16"/>
      <c r="BG255" s="16"/>
      <c r="BH255" s="16"/>
      <c r="BI255" s="16"/>
      <c r="BJ255" s="16"/>
      <c r="BK255" s="16"/>
      <c r="BL255" s="16"/>
      <c r="BM255" s="16"/>
      <c r="BN255" s="16"/>
      <c r="BO255" s="16"/>
      <c r="BP255" s="16"/>
      <c r="BQ255" s="16"/>
      <c r="BR255" s="16"/>
      <c r="BS255" s="16"/>
      <c r="BT255" s="16"/>
      <c r="BU255" s="16"/>
      <c r="BV255" s="16"/>
      <c r="BW255" s="16"/>
      <c r="BX255" s="16"/>
      <c r="BY255" s="16"/>
      <c r="BZ255" s="16"/>
      <c r="CA255" s="16"/>
      <c r="CB255" s="16"/>
      <c r="CC255" s="16"/>
      <c r="CD255" s="16"/>
      <c r="CE255" s="16"/>
      <c r="CF255" s="16"/>
      <c r="CG255" s="16"/>
      <c r="CH255" s="16"/>
      <c r="CI255" s="16"/>
      <c r="CJ255" s="16"/>
      <c r="CK255" s="16"/>
      <c r="CL255" s="16"/>
      <c r="CM255" s="16"/>
      <c r="CN255" s="16"/>
      <c r="CO255" s="16"/>
      <c r="CP255" s="16"/>
      <c r="CQ255" s="16"/>
      <c r="CR255" s="16"/>
      <c r="CS255" s="16"/>
      <c r="CT255" s="16"/>
      <c r="CU255" s="16"/>
      <c r="CV255" s="16"/>
      <c r="CW255" s="16"/>
      <c r="CX255" s="16"/>
      <c r="CY255" s="16"/>
      <c r="CZ255" s="16"/>
      <c r="DA255" s="16"/>
    </row>
    <row r="256" spans="1:105" ht="16.5" x14ac:dyDescent="0.3">
      <c r="A256" s="14">
        <v>217</v>
      </c>
      <c r="B256" s="15"/>
      <c r="C256" s="15"/>
      <c r="D256" s="14" t="s">
        <v>197</v>
      </c>
      <c r="E256" s="14" t="s">
        <v>822</v>
      </c>
      <c r="F256" s="14" t="s">
        <v>199</v>
      </c>
      <c r="G256" s="14" t="s">
        <v>823</v>
      </c>
      <c r="H256" s="2" t="s">
        <v>824</v>
      </c>
      <c r="I256" s="12">
        <v>100</v>
      </c>
      <c r="J256" s="16">
        <f t="shared" si="35"/>
        <v>100</v>
      </c>
      <c r="K256" s="16">
        <f t="shared" si="36"/>
        <v>100</v>
      </c>
      <c r="L256" s="16">
        <f t="shared" si="43"/>
        <v>0</v>
      </c>
      <c r="M256" s="16">
        <f t="shared" si="43"/>
        <v>0</v>
      </c>
      <c r="N256" s="16"/>
      <c r="O256" s="16"/>
      <c r="P256" s="16"/>
      <c r="Q256" s="16"/>
      <c r="R256" s="16"/>
      <c r="S256" s="16"/>
      <c r="T256" s="16"/>
      <c r="U256" s="16"/>
      <c r="V256" s="16"/>
      <c r="W256" s="17"/>
      <c r="X256" s="16"/>
      <c r="Y256" s="16"/>
      <c r="Z256" s="16"/>
      <c r="AA256" s="16"/>
      <c r="AB256" s="16"/>
      <c r="AC256" s="16"/>
      <c r="AD256" s="16"/>
      <c r="AE256" s="16"/>
      <c r="AF256" s="16"/>
      <c r="AG256" s="16"/>
      <c r="AH256" s="16"/>
      <c r="AI256" s="16"/>
      <c r="AJ256" s="16"/>
      <c r="AK256" s="16"/>
      <c r="AL256" s="16"/>
      <c r="AM256" s="16"/>
      <c r="AN256" s="16"/>
      <c r="AO256" s="16"/>
      <c r="AP256" s="16"/>
      <c r="AQ256" s="16"/>
      <c r="AR256" s="16"/>
      <c r="AS256" s="16"/>
      <c r="AT256" s="16"/>
      <c r="AU256" s="16"/>
      <c r="AV256" s="16"/>
      <c r="AW256" s="16"/>
      <c r="AX256" s="16"/>
      <c r="AY256" s="16"/>
      <c r="AZ256" s="16"/>
      <c r="BA256" s="16"/>
      <c r="BB256" s="16"/>
      <c r="BC256" s="16"/>
      <c r="BD256" s="16"/>
      <c r="BE256" s="16"/>
      <c r="BF256" s="16"/>
      <c r="BG256" s="16"/>
      <c r="BH256" s="16"/>
      <c r="BI256" s="16"/>
      <c r="BJ256" s="16"/>
      <c r="BK256" s="16"/>
      <c r="BL256" s="16"/>
      <c r="BM256" s="16"/>
      <c r="BN256" s="16"/>
      <c r="BO256" s="16"/>
      <c r="BP256" s="16"/>
      <c r="BQ256" s="16"/>
      <c r="BR256" s="16"/>
      <c r="BS256" s="16"/>
      <c r="BT256" s="16"/>
      <c r="BU256" s="16"/>
      <c r="BV256" s="16"/>
      <c r="BW256" s="16"/>
      <c r="BX256" s="16"/>
      <c r="BY256" s="16"/>
      <c r="BZ256" s="16"/>
      <c r="CA256" s="16"/>
      <c r="CB256" s="16"/>
      <c r="CC256" s="16"/>
      <c r="CD256" s="16"/>
      <c r="CE256" s="16"/>
      <c r="CF256" s="16"/>
      <c r="CG256" s="16"/>
      <c r="CH256" s="16"/>
      <c r="CI256" s="16"/>
      <c r="CJ256" s="16"/>
      <c r="CK256" s="16"/>
      <c r="CL256" s="16"/>
      <c r="CM256" s="16"/>
      <c r="CN256" s="16"/>
      <c r="CO256" s="16"/>
      <c r="CP256" s="16"/>
      <c r="CQ256" s="16"/>
      <c r="CR256" s="16"/>
      <c r="CS256" s="16"/>
      <c r="CT256" s="16"/>
      <c r="CU256" s="16"/>
      <c r="CV256" s="16"/>
      <c r="CW256" s="16"/>
      <c r="CX256" s="16"/>
      <c r="CY256" s="16"/>
      <c r="CZ256" s="16"/>
      <c r="DA256" s="16"/>
    </row>
    <row r="257" spans="1:105" ht="16.5" x14ac:dyDescent="0.3">
      <c r="A257" s="14">
        <v>218</v>
      </c>
      <c r="B257" s="15"/>
      <c r="C257" s="15"/>
      <c r="D257" s="14" t="s">
        <v>197</v>
      </c>
      <c r="E257" s="14" t="s">
        <v>825</v>
      </c>
      <c r="F257" s="14" t="s">
        <v>199</v>
      </c>
      <c r="G257" s="14" t="s">
        <v>826</v>
      </c>
      <c r="H257" s="2" t="s">
        <v>827</v>
      </c>
      <c r="I257" s="12">
        <v>100</v>
      </c>
      <c r="J257" s="16">
        <f t="shared" si="35"/>
        <v>100</v>
      </c>
      <c r="K257" s="16">
        <f t="shared" si="36"/>
        <v>100</v>
      </c>
      <c r="L257" s="16">
        <f t="shared" si="43"/>
        <v>0</v>
      </c>
      <c r="M257" s="16">
        <f t="shared" si="43"/>
        <v>0</v>
      </c>
      <c r="N257" s="16"/>
      <c r="O257" s="16"/>
      <c r="P257" s="16"/>
      <c r="Q257" s="16"/>
      <c r="R257" s="16"/>
      <c r="S257" s="16"/>
      <c r="T257" s="16"/>
      <c r="U257" s="16"/>
      <c r="V257" s="16"/>
      <c r="W257" s="17"/>
      <c r="X257" s="16"/>
      <c r="Y257" s="16"/>
      <c r="Z257" s="16"/>
      <c r="AA257" s="16"/>
      <c r="AB257" s="16"/>
      <c r="AC257" s="16"/>
      <c r="AD257" s="16"/>
      <c r="AE257" s="16"/>
      <c r="AF257" s="16"/>
      <c r="AG257" s="16"/>
      <c r="AH257" s="16"/>
      <c r="AI257" s="16"/>
      <c r="AJ257" s="16"/>
      <c r="AK257" s="16"/>
      <c r="AL257" s="16"/>
      <c r="AM257" s="16"/>
      <c r="AN257" s="16"/>
      <c r="AO257" s="16"/>
      <c r="AP257" s="16"/>
      <c r="AQ257" s="16"/>
      <c r="AR257" s="16"/>
      <c r="AS257" s="16"/>
      <c r="AT257" s="16"/>
      <c r="AU257" s="16"/>
      <c r="AV257" s="16"/>
      <c r="AW257" s="16"/>
      <c r="AX257" s="16"/>
      <c r="AY257" s="16"/>
      <c r="AZ257" s="16"/>
      <c r="BA257" s="16"/>
      <c r="BB257" s="16"/>
      <c r="BC257" s="16"/>
      <c r="BD257" s="16"/>
      <c r="BE257" s="16"/>
      <c r="BF257" s="16"/>
      <c r="BG257" s="16"/>
      <c r="BH257" s="16"/>
      <c r="BI257" s="16"/>
      <c r="BJ257" s="16"/>
      <c r="BK257" s="16"/>
      <c r="BL257" s="16"/>
      <c r="BM257" s="16"/>
      <c r="BN257" s="16"/>
      <c r="BO257" s="16"/>
      <c r="BP257" s="16"/>
      <c r="BQ257" s="16"/>
      <c r="BR257" s="16"/>
      <c r="BS257" s="16"/>
      <c r="BT257" s="16"/>
      <c r="BU257" s="16"/>
      <c r="BV257" s="16"/>
      <c r="BW257" s="16"/>
      <c r="BX257" s="16"/>
      <c r="BY257" s="16"/>
      <c r="BZ257" s="16"/>
      <c r="CA257" s="16"/>
      <c r="CB257" s="16"/>
      <c r="CC257" s="16"/>
      <c r="CD257" s="16"/>
      <c r="CE257" s="16"/>
      <c r="CF257" s="16"/>
      <c r="CG257" s="16"/>
      <c r="CH257" s="16"/>
      <c r="CI257" s="16"/>
      <c r="CJ257" s="16"/>
      <c r="CK257" s="16"/>
      <c r="CL257" s="16"/>
      <c r="CM257" s="16"/>
      <c r="CN257" s="16"/>
      <c r="CO257" s="16"/>
      <c r="CP257" s="16"/>
      <c r="CQ257" s="16"/>
      <c r="CR257" s="16"/>
      <c r="CS257" s="16"/>
      <c r="CT257" s="16"/>
      <c r="CU257" s="16"/>
      <c r="CV257" s="16"/>
      <c r="CW257" s="16"/>
      <c r="CX257" s="16"/>
      <c r="CY257" s="16"/>
      <c r="CZ257" s="16"/>
      <c r="DA257" s="16"/>
    </row>
    <row r="258" spans="1:105" ht="16.5" x14ac:dyDescent="0.3">
      <c r="A258" s="14">
        <v>219</v>
      </c>
      <c r="B258" s="15"/>
      <c r="C258" s="15"/>
      <c r="D258" s="14" t="s">
        <v>197</v>
      </c>
      <c r="E258" s="14" t="s">
        <v>828</v>
      </c>
      <c r="F258" s="14" t="s">
        <v>199</v>
      </c>
      <c r="G258" s="14" t="s">
        <v>829</v>
      </c>
      <c r="H258" s="2" t="s">
        <v>830</v>
      </c>
      <c r="I258" s="12">
        <v>100</v>
      </c>
      <c r="J258" s="16">
        <f t="shared" si="35"/>
        <v>100</v>
      </c>
      <c r="K258" s="16">
        <f t="shared" si="36"/>
        <v>100</v>
      </c>
      <c r="L258" s="16">
        <f t="shared" si="43"/>
        <v>0</v>
      </c>
      <c r="M258" s="16">
        <f t="shared" si="43"/>
        <v>0</v>
      </c>
      <c r="N258" s="16"/>
      <c r="O258" s="16"/>
      <c r="P258" s="16"/>
      <c r="Q258" s="16"/>
      <c r="R258" s="16"/>
      <c r="S258" s="16"/>
      <c r="T258" s="16"/>
      <c r="U258" s="16"/>
      <c r="V258" s="16"/>
      <c r="W258" s="17"/>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6"/>
      <c r="AU258" s="16"/>
      <c r="AV258" s="16"/>
      <c r="AW258" s="16"/>
      <c r="AX258" s="16"/>
      <c r="AY258" s="16"/>
      <c r="AZ258" s="16"/>
      <c r="BA258" s="16"/>
      <c r="BB258" s="16"/>
      <c r="BC258" s="16"/>
      <c r="BD258" s="16"/>
      <c r="BE258" s="16"/>
      <c r="BF258" s="16"/>
      <c r="BG258" s="16"/>
      <c r="BH258" s="16"/>
      <c r="BI258" s="16"/>
      <c r="BJ258" s="16"/>
      <c r="BK258" s="16"/>
      <c r="BL258" s="16"/>
      <c r="BM258" s="16"/>
      <c r="BN258" s="16"/>
      <c r="BO258" s="16"/>
      <c r="BP258" s="16"/>
      <c r="BQ258" s="16"/>
      <c r="BR258" s="16"/>
      <c r="BS258" s="16"/>
      <c r="BT258" s="16"/>
      <c r="BU258" s="16"/>
      <c r="BV258" s="16"/>
      <c r="BW258" s="16"/>
      <c r="BX258" s="16"/>
      <c r="BY258" s="16"/>
      <c r="BZ258" s="16"/>
      <c r="CA258" s="16"/>
      <c r="CB258" s="16"/>
      <c r="CC258" s="16"/>
      <c r="CD258" s="16"/>
      <c r="CE258" s="16"/>
      <c r="CF258" s="16"/>
      <c r="CG258" s="16"/>
      <c r="CH258" s="16"/>
      <c r="CI258" s="16"/>
      <c r="CJ258" s="16"/>
      <c r="CK258" s="16"/>
      <c r="CL258" s="16"/>
      <c r="CM258" s="16"/>
      <c r="CN258" s="16"/>
      <c r="CO258" s="16"/>
      <c r="CP258" s="16"/>
      <c r="CQ258" s="16"/>
      <c r="CR258" s="16"/>
      <c r="CS258" s="16"/>
      <c r="CT258" s="16"/>
      <c r="CU258" s="16"/>
      <c r="CV258" s="16"/>
      <c r="CW258" s="16"/>
      <c r="CX258" s="16"/>
      <c r="CY258" s="16"/>
      <c r="CZ258" s="16"/>
      <c r="DA258" s="16"/>
    </row>
    <row r="259" spans="1:105" ht="16.5" x14ac:dyDescent="0.3">
      <c r="A259" s="14">
        <v>220</v>
      </c>
      <c r="B259" s="15"/>
      <c r="C259" s="15"/>
      <c r="D259" s="14" t="s">
        <v>197</v>
      </c>
      <c r="E259" s="14" t="s">
        <v>831</v>
      </c>
      <c r="F259" s="14" t="s">
        <v>199</v>
      </c>
      <c r="G259" s="14" t="s">
        <v>832</v>
      </c>
      <c r="H259" s="2" t="s">
        <v>833</v>
      </c>
      <c r="I259" s="12">
        <v>100</v>
      </c>
      <c r="J259" s="16">
        <f t="shared" si="35"/>
        <v>100</v>
      </c>
      <c r="K259" s="16">
        <f t="shared" si="36"/>
        <v>100</v>
      </c>
      <c r="L259" s="16">
        <f t="shared" si="43"/>
        <v>0</v>
      </c>
      <c r="M259" s="16">
        <f t="shared" si="43"/>
        <v>0</v>
      </c>
      <c r="N259" s="16"/>
      <c r="O259" s="16"/>
      <c r="P259" s="16"/>
      <c r="Q259" s="16"/>
      <c r="R259" s="16"/>
      <c r="S259" s="16"/>
      <c r="T259" s="16"/>
      <c r="U259" s="16"/>
      <c r="V259" s="16"/>
      <c r="W259" s="17"/>
      <c r="X259" s="16"/>
      <c r="Y259" s="16"/>
      <c r="Z259" s="16"/>
      <c r="AA259" s="16"/>
      <c r="AB259" s="16"/>
      <c r="AC259" s="16"/>
      <c r="AD259" s="16"/>
      <c r="AE259" s="16"/>
      <c r="AF259" s="16"/>
      <c r="AG259" s="16"/>
      <c r="AH259" s="16"/>
      <c r="AI259" s="16"/>
      <c r="AJ259" s="16"/>
      <c r="AK259" s="16"/>
      <c r="AL259" s="16"/>
      <c r="AM259" s="16"/>
      <c r="AN259" s="16"/>
      <c r="AO259" s="16"/>
      <c r="AP259" s="16"/>
      <c r="AQ259" s="16"/>
      <c r="AR259" s="16"/>
      <c r="AS259" s="16"/>
      <c r="AT259" s="16"/>
      <c r="AU259" s="16"/>
      <c r="AV259" s="16"/>
      <c r="AW259" s="16"/>
      <c r="AX259" s="16"/>
      <c r="AY259" s="16"/>
      <c r="AZ259" s="16"/>
      <c r="BA259" s="16"/>
      <c r="BB259" s="16"/>
      <c r="BC259" s="16"/>
      <c r="BD259" s="16"/>
      <c r="BE259" s="16"/>
      <c r="BF259" s="16"/>
      <c r="BG259" s="16"/>
      <c r="BH259" s="16"/>
      <c r="BI259" s="16"/>
      <c r="BJ259" s="16"/>
      <c r="BK259" s="16"/>
      <c r="BL259" s="16"/>
      <c r="BM259" s="16"/>
      <c r="BN259" s="16"/>
      <c r="BO259" s="16"/>
      <c r="BP259" s="16"/>
      <c r="BQ259" s="16"/>
      <c r="BR259" s="16"/>
      <c r="BS259" s="16"/>
      <c r="BT259" s="16"/>
      <c r="BU259" s="16"/>
      <c r="BV259" s="16"/>
      <c r="BW259" s="16"/>
      <c r="BX259" s="16"/>
      <c r="BY259" s="16"/>
      <c r="BZ259" s="16"/>
      <c r="CA259" s="16"/>
      <c r="CB259" s="16"/>
      <c r="CC259" s="16"/>
      <c r="CD259" s="16"/>
      <c r="CE259" s="16"/>
      <c r="CF259" s="16"/>
      <c r="CG259" s="16"/>
      <c r="CH259" s="16"/>
      <c r="CI259" s="16"/>
      <c r="CJ259" s="16"/>
      <c r="CK259" s="16"/>
      <c r="CL259" s="16"/>
      <c r="CM259" s="16"/>
      <c r="CN259" s="16"/>
      <c r="CO259" s="16"/>
      <c r="CP259" s="16"/>
      <c r="CQ259" s="16"/>
      <c r="CR259" s="16"/>
      <c r="CS259" s="16"/>
      <c r="CT259" s="16"/>
      <c r="CU259" s="16"/>
      <c r="CV259" s="16"/>
      <c r="CW259" s="16"/>
      <c r="CX259" s="16"/>
      <c r="CY259" s="16"/>
      <c r="CZ259" s="16"/>
      <c r="DA259" s="16"/>
    </row>
    <row r="260" spans="1:105" ht="16.5" x14ac:dyDescent="0.3">
      <c r="A260" s="14">
        <v>221</v>
      </c>
      <c r="B260" s="15"/>
      <c r="C260" s="15"/>
      <c r="D260" s="14" t="s">
        <v>197</v>
      </c>
      <c r="E260" s="14" t="s">
        <v>834</v>
      </c>
      <c r="F260" s="14" t="s">
        <v>199</v>
      </c>
      <c r="G260" s="14" t="s">
        <v>835</v>
      </c>
      <c r="H260" s="2" t="s">
        <v>836</v>
      </c>
      <c r="I260" s="12">
        <v>100</v>
      </c>
      <c r="J260" s="16">
        <f t="shared" si="35"/>
        <v>100</v>
      </c>
      <c r="K260" s="16">
        <f t="shared" si="36"/>
        <v>100</v>
      </c>
      <c r="L260" s="16">
        <f t="shared" si="43"/>
        <v>0</v>
      </c>
      <c r="M260" s="16">
        <f t="shared" si="43"/>
        <v>0</v>
      </c>
      <c r="N260" s="16"/>
      <c r="O260" s="16"/>
      <c r="P260" s="16"/>
      <c r="Q260" s="16"/>
      <c r="R260" s="16"/>
      <c r="S260" s="16"/>
      <c r="T260" s="16"/>
      <c r="U260" s="16"/>
      <c r="V260" s="16"/>
      <c r="W260" s="17"/>
      <c r="X260" s="16"/>
      <c r="Y260" s="16"/>
      <c r="Z260" s="16"/>
      <c r="AA260" s="16"/>
      <c r="AB260" s="16"/>
      <c r="AC260" s="16"/>
      <c r="AD260" s="16"/>
      <c r="AE260" s="16"/>
      <c r="AF260" s="16"/>
      <c r="AG260" s="16"/>
      <c r="AH260" s="16"/>
      <c r="AI260" s="16"/>
      <c r="AJ260" s="16"/>
      <c r="AK260" s="16"/>
      <c r="AL260" s="16"/>
      <c r="AM260" s="16"/>
      <c r="AN260" s="16"/>
      <c r="AO260" s="16"/>
      <c r="AP260" s="16"/>
      <c r="AQ260" s="16"/>
      <c r="AR260" s="16"/>
      <c r="AS260" s="16"/>
      <c r="AT260" s="16"/>
      <c r="AU260" s="16"/>
      <c r="AV260" s="16"/>
      <c r="AW260" s="16"/>
      <c r="AX260" s="16"/>
      <c r="AY260" s="16"/>
      <c r="AZ260" s="16"/>
      <c r="BA260" s="16"/>
      <c r="BB260" s="16"/>
      <c r="BC260" s="16"/>
      <c r="BD260" s="16"/>
      <c r="BE260" s="16"/>
      <c r="BF260" s="16"/>
      <c r="BG260" s="16"/>
      <c r="BH260" s="16"/>
      <c r="BI260" s="16"/>
      <c r="BJ260" s="16"/>
      <c r="BK260" s="16"/>
      <c r="BL260" s="16"/>
      <c r="BM260" s="16"/>
      <c r="BN260" s="16"/>
      <c r="BO260" s="16"/>
      <c r="BP260" s="16"/>
      <c r="BQ260" s="16"/>
      <c r="BR260" s="16"/>
      <c r="BS260" s="16"/>
      <c r="BT260" s="16"/>
      <c r="BU260" s="16"/>
      <c r="BV260" s="16"/>
      <c r="BW260" s="16"/>
      <c r="BX260" s="16"/>
      <c r="BY260" s="16"/>
      <c r="BZ260" s="16"/>
      <c r="CA260" s="16"/>
      <c r="CB260" s="16"/>
      <c r="CC260" s="16"/>
      <c r="CD260" s="16"/>
      <c r="CE260" s="16"/>
      <c r="CF260" s="16"/>
      <c r="CG260" s="16"/>
      <c r="CH260" s="16"/>
      <c r="CI260" s="16"/>
      <c r="CJ260" s="16"/>
      <c r="CK260" s="16"/>
      <c r="CL260" s="16"/>
      <c r="CM260" s="16"/>
      <c r="CN260" s="16"/>
      <c r="CO260" s="16"/>
      <c r="CP260" s="16"/>
      <c r="CQ260" s="16"/>
      <c r="CR260" s="16"/>
      <c r="CS260" s="16"/>
      <c r="CT260" s="16"/>
      <c r="CU260" s="16"/>
      <c r="CV260" s="16"/>
      <c r="CW260" s="16"/>
      <c r="CX260" s="16"/>
      <c r="CY260" s="16"/>
      <c r="CZ260" s="16"/>
      <c r="DA260" s="16"/>
    </row>
    <row r="261" spans="1:105" ht="16.5" x14ac:dyDescent="0.3">
      <c r="A261" s="14">
        <v>222</v>
      </c>
      <c r="B261" s="15"/>
      <c r="C261" s="15"/>
      <c r="D261" s="14" t="s">
        <v>197</v>
      </c>
      <c r="E261" s="14" t="s">
        <v>837</v>
      </c>
      <c r="F261" s="14" t="s">
        <v>199</v>
      </c>
      <c r="G261" s="14" t="s">
        <v>838</v>
      </c>
      <c r="H261" s="2" t="s">
        <v>839</v>
      </c>
      <c r="I261" s="12">
        <v>100</v>
      </c>
      <c r="J261" s="16">
        <f t="shared" si="35"/>
        <v>100</v>
      </c>
      <c r="K261" s="16">
        <f t="shared" si="36"/>
        <v>100</v>
      </c>
      <c r="L261" s="16">
        <f t="shared" si="43"/>
        <v>0</v>
      </c>
      <c r="M261" s="16">
        <f t="shared" si="43"/>
        <v>0</v>
      </c>
      <c r="N261" s="16"/>
      <c r="O261" s="16"/>
      <c r="P261" s="16"/>
      <c r="Q261" s="16"/>
      <c r="R261" s="16"/>
      <c r="S261" s="16"/>
      <c r="T261" s="16"/>
      <c r="U261" s="16"/>
      <c r="V261" s="16"/>
      <c r="W261" s="17"/>
      <c r="X261" s="16"/>
      <c r="Y261" s="16"/>
      <c r="Z261" s="16"/>
      <c r="AA261" s="16"/>
      <c r="AB261" s="16"/>
      <c r="AC261" s="16"/>
      <c r="AD261" s="16"/>
      <c r="AE261" s="16"/>
      <c r="AF261" s="16"/>
      <c r="AG261" s="16"/>
      <c r="AH261" s="16"/>
      <c r="AI261" s="16"/>
      <c r="AJ261" s="16"/>
      <c r="AK261" s="16"/>
      <c r="AL261" s="16"/>
      <c r="AM261" s="16"/>
      <c r="AN261" s="16"/>
      <c r="AO261" s="16"/>
      <c r="AP261" s="16"/>
      <c r="AQ261" s="16"/>
      <c r="AR261" s="16"/>
      <c r="AS261" s="16"/>
      <c r="AT261" s="16"/>
      <c r="AU261" s="16"/>
      <c r="AV261" s="16"/>
      <c r="AW261" s="16"/>
      <c r="AX261" s="16"/>
      <c r="AY261" s="16"/>
      <c r="AZ261" s="16"/>
      <c r="BA261" s="16"/>
      <c r="BB261" s="16"/>
      <c r="BC261" s="16"/>
      <c r="BD261" s="16"/>
      <c r="BE261" s="16"/>
      <c r="BF261" s="16"/>
      <c r="BG261" s="16"/>
      <c r="BH261" s="16"/>
      <c r="BI261" s="16"/>
      <c r="BJ261" s="16"/>
      <c r="BK261" s="16"/>
      <c r="BL261" s="16"/>
      <c r="BM261" s="16"/>
      <c r="BN261" s="16"/>
      <c r="BO261" s="16"/>
      <c r="BP261" s="16"/>
      <c r="BQ261" s="16"/>
      <c r="BR261" s="16"/>
      <c r="BS261" s="16"/>
      <c r="BT261" s="16"/>
      <c r="BU261" s="16"/>
      <c r="BV261" s="16"/>
      <c r="BW261" s="16"/>
      <c r="BX261" s="16"/>
      <c r="BY261" s="16"/>
      <c r="BZ261" s="16"/>
      <c r="CA261" s="16"/>
      <c r="CB261" s="16"/>
      <c r="CC261" s="16"/>
      <c r="CD261" s="16"/>
      <c r="CE261" s="16"/>
      <c r="CF261" s="16"/>
      <c r="CG261" s="16"/>
      <c r="CH261" s="16"/>
      <c r="CI261" s="16"/>
      <c r="CJ261" s="16"/>
      <c r="CK261" s="16"/>
      <c r="CL261" s="16"/>
      <c r="CM261" s="16"/>
      <c r="CN261" s="16"/>
      <c r="CO261" s="16"/>
      <c r="CP261" s="16"/>
      <c r="CQ261" s="16"/>
      <c r="CR261" s="16"/>
      <c r="CS261" s="16"/>
      <c r="CT261" s="16"/>
      <c r="CU261" s="16"/>
      <c r="CV261" s="16"/>
      <c r="CW261" s="16"/>
      <c r="CX261" s="16"/>
      <c r="CY261" s="16"/>
      <c r="CZ261" s="16"/>
      <c r="DA261" s="16"/>
    </row>
    <row r="262" spans="1:105" ht="16.5" x14ac:dyDescent="0.3">
      <c r="A262" s="14">
        <v>223</v>
      </c>
      <c r="B262" s="15"/>
      <c r="C262" s="15"/>
      <c r="D262" s="14" t="s">
        <v>197</v>
      </c>
      <c r="E262" s="14" t="s">
        <v>840</v>
      </c>
      <c r="F262" s="14" t="s">
        <v>199</v>
      </c>
      <c r="G262" s="14" t="s">
        <v>841</v>
      </c>
      <c r="H262" s="2" t="s">
        <v>842</v>
      </c>
      <c r="I262" s="12">
        <v>100</v>
      </c>
      <c r="J262" s="16">
        <f t="shared" si="35"/>
        <v>100</v>
      </c>
      <c r="K262" s="16">
        <f t="shared" si="36"/>
        <v>100</v>
      </c>
      <c r="L262" s="16">
        <f t="shared" si="43"/>
        <v>0</v>
      </c>
      <c r="M262" s="16">
        <f t="shared" si="43"/>
        <v>0</v>
      </c>
      <c r="N262" s="16"/>
      <c r="O262" s="16"/>
      <c r="P262" s="16"/>
      <c r="Q262" s="16"/>
      <c r="R262" s="16"/>
      <c r="S262" s="16"/>
      <c r="T262" s="16"/>
      <c r="U262" s="16"/>
      <c r="V262" s="16"/>
      <c r="W262" s="17"/>
      <c r="X262" s="16"/>
      <c r="Y262" s="16"/>
      <c r="Z262" s="16"/>
      <c r="AA262" s="16"/>
      <c r="AB262" s="16"/>
      <c r="AC262" s="16"/>
      <c r="AD262" s="16"/>
      <c r="AE262" s="16"/>
      <c r="AF262" s="16"/>
      <c r="AG262" s="16"/>
      <c r="AH262" s="16"/>
      <c r="AI262" s="16"/>
      <c r="AJ262" s="16"/>
      <c r="AK262" s="16"/>
      <c r="AL262" s="16"/>
      <c r="AM262" s="16"/>
      <c r="AN262" s="16"/>
      <c r="AO262" s="16"/>
      <c r="AP262" s="16"/>
      <c r="AQ262" s="16"/>
      <c r="AR262" s="16"/>
      <c r="AS262" s="16"/>
      <c r="AT262" s="16"/>
      <c r="AU262" s="16"/>
      <c r="AV262" s="16"/>
      <c r="AW262" s="16"/>
      <c r="AX262" s="16"/>
      <c r="AY262" s="16"/>
      <c r="AZ262" s="16"/>
      <c r="BA262" s="16"/>
      <c r="BB262" s="16"/>
      <c r="BC262" s="16"/>
      <c r="BD262" s="16"/>
      <c r="BE262" s="16"/>
      <c r="BF262" s="16"/>
      <c r="BG262" s="16"/>
      <c r="BH262" s="16"/>
      <c r="BI262" s="16"/>
      <c r="BJ262" s="16"/>
      <c r="BK262" s="16"/>
      <c r="BL262" s="16"/>
      <c r="BM262" s="16"/>
      <c r="BN262" s="16"/>
      <c r="BO262" s="16"/>
      <c r="BP262" s="16"/>
      <c r="BQ262" s="16"/>
      <c r="BR262" s="16"/>
      <c r="BS262" s="16"/>
      <c r="BT262" s="16"/>
      <c r="BU262" s="16"/>
      <c r="BV262" s="16"/>
      <c r="BW262" s="16"/>
      <c r="BX262" s="16"/>
      <c r="BY262" s="16"/>
      <c r="BZ262" s="16"/>
      <c r="CA262" s="16"/>
      <c r="CB262" s="16"/>
      <c r="CC262" s="16"/>
      <c r="CD262" s="16"/>
      <c r="CE262" s="16"/>
      <c r="CF262" s="16"/>
      <c r="CG262" s="16"/>
      <c r="CH262" s="16"/>
      <c r="CI262" s="16"/>
      <c r="CJ262" s="16"/>
      <c r="CK262" s="16"/>
      <c r="CL262" s="16"/>
      <c r="CM262" s="16"/>
      <c r="CN262" s="16"/>
      <c r="CO262" s="16"/>
      <c r="CP262" s="16"/>
      <c r="CQ262" s="16"/>
      <c r="CR262" s="16"/>
      <c r="CS262" s="16"/>
      <c r="CT262" s="16"/>
      <c r="CU262" s="16"/>
      <c r="CV262" s="16"/>
      <c r="CW262" s="16"/>
      <c r="CX262" s="16"/>
      <c r="CY262" s="16"/>
      <c r="CZ262" s="16"/>
      <c r="DA262" s="16"/>
    </row>
    <row r="263" spans="1:105" s="19" customFormat="1" ht="16.5" x14ac:dyDescent="0.3">
      <c r="A263" s="30">
        <v>443</v>
      </c>
      <c r="B263" s="31"/>
      <c r="C263" s="32" t="s">
        <v>267</v>
      </c>
      <c r="D263" s="47"/>
      <c r="E263" s="30" t="s">
        <v>843</v>
      </c>
      <c r="F263" s="30" t="s">
        <v>199</v>
      </c>
      <c r="G263" s="30" t="s">
        <v>844</v>
      </c>
      <c r="H263" s="33" t="s">
        <v>845</v>
      </c>
      <c r="I263" s="34">
        <v>100</v>
      </c>
      <c r="J263" s="35">
        <f t="shared" si="35"/>
        <v>100</v>
      </c>
      <c r="K263" s="35">
        <f t="shared" si="36"/>
        <v>100</v>
      </c>
      <c r="L263" s="35">
        <f t="shared" ref="L263:M265" si="44">P263+R263+T263+V263+X263+Z263+AB263+AD263+AF263+AH263+AJ263+AL263+AN263+AP263+AR263+AT263+AV263+AX263+AZ263+BB263+BD263+BJ263+CZ263</f>
        <v>0</v>
      </c>
      <c r="M263" s="35">
        <f t="shared" si="44"/>
        <v>0</v>
      </c>
      <c r="N263" s="36"/>
      <c r="O263" s="36"/>
      <c r="P263" s="36"/>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c r="BT263" s="36"/>
      <c r="BU263" s="36"/>
      <c r="BV263" s="36"/>
      <c r="BW263" s="36"/>
      <c r="BX263" s="36"/>
      <c r="BY263" s="36"/>
      <c r="BZ263" s="36"/>
      <c r="CA263" s="36"/>
      <c r="CB263" s="36"/>
      <c r="CC263" s="36"/>
      <c r="CD263" s="36"/>
      <c r="CE263" s="36"/>
      <c r="CF263" s="36"/>
      <c r="CG263" s="36"/>
      <c r="CH263" s="36"/>
      <c r="CI263" s="36"/>
      <c r="CJ263" s="36"/>
      <c r="CK263" s="36"/>
      <c r="CL263" s="36"/>
      <c r="CM263" s="36"/>
      <c r="CN263" s="36"/>
      <c r="CO263" s="36"/>
      <c r="CP263" s="36"/>
      <c r="CQ263" s="36"/>
      <c r="CR263" s="36"/>
      <c r="CS263" s="36"/>
      <c r="CT263" s="36"/>
      <c r="CU263" s="36"/>
      <c r="CV263" s="36"/>
      <c r="CW263" s="36"/>
      <c r="CX263" s="36"/>
      <c r="CY263" s="36"/>
      <c r="CZ263" s="36"/>
      <c r="DA263" s="36"/>
    </row>
    <row r="264" spans="1:105" s="19" customFormat="1" ht="16.5" x14ac:dyDescent="0.3">
      <c r="A264" s="48">
        <v>394</v>
      </c>
      <c r="B264" s="49"/>
      <c r="C264" s="56"/>
      <c r="D264" s="51"/>
      <c r="E264" s="48" t="s">
        <v>846</v>
      </c>
      <c r="F264" s="48" t="s">
        <v>113</v>
      </c>
      <c r="G264" s="48" t="s">
        <v>847</v>
      </c>
      <c r="H264" s="2"/>
      <c r="I264" s="12">
        <v>100</v>
      </c>
      <c r="J264" s="16">
        <f t="shared" si="35"/>
        <v>100</v>
      </c>
      <c r="K264" s="16">
        <f t="shared" si="36"/>
        <v>100</v>
      </c>
      <c r="L264" s="16">
        <f t="shared" si="44"/>
        <v>0</v>
      </c>
      <c r="M264" s="16">
        <f t="shared" si="44"/>
        <v>0</v>
      </c>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c r="BC264" s="15"/>
      <c r="BD264" s="15"/>
      <c r="BE264" s="15"/>
      <c r="BF264" s="15"/>
      <c r="BG264" s="15"/>
      <c r="BH264" s="15"/>
      <c r="BI264" s="15"/>
      <c r="BJ264" s="15"/>
      <c r="BK264" s="15"/>
      <c r="BL264" s="15"/>
      <c r="BM264" s="15"/>
      <c r="BN264" s="15"/>
      <c r="BO264" s="15"/>
      <c r="BP264" s="15"/>
      <c r="BQ264" s="15"/>
      <c r="BR264" s="15"/>
      <c r="BS264" s="15"/>
      <c r="BT264" s="15"/>
      <c r="BU264" s="15"/>
      <c r="BV264" s="15"/>
      <c r="BW264" s="15"/>
      <c r="BX264" s="15"/>
      <c r="BY264" s="15"/>
      <c r="BZ264" s="15"/>
      <c r="CA264" s="15"/>
      <c r="CB264" s="15"/>
      <c r="CC264" s="15"/>
      <c r="CD264" s="15"/>
      <c r="CE264" s="15"/>
      <c r="CF264" s="15"/>
      <c r="CG264" s="15"/>
      <c r="CH264" s="15"/>
      <c r="CI264" s="15"/>
      <c r="CJ264" s="15"/>
      <c r="CK264" s="15"/>
      <c r="CL264" s="15"/>
      <c r="CM264" s="15"/>
      <c r="CN264" s="15"/>
      <c r="CO264" s="15"/>
      <c r="CP264" s="15"/>
      <c r="CQ264" s="15"/>
      <c r="CR264" s="15"/>
      <c r="CS264" s="15"/>
      <c r="CT264" s="15"/>
      <c r="CU264" s="15"/>
      <c r="CV264" s="15"/>
      <c r="CW264" s="15"/>
      <c r="CX264" s="15"/>
      <c r="CY264" s="15"/>
      <c r="CZ264" s="15"/>
      <c r="DA264" s="15"/>
    </row>
    <row r="265" spans="1:105" s="19" customFormat="1" ht="16.5" x14ac:dyDescent="0.3">
      <c r="A265" s="37">
        <v>603</v>
      </c>
      <c r="B265" s="38"/>
      <c r="C265" s="39"/>
      <c r="D265" s="40"/>
      <c r="E265" s="37" t="s">
        <v>848</v>
      </c>
      <c r="F265" s="37" t="s">
        <v>251</v>
      </c>
      <c r="G265" s="37" t="s">
        <v>849</v>
      </c>
      <c r="H265" s="41" t="s">
        <v>850</v>
      </c>
      <c r="I265" s="42">
        <v>100</v>
      </c>
      <c r="J265" s="43">
        <f t="shared" si="35"/>
        <v>100</v>
      </c>
      <c r="K265" s="43">
        <f t="shared" si="36"/>
        <v>100</v>
      </c>
      <c r="L265" s="43">
        <f t="shared" si="44"/>
        <v>0</v>
      </c>
      <c r="M265" s="43">
        <f t="shared" si="44"/>
        <v>0</v>
      </c>
      <c r="N265" s="53"/>
      <c r="O265" s="53"/>
      <c r="P265" s="53"/>
      <c r="Q265" s="53"/>
      <c r="R265" s="53"/>
      <c r="S265" s="53"/>
      <c r="T265" s="53"/>
      <c r="U265" s="53"/>
      <c r="V265" s="53"/>
      <c r="W265" s="53"/>
      <c r="X265" s="53"/>
      <c r="Y265" s="53"/>
      <c r="Z265" s="53"/>
      <c r="AA265" s="53"/>
      <c r="AB265" s="53"/>
      <c r="AC265" s="53"/>
      <c r="AD265" s="53"/>
      <c r="AE265" s="53"/>
      <c r="AF265" s="53"/>
      <c r="AG265" s="53"/>
      <c r="AH265" s="53"/>
      <c r="AI265" s="53"/>
      <c r="AJ265" s="53"/>
      <c r="AK265" s="53"/>
      <c r="AL265" s="53"/>
      <c r="AM265" s="53"/>
      <c r="AN265" s="53"/>
      <c r="AO265" s="53"/>
      <c r="AP265" s="53"/>
      <c r="AQ265" s="53"/>
      <c r="AR265" s="53"/>
      <c r="AS265" s="53"/>
      <c r="AT265" s="53"/>
      <c r="AU265" s="53"/>
      <c r="AV265" s="53"/>
      <c r="AW265" s="53"/>
      <c r="AX265" s="53"/>
      <c r="AY265" s="53"/>
      <c r="AZ265" s="53"/>
      <c r="BA265" s="53"/>
      <c r="BB265" s="53"/>
      <c r="BC265" s="53"/>
      <c r="BD265" s="53"/>
      <c r="BE265" s="53"/>
      <c r="BF265" s="53"/>
      <c r="BG265" s="53"/>
      <c r="BH265" s="53"/>
      <c r="BI265" s="53"/>
      <c r="BJ265" s="53"/>
      <c r="BK265" s="53"/>
      <c r="BL265" s="53"/>
      <c r="BM265" s="53"/>
      <c r="BN265" s="53"/>
      <c r="BO265" s="53"/>
      <c r="BP265" s="53"/>
      <c r="BQ265" s="53"/>
      <c r="BR265" s="53"/>
      <c r="BS265" s="53"/>
      <c r="BT265" s="53"/>
      <c r="BU265" s="53"/>
      <c r="BV265" s="53"/>
      <c r="BW265" s="53"/>
      <c r="BX265" s="53"/>
      <c r="BY265" s="53"/>
      <c r="BZ265" s="53"/>
      <c r="CA265" s="53"/>
      <c r="CB265" s="53"/>
      <c r="CC265" s="53"/>
      <c r="CD265" s="53"/>
      <c r="CE265" s="53"/>
      <c r="CF265" s="53"/>
      <c r="CG265" s="53"/>
      <c r="CH265" s="53"/>
      <c r="CI265" s="53"/>
      <c r="CJ265" s="53"/>
      <c r="CK265" s="53"/>
      <c r="CL265" s="53"/>
      <c r="CM265" s="53"/>
      <c r="CN265" s="53"/>
      <c r="CO265" s="53"/>
      <c r="CP265" s="53"/>
      <c r="CQ265" s="53"/>
      <c r="CR265" s="53"/>
      <c r="CS265" s="53"/>
      <c r="CT265" s="53"/>
      <c r="CU265" s="53"/>
      <c r="CV265" s="53"/>
      <c r="CW265" s="53"/>
      <c r="CX265" s="53"/>
      <c r="CY265" s="53"/>
      <c r="CZ265" s="53"/>
      <c r="DA265" s="53"/>
    </row>
    <row r="266" spans="1:105" ht="16.5" x14ac:dyDescent="0.3">
      <c r="A266" s="14">
        <v>224</v>
      </c>
      <c r="B266" s="15"/>
      <c r="C266" s="15"/>
      <c r="D266" s="14" t="s">
        <v>197</v>
      </c>
      <c r="E266" s="14" t="s">
        <v>851</v>
      </c>
      <c r="F266" s="14" t="s">
        <v>199</v>
      </c>
      <c r="G266" s="14" t="s">
        <v>852</v>
      </c>
      <c r="H266" s="2" t="s">
        <v>853</v>
      </c>
      <c r="I266" s="12">
        <v>100</v>
      </c>
      <c r="J266" s="16">
        <f t="shared" si="35"/>
        <v>100</v>
      </c>
      <c r="K266" s="16">
        <f t="shared" si="36"/>
        <v>100</v>
      </c>
      <c r="L266" s="16">
        <f t="shared" ref="L266:M271" si="45">P266+R266+T266+V266+X266+Z266+AB266+AD266+AF266+AH266+AJ266+AL266+AN266+AP266+AR266+AT266+AV266+AX266+AZ266+BB266+BD266+BJ266+CZ266+BF266+BH266+BL266+BN266+BP266+BR266+BT266+BZ266+BV266+BX266+CB266+CD266+CF266+CH266+CJ266+CL266</f>
        <v>0</v>
      </c>
      <c r="M266" s="16">
        <f t="shared" si="45"/>
        <v>0</v>
      </c>
      <c r="N266" s="16"/>
      <c r="O266" s="16"/>
      <c r="P266" s="16"/>
      <c r="Q266" s="16"/>
      <c r="R266" s="16"/>
      <c r="S266" s="16"/>
      <c r="T266" s="16"/>
      <c r="U266" s="16"/>
      <c r="V266" s="16"/>
      <c r="W266" s="17"/>
      <c r="X266" s="16"/>
      <c r="Y266" s="16"/>
      <c r="Z266" s="16"/>
      <c r="AA266" s="16"/>
      <c r="AB266" s="16"/>
      <c r="AC266" s="16"/>
      <c r="AD266" s="16"/>
      <c r="AE266" s="16"/>
      <c r="AF266" s="16"/>
      <c r="AG266" s="16"/>
      <c r="AH266" s="16"/>
      <c r="AI266" s="16"/>
      <c r="AJ266" s="16"/>
      <c r="AK266" s="16"/>
      <c r="AL266" s="16"/>
      <c r="AM266" s="16"/>
      <c r="AN266" s="16"/>
      <c r="AO266" s="16"/>
      <c r="AP266" s="16"/>
      <c r="AQ266" s="16"/>
      <c r="AR266" s="16"/>
      <c r="AS266" s="16"/>
      <c r="AT266" s="16"/>
      <c r="AU266" s="16"/>
      <c r="AV266" s="16"/>
      <c r="AW266" s="16"/>
      <c r="AX266" s="16"/>
      <c r="AY266" s="16"/>
      <c r="AZ266" s="16"/>
      <c r="BA266" s="16"/>
      <c r="BB266" s="16"/>
      <c r="BC266" s="16"/>
      <c r="BD266" s="16"/>
      <c r="BE266" s="16"/>
      <c r="BF266" s="16"/>
      <c r="BG266" s="16"/>
      <c r="BH266" s="16"/>
      <c r="BI266" s="16"/>
      <c r="BJ266" s="16"/>
      <c r="BK266" s="16"/>
      <c r="BL266" s="16"/>
      <c r="BM266" s="16"/>
      <c r="BN266" s="16"/>
      <c r="BO266" s="16"/>
      <c r="BP266" s="16"/>
      <c r="BQ266" s="16"/>
      <c r="BR266" s="16"/>
      <c r="BS266" s="16"/>
      <c r="BT266" s="16"/>
      <c r="BU266" s="16"/>
      <c r="BV266" s="16"/>
      <c r="BW266" s="16"/>
      <c r="BX266" s="16"/>
      <c r="BY266" s="16"/>
      <c r="BZ266" s="16"/>
      <c r="CA266" s="16"/>
      <c r="CB266" s="16"/>
      <c r="CC266" s="16"/>
      <c r="CD266" s="16"/>
      <c r="CE266" s="16"/>
      <c r="CF266" s="16"/>
      <c r="CG266" s="16"/>
      <c r="CH266" s="16"/>
      <c r="CI266" s="16"/>
      <c r="CJ266" s="16"/>
      <c r="CK266" s="16"/>
      <c r="CL266" s="16"/>
      <c r="CM266" s="16"/>
      <c r="CN266" s="16"/>
      <c r="CO266" s="16"/>
      <c r="CP266" s="16"/>
      <c r="CQ266" s="16"/>
      <c r="CR266" s="16"/>
      <c r="CS266" s="16"/>
      <c r="CT266" s="16"/>
      <c r="CU266" s="16"/>
      <c r="CV266" s="16"/>
      <c r="CW266" s="16"/>
      <c r="CX266" s="16"/>
      <c r="CY266" s="16"/>
      <c r="CZ266" s="16"/>
      <c r="DA266" s="16"/>
    </row>
    <row r="267" spans="1:105" ht="16.5" x14ac:dyDescent="0.3">
      <c r="A267" s="14">
        <v>225</v>
      </c>
      <c r="B267" s="15"/>
      <c r="C267" s="15"/>
      <c r="D267" s="14" t="s">
        <v>197</v>
      </c>
      <c r="E267" s="14" t="s">
        <v>854</v>
      </c>
      <c r="F267" s="14" t="s">
        <v>199</v>
      </c>
      <c r="G267" s="14" t="s">
        <v>855</v>
      </c>
      <c r="H267" s="2" t="s">
        <v>856</v>
      </c>
      <c r="I267" s="12">
        <v>100</v>
      </c>
      <c r="J267" s="16">
        <f t="shared" si="35"/>
        <v>100</v>
      </c>
      <c r="K267" s="16">
        <f t="shared" si="36"/>
        <v>100</v>
      </c>
      <c r="L267" s="16">
        <f t="shared" si="45"/>
        <v>0</v>
      </c>
      <c r="M267" s="16">
        <f t="shared" si="45"/>
        <v>0</v>
      </c>
      <c r="N267" s="16"/>
      <c r="O267" s="16"/>
      <c r="P267" s="16"/>
      <c r="Q267" s="16"/>
      <c r="R267" s="16"/>
      <c r="S267" s="16"/>
      <c r="T267" s="16"/>
      <c r="U267" s="16"/>
      <c r="V267" s="16"/>
      <c r="W267" s="17"/>
      <c r="X267" s="16"/>
      <c r="Y267" s="16"/>
      <c r="Z267" s="16"/>
      <c r="AA267" s="16"/>
      <c r="AB267" s="16"/>
      <c r="AC267" s="16"/>
      <c r="AD267" s="16"/>
      <c r="AE267" s="16"/>
      <c r="AF267" s="16"/>
      <c r="AG267" s="16"/>
      <c r="AH267" s="16"/>
      <c r="AI267" s="16"/>
      <c r="AJ267" s="16"/>
      <c r="AK267" s="16"/>
      <c r="AL267" s="16"/>
      <c r="AM267" s="16"/>
      <c r="AN267" s="16"/>
      <c r="AO267" s="16"/>
      <c r="AP267" s="16"/>
      <c r="AQ267" s="16"/>
      <c r="AR267" s="16"/>
      <c r="AS267" s="16"/>
      <c r="AT267" s="16"/>
      <c r="AU267" s="16"/>
      <c r="AV267" s="16"/>
      <c r="AW267" s="16"/>
      <c r="AX267" s="16"/>
      <c r="AY267" s="16"/>
      <c r="AZ267" s="16"/>
      <c r="BA267" s="16"/>
      <c r="BB267" s="16"/>
      <c r="BC267" s="16"/>
      <c r="BD267" s="16"/>
      <c r="BE267" s="16"/>
      <c r="BF267" s="16"/>
      <c r="BG267" s="16"/>
      <c r="BH267" s="16"/>
      <c r="BI267" s="16"/>
      <c r="BJ267" s="16"/>
      <c r="BK267" s="16"/>
      <c r="BL267" s="16"/>
      <c r="BM267" s="16"/>
      <c r="BN267" s="16"/>
      <c r="BO267" s="16"/>
      <c r="BP267" s="16"/>
      <c r="BQ267" s="16"/>
      <c r="BR267" s="16"/>
      <c r="BS267" s="16"/>
      <c r="BT267" s="16"/>
      <c r="BU267" s="16"/>
      <c r="BV267" s="16"/>
      <c r="BW267" s="16"/>
      <c r="BX267" s="16"/>
      <c r="BY267" s="16"/>
      <c r="BZ267" s="16"/>
      <c r="CA267" s="16"/>
      <c r="CB267" s="16"/>
      <c r="CC267" s="16"/>
      <c r="CD267" s="16"/>
      <c r="CE267" s="16"/>
      <c r="CF267" s="16"/>
      <c r="CG267" s="16"/>
      <c r="CH267" s="16"/>
      <c r="CI267" s="16"/>
      <c r="CJ267" s="16"/>
      <c r="CK267" s="16"/>
      <c r="CL267" s="16"/>
      <c r="CM267" s="16"/>
      <c r="CN267" s="16"/>
      <c r="CO267" s="16"/>
      <c r="CP267" s="16"/>
      <c r="CQ267" s="16"/>
      <c r="CR267" s="16"/>
      <c r="CS267" s="16"/>
      <c r="CT267" s="16"/>
      <c r="CU267" s="16"/>
      <c r="CV267" s="16"/>
      <c r="CW267" s="16"/>
      <c r="CX267" s="16"/>
      <c r="CY267" s="16"/>
      <c r="CZ267" s="16"/>
      <c r="DA267" s="16"/>
    </row>
    <row r="268" spans="1:105" ht="16.5" x14ac:dyDescent="0.3">
      <c r="A268" s="14">
        <v>226</v>
      </c>
      <c r="B268" s="15"/>
      <c r="C268" s="15"/>
      <c r="D268" s="14" t="s">
        <v>197</v>
      </c>
      <c r="E268" s="14" t="s">
        <v>857</v>
      </c>
      <c r="F268" s="14" t="s">
        <v>199</v>
      </c>
      <c r="G268" s="14" t="s">
        <v>858</v>
      </c>
      <c r="H268" s="2" t="s">
        <v>859</v>
      </c>
      <c r="I268" s="12">
        <v>100</v>
      </c>
      <c r="J268" s="16">
        <f t="shared" si="35"/>
        <v>100</v>
      </c>
      <c r="K268" s="16">
        <f t="shared" si="36"/>
        <v>100</v>
      </c>
      <c r="L268" s="16">
        <f t="shared" si="45"/>
        <v>0</v>
      </c>
      <c r="M268" s="16">
        <f t="shared" si="45"/>
        <v>0</v>
      </c>
      <c r="N268" s="16"/>
      <c r="O268" s="16"/>
      <c r="P268" s="16"/>
      <c r="Q268" s="16"/>
      <c r="R268" s="16"/>
      <c r="S268" s="16"/>
      <c r="T268" s="16"/>
      <c r="U268" s="16"/>
      <c r="V268" s="16"/>
      <c r="W268" s="17"/>
      <c r="X268" s="16"/>
      <c r="Y268" s="16"/>
      <c r="Z268" s="16"/>
      <c r="AA268" s="16"/>
      <c r="AB268" s="16"/>
      <c r="AC268" s="16"/>
      <c r="AD268" s="16"/>
      <c r="AE268" s="16"/>
      <c r="AF268" s="16"/>
      <c r="AG268" s="16"/>
      <c r="AH268" s="16"/>
      <c r="AI268" s="16"/>
      <c r="AJ268" s="16"/>
      <c r="AK268" s="16"/>
      <c r="AL268" s="16"/>
      <c r="AM268" s="16"/>
      <c r="AN268" s="16"/>
      <c r="AO268" s="16"/>
      <c r="AP268" s="16"/>
      <c r="AQ268" s="16"/>
      <c r="AR268" s="16"/>
      <c r="AS268" s="16"/>
      <c r="AT268" s="16"/>
      <c r="AU268" s="16"/>
      <c r="AV268" s="16"/>
      <c r="AW268" s="16"/>
      <c r="AX268" s="16"/>
      <c r="AY268" s="16"/>
      <c r="AZ268" s="16"/>
      <c r="BA268" s="16"/>
      <c r="BB268" s="16"/>
      <c r="BC268" s="16"/>
      <c r="BD268" s="16"/>
      <c r="BE268" s="16"/>
      <c r="BF268" s="16"/>
      <c r="BG268" s="16"/>
      <c r="BH268" s="16"/>
      <c r="BI268" s="16"/>
      <c r="BJ268" s="16"/>
      <c r="BK268" s="16"/>
      <c r="BL268" s="16"/>
      <c r="BM268" s="16"/>
      <c r="BN268" s="16"/>
      <c r="BO268" s="16"/>
      <c r="BP268" s="16"/>
      <c r="BQ268" s="16"/>
      <c r="BR268" s="16"/>
      <c r="BS268" s="16"/>
      <c r="BT268" s="16"/>
      <c r="BU268" s="16"/>
      <c r="BV268" s="16"/>
      <c r="BW268" s="16"/>
      <c r="BX268" s="16"/>
      <c r="BY268" s="16"/>
      <c r="BZ268" s="16"/>
      <c r="CA268" s="16"/>
      <c r="CB268" s="16"/>
      <c r="CC268" s="16"/>
      <c r="CD268" s="16"/>
      <c r="CE268" s="16"/>
      <c r="CF268" s="16"/>
      <c r="CG268" s="16"/>
      <c r="CH268" s="16"/>
      <c r="CI268" s="16"/>
      <c r="CJ268" s="16"/>
      <c r="CK268" s="16"/>
      <c r="CL268" s="16"/>
      <c r="CM268" s="16"/>
      <c r="CN268" s="16"/>
      <c r="CO268" s="16"/>
      <c r="CP268" s="16"/>
      <c r="CQ268" s="16"/>
      <c r="CR268" s="16"/>
      <c r="CS268" s="16"/>
      <c r="CT268" s="16"/>
      <c r="CU268" s="16"/>
      <c r="CV268" s="16"/>
      <c r="CW268" s="16"/>
      <c r="CX268" s="16"/>
      <c r="CY268" s="16"/>
      <c r="CZ268" s="16"/>
      <c r="DA268" s="16"/>
    </row>
    <row r="269" spans="1:105" ht="16.5" x14ac:dyDescent="0.3">
      <c r="A269" s="14">
        <v>227</v>
      </c>
      <c r="B269" s="15"/>
      <c r="C269" s="15"/>
      <c r="D269" s="14" t="s">
        <v>197</v>
      </c>
      <c r="E269" s="14" t="s">
        <v>860</v>
      </c>
      <c r="F269" s="14" t="s">
        <v>199</v>
      </c>
      <c r="G269" s="14" t="s">
        <v>861</v>
      </c>
      <c r="H269" s="2" t="s">
        <v>862</v>
      </c>
      <c r="I269" s="12">
        <v>100</v>
      </c>
      <c r="J269" s="16">
        <f t="shared" si="35"/>
        <v>100</v>
      </c>
      <c r="K269" s="16">
        <f t="shared" si="36"/>
        <v>100</v>
      </c>
      <c r="L269" s="16">
        <f t="shared" si="45"/>
        <v>0</v>
      </c>
      <c r="M269" s="16">
        <f t="shared" si="45"/>
        <v>0</v>
      </c>
      <c r="N269" s="16"/>
      <c r="O269" s="16"/>
      <c r="P269" s="16"/>
      <c r="Q269" s="16"/>
      <c r="R269" s="16"/>
      <c r="S269" s="16"/>
      <c r="T269" s="16"/>
      <c r="U269" s="16"/>
      <c r="V269" s="16"/>
      <c r="W269" s="17"/>
      <c r="X269" s="16"/>
      <c r="Y269" s="16"/>
      <c r="Z269" s="16"/>
      <c r="AA269" s="16"/>
      <c r="AB269" s="16"/>
      <c r="AC269" s="16"/>
      <c r="AD269" s="16"/>
      <c r="AE269" s="16"/>
      <c r="AF269" s="16"/>
      <c r="AG269" s="16"/>
      <c r="AH269" s="16"/>
      <c r="AI269" s="16"/>
      <c r="AJ269" s="16"/>
      <c r="AK269" s="16"/>
      <c r="AL269" s="16"/>
      <c r="AM269" s="16"/>
      <c r="AN269" s="16"/>
      <c r="AO269" s="16"/>
      <c r="AP269" s="16"/>
      <c r="AQ269" s="16"/>
      <c r="AR269" s="16"/>
      <c r="AS269" s="16"/>
      <c r="AT269" s="16"/>
      <c r="AU269" s="16"/>
      <c r="AV269" s="16"/>
      <c r="AW269" s="16"/>
      <c r="AX269" s="16"/>
      <c r="AY269" s="16"/>
      <c r="AZ269" s="16"/>
      <c r="BA269" s="16"/>
      <c r="BB269" s="16"/>
      <c r="BC269" s="16"/>
      <c r="BD269" s="16"/>
      <c r="BE269" s="16"/>
      <c r="BF269" s="16"/>
      <c r="BG269" s="16"/>
      <c r="BH269" s="16"/>
      <c r="BI269" s="16"/>
      <c r="BJ269" s="16"/>
      <c r="BK269" s="16"/>
      <c r="BL269" s="16"/>
      <c r="BM269" s="16"/>
      <c r="BN269" s="16"/>
      <c r="BO269" s="16"/>
      <c r="BP269" s="16"/>
      <c r="BQ269" s="16"/>
      <c r="BR269" s="16"/>
      <c r="BS269" s="16"/>
      <c r="BT269" s="16"/>
      <c r="BU269" s="16"/>
      <c r="BV269" s="16"/>
      <c r="BW269" s="16"/>
      <c r="BX269" s="16"/>
      <c r="BY269" s="16"/>
      <c r="BZ269" s="16"/>
      <c r="CA269" s="16"/>
      <c r="CB269" s="16"/>
      <c r="CC269" s="16"/>
      <c r="CD269" s="16"/>
      <c r="CE269" s="16"/>
      <c r="CF269" s="16"/>
      <c r="CG269" s="16"/>
      <c r="CH269" s="16"/>
      <c r="CI269" s="16"/>
      <c r="CJ269" s="16"/>
      <c r="CK269" s="16"/>
      <c r="CL269" s="16"/>
      <c r="CM269" s="16"/>
      <c r="CN269" s="16"/>
      <c r="CO269" s="16"/>
      <c r="CP269" s="16"/>
      <c r="CQ269" s="16"/>
      <c r="CR269" s="16"/>
      <c r="CS269" s="16"/>
      <c r="CT269" s="16"/>
      <c r="CU269" s="16"/>
      <c r="CV269" s="16"/>
      <c r="CW269" s="16"/>
      <c r="CX269" s="16"/>
      <c r="CY269" s="16"/>
      <c r="CZ269" s="16"/>
      <c r="DA269" s="16"/>
    </row>
    <row r="270" spans="1:105" ht="16.5" x14ac:dyDescent="0.3">
      <c r="A270" s="14">
        <v>229</v>
      </c>
      <c r="B270" s="15"/>
      <c r="C270" s="15"/>
      <c r="D270" s="14" t="s">
        <v>197</v>
      </c>
      <c r="E270" s="14" t="s">
        <v>863</v>
      </c>
      <c r="F270" s="14" t="s">
        <v>199</v>
      </c>
      <c r="G270" s="14" t="s">
        <v>864</v>
      </c>
      <c r="H270" s="2" t="s">
        <v>865</v>
      </c>
      <c r="I270" s="12">
        <v>100</v>
      </c>
      <c r="J270" s="16">
        <f t="shared" ref="J270:J276" si="46">I270-M270</f>
        <v>100</v>
      </c>
      <c r="K270" s="16">
        <f t="shared" ref="K270:K276" si="47">I270-L270</f>
        <v>100</v>
      </c>
      <c r="L270" s="16">
        <f t="shared" si="45"/>
        <v>0</v>
      </c>
      <c r="M270" s="16">
        <f t="shared" si="45"/>
        <v>0</v>
      </c>
      <c r="N270" s="16"/>
      <c r="O270" s="16"/>
      <c r="P270" s="16"/>
      <c r="Q270" s="16"/>
      <c r="R270" s="16"/>
      <c r="S270" s="16"/>
      <c r="T270" s="16"/>
      <c r="U270" s="16"/>
      <c r="V270" s="16"/>
      <c r="W270" s="17"/>
      <c r="X270" s="16"/>
      <c r="Y270" s="16"/>
      <c r="Z270" s="16"/>
      <c r="AA270" s="16"/>
      <c r="AB270" s="16"/>
      <c r="AC270" s="16"/>
      <c r="AD270" s="16"/>
      <c r="AE270" s="16"/>
      <c r="AF270" s="16"/>
      <c r="AG270" s="16"/>
      <c r="AH270" s="16"/>
      <c r="AI270" s="16"/>
      <c r="AJ270" s="16"/>
      <c r="AK270" s="16"/>
      <c r="AL270" s="16"/>
      <c r="AM270" s="16"/>
      <c r="AN270" s="16"/>
      <c r="AO270" s="16"/>
      <c r="AP270" s="16"/>
      <c r="AQ270" s="16"/>
      <c r="AR270" s="16"/>
      <c r="AS270" s="16"/>
      <c r="AT270" s="16"/>
      <c r="AU270" s="16"/>
      <c r="AV270" s="16"/>
      <c r="AW270" s="16"/>
      <c r="AX270" s="16"/>
      <c r="AY270" s="16"/>
      <c r="AZ270" s="16"/>
      <c r="BA270" s="16"/>
      <c r="BB270" s="16"/>
      <c r="BC270" s="16"/>
      <c r="BD270" s="16"/>
      <c r="BE270" s="16"/>
      <c r="BF270" s="16"/>
      <c r="BG270" s="16"/>
      <c r="BH270" s="16"/>
      <c r="BI270" s="16"/>
      <c r="BJ270" s="16"/>
      <c r="BK270" s="16"/>
      <c r="BL270" s="16"/>
      <c r="BM270" s="16"/>
      <c r="BN270" s="16"/>
      <c r="BO270" s="16"/>
      <c r="BP270" s="16"/>
      <c r="BQ270" s="16"/>
      <c r="BR270" s="16"/>
      <c r="BS270" s="16"/>
      <c r="BT270" s="16"/>
      <c r="BU270" s="16"/>
      <c r="BV270" s="16"/>
      <c r="BW270" s="16"/>
      <c r="BX270" s="16"/>
      <c r="BY270" s="16"/>
      <c r="BZ270" s="16"/>
      <c r="CA270" s="16"/>
      <c r="CB270" s="16"/>
      <c r="CC270" s="16"/>
      <c r="CD270" s="16"/>
      <c r="CE270" s="16"/>
      <c r="CF270" s="16"/>
      <c r="CG270" s="16"/>
      <c r="CH270" s="16"/>
      <c r="CI270" s="16"/>
      <c r="CJ270" s="16"/>
      <c r="CK270" s="16"/>
      <c r="CL270" s="16"/>
      <c r="CM270" s="16"/>
      <c r="CN270" s="16"/>
      <c r="CO270" s="16"/>
      <c r="CP270" s="16"/>
      <c r="CQ270" s="16"/>
      <c r="CR270" s="16"/>
      <c r="CS270" s="16"/>
      <c r="CT270" s="16"/>
      <c r="CU270" s="16"/>
      <c r="CV270" s="16"/>
      <c r="CW270" s="16"/>
      <c r="CX270" s="16"/>
      <c r="CY270" s="16"/>
      <c r="CZ270" s="16"/>
      <c r="DA270" s="16"/>
    </row>
    <row r="271" spans="1:105" ht="16.5" x14ac:dyDescent="0.3">
      <c r="A271" s="54">
        <v>718</v>
      </c>
      <c r="B271" s="36"/>
      <c r="C271" s="36"/>
      <c r="D271" s="36"/>
      <c r="E271" s="54" t="s">
        <v>866</v>
      </c>
      <c r="F271" s="54" t="s">
        <v>251</v>
      </c>
      <c r="G271" s="54" t="s">
        <v>867</v>
      </c>
      <c r="H271" s="33"/>
      <c r="I271" s="34">
        <v>100</v>
      </c>
      <c r="J271" s="35">
        <f t="shared" si="46"/>
        <v>100</v>
      </c>
      <c r="K271" s="35">
        <f t="shared" si="47"/>
        <v>100</v>
      </c>
      <c r="L271" s="35">
        <f t="shared" si="45"/>
        <v>0</v>
      </c>
      <c r="M271" s="35">
        <f t="shared" si="45"/>
        <v>0</v>
      </c>
      <c r="N271" s="35"/>
      <c r="O271" s="35"/>
      <c r="P271" s="35"/>
      <c r="Q271" s="35"/>
      <c r="R271" s="35"/>
      <c r="S271" s="35"/>
      <c r="T271" s="35"/>
      <c r="U271" s="35"/>
      <c r="V271" s="35"/>
      <c r="W271" s="35"/>
      <c r="X271" s="35"/>
      <c r="Y271" s="35"/>
      <c r="Z271" s="35"/>
      <c r="AA271" s="35"/>
      <c r="AB271" s="35"/>
      <c r="AC271" s="35"/>
      <c r="AD271" s="35"/>
      <c r="AE271" s="35"/>
      <c r="AF271" s="35"/>
      <c r="AG271" s="35"/>
      <c r="AH271" s="35"/>
      <c r="AI271" s="35"/>
      <c r="AJ271" s="35"/>
      <c r="AK271" s="35"/>
      <c r="AL271" s="35"/>
      <c r="AM271" s="35"/>
      <c r="AN271" s="35"/>
      <c r="AO271" s="35"/>
      <c r="AP271" s="35"/>
      <c r="AQ271" s="35"/>
      <c r="AR271" s="35"/>
      <c r="AS271" s="35"/>
      <c r="AT271" s="35"/>
      <c r="AU271" s="35"/>
      <c r="AV271" s="35"/>
      <c r="AW271" s="35"/>
      <c r="AX271" s="35"/>
      <c r="AY271" s="35"/>
      <c r="AZ271" s="35"/>
      <c r="BA271" s="35"/>
      <c r="BB271" s="35"/>
      <c r="BC271" s="35"/>
      <c r="BD271" s="35"/>
      <c r="BE271" s="35"/>
      <c r="BF271" s="35"/>
      <c r="BG271" s="35"/>
      <c r="BH271" s="35"/>
      <c r="BI271" s="35"/>
      <c r="BJ271" s="35"/>
      <c r="BK271" s="35"/>
      <c r="BL271" s="35"/>
      <c r="BM271" s="35"/>
      <c r="BN271" s="35"/>
      <c r="BO271" s="35"/>
      <c r="BP271" s="35"/>
      <c r="BQ271" s="35"/>
      <c r="BR271" s="35"/>
      <c r="BS271" s="35"/>
      <c r="BT271" s="35"/>
      <c r="BU271" s="35"/>
      <c r="BV271" s="35"/>
      <c r="BW271" s="35"/>
      <c r="BX271" s="35"/>
      <c r="BY271" s="35"/>
      <c r="BZ271" s="35"/>
      <c r="CA271" s="35"/>
      <c r="CB271" s="35"/>
      <c r="CC271" s="35"/>
      <c r="CD271" s="35"/>
      <c r="CE271" s="35"/>
      <c r="CF271" s="35"/>
      <c r="CG271" s="35"/>
      <c r="CH271" s="35"/>
      <c r="CI271" s="35"/>
      <c r="CJ271" s="35"/>
      <c r="CK271" s="35"/>
      <c r="CL271" s="35"/>
      <c r="CM271" s="35"/>
      <c r="CN271" s="35"/>
      <c r="CO271" s="35"/>
      <c r="CP271" s="35"/>
      <c r="CQ271" s="35"/>
      <c r="CR271" s="35"/>
      <c r="CS271" s="35"/>
      <c r="CT271" s="35"/>
      <c r="CU271" s="35"/>
      <c r="CV271" s="35"/>
      <c r="CW271" s="35"/>
      <c r="CX271" s="35"/>
      <c r="CY271" s="35"/>
      <c r="CZ271" s="35"/>
      <c r="DA271" s="35"/>
    </row>
    <row r="272" spans="1:105" s="19" customFormat="1" ht="16.5" x14ac:dyDescent="0.3">
      <c r="A272" s="37">
        <v>765</v>
      </c>
      <c r="B272" s="40"/>
      <c r="C272" s="39"/>
      <c r="D272" s="40"/>
      <c r="E272" s="37" t="s">
        <v>868</v>
      </c>
      <c r="F272" s="37"/>
      <c r="G272" s="37"/>
      <c r="H272" s="41"/>
      <c r="I272" s="42">
        <v>100</v>
      </c>
      <c r="J272" s="43">
        <f t="shared" si="46"/>
        <v>100</v>
      </c>
      <c r="K272" s="43">
        <f t="shared" si="47"/>
        <v>100</v>
      </c>
      <c r="L272" s="43">
        <f>P272+R272+T272+V272+X272+Z272+AB272+AD272+AF272+AH272+AJ272+AL272+AN272+AP272+AR272+AT272+AV272+AX272+AZ272+BB272+BD272+BJ272+CZ272</f>
        <v>0</v>
      </c>
      <c r="M272" s="43">
        <f>Q272+S272+U272+W272+Y272+AA272+AC272+AE272+AG272+AI272+AK272+AM272+AO272+AQ272+AS272+AU272+AW272+AY272+BA272+BC272+BE272+BK272+DA272</f>
        <v>0</v>
      </c>
      <c r="N272" s="53"/>
      <c r="O272" s="53"/>
      <c r="P272" s="53"/>
      <c r="Q272" s="53"/>
      <c r="R272" s="53"/>
      <c r="S272" s="53"/>
      <c r="T272" s="53"/>
      <c r="U272" s="53"/>
      <c r="V272" s="53"/>
      <c r="W272" s="53"/>
      <c r="X272" s="53"/>
      <c r="Y272" s="53"/>
      <c r="Z272" s="53"/>
      <c r="AA272" s="53"/>
      <c r="AB272" s="53"/>
      <c r="AC272" s="53"/>
      <c r="AD272" s="53"/>
      <c r="AE272" s="53"/>
      <c r="AF272" s="53"/>
      <c r="AG272" s="53"/>
      <c r="AH272" s="53"/>
      <c r="AI272" s="53"/>
      <c r="AJ272" s="53"/>
      <c r="AK272" s="53"/>
      <c r="AL272" s="53"/>
      <c r="AM272" s="53"/>
      <c r="AN272" s="53"/>
      <c r="AO272" s="53"/>
      <c r="AP272" s="53"/>
      <c r="AQ272" s="53"/>
      <c r="AR272" s="53"/>
      <c r="AS272" s="53"/>
      <c r="AT272" s="53"/>
      <c r="AU272" s="53"/>
      <c r="AV272" s="53"/>
      <c r="AW272" s="53"/>
      <c r="AX272" s="53"/>
      <c r="AY272" s="53"/>
      <c r="AZ272" s="53"/>
      <c r="BA272" s="53"/>
      <c r="BB272" s="53"/>
      <c r="BC272" s="53"/>
      <c r="BD272" s="53"/>
      <c r="BE272" s="53"/>
      <c r="BF272" s="53"/>
      <c r="BG272" s="53"/>
      <c r="BH272" s="53"/>
      <c r="BI272" s="53"/>
      <c r="BJ272" s="53"/>
      <c r="BK272" s="53"/>
      <c r="BL272" s="53"/>
      <c r="BM272" s="53"/>
      <c r="BN272" s="53"/>
      <c r="BO272" s="53"/>
      <c r="BP272" s="53"/>
      <c r="BQ272" s="53"/>
      <c r="BR272" s="53"/>
      <c r="BS272" s="53"/>
      <c r="BT272" s="53"/>
      <c r="BU272" s="53"/>
      <c r="BV272" s="53"/>
      <c r="BW272" s="53"/>
      <c r="BX272" s="53"/>
      <c r="BY272" s="53"/>
      <c r="BZ272" s="53"/>
      <c r="CA272" s="53"/>
      <c r="CB272" s="53"/>
      <c r="CC272" s="53"/>
      <c r="CD272" s="53"/>
      <c r="CE272" s="53"/>
      <c r="CF272" s="53"/>
      <c r="CG272" s="53"/>
      <c r="CH272" s="53"/>
      <c r="CI272" s="53"/>
      <c r="CJ272" s="53"/>
      <c r="CK272" s="53"/>
      <c r="CL272" s="53"/>
      <c r="CM272" s="53"/>
      <c r="CN272" s="53"/>
      <c r="CO272" s="53"/>
      <c r="CP272" s="53"/>
      <c r="CQ272" s="53"/>
      <c r="CR272" s="53"/>
      <c r="CS272" s="53"/>
      <c r="CT272" s="53"/>
      <c r="CU272" s="53"/>
      <c r="CV272" s="53"/>
      <c r="CW272" s="53"/>
      <c r="CX272" s="53"/>
      <c r="CY272" s="53"/>
      <c r="CZ272" s="53"/>
      <c r="DA272" s="53"/>
    </row>
    <row r="273" spans="1:105" ht="16.5" x14ac:dyDescent="0.3">
      <c r="A273" s="14">
        <v>232</v>
      </c>
      <c r="B273" s="15"/>
      <c r="C273" s="15"/>
      <c r="D273" s="14" t="s">
        <v>869</v>
      </c>
      <c r="E273" s="14" t="s">
        <v>870</v>
      </c>
      <c r="F273" s="14" t="s">
        <v>199</v>
      </c>
      <c r="G273" s="14" t="s">
        <v>871</v>
      </c>
      <c r="H273" s="2" t="s">
        <v>872</v>
      </c>
      <c r="I273" s="12">
        <v>100</v>
      </c>
      <c r="J273" s="16">
        <f t="shared" si="46"/>
        <v>31.930000000000007</v>
      </c>
      <c r="K273" s="16">
        <f t="shared" si="47"/>
        <v>64.979000000000013</v>
      </c>
      <c r="L273" s="16">
        <f>P273+R273+T273+V273+X273+Z273+AB273+AD273+AF273+AH273+AJ273+AL273+AN273+AP273+AR273+AT273+AV273+AX273+AZ273+BB273+BD273+BJ273+CZ273+BF273+BH273+BL273+BN273+BP273+BR273+BT273+BZ273+BV273+BX273+CB273+CD273+CF273+CH273+CJ273+CL273</f>
        <v>35.020999999999994</v>
      </c>
      <c r="M273" s="16">
        <f>Q273+S273+U273+W273+Y273+AA273+AC273+AE273+AG273+AI273+AK273+AM273+AO273+AQ273+AS273+AU273+AW273+AY273+BA273+BC273+BE273+BK273+DA273+BG273+BI273+BM273+BO273+BQ273+BS273+BU273+CA273+BW273+BY273+CC273+CE273+CG273+CI273+CK273+CM273</f>
        <v>68.069999999999993</v>
      </c>
      <c r="N273" s="16"/>
      <c r="O273" s="16"/>
      <c r="P273" s="80">
        <v>0</v>
      </c>
      <c r="Q273" s="80">
        <v>1</v>
      </c>
      <c r="R273" s="16">
        <v>0</v>
      </c>
      <c r="S273" s="16">
        <v>1</v>
      </c>
      <c r="T273" s="17">
        <v>35</v>
      </c>
      <c r="U273" s="17">
        <v>59</v>
      </c>
      <c r="V273" s="16"/>
      <c r="W273" s="17"/>
      <c r="X273" s="80">
        <v>0</v>
      </c>
      <c r="Y273" s="80">
        <v>1</v>
      </c>
      <c r="Z273" s="79">
        <v>1E-3</v>
      </c>
      <c r="AA273" s="80">
        <v>1</v>
      </c>
      <c r="AB273" s="16">
        <v>0.01</v>
      </c>
      <c r="AC273" s="16">
        <v>7.0000000000000007E-2</v>
      </c>
      <c r="AD273" s="16"/>
      <c r="AE273" s="16"/>
      <c r="AF273" s="16"/>
      <c r="AG273" s="16"/>
      <c r="AH273" s="16"/>
      <c r="AI273" s="16"/>
      <c r="AJ273" s="16"/>
      <c r="AK273" s="16"/>
      <c r="AL273" s="16"/>
      <c r="AM273" s="16"/>
      <c r="AN273" s="16"/>
      <c r="AO273" s="16"/>
      <c r="AP273" s="80">
        <v>0</v>
      </c>
      <c r="AQ273" s="80">
        <v>1</v>
      </c>
      <c r="AR273" s="16"/>
      <c r="AS273" s="16"/>
      <c r="AT273" s="16"/>
      <c r="AU273" s="16"/>
      <c r="AV273" s="16"/>
      <c r="AW273" s="16"/>
      <c r="AX273" s="80">
        <v>0</v>
      </c>
      <c r="AY273" s="80">
        <v>1</v>
      </c>
      <c r="AZ273" s="80">
        <v>0</v>
      </c>
      <c r="BA273" s="80">
        <v>1</v>
      </c>
      <c r="BB273" s="80">
        <v>0</v>
      </c>
      <c r="BC273" s="80">
        <v>1</v>
      </c>
      <c r="BD273" s="16"/>
      <c r="BE273" s="16"/>
      <c r="BF273" s="16"/>
      <c r="BG273" s="16"/>
      <c r="BH273" s="16"/>
      <c r="BI273" s="16"/>
      <c r="BJ273" s="16"/>
      <c r="BK273" s="16"/>
      <c r="BL273" s="16"/>
      <c r="BM273" s="16"/>
      <c r="BN273" s="16"/>
      <c r="BO273" s="16"/>
      <c r="BP273" s="16"/>
      <c r="BQ273" s="16"/>
      <c r="BR273" s="16"/>
      <c r="BS273" s="16"/>
      <c r="BT273" s="16"/>
      <c r="BU273" s="16"/>
      <c r="BV273" s="80">
        <v>0.01</v>
      </c>
      <c r="BW273" s="80">
        <v>1</v>
      </c>
      <c r="BX273" s="16"/>
      <c r="BY273" s="16"/>
      <c r="BZ273" s="16"/>
      <c r="CA273" s="16"/>
      <c r="CB273" s="16"/>
      <c r="CC273" s="16"/>
      <c r="CD273" s="16"/>
      <c r="CE273" s="16"/>
      <c r="CF273" s="16"/>
      <c r="CG273" s="16"/>
      <c r="CH273" s="16"/>
      <c r="CI273" s="16"/>
      <c r="CJ273" s="16"/>
      <c r="CK273" s="16"/>
      <c r="CL273" s="16"/>
      <c r="CM273" s="16"/>
      <c r="CN273" s="16"/>
      <c r="CO273" s="16"/>
      <c r="CP273" s="16"/>
      <c r="CQ273" s="16"/>
      <c r="CR273" s="16"/>
      <c r="CS273" s="16"/>
      <c r="CT273" s="16"/>
      <c r="CU273" s="16"/>
      <c r="CV273" s="16"/>
      <c r="CW273" s="16"/>
      <c r="CX273" s="16"/>
      <c r="CY273" s="16"/>
      <c r="CZ273" s="16"/>
      <c r="DA273" s="16"/>
    </row>
    <row r="274" spans="1:105" ht="16.5" x14ac:dyDescent="0.3">
      <c r="A274" s="14">
        <v>233</v>
      </c>
      <c r="B274" s="15"/>
      <c r="C274" s="15"/>
      <c r="D274" s="14" t="s">
        <v>197</v>
      </c>
      <c r="E274" s="14" t="s">
        <v>873</v>
      </c>
      <c r="F274" s="14" t="s">
        <v>199</v>
      </c>
      <c r="G274" s="14" t="s">
        <v>874</v>
      </c>
      <c r="H274" s="2" t="s">
        <v>872</v>
      </c>
      <c r="I274" s="12">
        <v>100</v>
      </c>
      <c r="J274" s="16">
        <f t="shared" si="46"/>
        <v>100</v>
      </c>
      <c r="K274" s="16">
        <f t="shared" si="47"/>
        <v>100</v>
      </c>
      <c r="L274" s="16">
        <f>P274+R274+T274+V274+X274+Z274+AB274+AD274+AF274+AH274+AJ274+AL274+AN274+AP274+AR274+AT274+AV274+AX274+AZ274+BB274+BD274+BJ274+CZ274+BF274+BH274+BL274+BN274+BP274+BR274+BT274+BZ274+BV274+BX274+CB274+CD274+CF274+CH274+CJ274+CL274</f>
        <v>0</v>
      </c>
      <c r="M274" s="16">
        <f>Q274+S274+U274+W274+Y274+AA274+AC274+AE274+AG274+AI274+AK274+AM274+AO274+AQ274+AS274+AU274+AW274+AY274+BA274+BC274+BE274+BK274+DA274+BG274+BI274+BM274+BO274+BQ274+BS274+BU274+CA274+BW274+BY274+CC274+CE274+CG274+CI274+CK274+CM274</f>
        <v>0</v>
      </c>
      <c r="N274" s="16"/>
      <c r="O274" s="16"/>
      <c r="P274" s="16"/>
      <c r="Q274" s="16"/>
      <c r="R274" s="16"/>
      <c r="S274" s="16"/>
      <c r="T274" s="16"/>
      <c r="U274" s="16"/>
      <c r="V274" s="16"/>
      <c r="W274" s="17"/>
      <c r="X274" s="16"/>
      <c r="Y274" s="16"/>
      <c r="Z274" s="16"/>
      <c r="AA274" s="16"/>
      <c r="AB274" s="16"/>
      <c r="AC274" s="16"/>
      <c r="AD274" s="16"/>
      <c r="AE274" s="16"/>
      <c r="AF274" s="16"/>
      <c r="AG274" s="16"/>
      <c r="AH274" s="16"/>
      <c r="AI274" s="16"/>
      <c r="AJ274" s="16"/>
      <c r="AK274" s="16"/>
      <c r="AL274" s="16"/>
      <c r="AM274" s="16"/>
      <c r="AN274" s="16"/>
      <c r="AO274" s="16"/>
      <c r="AP274" s="16"/>
      <c r="AQ274" s="16"/>
      <c r="AR274" s="16"/>
      <c r="AS274" s="16"/>
      <c r="AT274" s="16"/>
      <c r="AU274" s="16"/>
      <c r="AV274" s="16"/>
      <c r="AW274" s="16"/>
      <c r="AX274" s="16"/>
      <c r="AY274" s="16"/>
      <c r="AZ274" s="16"/>
      <c r="BA274" s="16"/>
      <c r="BB274" s="16"/>
      <c r="BC274" s="16"/>
      <c r="BD274" s="16"/>
      <c r="BE274" s="16"/>
      <c r="BF274" s="16"/>
      <c r="BG274" s="16"/>
      <c r="BH274" s="16"/>
      <c r="BI274" s="16"/>
      <c r="BJ274" s="16"/>
      <c r="BK274" s="16"/>
      <c r="BL274" s="16"/>
      <c r="BM274" s="16"/>
      <c r="BN274" s="16"/>
      <c r="BO274" s="16"/>
      <c r="BP274" s="16"/>
      <c r="BQ274" s="16"/>
      <c r="BR274" s="16"/>
      <c r="BS274" s="16"/>
      <c r="BT274" s="16"/>
      <c r="BU274" s="16"/>
      <c r="BV274" s="16"/>
      <c r="BW274" s="16"/>
      <c r="BX274" s="16"/>
      <c r="BY274" s="16"/>
      <c r="BZ274" s="16"/>
      <c r="CA274" s="16"/>
      <c r="CB274" s="16"/>
      <c r="CC274" s="16"/>
      <c r="CD274" s="16"/>
      <c r="CE274" s="16"/>
      <c r="CF274" s="16"/>
      <c r="CG274" s="16"/>
      <c r="CH274" s="16"/>
      <c r="CI274" s="16"/>
      <c r="CJ274" s="16"/>
      <c r="CK274" s="16"/>
      <c r="CL274" s="16"/>
      <c r="CM274" s="16"/>
      <c r="CN274" s="16"/>
      <c r="CO274" s="16"/>
      <c r="CP274" s="16"/>
      <c r="CQ274" s="16"/>
      <c r="CR274" s="16"/>
      <c r="CS274" s="16"/>
      <c r="CT274" s="16"/>
      <c r="CU274" s="16"/>
      <c r="CV274" s="16"/>
      <c r="CW274" s="16"/>
      <c r="CX274" s="16"/>
      <c r="CY274" s="16"/>
      <c r="CZ274" s="16"/>
      <c r="DA274" s="16"/>
    </row>
    <row r="275" spans="1:105" ht="16.5" x14ac:dyDescent="0.3">
      <c r="A275" s="14">
        <v>236</v>
      </c>
      <c r="B275" s="15"/>
      <c r="C275" s="15"/>
      <c r="D275" s="14" t="s">
        <v>875</v>
      </c>
      <c r="E275" s="14" t="s">
        <v>876</v>
      </c>
      <c r="F275" s="14" t="s">
        <v>199</v>
      </c>
      <c r="G275" s="14" t="s">
        <v>877</v>
      </c>
      <c r="H275" s="2" t="s">
        <v>698</v>
      </c>
      <c r="I275" s="12">
        <v>100</v>
      </c>
      <c r="J275" s="16">
        <f t="shared" si="46"/>
        <v>93.6</v>
      </c>
      <c r="K275" s="16">
        <f t="shared" si="47"/>
        <v>99.251999999999995</v>
      </c>
      <c r="L275" s="16">
        <f>P275+R275+T275+V275+X275+Z275+AB275+AD275+AF275+AH275+AJ275+AL275+AN275+AP275+AR275+AT275+AV275+AX275+AZ275+BB275+BD275+BJ275+CZ275+BF275+BH275+BL275+BN275+BP275+BR275+BT275+BZ275</f>
        <v>0.748</v>
      </c>
      <c r="M275" s="16">
        <f>Q275+S275+U275+W275+Y275+AA275+AC275+AE275+AG275+AI275+AK275+AM275+AO275+AQ275+AS275+AU275+AW275+AY275+BA275+BC275+BE275+BK275+DA275+BG275+BI275+BM275+BO275+BQ275+BS275+BU275+CA275</f>
        <v>6.3999999999999986</v>
      </c>
      <c r="N275" s="16"/>
      <c r="O275" s="16"/>
      <c r="P275" s="16">
        <v>0.1</v>
      </c>
      <c r="Q275" s="16">
        <v>1.1000000000000001</v>
      </c>
      <c r="R275" s="16">
        <v>0.5</v>
      </c>
      <c r="S275" s="16">
        <v>1.5</v>
      </c>
      <c r="T275" s="16">
        <v>0.08</v>
      </c>
      <c r="U275" s="17">
        <v>1</v>
      </c>
      <c r="V275" s="16">
        <v>0</v>
      </c>
      <c r="W275" s="17">
        <v>0.3</v>
      </c>
      <c r="X275" s="16">
        <v>0.02</v>
      </c>
      <c r="Y275" s="16">
        <v>0.3</v>
      </c>
      <c r="Z275" s="16">
        <v>0</v>
      </c>
      <c r="AA275" s="16">
        <v>0.1</v>
      </c>
      <c r="AB275" s="69">
        <v>0.01</v>
      </c>
      <c r="AC275" s="69">
        <v>0.3</v>
      </c>
      <c r="AD275" s="16"/>
      <c r="AE275" s="16"/>
      <c r="AF275" s="16"/>
      <c r="AG275" s="16"/>
      <c r="AH275" s="16">
        <v>0</v>
      </c>
      <c r="AI275" s="16">
        <v>0.1</v>
      </c>
      <c r="AJ275" s="16">
        <v>0</v>
      </c>
      <c r="AK275" s="16">
        <v>0.3</v>
      </c>
      <c r="AL275" s="16"/>
      <c r="AM275" s="16"/>
      <c r="AN275" s="69">
        <v>0.02</v>
      </c>
      <c r="AO275" s="69">
        <v>0.3</v>
      </c>
      <c r="AP275" s="92">
        <v>8.0000000000000002E-3</v>
      </c>
      <c r="AQ275" s="69">
        <v>0.2</v>
      </c>
      <c r="AR275" s="69">
        <v>0.01</v>
      </c>
      <c r="AS275" s="69">
        <v>0.3</v>
      </c>
      <c r="AT275" s="16"/>
      <c r="AU275" s="16"/>
      <c r="AV275" s="16"/>
      <c r="AW275" s="16"/>
      <c r="AX275" s="16"/>
      <c r="AY275" s="16"/>
      <c r="AZ275" s="16">
        <v>0</v>
      </c>
      <c r="BA275" s="16">
        <v>0.3</v>
      </c>
      <c r="BB275" s="16">
        <v>0</v>
      </c>
      <c r="BC275" s="16">
        <v>0.3</v>
      </c>
      <c r="BD275" s="16"/>
      <c r="BE275" s="16"/>
      <c r="BF275" s="16"/>
      <c r="BG275" s="16"/>
      <c r="BH275" s="16"/>
      <c r="BI275" s="16"/>
      <c r="BJ275" s="16"/>
      <c r="BK275" s="16"/>
      <c r="BL275" s="16"/>
      <c r="BM275" s="16"/>
      <c r="BN275" s="16"/>
      <c r="BO275" s="16"/>
      <c r="BP275" s="16"/>
      <c r="BQ275" s="16"/>
      <c r="BR275" s="16"/>
      <c r="BS275" s="16"/>
      <c r="BT275" s="16"/>
      <c r="BU275" s="16"/>
      <c r="BV275" s="16"/>
      <c r="BW275" s="16"/>
      <c r="BX275" s="16"/>
      <c r="BY275" s="16"/>
      <c r="BZ275" s="16"/>
      <c r="CA275" s="16"/>
      <c r="CB275" s="16"/>
      <c r="CC275" s="16"/>
      <c r="CD275" s="92">
        <v>8.0000000000000002E-3</v>
      </c>
      <c r="CE275" s="69">
        <v>0.1</v>
      </c>
      <c r="CF275" s="16">
        <v>0</v>
      </c>
      <c r="CG275" s="16">
        <v>0.3</v>
      </c>
      <c r="CH275" s="16"/>
      <c r="CI275" s="16"/>
      <c r="CJ275" s="16"/>
      <c r="CK275" s="16"/>
      <c r="CL275" s="16"/>
      <c r="CM275" s="16"/>
      <c r="CN275" s="16"/>
      <c r="CO275" s="16"/>
      <c r="CP275" s="16"/>
      <c r="CQ275" s="16"/>
      <c r="CR275" s="16"/>
      <c r="CS275" s="16"/>
      <c r="CT275" s="16"/>
      <c r="CU275" s="16"/>
      <c r="CV275" s="16"/>
      <c r="CW275" s="16"/>
      <c r="CX275" s="16"/>
      <c r="CY275" s="16"/>
      <c r="CZ275" s="16"/>
      <c r="DA275" s="16"/>
    </row>
    <row r="276" spans="1:105" ht="16.5" x14ac:dyDescent="0.3">
      <c r="A276" s="14">
        <v>242</v>
      </c>
      <c r="B276" s="15"/>
      <c r="C276" s="15"/>
      <c r="D276" s="14" t="s">
        <v>569</v>
      </c>
      <c r="E276" s="14" t="s">
        <v>878</v>
      </c>
      <c r="F276" s="14" t="s">
        <v>199</v>
      </c>
      <c r="G276" s="14" t="s">
        <v>879</v>
      </c>
      <c r="H276" s="2" t="s">
        <v>880</v>
      </c>
      <c r="I276" s="12">
        <v>100</v>
      </c>
      <c r="J276" s="16">
        <f t="shared" si="46"/>
        <v>78</v>
      </c>
      <c r="K276" s="16">
        <f t="shared" si="47"/>
        <v>91.99</v>
      </c>
      <c r="L276" s="16">
        <f>P276+R276+T276+V276+X276+Z276+AB276+AD276+AF276+AH276+AJ276+AL276+AN276+AP276+AR276+AT276+AV276+AX276+AZ276+BB276+BD276+BJ276+CZ276+BF276+BH276+BL276+BN276+BP276+BR276+BT276+BZ276</f>
        <v>8.0100000000000016</v>
      </c>
      <c r="M276" s="16">
        <f>Q276+S276+U276+W276+Y276+AA276+AC276+AE276+AG276+AI276+AK276+AM276+AO276+AQ276+AS276+AU276+AW276+AY276+BA276+BC276+BE276+BK276+DA276+BG276+BI276+BM276+BO276+BQ276+BS276+BU276+CA276</f>
        <v>22</v>
      </c>
      <c r="N276" s="16"/>
      <c r="O276" s="16"/>
      <c r="P276" s="16"/>
      <c r="Q276" s="16"/>
      <c r="R276" s="16"/>
      <c r="S276" s="16"/>
      <c r="T276" s="16">
        <v>3</v>
      </c>
      <c r="U276" s="17">
        <v>10</v>
      </c>
      <c r="V276" s="16"/>
      <c r="W276" s="17"/>
      <c r="X276" s="16"/>
      <c r="Y276" s="16"/>
      <c r="Z276" s="16"/>
      <c r="AA276" s="16"/>
      <c r="AB276" s="16"/>
      <c r="AC276" s="16"/>
      <c r="AD276" s="16"/>
      <c r="AE276" s="16"/>
      <c r="AF276" s="16"/>
      <c r="AG276" s="16"/>
      <c r="AH276" s="16"/>
      <c r="AI276" s="16"/>
      <c r="AJ276" s="16">
        <v>5</v>
      </c>
      <c r="AK276" s="17">
        <v>10</v>
      </c>
      <c r="AL276" s="18">
        <v>5.0000000000000001E-3</v>
      </c>
      <c r="AM276" s="16">
        <v>1</v>
      </c>
      <c r="AN276" s="18">
        <v>5.0000000000000001E-3</v>
      </c>
      <c r="AO276" s="16">
        <v>1</v>
      </c>
      <c r="AP276" s="16"/>
      <c r="AQ276" s="16"/>
      <c r="AR276" s="16"/>
      <c r="AS276" s="16"/>
      <c r="AT276" s="16"/>
      <c r="AU276" s="16"/>
      <c r="AV276" s="16"/>
      <c r="AW276" s="16"/>
      <c r="AX276" s="16"/>
      <c r="AY276" s="16"/>
      <c r="AZ276" s="16"/>
      <c r="BA276" s="16"/>
      <c r="BB276" s="16"/>
      <c r="BC276" s="16"/>
      <c r="BD276" s="16"/>
      <c r="BE276" s="16"/>
      <c r="BF276" s="16"/>
      <c r="BG276" s="16"/>
      <c r="BH276" s="16"/>
      <c r="BI276" s="16"/>
      <c r="BJ276" s="16"/>
      <c r="BK276" s="16"/>
      <c r="BL276" s="16"/>
      <c r="BM276" s="16"/>
      <c r="BN276" s="16"/>
      <c r="BO276" s="16"/>
      <c r="BP276" s="16"/>
      <c r="BQ276" s="16"/>
      <c r="BR276" s="16"/>
      <c r="BS276" s="16"/>
      <c r="BT276" s="16"/>
      <c r="BU276" s="16"/>
      <c r="BV276" s="16"/>
      <c r="BW276" s="16"/>
      <c r="BX276" s="16"/>
      <c r="BY276" s="16"/>
      <c r="BZ276" s="16"/>
      <c r="CA276" s="16"/>
      <c r="CB276" s="16"/>
      <c r="CC276" s="16"/>
      <c r="CD276" s="16"/>
      <c r="CE276" s="16"/>
      <c r="CF276" s="16"/>
      <c r="CG276" s="16"/>
      <c r="CH276" s="16"/>
      <c r="CI276" s="16"/>
      <c r="CJ276" s="16"/>
      <c r="CK276" s="16"/>
      <c r="CL276" s="16"/>
      <c r="CM276" s="16"/>
      <c r="CN276" s="16"/>
      <c r="CO276" s="16"/>
      <c r="CP276" s="16"/>
      <c r="CQ276" s="16"/>
      <c r="CR276" s="16"/>
      <c r="CS276" s="16"/>
      <c r="CT276" s="16"/>
      <c r="CU276" s="16"/>
      <c r="CV276" s="16"/>
      <c r="CW276" s="16"/>
      <c r="CX276" s="16"/>
      <c r="CY276" s="16"/>
      <c r="CZ276" s="16"/>
      <c r="DA276" s="16"/>
    </row>
    <row r="277" spans="1:105" ht="132" x14ac:dyDescent="0.3">
      <c r="A277" s="14">
        <v>244</v>
      </c>
      <c r="B277" s="20"/>
      <c r="C277" s="15"/>
      <c r="D277" s="14" t="s">
        <v>197</v>
      </c>
      <c r="E277" s="14" t="s">
        <v>881</v>
      </c>
      <c r="F277" s="14" t="s">
        <v>218</v>
      </c>
      <c r="G277" s="93" t="s">
        <v>882</v>
      </c>
      <c r="H277" s="2" t="s">
        <v>883</v>
      </c>
      <c r="I277" s="12">
        <v>100</v>
      </c>
      <c r="J277" s="17">
        <v>25</v>
      </c>
      <c r="K277" s="17">
        <v>45</v>
      </c>
      <c r="L277" s="16">
        <f>P277+R277+T277+V277+X277+Z277+AB277+AD277+AF277+AH277+AJ277+AL277+AN277+AP277+AR277+AT277+AV277+AX277+AZ277+BB277+BD277+BJ277+CZ277+BF277+BH277</f>
        <v>55</v>
      </c>
      <c r="M277" s="16">
        <f>Q277+S277+U277+W277+Y277+AA277+AC277+AE277+AG277+AI277+AK277+AM277+AO277+AQ277+AS277+AU277+AW277+AY277+BA277+BC277+BE277+BK277+DA277+BG277+BI277</f>
        <v>75</v>
      </c>
      <c r="N277" s="16"/>
      <c r="O277" s="16"/>
      <c r="P277" s="17"/>
      <c r="Q277" s="17"/>
      <c r="R277" s="16"/>
      <c r="S277" s="16"/>
      <c r="T277" s="16">
        <v>1</v>
      </c>
      <c r="U277" s="16">
        <v>5</v>
      </c>
      <c r="V277" s="16"/>
      <c r="W277" s="16"/>
      <c r="X277" s="16"/>
      <c r="Y277" s="16"/>
      <c r="Z277" s="16"/>
      <c r="AA277" s="16"/>
      <c r="AB277" s="16"/>
      <c r="AC277" s="16"/>
      <c r="AD277" s="16"/>
      <c r="AE277" s="16"/>
      <c r="AF277" s="16"/>
      <c r="AG277" s="16"/>
      <c r="AH277" s="16"/>
      <c r="AI277" s="16"/>
      <c r="AJ277" s="16"/>
      <c r="AK277" s="16"/>
      <c r="AL277" s="16">
        <v>0.5</v>
      </c>
      <c r="AM277" s="16">
        <v>3</v>
      </c>
      <c r="AN277" s="16"/>
      <c r="AO277" s="16"/>
      <c r="AP277" s="16"/>
      <c r="AQ277" s="16"/>
      <c r="AR277" s="16"/>
      <c r="AS277" s="16"/>
      <c r="AT277" s="16"/>
      <c r="AU277" s="16"/>
      <c r="AV277" s="16"/>
      <c r="AW277" s="16"/>
      <c r="AX277" s="16"/>
      <c r="AY277" s="16"/>
      <c r="AZ277" s="60"/>
      <c r="BA277" s="60"/>
      <c r="BB277" s="60"/>
      <c r="BC277" s="60"/>
      <c r="BD277" s="60"/>
      <c r="BE277" s="60"/>
      <c r="BF277" s="17">
        <f>100-K277-T277-AL277</f>
        <v>53.5</v>
      </c>
      <c r="BG277" s="17">
        <f>100-AM277-U277-J277</f>
        <v>67</v>
      </c>
      <c r="BH277" s="60"/>
      <c r="BI277" s="60"/>
      <c r="BJ277" s="16"/>
      <c r="BK277" s="16"/>
      <c r="BL277" s="16"/>
      <c r="BM277" s="16"/>
      <c r="BN277" s="16"/>
      <c r="BO277" s="16"/>
      <c r="BP277" s="16"/>
      <c r="BQ277" s="16"/>
      <c r="BR277" s="16"/>
      <c r="BS277" s="16"/>
      <c r="BT277" s="16"/>
      <c r="BU277" s="16"/>
      <c r="BV277" s="16"/>
      <c r="BW277" s="16"/>
      <c r="BX277" s="16"/>
      <c r="BY277" s="16"/>
      <c r="BZ277" s="16"/>
      <c r="CA277" s="16"/>
      <c r="CB277" s="16"/>
      <c r="CC277" s="16"/>
      <c r="CD277" s="16"/>
      <c r="CE277" s="16"/>
      <c r="CF277" s="16"/>
      <c r="CG277" s="16"/>
      <c r="CH277" s="16"/>
      <c r="CI277" s="16"/>
      <c r="CJ277" s="16"/>
      <c r="CK277" s="16"/>
      <c r="CL277" s="16"/>
      <c r="CM277" s="16"/>
      <c r="CN277" s="16"/>
      <c r="CO277" s="16"/>
      <c r="CP277" s="16"/>
      <c r="CQ277" s="16"/>
      <c r="CR277" s="16"/>
      <c r="CS277" s="16"/>
      <c r="CT277" s="16"/>
      <c r="CU277" s="16"/>
      <c r="CV277" s="16"/>
      <c r="CW277" s="16"/>
      <c r="CX277" s="16"/>
      <c r="CY277" s="16"/>
      <c r="CZ277" s="16"/>
      <c r="DA277" s="16"/>
    </row>
    <row r="278" spans="1:105" ht="16.5" x14ac:dyDescent="0.3">
      <c r="A278" s="14">
        <v>245</v>
      </c>
      <c r="B278" s="15"/>
      <c r="C278" s="15"/>
      <c r="D278" s="14" t="s">
        <v>884</v>
      </c>
      <c r="E278" s="14" t="s">
        <v>885</v>
      </c>
      <c r="F278" s="14" t="s">
        <v>113</v>
      </c>
      <c r="G278" s="14" t="s">
        <v>886</v>
      </c>
      <c r="H278" s="2"/>
      <c r="I278" s="12">
        <v>100</v>
      </c>
      <c r="J278" s="16">
        <f t="shared" ref="J278:J341" si="48">I278-M278</f>
        <v>90.23</v>
      </c>
      <c r="K278" s="16">
        <f t="shared" ref="K278:K341" si="49">I278-L278</f>
        <v>93.545000000000002</v>
      </c>
      <c r="L278" s="16">
        <f>P278+R278+T278+V278+X278+Z278+AB278+AD278+AF278+AH278+AJ278+AL278+AN278+AP278+AR278+AT278+AV278+AX278+AZ278+BB278+BD278+BJ278+CZ278+BF278+BH278+BL278+BN278+BP278+BR278+BT278+BZ278+BV278+BX278+CB278+CD278+CF278+CH278+CJ278+CL278</f>
        <v>6.4550000000000001</v>
      </c>
      <c r="M278" s="16">
        <f>Q278+S278+U278+W278+Y278+AA278+AC278+AE278+AG278+AI278+AK278+AM278+AO278+AQ278+AS278+AU278+AW278+AY278+BA278+BC278+BE278+BK278+DA278+BG278+BI278+BM278+BO278+BQ278+BS278+BU278+CA278+BW278+BY278+CC278+CE278+CG278+CI278+CK278+CM278</f>
        <v>9.77</v>
      </c>
      <c r="N278" s="16"/>
      <c r="O278" s="16"/>
      <c r="P278" s="16">
        <v>3</v>
      </c>
      <c r="Q278" s="16">
        <v>4.5</v>
      </c>
      <c r="R278" s="16">
        <v>0.5</v>
      </c>
      <c r="S278" s="16">
        <v>1.5</v>
      </c>
      <c r="T278" s="16">
        <v>2.9</v>
      </c>
      <c r="U278" s="16">
        <v>3.02</v>
      </c>
      <c r="V278" s="16"/>
      <c r="W278" s="17"/>
      <c r="X278" s="16">
        <v>0.05</v>
      </c>
      <c r="Y278" s="16">
        <v>0.25</v>
      </c>
      <c r="Z278" s="16"/>
      <c r="AA278" s="16"/>
      <c r="AB278" s="16"/>
      <c r="AC278" s="16"/>
      <c r="AD278" s="16"/>
      <c r="AE278" s="16"/>
      <c r="AF278" s="16"/>
      <c r="AG278" s="16"/>
      <c r="AH278" s="16"/>
      <c r="AI278" s="16"/>
      <c r="AJ278" s="16"/>
      <c r="AK278" s="16"/>
      <c r="AL278" s="16"/>
      <c r="AM278" s="16"/>
      <c r="AN278" s="16"/>
      <c r="AO278" s="16"/>
      <c r="AP278" s="16"/>
      <c r="AQ278" s="16"/>
      <c r="AR278" s="16"/>
      <c r="AS278" s="16"/>
      <c r="AT278" s="16"/>
      <c r="AU278" s="16"/>
      <c r="AV278" s="16"/>
      <c r="AW278" s="16"/>
      <c r="AX278" s="18">
        <v>5.0000000000000001E-3</v>
      </c>
      <c r="AY278" s="16">
        <v>0.5</v>
      </c>
      <c r="AZ278" s="16"/>
      <c r="BA278" s="16"/>
      <c r="BB278" s="16"/>
      <c r="BC278" s="16"/>
      <c r="BD278" s="16"/>
      <c r="BE278" s="16"/>
      <c r="BF278" s="16"/>
      <c r="BG278" s="16"/>
      <c r="BH278" s="16"/>
      <c r="BI278" s="16"/>
      <c r="BJ278" s="16"/>
      <c r="BK278" s="16"/>
      <c r="BL278" s="16"/>
      <c r="BM278" s="16"/>
      <c r="BN278" s="16"/>
      <c r="BO278" s="16"/>
      <c r="BP278" s="16"/>
      <c r="BQ278" s="16"/>
      <c r="BR278" s="16"/>
      <c r="BS278" s="16"/>
      <c r="BT278" s="16"/>
      <c r="BU278" s="16"/>
      <c r="BV278" s="16"/>
      <c r="BW278" s="16"/>
      <c r="BX278" s="16"/>
      <c r="BY278" s="16"/>
      <c r="BZ278" s="16"/>
      <c r="CA278" s="16"/>
      <c r="CB278" s="16"/>
      <c r="CC278" s="16"/>
      <c r="CD278" s="16"/>
      <c r="CE278" s="16"/>
      <c r="CF278" s="16"/>
      <c r="CG278" s="16"/>
      <c r="CH278" s="16"/>
      <c r="CI278" s="16"/>
      <c r="CJ278" s="16"/>
      <c r="CK278" s="16"/>
      <c r="CL278" s="16"/>
      <c r="CM278" s="16"/>
      <c r="CN278" s="16"/>
      <c r="CO278" s="16"/>
      <c r="CP278" s="16"/>
      <c r="CQ278" s="16"/>
      <c r="CR278" s="16"/>
      <c r="CS278" s="16"/>
      <c r="CT278" s="16"/>
      <c r="CU278" s="16"/>
      <c r="CV278" s="16"/>
      <c r="CW278" s="16"/>
      <c r="CX278" s="16"/>
      <c r="CY278" s="16"/>
      <c r="CZ278" s="16"/>
      <c r="DA278" s="16"/>
    </row>
    <row r="279" spans="1:105" ht="16.5" x14ac:dyDescent="0.3">
      <c r="A279" s="14">
        <v>246</v>
      </c>
      <c r="B279" s="15"/>
      <c r="C279" s="15"/>
      <c r="D279" s="14" t="s">
        <v>431</v>
      </c>
      <c r="E279" s="14" t="s">
        <v>887</v>
      </c>
      <c r="F279" s="14" t="s">
        <v>113</v>
      </c>
      <c r="G279" s="14" t="s">
        <v>888</v>
      </c>
      <c r="H279" s="2"/>
      <c r="I279" s="12">
        <v>100</v>
      </c>
      <c r="J279" s="16">
        <f t="shared" si="48"/>
        <v>97.32</v>
      </c>
      <c r="K279" s="16">
        <f t="shared" si="49"/>
        <v>98.728999999999999</v>
      </c>
      <c r="L279" s="16">
        <f>P279+R279+T279+V279+X279+Z279+AB279+AD279+AF279+AH279+AJ279+AL279+AN279+AP279+AR279+AT279+AV279+AX279+AZ279+BB279+BD279+BJ279+CZ279+BF279+BH279+BL279+BN279+BP279+BR279+BT279+BZ279+BV279+BX279+CB279+CD279+CF279+CH279+CJ279+CL279</f>
        <v>1.2709999999999992</v>
      </c>
      <c r="M279" s="16">
        <f>Q279+S279+U279+W279+Y279+AA279+AC279+AE279+AG279+AI279+AK279+AM279+AO279+AQ279+AS279+AU279+AW279+AY279+BA279+BC279+BE279+BK279+DA279+BG279+BI279+BM279+BO279+BQ279+BS279+BU279+CA279+BW279+BY279+CC279+CE279+CG279+CI279+CK279+CM279</f>
        <v>2.6800000000000006</v>
      </c>
      <c r="N279" s="16"/>
      <c r="O279" s="16"/>
      <c r="P279" s="15">
        <v>0.5</v>
      </c>
      <c r="Q279" s="15">
        <v>1.1000000000000001</v>
      </c>
      <c r="R279" s="16">
        <v>0.7</v>
      </c>
      <c r="S279" s="16">
        <v>0.8</v>
      </c>
      <c r="T279" s="21">
        <v>3.0000000000000001E-3</v>
      </c>
      <c r="U279" s="22">
        <v>0.1</v>
      </c>
      <c r="V279" s="21">
        <v>3.0000000000000001E-3</v>
      </c>
      <c r="W279" s="22">
        <v>0.1</v>
      </c>
      <c r="X279" s="16">
        <v>0.05</v>
      </c>
      <c r="Y279" s="16">
        <v>0.08</v>
      </c>
      <c r="Z279" s="21">
        <v>3.0000000000000001E-3</v>
      </c>
      <c r="AA279" s="22">
        <v>0.1</v>
      </c>
      <c r="AB279" s="21">
        <v>3.0000000000000001E-3</v>
      </c>
      <c r="AC279" s="22">
        <v>0.1</v>
      </c>
      <c r="AD279" s="16"/>
      <c r="AE279" s="16"/>
      <c r="AF279" s="16"/>
      <c r="AG279" s="16"/>
      <c r="AH279" s="21">
        <v>3.0000000000000001E-3</v>
      </c>
      <c r="AI279" s="22">
        <v>0.1</v>
      </c>
      <c r="AJ279" s="16"/>
      <c r="AK279" s="16"/>
      <c r="AL279" s="21">
        <v>3.0000000000000001E-3</v>
      </c>
      <c r="AM279" s="22">
        <v>0.1</v>
      </c>
      <c r="AN279" s="21">
        <v>3.0000000000000001E-3</v>
      </c>
      <c r="AO279" s="22">
        <v>0.1</v>
      </c>
      <c r="AP279" s="16"/>
      <c r="AQ279" s="16"/>
      <c r="AR279" s="16"/>
      <c r="AS279" s="16"/>
      <c r="AT279" s="16"/>
      <c r="AU279" s="16"/>
      <c r="AV279" s="16"/>
      <c r="AW279" s="16"/>
      <c r="AX279" s="16"/>
      <c r="AY279" s="16"/>
      <c r="AZ279" s="16"/>
      <c r="BA279" s="16"/>
      <c r="BB279" s="16"/>
      <c r="BC279" s="16"/>
      <c r="BD279" s="16"/>
      <c r="BE279" s="16"/>
      <c r="BF279" s="16"/>
      <c r="BG279" s="16"/>
      <c r="BH279" s="16"/>
      <c r="BI279" s="16"/>
      <c r="BJ279" s="16"/>
      <c r="BK279" s="16"/>
      <c r="BL279" s="16"/>
      <c r="BM279" s="16"/>
      <c r="BN279" s="16"/>
      <c r="BO279" s="16"/>
      <c r="BP279" s="16"/>
      <c r="BQ279" s="16"/>
      <c r="BR279" s="16"/>
      <c r="BS279" s="16"/>
      <c r="BT279" s="16"/>
      <c r="BU279" s="16"/>
      <c r="BV279" s="16"/>
      <c r="BW279" s="16"/>
      <c r="BX279" s="16"/>
      <c r="BY279" s="16"/>
      <c r="BZ279" s="16"/>
      <c r="CA279" s="16"/>
      <c r="CB279" s="16"/>
      <c r="CC279" s="16"/>
      <c r="CD279" s="16"/>
      <c r="CE279" s="16"/>
      <c r="CF279" s="16"/>
      <c r="CG279" s="16"/>
      <c r="CH279" s="16"/>
      <c r="CI279" s="16"/>
      <c r="CJ279" s="16"/>
      <c r="CK279" s="16"/>
      <c r="CL279" s="16"/>
      <c r="CM279" s="16"/>
      <c r="CN279" s="16"/>
      <c r="CO279" s="16"/>
      <c r="CP279" s="16"/>
      <c r="CQ279" s="16"/>
      <c r="CR279" s="16"/>
      <c r="CS279" s="16"/>
      <c r="CT279" s="16"/>
      <c r="CU279" s="16"/>
      <c r="CV279" s="16"/>
      <c r="CW279" s="16"/>
      <c r="CX279" s="16"/>
      <c r="CY279" s="16"/>
      <c r="CZ279" s="16"/>
      <c r="DA279" s="16"/>
    </row>
    <row r="280" spans="1:105" ht="16.5" x14ac:dyDescent="0.3">
      <c r="A280" s="94">
        <v>247</v>
      </c>
      <c r="B280" s="15"/>
      <c r="C280" s="15"/>
      <c r="D280" s="14" t="s">
        <v>889</v>
      </c>
      <c r="E280" s="14" t="s">
        <v>890</v>
      </c>
      <c r="F280" s="14" t="s">
        <v>113</v>
      </c>
      <c r="G280" s="14" t="s">
        <v>891</v>
      </c>
      <c r="H280" s="2"/>
      <c r="I280" s="12">
        <v>100</v>
      </c>
      <c r="J280" s="16">
        <f t="shared" si="48"/>
        <v>93.3</v>
      </c>
      <c r="K280" s="16">
        <f t="shared" si="49"/>
        <v>99.251999999999995</v>
      </c>
      <c r="L280" s="16">
        <f>P280+R280+T280+V280+X280+Z280+AB280+AD280+AF280+AH280+AJ280+AL280+AN280+AP280+AR280+AT280+AV280+AX280+AZ280+BB280+BD280+BJ280+CZ280+BF280+BH280+BL280+BN280+BP280+BR280+BT280+BZ280</f>
        <v>0.748</v>
      </c>
      <c r="M280" s="16">
        <f>Q280+S280+U280+W280+Y280+AA280+AC280+AE280+AG280+AI280+AK280+AM280+AO280+AQ280+AS280+AU280+AW280+AY280+BA280+BC280+BE280+BK280+DA280+BG280+BI280+BM280+BO280+BQ280+BS280+BU280+CA280</f>
        <v>6.6999999999999984</v>
      </c>
      <c r="N280" s="16"/>
      <c r="O280" s="16"/>
      <c r="P280" s="16">
        <v>0.1</v>
      </c>
      <c r="Q280" s="16">
        <v>1.1000000000000001</v>
      </c>
      <c r="R280" s="16">
        <v>0.5</v>
      </c>
      <c r="S280" s="16">
        <v>1.5</v>
      </c>
      <c r="T280" s="16">
        <v>0.08</v>
      </c>
      <c r="U280" s="17">
        <v>1</v>
      </c>
      <c r="V280" s="23">
        <v>0</v>
      </c>
      <c r="W280" s="89">
        <v>0.3</v>
      </c>
      <c r="X280" s="16">
        <v>0.02</v>
      </c>
      <c r="Y280" s="16">
        <v>0.3</v>
      </c>
      <c r="Z280" s="23">
        <v>0</v>
      </c>
      <c r="AA280" s="23">
        <v>0.1</v>
      </c>
      <c r="AB280" s="16">
        <v>0.01</v>
      </c>
      <c r="AC280" s="16">
        <v>0.3</v>
      </c>
      <c r="AD280" s="16"/>
      <c r="AE280" s="16"/>
      <c r="AF280" s="16"/>
      <c r="AG280" s="16"/>
      <c r="AH280" s="23">
        <v>0</v>
      </c>
      <c r="AI280" s="23">
        <v>0.1</v>
      </c>
      <c r="AJ280" s="23">
        <v>0</v>
      </c>
      <c r="AK280" s="23">
        <v>0.3</v>
      </c>
      <c r="AL280" s="16"/>
      <c r="AM280" s="16"/>
      <c r="AN280" s="23">
        <v>0.02</v>
      </c>
      <c r="AO280" s="23">
        <v>0.2</v>
      </c>
      <c r="AP280" s="86">
        <v>8.0000000000000002E-3</v>
      </c>
      <c r="AQ280" s="23">
        <v>0.2</v>
      </c>
      <c r="AR280" s="23">
        <v>0.01</v>
      </c>
      <c r="AS280" s="23">
        <v>0.3</v>
      </c>
      <c r="AT280" s="16"/>
      <c r="AU280" s="16"/>
      <c r="AV280" s="23">
        <v>0</v>
      </c>
      <c r="AW280" s="23">
        <v>0.1</v>
      </c>
      <c r="AX280" s="16"/>
      <c r="AY280" s="16"/>
      <c r="AZ280" s="23">
        <v>0</v>
      </c>
      <c r="BA280" s="23">
        <v>0.3</v>
      </c>
      <c r="BB280" s="23">
        <v>0</v>
      </c>
      <c r="BC280" s="23">
        <v>0.3</v>
      </c>
      <c r="BD280" s="16"/>
      <c r="BE280" s="16"/>
      <c r="BF280" s="16"/>
      <c r="BG280" s="16"/>
      <c r="BH280" s="16"/>
      <c r="BI280" s="16"/>
      <c r="BJ280" s="16"/>
      <c r="BK280" s="16"/>
      <c r="BL280" s="16"/>
      <c r="BM280" s="16"/>
      <c r="BN280" s="16"/>
      <c r="BO280" s="16"/>
      <c r="BP280" s="23">
        <v>0</v>
      </c>
      <c r="BQ280" s="23">
        <v>0.3</v>
      </c>
      <c r="BR280" s="16"/>
      <c r="BS280" s="16"/>
      <c r="BT280" s="16"/>
      <c r="BU280" s="16"/>
      <c r="BV280" s="16"/>
      <c r="BW280" s="16"/>
      <c r="BX280" s="16"/>
      <c r="BY280" s="16"/>
      <c r="BZ280" s="16"/>
      <c r="CA280" s="16"/>
      <c r="CB280" s="23">
        <v>0</v>
      </c>
      <c r="CC280" s="23">
        <v>0.3</v>
      </c>
      <c r="CD280" s="86">
        <v>8.0000000000000002E-3</v>
      </c>
      <c r="CE280" s="23">
        <v>0.1</v>
      </c>
      <c r="CF280" s="23">
        <v>0</v>
      </c>
      <c r="CG280" s="23">
        <v>0.3</v>
      </c>
      <c r="CH280" s="16"/>
      <c r="CI280" s="16"/>
      <c r="CJ280" s="16"/>
      <c r="CK280" s="16"/>
      <c r="CL280" s="16"/>
      <c r="CM280" s="16"/>
      <c r="CN280" s="16"/>
      <c r="CO280" s="16"/>
      <c r="CP280" s="16"/>
      <c r="CQ280" s="16"/>
      <c r="CR280" s="16"/>
      <c r="CS280" s="16"/>
      <c r="CT280" s="16"/>
      <c r="CU280" s="16"/>
      <c r="CV280" s="16"/>
      <c r="CW280" s="16"/>
      <c r="CX280" s="16"/>
      <c r="CY280" s="16"/>
      <c r="CZ280" s="16"/>
      <c r="DA280" s="16"/>
    </row>
    <row r="281" spans="1:105" ht="16.5" x14ac:dyDescent="0.3">
      <c r="A281" s="14">
        <v>251</v>
      </c>
      <c r="B281" s="15"/>
      <c r="C281" s="15"/>
      <c r="D281" s="14" t="s">
        <v>221</v>
      </c>
      <c r="E281" s="14" t="s">
        <v>892</v>
      </c>
      <c r="F281" s="14" t="s">
        <v>199</v>
      </c>
      <c r="G281" s="14" t="s">
        <v>893</v>
      </c>
      <c r="H281" s="2"/>
      <c r="I281" s="12">
        <v>100</v>
      </c>
      <c r="J281" s="16">
        <f t="shared" si="48"/>
        <v>100</v>
      </c>
      <c r="K281" s="16">
        <f t="shared" si="49"/>
        <v>100</v>
      </c>
      <c r="L281" s="16">
        <f>P281+R281+T281+V281+X281+Z281+AB281+AD281+AF281+AH281+AJ281+AL281+AN281+AP281+AR281+AT281+AV281+AX281+AZ281+BB281+BD281+BJ281+CZ281+BF281+BH281+BL281+BN281+BP281+BR281+BT281+BZ281+BV281+BX281+CB281+CD281+CF281+CH281+CJ281+CL281</f>
        <v>0</v>
      </c>
      <c r="M281" s="16">
        <f>Q281+S281+U281+W281+Y281+AA281+AC281+AE281+AG281+AI281+AK281+AM281+AO281+AQ281+AS281+AU281+AW281+AY281+BA281+BC281+BE281+BK281+DA281+BG281+BI281+BM281+BO281+BQ281+BS281+BU281+CA281+BW281+BY281+CC281+CE281+CG281+CI281+CK281+CM281</f>
        <v>0</v>
      </c>
      <c r="N281" s="16"/>
      <c r="O281" s="16"/>
      <c r="P281" s="16"/>
      <c r="Q281" s="16"/>
      <c r="R281" s="16"/>
      <c r="S281" s="16"/>
      <c r="T281" s="16"/>
      <c r="U281" s="16"/>
      <c r="V281" s="16"/>
      <c r="W281" s="17"/>
      <c r="X281" s="16"/>
      <c r="Y281" s="16"/>
      <c r="Z281" s="16"/>
      <c r="AA281" s="16"/>
      <c r="AB281" s="16"/>
      <c r="AC281" s="16"/>
      <c r="AD281" s="16"/>
      <c r="AE281" s="16"/>
      <c r="AF281" s="16"/>
      <c r="AG281" s="16"/>
      <c r="AH281" s="16"/>
      <c r="AI281" s="16"/>
      <c r="AJ281" s="16"/>
      <c r="AK281" s="16"/>
      <c r="AL281" s="16"/>
      <c r="AM281" s="16"/>
      <c r="AN281" s="16"/>
      <c r="AO281" s="16"/>
      <c r="AP281" s="16"/>
      <c r="AQ281" s="16"/>
      <c r="AR281" s="16"/>
      <c r="AS281" s="16"/>
      <c r="AT281" s="16"/>
      <c r="AU281" s="16"/>
      <c r="AV281" s="16"/>
      <c r="AW281" s="16"/>
      <c r="AX281" s="16"/>
      <c r="AY281" s="16"/>
      <c r="AZ281" s="16"/>
      <c r="BA281" s="16"/>
      <c r="BB281" s="16"/>
      <c r="BC281" s="16"/>
      <c r="BD281" s="16"/>
      <c r="BE281" s="16"/>
      <c r="BF281" s="16"/>
      <c r="BG281" s="16"/>
      <c r="BH281" s="16"/>
      <c r="BI281" s="16"/>
      <c r="BJ281" s="16"/>
      <c r="BK281" s="16"/>
      <c r="BL281" s="16"/>
      <c r="BM281" s="16"/>
      <c r="BN281" s="16"/>
      <c r="BO281" s="16"/>
      <c r="BP281" s="16"/>
      <c r="BQ281" s="16"/>
      <c r="BR281" s="16"/>
      <c r="BS281" s="16"/>
      <c r="BT281" s="16"/>
      <c r="BU281" s="16"/>
      <c r="BV281" s="16"/>
      <c r="BW281" s="16"/>
      <c r="BX281" s="16"/>
      <c r="BY281" s="16"/>
      <c r="BZ281" s="16"/>
      <c r="CA281" s="16"/>
      <c r="CB281" s="16"/>
      <c r="CC281" s="16"/>
      <c r="CD281" s="16"/>
      <c r="CE281" s="16"/>
      <c r="CF281" s="16"/>
      <c r="CG281" s="16"/>
      <c r="CH281" s="16"/>
      <c r="CI281" s="16"/>
      <c r="CJ281" s="16"/>
      <c r="CK281" s="16"/>
      <c r="CL281" s="16"/>
      <c r="CM281" s="16"/>
      <c r="CN281" s="16"/>
      <c r="CO281" s="16"/>
      <c r="CP281" s="16"/>
      <c r="CQ281" s="16"/>
      <c r="CR281" s="16"/>
      <c r="CS281" s="16"/>
      <c r="CT281" s="16"/>
      <c r="CU281" s="16"/>
      <c r="CV281" s="16"/>
      <c r="CW281" s="16"/>
      <c r="CX281" s="16"/>
      <c r="CY281" s="16"/>
      <c r="CZ281" s="16"/>
      <c r="DA281" s="16"/>
    </row>
    <row r="282" spans="1:105" s="19" customFormat="1" ht="16.5" x14ac:dyDescent="0.3">
      <c r="A282" s="81">
        <v>758</v>
      </c>
      <c r="B282" s="82"/>
      <c r="C282" s="83"/>
      <c r="D282" s="82"/>
      <c r="E282" s="81" t="s">
        <v>894</v>
      </c>
      <c r="F282" s="81"/>
      <c r="G282" s="81"/>
      <c r="H282" s="64"/>
      <c r="I282" s="65">
        <v>100</v>
      </c>
      <c r="J282" s="66">
        <f t="shared" si="48"/>
        <v>100</v>
      </c>
      <c r="K282" s="66">
        <f t="shared" si="49"/>
        <v>100</v>
      </c>
      <c r="L282" s="66">
        <f>P282+R282+T282+V282+X282+Z282+AB282+AD282+AF282+AH282+AJ282+AL282+AN282+AP282+AR282+AT282+AV282+AX282+AZ282+BB282+BD282+BJ282+CZ282</f>
        <v>0</v>
      </c>
      <c r="M282" s="66">
        <f>Q282+S282+U282+W282+Y282+AA282+AC282+AE282+AG282+AI282+AK282+AM282+AO282+AQ282+AS282+AU282+AW282+AY282+BA282+BC282+BE282+BK282+DA282</f>
        <v>0</v>
      </c>
      <c r="N282" s="63"/>
      <c r="O282" s="63"/>
      <c r="P282" s="63"/>
      <c r="Q282" s="63"/>
      <c r="R282" s="63"/>
      <c r="S282" s="63"/>
      <c r="T282" s="63"/>
      <c r="U282" s="63"/>
      <c r="V282" s="63"/>
      <c r="W282" s="63"/>
      <c r="X282" s="63"/>
      <c r="Y282" s="63"/>
      <c r="Z282" s="63"/>
      <c r="AA282" s="63"/>
      <c r="AB282" s="63"/>
      <c r="AC282" s="63"/>
      <c r="AD282" s="63"/>
      <c r="AE282" s="63"/>
      <c r="AF282" s="63"/>
      <c r="AG282" s="63"/>
      <c r="AH282" s="63"/>
      <c r="AI282" s="63"/>
      <c r="AJ282" s="63"/>
      <c r="AK282" s="63"/>
      <c r="AL282" s="63"/>
      <c r="AM282" s="63"/>
      <c r="AN282" s="63"/>
      <c r="AO282" s="63"/>
      <c r="AP282" s="63"/>
      <c r="AQ282" s="63"/>
      <c r="AR282" s="63"/>
      <c r="AS282" s="63"/>
      <c r="AT282" s="63"/>
      <c r="AU282" s="63"/>
      <c r="AV282" s="63"/>
      <c r="AW282" s="63"/>
      <c r="AX282" s="63"/>
      <c r="AY282" s="63"/>
      <c r="AZ282" s="63"/>
      <c r="BA282" s="63"/>
      <c r="BB282" s="63"/>
      <c r="BC282" s="63"/>
      <c r="BD282" s="63"/>
      <c r="BE282" s="63"/>
      <c r="BF282" s="63"/>
      <c r="BG282" s="63"/>
      <c r="BH282" s="63"/>
      <c r="BI282" s="63"/>
      <c r="BJ282" s="63"/>
      <c r="BK282" s="63"/>
      <c r="BL282" s="63"/>
      <c r="BM282" s="63"/>
      <c r="BN282" s="63"/>
      <c r="BO282" s="63"/>
      <c r="BP282" s="63"/>
      <c r="BQ282" s="63"/>
      <c r="BR282" s="63"/>
      <c r="BS282" s="63"/>
      <c r="BT282" s="63"/>
      <c r="BU282" s="63"/>
      <c r="BV282" s="63"/>
      <c r="BW282" s="63"/>
      <c r="BX282" s="63"/>
      <c r="BY282" s="63"/>
      <c r="BZ282" s="63"/>
      <c r="CA282" s="63"/>
      <c r="CB282" s="63"/>
      <c r="CC282" s="63"/>
      <c r="CD282" s="63"/>
      <c r="CE282" s="63"/>
      <c r="CF282" s="63"/>
      <c r="CG282" s="63"/>
      <c r="CH282" s="63"/>
      <c r="CI282" s="63"/>
      <c r="CJ282" s="63"/>
      <c r="CK282" s="63"/>
      <c r="CL282" s="63"/>
      <c r="CM282" s="63"/>
      <c r="CN282" s="63"/>
      <c r="CO282" s="63"/>
      <c r="CP282" s="63"/>
      <c r="CQ282" s="63"/>
      <c r="CR282" s="63"/>
      <c r="CS282" s="63"/>
      <c r="CT282" s="63"/>
      <c r="CU282" s="63"/>
      <c r="CV282" s="63"/>
      <c r="CW282" s="63"/>
      <c r="CX282" s="63"/>
      <c r="CY282" s="63"/>
      <c r="CZ282" s="63"/>
      <c r="DA282" s="63"/>
    </row>
    <row r="283" spans="1:105" ht="16.5" x14ac:dyDescent="0.3">
      <c r="A283" s="14">
        <v>253</v>
      </c>
      <c r="B283" s="15"/>
      <c r="C283" s="15"/>
      <c r="D283" s="14" t="s">
        <v>895</v>
      </c>
      <c r="E283" s="14" t="s">
        <v>896</v>
      </c>
      <c r="F283" s="14" t="s">
        <v>199</v>
      </c>
      <c r="G283" s="14" t="s">
        <v>897</v>
      </c>
      <c r="H283" s="2"/>
      <c r="I283" s="12">
        <v>100</v>
      </c>
      <c r="J283" s="16">
        <f t="shared" si="48"/>
        <v>93.6</v>
      </c>
      <c r="K283" s="16">
        <f t="shared" si="49"/>
        <v>99.262</v>
      </c>
      <c r="L283" s="16">
        <f>P283+R283+T283+V283+X283+Z283+AB283+AD283+AF283+AH283+AJ283+AL283+AN283+AP283+AR283+AT283+AV283+AX283+AZ283+BB283+BD283+BJ283+CZ283+BF283+BH283+BL283+BN283+BP283+BR283+BT283+BZ283</f>
        <v>0.73799999999999999</v>
      </c>
      <c r="M283" s="16">
        <f>Q283+S283+U283+W283+Y283+AA283+AC283+AE283+AG283+AI283+AK283+AM283+AO283+AQ283+AS283+AU283+AW283+AY283+BA283+BC283+BE283+BK283+DA283+BG283+BI283+BM283+BO283+BQ283+BS283+BU283+CA283</f>
        <v>6.3999999999999986</v>
      </c>
      <c r="N283" s="16"/>
      <c r="O283" s="16"/>
      <c r="P283" s="16">
        <v>0.1</v>
      </c>
      <c r="Q283" s="16">
        <v>1.1000000000000001</v>
      </c>
      <c r="R283" s="16">
        <v>0.5</v>
      </c>
      <c r="S283" s="16">
        <v>1.5</v>
      </c>
      <c r="T283" s="16">
        <v>0.08</v>
      </c>
      <c r="U283" s="17">
        <v>1</v>
      </c>
      <c r="V283" s="23">
        <v>0</v>
      </c>
      <c r="W283" s="89">
        <v>0.3</v>
      </c>
      <c r="X283" s="16">
        <v>0.02</v>
      </c>
      <c r="Y283" s="16">
        <v>0.3</v>
      </c>
      <c r="Z283" s="23">
        <v>0</v>
      </c>
      <c r="AA283" s="23">
        <v>0.1</v>
      </c>
      <c r="AB283" s="16"/>
      <c r="AC283" s="16"/>
      <c r="AD283" s="16"/>
      <c r="AE283" s="16"/>
      <c r="AF283" s="16"/>
      <c r="AG283" s="16"/>
      <c r="AH283" s="23">
        <v>0</v>
      </c>
      <c r="AI283" s="23">
        <v>0.1</v>
      </c>
      <c r="AJ283" s="23">
        <v>0</v>
      </c>
      <c r="AK283" s="23">
        <v>0.3</v>
      </c>
      <c r="AL283" s="16"/>
      <c r="AM283" s="16"/>
      <c r="AN283" s="23">
        <v>0.02</v>
      </c>
      <c r="AO283" s="23">
        <v>0.2</v>
      </c>
      <c r="AP283" s="86">
        <v>8.0000000000000002E-3</v>
      </c>
      <c r="AQ283" s="23">
        <v>0.2</v>
      </c>
      <c r="AR283" s="23">
        <v>0.01</v>
      </c>
      <c r="AS283" s="23">
        <v>0.3</v>
      </c>
      <c r="AT283" s="16"/>
      <c r="AU283" s="16"/>
      <c r="AV283" s="23">
        <v>0</v>
      </c>
      <c r="AW283" s="23">
        <v>0.1</v>
      </c>
      <c r="AX283" s="16"/>
      <c r="AY283" s="16"/>
      <c r="AZ283" s="23">
        <v>0</v>
      </c>
      <c r="BA283" s="23">
        <v>0.3</v>
      </c>
      <c r="BB283" s="23">
        <v>0</v>
      </c>
      <c r="BC283" s="23">
        <v>0.3</v>
      </c>
      <c r="BD283" s="16"/>
      <c r="BE283" s="16"/>
      <c r="BF283" s="16"/>
      <c r="BG283" s="16"/>
      <c r="BH283" s="16"/>
      <c r="BI283" s="16"/>
      <c r="BJ283" s="16"/>
      <c r="BK283" s="16"/>
      <c r="BL283" s="16"/>
      <c r="BM283" s="16"/>
      <c r="BN283" s="16"/>
      <c r="BO283" s="16"/>
      <c r="BP283" s="23">
        <v>0</v>
      </c>
      <c r="BQ283" s="23">
        <v>0.3</v>
      </c>
      <c r="BR283" s="16"/>
      <c r="BS283" s="16"/>
      <c r="BT283" s="16"/>
      <c r="BU283" s="16"/>
      <c r="BV283" s="16"/>
      <c r="BW283" s="16"/>
      <c r="BX283" s="16"/>
      <c r="BY283" s="16"/>
      <c r="BZ283" s="16"/>
      <c r="CA283" s="16"/>
      <c r="CB283" s="23">
        <v>0</v>
      </c>
      <c r="CC283" s="23">
        <v>0.3</v>
      </c>
      <c r="CD283" s="86">
        <v>8.0000000000000002E-3</v>
      </c>
      <c r="CE283" s="23">
        <v>0.1</v>
      </c>
      <c r="CF283" s="23">
        <v>0</v>
      </c>
      <c r="CG283" s="23">
        <v>0.3</v>
      </c>
      <c r="CH283" s="16"/>
      <c r="CI283" s="16"/>
      <c r="CJ283" s="16"/>
      <c r="CK283" s="16"/>
      <c r="CL283" s="16"/>
      <c r="CM283" s="16"/>
      <c r="CN283" s="16"/>
      <c r="CO283" s="16"/>
      <c r="CP283" s="16"/>
      <c r="CQ283" s="16"/>
      <c r="CR283" s="16"/>
      <c r="CS283" s="16"/>
      <c r="CT283" s="16"/>
      <c r="CU283" s="16"/>
      <c r="CV283" s="16"/>
      <c r="CW283" s="16"/>
      <c r="CX283" s="16"/>
      <c r="CY283" s="16"/>
      <c r="CZ283" s="16"/>
      <c r="DA283" s="16"/>
    </row>
    <row r="284" spans="1:105" ht="16.5" x14ac:dyDescent="0.3">
      <c r="A284" s="14">
        <v>254</v>
      </c>
      <c r="B284" s="15"/>
      <c r="C284" s="15"/>
      <c r="D284" s="14" t="s">
        <v>221</v>
      </c>
      <c r="E284" s="14" t="s">
        <v>898</v>
      </c>
      <c r="F284" s="14" t="s">
        <v>199</v>
      </c>
      <c r="G284" s="14" t="s">
        <v>899</v>
      </c>
      <c r="H284" s="2"/>
      <c r="I284" s="12">
        <v>100</v>
      </c>
      <c r="J284" s="16">
        <f t="shared" si="48"/>
        <v>88.5</v>
      </c>
      <c r="K284" s="16">
        <f t="shared" si="49"/>
        <v>92.2</v>
      </c>
      <c r="L284" s="16">
        <f>P284+R284+T284+V284+X284+Z284+AB284+AD284+AF284+AH284+AJ284+AL284+AN284+AP284+AR284+AT284+AV284+AX284+AZ284+BB284+BD284+BJ284+CZ284+BF284+BH284+BL284+BN284+BP284+BR284+BT284+BZ284+BV284+BX284+CB284+CD284+CF284+CH284+CJ284+CL284</f>
        <v>7.8</v>
      </c>
      <c r="M284" s="16">
        <f>Q284+S284+U284+W284+Y284+AA284+AC284+AE284+AG284+AI284+AK284+AM284+AO284+AQ284+AS284+AU284+AW284+AY284+BA284+BC284+BE284+BK284+DA284+BG284+BI284+BM284+BO284+BQ284+BS284+BU284+CA284+BW284+BY284+CC284+CE284+CG284+CI284+CK284+CM284</f>
        <v>11.5</v>
      </c>
      <c r="N284" s="16"/>
      <c r="O284" s="16"/>
      <c r="P284" s="16">
        <v>2.8</v>
      </c>
      <c r="Q284" s="16">
        <v>3.5</v>
      </c>
      <c r="R284" s="16">
        <v>0.5</v>
      </c>
      <c r="S284" s="16">
        <v>1</v>
      </c>
      <c r="T284" s="16">
        <v>1.5</v>
      </c>
      <c r="U284" s="16">
        <v>3</v>
      </c>
      <c r="V284" s="16">
        <v>3</v>
      </c>
      <c r="W284" s="17">
        <v>4</v>
      </c>
      <c r="X284" s="16"/>
      <c r="Y284" s="16"/>
      <c r="Z284" s="16"/>
      <c r="AA284" s="16"/>
      <c r="AB284" s="16"/>
      <c r="AC284" s="16"/>
      <c r="AD284" s="16"/>
      <c r="AE284" s="16"/>
      <c r="AF284" s="16"/>
      <c r="AG284" s="16"/>
      <c r="AH284" s="16"/>
      <c r="AI284" s="16"/>
      <c r="AJ284" s="16"/>
      <c r="AK284" s="16"/>
      <c r="AL284" s="16"/>
      <c r="AM284" s="16"/>
      <c r="AN284" s="16"/>
      <c r="AO284" s="16"/>
      <c r="AP284" s="16"/>
      <c r="AQ284" s="16"/>
      <c r="AR284" s="16"/>
      <c r="AS284" s="16"/>
      <c r="AT284" s="16"/>
      <c r="AU284" s="16"/>
      <c r="AV284" s="16"/>
      <c r="AW284" s="16"/>
      <c r="AX284" s="16"/>
      <c r="AY284" s="16"/>
      <c r="AZ284" s="16"/>
      <c r="BA284" s="16"/>
      <c r="BB284" s="16"/>
      <c r="BC284" s="16"/>
      <c r="BD284" s="16"/>
      <c r="BE284" s="16"/>
      <c r="BF284" s="16"/>
      <c r="BG284" s="16"/>
      <c r="BH284" s="16"/>
      <c r="BI284" s="16"/>
      <c r="BJ284" s="16"/>
      <c r="BK284" s="16"/>
      <c r="BL284" s="16"/>
      <c r="BM284" s="16"/>
      <c r="BN284" s="16"/>
      <c r="BO284" s="16"/>
      <c r="BP284" s="16"/>
      <c r="BQ284" s="16"/>
      <c r="BR284" s="16"/>
      <c r="BS284" s="16"/>
      <c r="BT284" s="16"/>
      <c r="BU284" s="16"/>
      <c r="BV284" s="16"/>
      <c r="BW284" s="16"/>
      <c r="BX284" s="16"/>
      <c r="BY284" s="16"/>
      <c r="BZ284" s="16"/>
      <c r="CA284" s="16"/>
      <c r="CB284" s="16"/>
      <c r="CC284" s="16"/>
      <c r="CD284" s="16"/>
      <c r="CE284" s="16"/>
      <c r="CF284" s="16"/>
      <c r="CG284" s="16"/>
      <c r="CH284" s="16"/>
      <c r="CI284" s="16"/>
      <c r="CJ284" s="16"/>
      <c r="CK284" s="16"/>
      <c r="CL284" s="16"/>
      <c r="CM284" s="16"/>
      <c r="CN284" s="16"/>
      <c r="CO284" s="16"/>
      <c r="CP284" s="16"/>
      <c r="CQ284" s="16"/>
      <c r="CR284" s="16"/>
      <c r="CS284" s="16"/>
      <c r="CT284" s="16"/>
      <c r="CU284" s="16"/>
      <c r="CV284" s="16"/>
      <c r="CW284" s="16"/>
      <c r="CX284" s="16"/>
      <c r="CY284" s="16"/>
      <c r="CZ284" s="16"/>
      <c r="DA284" s="16"/>
    </row>
    <row r="285" spans="1:105" ht="16.5" x14ac:dyDescent="0.3">
      <c r="A285" s="14">
        <v>255</v>
      </c>
      <c r="B285" s="15"/>
      <c r="C285" s="15"/>
      <c r="D285" s="14" t="s">
        <v>900</v>
      </c>
      <c r="E285" s="14" t="s">
        <v>901</v>
      </c>
      <c r="F285" s="14" t="s">
        <v>199</v>
      </c>
      <c r="G285" s="14" t="s">
        <v>902</v>
      </c>
      <c r="H285" s="2"/>
      <c r="I285" s="12">
        <v>100</v>
      </c>
      <c r="J285" s="16">
        <f t="shared" si="48"/>
        <v>56.5</v>
      </c>
      <c r="K285" s="16">
        <f t="shared" si="49"/>
        <v>94.977999999999994</v>
      </c>
      <c r="L285" s="16">
        <f>P285+R285+T285+V285+X285+Z285+AB285+AD285+AF285+AH285+AJ285+AL285+AN285+AP285+AR285+AT285+AV285+AX285+AZ285+BB285+BD285+BJ285+CZ285+BF285+BH285+BL285+BN285+BP285+BR285+BT285+BZ285</f>
        <v>5.0220000000000002</v>
      </c>
      <c r="M285" s="16">
        <f>Q285+S285+U285+W285+Y285+AA285+AC285+AE285+AG285+AI285+AK285+AM285+AO285+AQ285+AS285+AU285+AW285+AY285+BA285+BC285+BE285+BK285+DA285+BG285+BI285+BM285+BO285+BQ285+BS285+BU285+CA285</f>
        <v>43.5</v>
      </c>
      <c r="N285" s="16"/>
      <c r="O285" s="16"/>
      <c r="P285" s="18">
        <v>5.0000000000000001E-3</v>
      </c>
      <c r="Q285" s="16">
        <v>1.5</v>
      </c>
      <c r="R285" s="44">
        <v>2E-3</v>
      </c>
      <c r="S285" s="45">
        <v>1</v>
      </c>
      <c r="T285" s="44">
        <v>5.0000000000000001E-3</v>
      </c>
      <c r="U285" s="46">
        <v>15</v>
      </c>
      <c r="V285" s="44">
        <v>5.0000000000000001E-3</v>
      </c>
      <c r="W285" s="46">
        <v>15</v>
      </c>
      <c r="X285" s="16"/>
      <c r="Y285" s="16"/>
      <c r="Z285" s="16"/>
      <c r="AA285" s="16"/>
      <c r="AB285" s="16"/>
      <c r="AC285" s="16"/>
      <c r="AD285" s="16"/>
      <c r="AE285" s="16"/>
      <c r="AF285" s="16"/>
      <c r="AG285" s="16"/>
      <c r="AH285" s="16"/>
      <c r="AI285" s="16"/>
      <c r="AJ285" s="16">
        <v>5</v>
      </c>
      <c r="AK285" s="17">
        <v>10</v>
      </c>
      <c r="AL285" s="44">
        <v>5.0000000000000001E-3</v>
      </c>
      <c r="AM285" s="46">
        <v>1</v>
      </c>
      <c r="AN285" s="16"/>
      <c r="AO285" s="16"/>
      <c r="AP285" s="16"/>
      <c r="AQ285" s="16"/>
      <c r="AR285" s="16"/>
      <c r="AS285" s="16"/>
      <c r="AT285" s="16"/>
      <c r="AU285" s="16"/>
      <c r="AV285" s="16"/>
      <c r="AW285" s="16"/>
      <c r="AX285" s="16"/>
      <c r="AY285" s="16"/>
      <c r="AZ285" s="16"/>
      <c r="BA285" s="16"/>
      <c r="BB285" s="16"/>
      <c r="BC285" s="16"/>
      <c r="BD285" s="16"/>
      <c r="BE285" s="16"/>
      <c r="BF285" s="16"/>
      <c r="BG285" s="16"/>
      <c r="BH285" s="16"/>
      <c r="BI285" s="16"/>
      <c r="BJ285" s="16"/>
      <c r="BK285" s="16"/>
      <c r="BL285" s="16"/>
      <c r="BM285" s="16"/>
      <c r="BN285" s="16"/>
      <c r="BO285" s="16"/>
      <c r="BP285" s="16"/>
      <c r="BQ285" s="16"/>
      <c r="BR285" s="16"/>
      <c r="BS285" s="16"/>
      <c r="BT285" s="16"/>
      <c r="BU285" s="16"/>
      <c r="BV285" s="16"/>
      <c r="BW285" s="16"/>
      <c r="BX285" s="16"/>
      <c r="BY285" s="16"/>
      <c r="BZ285" s="16"/>
      <c r="CA285" s="16"/>
      <c r="CB285" s="16"/>
      <c r="CC285" s="16"/>
      <c r="CD285" s="16"/>
      <c r="CE285" s="16"/>
      <c r="CF285" s="16"/>
      <c r="CG285" s="16"/>
      <c r="CH285" s="16"/>
      <c r="CI285" s="16"/>
      <c r="CJ285" s="16"/>
      <c r="CK285" s="16"/>
      <c r="CL285" s="16"/>
      <c r="CM285" s="16"/>
      <c r="CN285" s="16"/>
      <c r="CO285" s="16"/>
      <c r="CP285" s="16"/>
      <c r="CQ285" s="16"/>
      <c r="CR285" s="16"/>
      <c r="CS285" s="16"/>
      <c r="CT285" s="16"/>
      <c r="CU285" s="16"/>
      <c r="CV285" s="16"/>
      <c r="CW285" s="16"/>
      <c r="CX285" s="16"/>
      <c r="CY285" s="16"/>
      <c r="CZ285" s="16"/>
      <c r="DA285" s="16"/>
    </row>
    <row r="286" spans="1:105" ht="16.5" x14ac:dyDescent="0.3">
      <c r="A286" s="14">
        <v>256</v>
      </c>
      <c r="B286" s="15"/>
      <c r="C286" s="15"/>
      <c r="D286" s="14" t="s">
        <v>797</v>
      </c>
      <c r="E286" s="14" t="s">
        <v>903</v>
      </c>
      <c r="F286" s="14"/>
      <c r="G286" s="14" t="s">
        <v>904</v>
      </c>
      <c r="H286" s="2"/>
      <c r="I286" s="12">
        <v>100</v>
      </c>
      <c r="J286" s="16">
        <f t="shared" si="48"/>
        <v>100</v>
      </c>
      <c r="K286" s="16">
        <f t="shared" si="49"/>
        <v>100</v>
      </c>
      <c r="L286" s="16">
        <f t="shared" ref="L286:M292" si="50">P286+R286+T286+V286+X286+Z286+AB286+AD286+AF286+AH286+AJ286+AL286+AN286+AP286+AR286+AT286+AV286+AX286+AZ286+BB286+BD286+BJ286+CZ286+BF286+BH286+BL286+BN286+BP286+BR286+BT286+BZ286+BV286+BX286+CB286+CD286+CF286+CH286+CJ286+CL286</f>
        <v>0</v>
      </c>
      <c r="M286" s="16">
        <f t="shared" si="50"/>
        <v>0</v>
      </c>
      <c r="N286" s="16"/>
      <c r="O286" s="16"/>
      <c r="P286" s="16"/>
      <c r="Q286" s="16"/>
      <c r="R286" s="16"/>
      <c r="S286" s="16"/>
      <c r="T286" s="16"/>
      <c r="U286" s="16"/>
      <c r="V286" s="16"/>
      <c r="W286" s="17"/>
      <c r="X286" s="16"/>
      <c r="Y286" s="16"/>
      <c r="Z286" s="16"/>
      <c r="AA286" s="16"/>
      <c r="AB286" s="16"/>
      <c r="AC286" s="16"/>
      <c r="AD286" s="16"/>
      <c r="AE286" s="16"/>
      <c r="AF286" s="16"/>
      <c r="AG286" s="16"/>
      <c r="AH286" s="16"/>
      <c r="AI286" s="16"/>
      <c r="AJ286" s="16"/>
      <c r="AK286" s="16"/>
      <c r="AL286" s="16"/>
      <c r="AM286" s="16"/>
      <c r="AN286" s="16"/>
      <c r="AO286" s="16"/>
      <c r="AP286" s="16"/>
      <c r="AQ286" s="16"/>
      <c r="AR286" s="16"/>
      <c r="AS286" s="16"/>
      <c r="AT286" s="16"/>
      <c r="AU286" s="16"/>
      <c r="AV286" s="16"/>
      <c r="AW286" s="16"/>
      <c r="AX286" s="16"/>
      <c r="AY286" s="16"/>
      <c r="AZ286" s="16"/>
      <c r="BA286" s="16"/>
      <c r="BB286" s="16"/>
      <c r="BC286" s="16"/>
      <c r="BD286" s="16"/>
      <c r="BE286" s="16"/>
      <c r="BF286" s="16"/>
      <c r="BG286" s="16"/>
      <c r="BH286" s="16"/>
      <c r="BI286" s="16"/>
      <c r="BJ286" s="16"/>
      <c r="BK286" s="16"/>
      <c r="BL286" s="16"/>
      <c r="BM286" s="16"/>
      <c r="BN286" s="16"/>
      <c r="BO286" s="16"/>
      <c r="BP286" s="16"/>
      <c r="BQ286" s="16"/>
      <c r="BR286" s="16"/>
      <c r="BS286" s="16"/>
      <c r="BT286" s="16"/>
      <c r="BU286" s="16"/>
      <c r="BV286" s="16"/>
      <c r="BW286" s="16"/>
      <c r="BX286" s="16"/>
      <c r="BY286" s="16"/>
      <c r="BZ286" s="16"/>
      <c r="CA286" s="16"/>
      <c r="CB286" s="16"/>
      <c r="CC286" s="16"/>
      <c r="CD286" s="16"/>
      <c r="CE286" s="16"/>
      <c r="CF286" s="16"/>
      <c r="CG286" s="16"/>
      <c r="CH286" s="16"/>
      <c r="CI286" s="16"/>
      <c r="CJ286" s="16"/>
      <c r="CK286" s="16"/>
      <c r="CL286" s="16"/>
      <c r="CM286" s="16"/>
      <c r="CN286" s="16"/>
      <c r="CO286" s="16"/>
      <c r="CP286" s="16"/>
      <c r="CQ286" s="16"/>
      <c r="CR286" s="16"/>
      <c r="CS286" s="16"/>
      <c r="CT286" s="16"/>
      <c r="CU286" s="16"/>
      <c r="CV286" s="16"/>
      <c r="CW286" s="16"/>
      <c r="CX286" s="16"/>
      <c r="CY286" s="16"/>
      <c r="CZ286" s="16"/>
      <c r="DA286" s="16"/>
    </row>
    <row r="287" spans="1:105" ht="16.5" x14ac:dyDescent="0.3">
      <c r="A287" s="14">
        <v>261</v>
      </c>
      <c r="B287" s="15"/>
      <c r="C287" s="15"/>
      <c r="D287" s="14" t="s">
        <v>224</v>
      </c>
      <c r="E287" s="14" t="s">
        <v>905</v>
      </c>
      <c r="F287" s="14"/>
      <c r="G287" s="14" t="s">
        <v>906</v>
      </c>
      <c r="H287" s="2"/>
      <c r="I287" s="12">
        <v>100</v>
      </c>
      <c r="J287" s="16">
        <f t="shared" si="48"/>
        <v>39.195</v>
      </c>
      <c r="K287" s="16">
        <f t="shared" si="49"/>
        <v>68.548000000000002</v>
      </c>
      <c r="L287" s="16">
        <f t="shared" si="50"/>
        <v>31.451999999999998</v>
      </c>
      <c r="M287" s="16">
        <f t="shared" si="50"/>
        <v>60.805</v>
      </c>
      <c r="N287" s="16"/>
      <c r="O287" s="16"/>
      <c r="P287" s="16"/>
      <c r="Q287" s="16"/>
      <c r="R287" s="45">
        <v>0.3</v>
      </c>
      <c r="S287" s="45">
        <v>1</v>
      </c>
      <c r="T287" s="16">
        <v>31</v>
      </c>
      <c r="U287" s="16">
        <v>59</v>
      </c>
      <c r="V287" s="16"/>
      <c r="W287" s="17"/>
      <c r="X287" s="16"/>
      <c r="Y287" s="16"/>
      <c r="Z287" s="16"/>
      <c r="AA287" s="16"/>
      <c r="AB287" s="16"/>
      <c r="AC287" s="16"/>
      <c r="AD287" s="16"/>
      <c r="AE287" s="16"/>
      <c r="AF287" s="16"/>
      <c r="AG287" s="16"/>
      <c r="AH287" s="44">
        <v>2E-3</v>
      </c>
      <c r="AI287" s="44">
        <v>5.5E-2</v>
      </c>
      <c r="AJ287" s="16"/>
      <c r="AK287" s="16"/>
      <c r="AL287" s="16">
        <v>0.15</v>
      </c>
      <c r="AM287" s="16">
        <v>0.75</v>
      </c>
      <c r="AN287" s="16"/>
      <c r="AO287" s="16"/>
      <c r="AP287" s="16"/>
      <c r="AQ287" s="16"/>
      <c r="AR287" s="16"/>
      <c r="AS287" s="16"/>
      <c r="AT287" s="16"/>
      <c r="AU287" s="16"/>
      <c r="AV287" s="16"/>
      <c r="AW287" s="16"/>
      <c r="AX287" s="16"/>
      <c r="AY287" s="16"/>
      <c r="AZ287" s="16"/>
      <c r="BA287" s="16"/>
      <c r="BB287" s="16"/>
      <c r="BC287" s="16"/>
      <c r="BD287" s="16"/>
      <c r="BE287" s="16"/>
      <c r="BF287" s="16"/>
      <c r="BG287" s="16"/>
      <c r="BH287" s="16"/>
      <c r="BI287" s="16"/>
      <c r="BJ287" s="16"/>
      <c r="BK287" s="16"/>
      <c r="BL287" s="16"/>
      <c r="BM287" s="16"/>
      <c r="BN287" s="16"/>
      <c r="BO287" s="16"/>
      <c r="BP287" s="16"/>
      <c r="BQ287" s="16"/>
      <c r="BR287" s="16"/>
      <c r="BS287" s="16"/>
      <c r="BT287" s="16"/>
      <c r="BU287" s="16"/>
      <c r="BV287" s="16"/>
      <c r="BW287" s="16"/>
      <c r="BX287" s="16"/>
      <c r="BY287" s="16"/>
      <c r="BZ287" s="16"/>
      <c r="CA287" s="16"/>
      <c r="CB287" s="16"/>
      <c r="CC287" s="16"/>
      <c r="CD287" s="16"/>
      <c r="CE287" s="16"/>
      <c r="CF287" s="16"/>
      <c r="CG287" s="16"/>
      <c r="CH287" s="16"/>
      <c r="CI287" s="16"/>
      <c r="CJ287" s="16"/>
      <c r="CK287" s="16"/>
      <c r="CL287" s="16"/>
      <c r="CM287" s="16"/>
      <c r="CN287" s="16"/>
      <c r="CO287" s="16"/>
      <c r="CP287" s="16"/>
      <c r="CQ287" s="16"/>
      <c r="CR287" s="16"/>
      <c r="CS287" s="16"/>
      <c r="CT287" s="16"/>
      <c r="CU287" s="16"/>
      <c r="CV287" s="16"/>
      <c r="CW287" s="16"/>
      <c r="CX287" s="16"/>
      <c r="CY287" s="16"/>
      <c r="CZ287" s="16"/>
      <c r="DA287" s="16"/>
    </row>
    <row r="288" spans="1:105" ht="16.5" x14ac:dyDescent="0.3">
      <c r="A288" s="61">
        <v>500</v>
      </c>
      <c r="B288" s="63"/>
      <c r="C288" s="63"/>
      <c r="D288" s="63"/>
      <c r="E288" s="61" t="s">
        <v>907</v>
      </c>
      <c r="F288" s="61"/>
      <c r="G288" s="61" t="s">
        <v>908</v>
      </c>
      <c r="H288" s="64"/>
      <c r="I288" s="65">
        <v>100</v>
      </c>
      <c r="J288" s="66">
        <f t="shared" si="48"/>
        <v>100</v>
      </c>
      <c r="K288" s="66">
        <f t="shared" si="49"/>
        <v>100</v>
      </c>
      <c r="L288" s="66">
        <f t="shared" si="50"/>
        <v>0</v>
      </c>
      <c r="M288" s="66">
        <f t="shared" si="50"/>
        <v>0</v>
      </c>
      <c r="N288" s="66"/>
      <c r="O288" s="66"/>
      <c r="P288" s="66"/>
      <c r="Q288" s="66"/>
      <c r="R288" s="66"/>
      <c r="S288" s="66"/>
      <c r="T288" s="66"/>
      <c r="U288" s="66"/>
      <c r="V288" s="66"/>
      <c r="W288" s="67"/>
      <c r="X288" s="66"/>
      <c r="Y288" s="66"/>
      <c r="Z288" s="66"/>
      <c r="AA288" s="66"/>
      <c r="AB288" s="66"/>
      <c r="AC288" s="66"/>
      <c r="AD288" s="66"/>
      <c r="AE288" s="66"/>
      <c r="AF288" s="66"/>
      <c r="AG288" s="66"/>
      <c r="AH288" s="66"/>
      <c r="AI288" s="66"/>
      <c r="AJ288" s="66"/>
      <c r="AK288" s="66"/>
      <c r="AL288" s="66"/>
      <c r="AM288" s="66"/>
      <c r="AN288" s="66"/>
      <c r="AO288" s="66"/>
      <c r="AP288" s="66"/>
      <c r="AQ288" s="66"/>
      <c r="AR288" s="66"/>
      <c r="AS288" s="66"/>
      <c r="AT288" s="66"/>
      <c r="AU288" s="66"/>
      <c r="AV288" s="66"/>
      <c r="AW288" s="66"/>
      <c r="AX288" s="66"/>
      <c r="AY288" s="66"/>
      <c r="AZ288" s="66"/>
      <c r="BA288" s="66"/>
      <c r="BB288" s="66"/>
      <c r="BC288" s="66"/>
      <c r="BD288" s="66"/>
      <c r="BE288" s="66"/>
      <c r="BF288" s="66"/>
      <c r="BG288" s="66"/>
      <c r="BH288" s="66"/>
      <c r="BI288" s="66"/>
      <c r="BJ288" s="66"/>
      <c r="BK288" s="66"/>
      <c r="BL288" s="66"/>
      <c r="BM288" s="66"/>
      <c r="BN288" s="66"/>
      <c r="BO288" s="66"/>
      <c r="BP288" s="66"/>
      <c r="BQ288" s="66"/>
      <c r="BR288" s="66"/>
      <c r="BS288" s="66"/>
      <c r="BT288" s="66"/>
      <c r="BU288" s="66"/>
      <c r="BV288" s="66"/>
      <c r="BW288" s="66"/>
      <c r="BX288" s="66"/>
      <c r="BY288" s="66"/>
      <c r="BZ288" s="66"/>
      <c r="CA288" s="66"/>
      <c r="CB288" s="66"/>
      <c r="CC288" s="66"/>
      <c r="CD288" s="66"/>
      <c r="CE288" s="66"/>
      <c r="CF288" s="66"/>
      <c r="CG288" s="66"/>
      <c r="CH288" s="66"/>
      <c r="CI288" s="66"/>
      <c r="CJ288" s="66"/>
      <c r="CK288" s="66"/>
      <c r="CL288" s="66"/>
      <c r="CM288" s="66"/>
      <c r="CN288" s="66"/>
      <c r="CO288" s="66"/>
      <c r="CP288" s="66"/>
      <c r="CQ288" s="66"/>
      <c r="CR288" s="66"/>
      <c r="CS288" s="66"/>
      <c r="CT288" s="66"/>
      <c r="CU288" s="66"/>
      <c r="CV288" s="66"/>
      <c r="CW288" s="66"/>
      <c r="CX288" s="66"/>
      <c r="CY288" s="66"/>
      <c r="CZ288" s="66"/>
      <c r="DA288" s="66"/>
    </row>
    <row r="289" spans="1:105" ht="16.5" x14ac:dyDescent="0.3">
      <c r="A289" s="14">
        <v>262</v>
      </c>
      <c r="B289" s="15"/>
      <c r="C289" s="95"/>
      <c r="D289" s="14" t="s">
        <v>234</v>
      </c>
      <c r="E289" s="14" t="s">
        <v>909</v>
      </c>
      <c r="F289" s="14"/>
      <c r="G289" s="14" t="s">
        <v>910</v>
      </c>
      <c r="H289" s="2"/>
      <c r="I289" s="12">
        <v>100</v>
      </c>
      <c r="J289" s="16">
        <f t="shared" si="48"/>
        <v>100</v>
      </c>
      <c r="K289" s="16">
        <f t="shared" si="49"/>
        <v>100</v>
      </c>
      <c r="L289" s="16">
        <f t="shared" si="50"/>
        <v>0</v>
      </c>
      <c r="M289" s="16">
        <f t="shared" si="50"/>
        <v>0</v>
      </c>
      <c r="N289" s="16"/>
      <c r="O289" s="16"/>
      <c r="P289" s="16"/>
      <c r="Q289" s="16"/>
      <c r="R289" s="16"/>
      <c r="S289" s="16"/>
      <c r="T289" s="16"/>
      <c r="U289" s="16"/>
      <c r="V289" s="16"/>
      <c r="W289" s="17"/>
      <c r="X289" s="16"/>
      <c r="Y289" s="16"/>
      <c r="Z289" s="16"/>
      <c r="AA289" s="16"/>
      <c r="AB289" s="16"/>
      <c r="AC289" s="16"/>
      <c r="AD289" s="16"/>
      <c r="AE289" s="16"/>
      <c r="AF289" s="16"/>
      <c r="AG289" s="16"/>
      <c r="AH289" s="16"/>
      <c r="AI289" s="16"/>
      <c r="AJ289" s="16"/>
      <c r="AK289" s="16"/>
      <c r="AL289" s="16"/>
      <c r="AM289" s="16"/>
      <c r="AN289" s="16"/>
      <c r="AO289" s="16"/>
      <c r="AP289" s="16"/>
      <c r="AQ289" s="16"/>
      <c r="AR289" s="16"/>
      <c r="AS289" s="16"/>
      <c r="AT289" s="16"/>
      <c r="AU289" s="16"/>
      <c r="AV289" s="16"/>
      <c r="AW289" s="16"/>
      <c r="AX289" s="16"/>
      <c r="AY289" s="16"/>
      <c r="AZ289" s="16"/>
      <c r="BA289" s="16"/>
      <c r="BB289" s="16"/>
      <c r="BC289" s="16"/>
      <c r="BD289" s="16"/>
      <c r="BE289" s="16"/>
      <c r="BF289" s="16"/>
      <c r="BG289" s="16"/>
      <c r="BH289" s="16"/>
      <c r="BI289" s="16"/>
      <c r="BJ289" s="16"/>
      <c r="BK289" s="16"/>
      <c r="BL289" s="16"/>
      <c r="BM289" s="16"/>
      <c r="BN289" s="16"/>
      <c r="BO289" s="16"/>
      <c r="BP289" s="16"/>
      <c r="BQ289" s="16"/>
      <c r="BR289" s="16"/>
      <c r="BS289" s="16"/>
      <c r="BT289" s="16"/>
      <c r="BU289" s="16"/>
      <c r="BV289" s="16"/>
      <c r="BW289" s="16"/>
      <c r="BX289" s="16"/>
      <c r="BY289" s="16"/>
      <c r="BZ289" s="16"/>
      <c r="CA289" s="16"/>
      <c r="CB289" s="16"/>
      <c r="CC289" s="16"/>
      <c r="CD289" s="16"/>
      <c r="CE289" s="16"/>
      <c r="CF289" s="16"/>
      <c r="CG289" s="16"/>
      <c r="CH289" s="16"/>
      <c r="CI289" s="16"/>
      <c r="CJ289" s="16"/>
      <c r="CK289" s="16"/>
      <c r="CL289" s="16"/>
      <c r="CM289" s="16"/>
      <c r="CN289" s="16"/>
      <c r="CO289" s="16"/>
      <c r="CP289" s="16"/>
      <c r="CQ289" s="16"/>
      <c r="CR289" s="16"/>
      <c r="CS289" s="16"/>
      <c r="CT289" s="16"/>
      <c r="CU289" s="16"/>
      <c r="CV289" s="16"/>
      <c r="CW289" s="16"/>
      <c r="CX289" s="16"/>
      <c r="CY289" s="16"/>
      <c r="CZ289" s="16"/>
      <c r="DA289" s="16"/>
    </row>
    <row r="290" spans="1:105" ht="16.5" x14ac:dyDescent="0.3">
      <c r="A290" s="14">
        <v>264</v>
      </c>
      <c r="B290" s="15"/>
      <c r="C290" s="15"/>
      <c r="D290" s="14" t="s">
        <v>224</v>
      </c>
      <c r="E290" s="14" t="s">
        <v>911</v>
      </c>
      <c r="F290" s="14"/>
      <c r="G290" s="14" t="s">
        <v>912</v>
      </c>
      <c r="H290" s="2"/>
      <c r="I290" s="12">
        <v>100</v>
      </c>
      <c r="J290" s="16">
        <f t="shared" si="48"/>
        <v>83.15</v>
      </c>
      <c r="K290" s="16">
        <f t="shared" si="49"/>
        <v>96.48</v>
      </c>
      <c r="L290" s="16">
        <f t="shared" si="50"/>
        <v>3.5199999999999996</v>
      </c>
      <c r="M290" s="16">
        <f t="shared" si="50"/>
        <v>16.849999999999998</v>
      </c>
      <c r="N290" s="16"/>
      <c r="O290" s="16"/>
      <c r="P290" s="16">
        <v>1</v>
      </c>
      <c r="Q290" s="16">
        <v>4</v>
      </c>
      <c r="R290" s="16"/>
      <c r="S290" s="16"/>
      <c r="T290" s="16">
        <v>1.5</v>
      </c>
      <c r="U290" s="16">
        <v>5.5</v>
      </c>
      <c r="V290" s="16">
        <v>1</v>
      </c>
      <c r="W290" s="16">
        <v>7</v>
      </c>
      <c r="X290" s="16">
        <v>0.01</v>
      </c>
      <c r="Y290" s="16">
        <v>0.2</v>
      </c>
      <c r="Z290" s="16"/>
      <c r="AA290" s="16"/>
      <c r="AB290" s="16"/>
      <c r="AC290" s="16"/>
      <c r="AD290" s="16"/>
      <c r="AE290" s="16"/>
      <c r="AF290" s="16"/>
      <c r="AG290" s="16"/>
      <c r="AH290" s="16"/>
      <c r="AI290" s="16"/>
      <c r="AJ290" s="16"/>
      <c r="AK290" s="16"/>
      <c r="AL290" s="16">
        <v>0.01</v>
      </c>
      <c r="AM290" s="16">
        <v>0.15</v>
      </c>
      <c r="AN290" s="16"/>
      <c r="AO290" s="16"/>
      <c r="AP290" s="16"/>
      <c r="AQ290" s="16"/>
      <c r="AR290" s="16"/>
      <c r="AS290" s="16"/>
      <c r="AT290" s="16"/>
      <c r="AU290" s="16"/>
      <c r="AV290" s="16"/>
      <c r="AW290" s="16"/>
      <c r="AX290" s="16"/>
      <c r="AY290" s="16"/>
      <c r="AZ290" s="16"/>
      <c r="BA290" s="16"/>
      <c r="BB290" s="16"/>
      <c r="BC290" s="16"/>
      <c r="BD290" s="16"/>
      <c r="BE290" s="16"/>
      <c r="BF290" s="16"/>
      <c r="BG290" s="16"/>
      <c r="BH290" s="16"/>
      <c r="BI290" s="16"/>
      <c r="BJ290" s="16"/>
      <c r="BK290" s="16"/>
      <c r="BL290" s="16"/>
      <c r="BM290" s="16"/>
      <c r="BN290" s="16"/>
      <c r="BO290" s="16"/>
      <c r="BP290" s="16"/>
      <c r="BQ290" s="16"/>
      <c r="BR290" s="16"/>
      <c r="BS290" s="16"/>
      <c r="BT290" s="16"/>
      <c r="BU290" s="16"/>
      <c r="BV290" s="16"/>
      <c r="BW290" s="16"/>
      <c r="BX290" s="16"/>
      <c r="BY290" s="16"/>
      <c r="BZ290" s="16"/>
      <c r="CA290" s="16"/>
      <c r="CB290" s="16"/>
      <c r="CC290" s="16"/>
      <c r="CD290" s="16"/>
      <c r="CE290" s="16"/>
      <c r="CF290" s="16"/>
      <c r="CG290" s="16"/>
      <c r="CH290" s="16"/>
      <c r="CI290" s="16"/>
      <c r="CJ290" s="16"/>
      <c r="CK290" s="16"/>
      <c r="CL290" s="16"/>
      <c r="CM290" s="16"/>
      <c r="CN290" s="16"/>
      <c r="CO290" s="16"/>
      <c r="CP290" s="16"/>
      <c r="CQ290" s="16"/>
      <c r="CR290" s="16"/>
      <c r="CS290" s="16"/>
      <c r="CT290" s="16"/>
      <c r="CU290" s="16"/>
      <c r="CV290" s="16"/>
      <c r="CW290" s="16"/>
      <c r="CX290" s="16"/>
      <c r="CY290" s="16"/>
      <c r="CZ290" s="16"/>
      <c r="DA290" s="16"/>
    </row>
    <row r="291" spans="1:105" ht="16.5" x14ac:dyDescent="0.3">
      <c r="A291" s="14">
        <v>265</v>
      </c>
      <c r="B291" s="15"/>
      <c r="C291" s="15"/>
      <c r="D291" s="14" t="s">
        <v>797</v>
      </c>
      <c r="E291" s="14" t="s">
        <v>913</v>
      </c>
      <c r="F291" s="14"/>
      <c r="G291" s="14" t="s">
        <v>914</v>
      </c>
      <c r="H291" s="2"/>
      <c r="I291" s="12">
        <v>100</v>
      </c>
      <c r="J291" s="16">
        <f t="shared" si="48"/>
        <v>83</v>
      </c>
      <c r="K291" s="16">
        <f t="shared" si="49"/>
        <v>94.65</v>
      </c>
      <c r="L291" s="16">
        <f t="shared" si="50"/>
        <v>5.35</v>
      </c>
      <c r="M291" s="16">
        <f t="shared" si="50"/>
        <v>17</v>
      </c>
      <c r="N291" s="16"/>
      <c r="O291" s="16"/>
      <c r="P291" s="16">
        <v>3</v>
      </c>
      <c r="Q291" s="16">
        <v>5</v>
      </c>
      <c r="R291" s="16">
        <v>0.3</v>
      </c>
      <c r="S291" s="16">
        <v>3</v>
      </c>
      <c r="T291" s="16">
        <v>2</v>
      </c>
      <c r="U291" s="16">
        <v>5</v>
      </c>
      <c r="V291" s="16"/>
      <c r="W291" s="17"/>
      <c r="X291" s="16">
        <v>0.03</v>
      </c>
      <c r="Y291" s="16">
        <v>1</v>
      </c>
      <c r="Z291" s="16"/>
      <c r="AA291" s="16"/>
      <c r="AB291" s="23">
        <v>0.01</v>
      </c>
      <c r="AC291" s="23">
        <v>1</v>
      </c>
      <c r="AD291" s="16"/>
      <c r="AE291" s="16"/>
      <c r="AF291" s="16"/>
      <c r="AG291" s="16"/>
      <c r="AH291" s="16"/>
      <c r="AI291" s="16"/>
      <c r="AJ291" s="16"/>
      <c r="AK291" s="16"/>
      <c r="AL291" s="16"/>
      <c r="AM291" s="16"/>
      <c r="AN291" s="16"/>
      <c r="AO291" s="16"/>
      <c r="AP291" s="86">
        <v>5.0000000000000001E-3</v>
      </c>
      <c r="AQ291" s="23">
        <v>1</v>
      </c>
      <c r="AR291" s="16"/>
      <c r="AS291" s="16"/>
      <c r="AT291" s="16"/>
      <c r="AU291" s="16"/>
      <c r="AV291" s="16"/>
      <c r="AW291" s="16"/>
      <c r="AX291" s="86">
        <v>5.0000000000000001E-3</v>
      </c>
      <c r="AY291" s="23">
        <v>1</v>
      </c>
      <c r="AZ291" s="16"/>
      <c r="BA291" s="16"/>
      <c r="BB291" s="16"/>
      <c r="BC291" s="16"/>
      <c r="BD291" s="16"/>
      <c r="BE291" s="16"/>
      <c r="BF291" s="16"/>
      <c r="BG291" s="16"/>
      <c r="BH291" s="16"/>
      <c r="BI291" s="16"/>
      <c r="BJ291" s="16"/>
      <c r="BK291" s="16"/>
      <c r="BL291" s="16"/>
      <c r="BM291" s="16"/>
      <c r="BN291" s="16"/>
      <c r="BO291" s="16"/>
      <c r="BP291" s="16"/>
      <c r="BQ291" s="16"/>
      <c r="BR291" s="16"/>
      <c r="BS291" s="16"/>
      <c r="BT291" s="16"/>
      <c r="BU291" s="16"/>
      <c r="BV291" s="16"/>
      <c r="BW291" s="16"/>
      <c r="BX291" s="16"/>
      <c r="BY291" s="16"/>
      <c r="BZ291" s="16"/>
      <c r="CA291" s="16"/>
      <c r="CB291" s="16"/>
      <c r="CC291" s="16"/>
      <c r="CD291" s="16"/>
      <c r="CE291" s="16"/>
      <c r="CF291" s="16"/>
      <c r="CG291" s="16"/>
      <c r="CH291" s="16"/>
      <c r="CI291" s="16"/>
      <c r="CJ291" s="16"/>
      <c r="CK291" s="16"/>
      <c r="CL291" s="16"/>
      <c r="CM291" s="16"/>
      <c r="CN291" s="16"/>
      <c r="CO291" s="16"/>
      <c r="CP291" s="16"/>
      <c r="CQ291" s="16"/>
      <c r="CR291" s="16"/>
      <c r="CS291" s="16"/>
      <c r="CT291" s="16"/>
      <c r="CU291" s="16"/>
      <c r="CV291" s="16"/>
      <c r="CW291" s="16"/>
      <c r="CX291" s="16"/>
      <c r="CY291" s="16"/>
      <c r="CZ291" s="16"/>
      <c r="DA291" s="16"/>
    </row>
    <row r="292" spans="1:105" x14ac:dyDescent="0.3">
      <c r="A292" s="61">
        <v>650</v>
      </c>
      <c r="B292" s="63"/>
      <c r="C292" s="63"/>
      <c r="D292" s="63"/>
      <c r="E292" s="61" t="s">
        <v>915</v>
      </c>
      <c r="F292" s="61" t="s">
        <v>446</v>
      </c>
      <c r="G292" s="61" t="s">
        <v>916</v>
      </c>
      <c r="H292" s="61"/>
      <c r="I292" s="65">
        <v>100</v>
      </c>
      <c r="J292" s="66">
        <f t="shared" si="48"/>
        <v>100</v>
      </c>
      <c r="K292" s="66">
        <f t="shared" si="49"/>
        <v>100</v>
      </c>
      <c r="L292" s="66">
        <f t="shared" si="50"/>
        <v>0</v>
      </c>
      <c r="M292" s="66">
        <f t="shared" si="50"/>
        <v>0</v>
      </c>
      <c r="N292" s="66"/>
      <c r="O292" s="66"/>
      <c r="P292" s="66"/>
      <c r="Q292" s="66"/>
      <c r="R292" s="66"/>
      <c r="S292" s="66"/>
      <c r="T292" s="66"/>
      <c r="U292" s="66"/>
      <c r="V292" s="66"/>
      <c r="W292" s="67"/>
      <c r="X292" s="66"/>
      <c r="Y292" s="66"/>
      <c r="Z292" s="66"/>
      <c r="AA292" s="66"/>
      <c r="AB292" s="66"/>
      <c r="AC292" s="66"/>
      <c r="AD292" s="66"/>
      <c r="AE292" s="66"/>
      <c r="AF292" s="66"/>
      <c r="AG292" s="66"/>
      <c r="AH292" s="66"/>
      <c r="AI292" s="66"/>
      <c r="AJ292" s="66"/>
      <c r="AK292" s="66"/>
      <c r="AL292" s="66"/>
      <c r="AM292" s="66"/>
      <c r="AN292" s="66"/>
      <c r="AO292" s="66"/>
      <c r="AP292" s="66"/>
      <c r="AQ292" s="66"/>
      <c r="AR292" s="66"/>
      <c r="AS292" s="66"/>
      <c r="AT292" s="66"/>
      <c r="AU292" s="66"/>
      <c r="AV292" s="66"/>
      <c r="AW292" s="66"/>
      <c r="AX292" s="66"/>
      <c r="AY292" s="66"/>
      <c r="AZ292" s="66"/>
      <c r="BA292" s="66"/>
      <c r="BB292" s="66"/>
      <c r="BC292" s="66"/>
      <c r="BD292" s="66"/>
      <c r="BE292" s="66"/>
      <c r="BF292" s="66"/>
      <c r="BG292" s="66"/>
      <c r="BH292" s="66"/>
      <c r="BI292" s="66"/>
      <c r="BJ292" s="66"/>
      <c r="BK292" s="66"/>
      <c r="BL292" s="66"/>
      <c r="BM292" s="66"/>
      <c r="BN292" s="66"/>
      <c r="BO292" s="66"/>
      <c r="BP292" s="66"/>
      <c r="BQ292" s="66"/>
      <c r="BR292" s="66"/>
      <c r="BS292" s="66"/>
      <c r="BT292" s="66"/>
      <c r="BU292" s="66"/>
      <c r="BV292" s="66"/>
      <c r="BW292" s="66"/>
      <c r="BX292" s="66"/>
      <c r="BY292" s="66"/>
      <c r="BZ292" s="66"/>
      <c r="CA292" s="66"/>
      <c r="CB292" s="66"/>
      <c r="CC292" s="66"/>
      <c r="CD292" s="66"/>
      <c r="CE292" s="66"/>
      <c r="CF292" s="66"/>
      <c r="CG292" s="66"/>
      <c r="CH292" s="66"/>
      <c r="CI292" s="66"/>
      <c r="CJ292" s="66"/>
      <c r="CK292" s="66"/>
      <c r="CL292" s="66"/>
      <c r="CM292" s="66"/>
      <c r="CN292" s="66"/>
      <c r="CO292" s="66"/>
      <c r="CP292" s="66"/>
      <c r="CQ292" s="66"/>
      <c r="CR292" s="66"/>
      <c r="CS292" s="66"/>
      <c r="CT292" s="66"/>
      <c r="CU292" s="66"/>
      <c r="CV292" s="66"/>
      <c r="CW292" s="66"/>
      <c r="CX292" s="66"/>
      <c r="CY292" s="66"/>
      <c r="CZ292" s="66"/>
      <c r="DA292" s="66"/>
    </row>
    <row r="293" spans="1:105" ht="16.5" x14ac:dyDescent="0.3">
      <c r="A293" s="14">
        <v>267</v>
      </c>
      <c r="B293" s="15"/>
      <c r="C293" s="15"/>
      <c r="D293" s="14" t="s">
        <v>917</v>
      </c>
      <c r="E293" s="14" t="s">
        <v>918</v>
      </c>
      <c r="F293" s="14"/>
      <c r="G293" s="14" t="s">
        <v>919</v>
      </c>
      <c r="H293" s="2"/>
      <c r="I293" s="12">
        <v>100</v>
      </c>
      <c r="J293" s="16">
        <f t="shared" si="48"/>
        <v>66</v>
      </c>
      <c r="K293" s="16">
        <f t="shared" si="49"/>
        <v>100</v>
      </c>
      <c r="L293" s="16">
        <f>P293+R293+T293+V293+X293+Z293+AB293+AD293+AF293+AH293+AJ293+AL293+AN293+AP293+AR293+AT293+AV293+AX293+AZ293+BB293+BD293+BJ293+CZ293+BF293+BH293+BL293+BN293+BP293+BR293+BT293+BZ293</f>
        <v>0</v>
      </c>
      <c r="M293" s="16">
        <f>Q293+S293+U293+W293+Y293+AA293+AC293+AE293+AG293+AI293+AK293+AM293+AO293+AQ293+AS293+AU293+AW293+AY293+BA293+BC293+BE293+BK293+DA293+BG293+BI293+BM293+BO293+BQ293+BS293+BU293+CA293</f>
        <v>34</v>
      </c>
      <c r="N293" s="16"/>
      <c r="O293" s="16"/>
      <c r="P293" s="16">
        <v>0</v>
      </c>
      <c r="Q293" s="17">
        <v>10</v>
      </c>
      <c r="R293" s="16">
        <v>0</v>
      </c>
      <c r="S293" s="16">
        <v>3</v>
      </c>
      <c r="T293" s="16">
        <v>0</v>
      </c>
      <c r="U293" s="17">
        <v>10</v>
      </c>
      <c r="V293" s="16"/>
      <c r="W293" s="17"/>
      <c r="X293" s="16">
        <v>0</v>
      </c>
      <c r="Y293" s="16">
        <v>1</v>
      </c>
      <c r="Z293" s="16"/>
      <c r="AA293" s="16"/>
      <c r="AB293" s="16"/>
      <c r="AC293" s="16"/>
      <c r="AD293" s="16"/>
      <c r="AE293" s="16"/>
      <c r="AF293" s="16"/>
      <c r="AG293" s="16"/>
      <c r="AH293" s="16"/>
      <c r="AI293" s="16"/>
      <c r="AJ293" s="16"/>
      <c r="AK293" s="16"/>
      <c r="AL293" s="16">
        <v>0</v>
      </c>
      <c r="AM293" s="17">
        <v>10</v>
      </c>
      <c r="AN293" s="16"/>
      <c r="AO293" s="16"/>
      <c r="AP293" s="16"/>
      <c r="AQ293" s="16"/>
      <c r="AR293" s="16"/>
      <c r="AS293" s="16"/>
      <c r="AT293" s="16"/>
      <c r="AU293" s="16"/>
      <c r="AV293" s="16"/>
      <c r="AW293" s="16"/>
      <c r="AX293" s="16"/>
      <c r="AY293" s="16"/>
      <c r="AZ293" s="16"/>
      <c r="BA293" s="16"/>
      <c r="BB293" s="16"/>
      <c r="BC293" s="16"/>
      <c r="BD293" s="16"/>
      <c r="BE293" s="16"/>
      <c r="BF293" s="16"/>
      <c r="BG293" s="16"/>
      <c r="BH293" s="16"/>
      <c r="BI293" s="16"/>
      <c r="BJ293" s="16"/>
      <c r="BK293" s="16"/>
      <c r="BL293" s="16"/>
      <c r="BM293" s="16"/>
      <c r="BN293" s="16"/>
      <c r="BO293" s="16"/>
      <c r="BP293" s="16"/>
      <c r="BQ293" s="16"/>
      <c r="BR293" s="16"/>
      <c r="BS293" s="16"/>
      <c r="BT293" s="16"/>
      <c r="BU293" s="16"/>
      <c r="BV293" s="16"/>
      <c r="BW293" s="16"/>
      <c r="BX293" s="16"/>
      <c r="BY293" s="16"/>
      <c r="BZ293" s="16"/>
      <c r="CA293" s="16"/>
      <c r="CB293" s="16"/>
      <c r="CC293" s="16"/>
      <c r="CD293" s="16"/>
      <c r="CE293" s="16"/>
      <c r="CF293" s="16"/>
      <c r="CG293" s="16"/>
      <c r="CH293" s="16"/>
      <c r="CI293" s="16"/>
      <c r="CJ293" s="16"/>
      <c r="CK293" s="16"/>
      <c r="CL293" s="16"/>
      <c r="CM293" s="16"/>
      <c r="CN293" s="16"/>
      <c r="CO293" s="16"/>
      <c r="CP293" s="16"/>
      <c r="CQ293" s="16"/>
      <c r="CR293" s="16"/>
      <c r="CS293" s="16"/>
      <c r="CT293" s="16"/>
      <c r="CU293" s="16"/>
      <c r="CV293" s="16"/>
      <c r="CW293" s="16"/>
      <c r="CX293" s="16"/>
      <c r="CY293" s="16"/>
      <c r="CZ293" s="16"/>
      <c r="DA293" s="16"/>
    </row>
    <row r="294" spans="1:105" ht="16.5" x14ac:dyDescent="0.3">
      <c r="A294" s="14">
        <v>268</v>
      </c>
      <c r="B294" s="15"/>
      <c r="C294" s="15"/>
      <c r="D294" s="14" t="s">
        <v>234</v>
      </c>
      <c r="E294" s="14" t="s">
        <v>920</v>
      </c>
      <c r="F294" s="14"/>
      <c r="G294" s="14" t="s">
        <v>921</v>
      </c>
      <c r="H294" s="2"/>
      <c r="I294" s="12">
        <v>100</v>
      </c>
      <c r="J294" s="16">
        <f t="shared" si="48"/>
        <v>91.9</v>
      </c>
      <c r="K294" s="16">
        <f t="shared" si="49"/>
        <v>97.97</v>
      </c>
      <c r="L294" s="16">
        <f>P294+R294+T294+V294+X294+Z294+AB294+AD294+AF294+AH294+AJ294+AL294+AN294+AP294+AR294+AT294+AV294+AX294+AZ294+BB294+BD294+BJ294+CZ294+BF294+BH294+BL294+BN294+BP294+BR294+BT294+BZ294+BV294+BX294+CB294+CD294+CF294+CH294+CJ294+CL294</f>
        <v>2.0299999999999998</v>
      </c>
      <c r="M294" s="16">
        <f>Q294+S294+U294+W294+Y294+AA294+AC294+AE294+AG294+AI294+AK294+AM294+AO294+AQ294+AS294+AU294+AW294+AY294+BA294+BC294+BE294+BK294+DA294+BG294+BI294+BM294+BO294+BQ294+BS294+BU294+CA294+BW294+BY294+CC294+CE294+CG294+CI294+CK294+CM294</f>
        <v>8.1</v>
      </c>
      <c r="N294" s="16"/>
      <c r="O294" s="16"/>
      <c r="P294" s="16">
        <v>0.2</v>
      </c>
      <c r="Q294" s="16">
        <v>1.2</v>
      </c>
      <c r="R294" s="16">
        <v>0.6</v>
      </c>
      <c r="S294" s="16">
        <v>0.9</v>
      </c>
      <c r="T294" s="16">
        <v>1.2</v>
      </c>
      <c r="U294" s="16">
        <v>3</v>
      </c>
      <c r="V294" s="16">
        <v>0.01</v>
      </c>
      <c r="W294" s="16">
        <v>2</v>
      </c>
      <c r="X294" s="16"/>
      <c r="Y294" s="16"/>
      <c r="Z294" s="16"/>
      <c r="AA294" s="16"/>
      <c r="AB294" s="16"/>
      <c r="AC294" s="16"/>
      <c r="AD294" s="16"/>
      <c r="AE294" s="16"/>
      <c r="AF294" s="16"/>
      <c r="AG294" s="16"/>
      <c r="AH294" s="16"/>
      <c r="AI294" s="16"/>
      <c r="AJ294" s="16"/>
      <c r="AK294" s="16"/>
      <c r="AL294" s="16">
        <v>0.02</v>
      </c>
      <c r="AM294" s="16">
        <v>1</v>
      </c>
      <c r="AN294" s="16"/>
      <c r="AO294" s="16"/>
      <c r="AP294" s="16"/>
      <c r="AQ294" s="16"/>
      <c r="AR294" s="16"/>
      <c r="AS294" s="16"/>
      <c r="AT294" s="16"/>
      <c r="AU294" s="16"/>
      <c r="AV294" s="16"/>
      <c r="AW294" s="16"/>
      <c r="AX294" s="16"/>
      <c r="AY294" s="16"/>
      <c r="AZ294" s="16"/>
      <c r="BA294" s="16"/>
      <c r="BB294" s="16"/>
      <c r="BC294" s="16"/>
      <c r="BD294" s="16"/>
      <c r="BE294" s="16"/>
      <c r="BF294" s="16"/>
      <c r="BG294" s="16"/>
      <c r="BH294" s="16"/>
      <c r="BI294" s="16"/>
      <c r="BJ294" s="16"/>
      <c r="BK294" s="16"/>
      <c r="BL294" s="16"/>
      <c r="BM294" s="16"/>
      <c r="BN294" s="16"/>
      <c r="BO294" s="16"/>
      <c r="BP294" s="16"/>
      <c r="BQ294" s="16"/>
      <c r="BR294" s="16"/>
      <c r="BS294" s="16"/>
      <c r="BT294" s="16"/>
      <c r="BU294" s="16"/>
      <c r="BV294" s="16"/>
      <c r="BW294" s="16"/>
      <c r="BX294" s="16"/>
      <c r="BY294" s="16"/>
      <c r="BZ294" s="16"/>
      <c r="CA294" s="16"/>
      <c r="CB294" s="16"/>
      <c r="CC294" s="16"/>
      <c r="CD294" s="16"/>
      <c r="CE294" s="16"/>
      <c r="CF294" s="16"/>
      <c r="CG294" s="16"/>
      <c r="CH294" s="16"/>
      <c r="CI294" s="16"/>
      <c r="CJ294" s="16"/>
      <c r="CK294" s="16"/>
      <c r="CL294" s="16"/>
      <c r="CM294" s="16"/>
      <c r="CN294" s="16"/>
      <c r="CO294" s="16"/>
      <c r="CP294" s="16"/>
      <c r="CQ294" s="16"/>
      <c r="CR294" s="16"/>
      <c r="CS294" s="16"/>
      <c r="CT294" s="16"/>
      <c r="CU294" s="16"/>
      <c r="CV294" s="16"/>
      <c r="CW294" s="16"/>
      <c r="CX294" s="16"/>
      <c r="CY294" s="16"/>
      <c r="CZ294" s="16"/>
      <c r="DA294" s="16"/>
    </row>
    <row r="295" spans="1:105" ht="16.5" x14ac:dyDescent="0.3">
      <c r="A295" s="14">
        <v>270</v>
      </c>
      <c r="B295" s="15"/>
      <c r="C295" s="15"/>
      <c r="D295" s="14" t="s">
        <v>922</v>
      </c>
      <c r="E295" s="14" t="s">
        <v>923</v>
      </c>
      <c r="F295" s="14"/>
      <c r="G295" s="14" t="s">
        <v>924</v>
      </c>
      <c r="H295" s="2"/>
      <c r="I295" s="12">
        <v>100</v>
      </c>
      <c r="J295" s="16">
        <f t="shared" si="48"/>
        <v>93.8</v>
      </c>
      <c r="K295" s="16">
        <f t="shared" si="49"/>
        <v>99.262</v>
      </c>
      <c r="L295" s="16">
        <f>P295+R295+T295+V295+X295+Z295+AB295+AD295+AF295+AH295+AJ295+AL295+AN295+AP295+AR295+AT295+AV295+AX295+AZ295+BB295+BD295+BJ295+CZ295+BF295+BH295+BL295+BN295+BP295+BR295+BT295+BZ295</f>
        <v>0.73799999999999999</v>
      </c>
      <c r="M295" s="16">
        <f>Q295+S295+U295+W295+Y295+AA295+AC295+AE295+AG295+AI295+AK295+AM295+AO295+AQ295+AS295+AU295+AW295+AY295+BA295+BC295+BE295+BK295+DA295+BG295+BI295+BM295+BO295+BQ295+BS295+BU295+CA295</f>
        <v>6.1999999999999984</v>
      </c>
      <c r="N295" s="16"/>
      <c r="O295" s="16"/>
      <c r="P295" s="16">
        <v>0.1</v>
      </c>
      <c r="Q295" s="16">
        <v>1.1000000000000001</v>
      </c>
      <c r="R295" s="16">
        <v>0.5</v>
      </c>
      <c r="S295" s="16">
        <v>1.5</v>
      </c>
      <c r="T295" s="16">
        <v>0.08</v>
      </c>
      <c r="U295" s="17">
        <v>1</v>
      </c>
      <c r="V295" s="23">
        <v>0</v>
      </c>
      <c r="W295" s="89">
        <v>0.3</v>
      </c>
      <c r="X295" s="16">
        <v>0.02</v>
      </c>
      <c r="Y295" s="16">
        <v>0.3</v>
      </c>
      <c r="Z295" s="23">
        <v>0</v>
      </c>
      <c r="AA295" s="23">
        <v>0.1</v>
      </c>
      <c r="AB295" s="16"/>
      <c r="AC295" s="16"/>
      <c r="AD295" s="16"/>
      <c r="AE295" s="16"/>
      <c r="AF295" s="16"/>
      <c r="AG295" s="16"/>
      <c r="AH295" s="23">
        <v>0</v>
      </c>
      <c r="AI295" s="23">
        <v>0.1</v>
      </c>
      <c r="AJ295" s="23">
        <v>0</v>
      </c>
      <c r="AK295" s="23">
        <v>0.3</v>
      </c>
      <c r="AL295" s="16"/>
      <c r="AM295" s="16"/>
      <c r="AN295" s="23">
        <v>0.02</v>
      </c>
      <c r="AO295" s="23">
        <v>0.3</v>
      </c>
      <c r="AP295" s="86">
        <v>8.0000000000000002E-3</v>
      </c>
      <c r="AQ295" s="23">
        <v>0.2</v>
      </c>
      <c r="AR295" s="23">
        <v>0.01</v>
      </c>
      <c r="AS295" s="23">
        <v>0.3</v>
      </c>
      <c r="AT295" s="16"/>
      <c r="AU295" s="16"/>
      <c r="AV295" s="23">
        <v>0</v>
      </c>
      <c r="AW295" s="23">
        <v>0.1</v>
      </c>
      <c r="AX295" s="16"/>
      <c r="AY295" s="16"/>
      <c r="AZ295" s="23">
        <v>0</v>
      </c>
      <c r="BA295" s="23">
        <v>0.3</v>
      </c>
      <c r="BB295" s="23">
        <v>0</v>
      </c>
      <c r="BC295" s="23">
        <v>0.3</v>
      </c>
      <c r="BD295" s="16"/>
      <c r="BE295" s="16"/>
      <c r="BF295" s="16"/>
      <c r="BG295" s="16"/>
      <c r="BH295" s="16"/>
      <c r="BI295" s="16"/>
      <c r="BJ295" s="16"/>
      <c r="BK295" s="16"/>
      <c r="BL295" s="16"/>
      <c r="BM295" s="16"/>
      <c r="BN295" s="16"/>
      <c r="BO295" s="16"/>
      <c r="BP295" s="16"/>
      <c r="BQ295" s="16"/>
      <c r="BR295" s="16"/>
      <c r="BS295" s="16"/>
      <c r="BT295" s="16"/>
      <c r="BU295" s="16"/>
      <c r="BV295" s="16"/>
      <c r="BW295" s="16"/>
      <c r="BX295" s="16"/>
      <c r="BY295" s="16"/>
      <c r="BZ295" s="16"/>
      <c r="CA295" s="16"/>
      <c r="CB295" s="16"/>
      <c r="CC295" s="16"/>
      <c r="CD295" s="86">
        <v>8.0000000000000002E-3</v>
      </c>
      <c r="CE295" s="23">
        <v>0.1</v>
      </c>
      <c r="CF295" s="23">
        <v>0</v>
      </c>
      <c r="CG295" s="23">
        <v>0.3</v>
      </c>
      <c r="CH295" s="16"/>
      <c r="CI295" s="16"/>
      <c r="CJ295" s="16"/>
      <c r="CK295" s="16"/>
      <c r="CL295" s="16"/>
      <c r="CM295" s="16"/>
      <c r="CN295" s="16"/>
      <c r="CO295" s="16"/>
      <c r="CP295" s="16"/>
      <c r="CQ295" s="16"/>
      <c r="CR295" s="16"/>
      <c r="CS295" s="16"/>
      <c r="CT295" s="16"/>
      <c r="CU295" s="16"/>
      <c r="CV295" s="16"/>
      <c r="CW295" s="16"/>
      <c r="CX295" s="16"/>
      <c r="CY295" s="16"/>
      <c r="CZ295" s="16"/>
      <c r="DA295" s="16"/>
    </row>
    <row r="296" spans="1:105" ht="16.5" x14ac:dyDescent="0.3">
      <c r="A296" s="61">
        <v>662</v>
      </c>
      <c r="B296" s="63"/>
      <c r="C296" s="63"/>
      <c r="D296" s="63"/>
      <c r="E296" s="61" t="s">
        <v>925</v>
      </c>
      <c r="F296" s="61" t="s">
        <v>446</v>
      </c>
      <c r="G296" s="61" t="s">
        <v>926</v>
      </c>
      <c r="H296" s="64"/>
      <c r="I296" s="65">
        <v>100</v>
      </c>
      <c r="J296" s="66">
        <f t="shared" si="48"/>
        <v>100</v>
      </c>
      <c r="K296" s="66">
        <f t="shared" si="49"/>
        <v>100</v>
      </c>
      <c r="L296" s="66">
        <f>P296+R296+T296+V296+X296+Z296+AB296+AD296+AF296+AH296+AJ296+AL296+AN296+AP296+AR296+AT296+AV296+AX296+AZ296+BB296+BD296+BJ296+CZ296+BF296+BH296+BL296+BN296+BP296+BR296+BT296+BZ296+BV296+BX296+CB296+CD296+CF296+CH296+CJ296+CL296</f>
        <v>0</v>
      </c>
      <c r="M296" s="66">
        <f>Q296+S296+U296+W296+Y296+AA296+AC296+AE296+AG296+AI296+AK296+AM296+AO296+AQ296+AS296+AU296+AW296+AY296+BA296+BC296+BE296+BK296+DA296+BG296+BI296+BM296+BO296+BQ296+BS296+BU296+CA296+BW296+BY296+CC296+CE296+CG296+CI296+CK296+CM296</f>
        <v>0</v>
      </c>
      <c r="N296" s="66"/>
      <c r="O296" s="66"/>
      <c r="P296" s="66"/>
      <c r="Q296" s="66"/>
      <c r="R296" s="66"/>
      <c r="S296" s="66"/>
      <c r="T296" s="66"/>
      <c r="U296" s="66"/>
      <c r="V296" s="66"/>
      <c r="W296" s="67"/>
      <c r="X296" s="66"/>
      <c r="Y296" s="66"/>
      <c r="Z296" s="66"/>
      <c r="AA296" s="66"/>
      <c r="AB296" s="66"/>
      <c r="AC296" s="66"/>
      <c r="AD296" s="66"/>
      <c r="AE296" s="66"/>
      <c r="AF296" s="66"/>
      <c r="AG296" s="66"/>
      <c r="AH296" s="66"/>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c r="CM296" s="66"/>
      <c r="CN296" s="66"/>
      <c r="CO296" s="66"/>
      <c r="CP296" s="66"/>
      <c r="CQ296" s="66"/>
      <c r="CR296" s="66"/>
      <c r="CS296" s="66"/>
      <c r="CT296" s="66"/>
      <c r="CU296" s="66"/>
      <c r="CV296" s="66"/>
      <c r="CW296" s="66"/>
      <c r="CX296" s="66"/>
      <c r="CY296" s="66"/>
      <c r="CZ296" s="66"/>
      <c r="DA296" s="66"/>
    </row>
    <row r="297" spans="1:105" ht="16.5" x14ac:dyDescent="0.3">
      <c r="A297" s="14">
        <v>271</v>
      </c>
      <c r="B297" s="15"/>
      <c r="C297" s="15"/>
      <c r="D297" s="14" t="s">
        <v>234</v>
      </c>
      <c r="E297" s="14" t="s">
        <v>927</v>
      </c>
      <c r="F297" s="14"/>
      <c r="G297" s="14" t="s">
        <v>928</v>
      </c>
      <c r="H297" s="2"/>
      <c r="I297" s="12">
        <v>100</v>
      </c>
      <c r="J297" s="16">
        <f t="shared" si="48"/>
        <v>84</v>
      </c>
      <c r="K297" s="16">
        <f t="shared" si="49"/>
        <v>94</v>
      </c>
      <c r="L297" s="16">
        <f>P297+R297+T297+V297+X297+Z297+AB297+AD297+AF297+AH297+AJ297+AL297+AN297+AP297+AR297+AT297+AV297+AX297+AZ297+BB297+BD297+BJ297+CZ297+BF297+BH297+BL297+BN297+BP297+BR297+BT297+BZ297</f>
        <v>6</v>
      </c>
      <c r="M297" s="16">
        <f>Q297+S297+U297+W297+Y297+AA297+AC297+AE297+AG297+AI297+AK297+AM297+AO297+AQ297+AS297+AU297+AW297+AY297+BA297+BC297+BE297+BK297+DA297+BG297+BI297+BM297+BO297+BQ297+BS297+BU297+CA297</f>
        <v>16</v>
      </c>
      <c r="N297" s="16"/>
      <c r="O297" s="16"/>
      <c r="P297" s="16">
        <v>3</v>
      </c>
      <c r="Q297" s="16">
        <v>4</v>
      </c>
      <c r="R297" s="16">
        <v>0</v>
      </c>
      <c r="S297" s="16">
        <v>1</v>
      </c>
      <c r="T297" s="16">
        <v>0</v>
      </c>
      <c r="U297" s="17">
        <v>1</v>
      </c>
      <c r="V297" s="16">
        <v>3</v>
      </c>
      <c r="W297" s="17">
        <v>10</v>
      </c>
      <c r="X297" s="16"/>
      <c r="Y297" s="16"/>
      <c r="Z297" s="16"/>
      <c r="AA297" s="16"/>
      <c r="AB297" s="16"/>
      <c r="AC297" s="16"/>
      <c r="AD297" s="16"/>
      <c r="AE297" s="16"/>
      <c r="AF297" s="16"/>
      <c r="AG297" s="16"/>
      <c r="AH297" s="16"/>
      <c r="AI297" s="16"/>
      <c r="AJ297" s="16"/>
      <c r="AK297" s="16"/>
      <c r="AL297" s="16"/>
      <c r="AM297" s="16"/>
      <c r="AN297" s="16"/>
      <c r="AO297" s="16"/>
      <c r="AP297" s="16"/>
      <c r="AQ297" s="16"/>
      <c r="AR297" s="16"/>
      <c r="AS297" s="16"/>
      <c r="AT297" s="16"/>
      <c r="AU297" s="16"/>
      <c r="AV297" s="16"/>
      <c r="AW297" s="16"/>
      <c r="AX297" s="16"/>
      <c r="AY297" s="16"/>
      <c r="AZ297" s="16"/>
      <c r="BA297" s="16"/>
      <c r="BB297" s="16"/>
      <c r="BC297" s="16"/>
      <c r="BD297" s="16"/>
      <c r="BE297" s="16"/>
      <c r="BF297" s="16"/>
      <c r="BG297" s="16"/>
      <c r="BH297" s="16"/>
      <c r="BI297" s="16"/>
      <c r="BJ297" s="16"/>
      <c r="BK297" s="16"/>
      <c r="BL297" s="16"/>
      <c r="BM297" s="16"/>
      <c r="BN297" s="16"/>
      <c r="BO297" s="16"/>
      <c r="BP297" s="16"/>
      <c r="BQ297" s="16"/>
      <c r="BR297" s="16"/>
      <c r="BS297" s="16"/>
      <c r="BT297" s="16"/>
      <c r="BU297" s="16"/>
      <c r="BV297" s="16"/>
      <c r="BW297" s="16"/>
      <c r="BX297" s="16"/>
      <c r="BY297" s="16"/>
      <c r="BZ297" s="16"/>
      <c r="CA297" s="16"/>
      <c r="CB297" s="16"/>
      <c r="CC297" s="16"/>
      <c r="CD297" s="16"/>
      <c r="CE297" s="16"/>
      <c r="CF297" s="16"/>
      <c r="CG297" s="16"/>
      <c r="CH297" s="16"/>
      <c r="CI297" s="16"/>
      <c r="CJ297" s="16"/>
      <c r="CK297" s="16"/>
      <c r="CL297" s="16"/>
      <c r="CM297" s="16"/>
      <c r="CN297" s="16"/>
      <c r="CO297" s="16"/>
      <c r="CP297" s="16"/>
      <c r="CQ297" s="16"/>
      <c r="CR297" s="16"/>
      <c r="CS297" s="16"/>
      <c r="CT297" s="16"/>
      <c r="CU297" s="16"/>
      <c r="CV297" s="16"/>
      <c r="CW297" s="16"/>
      <c r="CX297" s="16"/>
      <c r="CY297" s="16"/>
      <c r="CZ297" s="16"/>
      <c r="DA297" s="16"/>
    </row>
    <row r="298" spans="1:105" ht="16.5" x14ac:dyDescent="0.3">
      <c r="A298" s="14">
        <v>272</v>
      </c>
      <c r="B298" s="15"/>
      <c r="C298" s="15"/>
      <c r="D298" s="14" t="s">
        <v>234</v>
      </c>
      <c r="E298" s="14" t="s">
        <v>929</v>
      </c>
      <c r="F298" s="14"/>
      <c r="G298" s="14" t="s">
        <v>930</v>
      </c>
      <c r="H298" s="2"/>
      <c r="I298" s="12">
        <v>100</v>
      </c>
      <c r="J298" s="16">
        <f t="shared" si="48"/>
        <v>78.05</v>
      </c>
      <c r="K298" s="16">
        <f t="shared" si="49"/>
        <v>99.864999999999995</v>
      </c>
      <c r="L298" s="16">
        <f>P298+R298+T298+V298+X298+Z298+AB298+AD298+AF298+AH298+AJ298+AL298+AN298+AP298+AR298+AT298+AV298+AX298+AZ298+BB298+BD298+BJ298+CZ298+BF298+BH298+BL298+BN298+BP298+BR298+BT298+BZ298</f>
        <v>0.13499999999999998</v>
      </c>
      <c r="M298" s="16">
        <f>Q298+S298+U298+W298+Y298+AA298+AC298+AE298+AG298+AI298+AK298+AM298+AO298+AQ298+AS298+AU298+AW298+AY298+BA298+BC298+BE298+BK298+DA298+BG298+BI298+BM298+BO298+BQ298+BS298+BU298+CA298</f>
        <v>21.950000000000003</v>
      </c>
      <c r="N298" s="16"/>
      <c r="O298" s="16"/>
      <c r="P298" s="16">
        <v>0.05</v>
      </c>
      <c r="Q298" s="16">
        <v>5</v>
      </c>
      <c r="R298" s="16">
        <v>0.01</v>
      </c>
      <c r="S298" s="16">
        <v>0.5</v>
      </c>
      <c r="T298" s="45">
        <v>0</v>
      </c>
      <c r="U298" s="46">
        <v>5</v>
      </c>
      <c r="V298" s="45">
        <v>0</v>
      </c>
      <c r="W298" s="46">
        <v>5</v>
      </c>
      <c r="X298" s="26">
        <v>0.01</v>
      </c>
      <c r="Y298" s="26">
        <v>0.05</v>
      </c>
      <c r="Z298" s="86">
        <v>1E-3</v>
      </c>
      <c r="AA298" s="23">
        <v>0.02</v>
      </c>
      <c r="AB298" s="26">
        <v>0.01</v>
      </c>
      <c r="AC298" s="26">
        <v>0.05</v>
      </c>
      <c r="AD298" s="16"/>
      <c r="AE298" s="16"/>
      <c r="AF298" s="16"/>
      <c r="AG298" s="16"/>
      <c r="AH298" s="86">
        <v>1E-3</v>
      </c>
      <c r="AI298" s="23">
        <v>0.02</v>
      </c>
      <c r="AJ298" s="45">
        <v>0</v>
      </c>
      <c r="AK298" s="46">
        <v>5</v>
      </c>
      <c r="AL298" s="16">
        <v>0</v>
      </c>
      <c r="AM298" s="16">
        <v>1</v>
      </c>
      <c r="AN298" s="16"/>
      <c r="AO298" s="16"/>
      <c r="AP298" s="26">
        <v>0.01</v>
      </c>
      <c r="AQ298" s="26">
        <v>0.05</v>
      </c>
      <c r="AR298" s="16"/>
      <c r="AS298" s="16"/>
      <c r="AT298" s="16"/>
      <c r="AU298" s="16"/>
      <c r="AV298" s="86">
        <v>1E-3</v>
      </c>
      <c r="AW298" s="23">
        <v>0.02</v>
      </c>
      <c r="AX298" s="26">
        <v>0.01</v>
      </c>
      <c r="AY298" s="26">
        <v>0.05</v>
      </c>
      <c r="AZ298" s="86">
        <v>1E-3</v>
      </c>
      <c r="BA298" s="23">
        <v>0.02</v>
      </c>
      <c r="BB298" s="16"/>
      <c r="BC298" s="16"/>
      <c r="BD298" s="16"/>
      <c r="BE298" s="16"/>
      <c r="BF298" s="16"/>
      <c r="BG298" s="16"/>
      <c r="BH298" s="16"/>
      <c r="BI298" s="16"/>
      <c r="BJ298" s="26">
        <v>0.01</v>
      </c>
      <c r="BK298" s="26">
        <v>0.05</v>
      </c>
      <c r="BL298" s="16"/>
      <c r="BM298" s="16"/>
      <c r="BN298" s="16"/>
      <c r="BO298" s="16"/>
      <c r="BP298" s="86">
        <v>1E-3</v>
      </c>
      <c r="BQ298" s="23">
        <v>0.02</v>
      </c>
      <c r="BR298" s="26">
        <v>0.01</v>
      </c>
      <c r="BS298" s="26">
        <v>0.05</v>
      </c>
      <c r="BT298" s="26">
        <v>0.01</v>
      </c>
      <c r="BU298" s="26">
        <v>0.05</v>
      </c>
      <c r="BV298" s="16"/>
      <c r="BW298" s="16"/>
      <c r="BX298" s="16"/>
      <c r="BY298" s="16"/>
      <c r="BZ298" s="16"/>
      <c r="CA298" s="16"/>
      <c r="CB298" s="16"/>
      <c r="CC298" s="16"/>
      <c r="CD298" s="16"/>
      <c r="CE298" s="16"/>
      <c r="CF298" s="16"/>
      <c r="CG298" s="16"/>
      <c r="CH298" s="16"/>
      <c r="CI298" s="16"/>
      <c r="CJ298" s="16"/>
      <c r="CK298" s="16"/>
      <c r="CL298" s="16"/>
      <c r="CM298" s="16"/>
      <c r="CN298" s="16"/>
      <c r="CO298" s="16"/>
      <c r="CP298" s="16"/>
      <c r="CQ298" s="16"/>
      <c r="CR298" s="16"/>
      <c r="CS298" s="16"/>
      <c r="CT298" s="16"/>
      <c r="CU298" s="16"/>
      <c r="CV298" s="16"/>
      <c r="CW298" s="16"/>
      <c r="CX298" s="16"/>
      <c r="CY298" s="16"/>
      <c r="CZ298" s="16"/>
      <c r="DA298" s="16"/>
    </row>
    <row r="299" spans="1:105" ht="16.5" x14ac:dyDescent="0.3">
      <c r="A299" s="14">
        <v>273</v>
      </c>
      <c r="B299" s="15"/>
      <c r="C299" s="15"/>
      <c r="D299" s="14" t="s">
        <v>224</v>
      </c>
      <c r="E299" s="14" t="s">
        <v>931</v>
      </c>
      <c r="F299" s="14"/>
      <c r="G299" s="14" t="s">
        <v>932</v>
      </c>
      <c r="H299" s="2"/>
      <c r="I299" s="12">
        <v>100</v>
      </c>
      <c r="J299" s="16">
        <f t="shared" si="48"/>
        <v>97.97</v>
      </c>
      <c r="K299" s="16">
        <f t="shared" si="49"/>
        <v>99.9</v>
      </c>
      <c r="L299" s="16">
        <f t="shared" ref="L299:M301" si="51">P299+R299+T299+V299+X299+Z299+AB299+AD299+AF299+AH299+AJ299+AL299+AN299+AP299+AR299+AT299+AV299+AX299+AZ299+BB299+BD299+BJ299+CZ299+BF299+BH299+BL299+BN299+BP299+BR299+BT299+BZ299+BV299+BX299+CB299+CD299+CF299+CH299+CJ299+CL299</f>
        <v>0.1</v>
      </c>
      <c r="M299" s="16">
        <f t="shared" si="51"/>
        <v>2.0299999999999998</v>
      </c>
      <c r="N299" s="16"/>
      <c r="O299" s="16"/>
      <c r="P299" s="45">
        <v>0</v>
      </c>
      <c r="Q299" s="45">
        <v>0.01</v>
      </c>
      <c r="R299" s="45">
        <v>0</v>
      </c>
      <c r="S299" s="45">
        <v>0.01</v>
      </c>
      <c r="T299" s="16">
        <v>0.1</v>
      </c>
      <c r="U299" s="16">
        <v>2</v>
      </c>
      <c r="V299" s="73"/>
      <c r="W299" s="74"/>
      <c r="X299" s="45">
        <v>0</v>
      </c>
      <c r="Y299" s="45">
        <v>0.01</v>
      </c>
      <c r="Z299" s="16"/>
      <c r="AA299" s="16"/>
      <c r="AB299" s="16"/>
      <c r="AC299" s="16"/>
      <c r="AD299" s="16"/>
      <c r="AE299" s="16"/>
      <c r="AF299" s="16"/>
      <c r="AG299" s="16"/>
      <c r="AH299" s="16"/>
      <c r="AI299" s="16"/>
      <c r="AJ299" s="16"/>
      <c r="AK299" s="16"/>
      <c r="AL299" s="16"/>
      <c r="AM299" s="16"/>
      <c r="AN299" s="16"/>
      <c r="AO299" s="16"/>
      <c r="AP299" s="16"/>
      <c r="AQ299" s="16"/>
      <c r="AR299" s="16"/>
      <c r="AS299" s="16"/>
      <c r="AT299" s="16"/>
      <c r="AU299" s="16"/>
      <c r="AV299" s="16"/>
      <c r="AW299" s="16"/>
      <c r="AX299" s="16"/>
      <c r="AY299" s="16"/>
      <c r="AZ299" s="16"/>
      <c r="BA299" s="16"/>
      <c r="BB299" s="16"/>
      <c r="BC299" s="16"/>
      <c r="BD299" s="16"/>
      <c r="BE299" s="16"/>
      <c r="BF299" s="16"/>
      <c r="BG299" s="16"/>
      <c r="BH299" s="16"/>
      <c r="BI299" s="16"/>
      <c r="BJ299" s="16"/>
      <c r="BK299" s="16"/>
      <c r="BL299" s="16"/>
      <c r="BM299" s="16"/>
      <c r="BN299" s="16"/>
      <c r="BO299" s="16"/>
      <c r="BP299" s="16"/>
      <c r="BQ299" s="16"/>
      <c r="BR299" s="16"/>
      <c r="BS299" s="16"/>
      <c r="BT299" s="16"/>
      <c r="BU299" s="16"/>
      <c r="BV299" s="16"/>
      <c r="BW299" s="16"/>
      <c r="BX299" s="16"/>
      <c r="BY299" s="16"/>
      <c r="BZ299" s="16"/>
      <c r="CA299" s="16"/>
      <c r="CB299" s="16"/>
      <c r="CC299" s="16"/>
      <c r="CD299" s="16"/>
      <c r="CE299" s="16"/>
      <c r="CF299" s="16"/>
      <c r="CG299" s="16"/>
      <c r="CH299" s="16"/>
      <c r="CI299" s="16"/>
      <c r="CJ299" s="16"/>
      <c r="CK299" s="16"/>
      <c r="CL299" s="16"/>
      <c r="CM299" s="16"/>
      <c r="CN299" s="16"/>
      <c r="CO299" s="16"/>
      <c r="CP299" s="16"/>
      <c r="CQ299" s="16"/>
      <c r="CR299" s="16"/>
      <c r="CS299" s="16"/>
      <c r="CT299" s="16"/>
      <c r="CU299" s="16"/>
      <c r="CV299" s="16"/>
      <c r="CW299" s="16"/>
      <c r="CX299" s="16"/>
      <c r="CY299" s="16"/>
      <c r="CZ299" s="16"/>
      <c r="DA299" s="16"/>
    </row>
    <row r="300" spans="1:105" ht="16.5" x14ac:dyDescent="0.3">
      <c r="A300" s="14">
        <v>277</v>
      </c>
      <c r="B300" s="15"/>
      <c r="C300" s="15"/>
      <c r="D300" s="14" t="s">
        <v>111</v>
      </c>
      <c r="E300" s="14" t="s">
        <v>933</v>
      </c>
      <c r="F300" s="14" t="s">
        <v>113</v>
      </c>
      <c r="G300" s="14" t="s">
        <v>934</v>
      </c>
      <c r="H300" s="2"/>
      <c r="I300" s="12">
        <v>100</v>
      </c>
      <c r="J300" s="16">
        <f t="shared" si="48"/>
        <v>100</v>
      </c>
      <c r="K300" s="16">
        <f t="shared" si="49"/>
        <v>100</v>
      </c>
      <c r="L300" s="16">
        <f t="shared" si="51"/>
        <v>0</v>
      </c>
      <c r="M300" s="16">
        <f t="shared" si="51"/>
        <v>0</v>
      </c>
      <c r="N300" s="16"/>
      <c r="O300" s="16"/>
      <c r="P300" s="16"/>
      <c r="Q300" s="16"/>
      <c r="R300" s="16"/>
      <c r="S300" s="16"/>
      <c r="T300" s="16"/>
      <c r="U300" s="16"/>
      <c r="V300" s="16"/>
      <c r="W300" s="17"/>
      <c r="X300" s="16"/>
      <c r="Y300" s="16"/>
      <c r="Z300" s="16"/>
      <c r="AA300" s="16"/>
      <c r="AB300" s="16"/>
      <c r="AC300" s="16"/>
      <c r="AD300" s="16"/>
      <c r="AE300" s="16"/>
      <c r="AF300" s="16"/>
      <c r="AG300" s="16"/>
      <c r="AH300" s="16"/>
      <c r="AI300" s="16"/>
      <c r="AJ300" s="16"/>
      <c r="AK300" s="16"/>
      <c r="AL300" s="16"/>
      <c r="AM300" s="16"/>
      <c r="AN300" s="16"/>
      <c r="AO300" s="16"/>
      <c r="AP300" s="16"/>
      <c r="AQ300" s="16"/>
      <c r="AR300" s="16"/>
      <c r="AS300" s="16"/>
      <c r="AT300" s="16"/>
      <c r="AU300" s="16"/>
      <c r="AV300" s="16"/>
      <c r="AW300" s="16"/>
      <c r="AX300" s="16"/>
      <c r="AY300" s="16"/>
      <c r="AZ300" s="16"/>
      <c r="BA300" s="16"/>
      <c r="BB300" s="16"/>
      <c r="BC300" s="16"/>
      <c r="BD300" s="16"/>
      <c r="BE300" s="16"/>
      <c r="BF300" s="16"/>
      <c r="BG300" s="16"/>
      <c r="BH300" s="16"/>
      <c r="BI300" s="16"/>
      <c r="BJ300" s="16"/>
      <c r="BK300" s="16"/>
      <c r="BL300" s="16"/>
      <c r="BM300" s="16"/>
      <c r="BN300" s="16"/>
      <c r="BO300" s="16"/>
      <c r="BP300" s="16"/>
      <c r="BQ300" s="16"/>
      <c r="BR300" s="16"/>
      <c r="BS300" s="16"/>
      <c r="BT300" s="16"/>
      <c r="BU300" s="16"/>
      <c r="BV300" s="16"/>
      <c r="BW300" s="16"/>
      <c r="BX300" s="16"/>
      <c r="BY300" s="16"/>
      <c r="BZ300" s="16"/>
      <c r="CA300" s="16"/>
      <c r="CB300" s="16"/>
      <c r="CC300" s="16"/>
      <c r="CD300" s="16"/>
      <c r="CE300" s="16"/>
      <c r="CF300" s="16"/>
      <c r="CG300" s="16"/>
      <c r="CH300" s="16"/>
      <c r="CI300" s="16"/>
      <c r="CJ300" s="16"/>
      <c r="CK300" s="16"/>
      <c r="CL300" s="16"/>
      <c r="CM300" s="16"/>
      <c r="CN300" s="16"/>
      <c r="CO300" s="16"/>
      <c r="CP300" s="16"/>
      <c r="CQ300" s="16"/>
      <c r="CR300" s="16"/>
      <c r="CS300" s="16"/>
      <c r="CT300" s="16"/>
      <c r="CU300" s="16"/>
      <c r="CV300" s="16"/>
      <c r="CW300" s="16"/>
      <c r="CX300" s="16"/>
      <c r="CY300" s="16"/>
      <c r="CZ300" s="16"/>
      <c r="DA300" s="16"/>
    </row>
    <row r="301" spans="1:105" ht="16.5" x14ac:dyDescent="0.3">
      <c r="A301" s="14">
        <v>279</v>
      </c>
      <c r="B301" s="15"/>
      <c r="C301" s="15"/>
      <c r="D301" s="14" t="s">
        <v>111</v>
      </c>
      <c r="E301" s="14" t="s">
        <v>935</v>
      </c>
      <c r="F301" s="14" t="s">
        <v>113</v>
      </c>
      <c r="G301" s="14" t="s">
        <v>936</v>
      </c>
      <c r="H301" s="2" t="s">
        <v>937</v>
      </c>
      <c r="I301" s="12">
        <v>100</v>
      </c>
      <c r="J301" s="16">
        <f t="shared" si="48"/>
        <v>100</v>
      </c>
      <c r="K301" s="16">
        <f t="shared" si="49"/>
        <v>100</v>
      </c>
      <c r="L301" s="16">
        <f t="shared" si="51"/>
        <v>0</v>
      </c>
      <c r="M301" s="16">
        <f t="shared" si="51"/>
        <v>0</v>
      </c>
      <c r="N301" s="16"/>
      <c r="O301" s="16"/>
      <c r="P301" s="16"/>
      <c r="Q301" s="16"/>
      <c r="R301" s="16"/>
      <c r="S301" s="16"/>
      <c r="T301" s="16"/>
      <c r="U301" s="16"/>
      <c r="V301" s="16"/>
      <c r="W301" s="17"/>
      <c r="X301" s="16"/>
      <c r="Y301" s="16"/>
      <c r="Z301" s="16"/>
      <c r="AA301" s="16"/>
      <c r="AB301" s="16"/>
      <c r="AC301" s="16"/>
      <c r="AD301" s="16"/>
      <c r="AE301" s="16"/>
      <c r="AF301" s="16"/>
      <c r="AG301" s="16"/>
      <c r="AH301" s="16"/>
      <c r="AI301" s="16"/>
      <c r="AJ301" s="16"/>
      <c r="AK301" s="16"/>
      <c r="AL301" s="16"/>
      <c r="AM301" s="16"/>
      <c r="AN301" s="16"/>
      <c r="AO301" s="16"/>
      <c r="AP301" s="16"/>
      <c r="AQ301" s="16"/>
      <c r="AR301" s="16"/>
      <c r="AS301" s="16"/>
      <c r="AT301" s="16"/>
      <c r="AU301" s="16"/>
      <c r="AV301" s="16"/>
      <c r="AW301" s="16"/>
      <c r="AX301" s="16"/>
      <c r="AY301" s="16"/>
      <c r="AZ301" s="16"/>
      <c r="BA301" s="16"/>
      <c r="BB301" s="16"/>
      <c r="BC301" s="16"/>
      <c r="BD301" s="16"/>
      <c r="BE301" s="16"/>
      <c r="BF301" s="16"/>
      <c r="BG301" s="16"/>
      <c r="BH301" s="16"/>
      <c r="BI301" s="16"/>
      <c r="BJ301" s="16"/>
      <c r="BK301" s="16"/>
      <c r="BL301" s="16"/>
      <c r="BM301" s="16"/>
      <c r="BN301" s="16"/>
      <c r="BO301" s="16"/>
      <c r="BP301" s="16"/>
      <c r="BQ301" s="16"/>
      <c r="BR301" s="16"/>
      <c r="BS301" s="16"/>
      <c r="BT301" s="16"/>
      <c r="BU301" s="16"/>
      <c r="BV301" s="16"/>
      <c r="BW301" s="16"/>
      <c r="BX301" s="16"/>
      <c r="BY301" s="16"/>
      <c r="BZ301" s="16"/>
      <c r="CA301" s="16"/>
      <c r="CB301" s="16"/>
      <c r="CC301" s="16"/>
      <c r="CD301" s="16"/>
      <c r="CE301" s="16"/>
      <c r="CF301" s="16"/>
      <c r="CG301" s="16"/>
      <c r="CH301" s="16"/>
      <c r="CI301" s="16"/>
      <c r="CJ301" s="16"/>
      <c r="CK301" s="16"/>
      <c r="CL301" s="16"/>
      <c r="CM301" s="16"/>
      <c r="CN301" s="16"/>
      <c r="CO301" s="16"/>
      <c r="CP301" s="16"/>
      <c r="CQ301" s="16"/>
      <c r="CR301" s="16"/>
      <c r="CS301" s="16"/>
      <c r="CT301" s="16"/>
      <c r="CU301" s="16"/>
      <c r="CV301" s="16"/>
      <c r="CW301" s="16"/>
      <c r="CX301" s="16"/>
      <c r="CY301" s="16"/>
      <c r="CZ301" s="16"/>
      <c r="DA301" s="16"/>
    </row>
    <row r="302" spans="1:105" s="19" customFormat="1" ht="16.5" x14ac:dyDescent="0.3">
      <c r="A302" s="30">
        <v>370</v>
      </c>
      <c r="B302" s="31"/>
      <c r="C302" s="32"/>
      <c r="D302" s="30" t="s">
        <v>938</v>
      </c>
      <c r="E302" s="30" t="s">
        <v>939</v>
      </c>
      <c r="F302" s="30" t="s">
        <v>199</v>
      </c>
      <c r="G302" s="30" t="s">
        <v>940</v>
      </c>
      <c r="H302" s="33" t="s">
        <v>941</v>
      </c>
      <c r="I302" s="34">
        <v>100</v>
      </c>
      <c r="J302" s="35">
        <f t="shared" si="48"/>
        <v>100</v>
      </c>
      <c r="K302" s="35">
        <f t="shared" si="49"/>
        <v>100</v>
      </c>
      <c r="L302" s="35">
        <f t="shared" ref="L302:M305" si="52">P302+R302+T302+V302+X302+Z302+AB302+AD302+AF302+AH302+AJ302+AL302+AN302+AP302+AR302+AT302+AV302+AX302+AZ302+BB302+BD302+BJ302+CZ302</f>
        <v>0</v>
      </c>
      <c r="M302" s="35">
        <f t="shared" si="52"/>
        <v>0</v>
      </c>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6"/>
      <c r="AO302" s="36"/>
      <c r="AP302" s="36"/>
      <c r="AQ302" s="36"/>
      <c r="AR302" s="36"/>
      <c r="AS302" s="36"/>
      <c r="AT302" s="36"/>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c r="BT302" s="36"/>
      <c r="BU302" s="36"/>
      <c r="BV302" s="36"/>
      <c r="BW302" s="36"/>
      <c r="BX302" s="36"/>
      <c r="BY302" s="36"/>
      <c r="BZ302" s="36"/>
      <c r="CA302" s="36"/>
      <c r="CB302" s="36"/>
      <c r="CC302" s="36"/>
      <c r="CD302" s="36"/>
      <c r="CE302" s="36"/>
      <c r="CF302" s="36"/>
      <c r="CG302" s="36"/>
      <c r="CH302" s="36"/>
      <c r="CI302" s="36"/>
      <c r="CJ302" s="36"/>
      <c r="CK302" s="36"/>
      <c r="CL302" s="36"/>
      <c r="CM302" s="36"/>
      <c r="CN302" s="36"/>
      <c r="CO302" s="36"/>
      <c r="CP302" s="36"/>
      <c r="CQ302" s="36"/>
      <c r="CR302" s="36"/>
      <c r="CS302" s="36"/>
      <c r="CT302" s="36"/>
      <c r="CU302" s="36"/>
      <c r="CV302" s="36"/>
      <c r="CW302" s="36"/>
      <c r="CX302" s="36"/>
      <c r="CY302" s="36"/>
      <c r="CZ302" s="36"/>
      <c r="DA302" s="36"/>
    </row>
    <row r="303" spans="1:105" s="19" customFormat="1" ht="16.5" x14ac:dyDescent="0.3">
      <c r="A303" s="48">
        <v>543</v>
      </c>
      <c r="B303" s="49"/>
      <c r="C303" s="56"/>
      <c r="D303" s="51"/>
      <c r="E303" s="48" t="s">
        <v>942</v>
      </c>
      <c r="F303" s="48" t="s">
        <v>943</v>
      </c>
      <c r="G303" s="48" t="s">
        <v>944</v>
      </c>
      <c r="H303" s="2" t="s">
        <v>945</v>
      </c>
      <c r="I303" s="12">
        <v>100</v>
      </c>
      <c r="J303" s="16">
        <f t="shared" si="48"/>
        <v>100</v>
      </c>
      <c r="K303" s="16">
        <f t="shared" si="49"/>
        <v>100</v>
      </c>
      <c r="L303" s="16">
        <f t="shared" si="52"/>
        <v>0</v>
      </c>
      <c r="M303" s="16">
        <f t="shared" si="52"/>
        <v>0</v>
      </c>
      <c r="N303" s="15"/>
      <c r="O303" s="15"/>
      <c r="P303" s="15"/>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15"/>
      <c r="BB303" s="15"/>
      <c r="BC303" s="15"/>
      <c r="BD303" s="15"/>
      <c r="BE303" s="15"/>
      <c r="BF303" s="15"/>
      <c r="BG303" s="15"/>
      <c r="BH303" s="15"/>
      <c r="BI303" s="15"/>
      <c r="BJ303" s="15"/>
      <c r="BK303" s="15"/>
      <c r="BL303" s="15"/>
      <c r="BM303" s="15"/>
      <c r="BN303" s="15"/>
      <c r="BO303" s="15"/>
      <c r="BP303" s="15"/>
      <c r="BQ303" s="15"/>
      <c r="BR303" s="15"/>
      <c r="BS303" s="15"/>
      <c r="BT303" s="15"/>
      <c r="BU303" s="15"/>
      <c r="BV303" s="15"/>
      <c r="BW303" s="15"/>
      <c r="BX303" s="15"/>
      <c r="BY303" s="15"/>
      <c r="BZ303" s="15"/>
      <c r="CA303" s="15"/>
      <c r="CB303" s="15"/>
      <c r="CC303" s="15"/>
      <c r="CD303" s="15"/>
      <c r="CE303" s="15"/>
      <c r="CF303" s="15"/>
      <c r="CG303" s="15"/>
      <c r="CH303" s="15"/>
      <c r="CI303" s="15"/>
      <c r="CJ303" s="15"/>
      <c r="CK303" s="15"/>
      <c r="CL303" s="15"/>
      <c r="CM303" s="15"/>
      <c r="CN303" s="15"/>
      <c r="CO303" s="15"/>
      <c r="CP303" s="15"/>
      <c r="CQ303" s="15"/>
      <c r="CR303" s="15"/>
      <c r="CS303" s="15"/>
      <c r="CT303" s="15"/>
      <c r="CU303" s="15"/>
      <c r="CV303" s="15"/>
      <c r="CW303" s="15"/>
      <c r="CX303" s="15"/>
      <c r="CY303" s="15"/>
      <c r="CZ303" s="15"/>
      <c r="DA303" s="15"/>
    </row>
    <row r="304" spans="1:105" s="19" customFormat="1" ht="16.5" x14ac:dyDescent="0.3">
      <c r="A304" s="48">
        <v>571</v>
      </c>
      <c r="B304" s="49"/>
      <c r="C304" s="56"/>
      <c r="D304" s="51"/>
      <c r="E304" s="48" t="s">
        <v>946</v>
      </c>
      <c r="F304" s="48" t="s">
        <v>947</v>
      </c>
      <c r="G304" s="48" t="s">
        <v>948</v>
      </c>
      <c r="H304" s="2" t="s">
        <v>949</v>
      </c>
      <c r="I304" s="12">
        <v>100</v>
      </c>
      <c r="J304" s="16">
        <f t="shared" si="48"/>
        <v>100</v>
      </c>
      <c r="K304" s="16">
        <f t="shared" si="49"/>
        <v>100</v>
      </c>
      <c r="L304" s="16">
        <f t="shared" si="52"/>
        <v>0</v>
      </c>
      <c r="M304" s="16">
        <f t="shared" si="52"/>
        <v>0</v>
      </c>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c r="BC304" s="15"/>
      <c r="BD304" s="15"/>
      <c r="BE304" s="15"/>
      <c r="BF304" s="15"/>
      <c r="BG304" s="15"/>
      <c r="BH304" s="15"/>
      <c r="BI304" s="15"/>
      <c r="BJ304" s="15"/>
      <c r="BK304" s="15"/>
      <c r="BL304" s="15"/>
      <c r="BM304" s="15"/>
      <c r="BN304" s="15"/>
      <c r="BO304" s="15"/>
      <c r="BP304" s="15"/>
      <c r="BQ304" s="15"/>
      <c r="BR304" s="15"/>
      <c r="BS304" s="15"/>
      <c r="BT304" s="15"/>
      <c r="BU304" s="15"/>
      <c r="BV304" s="15"/>
      <c r="BW304" s="15"/>
      <c r="BX304" s="15"/>
      <c r="BY304" s="15"/>
      <c r="BZ304" s="15"/>
      <c r="CA304" s="15"/>
      <c r="CB304" s="15"/>
      <c r="CC304" s="15"/>
      <c r="CD304" s="15"/>
      <c r="CE304" s="15"/>
      <c r="CF304" s="15"/>
      <c r="CG304" s="15"/>
      <c r="CH304" s="15"/>
      <c r="CI304" s="15"/>
      <c r="CJ304" s="15"/>
      <c r="CK304" s="15"/>
      <c r="CL304" s="15"/>
      <c r="CM304" s="15"/>
      <c r="CN304" s="15"/>
      <c r="CO304" s="15"/>
      <c r="CP304" s="15"/>
      <c r="CQ304" s="15"/>
      <c r="CR304" s="15"/>
      <c r="CS304" s="15"/>
      <c r="CT304" s="15"/>
      <c r="CU304" s="15"/>
      <c r="CV304" s="15"/>
      <c r="CW304" s="15"/>
      <c r="CX304" s="15"/>
      <c r="CY304" s="15"/>
      <c r="CZ304" s="15"/>
      <c r="DA304" s="15"/>
    </row>
    <row r="305" spans="1:105" s="19" customFormat="1" ht="16.5" x14ac:dyDescent="0.3">
      <c r="A305" s="37">
        <v>600</v>
      </c>
      <c r="B305" s="38"/>
      <c r="C305" s="39"/>
      <c r="D305" s="40"/>
      <c r="E305" s="37" t="s">
        <v>950</v>
      </c>
      <c r="F305" s="37" t="s">
        <v>251</v>
      </c>
      <c r="G305" s="37" t="s">
        <v>951</v>
      </c>
      <c r="H305" s="41" t="s">
        <v>952</v>
      </c>
      <c r="I305" s="42">
        <v>100</v>
      </c>
      <c r="J305" s="43">
        <f t="shared" si="48"/>
        <v>100</v>
      </c>
      <c r="K305" s="43">
        <f t="shared" si="49"/>
        <v>100</v>
      </c>
      <c r="L305" s="43">
        <f t="shared" si="52"/>
        <v>0</v>
      </c>
      <c r="M305" s="43">
        <f t="shared" si="52"/>
        <v>0</v>
      </c>
      <c r="N305" s="53"/>
      <c r="O305" s="53"/>
      <c r="P305" s="53"/>
      <c r="Q305" s="53"/>
      <c r="R305" s="53"/>
      <c r="S305" s="53"/>
      <c r="T305" s="53"/>
      <c r="U305" s="53"/>
      <c r="V305" s="53"/>
      <c r="W305" s="53"/>
      <c r="X305" s="53"/>
      <c r="Y305" s="53"/>
      <c r="Z305" s="53"/>
      <c r="AA305" s="53"/>
      <c r="AB305" s="53"/>
      <c r="AC305" s="53"/>
      <c r="AD305" s="53"/>
      <c r="AE305" s="53"/>
      <c r="AF305" s="53"/>
      <c r="AG305" s="53"/>
      <c r="AH305" s="53"/>
      <c r="AI305" s="53"/>
      <c r="AJ305" s="53"/>
      <c r="AK305" s="53"/>
      <c r="AL305" s="53"/>
      <c r="AM305" s="53"/>
      <c r="AN305" s="53"/>
      <c r="AO305" s="53"/>
      <c r="AP305" s="53"/>
      <c r="AQ305" s="53"/>
      <c r="AR305" s="53"/>
      <c r="AS305" s="53"/>
      <c r="AT305" s="53"/>
      <c r="AU305" s="53"/>
      <c r="AV305" s="53"/>
      <c r="AW305" s="53"/>
      <c r="AX305" s="53"/>
      <c r="AY305" s="53"/>
      <c r="AZ305" s="53"/>
      <c r="BA305" s="53"/>
      <c r="BB305" s="53"/>
      <c r="BC305" s="53"/>
      <c r="BD305" s="53"/>
      <c r="BE305" s="53"/>
      <c r="BF305" s="53"/>
      <c r="BG305" s="53"/>
      <c r="BH305" s="53"/>
      <c r="BI305" s="53"/>
      <c r="BJ305" s="53"/>
      <c r="BK305" s="53"/>
      <c r="BL305" s="53"/>
      <c r="BM305" s="53"/>
      <c r="BN305" s="53"/>
      <c r="BO305" s="53"/>
      <c r="BP305" s="53"/>
      <c r="BQ305" s="53"/>
      <c r="BR305" s="53"/>
      <c r="BS305" s="53"/>
      <c r="BT305" s="53"/>
      <c r="BU305" s="53"/>
      <c r="BV305" s="53"/>
      <c r="BW305" s="53"/>
      <c r="BX305" s="53"/>
      <c r="BY305" s="53"/>
      <c r="BZ305" s="53"/>
      <c r="CA305" s="53"/>
      <c r="CB305" s="53"/>
      <c r="CC305" s="53"/>
      <c r="CD305" s="53"/>
      <c r="CE305" s="53"/>
      <c r="CF305" s="53"/>
      <c r="CG305" s="53"/>
      <c r="CH305" s="53"/>
      <c r="CI305" s="53"/>
      <c r="CJ305" s="53"/>
      <c r="CK305" s="53"/>
      <c r="CL305" s="53"/>
      <c r="CM305" s="53"/>
      <c r="CN305" s="53"/>
      <c r="CO305" s="53"/>
      <c r="CP305" s="53"/>
      <c r="CQ305" s="53"/>
      <c r="CR305" s="53"/>
      <c r="CS305" s="53"/>
      <c r="CT305" s="53"/>
      <c r="CU305" s="53"/>
      <c r="CV305" s="53"/>
      <c r="CW305" s="53"/>
      <c r="CX305" s="53"/>
      <c r="CY305" s="53"/>
      <c r="CZ305" s="53"/>
      <c r="DA305" s="53"/>
    </row>
    <row r="306" spans="1:105" ht="16.5" x14ac:dyDescent="0.3">
      <c r="A306" s="14">
        <v>280</v>
      </c>
      <c r="B306" s="15"/>
      <c r="C306" s="15"/>
      <c r="D306" s="14" t="s">
        <v>111</v>
      </c>
      <c r="E306" s="14" t="s">
        <v>953</v>
      </c>
      <c r="F306" s="14" t="s">
        <v>113</v>
      </c>
      <c r="G306" s="14" t="s">
        <v>954</v>
      </c>
      <c r="H306" s="2" t="s">
        <v>955</v>
      </c>
      <c r="I306" s="12">
        <v>100</v>
      </c>
      <c r="J306" s="16">
        <f t="shared" si="48"/>
        <v>100</v>
      </c>
      <c r="K306" s="16">
        <f t="shared" si="49"/>
        <v>100</v>
      </c>
      <c r="L306" s="16">
        <f t="shared" ref="L306:M309" si="53">P306+R306+T306+V306+X306+Z306+AB306+AD306+AF306+AH306+AJ306+AL306+AN306+AP306+AR306+AT306+AV306+AX306+AZ306+BB306+BD306+BJ306+CZ306+BF306+BH306+BL306+BN306+BP306+BR306+BT306+BZ306+BV306+BX306+CB306+CD306+CF306+CH306+CJ306+CL306</f>
        <v>0</v>
      </c>
      <c r="M306" s="16">
        <f t="shared" si="53"/>
        <v>0</v>
      </c>
      <c r="N306" s="16"/>
      <c r="O306" s="16"/>
      <c r="P306" s="16"/>
      <c r="Q306" s="16"/>
      <c r="R306" s="16"/>
      <c r="S306" s="16"/>
      <c r="T306" s="16"/>
      <c r="U306" s="16"/>
      <c r="V306" s="16"/>
      <c r="W306" s="17"/>
      <c r="X306" s="16"/>
      <c r="Y306" s="16"/>
      <c r="Z306" s="16"/>
      <c r="AA306" s="16"/>
      <c r="AB306" s="16"/>
      <c r="AC306" s="16"/>
      <c r="AD306" s="16"/>
      <c r="AE306" s="16"/>
      <c r="AF306" s="16"/>
      <c r="AG306" s="16"/>
      <c r="AH306" s="16"/>
      <c r="AI306" s="16"/>
      <c r="AJ306" s="16"/>
      <c r="AK306" s="16"/>
      <c r="AL306" s="16"/>
      <c r="AM306" s="16"/>
      <c r="AN306" s="16"/>
      <c r="AO306" s="16"/>
      <c r="AP306" s="16"/>
      <c r="AQ306" s="16"/>
      <c r="AR306" s="16"/>
      <c r="AS306" s="16"/>
      <c r="AT306" s="16"/>
      <c r="AU306" s="16"/>
      <c r="AV306" s="16"/>
      <c r="AW306" s="16"/>
      <c r="AX306" s="16"/>
      <c r="AY306" s="16"/>
      <c r="AZ306" s="16"/>
      <c r="BA306" s="16"/>
      <c r="BB306" s="16"/>
      <c r="BC306" s="16"/>
      <c r="BD306" s="16"/>
      <c r="BE306" s="16"/>
      <c r="BF306" s="16"/>
      <c r="BG306" s="16"/>
      <c r="BH306" s="16"/>
      <c r="BI306" s="16"/>
      <c r="BJ306" s="16"/>
      <c r="BK306" s="16"/>
      <c r="BL306" s="16"/>
      <c r="BM306" s="16"/>
      <c r="BN306" s="16"/>
      <c r="BO306" s="16"/>
      <c r="BP306" s="16"/>
      <c r="BQ306" s="16"/>
      <c r="BR306" s="16"/>
      <c r="BS306" s="16"/>
      <c r="BT306" s="16"/>
      <c r="BU306" s="16"/>
      <c r="BV306" s="16"/>
      <c r="BW306" s="16"/>
      <c r="BX306" s="16"/>
      <c r="BY306" s="16"/>
      <c r="BZ306" s="16"/>
      <c r="CA306" s="16"/>
      <c r="CB306" s="16"/>
      <c r="CC306" s="16"/>
      <c r="CD306" s="16"/>
      <c r="CE306" s="16"/>
      <c r="CF306" s="16"/>
      <c r="CG306" s="16"/>
      <c r="CH306" s="16"/>
      <c r="CI306" s="16"/>
      <c r="CJ306" s="16"/>
      <c r="CK306" s="16"/>
      <c r="CL306" s="16"/>
      <c r="CM306" s="16"/>
      <c r="CN306" s="16"/>
      <c r="CO306" s="16"/>
      <c r="CP306" s="16"/>
      <c r="CQ306" s="16"/>
      <c r="CR306" s="16"/>
      <c r="CS306" s="16"/>
      <c r="CT306" s="16"/>
      <c r="CU306" s="16"/>
      <c r="CV306" s="16"/>
      <c r="CW306" s="16"/>
      <c r="CX306" s="16"/>
      <c r="CY306" s="16"/>
      <c r="CZ306" s="16"/>
      <c r="DA306" s="16"/>
    </row>
    <row r="307" spans="1:105" ht="16.5" x14ac:dyDescent="0.3">
      <c r="A307" s="14">
        <v>281</v>
      </c>
      <c r="B307" s="15"/>
      <c r="C307" s="15"/>
      <c r="D307" s="14" t="s">
        <v>111</v>
      </c>
      <c r="E307" s="14" t="s">
        <v>956</v>
      </c>
      <c r="F307" s="14" t="s">
        <v>113</v>
      </c>
      <c r="G307" s="14" t="s">
        <v>957</v>
      </c>
      <c r="H307" s="2" t="s">
        <v>958</v>
      </c>
      <c r="I307" s="12">
        <v>100</v>
      </c>
      <c r="J307" s="16">
        <f t="shared" si="48"/>
        <v>100</v>
      </c>
      <c r="K307" s="16">
        <f t="shared" si="49"/>
        <v>100</v>
      </c>
      <c r="L307" s="16">
        <f t="shared" si="53"/>
        <v>0</v>
      </c>
      <c r="M307" s="16">
        <f t="shared" si="53"/>
        <v>0</v>
      </c>
      <c r="N307" s="16"/>
      <c r="O307" s="16"/>
      <c r="P307" s="16"/>
      <c r="Q307" s="16"/>
      <c r="R307" s="16"/>
      <c r="S307" s="16"/>
      <c r="T307" s="16"/>
      <c r="U307" s="16"/>
      <c r="V307" s="16"/>
      <c r="W307" s="17"/>
      <c r="X307" s="16"/>
      <c r="Y307" s="16"/>
      <c r="Z307" s="16"/>
      <c r="AA307" s="16"/>
      <c r="AB307" s="16"/>
      <c r="AC307" s="16"/>
      <c r="AD307" s="16"/>
      <c r="AE307" s="16"/>
      <c r="AF307" s="16"/>
      <c r="AG307" s="16"/>
      <c r="AH307" s="16"/>
      <c r="AI307" s="16"/>
      <c r="AJ307" s="16"/>
      <c r="AK307" s="16"/>
      <c r="AL307" s="16"/>
      <c r="AM307" s="16"/>
      <c r="AN307" s="16"/>
      <c r="AO307" s="16"/>
      <c r="AP307" s="16"/>
      <c r="AQ307" s="16"/>
      <c r="AR307" s="16"/>
      <c r="AS307" s="16"/>
      <c r="AT307" s="16"/>
      <c r="AU307" s="16"/>
      <c r="AV307" s="16"/>
      <c r="AW307" s="16"/>
      <c r="AX307" s="16"/>
      <c r="AY307" s="16"/>
      <c r="AZ307" s="16"/>
      <c r="BA307" s="16"/>
      <c r="BB307" s="16"/>
      <c r="BC307" s="16"/>
      <c r="BD307" s="16"/>
      <c r="BE307" s="16"/>
      <c r="BF307" s="16"/>
      <c r="BG307" s="16"/>
      <c r="BH307" s="16"/>
      <c r="BI307" s="16"/>
      <c r="BJ307" s="16"/>
      <c r="BK307" s="16"/>
      <c r="BL307" s="16"/>
      <c r="BM307" s="16"/>
      <c r="BN307" s="16"/>
      <c r="BO307" s="16"/>
      <c r="BP307" s="16"/>
      <c r="BQ307" s="16"/>
      <c r="BR307" s="16"/>
      <c r="BS307" s="16"/>
      <c r="BT307" s="16"/>
      <c r="BU307" s="16"/>
      <c r="BV307" s="16"/>
      <c r="BW307" s="16"/>
      <c r="BX307" s="16"/>
      <c r="BY307" s="16"/>
      <c r="BZ307" s="16"/>
      <c r="CA307" s="16"/>
      <c r="CB307" s="16"/>
      <c r="CC307" s="16"/>
      <c r="CD307" s="16"/>
      <c r="CE307" s="16"/>
      <c r="CF307" s="16"/>
      <c r="CG307" s="16"/>
      <c r="CH307" s="16"/>
      <c r="CI307" s="16"/>
      <c r="CJ307" s="16"/>
      <c r="CK307" s="16"/>
      <c r="CL307" s="16"/>
      <c r="CM307" s="16"/>
      <c r="CN307" s="16"/>
      <c r="CO307" s="16"/>
      <c r="CP307" s="16"/>
      <c r="CQ307" s="16"/>
      <c r="CR307" s="16"/>
      <c r="CS307" s="16"/>
      <c r="CT307" s="16"/>
      <c r="CU307" s="16"/>
      <c r="CV307" s="16"/>
      <c r="CW307" s="16"/>
      <c r="CX307" s="16"/>
      <c r="CY307" s="16"/>
      <c r="CZ307" s="16"/>
      <c r="DA307" s="16"/>
    </row>
    <row r="308" spans="1:105" ht="16.5" x14ac:dyDescent="0.3">
      <c r="A308" s="14">
        <v>283</v>
      </c>
      <c r="B308" s="15"/>
      <c r="C308" s="15"/>
      <c r="D308" s="14" t="s">
        <v>111</v>
      </c>
      <c r="E308" s="14" t="s">
        <v>959</v>
      </c>
      <c r="F308" s="14" t="s">
        <v>113</v>
      </c>
      <c r="G308" s="14" t="s">
        <v>960</v>
      </c>
      <c r="H308" s="2" t="s">
        <v>961</v>
      </c>
      <c r="I308" s="12">
        <v>100</v>
      </c>
      <c r="J308" s="16">
        <f t="shared" si="48"/>
        <v>100</v>
      </c>
      <c r="K308" s="16">
        <f t="shared" si="49"/>
        <v>100</v>
      </c>
      <c r="L308" s="16">
        <f t="shared" si="53"/>
        <v>0</v>
      </c>
      <c r="M308" s="16">
        <f t="shared" si="53"/>
        <v>0</v>
      </c>
      <c r="N308" s="16"/>
      <c r="O308" s="16"/>
      <c r="P308" s="16"/>
      <c r="Q308" s="16"/>
      <c r="R308" s="16"/>
      <c r="S308" s="16"/>
      <c r="T308" s="16"/>
      <c r="U308" s="16"/>
      <c r="V308" s="16"/>
      <c r="W308" s="17"/>
      <c r="X308" s="16"/>
      <c r="Y308" s="16"/>
      <c r="Z308" s="16"/>
      <c r="AA308" s="16"/>
      <c r="AB308" s="16"/>
      <c r="AC308" s="16"/>
      <c r="AD308" s="16"/>
      <c r="AE308" s="16"/>
      <c r="AF308" s="16"/>
      <c r="AG308" s="16"/>
      <c r="AH308" s="16"/>
      <c r="AI308" s="16"/>
      <c r="AJ308" s="16"/>
      <c r="AK308" s="16"/>
      <c r="AL308" s="16"/>
      <c r="AM308" s="16"/>
      <c r="AN308" s="16"/>
      <c r="AO308" s="16"/>
      <c r="AP308" s="16"/>
      <c r="AQ308" s="16"/>
      <c r="AR308" s="16"/>
      <c r="AS308" s="16"/>
      <c r="AT308" s="16"/>
      <c r="AU308" s="16"/>
      <c r="AV308" s="16"/>
      <c r="AW308" s="16"/>
      <c r="AX308" s="16"/>
      <c r="AY308" s="16"/>
      <c r="AZ308" s="16"/>
      <c r="BA308" s="16"/>
      <c r="BB308" s="16"/>
      <c r="BC308" s="16"/>
      <c r="BD308" s="16"/>
      <c r="BE308" s="16"/>
      <c r="BF308" s="16"/>
      <c r="BG308" s="16"/>
      <c r="BH308" s="16"/>
      <c r="BI308" s="16"/>
      <c r="BJ308" s="16"/>
      <c r="BK308" s="16"/>
      <c r="BL308" s="16"/>
      <c r="BM308" s="16"/>
      <c r="BN308" s="16"/>
      <c r="BO308" s="16"/>
      <c r="BP308" s="16"/>
      <c r="BQ308" s="16"/>
      <c r="BR308" s="16"/>
      <c r="BS308" s="16"/>
      <c r="BT308" s="16"/>
      <c r="BU308" s="16"/>
      <c r="BV308" s="16"/>
      <c r="BW308" s="16"/>
      <c r="BX308" s="16"/>
      <c r="BY308" s="16"/>
      <c r="BZ308" s="16"/>
      <c r="CA308" s="16"/>
      <c r="CB308" s="16"/>
      <c r="CC308" s="16"/>
      <c r="CD308" s="16"/>
      <c r="CE308" s="16"/>
      <c r="CF308" s="16"/>
      <c r="CG308" s="16"/>
      <c r="CH308" s="16"/>
      <c r="CI308" s="16"/>
      <c r="CJ308" s="16"/>
      <c r="CK308" s="16"/>
      <c r="CL308" s="16"/>
      <c r="CM308" s="16"/>
      <c r="CN308" s="16"/>
      <c r="CO308" s="16"/>
      <c r="CP308" s="16"/>
      <c r="CQ308" s="16"/>
      <c r="CR308" s="16"/>
      <c r="CS308" s="16"/>
      <c r="CT308" s="16"/>
      <c r="CU308" s="16"/>
      <c r="CV308" s="16"/>
      <c r="CW308" s="16"/>
      <c r="CX308" s="16"/>
      <c r="CY308" s="16"/>
      <c r="CZ308" s="16"/>
      <c r="DA308" s="16"/>
    </row>
    <row r="309" spans="1:105" ht="16.5" x14ac:dyDescent="0.3">
      <c r="A309" s="96">
        <v>286</v>
      </c>
      <c r="B309" s="20" t="s">
        <v>962</v>
      </c>
      <c r="C309" s="15"/>
      <c r="D309" s="14" t="s">
        <v>197</v>
      </c>
      <c r="E309" s="14" t="s">
        <v>963</v>
      </c>
      <c r="F309" s="14" t="s">
        <v>199</v>
      </c>
      <c r="G309" s="14" t="s">
        <v>964</v>
      </c>
      <c r="H309" s="2" t="s">
        <v>965</v>
      </c>
      <c r="I309" s="12">
        <v>100</v>
      </c>
      <c r="J309" s="16">
        <f t="shared" si="48"/>
        <v>94.3</v>
      </c>
      <c r="K309" s="16">
        <f t="shared" si="49"/>
        <v>99.05</v>
      </c>
      <c r="L309" s="16">
        <f t="shared" si="53"/>
        <v>0.95</v>
      </c>
      <c r="M309" s="16">
        <f t="shared" si="53"/>
        <v>5.6999999999999993</v>
      </c>
      <c r="N309" s="16"/>
      <c r="O309" s="16"/>
      <c r="P309" s="16">
        <v>0</v>
      </c>
      <c r="Q309" s="16">
        <v>0.1</v>
      </c>
      <c r="R309" s="16">
        <v>0.1</v>
      </c>
      <c r="S309" s="16">
        <v>0.5</v>
      </c>
      <c r="T309" s="16">
        <v>0.5</v>
      </c>
      <c r="U309" s="16">
        <v>5</v>
      </c>
      <c r="V309" s="16"/>
      <c r="W309" s="16"/>
      <c r="X309" s="16">
        <v>0.35</v>
      </c>
      <c r="Y309" s="16">
        <v>0.1</v>
      </c>
      <c r="Z309" s="16"/>
      <c r="AA309" s="16"/>
      <c r="AB309" s="16"/>
      <c r="AC309" s="16"/>
      <c r="AD309" s="16"/>
      <c r="AE309" s="16"/>
      <c r="AF309" s="16"/>
      <c r="AG309" s="16"/>
      <c r="AH309" s="16"/>
      <c r="AI309" s="16"/>
      <c r="AJ309" s="16"/>
      <c r="AK309" s="16"/>
      <c r="AL309" s="16"/>
      <c r="AM309" s="16"/>
      <c r="AN309" s="16"/>
      <c r="AO309" s="16"/>
      <c r="AP309" s="16"/>
      <c r="AQ309" s="16"/>
      <c r="AR309" s="16"/>
      <c r="AS309" s="16"/>
      <c r="AT309" s="16"/>
      <c r="AU309" s="16"/>
      <c r="AV309" s="16"/>
      <c r="AW309" s="16"/>
      <c r="AX309" s="16"/>
      <c r="AY309" s="16"/>
      <c r="AZ309" s="16"/>
      <c r="BA309" s="16"/>
      <c r="BB309" s="16"/>
      <c r="BC309" s="16"/>
      <c r="BD309" s="16"/>
      <c r="BE309" s="16"/>
      <c r="BF309" s="16"/>
      <c r="BG309" s="16"/>
      <c r="BH309" s="16"/>
      <c r="BI309" s="16"/>
      <c r="BJ309" s="16"/>
      <c r="BK309" s="16"/>
      <c r="BL309" s="16"/>
      <c r="BM309" s="16"/>
      <c r="BN309" s="16"/>
      <c r="BO309" s="16"/>
      <c r="BP309" s="16"/>
      <c r="BQ309" s="16"/>
      <c r="BR309" s="16"/>
      <c r="BS309" s="16"/>
      <c r="BT309" s="16"/>
      <c r="BU309" s="16"/>
      <c r="BV309" s="16"/>
      <c r="BW309" s="16"/>
      <c r="BX309" s="16"/>
      <c r="BY309" s="16"/>
      <c r="BZ309" s="16"/>
      <c r="CA309" s="16"/>
      <c r="CB309" s="16"/>
      <c r="CC309" s="16"/>
      <c r="CD309" s="16"/>
      <c r="CE309" s="16"/>
      <c r="CF309" s="16"/>
      <c r="CG309" s="16"/>
      <c r="CH309" s="16"/>
      <c r="CI309" s="16"/>
      <c r="CJ309" s="16"/>
      <c r="CK309" s="16"/>
      <c r="CL309" s="16"/>
      <c r="CM309" s="16"/>
      <c r="CN309" s="16"/>
      <c r="CO309" s="16"/>
      <c r="CP309" s="16"/>
      <c r="CQ309" s="16"/>
      <c r="CR309" s="16"/>
      <c r="CS309" s="16"/>
      <c r="CT309" s="16"/>
      <c r="CU309" s="16"/>
      <c r="CV309" s="16"/>
      <c r="CW309" s="16"/>
      <c r="CX309" s="16"/>
      <c r="CY309" s="16"/>
      <c r="CZ309" s="16"/>
      <c r="DA309" s="16"/>
    </row>
    <row r="310" spans="1:105" s="19" customFormat="1" ht="16.5" x14ac:dyDescent="0.3">
      <c r="A310" s="30">
        <v>753</v>
      </c>
      <c r="B310" s="47"/>
      <c r="C310" s="32"/>
      <c r="D310" s="47"/>
      <c r="E310" s="30" t="s">
        <v>966</v>
      </c>
      <c r="F310" s="30"/>
      <c r="G310" s="30"/>
      <c r="H310" s="33"/>
      <c r="I310" s="34">
        <v>100</v>
      </c>
      <c r="J310" s="35">
        <f t="shared" si="48"/>
        <v>100</v>
      </c>
      <c r="K310" s="35">
        <f t="shared" si="49"/>
        <v>100</v>
      </c>
      <c r="L310" s="35">
        <f>P310+R310+T310+V310+X310+Z310+AB310+AD310+AF310+AH310+AJ310+AL310+AN310+AP310+AR310+AT310+AV310+AX310+AZ310+BB310+BD310+BJ310+CZ310</f>
        <v>0</v>
      </c>
      <c r="M310" s="35">
        <f>Q310+S310+U310+W310+Y310+AA310+AC310+AE310+AG310+AI310+AK310+AM310+AO310+AQ310+AS310+AU310+AW310+AY310+BA310+BC310+BE310+BK310+DA310</f>
        <v>0</v>
      </c>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6"/>
      <c r="AV310" s="36"/>
      <c r="AW310" s="36"/>
      <c r="AX310" s="36"/>
      <c r="AY310" s="36"/>
      <c r="AZ310" s="36"/>
      <c r="BA310" s="36"/>
      <c r="BB310" s="36"/>
      <c r="BC310" s="36"/>
      <c r="BD310" s="36"/>
      <c r="BE310" s="36"/>
      <c r="BF310" s="36"/>
      <c r="BG310" s="36"/>
      <c r="BH310" s="36"/>
      <c r="BI310" s="36"/>
      <c r="BJ310" s="36"/>
      <c r="BK310" s="36"/>
      <c r="BL310" s="36"/>
      <c r="BM310" s="36"/>
      <c r="BN310" s="36"/>
      <c r="BO310" s="36"/>
      <c r="BP310" s="36"/>
      <c r="BQ310" s="36"/>
      <c r="BR310" s="36"/>
      <c r="BS310" s="36"/>
      <c r="BT310" s="36"/>
      <c r="BU310" s="36"/>
      <c r="BV310" s="36"/>
      <c r="BW310" s="36"/>
      <c r="BX310" s="36"/>
      <c r="BY310" s="36"/>
      <c r="BZ310" s="36"/>
      <c r="CA310" s="36"/>
      <c r="CB310" s="36"/>
      <c r="CC310" s="36"/>
      <c r="CD310" s="36"/>
      <c r="CE310" s="36"/>
      <c r="CF310" s="36"/>
      <c r="CG310" s="36"/>
      <c r="CH310" s="36"/>
      <c r="CI310" s="36"/>
      <c r="CJ310" s="36"/>
      <c r="CK310" s="36"/>
      <c r="CL310" s="36"/>
      <c r="CM310" s="36"/>
      <c r="CN310" s="36"/>
      <c r="CO310" s="36"/>
      <c r="CP310" s="36"/>
      <c r="CQ310" s="36"/>
      <c r="CR310" s="36"/>
      <c r="CS310" s="36"/>
      <c r="CT310" s="36"/>
      <c r="CU310" s="36"/>
      <c r="CV310" s="36"/>
      <c r="CW310" s="36"/>
      <c r="CX310" s="36"/>
      <c r="CY310" s="36"/>
      <c r="CZ310" s="36"/>
      <c r="DA310" s="36"/>
    </row>
    <row r="311" spans="1:105" s="19" customFormat="1" ht="16.5" x14ac:dyDescent="0.3">
      <c r="A311" s="37">
        <v>781</v>
      </c>
      <c r="B311" s="40"/>
      <c r="C311" s="39"/>
      <c r="D311" s="40"/>
      <c r="E311" s="37" t="s">
        <v>967</v>
      </c>
      <c r="F311" s="37"/>
      <c r="G311" s="37"/>
      <c r="H311" s="41"/>
      <c r="I311" s="42">
        <v>100</v>
      </c>
      <c r="J311" s="43">
        <f t="shared" si="48"/>
        <v>100</v>
      </c>
      <c r="K311" s="43">
        <f t="shared" si="49"/>
        <v>100</v>
      </c>
      <c r="L311" s="43">
        <f>P311+R311+T311+V311+X311+Z311+AB311+AD311+AF311+AH311+AJ311+AL311+AN311+AP311+AR311+AT311+AV311+AX311+AZ311+BB311+BD311+BJ311+CZ311</f>
        <v>0</v>
      </c>
      <c r="M311" s="43">
        <f>Q311+S311+U311+W311+Y311+AA311+AC311+AE311+AG311+AI311+AK311+AM311+AO311+AQ311+AS311+AU311+AW311+AY311+BA311+BC311+BE311+BK311+DA311</f>
        <v>0</v>
      </c>
      <c r="N311" s="53"/>
      <c r="O311" s="53"/>
      <c r="P311" s="53"/>
      <c r="Q311" s="53"/>
      <c r="R311" s="53"/>
      <c r="S311" s="53"/>
      <c r="T311" s="53"/>
      <c r="U311" s="53"/>
      <c r="V311" s="53"/>
      <c r="W311" s="53"/>
      <c r="X311" s="53"/>
      <c r="Y311" s="53"/>
      <c r="Z311" s="53"/>
      <c r="AA311" s="53"/>
      <c r="AB311" s="53"/>
      <c r="AC311" s="53"/>
      <c r="AD311" s="53"/>
      <c r="AE311" s="53"/>
      <c r="AF311" s="53"/>
      <c r="AG311" s="53"/>
      <c r="AH311" s="53"/>
      <c r="AI311" s="53"/>
      <c r="AJ311" s="53"/>
      <c r="AK311" s="53"/>
      <c r="AL311" s="53"/>
      <c r="AM311" s="53"/>
      <c r="AN311" s="53"/>
      <c r="AO311" s="53"/>
      <c r="AP311" s="53"/>
      <c r="AQ311" s="53"/>
      <c r="AR311" s="53"/>
      <c r="AS311" s="53"/>
      <c r="AT311" s="53"/>
      <c r="AU311" s="53"/>
      <c r="AV311" s="53"/>
      <c r="AW311" s="53"/>
      <c r="AX311" s="53"/>
      <c r="AY311" s="53"/>
      <c r="AZ311" s="53"/>
      <c r="BA311" s="53"/>
      <c r="BB311" s="53"/>
      <c r="BC311" s="53"/>
      <c r="BD311" s="53"/>
      <c r="BE311" s="53"/>
      <c r="BF311" s="53"/>
      <c r="BG311" s="53"/>
      <c r="BH311" s="53"/>
      <c r="BI311" s="53"/>
      <c r="BJ311" s="53"/>
      <c r="BK311" s="53"/>
      <c r="BL311" s="53"/>
      <c r="BM311" s="53"/>
      <c r="BN311" s="53"/>
      <c r="BO311" s="53"/>
      <c r="BP311" s="53"/>
      <c r="BQ311" s="53"/>
      <c r="BR311" s="53"/>
      <c r="BS311" s="53"/>
      <c r="BT311" s="53"/>
      <c r="BU311" s="53"/>
      <c r="BV311" s="53"/>
      <c r="BW311" s="53"/>
      <c r="BX311" s="53"/>
      <c r="BY311" s="53"/>
      <c r="BZ311" s="53"/>
      <c r="CA311" s="53"/>
      <c r="CB311" s="53"/>
      <c r="CC311" s="53"/>
      <c r="CD311" s="53"/>
      <c r="CE311" s="53"/>
      <c r="CF311" s="53"/>
      <c r="CG311" s="53"/>
      <c r="CH311" s="53"/>
      <c r="CI311" s="53"/>
      <c r="CJ311" s="53"/>
      <c r="CK311" s="53"/>
      <c r="CL311" s="53"/>
      <c r="CM311" s="53"/>
      <c r="CN311" s="53"/>
      <c r="CO311" s="53"/>
      <c r="CP311" s="53"/>
      <c r="CQ311" s="53"/>
      <c r="CR311" s="53"/>
      <c r="CS311" s="53"/>
      <c r="CT311" s="53"/>
      <c r="CU311" s="53"/>
      <c r="CV311" s="53"/>
      <c r="CW311" s="53"/>
      <c r="CX311" s="53"/>
      <c r="CY311" s="53"/>
      <c r="CZ311" s="53"/>
      <c r="DA311" s="53"/>
    </row>
    <row r="312" spans="1:105" ht="16.5" x14ac:dyDescent="0.3">
      <c r="A312" s="96">
        <v>286</v>
      </c>
      <c r="B312" s="20" t="s">
        <v>968</v>
      </c>
      <c r="C312" s="15"/>
      <c r="D312" s="14" t="s">
        <v>197</v>
      </c>
      <c r="E312" s="14" t="s">
        <v>963</v>
      </c>
      <c r="F312" s="14" t="s">
        <v>199</v>
      </c>
      <c r="G312" s="14" t="s">
        <v>964</v>
      </c>
      <c r="H312" s="2" t="s">
        <v>965</v>
      </c>
      <c r="I312" s="12">
        <v>100</v>
      </c>
      <c r="J312" s="16">
        <f t="shared" si="48"/>
        <v>87.4</v>
      </c>
      <c r="K312" s="16">
        <f t="shared" si="49"/>
        <v>96.65</v>
      </c>
      <c r="L312" s="16">
        <f t="shared" ref="L312:M315" si="54">P312+R312+T312+V312+X312+Z312+AB312+AD312+AF312+AH312+AJ312+AL312+AN312+AP312+AR312+AT312+AV312+AX312+AZ312+BB312+BD312+BJ312+CZ312+BF312+BH312+BL312+BN312+BP312+BR312+BT312+BZ312+BV312+BX312+CB312+CD312+CF312+CH312+CJ312+CL312</f>
        <v>3.35</v>
      </c>
      <c r="M312" s="16">
        <f t="shared" si="54"/>
        <v>12.6</v>
      </c>
      <c r="N312" s="16"/>
      <c r="O312" s="16"/>
      <c r="P312" s="16">
        <v>1.5</v>
      </c>
      <c r="Q312" s="16">
        <v>4.5</v>
      </c>
      <c r="R312" s="16">
        <v>1</v>
      </c>
      <c r="S312" s="16">
        <v>3</v>
      </c>
      <c r="T312" s="16">
        <v>0.5</v>
      </c>
      <c r="U312" s="16">
        <v>5</v>
      </c>
      <c r="V312" s="16"/>
      <c r="W312" s="16"/>
      <c r="X312" s="16">
        <v>0.35</v>
      </c>
      <c r="Y312" s="16">
        <v>0.1</v>
      </c>
      <c r="Z312" s="16"/>
      <c r="AA312" s="16"/>
      <c r="AB312" s="16"/>
      <c r="AC312" s="16"/>
      <c r="AD312" s="16"/>
      <c r="AE312" s="16"/>
      <c r="AF312" s="16"/>
      <c r="AG312" s="16"/>
      <c r="AH312" s="16"/>
      <c r="AI312" s="16"/>
      <c r="AJ312" s="16"/>
      <c r="AK312" s="16"/>
      <c r="AL312" s="16"/>
      <c r="AM312" s="16"/>
      <c r="AN312" s="16"/>
      <c r="AO312" s="16"/>
      <c r="AP312" s="16"/>
      <c r="AQ312" s="16"/>
      <c r="AR312" s="16"/>
      <c r="AS312" s="16"/>
      <c r="AT312" s="16"/>
      <c r="AU312" s="16"/>
      <c r="AV312" s="16"/>
      <c r="AW312" s="16"/>
      <c r="AX312" s="16"/>
      <c r="AY312" s="16"/>
      <c r="AZ312" s="16"/>
      <c r="BA312" s="16"/>
      <c r="BB312" s="16"/>
      <c r="BC312" s="16"/>
      <c r="BD312" s="16"/>
      <c r="BE312" s="16"/>
      <c r="BF312" s="16"/>
      <c r="BG312" s="16"/>
      <c r="BH312" s="16"/>
      <c r="BI312" s="16"/>
      <c r="BJ312" s="16"/>
      <c r="BK312" s="16"/>
      <c r="BL312" s="16"/>
      <c r="BM312" s="16"/>
      <c r="BN312" s="16"/>
      <c r="BO312" s="16"/>
      <c r="BP312" s="16"/>
      <c r="BQ312" s="16"/>
      <c r="BR312" s="16"/>
      <c r="BS312" s="16"/>
      <c r="BT312" s="16"/>
      <c r="BU312" s="16"/>
      <c r="BV312" s="16"/>
      <c r="BW312" s="16"/>
      <c r="BX312" s="16"/>
      <c r="BY312" s="16"/>
      <c r="BZ312" s="16"/>
      <c r="CA312" s="16"/>
      <c r="CB312" s="16"/>
      <c r="CC312" s="16"/>
      <c r="CD312" s="16"/>
      <c r="CE312" s="16"/>
      <c r="CF312" s="16"/>
      <c r="CG312" s="16"/>
      <c r="CH312" s="16"/>
      <c r="CI312" s="16"/>
      <c r="CJ312" s="16"/>
      <c r="CK312" s="16"/>
      <c r="CL312" s="16"/>
      <c r="CM312" s="16"/>
      <c r="CN312" s="16"/>
      <c r="CO312" s="16"/>
      <c r="CP312" s="16"/>
      <c r="CQ312" s="16"/>
      <c r="CR312" s="16"/>
      <c r="CS312" s="16"/>
      <c r="CT312" s="16"/>
      <c r="CU312" s="16"/>
      <c r="CV312" s="16"/>
      <c r="CW312" s="16"/>
      <c r="CX312" s="16"/>
      <c r="CY312" s="16"/>
      <c r="CZ312" s="16"/>
      <c r="DA312" s="16"/>
    </row>
    <row r="313" spans="1:105" ht="16.5" x14ac:dyDescent="0.3">
      <c r="A313" s="96">
        <v>286</v>
      </c>
      <c r="B313" s="20" t="s">
        <v>969</v>
      </c>
      <c r="C313" s="15"/>
      <c r="D313" s="14" t="s">
        <v>197</v>
      </c>
      <c r="E313" s="14" t="s">
        <v>963</v>
      </c>
      <c r="F313" s="14" t="s">
        <v>199</v>
      </c>
      <c r="G313" s="14" t="s">
        <v>964</v>
      </c>
      <c r="H313" s="2" t="s">
        <v>965</v>
      </c>
      <c r="I313" s="12">
        <v>100</v>
      </c>
      <c r="J313" s="16">
        <f t="shared" si="48"/>
        <v>94.3</v>
      </c>
      <c r="K313" s="16">
        <f t="shared" si="49"/>
        <v>99.05</v>
      </c>
      <c r="L313" s="16">
        <f t="shared" si="54"/>
        <v>0.95</v>
      </c>
      <c r="M313" s="16">
        <f t="shared" si="54"/>
        <v>5.6999999999999993</v>
      </c>
      <c r="N313" s="16"/>
      <c r="O313" s="16"/>
      <c r="P313" s="16">
        <v>0</v>
      </c>
      <c r="Q313" s="16">
        <v>0.1</v>
      </c>
      <c r="R313" s="16">
        <v>0.1</v>
      </c>
      <c r="S313" s="16">
        <v>0.5</v>
      </c>
      <c r="T313" s="16">
        <v>0.5</v>
      </c>
      <c r="U313" s="16">
        <v>5</v>
      </c>
      <c r="V313" s="16"/>
      <c r="W313" s="16"/>
      <c r="X313" s="16">
        <v>0.35</v>
      </c>
      <c r="Y313" s="16">
        <v>0.1</v>
      </c>
      <c r="Z313" s="16"/>
      <c r="AA313" s="16"/>
      <c r="AB313" s="16"/>
      <c r="AC313" s="16"/>
      <c r="AD313" s="16"/>
      <c r="AE313" s="16"/>
      <c r="AF313" s="16"/>
      <c r="AG313" s="16"/>
      <c r="AH313" s="16"/>
      <c r="AI313" s="16"/>
      <c r="AJ313" s="16"/>
      <c r="AK313" s="16"/>
      <c r="AL313" s="16"/>
      <c r="AM313" s="16"/>
      <c r="AN313" s="16"/>
      <c r="AO313" s="16"/>
      <c r="AP313" s="16"/>
      <c r="AQ313" s="16"/>
      <c r="AR313" s="16"/>
      <c r="AS313" s="16"/>
      <c r="AT313" s="16"/>
      <c r="AU313" s="16"/>
      <c r="AV313" s="16"/>
      <c r="AW313" s="16"/>
      <c r="AX313" s="16"/>
      <c r="AY313" s="16"/>
      <c r="AZ313" s="16"/>
      <c r="BA313" s="16"/>
      <c r="BB313" s="16"/>
      <c r="BC313" s="16"/>
      <c r="BD313" s="16"/>
      <c r="BE313" s="16"/>
      <c r="BF313" s="16"/>
      <c r="BG313" s="16"/>
      <c r="BH313" s="16"/>
      <c r="BI313" s="16"/>
      <c r="BJ313" s="16"/>
      <c r="BK313" s="16"/>
      <c r="BL313" s="16"/>
      <c r="BM313" s="16"/>
      <c r="BN313" s="16"/>
      <c r="BO313" s="16"/>
      <c r="BP313" s="16"/>
      <c r="BQ313" s="16"/>
      <c r="BR313" s="16"/>
      <c r="BS313" s="16"/>
      <c r="BT313" s="16"/>
      <c r="BU313" s="16"/>
      <c r="BV313" s="16"/>
      <c r="BW313" s="16"/>
      <c r="BX313" s="16"/>
      <c r="BY313" s="16"/>
      <c r="BZ313" s="16"/>
      <c r="CA313" s="16"/>
      <c r="CB313" s="16"/>
      <c r="CC313" s="16"/>
      <c r="CD313" s="16"/>
      <c r="CE313" s="16"/>
      <c r="CF313" s="16"/>
      <c r="CG313" s="16"/>
      <c r="CH313" s="16"/>
      <c r="CI313" s="16"/>
      <c r="CJ313" s="16"/>
      <c r="CK313" s="16"/>
      <c r="CL313" s="16"/>
      <c r="CM313" s="16"/>
      <c r="CN313" s="16"/>
      <c r="CO313" s="16"/>
      <c r="CP313" s="16"/>
      <c r="CQ313" s="16"/>
      <c r="CR313" s="16"/>
      <c r="CS313" s="16"/>
      <c r="CT313" s="16"/>
      <c r="CU313" s="16"/>
      <c r="CV313" s="16"/>
      <c r="CW313" s="16"/>
      <c r="CX313" s="16"/>
      <c r="CY313" s="16"/>
      <c r="CZ313" s="16"/>
      <c r="DA313" s="16"/>
    </row>
    <row r="314" spans="1:105" ht="16.5" x14ac:dyDescent="0.3">
      <c r="A314" s="61">
        <v>7</v>
      </c>
      <c r="B314" s="63"/>
      <c r="C314" s="63"/>
      <c r="D314" s="61" t="s">
        <v>111</v>
      </c>
      <c r="E314" s="61" t="s">
        <v>970</v>
      </c>
      <c r="F314" s="61" t="s">
        <v>113</v>
      </c>
      <c r="G314" s="61" t="s">
        <v>971</v>
      </c>
      <c r="H314" s="64" t="s">
        <v>972</v>
      </c>
      <c r="I314" s="65">
        <v>100</v>
      </c>
      <c r="J314" s="66">
        <f t="shared" si="48"/>
        <v>100</v>
      </c>
      <c r="K314" s="66">
        <f t="shared" si="49"/>
        <v>100</v>
      </c>
      <c r="L314" s="66">
        <f t="shared" si="54"/>
        <v>0</v>
      </c>
      <c r="M314" s="66">
        <f t="shared" si="54"/>
        <v>0</v>
      </c>
      <c r="N314" s="66"/>
      <c r="O314" s="66"/>
      <c r="P314" s="66"/>
      <c r="Q314" s="66"/>
      <c r="R314" s="66"/>
      <c r="S314" s="66"/>
      <c r="T314" s="66"/>
      <c r="U314" s="66"/>
      <c r="V314" s="66"/>
      <c r="W314" s="67"/>
      <c r="X314" s="66"/>
      <c r="Y314" s="66"/>
      <c r="Z314" s="66"/>
      <c r="AA314" s="66"/>
      <c r="AB314" s="66"/>
      <c r="AC314" s="66"/>
      <c r="AD314" s="66"/>
      <c r="AE314" s="66"/>
      <c r="AF314" s="66"/>
      <c r="AG314" s="66"/>
      <c r="AH314" s="66"/>
      <c r="AI314" s="66"/>
      <c r="AJ314" s="66"/>
      <c r="AK314" s="66"/>
      <c r="AL314" s="66"/>
      <c r="AM314" s="66"/>
      <c r="AN314" s="66"/>
      <c r="AO314" s="66"/>
      <c r="AP314" s="66"/>
      <c r="AQ314" s="66"/>
      <c r="AR314" s="66"/>
      <c r="AS314" s="66"/>
      <c r="AT314" s="66"/>
      <c r="AU314" s="66"/>
      <c r="AV314" s="66"/>
      <c r="AW314" s="66"/>
      <c r="AX314" s="66"/>
      <c r="AY314" s="66"/>
      <c r="AZ314" s="66"/>
      <c r="BA314" s="66"/>
      <c r="BB314" s="66"/>
      <c r="BC314" s="66"/>
      <c r="BD314" s="66"/>
      <c r="BE314" s="66"/>
      <c r="BF314" s="66"/>
      <c r="BG314" s="66"/>
      <c r="BH314" s="66"/>
      <c r="BI314" s="66"/>
      <c r="BJ314" s="66"/>
      <c r="BK314" s="66"/>
      <c r="BL314" s="66"/>
      <c r="BM314" s="66"/>
      <c r="BN314" s="66"/>
      <c r="BO314" s="66"/>
      <c r="BP314" s="66"/>
      <c r="BQ314" s="66"/>
      <c r="BR314" s="66"/>
      <c r="BS314" s="66"/>
      <c r="BT314" s="66"/>
      <c r="BU314" s="66"/>
      <c r="BV314" s="66"/>
      <c r="BW314" s="66"/>
      <c r="BX314" s="66"/>
      <c r="BY314" s="66"/>
      <c r="BZ314" s="66"/>
      <c r="CA314" s="66"/>
      <c r="CB314" s="66"/>
      <c r="CC314" s="66"/>
      <c r="CD314" s="66"/>
      <c r="CE314" s="66"/>
      <c r="CF314" s="66"/>
      <c r="CG314" s="66"/>
      <c r="CH314" s="66"/>
      <c r="CI314" s="66"/>
      <c r="CJ314" s="66"/>
      <c r="CK314" s="66"/>
      <c r="CL314" s="66"/>
      <c r="CM314" s="66"/>
      <c r="CN314" s="66"/>
      <c r="CO314" s="66"/>
      <c r="CP314" s="66"/>
      <c r="CQ314" s="66"/>
      <c r="CR314" s="66"/>
      <c r="CS314" s="66"/>
      <c r="CT314" s="66"/>
      <c r="CU314" s="66"/>
      <c r="CV314" s="66"/>
      <c r="CW314" s="66"/>
      <c r="CX314" s="66"/>
      <c r="CY314" s="66"/>
      <c r="CZ314" s="66"/>
      <c r="DA314" s="66"/>
    </row>
    <row r="315" spans="1:105" ht="16.5" x14ac:dyDescent="0.3">
      <c r="A315" s="96">
        <v>286</v>
      </c>
      <c r="B315" s="20" t="s">
        <v>973</v>
      </c>
      <c r="C315" s="15"/>
      <c r="D315" s="14" t="s">
        <v>197</v>
      </c>
      <c r="E315" s="14" t="s">
        <v>963</v>
      </c>
      <c r="F315" s="14" t="s">
        <v>199</v>
      </c>
      <c r="G315" s="14" t="s">
        <v>964</v>
      </c>
      <c r="H315" s="2" t="s">
        <v>965</v>
      </c>
      <c r="I315" s="12">
        <v>100</v>
      </c>
      <c r="J315" s="16">
        <f t="shared" si="48"/>
        <v>87.4</v>
      </c>
      <c r="K315" s="16">
        <f t="shared" si="49"/>
        <v>96.65</v>
      </c>
      <c r="L315" s="16">
        <f t="shared" si="54"/>
        <v>3.35</v>
      </c>
      <c r="M315" s="16">
        <f t="shared" si="54"/>
        <v>12.6</v>
      </c>
      <c r="N315" s="16"/>
      <c r="O315" s="16"/>
      <c r="P315" s="16">
        <v>1.5</v>
      </c>
      <c r="Q315" s="16">
        <v>4.5</v>
      </c>
      <c r="R315" s="16">
        <v>1</v>
      </c>
      <c r="S315" s="16">
        <v>3</v>
      </c>
      <c r="T315" s="16">
        <v>0.5</v>
      </c>
      <c r="U315" s="16">
        <v>5</v>
      </c>
      <c r="V315" s="16"/>
      <c r="W315" s="16"/>
      <c r="X315" s="16">
        <v>0.35</v>
      </c>
      <c r="Y315" s="16">
        <v>0.1</v>
      </c>
      <c r="Z315" s="16"/>
      <c r="AA315" s="16"/>
      <c r="AB315" s="16"/>
      <c r="AC315" s="16"/>
      <c r="AD315" s="16"/>
      <c r="AE315" s="16"/>
      <c r="AF315" s="16"/>
      <c r="AG315" s="16"/>
      <c r="AH315" s="16"/>
      <c r="AI315" s="16"/>
      <c r="AJ315" s="16"/>
      <c r="AK315" s="16"/>
      <c r="AL315" s="16"/>
      <c r="AM315" s="16"/>
      <c r="AN315" s="16"/>
      <c r="AO315" s="16"/>
      <c r="AP315" s="16"/>
      <c r="AQ315" s="16"/>
      <c r="AR315" s="16"/>
      <c r="AS315" s="16"/>
      <c r="AT315" s="16"/>
      <c r="AU315" s="16"/>
      <c r="AV315" s="16"/>
      <c r="AW315" s="16"/>
      <c r="AX315" s="16"/>
      <c r="AY315" s="16"/>
      <c r="AZ315" s="16"/>
      <c r="BA315" s="16"/>
      <c r="BB315" s="16"/>
      <c r="BC315" s="16"/>
      <c r="BD315" s="16"/>
      <c r="BE315" s="16"/>
      <c r="BF315" s="16"/>
      <c r="BG315" s="16"/>
      <c r="BH315" s="16"/>
      <c r="BI315" s="16"/>
      <c r="BJ315" s="16"/>
      <c r="BK315" s="16"/>
      <c r="BL315" s="16"/>
      <c r="BM315" s="16"/>
      <c r="BN315" s="16"/>
      <c r="BO315" s="16"/>
      <c r="BP315" s="16"/>
      <c r="BQ315" s="16"/>
      <c r="BR315" s="16"/>
      <c r="BS315" s="16"/>
      <c r="BT315" s="16"/>
      <c r="BU315" s="16"/>
      <c r="BV315" s="16"/>
      <c r="BW315" s="16"/>
      <c r="BX315" s="16"/>
      <c r="BY315" s="16"/>
      <c r="BZ315" s="16"/>
      <c r="CA315" s="16"/>
      <c r="CB315" s="16"/>
      <c r="CC315" s="16"/>
      <c r="CD315" s="16"/>
      <c r="CE315" s="16"/>
      <c r="CF315" s="16"/>
      <c r="CG315" s="16"/>
      <c r="CH315" s="16"/>
      <c r="CI315" s="16"/>
      <c r="CJ315" s="16"/>
      <c r="CK315" s="16"/>
      <c r="CL315" s="16"/>
      <c r="CM315" s="16"/>
      <c r="CN315" s="16"/>
      <c r="CO315" s="16"/>
      <c r="CP315" s="16"/>
      <c r="CQ315" s="16"/>
      <c r="CR315" s="16"/>
      <c r="CS315" s="16"/>
      <c r="CT315" s="16"/>
      <c r="CU315" s="16"/>
      <c r="CV315" s="16"/>
      <c r="CW315" s="16"/>
      <c r="CX315" s="16"/>
      <c r="CY315" s="16"/>
      <c r="CZ315" s="16"/>
      <c r="DA315" s="16"/>
    </row>
    <row r="316" spans="1:105" s="19" customFormat="1" ht="16.5" x14ac:dyDescent="0.3">
      <c r="A316" s="81">
        <v>171</v>
      </c>
      <c r="B316" s="84"/>
      <c r="C316" s="83" t="s">
        <v>974</v>
      </c>
      <c r="D316" s="81" t="s">
        <v>306</v>
      </c>
      <c r="E316" s="81" t="s">
        <v>975</v>
      </c>
      <c r="F316" s="81" t="s">
        <v>199</v>
      </c>
      <c r="G316" s="81" t="s">
        <v>976</v>
      </c>
      <c r="H316" s="64" t="s">
        <v>977</v>
      </c>
      <c r="I316" s="65">
        <v>100</v>
      </c>
      <c r="J316" s="66">
        <f t="shared" si="48"/>
        <v>100</v>
      </c>
      <c r="K316" s="66">
        <f t="shared" si="49"/>
        <v>100</v>
      </c>
      <c r="L316" s="66">
        <f>P316+R316+T316+V316+X316+Z316+AB316+AD316+AF316+AH316+AJ316+AL316+AN316+AP316+AR316+AT316+AV316+AX316+AZ316+BB316+BD316+BJ316+CZ316</f>
        <v>0</v>
      </c>
      <c r="M316" s="66">
        <f>Q316+S316+U316+W316+Y316+AA316+AC316+AE316+AG316+AI316+AK316+AM316+AO316+AQ316+AS316+AU316+AW316+AY316+BA316+BC316+BE316+BK316+DA316</f>
        <v>0</v>
      </c>
      <c r="N316" s="63"/>
      <c r="O316" s="63"/>
      <c r="P316" s="63"/>
      <c r="Q316" s="63"/>
      <c r="R316" s="63"/>
      <c r="S316" s="63"/>
      <c r="T316" s="63"/>
      <c r="U316" s="63"/>
      <c r="V316" s="63"/>
      <c r="W316" s="63"/>
      <c r="X316" s="63"/>
      <c r="Y316" s="63"/>
      <c r="Z316" s="63"/>
      <c r="AA316" s="63"/>
      <c r="AB316" s="63"/>
      <c r="AC316" s="63"/>
      <c r="AD316" s="63"/>
      <c r="AE316" s="63"/>
      <c r="AF316" s="63"/>
      <c r="AG316" s="63"/>
      <c r="AH316" s="63"/>
      <c r="AI316" s="63"/>
      <c r="AJ316" s="63"/>
      <c r="AK316" s="63"/>
      <c r="AL316" s="63"/>
      <c r="AM316" s="63"/>
      <c r="AN316" s="63"/>
      <c r="AO316" s="63"/>
      <c r="AP316" s="63"/>
      <c r="AQ316" s="63"/>
      <c r="AR316" s="63"/>
      <c r="AS316" s="63"/>
      <c r="AT316" s="63"/>
      <c r="AU316" s="63"/>
      <c r="AV316" s="63"/>
      <c r="AW316" s="63"/>
      <c r="AX316" s="63"/>
      <c r="AY316" s="63"/>
      <c r="AZ316" s="63"/>
      <c r="BA316" s="63"/>
      <c r="BB316" s="63"/>
      <c r="BC316" s="63"/>
      <c r="BD316" s="63"/>
      <c r="BE316" s="63"/>
      <c r="BF316" s="63"/>
      <c r="BG316" s="63"/>
      <c r="BH316" s="63"/>
      <c r="BI316" s="63"/>
      <c r="BJ316" s="63"/>
      <c r="BK316" s="63"/>
      <c r="BL316" s="63"/>
      <c r="BM316" s="63"/>
      <c r="BN316" s="63"/>
      <c r="BO316" s="63"/>
      <c r="BP316" s="63"/>
      <c r="BQ316" s="63"/>
      <c r="BR316" s="63"/>
      <c r="BS316" s="63"/>
      <c r="BT316" s="63"/>
      <c r="BU316" s="63"/>
      <c r="BV316" s="63"/>
      <c r="BW316" s="63"/>
      <c r="BX316" s="63"/>
      <c r="BY316" s="63"/>
      <c r="BZ316" s="63"/>
      <c r="CA316" s="63"/>
      <c r="CB316" s="63"/>
      <c r="CC316" s="63"/>
      <c r="CD316" s="63"/>
      <c r="CE316" s="63"/>
      <c r="CF316" s="63"/>
      <c r="CG316" s="63"/>
      <c r="CH316" s="63"/>
      <c r="CI316" s="63"/>
      <c r="CJ316" s="63"/>
      <c r="CK316" s="63"/>
      <c r="CL316" s="63"/>
      <c r="CM316" s="63"/>
      <c r="CN316" s="63"/>
      <c r="CO316" s="63"/>
      <c r="CP316" s="63"/>
      <c r="CQ316" s="63"/>
      <c r="CR316" s="63"/>
      <c r="CS316" s="63"/>
      <c r="CT316" s="63"/>
      <c r="CU316" s="63"/>
      <c r="CV316" s="63"/>
      <c r="CW316" s="63"/>
      <c r="CX316" s="63"/>
      <c r="CY316" s="63"/>
      <c r="CZ316" s="63"/>
      <c r="DA316" s="63"/>
    </row>
    <row r="317" spans="1:105" ht="16.5" x14ac:dyDescent="0.3">
      <c r="A317" s="96">
        <v>286</v>
      </c>
      <c r="B317" s="20" t="s">
        <v>978</v>
      </c>
      <c r="C317" s="15"/>
      <c r="D317" s="14" t="s">
        <v>197</v>
      </c>
      <c r="E317" s="14" t="s">
        <v>963</v>
      </c>
      <c r="F317" s="14" t="s">
        <v>199</v>
      </c>
      <c r="G317" s="14" t="s">
        <v>964</v>
      </c>
      <c r="H317" s="2" t="s">
        <v>965</v>
      </c>
      <c r="I317" s="12">
        <v>100</v>
      </c>
      <c r="J317" s="16">
        <f t="shared" si="48"/>
        <v>97.54</v>
      </c>
      <c r="K317" s="16">
        <f t="shared" si="49"/>
        <v>99.4</v>
      </c>
      <c r="L317" s="16">
        <f>P317+R317+T317+V317+X317+Z317+AB317+AD317+AF317+AH317+AJ317+AL317+AN317+AP317+AR317+AT317+AV317+AX317+AZ317+BB317+BD317+BJ317+CZ317+BF317+BH317+BL317+BN317+BP317+BR317+BT317+BZ317+BV317+BX317+CB317+CD317+CF317+CH317+CJ317+CL317</f>
        <v>0.6</v>
      </c>
      <c r="M317" s="16">
        <f>Q317+S317+U317+W317+Y317+AA317+AC317+AE317+AG317+AI317+AK317+AM317+AO317+AQ317+AS317+AU317+AW317+AY317+BA317+BC317+BE317+BK317+DA317+BG317+BI317+BM317+BO317+BQ317+BS317+BU317+CA317+BW317+BY317+CC317+CE317+CG317+CI317+CK317+CM317</f>
        <v>2.46</v>
      </c>
      <c r="N317" s="16"/>
      <c r="O317" s="16"/>
      <c r="P317" s="16">
        <v>0</v>
      </c>
      <c r="Q317" s="16">
        <v>1.2</v>
      </c>
      <c r="R317" s="16">
        <v>0.1</v>
      </c>
      <c r="S317" s="16">
        <v>0.25</v>
      </c>
      <c r="T317" s="16">
        <v>0.5</v>
      </c>
      <c r="U317" s="16">
        <v>1</v>
      </c>
      <c r="V317" s="16"/>
      <c r="W317" s="16"/>
      <c r="X317" s="16">
        <v>0</v>
      </c>
      <c r="Y317" s="16">
        <v>0.01</v>
      </c>
      <c r="Z317" s="16"/>
      <c r="AA317" s="16"/>
      <c r="AB317" s="16"/>
      <c r="AC317" s="16"/>
      <c r="AD317" s="16"/>
      <c r="AE317" s="16"/>
      <c r="AF317" s="16"/>
      <c r="AG317" s="16"/>
      <c r="AH317" s="16"/>
      <c r="AI317" s="16"/>
      <c r="AJ317" s="16"/>
      <c r="AK317" s="16"/>
      <c r="AL317" s="16"/>
      <c r="AM317" s="16"/>
      <c r="AN317" s="16"/>
      <c r="AO317" s="16"/>
      <c r="AP317" s="16"/>
      <c r="AQ317" s="16"/>
      <c r="AR317" s="16"/>
      <c r="AS317" s="16"/>
      <c r="AT317" s="16"/>
      <c r="AU317" s="16"/>
      <c r="AV317" s="16"/>
      <c r="AW317" s="16"/>
      <c r="AX317" s="16"/>
      <c r="AY317" s="16"/>
      <c r="AZ317" s="16"/>
      <c r="BA317" s="16"/>
      <c r="BB317" s="16"/>
      <c r="BC317" s="16"/>
      <c r="BD317" s="16"/>
      <c r="BE317" s="16"/>
      <c r="BF317" s="16"/>
      <c r="BG317" s="16"/>
      <c r="BH317" s="16"/>
      <c r="BI317" s="16"/>
      <c r="BJ317" s="16"/>
      <c r="BK317" s="16"/>
      <c r="BL317" s="16"/>
      <c r="BM317" s="16"/>
      <c r="BN317" s="16"/>
      <c r="BO317" s="16"/>
      <c r="BP317" s="16"/>
      <c r="BQ317" s="16"/>
      <c r="BR317" s="16"/>
      <c r="BS317" s="16"/>
      <c r="BT317" s="16"/>
      <c r="BU317" s="16"/>
      <c r="BV317" s="16"/>
      <c r="BW317" s="16"/>
      <c r="BX317" s="16"/>
      <c r="BY317" s="16"/>
      <c r="BZ317" s="16"/>
      <c r="CA317" s="16"/>
      <c r="CB317" s="16"/>
      <c r="CC317" s="16"/>
      <c r="CD317" s="16"/>
      <c r="CE317" s="16"/>
      <c r="CF317" s="16"/>
      <c r="CG317" s="16"/>
      <c r="CH317" s="16"/>
      <c r="CI317" s="16"/>
      <c r="CJ317" s="16"/>
      <c r="CK317" s="16"/>
      <c r="CL317" s="16"/>
      <c r="CM317" s="16"/>
      <c r="CN317" s="16"/>
      <c r="CO317" s="16"/>
      <c r="CP317" s="16"/>
      <c r="CQ317" s="16"/>
      <c r="CR317" s="16"/>
      <c r="CS317" s="16"/>
      <c r="CT317" s="16"/>
      <c r="CU317" s="16"/>
      <c r="CV317" s="16"/>
      <c r="CW317" s="16"/>
      <c r="CX317" s="16"/>
      <c r="CY317" s="16"/>
      <c r="CZ317" s="16"/>
      <c r="DA317" s="16"/>
    </row>
    <row r="318" spans="1:105" s="19" customFormat="1" ht="16.5" x14ac:dyDescent="0.3">
      <c r="A318" s="30">
        <v>328</v>
      </c>
      <c r="B318" s="31"/>
      <c r="C318" s="32"/>
      <c r="D318" s="30" t="s">
        <v>431</v>
      </c>
      <c r="E318" s="30" t="s">
        <v>979</v>
      </c>
      <c r="F318" s="30" t="s">
        <v>113</v>
      </c>
      <c r="G318" s="30" t="s">
        <v>980</v>
      </c>
      <c r="H318" s="33"/>
      <c r="I318" s="34">
        <v>100</v>
      </c>
      <c r="J318" s="35">
        <f t="shared" si="48"/>
        <v>100</v>
      </c>
      <c r="K318" s="35">
        <f t="shared" si="49"/>
        <v>100</v>
      </c>
      <c r="L318" s="35">
        <f t="shared" ref="L318:M323" si="55">P318+R318+T318+V318+X318+Z318+AB318+AD318+AF318+AH318+AJ318+AL318+AN318+AP318+AR318+AT318+AV318+AX318+AZ318+BB318+BD318+BJ318+CZ318</f>
        <v>0</v>
      </c>
      <c r="M318" s="35">
        <f t="shared" si="55"/>
        <v>0</v>
      </c>
      <c r="N318" s="36"/>
      <c r="O318" s="36"/>
      <c r="P318" s="36"/>
      <c r="Q318" s="36"/>
      <c r="R318" s="36"/>
      <c r="S318" s="36"/>
      <c r="T318" s="36"/>
      <c r="U318" s="36"/>
      <c r="V318" s="36"/>
      <c r="W318" s="36"/>
      <c r="X318" s="36"/>
      <c r="Y318" s="36"/>
      <c r="Z318" s="36"/>
      <c r="AA318" s="36"/>
      <c r="AB318" s="36"/>
      <c r="AC318" s="36"/>
      <c r="AD318" s="36"/>
      <c r="AE318" s="36"/>
      <c r="AF318" s="36"/>
      <c r="AG318" s="36"/>
      <c r="AH318" s="36"/>
      <c r="AI318" s="36"/>
      <c r="AJ318" s="36"/>
      <c r="AK318" s="36"/>
      <c r="AL318" s="36"/>
      <c r="AM318" s="36"/>
      <c r="AN318" s="36"/>
      <c r="AO318" s="36"/>
      <c r="AP318" s="36"/>
      <c r="AQ318" s="36"/>
      <c r="AR318" s="36"/>
      <c r="AS318" s="36"/>
      <c r="AT318" s="36"/>
      <c r="AU318" s="36"/>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c r="BT318" s="36"/>
      <c r="BU318" s="36"/>
      <c r="BV318" s="36"/>
      <c r="BW318" s="36"/>
      <c r="BX318" s="36"/>
      <c r="BY318" s="36"/>
      <c r="BZ318" s="36"/>
      <c r="CA318" s="36"/>
      <c r="CB318" s="36"/>
      <c r="CC318" s="36"/>
      <c r="CD318" s="36"/>
      <c r="CE318" s="36"/>
      <c r="CF318" s="36"/>
      <c r="CG318" s="36"/>
      <c r="CH318" s="36"/>
      <c r="CI318" s="36"/>
      <c r="CJ318" s="36"/>
      <c r="CK318" s="36"/>
      <c r="CL318" s="36"/>
      <c r="CM318" s="36"/>
      <c r="CN318" s="36"/>
      <c r="CO318" s="36"/>
      <c r="CP318" s="36"/>
      <c r="CQ318" s="36"/>
      <c r="CR318" s="36"/>
      <c r="CS318" s="36"/>
      <c r="CT318" s="36"/>
      <c r="CU318" s="36"/>
      <c r="CV318" s="36"/>
      <c r="CW318" s="36"/>
      <c r="CX318" s="36"/>
      <c r="CY318" s="36"/>
      <c r="CZ318" s="36"/>
      <c r="DA318" s="36"/>
    </row>
    <row r="319" spans="1:105" s="19" customFormat="1" ht="16.5" x14ac:dyDescent="0.3">
      <c r="A319" s="48">
        <v>705</v>
      </c>
      <c r="B319" s="49"/>
      <c r="C319" s="56"/>
      <c r="D319" s="51"/>
      <c r="E319" s="48" t="s">
        <v>981</v>
      </c>
      <c r="F319" s="48" t="s">
        <v>251</v>
      </c>
      <c r="G319" s="48" t="s">
        <v>982</v>
      </c>
      <c r="H319" s="2"/>
      <c r="I319" s="12">
        <v>100</v>
      </c>
      <c r="J319" s="16">
        <f t="shared" si="48"/>
        <v>100</v>
      </c>
      <c r="K319" s="16">
        <f t="shared" si="49"/>
        <v>100</v>
      </c>
      <c r="L319" s="16">
        <f t="shared" si="55"/>
        <v>0</v>
      </c>
      <c r="M319" s="16">
        <f t="shared" si="55"/>
        <v>0</v>
      </c>
      <c r="N319" s="15"/>
      <c r="O319" s="15"/>
      <c r="P319" s="15"/>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15"/>
      <c r="BB319" s="15"/>
      <c r="BC319" s="15"/>
      <c r="BD319" s="15"/>
      <c r="BE319" s="15"/>
      <c r="BF319" s="15"/>
      <c r="BG319" s="15"/>
      <c r="BH319" s="15"/>
      <c r="BI319" s="15"/>
      <c r="BJ319" s="15"/>
      <c r="BK319" s="15"/>
      <c r="BL319" s="15"/>
      <c r="BM319" s="15"/>
      <c r="BN319" s="15"/>
      <c r="BO319" s="15"/>
      <c r="BP319" s="15"/>
      <c r="BQ319" s="15"/>
      <c r="BR319" s="15"/>
      <c r="BS319" s="15"/>
      <c r="BT319" s="15"/>
      <c r="BU319" s="15"/>
      <c r="BV319" s="15"/>
      <c r="BW319" s="15"/>
      <c r="BX319" s="15"/>
      <c r="BY319" s="15"/>
      <c r="BZ319" s="15"/>
      <c r="CA319" s="15"/>
      <c r="CB319" s="15"/>
      <c r="CC319" s="15"/>
      <c r="CD319" s="15"/>
      <c r="CE319" s="15"/>
      <c r="CF319" s="15"/>
      <c r="CG319" s="15"/>
      <c r="CH319" s="15"/>
      <c r="CI319" s="15"/>
      <c r="CJ319" s="15"/>
      <c r="CK319" s="15"/>
      <c r="CL319" s="15"/>
      <c r="CM319" s="15"/>
      <c r="CN319" s="15"/>
      <c r="CO319" s="15"/>
      <c r="CP319" s="15"/>
      <c r="CQ319" s="15"/>
      <c r="CR319" s="15"/>
      <c r="CS319" s="15"/>
      <c r="CT319" s="15"/>
      <c r="CU319" s="15"/>
      <c r="CV319" s="15"/>
      <c r="CW319" s="15"/>
      <c r="CX319" s="15"/>
      <c r="CY319" s="15"/>
      <c r="CZ319" s="15"/>
      <c r="DA319" s="15"/>
    </row>
    <row r="320" spans="1:105" s="19" customFormat="1" ht="16.5" x14ac:dyDescent="0.3">
      <c r="A320" s="48">
        <v>716</v>
      </c>
      <c r="B320" s="49"/>
      <c r="C320" s="56"/>
      <c r="D320" s="51"/>
      <c r="E320" s="48" t="s">
        <v>983</v>
      </c>
      <c r="F320" s="48" t="s">
        <v>251</v>
      </c>
      <c r="G320" s="48" t="s">
        <v>984</v>
      </c>
      <c r="H320" s="2"/>
      <c r="I320" s="12">
        <v>100</v>
      </c>
      <c r="J320" s="16">
        <f t="shared" si="48"/>
        <v>100</v>
      </c>
      <c r="K320" s="16">
        <f t="shared" si="49"/>
        <v>100</v>
      </c>
      <c r="L320" s="16">
        <f t="shared" si="55"/>
        <v>0</v>
      </c>
      <c r="M320" s="16">
        <f t="shared" si="55"/>
        <v>0</v>
      </c>
      <c r="N320" s="15"/>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BW320" s="15"/>
      <c r="BX320" s="15"/>
      <c r="BY320" s="15"/>
      <c r="BZ320" s="15"/>
      <c r="CA320" s="15"/>
      <c r="CB320" s="15"/>
      <c r="CC320" s="15"/>
      <c r="CD320" s="15"/>
      <c r="CE320" s="15"/>
      <c r="CF320" s="15"/>
      <c r="CG320" s="15"/>
      <c r="CH320" s="15"/>
      <c r="CI320" s="15"/>
      <c r="CJ320" s="15"/>
      <c r="CK320" s="15"/>
      <c r="CL320" s="15"/>
      <c r="CM320" s="15"/>
      <c r="CN320" s="15"/>
      <c r="CO320" s="15"/>
      <c r="CP320" s="15"/>
      <c r="CQ320" s="15"/>
      <c r="CR320" s="15"/>
      <c r="CS320" s="15"/>
      <c r="CT320" s="15"/>
      <c r="CU320" s="15"/>
      <c r="CV320" s="15"/>
      <c r="CW320" s="15"/>
      <c r="CX320" s="15"/>
      <c r="CY320" s="15"/>
      <c r="CZ320" s="15"/>
      <c r="DA320" s="15"/>
    </row>
    <row r="321" spans="1:105" s="19" customFormat="1" ht="16.5" x14ac:dyDescent="0.3">
      <c r="A321" s="48">
        <v>761</v>
      </c>
      <c r="B321" s="51"/>
      <c r="C321" s="56"/>
      <c r="D321" s="51"/>
      <c r="E321" s="48" t="s">
        <v>985</v>
      </c>
      <c r="F321" s="48"/>
      <c r="G321" s="48"/>
      <c r="H321" s="2"/>
      <c r="I321" s="12">
        <v>100</v>
      </c>
      <c r="J321" s="16">
        <f t="shared" si="48"/>
        <v>100</v>
      </c>
      <c r="K321" s="16">
        <f t="shared" si="49"/>
        <v>100</v>
      </c>
      <c r="L321" s="16">
        <f t="shared" si="55"/>
        <v>0</v>
      </c>
      <c r="M321" s="16">
        <f t="shared" si="55"/>
        <v>0</v>
      </c>
      <c r="N321" s="15"/>
      <c r="O321" s="15"/>
      <c r="P321" s="15"/>
      <c r="Q321" s="15"/>
      <c r="R321" s="15"/>
      <c r="S321" s="15"/>
      <c r="T321" s="15"/>
      <c r="U321" s="15"/>
      <c r="V321" s="15"/>
      <c r="W321" s="15"/>
      <c r="X321" s="15"/>
      <c r="Y321" s="15"/>
      <c r="Z321" s="15"/>
      <c r="AA321" s="15"/>
      <c r="AB321" s="15"/>
      <c r="AC321" s="15"/>
      <c r="AD321" s="15"/>
      <c r="AE321" s="15"/>
      <c r="AF321" s="15"/>
      <c r="AG321" s="15"/>
      <c r="AH321" s="15"/>
      <c r="AI321" s="15"/>
      <c r="AJ321" s="15"/>
      <c r="AK321" s="15"/>
      <c r="AL321" s="15"/>
      <c r="AM321" s="15"/>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BN321" s="15"/>
      <c r="BO321" s="15"/>
      <c r="BP321" s="15"/>
      <c r="BQ321" s="15"/>
      <c r="BR321" s="15"/>
      <c r="BS321" s="15"/>
      <c r="BT321" s="15"/>
      <c r="BU321" s="15"/>
      <c r="BV321" s="15"/>
      <c r="BW321" s="15"/>
      <c r="BX321" s="15"/>
      <c r="BY321" s="15"/>
      <c r="BZ321" s="15"/>
      <c r="CA321" s="15"/>
      <c r="CB321" s="15"/>
      <c r="CC321" s="15"/>
      <c r="CD321" s="15"/>
      <c r="CE321" s="15"/>
      <c r="CF321" s="15"/>
      <c r="CG321" s="15"/>
      <c r="CH321" s="15"/>
      <c r="CI321" s="15"/>
      <c r="CJ321" s="15"/>
      <c r="CK321" s="15"/>
      <c r="CL321" s="15"/>
      <c r="CM321" s="15"/>
      <c r="CN321" s="15"/>
      <c r="CO321" s="15"/>
      <c r="CP321" s="15"/>
      <c r="CQ321" s="15"/>
      <c r="CR321" s="15"/>
      <c r="CS321" s="15"/>
      <c r="CT321" s="15"/>
      <c r="CU321" s="15"/>
      <c r="CV321" s="15"/>
      <c r="CW321" s="15"/>
      <c r="CX321" s="15"/>
      <c r="CY321" s="15"/>
      <c r="CZ321" s="15"/>
      <c r="DA321" s="15"/>
    </row>
    <row r="322" spans="1:105" s="19" customFormat="1" ht="16.5" x14ac:dyDescent="0.3">
      <c r="A322" s="48">
        <v>856</v>
      </c>
      <c r="B322" s="51"/>
      <c r="C322" s="56"/>
      <c r="D322" s="51"/>
      <c r="E322" s="48" t="s">
        <v>986</v>
      </c>
      <c r="F322" s="48"/>
      <c r="G322" s="48" t="s">
        <v>987</v>
      </c>
      <c r="H322" s="2"/>
      <c r="I322" s="12">
        <v>100</v>
      </c>
      <c r="J322" s="16">
        <f t="shared" si="48"/>
        <v>100</v>
      </c>
      <c r="K322" s="16">
        <f t="shared" si="49"/>
        <v>100</v>
      </c>
      <c r="L322" s="16">
        <f t="shared" si="55"/>
        <v>0</v>
      </c>
      <c r="M322" s="16">
        <f t="shared" si="55"/>
        <v>0</v>
      </c>
      <c r="N322" s="15"/>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X322" s="15"/>
      <c r="BY322" s="15"/>
      <c r="BZ322" s="15"/>
      <c r="CA322" s="15"/>
      <c r="CB322" s="15"/>
      <c r="CC322" s="15"/>
      <c r="CD322" s="15"/>
      <c r="CE322" s="15"/>
      <c r="CF322" s="15"/>
      <c r="CG322" s="15"/>
      <c r="CH322" s="15"/>
      <c r="CI322" s="15"/>
      <c r="CJ322" s="15"/>
      <c r="CK322" s="15"/>
      <c r="CL322" s="15"/>
      <c r="CM322" s="15"/>
      <c r="CN322" s="15"/>
      <c r="CO322" s="15"/>
      <c r="CP322" s="15"/>
      <c r="CQ322" s="15"/>
      <c r="CR322" s="15"/>
      <c r="CS322" s="15"/>
      <c r="CT322" s="15"/>
      <c r="CU322" s="15"/>
      <c r="CV322" s="15"/>
      <c r="CW322" s="15"/>
      <c r="CX322" s="15"/>
      <c r="CY322" s="15"/>
      <c r="CZ322" s="15"/>
      <c r="DA322" s="15"/>
    </row>
    <row r="323" spans="1:105" s="19" customFormat="1" ht="16.5" x14ac:dyDescent="0.3">
      <c r="A323" s="37">
        <v>857</v>
      </c>
      <c r="B323" s="40"/>
      <c r="C323" s="39"/>
      <c r="D323" s="40"/>
      <c r="E323" s="37" t="s">
        <v>988</v>
      </c>
      <c r="F323" s="37"/>
      <c r="G323" s="37" t="s">
        <v>989</v>
      </c>
      <c r="H323" s="41"/>
      <c r="I323" s="42">
        <v>100</v>
      </c>
      <c r="J323" s="43">
        <f t="shared" si="48"/>
        <v>100</v>
      </c>
      <c r="K323" s="43">
        <f t="shared" si="49"/>
        <v>100</v>
      </c>
      <c r="L323" s="43">
        <f t="shared" si="55"/>
        <v>0</v>
      </c>
      <c r="M323" s="43">
        <f t="shared" si="55"/>
        <v>0</v>
      </c>
      <c r="N323" s="53"/>
      <c r="O323" s="53"/>
      <c r="P323" s="53"/>
      <c r="Q323" s="53"/>
      <c r="R323" s="53"/>
      <c r="S323" s="53"/>
      <c r="T323" s="53"/>
      <c r="U323" s="53"/>
      <c r="V323" s="53"/>
      <c r="W323" s="53"/>
      <c r="X323" s="53"/>
      <c r="Y323" s="53"/>
      <c r="Z323" s="53"/>
      <c r="AA323" s="53"/>
      <c r="AB323" s="53"/>
      <c r="AC323" s="53"/>
      <c r="AD323" s="53"/>
      <c r="AE323" s="53"/>
      <c r="AF323" s="53"/>
      <c r="AG323" s="53"/>
      <c r="AH323" s="53"/>
      <c r="AI323" s="53"/>
      <c r="AJ323" s="53"/>
      <c r="AK323" s="53"/>
      <c r="AL323" s="53"/>
      <c r="AM323" s="53"/>
      <c r="AN323" s="53"/>
      <c r="AO323" s="53"/>
      <c r="AP323" s="53"/>
      <c r="AQ323" s="53"/>
      <c r="AR323" s="53"/>
      <c r="AS323" s="53"/>
      <c r="AT323" s="53"/>
      <c r="AU323" s="53"/>
      <c r="AV323" s="53"/>
      <c r="AW323" s="53"/>
      <c r="AX323" s="53"/>
      <c r="AY323" s="53"/>
      <c r="AZ323" s="53"/>
      <c r="BA323" s="53"/>
      <c r="BB323" s="53"/>
      <c r="BC323" s="53"/>
      <c r="BD323" s="53"/>
      <c r="BE323" s="53"/>
      <c r="BF323" s="53"/>
      <c r="BG323" s="53"/>
      <c r="BH323" s="53"/>
      <c r="BI323" s="53"/>
      <c r="BJ323" s="53"/>
      <c r="BK323" s="53"/>
      <c r="BL323" s="53"/>
      <c r="BM323" s="53"/>
      <c r="BN323" s="53"/>
      <c r="BO323" s="53"/>
      <c r="BP323" s="53"/>
      <c r="BQ323" s="53"/>
      <c r="BR323" s="53"/>
      <c r="BS323" s="53"/>
      <c r="BT323" s="53"/>
      <c r="BU323" s="53"/>
      <c r="BV323" s="53"/>
      <c r="BW323" s="53"/>
      <c r="BX323" s="53"/>
      <c r="BY323" s="53"/>
      <c r="BZ323" s="53"/>
      <c r="CA323" s="53"/>
      <c r="CB323" s="53"/>
      <c r="CC323" s="53"/>
      <c r="CD323" s="53"/>
      <c r="CE323" s="53"/>
      <c r="CF323" s="53"/>
      <c r="CG323" s="53"/>
      <c r="CH323" s="53"/>
      <c r="CI323" s="53"/>
      <c r="CJ323" s="53"/>
      <c r="CK323" s="53"/>
      <c r="CL323" s="53"/>
      <c r="CM323" s="53"/>
      <c r="CN323" s="53"/>
      <c r="CO323" s="53"/>
      <c r="CP323" s="53"/>
      <c r="CQ323" s="53"/>
      <c r="CR323" s="53"/>
      <c r="CS323" s="53"/>
      <c r="CT323" s="53"/>
      <c r="CU323" s="53"/>
      <c r="CV323" s="53"/>
      <c r="CW323" s="53"/>
      <c r="CX323" s="53"/>
      <c r="CY323" s="53"/>
      <c r="CZ323" s="53"/>
      <c r="DA323" s="53"/>
    </row>
    <row r="324" spans="1:105" ht="16.5" x14ac:dyDescent="0.3">
      <c r="A324" s="96">
        <v>286</v>
      </c>
      <c r="B324" s="20" t="s">
        <v>990</v>
      </c>
      <c r="C324" s="15"/>
      <c r="D324" s="14" t="s">
        <v>197</v>
      </c>
      <c r="E324" s="14" t="s">
        <v>963</v>
      </c>
      <c r="F324" s="14" t="s">
        <v>199</v>
      </c>
      <c r="G324" s="14" t="s">
        <v>964</v>
      </c>
      <c r="H324" s="2" t="s">
        <v>965</v>
      </c>
      <c r="I324" s="12">
        <v>100</v>
      </c>
      <c r="J324" s="16">
        <f t="shared" si="48"/>
        <v>94.79</v>
      </c>
      <c r="K324" s="16">
        <f t="shared" si="49"/>
        <v>98.75</v>
      </c>
      <c r="L324" s="16">
        <f t="shared" ref="L324:M328" si="56">P324+R324+T324+V324+X324+Z324+AB324+AD324+AF324+AH324+AJ324+AL324+AN324+AP324+AR324+AT324+AV324+AX324+AZ324+BB324+BD324+BJ324+CZ324+BF324+BH324+BL324+BN324+BP324+BR324+BT324+BZ324+BV324+BX324+CB324+CD324+CF324+CH324+CJ324+CL324</f>
        <v>1.25</v>
      </c>
      <c r="M324" s="16">
        <f t="shared" si="56"/>
        <v>5.21</v>
      </c>
      <c r="N324" s="16"/>
      <c r="O324" s="16"/>
      <c r="P324" s="16">
        <v>0</v>
      </c>
      <c r="Q324" s="16">
        <v>1.2</v>
      </c>
      <c r="R324" s="16">
        <v>0.75</v>
      </c>
      <c r="S324" s="16">
        <v>3</v>
      </c>
      <c r="T324" s="16">
        <v>0.5</v>
      </c>
      <c r="U324" s="16">
        <v>1</v>
      </c>
      <c r="V324" s="16"/>
      <c r="W324" s="16"/>
      <c r="X324" s="16">
        <v>0</v>
      </c>
      <c r="Y324" s="16">
        <v>0.01</v>
      </c>
      <c r="Z324" s="16"/>
      <c r="AA324" s="16"/>
      <c r="AB324" s="16"/>
      <c r="AC324" s="16"/>
      <c r="AD324" s="16"/>
      <c r="AE324" s="16"/>
      <c r="AF324" s="16"/>
      <c r="AG324" s="16"/>
      <c r="AH324" s="16"/>
      <c r="AI324" s="16"/>
      <c r="AJ324" s="16"/>
      <c r="AK324" s="16"/>
      <c r="AL324" s="16"/>
      <c r="AM324" s="16"/>
      <c r="AN324" s="16"/>
      <c r="AO324" s="16"/>
      <c r="AP324" s="16"/>
      <c r="AQ324" s="16"/>
      <c r="AR324" s="16"/>
      <c r="AS324" s="16"/>
      <c r="AT324" s="16"/>
      <c r="AU324" s="16"/>
      <c r="AV324" s="16"/>
      <c r="AW324" s="16"/>
      <c r="AX324" s="16"/>
      <c r="AY324" s="16"/>
      <c r="AZ324" s="16"/>
      <c r="BA324" s="16"/>
      <c r="BB324" s="16"/>
      <c r="BC324" s="16"/>
      <c r="BD324" s="16"/>
      <c r="BE324" s="16"/>
      <c r="BF324" s="16"/>
      <c r="BG324" s="16"/>
      <c r="BH324" s="16"/>
      <c r="BI324" s="16"/>
      <c r="BJ324" s="16"/>
      <c r="BK324" s="16"/>
      <c r="BL324" s="16"/>
      <c r="BM324" s="16"/>
      <c r="BN324" s="16"/>
      <c r="BO324" s="16"/>
      <c r="BP324" s="16"/>
      <c r="BQ324" s="16"/>
      <c r="BR324" s="16"/>
      <c r="BS324" s="16"/>
      <c r="BT324" s="16"/>
      <c r="BU324" s="16"/>
      <c r="BV324" s="16"/>
      <c r="BW324" s="16"/>
      <c r="BX324" s="16"/>
      <c r="BY324" s="16"/>
      <c r="BZ324" s="16"/>
      <c r="CA324" s="16"/>
      <c r="CB324" s="16"/>
      <c r="CC324" s="16"/>
      <c r="CD324" s="16"/>
      <c r="CE324" s="16"/>
      <c r="CF324" s="16"/>
      <c r="CG324" s="16"/>
      <c r="CH324" s="16"/>
      <c r="CI324" s="16"/>
      <c r="CJ324" s="16"/>
      <c r="CK324" s="16"/>
      <c r="CL324" s="16"/>
      <c r="CM324" s="16"/>
      <c r="CN324" s="16"/>
      <c r="CO324" s="16"/>
      <c r="CP324" s="16"/>
      <c r="CQ324" s="16"/>
      <c r="CR324" s="16"/>
      <c r="CS324" s="16"/>
      <c r="CT324" s="16"/>
      <c r="CU324" s="16"/>
      <c r="CV324" s="16"/>
      <c r="CW324" s="16"/>
      <c r="CX324" s="16"/>
      <c r="CY324" s="16"/>
      <c r="CZ324" s="16"/>
      <c r="DA324" s="16"/>
    </row>
    <row r="325" spans="1:105" ht="16.5" x14ac:dyDescent="0.3">
      <c r="A325" s="14">
        <v>287</v>
      </c>
      <c r="B325" s="15"/>
      <c r="C325" s="15"/>
      <c r="D325" s="14" t="s">
        <v>197</v>
      </c>
      <c r="E325" s="14" t="s">
        <v>991</v>
      </c>
      <c r="F325" s="14" t="s">
        <v>199</v>
      </c>
      <c r="G325" s="14" t="s">
        <v>992</v>
      </c>
      <c r="H325" s="2" t="s">
        <v>993</v>
      </c>
      <c r="I325" s="12">
        <v>100</v>
      </c>
      <c r="J325" s="16">
        <f t="shared" si="48"/>
        <v>100</v>
      </c>
      <c r="K325" s="16">
        <f t="shared" si="49"/>
        <v>100</v>
      </c>
      <c r="L325" s="16">
        <f t="shared" si="56"/>
        <v>0</v>
      </c>
      <c r="M325" s="16">
        <f t="shared" si="56"/>
        <v>0</v>
      </c>
      <c r="N325" s="16"/>
      <c r="O325" s="16"/>
      <c r="P325" s="16"/>
      <c r="Q325" s="16"/>
      <c r="R325" s="16"/>
      <c r="S325" s="16"/>
      <c r="T325" s="16"/>
      <c r="U325" s="16"/>
      <c r="V325" s="16"/>
      <c r="W325" s="17"/>
      <c r="X325" s="16"/>
      <c r="Y325" s="16"/>
      <c r="Z325" s="16"/>
      <c r="AA325" s="16"/>
      <c r="AB325" s="16"/>
      <c r="AC325" s="16"/>
      <c r="AD325" s="16"/>
      <c r="AE325" s="16"/>
      <c r="AF325" s="16"/>
      <c r="AG325" s="16"/>
      <c r="AH325" s="16"/>
      <c r="AI325" s="16"/>
      <c r="AJ325" s="16"/>
      <c r="AK325" s="16"/>
      <c r="AL325" s="16"/>
      <c r="AM325" s="16"/>
      <c r="AN325" s="16"/>
      <c r="AO325" s="16"/>
      <c r="AP325" s="16"/>
      <c r="AQ325" s="16"/>
      <c r="AR325" s="16"/>
      <c r="AS325" s="16"/>
      <c r="AT325" s="16"/>
      <c r="AU325" s="16"/>
      <c r="AV325" s="16"/>
      <c r="AW325" s="16"/>
      <c r="AX325" s="16"/>
      <c r="AY325" s="16"/>
      <c r="AZ325" s="16"/>
      <c r="BA325" s="16"/>
      <c r="BB325" s="16"/>
      <c r="BC325" s="16"/>
      <c r="BD325" s="16"/>
      <c r="BE325" s="16"/>
      <c r="BF325" s="16"/>
      <c r="BG325" s="16"/>
      <c r="BH325" s="16"/>
      <c r="BI325" s="16"/>
      <c r="BJ325" s="16"/>
      <c r="BK325" s="16"/>
      <c r="BL325" s="16"/>
      <c r="BM325" s="16"/>
      <c r="BN325" s="16"/>
      <c r="BO325" s="16"/>
      <c r="BP325" s="16"/>
      <c r="BQ325" s="16"/>
      <c r="BR325" s="16"/>
      <c r="BS325" s="16"/>
      <c r="BT325" s="16"/>
      <c r="BU325" s="16"/>
      <c r="BV325" s="16"/>
      <c r="BW325" s="16"/>
      <c r="BX325" s="16"/>
      <c r="BY325" s="16"/>
      <c r="BZ325" s="16"/>
      <c r="CA325" s="16"/>
      <c r="CB325" s="16"/>
      <c r="CC325" s="16"/>
      <c r="CD325" s="16"/>
      <c r="CE325" s="16"/>
      <c r="CF325" s="16"/>
      <c r="CG325" s="16"/>
      <c r="CH325" s="16"/>
      <c r="CI325" s="16"/>
      <c r="CJ325" s="16"/>
      <c r="CK325" s="16"/>
      <c r="CL325" s="16"/>
      <c r="CM325" s="16"/>
      <c r="CN325" s="16"/>
      <c r="CO325" s="16"/>
      <c r="CP325" s="16"/>
      <c r="CQ325" s="16"/>
      <c r="CR325" s="16"/>
      <c r="CS325" s="16"/>
      <c r="CT325" s="16"/>
      <c r="CU325" s="16"/>
      <c r="CV325" s="16"/>
      <c r="CW325" s="16"/>
      <c r="CX325" s="16"/>
      <c r="CY325" s="16"/>
      <c r="CZ325" s="16"/>
      <c r="DA325" s="16"/>
    </row>
    <row r="326" spans="1:105" ht="16.5" x14ac:dyDescent="0.3">
      <c r="A326" s="14">
        <v>288</v>
      </c>
      <c r="B326" s="15"/>
      <c r="C326" s="15"/>
      <c r="D326" s="14" t="s">
        <v>197</v>
      </c>
      <c r="E326" s="14" t="s">
        <v>994</v>
      </c>
      <c r="F326" s="14" t="s">
        <v>199</v>
      </c>
      <c r="G326" s="14" t="s">
        <v>995</v>
      </c>
      <c r="H326" s="2" t="s">
        <v>996</v>
      </c>
      <c r="I326" s="12">
        <v>100</v>
      </c>
      <c r="J326" s="16">
        <f t="shared" si="48"/>
        <v>100</v>
      </c>
      <c r="K326" s="16">
        <f t="shared" si="49"/>
        <v>100</v>
      </c>
      <c r="L326" s="16">
        <f t="shared" si="56"/>
        <v>0</v>
      </c>
      <c r="M326" s="16">
        <f t="shared" si="56"/>
        <v>0</v>
      </c>
      <c r="N326" s="16"/>
      <c r="O326" s="16"/>
      <c r="P326" s="16"/>
      <c r="Q326" s="16"/>
      <c r="R326" s="16"/>
      <c r="S326" s="16"/>
      <c r="T326" s="16"/>
      <c r="U326" s="16"/>
      <c r="V326" s="16"/>
      <c r="W326" s="17"/>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6"/>
      <c r="AU326" s="16"/>
      <c r="AV326" s="16"/>
      <c r="AW326" s="16"/>
      <c r="AX326" s="16"/>
      <c r="AY326" s="16"/>
      <c r="AZ326" s="16"/>
      <c r="BA326" s="16"/>
      <c r="BB326" s="16"/>
      <c r="BC326" s="16"/>
      <c r="BD326" s="16"/>
      <c r="BE326" s="16"/>
      <c r="BF326" s="16"/>
      <c r="BG326" s="16"/>
      <c r="BH326" s="16"/>
      <c r="BI326" s="16"/>
      <c r="BJ326" s="16"/>
      <c r="BK326" s="16"/>
      <c r="BL326" s="16"/>
      <c r="BM326" s="16"/>
      <c r="BN326" s="16"/>
      <c r="BO326" s="16"/>
      <c r="BP326" s="16"/>
      <c r="BQ326" s="16"/>
      <c r="BR326" s="16"/>
      <c r="BS326" s="16"/>
      <c r="BT326" s="16"/>
      <c r="BU326" s="16"/>
      <c r="BV326" s="16"/>
      <c r="BW326" s="16"/>
      <c r="BX326" s="16"/>
      <c r="BY326" s="16"/>
      <c r="BZ326" s="16"/>
      <c r="CA326" s="16"/>
      <c r="CB326" s="16"/>
      <c r="CC326" s="16"/>
      <c r="CD326" s="16"/>
      <c r="CE326" s="16"/>
      <c r="CF326" s="16"/>
      <c r="CG326" s="16"/>
      <c r="CH326" s="16"/>
      <c r="CI326" s="16"/>
      <c r="CJ326" s="16"/>
      <c r="CK326" s="16"/>
      <c r="CL326" s="16"/>
      <c r="CM326" s="16"/>
      <c r="CN326" s="16"/>
      <c r="CO326" s="16"/>
      <c r="CP326" s="16"/>
      <c r="CQ326" s="16"/>
      <c r="CR326" s="16"/>
      <c r="CS326" s="16"/>
      <c r="CT326" s="16"/>
      <c r="CU326" s="16"/>
      <c r="CV326" s="16"/>
      <c r="CW326" s="16"/>
      <c r="CX326" s="16"/>
      <c r="CY326" s="16"/>
      <c r="CZ326" s="16"/>
      <c r="DA326" s="16"/>
    </row>
    <row r="327" spans="1:105" ht="16.5" x14ac:dyDescent="0.3">
      <c r="A327" s="14">
        <v>289</v>
      </c>
      <c r="B327" s="15"/>
      <c r="C327" s="15"/>
      <c r="D327" s="14" t="s">
        <v>197</v>
      </c>
      <c r="E327" s="14" t="s">
        <v>997</v>
      </c>
      <c r="F327" s="14" t="s">
        <v>199</v>
      </c>
      <c r="G327" s="14" t="s">
        <v>998</v>
      </c>
      <c r="H327" s="2" t="s">
        <v>999</v>
      </c>
      <c r="I327" s="12">
        <v>100</v>
      </c>
      <c r="J327" s="16">
        <f t="shared" si="48"/>
        <v>100</v>
      </c>
      <c r="K327" s="16">
        <f t="shared" si="49"/>
        <v>100</v>
      </c>
      <c r="L327" s="16">
        <f t="shared" si="56"/>
        <v>0</v>
      </c>
      <c r="M327" s="16">
        <f t="shared" si="56"/>
        <v>0</v>
      </c>
      <c r="N327" s="16"/>
      <c r="O327" s="16"/>
      <c r="P327" s="16"/>
      <c r="Q327" s="16"/>
      <c r="R327" s="16"/>
      <c r="S327" s="16"/>
      <c r="T327" s="16"/>
      <c r="U327" s="16"/>
      <c r="V327" s="16"/>
      <c r="W327" s="17"/>
      <c r="X327" s="16"/>
      <c r="Y327" s="16"/>
      <c r="Z327" s="16"/>
      <c r="AA327" s="16"/>
      <c r="AB327" s="16"/>
      <c r="AC327" s="16"/>
      <c r="AD327" s="16"/>
      <c r="AE327" s="16"/>
      <c r="AF327" s="16"/>
      <c r="AG327" s="16"/>
      <c r="AH327" s="16"/>
      <c r="AI327" s="16"/>
      <c r="AJ327" s="16"/>
      <c r="AK327" s="16"/>
      <c r="AL327" s="16"/>
      <c r="AM327" s="16"/>
      <c r="AN327" s="16"/>
      <c r="AO327" s="16"/>
      <c r="AP327" s="16"/>
      <c r="AQ327" s="16"/>
      <c r="AR327" s="16"/>
      <c r="AS327" s="16"/>
      <c r="AT327" s="16"/>
      <c r="AU327" s="16"/>
      <c r="AV327" s="16"/>
      <c r="AW327" s="16"/>
      <c r="AX327" s="16"/>
      <c r="AY327" s="16"/>
      <c r="AZ327" s="16"/>
      <c r="BA327" s="16"/>
      <c r="BB327" s="16"/>
      <c r="BC327" s="16"/>
      <c r="BD327" s="16"/>
      <c r="BE327" s="16"/>
      <c r="BF327" s="16"/>
      <c r="BG327" s="16"/>
      <c r="BH327" s="16"/>
      <c r="BI327" s="16"/>
      <c r="BJ327" s="16"/>
      <c r="BK327" s="16"/>
      <c r="BL327" s="16"/>
      <c r="BM327" s="16"/>
      <c r="BN327" s="16"/>
      <c r="BO327" s="16"/>
      <c r="BP327" s="16"/>
      <c r="BQ327" s="16"/>
      <c r="BR327" s="16"/>
      <c r="BS327" s="16"/>
      <c r="BT327" s="16"/>
      <c r="BU327" s="16"/>
      <c r="BV327" s="16"/>
      <c r="BW327" s="16"/>
      <c r="BX327" s="16"/>
      <c r="BY327" s="16"/>
      <c r="BZ327" s="16"/>
      <c r="CA327" s="16"/>
      <c r="CB327" s="16"/>
      <c r="CC327" s="16"/>
      <c r="CD327" s="16"/>
      <c r="CE327" s="16"/>
      <c r="CF327" s="16"/>
      <c r="CG327" s="16"/>
      <c r="CH327" s="16"/>
      <c r="CI327" s="16"/>
      <c r="CJ327" s="16"/>
      <c r="CK327" s="16"/>
      <c r="CL327" s="16"/>
      <c r="CM327" s="16"/>
      <c r="CN327" s="16"/>
      <c r="CO327" s="16"/>
      <c r="CP327" s="16"/>
      <c r="CQ327" s="16"/>
      <c r="CR327" s="16"/>
      <c r="CS327" s="16"/>
      <c r="CT327" s="16"/>
      <c r="CU327" s="16"/>
      <c r="CV327" s="16"/>
      <c r="CW327" s="16"/>
      <c r="CX327" s="16"/>
      <c r="CY327" s="16"/>
      <c r="CZ327" s="16"/>
      <c r="DA327" s="16"/>
    </row>
    <row r="328" spans="1:105" ht="16.5" x14ac:dyDescent="0.3">
      <c r="A328" s="14">
        <v>290</v>
      </c>
      <c r="B328" s="15"/>
      <c r="C328" s="15"/>
      <c r="D328" s="14" t="s">
        <v>197</v>
      </c>
      <c r="E328" s="14" t="s">
        <v>1000</v>
      </c>
      <c r="F328" s="14" t="s">
        <v>199</v>
      </c>
      <c r="G328" s="14" t="s">
        <v>1001</v>
      </c>
      <c r="H328" s="2" t="s">
        <v>1002</v>
      </c>
      <c r="I328" s="12">
        <v>100</v>
      </c>
      <c r="J328" s="16">
        <f t="shared" si="48"/>
        <v>100</v>
      </c>
      <c r="K328" s="16">
        <f t="shared" si="49"/>
        <v>100</v>
      </c>
      <c r="L328" s="16">
        <f t="shared" si="56"/>
        <v>0</v>
      </c>
      <c r="M328" s="16">
        <f t="shared" si="56"/>
        <v>0</v>
      </c>
      <c r="N328" s="16"/>
      <c r="O328" s="16"/>
      <c r="P328" s="16"/>
      <c r="Q328" s="16"/>
      <c r="R328" s="16"/>
      <c r="S328" s="16"/>
      <c r="T328" s="16"/>
      <c r="U328" s="16"/>
      <c r="V328" s="16"/>
      <c r="W328" s="17"/>
      <c r="X328" s="16"/>
      <c r="Y328" s="16"/>
      <c r="Z328" s="16"/>
      <c r="AA328" s="16"/>
      <c r="AB328" s="16"/>
      <c r="AC328" s="16"/>
      <c r="AD328" s="16"/>
      <c r="AE328" s="16"/>
      <c r="AF328" s="16"/>
      <c r="AG328" s="16"/>
      <c r="AH328" s="16"/>
      <c r="AI328" s="16"/>
      <c r="AJ328" s="16"/>
      <c r="AK328" s="16"/>
      <c r="AL328" s="16"/>
      <c r="AM328" s="16"/>
      <c r="AN328" s="16"/>
      <c r="AO328" s="16"/>
      <c r="AP328" s="16"/>
      <c r="AQ328" s="16"/>
      <c r="AR328" s="16"/>
      <c r="AS328" s="16"/>
      <c r="AT328" s="16"/>
      <c r="AU328" s="16"/>
      <c r="AV328" s="16"/>
      <c r="AW328" s="16"/>
      <c r="AX328" s="16"/>
      <c r="AY328" s="16"/>
      <c r="AZ328" s="16"/>
      <c r="BA328" s="16"/>
      <c r="BB328" s="16"/>
      <c r="BC328" s="16"/>
      <c r="BD328" s="16"/>
      <c r="BE328" s="16"/>
      <c r="BF328" s="16"/>
      <c r="BG328" s="16"/>
      <c r="BH328" s="16"/>
      <c r="BI328" s="16"/>
      <c r="BJ328" s="16"/>
      <c r="BK328" s="16"/>
      <c r="BL328" s="16"/>
      <c r="BM328" s="16"/>
      <c r="BN328" s="16"/>
      <c r="BO328" s="16"/>
      <c r="BP328" s="16"/>
      <c r="BQ328" s="16"/>
      <c r="BR328" s="16"/>
      <c r="BS328" s="16"/>
      <c r="BT328" s="16"/>
      <c r="BU328" s="16"/>
      <c r="BV328" s="16"/>
      <c r="BW328" s="16"/>
      <c r="BX328" s="16"/>
      <c r="BY328" s="16"/>
      <c r="BZ328" s="16"/>
      <c r="CA328" s="16"/>
      <c r="CB328" s="16"/>
      <c r="CC328" s="16"/>
      <c r="CD328" s="16"/>
      <c r="CE328" s="16"/>
      <c r="CF328" s="16"/>
      <c r="CG328" s="16"/>
      <c r="CH328" s="16"/>
      <c r="CI328" s="16"/>
      <c r="CJ328" s="16"/>
      <c r="CK328" s="16"/>
      <c r="CL328" s="16"/>
      <c r="CM328" s="16"/>
      <c r="CN328" s="16"/>
      <c r="CO328" s="16"/>
      <c r="CP328" s="16"/>
      <c r="CQ328" s="16"/>
      <c r="CR328" s="16"/>
      <c r="CS328" s="16"/>
      <c r="CT328" s="16"/>
      <c r="CU328" s="16"/>
      <c r="CV328" s="16"/>
      <c r="CW328" s="16"/>
      <c r="CX328" s="16"/>
      <c r="CY328" s="16"/>
      <c r="CZ328" s="16"/>
      <c r="DA328" s="16"/>
    </row>
    <row r="329" spans="1:105" s="19" customFormat="1" ht="16.5" x14ac:dyDescent="0.3">
      <c r="A329" s="81">
        <v>661</v>
      </c>
      <c r="B329" s="84"/>
      <c r="C329" s="83"/>
      <c r="D329" s="82"/>
      <c r="E329" s="81" t="s">
        <v>1003</v>
      </c>
      <c r="F329" s="81" t="s">
        <v>943</v>
      </c>
      <c r="G329" s="81" t="s">
        <v>1004</v>
      </c>
      <c r="H329" s="64"/>
      <c r="I329" s="65">
        <v>100</v>
      </c>
      <c r="J329" s="66">
        <f t="shared" si="48"/>
        <v>100</v>
      </c>
      <c r="K329" s="66">
        <f t="shared" si="49"/>
        <v>100</v>
      </c>
      <c r="L329" s="66">
        <f>P329+R329+T329+V329+X329+Z329+AB329+AD329+AF329+AH329+AJ329+AL329+AN329+AP329+AR329+AT329+AV329+AX329+AZ329+BB329+BD329+BJ329+CZ329</f>
        <v>0</v>
      </c>
      <c r="M329" s="66">
        <f>Q329+S329+U329+W329+Y329+AA329+AC329+AE329+AG329+AI329+AK329+AM329+AO329+AQ329+AS329+AU329+AW329+AY329+BA329+BC329+BE329+BK329+DA329</f>
        <v>0</v>
      </c>
      <c r="N329" s="63"/>
      <c r="O329" s="63"/>
      <c r="P329" s="63"/>
      <c r="Q329" s="63"/>
      <c r="R329" s="63"/>
      <c r="S329" s="63"/>
      <c r="T329" s="63"/>
      <c r="U329" s="63"/>
      <c r="V329" s="63"/>
      <c r="W329" s="63"/>
      <c r="X329" s="63"/>
      <c r="Y329" s="63"/>
      <c r="Z329" s="63"/>
      <c r="AA329" s="63"/>
      <c r="AB329" s="63"/>
      <c r="AC329" s="63"/>
      <c r="AD329" s="63"/>
      <c r="AE329" s="63"/>
      <c r="AF329" s="63"/>
      <c r="AG329" s="63"/>
      <c r="AH329" s="63"/>
      <c r="AI329" s="63"/>
      <c r="AJ329" s="63"/>
      <c r="AK329" s="63"/>
      <c r="AL329" s="63"/>
      <c r="AM329" s="63"/>
      <c r="AN329" s="63"/>
      <c r="AO329" s="63"/>
      <c r="AP329" s="63"/>
      <c r="AQ329" s="63"/>
      <c r="AR329" s="63"/>
      <c r="AS329" s="63"/>
      <c r="AT329" s="63"/>
      <c r="AU329" s="63"/>
      <c r="AV329" s="63"/>
      <c r="AW329" s="63"/>
      <c r="AX329" s="63"/>
      <c r="AY329" s="63"/>
      <c r="AZ329" s="63"/>
      <c r="BA329" s="63"/>
      <c r="BB329" s="63"/>
      <c r="BC329" s="63"/>
      <c r="BD329" s="63"/>
      <c r="BE329" s="63"/>
      <c r="BF329" s="63"/>
      <c r="BG329" s="63"/>
      <c r="BH329" s="63"/>
      <c r="BI329" s="63"/>
      <c r="BJ329" s="63"/>
      <c r="BK329" s="63"/>
      <c r="BL329" s="63"/>
      <c r="BM329" s="63"/>
      <c r="BN329" s="63"/>
      <c r="BO329" s="63"/>
      <c r="BP329" s="63"/>
      <c r="BQ329" s="63"/>
      <c r="BR329" s="63"/>
      <c r="BS329" s="63"/>
      <c r="BT329" s="63"/>
      <c r="BU329" s="63"/>
      <c r="BV329" s="63"/>
      <c r="BW329" s="63"/>
      <c r="BX329" s="63"/>
      <c r="BY329" s="63"/>
      <c r="BZ329" s="63"/>
      <c r="CA329" s="63"/>
      <c r="CB329" s="63"/>
      <c r="CC329" s="63"/>
      <c r="CD329" s="63"/>
      <c r="CE329" s="63"/>
      <c r="CF329" s="63"/>
      <c r="CG329" s="63"/>
      <c r="CH329" s="63"/>
      <c r="CI329" s="63"/>
      <c r="CJ329" s="63"/>
      <c r="CK329" s="63"/>
      <c r="CL329" s="63"/>
      <c r="CM329" s="63"/>
      <c r="CN329" s="63"/>
      <c r="CO329" s="63"/>
      <c r="CP329" s="63"/>
      <c r="CQ329" s="63"/>
      <c r="CR329" s="63"/>
      <c r="CS329" s="63"/>
      <c r="CT329" s="63"/>
      <c r="CU329" s="63"/>
      <c r="CV329" s="63"/>
      <c r="CW329" s="63"/>
      <c r="CX329" s="63"/>
      <c r="CY329" s="63"/>
      <c r="CZ329" s="63"/>
      <c r="DA329" s="63"/>
    </row>
    <row r="330" spans="1:105" ht="16.5" x14ac:dyDescent="0.3">
      <c r="A330" s="14">
        <v>291</v>
      </c>
      <c r="B330" s="15"/>
      <c r="C330" s="15"/>
      <c r="D330" s="14" t="s">
        <v>197</v>
      </c>
      <c r="E330" s="14" t="s">
        <v>1005</v>
      </c>
      <c r="F330" s="14" t="s">
        <v>199</v>
      </c>
      <c r="G330" s="14" t="s">
        <v>1006</v>
      </c>
      <c r="H330" s="2" t="s">
        <v>1007</v>
      </c>
      <c r="I330" s="12">
        <v>100</v>
      </c>
      <c r="J330" s="16">
        <f t="shared" si="48"/>
        <v>100</v>
      </c>
      <c r="K330" s="16">
        <f t="shared" si="49"/>
        <v>100</v>
      </c>
      <c r="L330" s="16">
        <f t="shared" ref="L330:M334" si="57">P330+R330+T330+V330+X330+Z330+AB330+AD330+AF330+AH330+AJ330+AL330+AN330+AP330+AR330+AT330+AV330+AX330+AZ330+BB330+BD330+BJ330+CZ330+BF330+BH330+BL330+BN330+BP330+BR330+BT330+BZ330+BV330+BX330+CB330+CD330+CF330+CH330+CJ330+CL330</f>
        <v>0</v>
      </c>
      <c r="M330" s="16">
        <f t="shared" si="57"/>
        <v>0</v>
      </c>
      <c r="N330" s="16"/>
      <c r="O330" s="16"/>
      <c r="P330" s="16"/>
      <c r="Q330" s="16"/>
      <c r="R330" s="16"/>
      <c r="S330" s="16"/>
      <c r="T330" s="16"/>
      <c r="U330" s="16"/>
      <c r="V330" s="16"/>
      <c r="W330" s="17"/>
      <c r="X330" s="16"/>
      <c r="Y330" s="16"/>
      <c r="Z330" s="16"/>
      <c r="AA330" s="16"/>
      <c r="AB330" s="16"/>
      <c r="AC330" s="16"/>
      <c r="AD330" s="16"/>
      <c r="AE330" s="16"/>
      <c r="AF330" s="16"/>
      <c r="AG330" s="16"/>
      <c r="AH330" s="16"/>
      <c r="AI330" s="16"/>
      <c r="AJ330" s="16"/>
      <c r="AK330" s="16"/>
      <c r="AL330" s="16"/>
      <c r="AM330" s="16"/>
      <c r="AN330" s="16"/>
      <c r="AO330" s="16"/>
      <c r="AP330" s="16"/>
      <c r="AQ330" s="16"/>
      <c r="AR330" s="16"/>
      <c r="AS330" s="16"/>
      <c r="AT330" s="16"/>
      <c r="AU330" s="16"/>
      <c r="AV330" s="16"/>
      <c r="AW330" s="16"/>
      <c r="AX330" s="16"/>
      <c r="AY330" s="16"/>
      <c r="AZ330" s="16"/>
      <c r="BA330" s="16"/>
      <c r="BB330" s="16"/>
      <c r="BC330" s="16"/>
      <c r="BD330" s="16"/>
      <c r="BE330" s="16"/>
      <c r="BF330" s="16"/>
      <c r="BG330" s="16"/>
      <c r="BH330" s="16"/>
      <c r="BI330" s="16"/>
      <c r="BJ330" s="16"/>
      <c r="BK330" s="16"/>
      <c r="BL330" s="16"/>
      <c r="BM330" s="16"/>
      <c r="BN330" s="16"/>
      <c r="BO330" s="16"/>
      <c r="BP330" s="16"/>
      <c r="BQ330" s="16"/>
      <c r="BR330" s="16"/>
      <c r="BS330" s="16"/>
      <c r="BT330" s="16"/>
      <c r="BU330" s="16"/>
      <c r="BV330" s="16"/>
      <c r="BW330" s="16"/>
      <c r="BX330" s="16"/>
      <c r="BY330" s="16"/>
      <c r="BZ330" s="16"/>
      <c r="CA330" s="16"/>
      <c r="CB330" s="16"/>
      <c r="CC330" s="16"/>
      <c r="CD330" s="16"/>
      <c r="CE330" s="16"/>
      <c r="CF330" s="16"/>
      <c r="CG330" s="16"/>
      <c r="CH330" s="16"/>
      <c r="CI330" s="16"/>
      <c r="CJ330" s="16"/>
      <c r="CK330" s="16"/>
      <c r="CL330" s="16"/>
      <c r="CM330" s="16"/>
      <c r="CN330" s="16"/>
      <c r="CO330" s="16"/>
      <c r="CP330" s="16"/>
      <c r="CQ330" s="16"/>
      <c r="CR330" s="16"/>
      <c r="CS330" s="16"/>
      <c r="CT330" s="16"/>
      <c r="CU330" s="16"/>
      <c r="CV330" s="16"/>
      <c r="CW330" s="16"/>
      <c r="CX330" s="16"/>
      <c r="CY330" s="16"/>
      <c r="CZ330" s="16"/>
      <c r="DA330" s="16"/>
    </row>
    <row r="331" spans="1:105" ht="16.5" x14ac:dyDescent="0.3">
      <c r="A331" s="14">
        <v>293</v>
      </c>
      <c r="B331" s="15"/>
      <c r="C331" s="97"/>
      <c r="D331" s="14" t="s">
        <v>197</v>
      </c>
      <c r="E331" s="14" t="s">
        <v>1008</v>
      </c>
      <c r="F331" s="14" t="s">
        <v>199</v>
      </c>
      <c r="G331" s="14" t="s">
        <v>1009</v>
      </c>
      <c r="H331" s="2" t="s">
        <v>1010</v>
      </c>
      <c r="I331" s="12">
        <v>100</v>
      </c>
      <c r="J331" s="16">
        <f t="shared" si="48"/>
        <v>100</v>
      </c>
      <c r="K331" s="16">
        <f t="shared" si="49"/>
        <v>100</v>
      </c>
      <c r="L331" s="16">
        <f t="shared" si="57"/>
        <v>0</v>
      </c>
      <c r="M331" s="16">
        <f t="shared" si="57"/>
        <v>0</v>
      </c>
      <c r="N331" s="16"/>
      <c r="O331" s="16"/>
      <c r="P331" s="16"/>
      <c r="Q331" s="16"/>
      <c r="R331" s="16"/>
      <c r="S331" s="16"/>
      <c r="T331" s="16"/>
      <c r="U331" s="16"/>
      <c r="V331" s="16"/>
      <c r="W331" s="17"/>
      <c r="X331" s="16"/>
      <c r="Y331" s="16"/>
      <c r="Z331" s="16"/>
      <c r="AA331" s="16"/>
      <c r="AB331" s="16"/>
      <c r="AC331" s="16"/>
      <c r="AD331" s="16"/>
      <c r="AE331" s="16"/>
      <c r="AF331" s="16"/>
      <c r="AG331" s="16"/>
      <c r="AH331" s="16"/>
      <c r="AI331" s="16"/>
      <c r="AJ331" s="16"/>
      <c r="AK331" s="16"/>
      <c r="AL331" s="16"/>
      <c r="AM331" s="16"/>
      <c r="AN331" s="16"/>
      <c r="AO331" s="16"/>
      <c r="AP331" s="16"/>
      <c r="AQ331" s="16"/>
      <c r="AR331" s="16"/>
      <c r="AS331" s="16"/>
      <c r="AT331" s="16"/>
      <c r="AU331" s="16"/>
      <c r="AV331" s="16"/>
      <c r="AW331" s="16"/>
      <c r="AX331" s="16"/>
      <c r="AY331" s="16"/>
      <c r="AZ331" s="16"/>
      <c r="BA331" s="16"/>
      <c r="BB331" s="16"/>
      <c r="BC331" s="16"/>
      <c r="BD331" s="16"/>
      <c r="BE331" s="16"/>
      <c r="BF331" s="16"/>
      <c r="BG331" s="16"/>
      <c r="BH331" s="16"/>
      <c r="BI331" s="16"/>
      <c r="BJ331" s="16"/>
      <c r="BK331" s="16"/>
      <c r="BL331" s="16"/>
      <c r="BM331" s="16"/>
      <c r="BN331" s="16"/>
      <c r="BO331" s="16"/>
      <c r="BP331" s="16"/>
      <c r="BQ331" s="16"/>
      <c r="BR331" s="16"/>
      <c r="BS331" s="16"/>
      <c r="BT331" s="16"/>
      <c r="BU331" s="16"/>
      <c r="BV331" s="16"/>
      <c r="BW331" s="16"/>
      <c r="BX331" s="16"/>
      <c r="BY331" s="16"/>
      <c r="BZ331" s="16"/>
      <c r="CA331" s="16"/>
      <c r="CB331" s="16"/>
      <c r="CC331" s="16"/>
      <c r="CD331" s="16"/>
      <c r="CE331" s="16"/>
      <c r="CF331" s="16"/>
      <c r="CG331" s="16"/>
      <c r="CH331" s="16"/>
      <c r="CI331" s="16"/>
      <c r="CJ331" s="16"/>
      <c r="CK331" s="16"/>
      <c r="CL331" s="16"/>
      <c r="CM331" s="16"/>
      <c r="CN331" s="16"/>
      <c r="CO331" s="16"/>
      <c r="CP331" s="16"/>
      <c r="CQ331" s="16"/>
      <c r="CR331" s="16"/>
      <c r="CS331" s="16"/>
      <c r="CT331" s="16"/>
      <c r="CU331" s="16"/>
      <c r="CV331" s="16"/>
      <c r="CW331" s="16"/>
      <c r="CX331" s="16"/>
      <c r="CY331" s="16"/>
      <c r="CZ331" s="16"/>
      <c r="DA331" s="16"/>
    </row>
    <row r="332" spans="1:105" ht="16.5" x14ac:dyDescent="0.3">
      <c r="A332" s="14">
        <v>297</v>
      </c>
      <c r="B332" s="15"/>
      <c r="C332" s="15"/>
      <c r="D332" s="14" t="s">
        <v>197</v>
      </c>
      <c r="E332" s="14" t="s">
        <v>1011</v>
      </c>
      <c r="F332" s="14" t="s">
        <v>199</v>
      </c>
      <c r="G332" s="14" t="s">
        <v>1012</v>
      </c>
      <c r="H332" s="2" t="s">
        <v>1013</v>
      </c>
      <c r="I332" s="12">
        <v>100</v>
      </c>
      <c r="J332" s="16">
        <f t="shared" si="48"/>
        <v>100</v>
      </c>
      <c r="K332" s="16">
        <f t="shared" si="49"/>
        <v>100</v>
      </c>
      <c r="L332" s="16">
        <f t="shared" si="57"/>
        <v>0</v>
      </c>
      <c r="M332" s="16">
        <f t="shared" si="57"/>
        <v>0</v>
      </c>
      <c r="N332" s="16"/>
      <c r="O332" s="16"/>
      <c r="P332" s="16"/>
      <c r="Q332" s="16"/>
      <c r="R332" s="16"/>
      <c r="S332" s="16"/>
      <c r="T332" s="16"/>
      <c r="U332" s="16"/>
      <c r="V332" s="16"/>
      <c r="W332" s="17"/>
      <c r="X332" s="16"/>
      <c r="Y332" s="16"/>
      <c r="Z332" s="16"/>
      <c r="AA332" s="16"/>
      <c r="AB332" s="16"/>
      <c r="AC332" s="16"/>
      <c r="AD332" s="16"/>
      <c r="AE332" s="16"/>
      <c r="AF332" s="16"/>
      <c r="AG332" s="16"/>
      <c r="AH332" s="16"/>
      <c r="AI332" s="16"/>
      <c r="AJ332" s="16"/>
      <c r="AK332" s="16"/>
      <c r="AL332" s="16"/>
      <c r="AM332" s="16"/>
      <c r="AN332" s="16"/>
      <c r="AO332" s="16"/>
      <c r="AP332" s="16"/>
      <c r="AQ332" s="16"/>
      <c r="AR332" s="16"/>
      <c r="AS332" s="16"/>
      <c r="AT332" s="16"/>
      <c r="AU332" s="16"/>
      <c r="AV332" s="16"/>
      <c r="AW332" s="16"/>
      <c r="AX332" s="16"/>
      <c r="AY332" s="16"/>
      <c r="AZ332" s="16"/>
      <c r="BA332" s="16"/>
      <c r="BB332" s="16"/>
      <c r="BC332" s="16"/>
      <c r="BD332" s="16"/>
      <c r="BE332" s="16"/>
      <c r="BF332" s="16"/>
      <c r="BG332" s="16"/>
      <c r="BH332" s="16"/>
      <c r="BI332" s="16"/>
      <c r="BJ332" s="16"/>
      <c r="BK332" s="16"/>
      <c r="BL332" s="16"/>
      <c r="BM332" s="16"/>
      <c r="BN332" s="16"/>
      <c r="BO332" s="16"/>
      <c r="BP332" s="16"/>
      <c r="BQ332" s="16"/>
      <c r="BR332" s="16"/>
      <c r="BS332" s="16"/>
      <c r="BT332" s="16"/>
      <c r="BU332" s="16"/>
      <c r="BV332" s="16"/>
      <c r="BW332" s="16"/>
      <c r="BX332" s="16"/>
      <c r="BY332" s="16"/>
      <c r="BZ332" s="16"/>
      <c r="CA332" s="16"/>
      <c r="CB332" s="16"/>
      <c r="CC332" s="16"/>
      <c r="CD332" s="16"/>
      <c r="CE332" s="16"/>
      <c r="CF332" s="16"/>
      <c r="CG332" s="16"/>
      <c r="CH332" s="16"/>
      <c r="CI332" s="16"/>
      <c r="CJ332" s="16"/>
      <c r="CK332" s="16"/>
      <c r="CL332" s="16"/>
      <c r="CM332" s="16"/>
      <c r="CN332" s="16"/>
      <c r="CO332" s="16"/>
      <c r="CP332" s="16"/>
      <c r="CQ332" s="16"/>
      <c r="CR332" s="16"/>
      <c r="CS332" s="16"/>
      <c r="CT332" s="16"/>
      <c r="CU332" s="16"/>
      <c r="CV332" s="16"/>
      <c r="CW332" s="16"/>
      <c r="CX332" s="16"/>
      <c r="CY332" s="16"/>
      <c r="CZ332" s="16"/>
      <c r="DA332" s="16"/>
    </row>
    <row r="333" spans="1:105" ht="16.5" x14ac:dyDescent="0.3">
      <c r="A333" s="14">
        <v>299</v>
      </c>
      <c r="B333" s="15"/>
      <c r="C333" s="15"/>
      <c r="D333" s="14" t="s">
        <v>197</v>
      </c>
      <c r="E333" s="14" t="s">
        <v>1014</v>
      </c>
      <c r="F333" s="14" t="s">
        <v>199</v>
      </c>
      <c r="G333" s="14" t="s">
        <v>1015</v>
      </c>
      <c r="H333" s="2" t="s">
        <v>1016</v>
      </c>
      <c r="I333" s="12">
        <v>100</v>
      </c>
      <c r="J333" s="16">
        <f t="shared" si="48"/>
        <v>39.195</v>
      </c>
      <c r="K333" s="16">
        <f t="shared" si="49"/>
        <v>68.548000000000002</v>
      </c>
      <c r="L333" s="16">
        <f t="shared" si="57"/>
        <v>31.451999999999998</v>
      </c>
      <c r="M333" s="16">
        <f t="shared" si="57"/>
        <v>60.805</v>
      </c>
      <c r="N333" s="16"/>
      <c r="O333" s="16"/>
      <c r="P333" s="16"/>
      <c r="Q333" s="16"/>
      <c r="R333" s="45">
        <v>0.3</v>
      </c>
      <c r="S333" s="45">
        <v>1</v>
      </c>
      <c r="T333" s="16">
        <v>31</v>
      </c>
      <c r="U333" s="16">
        <v>59</v>
      </c>
      <c r="V333" s="16"/>
      <c r="W333" s="17"/>
      <c r="X333" s="16"/>
      <c r="Y333" s="16"/>
      <c r="Z333" s="16"/>
      <c r="AA333" s="16"/>
      <c r="AB333" s="16"/>
      <c r="AC333" s="16"/>
      <c r="AD333" s="16"/>
      <c r="AE333" s="16"/>
      <c r="AF333" s="16"/>
      <c r="AG333" s="16"/>
      <c r="AH333" s="44">
        <v>2E-3</v>
      </c>
      <c r="AI333" s="44">
        <v>5.5E-2</v>
      </c>
      <c r="AJ333" s="16"/>
      <c r="AK333" s="16"/>
      <c r="AL333" s="16">
        <v>0.15</v>
      </c>
      <c r="AM333" s="16">
        <v>0.75</v>
      </c>
      <c r="AN333" s="16"/>
      <c r="AO333" s="16"/>
      <c r="AP333" s="16"/>
      <c r="AQ333" s="16"/>
      <c r="AR333" s="16"/>
      <c r="AS333" s="16"/>
      <c r="AT333" s="16"/>
      <c r="AU333" s="16"/>
      <c r="AV333" s="16"/>
      <c r="AW333" s="16"/>
      <c r="AX333" s="16"/>
      <c r="AY333" s="16"/>
      <c r="AZ333" s="16"/>
      <c r="BA333" s="16"/>
      <c r="BB333" s="16"/>
      <c r="BC333" s="16"/>
      <c r="BD333" s="16"/>
      <c r="BE333" s="16"/>
      <c r="BF333" s="16"/>
      <c r="BG333" s="16"/>
      <c r="BH333" s="16"/>
      <c r="BI333" s="16"/>
      <c r="BJ333" s="16"/>
      <c r="BK333" s="16"/>
      <c r="BL333" s="16"/>
      <c r="BM333" s="16"/>
      <c r="BN333" s="16"/>
      <c r="BO333" s="16"/>
      <c r="BP333" s="16"/>
      <c r="BQ333" s="16"/>
      <c r="BR333" s="16"/>
      <c r="BS333" s="16"/>
      <c r="BT333" s="16"/>
      <c r="BU333" s="16"/>
      <c r="BV333" s="16"/>
      <c r="BW333" s="16"/>
      <c r="BX333" s="16"/>
      <c r="BY333" s="16"/>
      <c r="BZ333" s="16"/>
      <c r="CA333" s="16"/>
      <c r="CB333" s="16"/>
      <c r="CC333" s="16"/>
      <c r="CD333" s="16"/>
      <c r="CE333" s="16"/>
      <c r="CF333" s="16"/>
      <c r="CG333" s="16"/>
      <c r="CH333" s="16"/>
      <c r="CI333" s="16"/>
      <c r="CJ333" s="16"/>
      <c r="CK333" s="16"/>
      <c r="CL333" s="16"/>
      <c r="CM333" s="16"/>
      <c r="CN333" s="16"/>
      <c r="CO333" s="16"/>
      <c r="CP333" s="16"/>
      <c r="CQ333" s="16"/>
      <c r="CR333" s="16"/>
      <c r="CS333" s="16"/>
      <c r="CT333" s="16"/>
      <c r="CU333" s="16"/>
      <c r="CV333" s="16"/>
      <c r="CW333" s="16"/>
      <c r="CX333" s="16"/>
      <c r="CY333" s="16"/>
      <c r="CZ333" s="16"/>
      <c r="DA333" s="16"/>
    </row>
    <row r="334" spans="1:105" ht="16.5" x14ac:dyDescent="0.3">
      <c r="A334" s="14">
        <v>300</v>
      </c>
      <c r="B334" s="15"/>
      <c r="C334" s="15"/>
      <c r="D334" s="14" t="s">
        <v>197</v>
      </c>
      <c r="E334" s="14" t="s">
        <v>1017</v>
      </c>
      <c r="F334" s="14" t="s">
        <v>199</v>
      </c>
      <c r="G334" s="14" t="s">
        <v>1018</v>
      </c>
      <c r="H334" s="2" t="s">
        <v>1016</v>
      </c>
      <c r="I334" s="12">
        <v>100</v>
      </c>
      <c r="J334" s="16">
        <f t="shared" si="48"/>
        <v>91.9</v>
      </c>
      <c r="K334" s="16">
        <f t="shared" si="49"/>
        <v>97.79</v>
      </c>
      <c r="L334" s="16">
        <f t="shared" si="57"/>
        <v>2.21</v>
      </c>
      <c r="M334" s="16">
        <f t="shared" si="57"/>
        <v>8.1</v>
      </c>
      <c r="N334" s="16"/>
      <c r="O334" s="16"/>
      <c r="P334" s="16">
        <v>0.2</v>
      </c>
      <c r="Q334" s="16">
        <v>1.2</v>
      </c>
      <c r="R334" s="16">
        <v>0.6</v>
      </c>
      <c r="S334" s="16">
        <v>0.9</v>
      </c>
      <c r="T334" s="16">
        <v>1.2</v>
      </c>
      <c r="U334" s="16">
        <v>3</v>
      </c>
      <c r="V334" s="16">
        <v>0.01</v>
      </c>
      <c r="W334" s="16">
        <v>2</v>
      </c>
      <c r="X334" s="16"/>
      <c r="Y334" s="16"/>
      <c r="Z334" s="16"/>
      <c r="AA334" s="16"/>
      <c r="AB334" s="16"/>
      <c r="AC334" s="16"/>
      <c r="AD334" s="16"/>
      <c r="AE334" s="16"/>
      <c r="AF334" s="16"/>
      <c r="AG334" s="16"/>
      <c r="AH334" s="16"/>
      <c r="AI334" s="16"/>
      <c r="AJ334" s="16"/>
      <c r="AK334" s="16"/>
      <c r="AL334" s="16">
        <v>0.2</v>
      </c>
      <c r="AM334" s="16">
        <v>1</v>
      </c>
      <c r="AN334" s="16"/>
      <c r="AO334" s="16"/>
      <c r="AP334" s="16"/>
      <c r="AQ334" s="16"/>
      <c r="AR334" s="16"/>
      <c r="AS334" s="16"/>
      <c r="AT334" s="16"/>
      <c r="AU334" s="16"/>
      <c r="AV334" s="16"/>
      <c r="AW334" s="16"/>
      <c r="AX334" s="16"/>
      <c r="AY334" s="16"/>
      <c r="AZ334" s="16"/>
      <c r="BA334" s="16"/>
      <c r="BB334" s="16"/>
      <c r="BC334" s="16"/>
      <c r="BD334" s="16"/>
      <c r="BE334" s="16"/>
      <c r="BF334" s="16"/>
      <c r="BG334" s="16"/>
      <c r="BH334" s="16"/>
      <c r="BI334" s="16"/>
      <c r="BJ334" s="16"/>
      <c r="BK334" s="16"/>
      <c r="BL334" s="16"/>
      <c r="BM334" s="16"/>
      <c r="BN334" s="16"/>
      <c r="BO334" s="16"/>
      <c r="BP334" s="16"/>
      <c r="BQ334" s="16"/>
      <c r="BR334" s="16"/>
      <c r="BS334" s="16"/>
      <c r="BT334" s="16"/>
      <c r="BU334" s="16"/>
      <c r="BV334" s="16"/>
      <c r="BW334" s="16"/>
      <c r="BX334" s="16"/>
      <c r="BY334" s="16"/>
      <c r="BZ334" s="16"/>
      <c r="CA334" s="16"/>
      <c r="CB334" s="16"/>
      <c r="CC334" s="16"/>
      <c r="CD334" s="16"/>
      <c r="CE334" s="16"/>
      <c r="CF334" s="16"/>
      <c r="CG334" s="16"/>
      <c r="CH334" s="16"/>
      <c r="CI334" s="16"/>
      <c r="CJ334" s="16"/>
      <c r="CK334" s="16"/>
      <c r="CL334" s="16"/>
      <c r="CM334" s="16"/>
      <c r="CN334" s="16"/>
      <c r="CO334" s="16"/>
      <c r="CP334" s="16"/>
      <c r="CQ334" s="16"/>
      <c r="CR334" s="16"/>
      <c r="CS334" s="16"/>
      <c r="CT334" s="16"/>
      <c r="CU334" s="16"/>
      <c r="CV334" s="16"/>
      <c r="CW334" s="16"/>
      <c r="CX334" s="16"/>
      <c r="CY334" s="16"/>
      <c r="CZ334" s="16"/>
      <c r="DA334" s="16"/>
    </row>
    <row r="335" spans="1:105" ht="16.5" x14ac:dyDescent="0.3">
      <c r="A335" s="61">
        <v>546</v>
      </c>
      <c r="B335" s="63"/>
      <c r="C335" s="63"/>
      <c r="D335" s="63"/>
      <c r="E335" s="61" t="s">
        <v>1019</v>
      </c>
      <c r="F335" t="s">
        <v>1020</v>
      </c>
      <c r="G335" s="61" t="s">
        <v>1021</v>
      </c>
      <c r="H335" s="64"/>
      <c r="I335" s="65">
        <v>100</v>
      </c>
      <c r="J335" s="66">
        <f t="shared" si="48"/>
        <v>100</v>
      </c>
      <c r="K335" s="66">
        <f t="shared" si="49"/>
        <v>100</v>
      </c>
      <c r="L335" s="66">
        <f>P335+R335+T335+V335+X335+Z335+AB335+AD335+AF335+AH335+AJ335+AL335+AN335+AP335+AR335+AT335+AV335+AX335+AZ335+BB335+BD335+BJ335+CZ335+BF335+BH335+BL335+BN335+BP335+BR335+BT335+BZ335+BV335+BX335+CB335+CD335+CF335+CH335+CJ335+CL335+CN335+CP335+CR335+CT335+CV335+CX335</f>
        <v>0</v>
      </c>
      <c r="M335" s="66">
        <f>Q335+S335+U335+W335+Y335+AA335+AC335+AE335+AG335+AI335+AK335+AM335+AO335+AQ335+AS335+AU335+AW335+AY335+BA335+BC335+BE335+BK335+DA335+BG335+BI335+BM335+BO335+BQ335+BS335+BU335+CA335+BW335+BY335+CC335+CE335+CG335+CI335+CK335+CM335+CO335+CQ335+CS335+CU335+CW335+CY335</f>
        <v>0</v>
      </c>
      <c r="N335" s="66"/>
      <c r="O335" s="66"/>
      <c r="P335" s="66"/>
      <c r="Q335" s="66"/>
      <c r="R335" s="66"/>
      <c r="S335" s="66"/>
      <c r="T335" s="66"/>
      <c r="U335" s="66"/>
      <c r="V335" s="66"/>
      <c r="W335" s="67"/>
      <c r="X335" s="66"/>
      <c r="Y335" s="66"/>
      <c r="Z335" s="66"/>
      <c r="AA335" s="66"/>
      <c r="AB335" s="66"/>
      <c r="AC335" s="66"/>
      <c r="AD335" s="66"/>
      <c r="AE335" s="66"/>
      <c r="AF335" s="66"/>
      <c r="AG335" s="66"/>
      <c r="AH335" s="66"/>
      <c r="AI335" s="66"/>
      <c r="AJ335" s="66"/>
      <c r="AK335" s="66"/>
      <c r="AL335" s="66"/>
      <c r="AM335" s="66"/>
      <c r="AN335" s="66"/>
      <c r="AO335" s="66"/>
      <c r="AP335" s="66"/>
      <c r="AQ335" s="66"/>
      <c r="AR335" s="66"/>
      <c r="AS335" s="66"/>
      <c r="AT335" s="66"/>
      <c r="AU335" s="66"/>
      <c r="AV335" s="66"/>
      <c r="AW335" s="66"/>
      <c r="AX335" s="66"/>
      <c r="AY335" s="66"/>
      <c r="AZ335" s="66"/>
      <c r="BA335" s="66"/>
      <c r="BB335" s="66"/>
      <c r="BC335" s="66"/>
      <c r="BD335" s="66"/>
      <c r="BE335" s="66"/>
      <c r="BF335" s="66"/>
      <c r="BG335" s="66"/>
      <c r="BH335" s="66"/>
      <c r="BI335" s="66"/>
      <c r="BJ335" s="66"/>
      <c r="BK335" s="66"/>
      <c r="BL335" s="66"/>
      <c r="BM335" s="66"/>
      <c r="BN335" s="66"/>
      <c r="BO335" s="66"/>
      <c r="BP335" s="66"/>
      <c r="BQ335" s="66"/>
      <c r="BR335" s="66"/>
      <c r="BS335" s="66"/>
      <c r="BT335" s="66"/>
      <c r="BU335" s="66"/>
      <c r="BV335" s="66"/>
      <c r="BW335" s="66"/>
      <c r="BX335" s="66"/>
      <c r="BY335" s="66"/>
      <c r="BZ335" s="66"/>
      <c r="CA335" s="66"/>
      <c r="CB335" s="66"/>
      <c r="CC335" s="66"/>
      <c r="CD335" s="66"/>
      <c r="CE335" s="66"/>
      <c r="CF335" s="66"/>
      <c r="CG335" s="66"/>
      <c r="CH335" s="66"/>
      <c r="CI335" s="66"/>
      <c r="CJ335" s="66"/>
      <c r="CK335" s="66"/>
      <c r="CL335" s="66"/>
      <c r="CM335" s="66"/>
      <c r="CN335" s="66"/>
      <c r="CO335" s="66"/>
      <c r="CP335" s="66"/>
      <c r="CQ335" s="66"/>
      <c r="CR335" s="66"/>
      <c r="CS335" s="66"/>
      <c r="CT335" s="66"/>
      <c r="CU335" s="66"/>
      <c r="CV335" s="66"/>
      <c r="CW335" s="66"/>
      <c r="CX335" s="66"/>
      <c r="CY335" s="66"/>
      <c r="CZ335" s="66"/>
      <c r="DA335" s="66"/>
    </row>
    <row r="336" spans="1:105" ht="16.5" x14ac:dyDescent="0.3">
      <c r="A336" s="14">
        <v>304</v>
      </c>
      <c r="B336" s="15"/>
      <c r="C336" s="15"/>
      <c r="D336" s="14" t="s">
        <v>197</v>
      </c>
      <c r="E336" s="14" t="s">
        <v>1022</v>
      </c>
      <c r="F336" s="14" t="s">
        <v>199</v>
      </c>
      <c r="G336" s="14" t="s">
        <v>1023</v>
      </c>
      <c r="H336" s="2" t="s">
        <v>1024</v>
      </c>
      <c r="I336" s="12">
        <v>100</v>
      </c>
      <c r="J336" s="16">
        <f t="shared" si="48"/>
        <v>100</v>
      </c>
      <c r="K336" s="16">
        <f t="shared" si="49"/>
        <v>100</v>
      </c>
      <c r="L336" s="16">
        <f>P336+R336+T336+V336+X336+Z336+AB336+AD336+AF336+AH336+AJ336+AL336+AN336+AP336+AR336+AT336+AV336+AX336+AZ336+BB336+BD336+BJ336+CZ336+BF336+BH336+BL336+BN336+BP336+BR336+BT336+BZ336+BV336+BX336+CB336+CD336+CF336+CH336+CJ336+CL336</f>
        <v>0</v>
      </c>
      <c r="M336" s="16">
        <f>Q336+S336+U336+W336+Y336+AA336+AC336+AE336+AG336+AI336+AK336+AM336+AO336+AQ336+AS336+AU336+AW336+AY336+BA336+BC336+BE336+BK336+DA336+BG336+BI336+BM336+BO336+BQ336+BS336+BU336+CA336+BW336+BY336+CC336+CE336+CG336+CI336+CK336+CM336</f>
        <v>0</v>
      </c>
      <c r="N336" s="16"/>
      <c r="O336" s="16"/>
      <c r="P336" s="16"/>
      <c r="Q336" s="16"/>
      <c r="R336" s="16"/>
      <c r="S336" s="16"/>
      <c r="T336" s="16"/>
      <c r="U336" s="16"/>
      <c r="V336" s="16"/>
      <c r="W336" s="17"/>
      <c r="X336" s="16"/>
      <c r="Y336" s="16"/>
      <c r="Z336" s="16"/>
      <c r="AA336" s="16"/>
      <c r="AB336" s="16"/>
      <c r="AC336" s="16"/>
      <c r="AD336" s="16"/>
      <c r="AE336" s="16"/>
      <c r="AF336" s="16"/>
      <c r="AG336" s="16"/>
      <c r="AH336" s="16"/>
      <c r="AI336" s="16"/>
      <c r="AJ336" s="16"/>
      <c r="AK336" s="16"/>
      <c r="AL336" s="16"/>
      <c r="AM336" s="16"/>
      <c r="AN336" s="16"/>
      <c r="AO336" s="16"/>
      <c r="AP336" s="16"/>
      <c r="AQ336" s="16"/>
      <c r="AR336" s="16"/>
      <c r="AS336" s="16"/>
      <c r="AT336" s="16"/>
      <c r="AU336" s="16"/>
      <c r="AV336" s="16"/>
      <c r="AW336" s="16"/>
      <c r="AX336" s="16"/>
      <c r="AY336" s="16"/>
      <c r="AZ336" s="16"/>
      <c r="BA336" s="16"/>
      <c r="BB336" s="16"/>
      <c r="BC336" s="16"/>
      <c r="BD336" s="16"/>
      <c r="BE336" s="16"/>
      <c r="BF336" s="16"/>
      <c r="BG336" s="16"/>
      <c r="BH336" s="16"/>
      <c r="BI336" s="16"/>
      <c r="BJ336" s="16"/>
      <c r="BK336" s="16"/>
      <c r="BL336" s="16"/>
      <c r="BM336" s="16"/>
      <c r="BN336" s="16"/>
      <c r="BO336" s="16"/>
      <c r="BP336" s="16"/>
      <c r="BQ336" s="16"/>
      <c r="BR336" s="16"/>
      <c r="BS336" s="16"/>
      <c r="BT336" s="16"/>
      <c r="BU336" s="16"/>
      <c r="BV336" s="16"/>
      <c r="BW336" s="16"/>
      <c r="BX336" s="16"/>
      <c r="BY336" s="16"/>
      <c r="BZ336" s="16"/>
      <c r="CA336" s="16"/>
      <c r="CB336" s="16"/>
      <c r="CC336" s="16"/>
      <c r="CD336" s="16"/>
      <c r="CE336" s="16"/>
      <c r="CF336" s="16"/>
      <c r="CG336" s="16"/>
      <c r="CH336" s="16"/>
      <c r="CI336" s="16"/>
      <c r="CJ336" s="16"/>
      <c r="CK336" s="16"/>
      <c r="CL336" s="16"/>
      <c r="CM336" s="16"/>
      <c r="CN336" s="16"/>
      <c r="CO336" s="16"/>
      <c r="CP336" s="16"/>
      <c r="CQ336" s="16"/>
      <c r="CR336" s="16"/>
      <c r="CS336" s="16"/>
      <c r="CT336" s="16"/>
      <c r="CU336" s="16"/>
      <c r="CV336" s="16"/>
      <c r="CW336" s="16"/>
      <c r="CX336" s="16"/>
      <c r="CY336" s="16"/>
      <c r="CZ336" s="16"/>
      <c r="DA336" s="16"/>
    </row>
    <row r="337" spans="1:105" ht="16.5" x14ac:dyDescent="0.3">
      <c r="A337" s="14">
        <v>306</v>
      </c>
      <c r="B337" s="15"/>
      <c r="C337" s="15"/>
      <c r="D337" s="14" t="s">
        <v>1025</v>
      </c>
      <c r="E337" s="14" t="s">
        <v>1026</v>
      </c>
      <c r="F337" s="14" t="s">
        <v>199</v>
      </c>
      <c r="G337" s="14" t="s">
        <v>1027</v>
      </c>
      <c r="H337" s="2" t="s">
        <v>1028</v>
      </c>
      <c r="I337" s="12">
        <v>100</v>
      </c>
      <c r="J337" s="16">
        <f t="shared" si="48"/>
        <v>-2</v>
      </c>
      <c r="K337" s="16">
        <f t="shared" si="49"/>
        <v>30</v>
      </c>
      <c r="L337" s="16">
        <f>P337+R337+T337+V337+X337+Z337+AB337+AD337+AF337+AH337+AJ337+AL337+AN337+AP337+AR337+AT337+AV337+AX337+AZ337+BB337+BD337+BJ337+CZ337+BF337+BH337+BL337+BN337+BP337+BR337+BT337+BZ337</f>
        <v>70</v>
      </c>
      <c r="M337" s="16">
        <f>Q337+S337+U337+W337+Y337+AA337+AC337+AE337+AG337+AI337+AK337+AM337+AO337+AQ337+AS337+AU337+AW337+AY337+BA337+BC337+BE337+BK337+DA337+BG337+BI337+BM337+BO337+BQ337+BS337+BU337+CA337</f>
        <v>102</v>
      </c>
      <c r="N337" s="16"/>
      <c r="O337" s="16"/>
      <c r="P337" s="26">
        <v>0</v>
      </c>
      <c r="Q337" s="26">
        <v>0.5</v>
      </c>
      <c r="R337" s="26">
        <v>0</v>
      </c>
      <c r="S337" s="26">
        <v>0.5</v>
      </c>
      <c r="T337" s="17">
        <v>70</v>
      </c>
      <c r="U337" s="17">
        <v>98</v>
      </c>
      <c r="V337" s="26">
        <v>0</v>
      </c>
      <c r="W337" s="26">
        <v>0.5</v>
      </c>
      <c r="X337" s="26">
        <v>0</v>
      </c>
      <c r="Y337" s="26">
        <v>0.5</v>
      </c>
      <c r="Z337" s="26">
        <v>0</v>
      </c>
      <c r="AA337" s="26">
        <v>0.5</v>
      </c>
      <c r="AB337" s="16"/>
      <c r="AC337" s="16"/>
      <c r="AD337" s="16"/>
      <c r="AE337" s="16"/>
      <c r="AF337" s="16"/>
      <c r="AG337" s="16"/>
      <c r="AH337" s="26">
        <v>0</v>
      </c>
      <c r="AI337" s="26">
        <v>0.5</v>
      </c>
      <c r="AJ337" s="26">
        <v>0</v>
      </c>
      <c r="AK337" s="26">
        <v>0.5</v>
      </c>
      <c r="AL337" s="26">
        <v>0</v>
      </c>
      <c r="AM337" s="26">
        <v>0.5</v>
      </c>
      <c r="AN337" s="16"/>
      <c r="AO337" s="16"/>
      <c r="AP337" s="16"/>
      <c r="AQ337" s="16"/>
      <c r="AR337" s="16"/>
      <c r="AS337" s="16"/>
      <c r="AT337" s="16"/>
      <c r="AU337" s="16"/>
      <c r="AV337" s="16"/>
      <c r="AW337" s="16"/>
      <c r="AX337" s="16"/>
      <c r="AY337" s="16"/>
      <c r="AZ337" s="16"/>
      <c r="BA337" s="16"/>
      <c r="BB337" s="16"/>
      <c r="BC337" s="16"/>
      <c r="BD337" s="16"/>
      <c r="BE337" s="16"/>
      <c r="BF337" s="16"/>
      <c r="BG337" s="16"/>
      <c r="BH337" s="16"/>
      <c r="BI337" s="16"/>
      <c r="BJ337" s="16"/>
      <c r="BK337" s="16"/>
      <c r="BL337" s="16"/>
      <c r="BM337" s="16"/>
      <c r="BN337" s="16"/>
      <c r="BO337" s="16"/>
      <c r="BP337" s="16"/>
      <c r="BQ337" s="16"/>
      <c r="BR337" s="16"/>
      <c r="BS337" s="16"/>
      <c r="BT337" s="16"/>
      <c r="BU337" s="16"/>
      <c r="BV337" s="16"/>
      <c r="BW337" s="16"/>
      <c r="BX337" s="16"/>
      <c r="BY337" s="16"/>
      <c r="BZ337" s="16"/>
      <c r="CA337" s="16"/>
      <c r="CB337" s="16"/>
      <c r="CC337" s="16"/>
      <c r="CD337" s="16"/>
      <c r="CE337" s="16"/>
      <c r="CF337" s="16"/>
      <c r="CG337" s="16"/>
      <c r="CH337" s="16"/>
      <c r="CI337" s="16"/>
      <c r="CJ337" s="16"/>
      <c r="CK337" s="16"/>
      <c r="CL337" s="16"/>
      <c r="CM337" s="16"/>
      <c r="CN337" s="16"/>
      <c r="CO337" s="16"/>
      <c r="CP337" s="16"/>
      <c r="CQ337" s="16"/>
      <c r="CR337" s="16"/>
      <c r="CS337" s="16"/>
      <c r="CT337" s="16"/>
      <c r="CU337" s="16"/>
      <c r="CV337" s="16"/>
      <c r="CW337" s="16"/>
      <c r="CX337" s="16"/>
      <c r="CY337" s="16"/>
      <c r="CZ337" s="16"/>
      <c r="DA337" s="16"/>
    </row>
    <row r="338" spans="1:105" ht="16.5" x14ac:dyDescent="0.3">
      <c r="A338" s="54">
        <v>709</v>
      </c>
      <c r="B338" s="36"/>
      <c r="C338" s="36"/>
      <c r="D338" s="36"/>
      <c r="E338" s="54" t="s">
        <v>1029</v>
      </c>
      <c r="F338" s="54" t="s">
        <v>251</v>
      </c>
      <c r="G338" s="54" t="s">
        <v>1030</v>
      </c>
      <c r="H338" s="33"/>
      <c r="I338" s="34">
        <v>100</v>
      </c>
      <c r="J338" s="35">
        <f t="shared" si="48"/>
        <v>100</v>
      </c>
      <c r="K338" s="35">
        <f t="shared" si="49"/>
        <v>100</v>
      </c>
      <c r="L338" s="35">
        <f>P338+R338+T338+V338+X338+Z338+AB338+AD338+AF338+AH338+AJ338+AL338+AN338+AP338+AR338+AT338+AV338+AX338+AZ338+BB338+BD338+BJ338+CZ338+BF338+BH338+BL338+BN338+BP338+BR338+BT338+BZ338+BV338+BX338+CB338+CD338+CF338+CH338+CJ338+CL338+CN338+CP338+CR338+CT338+CV338+CX338</f>
        <v>0</v>
      </c>
      <c r="M338" s="35">
        <f>Q338+S338+U338+W338+Y338+AA338+AC338+AE338+AG338+AI338+AK338+AM338+AO338+AQ338+AS338+AU338+AW338+AY338+BA338+BC338+BE338+BK338+DA338+BG338+BI338+BM338+BO338+BQ338+BS338+BU338+CA338+BW338+BY338+CC338+CE338+CG338+CI338+CK338+CM338+CO338+CQ338+CS338+CU338+CW338+CY338</f>
        <v>0</v>
      </c>
      <c r="N338" s="35"/>
      <c r="O338" s="35"/>
      <c r="P338" s="35"/>
      <c r="Q338" s="75"/>
      <c r="R338" s="35"/>
      <c r="S338" s="75"/>
      <c r="T338" s="35"/>
      <c r="U338" s="75"/>
      <c r="V338" s="35"/>
      <c r="W338" s="75"/>
      <c r="X338" s="35"/>
      <c r="Y338" s="35"/>
      <c r="Z338" s="35"/>
      <c r="AA338" s="35"/>
      <c r="AB338" s="35"/>
      <c r="AC338" s="35"/>
      <c r="AD338" s="35"/>
      <c r="AE338" s="35"/>
      <c r="AF338" s="35"/>
      <c r="AG338" s="35"/>
      <c r="AH338" s="35"/>
      <c r="AI338" s="35"/>
      <c r="AJ338" s="35"/>
      <c r="AK338" s="35"/>
      <c r="AL338" s="35"/>
      <c r="AM338" s="35"/>
      <c r="AN338" s="35"/>
      <c r="AO338" s="35"/>
      <c r="AP338" s="35"/>
      <c r="AQ338" s="35"/>
      <c r="AR338" s="35"/>
      <c r="AS338" s="35"/>
      <c r="AT338" s="35"/>
      <c r="AU338" s="35"/>
      <c r="AV338" s="35"/>
      <c r="AW338" s="35"/>
      <c r="AX338" s="35"/>
      <c r="AY338" s="35"/>
      <c r="AZ338" s="35"/>
      <c r="BA338" s="35"/>
      <c r="BB338" s="35"/>
      <c r="BC338" s="35"/>
      <c r="BD338" s="35"/>
      <c r="BE338" s="35"/>
      <c r="BF338" s="35"/>
      <c r="BG338" s="35"/>
      <c r="BH338" s="35"/>
      <c r="BI338" s="35"/>
      <c r="BJ338" s="35"/>
      <c r="BK338" s="35"/>
      <c r="BL338" s="35"/>
      <c r="BM338" s="35"/>
      <c r="BN338" s="35"/>
      <c r="BO338" s="35"/>
      <c r="BP338" s="35"/>
      <c r="BQ338" s="35"/>
      <c r="BR338" s="35"/>
      <c r="BS338" s="35"/>
      <c r="BT338" s="35"/>
      <c r="BU338" s="35"/>
      <c r="BV338" s="35"/>
      <c r="BW338" s="35"/>
      <c r="BX338" s="35"/>
      <c r="BY338" s="35"/>
      <c r="BZ338" s="35"/>
      <c r="CA338" s="35"/>
      <c r="CB338" s="35"/>
      <c r="CC338" s="35"/>
      <c r="CD338" s="35"/>
      <c r="CE338" s="35"/>
      <c r="CF338" s="35"/>
      <c r="CG338" s="35"/>
      <c r="CH338" s="35"/>
      <c r="CI338" s="35"/>
      <c r="CJ338" s="35"/>
      <c r="CK338" s="35"/>
      <c r="CL338" s="35"/>
      <c r="CM338" s="35"/>
      <c r="CN338" s="35"/>
      <c r="CO338" s="35"/>
      <c r="CP338" s="35"/>
      <c r="CQ338" s="35"/>
      <c r="CR338" s="35"/>
      <c r="CS338" s="35"/>
      <c r="CT338" s="35"/>
      <c r="CU338" s="35"/>
      <c r="CV338" s="35"/>
      <c r="CW338" s="35"/>
      <c r="CX338" s="35"/>
      <c r="CY338" s="35"/>
      <c r="CZ338" s="35"/>
      <c r="DA338" s="35"/>
    </row>
    <row r="339" spans="1:105" s="19" customFormat="1" ht="16.5" x14ac:dyDescent="0.3">
      <c r="A339" s="48">
        <v>744</v>
      </c>
      <c r="B339" s="51"/>
      <c r="C339" s="56"/>
      <c r="D339" s="51"/>
      <c r="E339" s="48" t="s">
        <v>1031</v>
      </c>
      <c r="F339" s="48"/>
      <c r="G339" s="48"/>
      <c r="H339" s="2"/>
      <c r="I339" s="12">
        <v>100</v>
      </c>
      <c r="J339" s="16">
        <f t="shared" si="48"/>
        <v>100</v>
      </c>
      <c r="K339" s="16">
        <f t="shared" si="49"/>
        <v>100</v>
      </c>
      <c r="L339" s="16">
        <f>P339+R339+T339+V339+X339+Z339+AB339+AD339+AF339+AH339+AJ339+AL339+AN339+AP339+AR339+AT339+AV339+AX339+AZ339+BB339+BD339+BJ339+CZ339</f>
        <v>0</v>
      </c>
      <c r="M339" s="16">
        <f>Q339+S339+U339+W339+Y339+AA339+AC339+AE339+AG339+AI339+AK339+AM339+AO339+AQ339+AS339+AU339+AW339+AY339+BA339+BC339+BE339+BK339+DA339</f>
        <v>0</v>
      </c>
      <c r="N339" s="15"/>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15"/>
      <c r="BB339" s="15"/>
      <c r="BC339" s="15"/>
      <c r="BD339" s="15"/>
      <c r="BE339" s="15"/>
      <c r="BF339" s="15"/>
      <c r="BG339" s="15"/>
      <c r="BH339" s="15"/>
      <c r="BI339" s="15"/>
      <c r="BJ339" s="15"/>
      <c r="BK339" s="15"/>
      <c r="BL339" s="15"/>
      <c r="BM339" s="15"/>
      <c r="BN339" s="15"/>
      <c r="BO339" s="15"/>
      <c r="BP339" s="15"/>
      <c r="BQ339" s="15"/>
      <c r="BR339" s="15"/>
      <c r="BS339" s="15"/>
      <c r="BT339" s="15"/>
      <c r="BU339" s="15"/>
      <c r="BV339" s="15"/>
      <c r="BW339" s="15"/>
      <c r="BX339" s="15"/>
      <c r="BY339" s="15"/>
      <c r="BZ339" s="15"/>
      <c r="CA339" s="15"/>
      <c r="CB339" s="15"/>
      <c r="CC339" s="15"/>
      <c r="CD339" s="15"/>
      <c r="CE339" s="15"/>
      <c r="CF339" s="15"/>
      <c r="CG339" s="15"/>
      <c r="CH339" s="15"/>
      <c r="CI339" s="15"/>
      <c r="CJ339" s="15"/>
      <c r="CK339" s="15"/>
      <c r="CL339" s="15"/>
      <c r="CM339" s="15"/>
      <c r="CN339" s="15"/>
      <c r="CO339" s="15"/>
      <c r="CP339" s="15"/>
      <c r="CQ339" s="15"/>
      <c r="CR339" s="15"/>
      <c r="CS339" s="15"/>
      <c r="CT339" s="15"/>
      <c r="CU339" s="15"/>
      <c r="CV339" s="15"/>
      <c r="CW339" s="15"/>
      <c r="CX339" s="15"/>
      <c r="CY339" s="15"/>
      <c r="CZ339" s="15"/>
      <c r="DA339" s="15"/>
    </row>
    <row r="340" spans="1:105" s="19" customFormat="1" ht="16.5" x14ac:dyDescent="0.3">
      <c r="A340" s="37">
        <v>756</v>
      </c>
      <c r="B340" s="40"/>
      <c r="C340" s="39"/>
      <c r="D340" s="40"/>
      <c r="E340" s="37" t="s">
        <v>1032</v>
      </c>
      <c r="F340" s="37"/>
      <c r="G340" s="37"/>
      <c r="H340" s="41"/>
      <c r="I340" s="42">
        <v>100</v>
      </c>
      <c r="J340" s="43">
        <f t="shared" si="48"/>
        <v>100</v>
      </c>
      <c r="K340" s="43">
        <f t="shared" si="49"/>
        <v>100</v>
      </c>
      <c r="L340" s="43">
        <f>P340+R340+T340+V340+X340+Z340+AB340+AD340+AF340+AH340+AJ340+AL340+AN340+AP340+AR340+AT340+AV340+AX340+AZ340+BB340+BD340+BJ340+CZ340</f>
        <v>0</v>
      </c>
      <c r="M340" s="43">
        <f>Q340+S340+U340+W340+Y340+AA340+AC340+AE340+AG340+AI340+AK340+AM340+AO340+AQ340+AS340+AU340+AW340+AY340+BA340+BC340+BE340+BK340+DA340</f>
        <v>0</v>
      </c>
      <c r="N340" s="53"/>
      <c r="O340" s="53"/>
      <c r="P340" s="53"/>
      <c r="Q340" s="53"/>
      <c r="R340" s="53"/>
      <c r="S340" s="53"/>
      <c r="T340" s="53"/>
      <c r="U340" s="53"/>
      <c r="V340" s="53"/>
      <c r="W340" s="53"/>
      <c r="X340" s="53"/>
      <c r="Y340" s="53"/>
      <c r="Z340" s="53"/>
      <c r="AA340" s="53"/>
      <c r="AB340" s="53"/>
      <c r="AC340" s="53"/>
      <c r="AD340" s="53"/>
      <c r="AE340" s="53"/>
      <c r="AF340" s="53"/>
      <c r="AG340" s="53"/>
      <c r="AH340" s="53"/>
      <c r="AI340" s="53"/>
      <c r="AJ340" s="53"/>
      <c r="AK340" s="53"/>
      <c r="AL340" s="53"/>
      <c r="AM340" s="53"/>
      <c r="AN340" s="53"/>
      <c r="AO340" s="53"/>
      <c r="AP340" s="53"/>
      <c r="AQ340" s="53"/>
      <c r="AR340" s="53"/>
      <c r="AS340" s="53"/>
      <c r="AT340" s="53"/>
      <c r="AU340" s="53"/>
      <c r="AV340" s="53"/>
      <c r="AW340" s="53"/>
      <c r="AX340" s="53"/>
      <c r="AY340" s="53"/>
      <c r="AZ340" s="53"/>
      <c r="BA340" s="53"/>
      <c r="BB340" s="53"/>
      <c r="BC340" s="53"/>
      <c r="BD340" s="53"/>
      <c r="BE340" s="53"/>
      <c r="BF340" s="53"/>
      <c r="BG340" s="53"/>
      <c r="BH340" s="53"/>
      <c r="BI340" s="53"/>
      <c r="BJ340" s="53"/>
      <c r="BK340" s="53"/>
      <c r="BL340" s="53"/>
      <c r="BM340" s="53"/>
      <c r="BN340" s="53"/>
      <c r="BO340" s="53"/>
      <c r="BP340" s="53"/>
      <c r="BQ340" s="53"/>
      <c r="BR340" s="53"/>
      <c r="BS340" s="53"/>
      <c r="BT340" s="53"/>
      <c r="BU340" s="53"/>
      <c r="BV340" s="53"/>
      <c r="BW340" s="53"/>
      <c r="BX340" s="53"/>
      <c r="BY340" s="53"/>
      <c r="BZ340" s="53"/>
      <c r="CA340" s="53"/>
      <c r="CB340" s="53"/>
      <c r="CC340" s="53"/>
      <c r="CD340" s="53"/>
      <c r="CE340" s="53"/>
      <c r="CF340" s="53"/>
      <c r="CG340" s="53"/>
      <c r="CH340" s="53"/>
      <c r="CI340" s="53"/>
      <c r="CJ340" s="53"/>
      <c r="CK340" s="53"/>
      <c r="CL340" s="53"/>
      <c r="CM340" s="53"/>
      <c r="CN340" s="53"/>
      <c r="CO340" s="53"/>
      <c r="CP340" s="53"/>
      <c r="CQ340" s="53"/>
      <c r="CR340" s="53"/>
      <c r="CS340" s="53"/>
      <c r="CT340" s="53"/>
      <c r="CU340" s="53"/>
      <c r="CV340" s="53"/>
      <c r="CW340" s="53"/>
      <c r="CX340" s="53"/>
      <c r="CY340" s="53"/>
      <c r="CZ340" s="53"/>
      <c r="DA340" s="53"/>
    </row>
    <row r="341" spans="1:105" ht="16.5" x14ac:dyDescent="0.3">
      <c r="A341" s="14">
        <v>308</v>
      </c>
      <c r="B341" s="15"/>
      <c r="C341" s="15"/>
      <c r="D341" s="14" t="s">
        <v>197</v>
      </c>
      <c r="E341" s="14" t="s">
        <v>1033</v>
      </c>
      <c r="F341" s="14" t="s">
        <v>218</v>
      </c>
      <c r="G341" s="14" t="s">
        <v>1034</v>
      </c>
      <c r="H341" s="2" t="s">
        <v>1035</v>
      </c>
      <c r="I341" s="12">
        <v>100</v>
      </c>
      <c r="J341" s="16">
        <f t="shared" si="48"/>
        <v>55</v>
      </c>
      <c r="K341" s="16">
        <f t="shared" si="49"/>
        <v>90</v>
      </c>
      <c r="L341" s="16">
        <f>P341+R341+T341+V341+X341+Z341+AB341+AD341+AF341+AH341+AJ341+AL341+AN341+AP341+AR341+AT341+AV341+AX341+AZ341+BB341+BD341+BJ341+CZ341+BF341+BH341+BL341+BN341+BP341+BR341+BT341+BZ341</f>
        <v>10</v>
      </c>
      <c r="M341" s="16">
        <f>Q341+S341+U341+W341+Y341+AA341+AC341+AE341+AG341+AI341+AK341+AM341+AO341+AQ341+AS341+AU341+AW341+AY341+BA341+BC341+BE341+BK341+DA341+BG341+BI341+BM341+BO341+BQ341+BS341+BU341+CA341</f>
        <v>45</v>
      </c>
      <c r="N341" s="16"/>
      <c r="O341" s="16"/>
      <c r="P341" s="16"/>
      <c r="Q341" s="16"/>
      <c r="R341" s="16"/>
      <c r="S341" s="16"/>
      <c r="T341" s="17">
        <v>10</v>
      </c>
      <c r="U341" s="17">
        <v>45</v>
      </c>
      <c r="V341" s="16"/>
      <c r="W341" s="17"/>
      <c r="X341" s="16"/>
      <c r="Y341" s="16"/>
      <c r="Z341" s="16"/>
      <c r="AA341" s="16"/>
      <c r="AB341" s="16"/>
      <c r="AC341" s="16"/>
      <c r="AD341" s="16"/>
      <c r="AE341" s="16"/>
      <c r="AF341" s="16"/>
      <c r="AG341" s="16"/>
      <c r="AH341" s="16"/>
      <c r="AI341" s="16"/>
      <c r="AJ341" s="16"/>
      <c r="AK341" s="16"/>
      <c r="AL341" s="16"/>
      <c r="AM341" s="16"/>
      <c r="AN341" s="16"/>
      <c r="AO341" s="16"/>
      <c r="AP341" s="16"/>
      <c r="AQ341" s="16"/>
      <c r="AR341" s="16"/>
      <c r="AS341" s="16"/>
      <c r="AT341" s="16"/>
      <c r="AU341" s="16"/>
      <c r="AV341" s="16"/>
      <c r="AW341" s="16"/>
      <c r="AX341" s="16"/>
      <c r="AY341" s="16"/>
      <c r="AZ341" s="16"/>
      <c r="BA341" s="16"/>
      <c r="BB341" s="16"/>
      <c r="BC341" s="16"/>
      <c r="BD341" s="16"/>
      <c r="BE341" s="16"/>
      <c r="BF341" s="16"/>
      <c r="BG341" s="16"/>
      <c r="BH341" s="16"/>
      <c r="BI341" s="16"/>
      <c r="BJ341" s="16"/>
      <c r="BK341" s="16"/>
      <c r="BL341" s="16"/>
      <c r="BM341" s="16"/>
      <c r="BN341" s="16"/>
      <c r="BO341" s="16"/>
      <c r="BP341" s="16"/>
      <c r="BQ341" s="16"/>
      <c r="BR341" s="16"/>
      <c r="BS341" s="16"/>
      <c r="BT341" s="16"/>
      <c r="BU341" s="16"/>
      <c r="BV341" s="16"/>
      <c r="BW341" s="16"/>
      <c r="BX341" s="16"/>
      <c r="BY341" s="16"/>
      <c r="BZ341" s="16"/>
      <c r="CA341" s="16"/>
      <c r="CB341" s="16"/>
      <c r="CC341" s="16"/>
      <c r="CD341" s="16"/>
      <c r="CE341" s="16"/>
      <c r="CF341" s="16"/>
      <c r="CG341" s="16"/>
      <c r="CH341" s="16"/>
      <c r="CI341" s="16"/>
      <c r="CJ341" s="16"/>
      <c r="CK341" s="16"/>
      <c r="CL341" s="16"/>
      <c r="CM341" s="16"/>
      <c r="CN341" s="16"/>
      <c r="CO341" s="16"/>
      <c r="CP341" s="16"/>
      <c r="CQ341" s="16"/>
      <c r="CR341" s="16"/>
      <c r="CS341" s="16"/>
      <c r="CT341" s="16"/>
      <c r="CU341" s="16"/>
      <c r="CV341" s="16"/>
      <c r="CW341" s="16"/>
      <c r="CX341" s="16"/>
      <c r="CY341" s="16"/>
      <c r="CZ341" s="16"/>
      <c r="DA341" s="16"/>
    </row>
    <row r="342" spans="1:105" s="19" customFormat="1" ht="16.5" x14ac:dyDescent="0.3">
      <c r="A342" s="30">
        <v>96</v>
      </c>
      <c r="B342" s="31"/>
      <c r="C342" s="32"/>
      <c r="D342" s="30" t="s">
        <v>614</v>
      </c>
      <c r="E342" s="30" t="s">
        <v>1036</v>
      </c>
      <c r="F342" s="30" t="s">
        <v>113</v>
      </c>
      <c r="G342" s="30" t="s">
        <v>1037</v>
      </c>
      <c r="H342" s="33" t="s">
        <v>1038</v>
      </c>
      <c r="I342" s="34">
        <v>100</v>
      </c>
      <c r="J342" s="35">
        <f t="shared" ref="J342:J376" si="58">I342-M342</f>
        <v>100</v>
      </c>
      <c r="K342" s="35">
        <f t="shared" ref="K342:K376" si="59">I342-L342</f>
        <v>100</v>
      </c>
      <c r="L342" s="35">
        <f>P342+R342+T342+V342+X342+Z342+AB342+AD342+AF342+AH342+AJ342+AL342+AN342+AP342+AR342+AT342+AV342+AX342+AZ342+BB342+BD342+BJ342+CZ342</f>
        <v>0</v>
      </c>
      <c r="M342" s="35">
        <f>Q342+S342+U342+W342+Y342+AA342+AC342+AE342+AG342+AI342+AK342+AM342+AO342+AQ342+AS342+AU342+AW342+AY342+BA342+BC342+BE342+BK342+DA342</f>
        <v>0</v>
      </c>
      <c r="N342" s="36"/>
      <c r="O342" s="36"/>
      <c r="P342" s="36"/>
      <c r="Q342" s="36"/>
      <c r="R342" s="36"/>
      <c r="S342" s="36"/>
      <c r="T342" s="36"/>
      <c r="U342" s="36"/>
      <c r="V342" s="36"/>
      <c r="W342" s="36"/>
      <c r="X342" s="36"/>
      <c r="Y342" s="36"/>
      <c r="Z342" s="36"/>
      <c r="AA342" s="36"/>
      <c r="AB342" s="36"/>
      <c r="AC342" s="36"/>
      <c r="AD342" s="36"/>
      <c r="AE342" s="36"/>
      <c r="AF342" s="36"/>
      <c r="AG342" s="36"/>
      <c r="AH342" s="36"/>
      <c r="AI342" s="36"/>
      <c r="AJ342" s="36"/>
      <c r="AK342" s="36"/>
      <c r="AL342" s="36"/>
      <c r="AM342" s="36"/>
      <c r="AN342" s="36"/>
      <c r="AO342" s="36"/>
      <c r="AP342" s="36"/>
      <c r="AQ342" s="36"/>
      <c r="AR342" s="36"/>
      <c r="AS342" s="36"/>
      <c r="AT342" s="36"/>
      <c r="AU342" s="36"/>
      <c r="AV342" s="36"/>
      <c r="AW342" s="36"/>
      <c r="AX342" s="36"/>
      <c r="AY342" s="36"/>
      <c r="AZ342" s="36"/>
      <c r="BA342" s="36"/>
      <c r="BB342" s="36"/>
      <c r="BC342" s="36"/>
      <c r="BD342" s="36"/>
      <c r="BE342" s="36"/>
      <c r="BF342" s="36"/>
      <c r="BG342" s="36"/>
      <c r="BH342" s="36"/>
      <c r="BI342" s="36"/>
      <c r="BJ342" s="36"/>
      <c r="BK342" s="36"/>
      <c r="BL342" s="36"/>
      <c r="BM342" s="36"/>
      <c r="BN342" s="36"/>
      <c r="BO342" s="36"/>
      <c r="BP342" s="36"/>
      <c r="BQ342" s="36"/>
      <c r="BR342" s="36"/>
      <c r="BS342" s="36"/>
      <c r="BT342" s="36"/>
      <c r="BU342" s="36"/>
      <c r="BV342" s="36"/>
      <c r="BW342" s="36"/>
      <c r="BX342" s="36"/>
      <c r="BY342" s="36"/>
      <c r="BZ342" s="36"/>
      <c r="CA342" s="36"/>
      <c r="CB342" s="36"/>
      <c r="CC342" s="36"/>
      <c r="CD342" s="36"/>
      <c r="CE342" s="36"/>
      <c r="CF342" s="36"/>
      <c r="CG342" s="36"/>
      <c r="CH342" s="36"/>
      <c r="CI342" s="36"/>
      <c r="CJ342" s="36"/>
      <c r="CK342" s="36"/>
      <c r="CL342" s="36"/>
      <c r="CM342" s="36"/>
      <c r="CN342" s="36"/>
      <c r="CO342" s="36"/>
      <c r="CP342" s="36"/>
      <c r="CQ342" s="36"/>
      <c r="CR342" s="36"/>
      <c r="CS342" s="36"/>
      <c r="CT342" s="36"/>
      <c r="CU342" s="36"/>
      <c r="CV342" s="36"/>
      <c r="CW342" s="36"/>
      <c r="CX342" s="36"/>
      <c r="CY342" s="36"/>
      <c r="CZ342" s="36"/>
      <c r="DA342" s="36"/>
    </row>
    <row r="343" spans="1:105" s="19" customFormat="1" ht="16.5" x14ac:dyDescent="0.3">
      <c r="A343" s="48">
        <v>99</v>
      </c>
      <c r="B343" s="49"/>
      <c r="C343" s="56"/>
      <c r="D343" s="48" t="s">
        <v>614</v>
      </c>
      <c r="E343" s="48" t="s">
        <v>1039</v>
      </c>
      <c r="F343" s="48" t="s">
        <v>113</v>
      </c>
      <c r="G343" s="48" t="s">
        <v>1040</v>
      </c>
      <c r="H343" s="2" t="s">
        <v>1041</v>
      </c>
      <c r="I343" s="12">
        <v>100</v>
      </c>
      <c r="J343" s="16">
        <f t="shared" si="58"/>
        <v>100</v>
      </c>
      <c r="K343" s="16">
        <f t="shared" si="59"/>
        <v>100</v>
      </c>
      <c r="L343" s="16">
        <f>P343+R343+T343+V343+X343+Z343+AB343+AD343+AF343+AH343+AJ343+AL343+AN343+AP343+AR343+AT343+AV343+AX343+AZ343+BB343+BD343+BJ343+CZ343</f>
        <v>0</v>
      </c>
      <c r="M343" s="16">
        <f>Q343+S343+U343+W343+Y343+AA343+AC343+AE343+AG343+AI343+AK343+AM343+AO343+AQ343+AS343+AU343+AW343+AY343+BA343+BC343+BE343+BK343+DA343</f>
        <v>0</v>
      </c>
      <c r="N343" s="15"/>
      <c r="O343" s="15"/>
      <c r="P343" s="15"/>
      <c r="Q343" s="15"/>
      <c r="R343" s="15"/>
      <c r="S343" s="15"/>
      <c r="T343" s="15"/>
      <c r="U343" s="15"/>
      <c r="V343" s="15"/>
      <c r="W343" s="15"/>
      <c r="X343" s="15"/>
      <c r="Y343" s="15"/>
      <c r="Z343" s="15"/>
      <c r="AA343" s="15"/>
      <c r="AB343" s="15"/>
      <c r="AC343" s="15"/>
      <c r="AD343" s="15"/>
      <c r="AE343" s="15"/>
      <c r="AF343" s="15"/>
      <c r="AG343" s="15"/>
      <c r="AH343" s="15"/>
      <c r="AI343" s="15"/>
      <c r="AJ343" s="15"/>
      <c r="AK343" s="15"/>
      <c r="AL343" s="15"/>
      <c r="AM343" s="15"/>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BN343" s="15"/>
      <c r="BO343" s="15"/>
      <c r="BP343" s="15"/>
      <c r="BQ343" s="15"/>
      <c r="BR343" s="15"/>
      <c r="BS343" s="15"/>
      <c r="BT343" s="15"/>
      <c r="BU343" s="15"/>
      <c r="BV343" s="15"/>
      <c r="BW343" s="15"/>
      <c r="BX343" s="15"/>
      <c r="BY343" s="15"/>
      <c r="BZ343" s="15"/>
      <c r="CA343" s="15"/>
      <c r="CB343" s="15"/>
      <c r="CC343" s="15"/>
      <c r="CD343" s="15"/>
      <c r="CE343" s="15"/>
      <c r="CF343" s="15"/>
      <c r="CG343" s="15"/>
      <c r="CH343" s="15"/>
      <c r="CI343" s="15"/>
      <c r="CJ343" s="15"/>
      <c r="CK343" s="15"/>
      <c r="CL343" s="15"/>
      <c r="CM343" s="15"/>
      <c r="CN343" s="15"/>
      <c r="CO343" s="15"/>
      <c r="CP343" s="15"/>
      <c r="CQ343" s="15"/>
      <c r="CR343" s="15"/>
      <c r="CS343" s="15"/>
      <c r="CT343" s="15"/>
      <c r="CU343" s="15"/>
      <c r="CV343" s="15"/>
      <c r="CW343" s="15"/>
      <c r="CX343" s="15"/>
      <c r="CY343" s="15"/>
      <c r="CZ343" s="15"/>
      <c r="DA343" s="15"/>
    </row>
    <row r="344" spans="1:105" ht="16.5" x14ac:dyDescent="0.3">
      <c r="A344" s="57">
        <v>166</v>
      </c>
      <c r="B344" s="53"/>
      <c r="C344" s="53" t="s">
        <v>352</v>
      </c>
      <c r="D344" s="57" t="s">
        <v>197</v>
      </c>
      <c r="E344" s="57" t="s">
        <v>1042</v>
      </c>
      <c r="F344" s="57" t="s">
        <v>199</v>
      </c>
      <c r="G344" s="57" t="s">
        <v>1043</v>
      </c>
      <c r="H344" s="41" t="s">
        <v>1044</v>
      </c>
      <c r="I344" s="42">
        <v>100</v>
      </c>
      <c r="J344" s="43">
        <f t="shared" si="58"/>
        <v>100</v>
      </c>
      <c r="K344" s="43">
        <f t="shared" si="59"/>
        <v>100</v>
      </c>
      <c r="L344" s="43">
        <f>P344+R344+T344+V344+X344+Z344+AB344+AD344+AF344+AH344+AJ344+AL344+AN344+AP344+AR344+AT344+AV344+AX344+AZ344+BB344+BD344+BJ344+CZ344+BF344+BH344+BL344+BN344+BP344+BR344+BT344+BZ344+BV344+BX344+CB344+CD344+CF344+CH344+CJ344+CL344</f>
        <v>0</v>
      </c>
      <c r="M344" s="43">
        <f>Q344+S344+U344+W344+Y344+AA344+AC344+AE344+AG344+AI344+AK344+AM344+AO344+AQ344+AS344+AU344+AW344+AY344+BA344+BC344+BE344+BK344+DA344+BG344+BI344+BM344+BO344+BQ344+BS344+BU344+CA344+BW344+BY344+CC344+CE344+CG344+CI344+CK344+CM344</f>
        <v>0</v>
      </c>
      <c r="N344" s="43"/>
      <c r="O344" s="43"/>
      <c r="P344" s="43"/>
      <c r="Q344" s="43"/>
      <c r="R344" s="43"/>
      <c r="S344" s="43"/>
      <c r="T344" s="43"/>
      <c r="U344" s="43"/>
      <c r="V344" s="43"/>
      <c r="W344" s="72"/>
      <c r="X344" s="43"/>
      <c r="Y344" s="43"/>
      <c r="Z344" s="43"/>
      <c r="AA344" s="43"/>
      <c r="AB344" s="43"/>
      <c r="AC344" s="43"/>
      <c r="AD344" s="43"/>
      <c r="AE344" s="43"/>
      <c r="AF344" s="43"/>
      <c r="AG344" s="43"/>
      <c r="AH344" s="43"/>
      <c r="AI344" s="43"/>
      <c r="AJ344" s="43"/>
      <c r="AK344" s="43"/>
      <c r="AL344" s="43"/>
      <c r="AM344" s="43"/>
      <c r="AN344" s="43"/>
      <c r="AO344" s="43"/>
      <c r="AP344" s="43"/>
      <c r="AQ344" s="43"/>
      <c r="AR344" s="43"/>
      <c r="AS344" s="43"/>
      <c r="AT344" s="43"/>
      <c r="AU344" s="43"/>
      <c r="AV344" s="43"/>
      <c r="AW344" s="43"/>
      <c r="AX344" s="43"/>
      <c r="AY344" s="43"/>
      <c r="AZ344" s="43"/>
      <c r="BA344" s="43"/>
      <c r="BB344" s="43"/>
      <c r="BC344" s="43"/>
      <c r="BD344" s="43"/>
      <c r="BE344" s="43"/>
      <c r="BF344" s="43"/>
      <c r="BG344" s="43"/>
      <c r="BH344" s="43"/>
      <c r="BI344" s="43"/>
      <c r="BJ344" s="43"/>
      <c r="BK344" s="43"/>
      <c r="BL344" s="43"/>
      <c r="BM344" s="43"/>
      <c r="BN344" s="43"/>
      <c r="BO344" s="43"/>
      <c r="BP344" s="43"/>
      <c r="BQ344" s="43"/>
      <c r="BR344" s="43"/>
      <c r="BS344" s="43"/>
      <c r="BT344" s="43"/>
      <c r="BU344" s="43"/>
      <c r="BV344" s="43"/>
      <c r="BW344" s="43"/>
      <c r="BX344" s="43"/>
      <c r="BY344" s="43"/>
      <c r="BZ344" s="43"/>
      <c r="CA344" s="43"/>
      <c r="CB344" s="43"/>
      <c r="CC344" s="43"/>
      <c r="CD344" s="43"/>
      <c r="CE344" s="43"/>
      <c r="CF344" s="43"/>
      <c r="CG344" s="43"/>
      <c r="CH344" s="43"/>
      <c r="CI344" s="43"/>
      <c r="CJ344" s="43"/>
      <c r="CK344" s="43"/>
      <c r="CL344" s="43"/>
      <c r="CM344" s="43"/>
      <c r="CN344" s="43"/>
      <c r="CO344" s="43"/>
      <c r="CP344" s="43"/>
      <c r="CQ344" s="43"/>
      <c r="CR344" s="43"/>
      <c r="CS344" s="43"/>
      <c r="CT344" s="43"/>
      <c r="CU344" s="43"/>
      <c r="CV344" s="43"/>
      <c r="CW344" s="43"/>
      <c r="CX344" s="43"/>
      <c r="CY344" s="43"/>
      <c r="CZ344" s="43"/>
      <c r="DA344" s="43"/>
    </row>
    <row r="345" spans="1:105" ht="16.5" x14ac:dyDescent="0.3">
      <c r="A345" s="14">
        <v>312</v>
      </c>
      <c r="B345" s="20"/>
      <c r="C345" s="15"/>
      <c r="D345" s="14" t="s">
        <v>1025</v>
      </c>
      <c r="E345" s="14" t="s">
        <v>1045</v>
      </c>
      <c r="F345" s="14" t="s">
        <v>218</v>
      </c>
      <c r="G345" s="14" t="s">
        <v>1046</v>
      </c>
      <c r="H345" s="2" t="s">
        <v>1047</v>
      </c>
      <c r="I345" s="12">
        <v>100</v>
      </c>
      <c r="J345" s="16">
        <f t="shared" si="58"/>
        <v>79</v>
      </c>
      <c r="K345" s="16">
        <f t="shared" si="59"/>
        <v>97</v>
      </c>
      <c r="L345" s="16">
        <f t="shared" ref="L345:M348" si="60">P345+R345+T345+V345+X345+Z345+AB345+AD345+AF345+AH345+AJ345+AL345+AN345+AP345+AR345+AT345+AV345+AX345+AZ345+BB345+BD345+BJ345+CZ345</f>
        <v>3</v>
      </c>
      <c r="M345" s="16">
        <f t="shared" si="60"/>
        <v>21</v>
      </c>
      <c r="N345" s="16"/>
      <c r="O345" s="16"/>
      <c r="P345" s="16"/>
      <c r="Q345" s="16"/>
      <c r="R345" s="16"/>
      <c r="S345" s="16"/>
      <c r="T345" s="16">
        <v>1</v>
      </c>
      <c r="U345" s="17">
        <v>6</v>
      </c>
      <c r="V345" s="16">
        <v>1</v>
      </c>
      <c r="W345" s="17">
        <v>5</v>
      </c>
      <c r="X345" s="16"/>
      <c r="Y345" s="16"/>
      <c r="Z345" s="16"/>
      <c r="AA345" s="16"/>
      <c r="AB345" s="16"/>
      <c r="AC345" s="16"/>
      <c r="AD345" s="16"/>
      <c r="AE345" s="16"/>
      <c r="AF345" s="16"/>
      <c r="AG345" s="16"/>
      <c r="AH345" s="16"/>
      <c r="AI345" s="16"/>
      <c r="AJ345" s="16"/>
      <c r="AK345" s="16"/>
      <c r="AL345" s="16">
        <v>1</v>
      </c>
      <c r="AM345" s="17">
        <v>10</v>
      </c>
      <c r="AN345" s="16"/>
      <c r="AO345" s="16"/>
      <c r="AP345" s="16"/>
      <c r="AQ345" s="16"/>
      <c r="AR345" s="16"/>
      <c r="AS345" s="16"/>
      <c r="AT345" s="16"/>
      <c r="AU345" s="16"/>
      <c r="AV345" s="16"/>
      <c r="AW345" s="16"/>
      <c r="AX345" s="16"/>
      <c r="AY345" s="16"/>
      <c r="AZ345" s="16"/>
      <c r="BA345" s="16"/>
      <c r="BB345" s="16"/>
      <c r="BC345" s="16"/>
      <c r="BD345" s="16"/>
      <c r="BE345" s="16"/>
      <c r="BF345" s="16"/>
      <c r="BG345" s="16"/>
      <c r="BH345" s="16"/>
      <c r="BI345" s="16"/>
      <c r="BJ345" s="16"/>
      <c r="BK345" s="16"/>
      <c r="BL345" s="16"/>
      <c r="BM345" s="16"/>
      <c r="BN345" s="16"/>
      <c r="BO345" s="16"/>
      <c r="BP345" s="16"/>
      <c r="BQ345" s="16"/>
      <c r="BR345" s="16"/>
      <c r="BS345" s="16"/>
      <c r="BT345" s="16"/>
      <c r="BU345" s="16"/>
      <c r="BV345" s="16"/>
      <c r="BW345" s="16"/>
      <c r="BX345" s="16"/>
      <c r="BY345" s="16"/>
      <c r="BZ345" s="16"/>
      <c r="CA345" s="16"/>
      <c r="CB345" s="16"/>
      <c r="CC345" s="16"/>
      <c r="CD345" s="16"/>
      <c r="CE345" s="16"/>
      <c r="CF345" s="16"/>
      <c r="CG345" s="16"/>
      <c r="CH345" s="16"/>
      <c r="CI345" s="16"/>
      <c r="CJ345" s="16"/>
      <c r="CK345" s="16"/>
      <c r="CL345" s="16"/>
      <c r="CM345" s="16"/>
      <c r="CN345" s="16"/>
      <c r="CO345" s="16"/>
      <c r="CP345" s="16"/>
      <c r="CQ345" s="16"/>
      <c r="CR345" s="16"/>
      <c r="CS345" s="16"/>
      <c r="CT345" s="16"/>
      <c r="CU345" s="16"/>
      <c r="CV345" s="16"/>
      <c r="CW345" s="16"/>
      <c r="CX345" s="16"/>
      <c r="CY345" s="16"/>
      <c r="CZ345" s="16"/>
      <c r="DA345" s="16"/>
    </row>
    <row r="346" spans="1:105" s="19" customFormat="1" ht="16.5" x14ac:dyDescent="0.3">
      <c r="A346" s="30">
        <v>252</v>
      </c>
      <c r="B346" s="31"/>
      <c r="C346" s="32"/>
      <c r="D346" s="30" t="s">
        <v>221</v>
      </c>
      <c r="E346" s="30" t="s">
        <v>1048</v>
      </c>
      <c r="F346" s="30" t="s">
        <v>199</v>
      </c>
      <c r="G346" s="30" t="s">
        <v>1049</v>
      </c>
      <c r="H346" s="33"/>
      <c r="I346" s="34">
        <v>100</v>
      </c>
      <c r="J346" s="35">
        <f t="shared" si="58"/>
        <v>100</v>
      </c>
      <c r="K346" s="35">
        <f t="shared" si="59"/>
        <v>100</v>
      </c>
      <c r="L346" s="35">
        <f t="shared" si="60"/>
        <v>0</v>
      </c>
      <c r="M346" s="35">
        <f t="shared" si="60"/>
        <v>0</v>
      </c>
      <c r="N346" s="36"/>
      <c r="O346" s="36"/>
      <c r="P346" s="36"/>
      <c r="Q346" s="36"/>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6"/>
      <c r="AO346" s="36"/>
      <c r="AP346" s="36"/>
      <c r="AQ346" s="36"/>
      <c r="AR346" s="36"/>
      <c r="AS346" s="36"/>
      <c r="AT346" s="36"/>
      <c r="AU346" s="36"/>
      <c r="AV346" s="36"/>
      <c r="AW346" s="36"/>
      <c r="AX346" s="36"/>
      <c r="AY346" s="36"/>
      <c r="AZ346" s="36"/>
      <c r="BA346" s="36"/>
      <c r="BB346" s="36"/>
      <c r="BC346" s="36"/>
      <c r="BD346" s="36"/>
      <c r="BE346" s="36"/>
      <c r="BF346" s="36"/>
      <c r="BG346" s="36"/>
      <c r="BH346" s="36"/>
      <c r="BI346" s="36"/>
      <c r="BJ346" s="36"/>
      <c r="BK346" s="36"/>
      <c r="BL346" s="36"/>
      <c r="BM346" s="36"/>
      <c r="BN346" s="36"/>
      <c r="BO346" s="36"/>
      <c r="BP346" s="36"/>
      <c r="BQ346" s="36"/>
      <c r="BR346" s="36"/>
      <c r="BS346" s="36"/>
      <c r="BT346" s="36"/>
      <c r="BU346" s="36"/>
      <c r="BV346" s="36"/>
      <c r="BW346" s="36"/>
      <c r="BX346" s="36"/>
      <c r="BY346" s="36"/>
      <c r="BZ346" s="36"/>
      <c r="CA346" s="36"/>
      <c r="CB346" s="36"/>
      <c r="CC346" s="36"/>
      <c r="CD346" s="36"/>
      <c r="CE346" s="36"/>
      <c r="CF346" s="36"/>
      <c r="CG346" s="36"/>
      <c r="CH346" s="36"/>
      <c r="CI346" s="36"/>
      <c r="CJ346" s="36"/>
      <c r="CK346" s="36"/>
      <c r="CL346" s="36"/>
      <c r="CM346" s="36"/>
      <c r="CN346" s="36"/>
      <c r="CO346" s="36"/>
      <c r="CP346" s="36"/>
      <c r="CQ346" s="36"/>
      <c r="CR346" s="36"/>
      <c r="CS346" s="36"/>
      <c r="CT346" s="36"/>
      <c r="CU346" s="36"/>
      <c r="CV346" s="36"/>
      <c r="CW346" s="36"/>
      <c r="CX346" s="36"/>
      <c r="CY346" s="36"/>
      <c r="CZ346" s="36"/>
      <c r="DA346" s="36"/>
    </row>
    <row r="347" spans="1:105" s="19" customFormat="1" ht="16.5" x14ac:dyDescent="0.3">
      <c r="A347" s="48">
        <v>355</v>
      </c>
      <c r="B347" s="49"/>
      <c r="C347" s="56"/>
      <c r="D347" s="48" t="s">
        <v>221</v>
      </c>
      <c r="E347" s="48" t="s">
        <v>1050</v>
      </c>
      <c r="F347" s="48" t="s">
        <v>199</v>
      </c>
      <c r="G347" s="48" t="s">
        <v>1051</v>
      </c>
      <c r="H347" s="2"/>
      <c r="I347" s="12">
        <v>100</v>
      </c>
      <c r="J347" s="16">
        <f t="shared" si="58"/>
        <v>100</v>
      </c>
      <c r="K347" s="16">
        <f t="shared" si="59"/>
        <v>100</v>
      </c>
      <c r="L347" s="16">
        <f t="shared" si="60"/>
        <v>0</v>
      </c>
      <c r="M347" s="16">
        <f t="shared" si="60"/>
        <v>0</v>
      </c>
      <c r="N347" s="15"/>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c r="AR347" s="15"/>
      <c r="AS347" s="15"/>
      <c r="AT347" s="15"/>
      <c r="AU347" s="15"/>
      <c r="AV347" s="15"/>
      <c r="AW347" s="15"/>
      <c r="AX347" s="15"/>
      <c r="AY347" s="15"/>
      <c r="AZ347" s="15"/>
      <c r="BA347" s="15"/>
      <c r="BB347" s="15"/>
      <c r="BC347" s="15"/>
      <c r="BD347" s="15"/>
      <c r="BE347" s="15"/>
      <c r="BF347" s="15"/>
      <c r="BG347" s="15"/>
      <c r="BH347" s="15"/>
      <c r="BI347" s="15"/>
      <c r="BJ347" s="15"/>
      <c r="BK347" s="15"/>
      <c r="BL347" s="15"/>
      <c r="BM347" s="15"/>
      <c r="BN347" s="15"/>
      <c r="BO347" s="15"/>
      <c r="BP347" s="15"/>
      <c r="BQ347" s="15"/>
      <c r="BR347" s="15"/>
      <c r="BS347" s="15"/>
      <c r="BT347" s="15"/>
      <c r="BU347" s="15"/>
      <c r="BV347" s="15"/>
      <c r="BW347" s="15"/>
      <c r="BX347" s="15"/>
      <c r="BY347" s="15"/>
      <c r="BZ347" s="15"/>
      <c r="CA347" s="15"/>
      <c r="CB347" s="15"/>
      <c r="CC347" s="15"/>
      <c r="CD347" s="15"/>
      <c r="CE347" s="15"/>
      <c r="CF347" s="15"/>
      <c r="CG347" s="15"/>
      <c r="CH347" s="15"/>
      <c r="CI347" s="15"/>
      <c r="CJ347" s="15"/>
      <c r="CK347" s="15"/>
      <c r="CL347" s="15"/>
      <c r="CM347" s="15"/>
      <c r="CN347" s="15"/>
      <c r="CO347" s="15"/>
      <c r="CP347" s="15"/>
      <c r="CQ347" s="15"/>
      <c r="CR347" s="15"/>
      <c r="CS347" s="15"/>
      <c r="CT347" s="15"/>
      <c r="CU347" s="15"/>
      <c r="CV347" s="15"/>
      <c r="CW347" s="15"/>
      <c r="CX347" s="15"/>
      <c r="CY347" s="15"/>
      <c r="CZ347" s="15"/>
      <c r="DA347" s="15"/>
    </row>
    <row r="348" spans="1:105" s="19" customFormat="1" ht="16.5" x14ac:dyDescent="0.3">
      <c r="A348" s="48">
        <v>458</v>
      </c>
      <c r="B348" s="49"/>
      <c r="C348" s="56"/>
      <c r="D348" s="51"/>
      <c r="E348" s="48" t="s">
        <v>1052</v>
      </c>
      <c r="F348" s="48" t="s">
        <v>113</v>
      </c>
      <c r="G348" s="48" t="s">
        <v>1053</v>
      </c>
      <c r="H348" s="2"/>
      <c r="I348" s="12">
        <v>100</v>
      </c>
      <c r="J348" s="16">
        <f t="shared" si="58"/>
        <v>100</v>
      </c>
      <c r="K348" s="16">
        <f t="shared" si="59"/>
        <v>100</v>
      </c>
      <c r="L348" s="16">
        <f t="shared" si="60"/>
        <v>0</v>
      </c>
      <c r="M348" s="16">
        <f t="shared" si="60"/>
        <v>0</v>
      </c>
      <c r="N348" s="15"/>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c r="BV348" s="15"/>
      <c r="BW348" s="15"/>
      <c r="BX348" s="15"/>
      <c r="BY348" s="15"/>
      <c r="BZ348" s="15"/>
      <c r="CA348" s="15"/>
      <c r="CB348" s="15"/>
      <c r="CC348" s="15"/>
      <c r="CD348" s="15"/>
      <c r="CE348" s="15"/>
      <c r="CF348" s="15"/>
      <c r="CG348" s="15"/>
      <c r="CH348" s="15"/>
      <c r="CI348" s="15"/>
      <c r="CJ348" s="15"/>
      <c r="CK348" s="15"/>
      <c r="CL348" s="15"/>
      <c r="CM348" s="15"/>
      <c r="CN348" s="15"/>
      <c r="CO348" s="15"/>
      <c r="CP348" s="15"/>
      <c r="CQ348" s="15"/>
      <c r="CR348" s="15"/>
      <c r="CS348" s="15"/>
      <c r="CT348" s="15"/>
      <c r="CU348" s="15"/>
      <c r="CV348" s="15"/>
      <c r="CW348" s="15"/>
      <c r="CX348" s="15"/>
      <c r="CY348" s="15"/>
      <c r="CZ348" s="15"/>
      <c r="DA348" s="15"/>
    </row>
    <row r="349" spans="1:105" ht="16.5" x14ac:dyDescent="0.3">
      <c r="A349" s="14">
        <v>657</v>
      </c>
      <c r="B349" s="15"/>
      <c r="C349" s="15"/>
      <c r="D349" s="15"/>
      <c r="E349" s="14" t="s">
        <v>1054</v>
      </c>
      <c r="F349" s="14" t="s">
        <v>446</v>
      </c>
      <c r="G349" s="14" t="s">
        <v>1055</v>
      </c>
      <c r="H349" s="2"/>
      <c r="I349" s="12">
        <v>100</v>
      </c>
      <c r="J349" s="16">
        <f t="shared" si="58"/>
        <v>100</v>
      </c>
      <c r="K349" s="16">
        <f t="shared" si="59"/>
        <v>100</v>
      </c>
      <c r="L349" s="16">
        <f>P349+R349+T349+V349+X349+Z349+AB349+AD349+AF349+AH349+AJ349+AL349+AN349+AP349+AR349+AT349+AV349+AX349+AZ349+BB349+BD349+BJ349+CZ349+BF349+BH349+BL349+BN349+BP349+BR349+BT349+BZ349+BV349+BX349+CB349+CD349+CF349+CH349+CJ349+CL349</f>
        <v>0</v>
      </c>
      <c r="M349" s="16">
        <f>Q349+S349+U349+W349+Y349+AA349+AC349+AE349+AG349+AI349+AK349+AM349+AO349+AQ349+AS349+AU349+AW349+AY349+BA349+BC349+BE349+BK349+DA349+BG349+BI349+BM349+BO349+BQ349+BS349+BU349+CA349+BW349+BY349+CC349+CE349+CG349+CI349+CK349+CM349</f>
        <v>0</v>
      </c>
      <c r="N349" s="16"/>
      <c r="O349" s="16"/>
      <c r="P349" s="16"/>
      <c r="Q349" s="16"/>
      <c r="R349" s="16"/>
      <c r="S349" s="16"/>
      <c r="T349" s="16"/>
      <c r="U349" s="16"/>
      <c r="V349" s="16"/>
      <c r="W349" s="17"/>
      <c r="X349" s="16"/>
      <c r="Y349" s="16"/>
      <c r="Z349" s="16"/>
      <c r="AA349" s="16"/>
      <c r="AB349" s="16"/>
      <c r="AC349" s="16"/>
      <c r="AD349" s="16"/>
      <c r="AE349" s="16"/>
      <c r="AF349" s="16"/>
      <c r="AG349" s="16"/>
      <c r="AH349" s="16"/>
      <c r="AI349" s="16"/>
      <c r="AJ349" s="16"/>
      <c r="AK349" s="16"/>
      <c r="AL349" s="16"/>
      <c r="AM349" s="16"/>
      <c r="AN349" s="16"/>
      <c r="AO349" s="16"/>
      <c r="AP349" s="16"/>
      <c r="AQ349" s="16"/>
      <c r="AR349" s="16"/>
      <c r="AS349" s="16"/>
      <c r="AT349" s="16"/>
      <c r="AU349" s="16"/>
      <c r="AV349" s="16"/>
      <c r="AW349" s="16"/>
      <c r="AX349" s="16"/>
      <c r="AY349" s="16"/>
      <c r="AZ349" s="16"/>
      <c r="BA349" s="16"/>
      <c r="BB349" s="16"/>
      <c r="BC349" s="16"/>
      <c r="BD349" s="16"/>
      <c r="BE349" s="16"/>
      <c r="BF349" s="16"/>
      <c r="BG349" s="16"/>
      <c r="BH349" s="16"/>
      <c r="BI349" s="16"/>
      <c r="BJ349" s="16"/>
      <c r="BK349" s="16"/>
      <c r="BL349" s="16"/>
      <c r="BM349" s="16"/>
      <c r="BN349" s="16"/>
      <c r="BO349" s="16"/>
      <c r="BP349" s="16"/>
      <c r="BQ349" s="16"/>
      <c r="BR349" s="16"/>
      <c r="BS349" s="16"/>
      <c r="BT349" s="16"/>
      <c r="BU349" s="16"/>
      <c r="BV349" s="16"/>
      <c r="BW349" s="16"/>
      <c r="BX349" s="16"/>
      <c r="BY349" s="16"/>
      <c r="BZ349" s="16"/>
      <c r="CA349" s="16"/>
      <c r="CB349" s="16"/>
      <c r="CC349" s="16"/>
      <c r="CD349" s="16"/>
      <c r="CE349" s="16"/>
      <c r="CF349" s="16"/>
      <c r="CG349" s="16"/>
      <c r="CH349" s="16"/>
      <c r="CI349" s="16"/>
      <c r="CJ349" s="16"/>
      <c r="CK349" s="16"/>
      <c r="CL349" s="16"/>
      <c r="CM349" s="16"/>
      <c r="CN349" s="16"/>
      <c r="CO349" s="16"/>
      <c r="CP349" s="16"/>
      <c r="CQ349" s="16"/>
      <c r="CR349" s="16"/>
      <c r="CS349" s="16"/>
      <c r="CT349" s="16"/>
      <c r="CU349" s="16"/>
      <c r="CV349" s="16"/>
      <c r="CW349" s="16"/>
      <c r="CX349" s="16"/>
      <c r="CY349" s="16"/>
      <c r="CZ349" s="16"/>
      <c r="DA349" s="16"/>
    </row>
    <row r="350" spans="1:105" s="19" customFormat="1" ht="16.5" x14ac:dyDescent="0.3">
      <c r="A350" s="48">
        <v>714</v>
      </c>
      <c r="B350" s="49"/>
      <c r="C350" s="56"/>
      <c r="D350" s="51"/>
      <c r="E350" s="48" t="s">
        <v>1056</v>
      </c>
      <c r="F350" s="48" t="s">
        <v>251</v>
      </c>
      <c r="G350" s="48" t="s">
        <v>1057</v>
      </c>
      <c r="H350" s="2"/>
      <c r="I350" s="12">
        <v>100</v>
      </c>
      <c r="J350" s="16">
        <f t="shared" si="58"/>
        <v>100</v>
      </c>
      <c r="K350" s="16">
        <f t="shared" si="59"/>
        <v>100</v>
      </c>
      <c r="L350" s="16">
        <f t="shared" ref="L350:M355" si="61">P350+R350+T350+V350+X350+Z350+AB350+AD350+AF350+AH350+AJ350+AL350+AN350+AP350+AR350+AT350+AV350+AX350+AZ350+BB350+BD350+BJ350+CZ350</f>
        <v>0</v>
      </c>
      <c r="M350" s="16">
        <f t="shared" si="61"/>
        <v>0</v>
      </c>
      <c r="N350" s="15"/>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BW350" s="15"/>
      <c r="BX350" s="15"/>
      <c r="BY350" s="15"/>
      <c r="BZ350" s="15"/>
      <c r="CA350" s="15"/>
      <c r="CB350" s="15"/>
      <c r="CC350" s="15"/>
      <c r="CD350" s="15"/>
      <c r="CE350" s="15"/>
      <c r="CF350" s="15"/>
      <c r="CG350" s="15"/>
      <c r="CH350" s="15"/>
      <c r="CI350" s="15"/>
      <c r="CJ350" s="15"/>
      <c r="CK350" s="15"/>
      <c r="CL350" s="15"/>
      <c r="CM350" s="15"/>
      <c r="CN350" s="15"/>
      <c r="CO350" s="15"/>
      <c r="CP350" s="15"/>
      <c r="CQ350" s="15"/>
      <c r="CR350" s="15"/>
      <c r="CS350" s="15"/>
      <c r="CT350" s="15"/>
      <c r="CU350" s="15"/>
      <c r="CV350" s="15"/>
      <c r="CW350" s="15"/>
      <c r="CX350" s="15"/>
      <c r="CY350" s="15"/>
      <c r="CZ350" s="15"/>
      <c r="DA350" s="15"/>
    </row>
    <row r="351" spans="1:105" s="19" customFormat="1" ht="16.5" x14ac:dyDescent="0.3">
      <c r="A351" s="48">
        <v>715</v>
      </c>
      <c r="B351" s="49"/>
      <c r="C351" s="56"/>
      <c r="D351" s="51"/>
      <c r="E351" s="48" t="s">
        <v>1058</v>
      </c>
      <c r="F351" s="48" t="s">
        <v>251</v>
      </c>
      <c r="G351" s="48" t="s">
        <v>1059</v>
      </c>
      <c r="H351" s="2"/>
      <c r="I351" s="12">
        <v>100</v>
      </c>
      <c r="J351" s="16">
        <f t="shared" si="58"/>
        <v>100</v>
      </c>
      <c r="K351" s="16">
        <f t="shared" si="59"/>
        <v>100</v>
      </c>
      <c r="L351" s="16">
        <f t="shared" si="61"/>
        <v>0</v>
      </c>
      <c r="M351" s="16">
        <f t="shared" si="61"/>
        <v>0</v>
      </c>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BN351" s="15"/>
      <c r="BO351" s="15"/>
      <c r="BP351" s="15"/>
      <c r="BQ351" s="15"/>
      <c r="BR351" s="15"/>
      <c r="BS351" s="15"/>
      <c r="BT351" s="15"/>
      <c r="BU351" s="15"/>
      <c r="BV351" s="15"/>
      <c r="BW351" s="15"/>
      <c r="BX351" s="15"/>
      <c r="BY351" s="15"/>
      <c r="BZ351" s="15"/>
      <c r="CA351" s="15"/>
      <c r="CB351" s="15"/>
      <c r="CC351" s="15"/>
      <c r="CD351" s="15"/>
      <c r="CE351" s="15"/>
      <c r="CF351" s="15"/>
      <c r="CG351" s="15"/>
      <c r="CH351" s="15"/>
      <c r="CI351" s="15"/>
      <c r="CJ351" s="15"/>
      <c r="CK351" s="15"/>
      <c r="CL351" s="15"/>
      <c r="CM351" s="15"/>
      <c r="CN351" s="15"/>
      <c r="CO351" s="15"/>
      <c r="CP351" s="15"/>
      <c r="CQ351" s="15"/>
      <c r="CR351" s="15"/>
      <c r="CS351" s="15"/>
      <c r="CT351" s="15"/>
      <c r="CU351" s="15"/>
      <c r="CV351" s="15"/>
      <c r="CW351" s="15"/>
      <c r="CX351" s="15"/>
      <c r="CY351" s="15"/>
      <c r="CZ351" s="15"/>
      <c r="DA351" s="15"/>
    </row>
    <row r="352" spans="1:105" s="19" customFormat="1" ht="16.5" x14ac:dyDescent="0.3">
      <c r="A352" s="48">
        <v>717</v>
      </c>
      <c r="B352" s="49"/>
      <c r="C352" s="56"/>
      <c r="D352" s="51"/>
      <c r="E352" s="48" t="s">
        <v>1060</v>
      </c>
      <c r="F352" s="48" t="s">
        <v>251</v>
      </c>
      <c r="G352" s="48" t="s">
        <v>1061</v>
      </c>
      <c r="H352" s="2"/>
      <c r="I352" s="12">
        <v>100</v>
      </c>
      <c r="J352" s="16">
        <f t="shared" si="58"/>
        <v>100</v>
      </c>
      <c r="K352" s="16">
        <f t="shared" si="59"/>
        <v>100</v>
      </c>
      <c r="L352" s="16">
        <f t="shared" si="61"/>
        <v>0</v>
      </c>
      <c r="M352" s="16">
        <f t="shared" si="61"/>
        <v>0</v>
      </c>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c r="BK352" s="15"/>
      <c r="BL352" s="15"/>
      <c r="BM352" s="15"/>
      <c r="BN352" s="15"/>
      <c r="BO352" s="15"/>
      <c r="BP352" s="15"/>
      <c r="BQ352" s="15"/>
      <c r="BR352" s="15"/>
      <c r="BS352" s="15"/>
      <c r="BT352" s="15"/>
      <c r="BU352" s="15"/>
      <c r="BV352" s="15"/>
      <c r="BW352" s="15"/>
      <c r="BX352" s="15"/>
      <c r="BY352" s="15"/>
      <c r="BZ352" s="15"/>
      <c r="CA352" s="15"/>
      <c r="CB352" s="15"/>
      <c r="CC352" s="15"/>
      <c r="CD352" s="15"/>
      <c r="CE352" s="15"/>
      <c r="CF352" s="15"/>
      <c r="CG352" s="15"/>
      <c r="CH352" s="15"/>
      <c r="CI352" s="15"/>
      <c r="CJ352" s="15"/>
      <c r="CK352" s="15"/>
      <c r="CL352" s="15"/>
      <c r="CM352" s="15"/>
      <c r="CN352" s="15"/>
      <c r="CO352" s="15"/>
      <c r="CP352" s="15"/>
      <c r="CQ352" s="15"/>
      <c r="CR352" s="15"/>
      <c r="CS352" s="15"/>
      <c r="CT352" s="15"/>
      <c r="CU352" s="15"/>
      <c r="CV352" s="15"/>
      <c r="CW352" s="15"/>
      <c r="CX352" s="15"/>
      <c r="CY352" s="15"/>
      <c r="CZ352" s="15"/>
      <c r="DA352" s="15"/>
    </row>
    <row r="353" spans="1:105" s="19" customFormat="1" ht="16.5" x14ac:dyDescent="0.3">
      <c r="A353" s="48">
        <v>762</v>
      </c>
      <c r="B353" s="51"/>
      <c r="C353" s="56"/>
      <c r="D353" s="51"/>
      <c r="E353" s="48" t="s">
        <v>1062</v>
      </c>
      <c r="F353" s="48"/>
      <c r="G353" s="48"/>
      <c r="H353" s="2"/>
      <c r="I353" s="12">
        <v>100</v>
      </c>
      <c r="J353" s="16">
        <f t="shared" si="58"/>
        <v>100</v>
      </c>
      <c r="K353" s="16">
        <f t="shared" si="59"/>
        <v>100</v>
      </c>
      <c r="L353" s="16">
        <f t="shared" si="61"/>
        <v>0</v>
      </c>
      <c r="M353" s="16">
        <f t="shared" si="61"/>
        <v>0</v>
      </c>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c r="BK353" s="15"/>
      <c r="BL353" s="15"/>
      <c r="BM353" s="15"/>
      <c r="BN353" s="15"/>
      <c r="BO353" s="15"/>
      <c r="BP353" s="15"/>
      <c r="BQ353" s="15"/>
      <c r="BR353" s="15"/>
      <c r="BS353" s="15"/>
      <c r="BT353" s="15"/>
      <c r="BU353" s="15"/>
      <c r="BV353" s="15"/>
      <c r="BW353" s="15"/>
      <c r="BX353" s="15"/>
      <c r="BY353" s="15"/>
      <c r="BZ353" s="15"/>
      <c r="CA353" s="15"/>
      <c r="CB353" s="15"/>
      <c r="CC353" s="15"/>
      <c r="CD353" s="15"/>
      <c r="CE353" s="15"/>
      <c r="CF353" s="15"/>
      <c r="CG353" s="15"/>
      <c r="CH353" s="15"/>
      <c r="CI353" s="15"/>
      <c r="CJ353" s="15"/>
      <c r="CK353" s="15"/>
      <c r="CL353" s="15"/>
      <c r="CM353" s="15"/>
      <c r="CN353" s="15"/>
      <c r="CO353" s="15"/>
      <c r="CP353" s="15"/>
      <c r="CQ353" s="15"/>
      <c r="CR353" s="15"/>
      <c r="CS353" s="15"/>
      <c r="CT353" s="15"/>
      <c r="CU353" s="15"/>
      <c r="CV353" s="15"/>
      <c r="CW353" s="15"/>
      <c r="CX353" s="15"/>
      <c r="CY353" s="15"/>
      <c r="CZ353" s="15"/>
      <c r="DA353" s="15"/>
    </row>
    <row r="354" spans="1:105" s="19" customFormat="1" ht="16.5" x14ac:dyDescent="0.3">
      <c r="A354" s="37">
        <v>854</v>
      </c>
      <c r="B354" s="40"/>
      <c r="C354" s="39"/>
      <c r="D354" s="40"/>
      <c r="E354" s="37" t="s">
        <v>1063</v>
      </c>
      <c r="F354" s="37"/>
      <c r="G354" s="37" t="s">
        <v>1064</v>
      </c>
      <c r="H354" s="41"/>
      <c r="I354" s="42">
        <v>100</v>
      </c>
      <c r="J354" s="43">
        <f t="shared" si="58"/>
        <v>100</v>
      </c>
      <c r="K354" s="43">
        <f t="shared" si="59"/>
        <v>100</v>
      </c>
      <c r="L354" s="43">
        <f t="shared" si="61"/>
        <v>0</v>
      </c>
      <c r="M354" s="43">
        <f t="shared" si="61"/>
        <v>0</v>
      </c>
      <c r="N354" s="53"/>
      <c r="O354" s="53"/>
      <c r="P354" s="53"/>
      <c r="Q354" s="53"/>
      <c r="R354" s="53"/>
      <c r="S354" s="53"/>
      <c r="T354" s="53"/>
      <c r="U354" s="53"/>
      <c r="V354" s="53"/>
      <c r="W354" s="53"/>
      <c r="X354" s="53"/>
      <c r="Y354" s="53"/>
      <c r="Z354" s="53"/>
      <c r="AA354" s="53"/>
      <c r="AB354" s="53"/>
      <c r="AC354" s="53"/>
      <c r="AD354" s="53"/>
      <c r="AE354" s="53"/>
      <c r="AF354" s="53"/>
      <c r="AG354" s="53"/>
      <c r="AH354" s="53"/>
      <c r="AI354" s="53"/>
      <c r="AJ354" s="53"/>
      <c r="AK354" s="53"/>
      <c r="AL354" s="53"/>
      <c r="AM354" s="53"/>
      <c r="AN354" s="53"/>
      <c r="AO354" s="53"/>
      <c r="AP354" s="53"/>
      <c r="AQ354" s="53"/>
      <c r="AR354" s="53"/>
      <c r="AS354" s="53"/>
      <c r="AT354" s="53"/>
      <c r="AU354" s="53"/>
      <c r="AV354" s="53"/>
      <c r="AW354" s="53"/>
      <c r="AX354" s="53"/>
      <c r="AY354" s="53"/>
      <c r="AZ354" s="53"/>
      <c r="BA354" s="53"/>
      <c r="BB354" s="53"/>
      <c r="BC354" s="53"/>
      <c r="BD354" s="53"/>
      <c r="BE354" s="53"/>
      <c r="BF354" s="53"/>
      <c r="BG354" s="53"/>
      <c r="BH354" s="53"/>
      <c r="BI354" s="53"/>
      <c r="BJ354" s="53"/>
      <c r="BK354" s="53"/>
      <c r="BL354" s="53"/>
      <c r="BM354" s="53"/>
      <c r="BN354" s="53"/>
      <c r="BO354" s="53"/>
      <c r="BP354" s="53"/>
      <c r="BQ354" s="53"/>
      <c r="BR354" s="53"/>
      <c r="BS354" s="53"/>
      <c r="BT354" s="53"/>
      <c r="BU354" s="53"/>
      <c r="BV354" s="53"/>
      <c r="BW354" s="53"/>
      <c r="BX354" s="53"/>
      <c r="BY354" s="53"/>
      <c r="BZ354" s="53"/>
      <c r="CA354" s="53"/>
      <c r="CB354" s="53"/>
      <c r="CC354" s="53"/>
      <c r="CD354" s="53"/>
      <c r="CE354" s="53"/>
      <c r="CF354" s="53"/>
      <c r="CG354" s="53"/>
      <c r="CH354" s="53"/>
      <c r="CI354" s="53"/>
      <c r="CJ354" s="53"/>
      <c r="CK354" s="53"/>
      <c r="CL354" s="53"/>
      <c r="CM354" s="53"/>
      <c r="CN354" s="53"/>
      <c r="CO354" s="53"/>
      <c r="CP354" s="53"/>
      <c r="CQ354" s="53"/>
      <c r="CR354" s="53"/>
      <c r="CS354" s="53"/>
      <c r="CT354" s="53"/>
      <c r="CU354" s="53"/>
      <c r="CV354" s="53"/>
      <c r="CW354" s="53"/>
      <c r="CX354" s="53"/>
      <c r="CY354" s="53"/>
      <c r="CZ354" s="53"/>
      <c r="DA354" s="53"/>
    </row>
    <row r="355" spans="1:105" ht="16.5" x14ac:dyDescent="0.3">
      <c r="A355" s="14">
        <v>315</v>
      </c>
      <c r="B355" s="20"/>
      <c r="C355" s="15"/>
      <c r="D355" s="14" t="s">
        <v>286</v>
      </c>
      <c r="E355" s="14" t="s">
        <v>1065</v>
      </c>
      <c r="F355" s="14" t="s">
        <v>218</v>
      </c>
      <c r="G355" s="14" t="s">
        <v>1066</v>
      </c>
      <c r="H355" s="2" t="s">
        <v>1067</v>
      </c>
      <c r="I355" s="12">
        <v>100</v>
      </c>
      <c r="J355" s="16">
        <f t="shared" si="58"/>
        <v>58</v>
      </c>
      <c r="K355" s="16">
        <f t="shared" si="59"/>
        <v>83.95</v>
      </c>
      <c r="L355" s="16">
        <f t="shared" si="61"/>
        <v>16.05</v>
      </c>
      <c r="M355" s="16">
        <f t="shared" si="61"/>
        <v>42</v>
      </c>
      <c r="N355" s="16"/>
      <c r="O355" s="16"/>
      <c r="P355" s="16">
        <v>0.05</v>
      </c>
      <c r="Q355" s="16">
        <v>2</v>
      </c>
      <c r="R355" s="16"/>
      <c r="S355" s="16"/>
      <c r="T355" s="17">
        <v>10</v>
      </c>
      <c r="U355" s="17">
        <v>30</v>
      </c>
      <c r="V355" s="16"/>
      <c r="W355" s="16"/>
      <c r="X355" s="16"/>
      <c r="Y355" s="16"/>
      <c r="Z355" s="16"/>
      <c r="AA355" s="16"/>
      <c r="AB355" s="16"/>
      <c r="AC355" s="16"/>
      <c r="AD355" s="16"/>
      <c r="AE355" s="16"/>
      <c r="AF355" s="16"/>
      <c r="AG355" s="16"/>
      <c r="AH355" s="16"/>
      <c r="AI355" s="16"/>
      <c r="AJ355" s="16">
        <v>6</v>
      </c>
      <c r="AK355" s="17">
        <v>10</v>
      </c>
      <c r="AL355" s="16"/>
      <c r="AM355" s="16"/>
      <c r="AN355" s="16"/>
      <c r="AO355" s="16"/>
      <c r="AP355" s="16"/>
      <c r="AQ355" s="16"/>
      <c r="AR355" s="16"/>
      <c r="AS355" s="16"/>
      <c r="AT355" s="16"/>
      <c r="AU355" s="16"/>
      <c r="AV355" s="16"/>
      <c r="AW355" s="16"/>
      <c r="AX355" s="16"/>
      <c r="AY355" s="16"/>
      <c r="AZ355" s="16"/>
      <c r="BA355" s="16"/>
      <c r="BB355" s="16"/>
      <c r="BC355" s="16"/>
      <c r="BD355" s="16"/>
      <c r="BE355" s="16"/>
      <c r="BF355" s="16"/>
      <c r="BG355" s="16"/>
      <c r="BH355" s="16"/>
      <c r="BI355" s="16"/>
      <c r="BJ355" s="16"/>
      <c r="BK355" s="16"/>
      <c r="BL355" s="16"/>
      <c r="BM355" s="16"/>
      <c r="BN355" s="16"/>
      <c r="BO355" s="16"/>
      <c r="BP355" s="16"/>
      <c r="BQ355" s="16"/>
      <c r="BR355" s="16"/>
      <c r="BS355" s="16"/>
      <c r="BT355" s="16"/>
      <c r="BU355" s="16"/>
      <c r="BV355" s="16"/>
      <c r="BW355" s="16"/>
      <c r="BX355" s="16"/>
      <c r="BY355" s="16"/>
      <c r="BZ355" s="16"/>
      <c r="CA355" s="16"/>
      <c r="CB355" s="16"/>
      <c r="CC355" s="16"/>
      <c r="CD355" s="16"/>
      <c r="CE355" s="16"/>
      <c r="CF355" s="16"/>
      <c r="CG355" s="16"/>
      <c r="CH355" s="16"/>
      <c r="CI355" s="16"/>
      <c r="CJ355" s="16"/>
      <c r="CK355" s="16"/>
      <c r="CL355" s="16"/>
      <c r="CM355" s="16"/>
      <c r="CN355" s="16"/>
      <c r="CO355" s="16"/>
      <c r="CP355" s="16"/>
      <c r="CQ355" s="16"/>
      <c r="CR355" s="16"/>
      <c r="CS355" s="16"/>
      <c r="CT355" s="16"/>
      <c r="CU355" s="16"/>
      <c r="CV355" s="16"/>
      <c r="CW355" s="16"/>
      <c r="CX355" s="16"/>
      <c r="CY355" s="16"/>
      <c r="CZ355" s="16"/>
      <c r="DA355" s="16"/>
    </row>
    <row r="356" spans="1:105" ht="16.5" x14ac:dyDescent="0.3">
      <c r="A356" s="14">
        <v>321</v>
      </c>
      <c r="B356" s="15"/>
      <c r="C356" s="15"/>
      <c r="D356" s="14" t="s">
        <v>234</v>
      </c>
      <c r="E356" s="14" t="s">
        <v>1068</v>
      </c>
      <c r="F356" s="14" t="s">
        <v>113</v>
      </c>
      <c r="G356" s="14" t="s">
        <v>1069</v>
      </c>
      <c r="H356" s="2"/>
      <c r="I356" s="12">
        <v>100</v>
      </c>
      <c r="J356" s="16">
        <f t="shared" si="58"/>
        <v>86.35</v>
      </c>
      <c r="K356" s="16">
        <f t="shared" si="59"/>
        <v>94.92</v>
      </c>
      <c r="L356" s="16">
        <f>P356+R356+T356+V356+X356+Z356+AB356+AD356+AF356+AH356+AJ356+AL356+AN356+AP356+AR356+AT356+AV356+AX356+AZ356+BB356+BD356+BJ356+CZ356+BF356+BH356+BL356+BN356+BP356+BR356+BT356+BZ356+BV356+BX356+CB356+CD356+CF356+CH356+CJ356+CL356</f>
        <v>5.0799999999999992</v>
      </c>
      <c r="M356" s="16">
        <f>Q356+S356+U356+W356+Y356+AA356+AC356+AE356+AG356+AI356+AK356+AM356+AO356+AQ356+AS356+AU356+AW356+AY356+BA356+BC356+BE356+BK356+DA356+BG356+BI356+BM356+BO356+BQ356+BS356+BU356+CA356+BW356+BY356+CC356+CE356+CG356+CI356+CK356+CM356</f>
        <v>13.65</v>
      </c>
      <c r="N356" s="16"/>
      <c r="O356" s="16"/>
      <c r="P356" s="16">
        <v>1</v>
      </c>
      <c r="Q356" s="16">
        <v>3</v>
      </c>
      <c r="R356" s="16"/>
      <c r="S356" s="16"/>
      <c r="T356" s="16">
        <v>3</v>
      </c>
      <c r="U356" s="16">
        <v>4</v>
      </c>
      <c r="V356" s="16">
        <v>1</v>
      </c>
      <c r="W356" s="16">
        <v>6.5</v>
      </c>
      <c r="X356" s="16">
        <v>0.02</v>
      </c>
      <c r="Y356" s="16">
        <v>0.06</v>
      </c>
      <c r="Z356" s="16"/>
      <c r="AA356" s="16"/>
      <c r="AB356" s="16"/>
      <c r="AC356" s="16"/>
      <c r="AD356" s="16"/>
      <c r="AE356" s="16"/>
      <c r="AF356" s="16"/>
      <c r="AG356" s="16"/>
      <c r="AH356" s="16"/>
      <c r="AI356" s="16"/>
      <c r="AJ356" s="16"/>
      <c r="AK356" s="16"/>
      <c r="AL356" s="16">
        <v>0.06</v>
      </c>
      <c r="AM356" s="16">
        <v>0.09</v>
      </c>
      <c r="AN356" s="16"/>
      <c r="AO356" s="16"/>
      <c r="AP356" s="16"/>
      <c r="AQ356" s="16"/>
      <c r="AR356" s="16"/>
      <c r="AS356" s="16"/>
      <c r="AT356" s="16"/>
      <c r="AU356" s="16"/>
      <c r="AV356" s="16"/>
      <c r="AW356" s="16"/>
      <c r="AX356" s="16"/>
      <c r="AY356" s="16"/>
      <c r="AZ356" s="16"/>
      <c r="BA356" s="16"/>
      <c r="BB356" s="16"/>
      <c r="BC356" s="16"/>
      <c r="BD356" s="16"/>
      <c r="BE356" s="16"/>
      <c r="BF356" s="16"/>
      <c r="BG356" s="16"/>
      <c r="BH356" s="16"/>
      <c r="BI356" s="16"/>
      <c r="BJ356" s="16"/>
      <c r="BK356" s="16"/>
      <c r="BL356" s="16"/>
      <c r="BM356" s="16"/>
      <c r="BN356" s="16"/>
      <c r="BO356" s="16"/>
      <c r="BP356" s="16"/>
      <c r="BQ356" s="16"/>
      <c r="BR356" s="16"/>
      <c r="BS356" s="16"/>
      <c r="BT356" s="16"/>
      <c r="BU356" s="16"/>
      <c r="BV356" s="16"/>
      <c r="BW356" s="16"/>
      <c r="BX356" s="16"/>
      <c r="BY356" s="16"/>
      <c r="BZ356" s="16"/>
      <c r="CA356" s="16"/>
      <c r="CB356" s="16"/>
      <c r="CC356" s="16"/>
      <c r="CD356" s="16"/>
      <c r="CE356" s="16"/>
      <c r="CF356" s="16"/>
      <c r="CG356" s="16"/>
      <c r="CH356" s="16"/>
      <c r="CI356" s="16"/>
      <c r="CJ356" s="16"/>
      <c r="CK356" s="16"/>
      <c r="CL356" s="16"/>
      <c r="CM356" s="16"/>
      <c r="CN356" s="16"/>
      <c r="CO356" s="16"/>
      <c r="CP356" s="16"/>
      <c r="CQ356" s="16"/>
      <c r="CR356" s="16"/>
      <c r="CS356" s="16"/>
      <c r="CT356" s="16"/>
      <c r="CU356" s="16"/>
      <c r="CV356" s="16"/>
      <c r="CW356" s="16"/>
      <c r="CX356" s="16"/>
      <c r="CY356" s="16"/>
      <c r="CZ356" s="16"/>
      <c r="DA356" s="16"/>
    </row>
    <row r="357" spans="1:105" ht="16.5" x14ac:dyDescent="0.3">
      <c r="A357" s="14">
        <v>323</v>
      </c>
      <c r="B357" s="15"/>
      <c r="C357" s="15"/>
      <c r="D357" s="14" t="s">
        <v>797</v>
      </c>
      <c r="E357" s="14" t="s">
        <v>1070</v>
      </c>
      <c r="F357" s="14" t="s">
        <v>113</v>
      </c>
      <c r="G357" s="14" t="s">
        <v>1071</v>
      </c>
      <c r="H357" s="2"/>
      <c r="I357" s="12">
        <v>100</v>
      </c>
      <c r="J357" s="16">
        <f t="shared" si="58"/>
        <v>100</v>
      </c>
      <c r="K357" s="16">
        <f t="shared" si="59"/>
        <v>100</v>
      </c>
      <c r="L357" s="16">
        <f>P357+R357+T357+V357+X357+Z357+AB357+AD357+AF357+AH357+AJ357+AL357+AN357+AP357+AR357+AT357+AV357+AX357+AZ357+BB357+BD357+BJ357+CZ357+BF357+BH357+BL357+BN357+BP357+BR357+BT357+BZ357+BV357+BX357+CB357+CD357+CF357+CH357+CJ357+CL357</f>
        <v>0</v>
      </c>
      <c r="M357" s="16">
        <f>Q357+S357+U357+W357+Y357+AA357+AC357+AE357+AG357+AI357+AK357+AM357+AO357+AQ357+AS357+AU357+AW357+AY357+BA357+BC357+BE357+BK357+DA357+BG357+BI357+BM357+BO357+BQ357+BS357+BU357+CA357+BW357+BY357+CC357+CE357+CG357+CI357+CK357+CM357</f>
        <v>0</v>
      </c>
      <c r="N357" s="16"/>
      <c r="O357" s="16"/>
      <c r="P357" s="16"/>
      <c r="Q357" s="16"/>
      <c r="R357" s="16"/>
      <c r="S357" s="16"/>
      <c r="T357" s="16"/>
      <c r="U357" s="16"/>
      <c r="V357" s="16"/>
      <c r="W357" s="17"/>
      <c r="X357" s="16"/>
      <c r="Y357" s="16"/>
      <c r="Z357" s="16"/>
      <c r="AA357" s="16"/>
      <c r="AB357" s="16"/>
      <c r="AC357" s="16"/>
      <c r="AD357" s="16"/>
      <c r="AE357" s="16"/>
      <c r="AF357" s="16"/>
      <c r="AG357" s="16"/>
      <c r="AH357" s="16"/>
      <c r="AI357" s="16"/>
      <c r="AJ357" s="16"/>
      <c r="AK357" s="16"/>
      <c r="AL357" s="16"/>
      <c r="AM357" s="16"/>
      <c r="AN357" s="16"/>
      <c r="AO357" s="16"/>
      <c r="AP357" s="16"/>
      <c r="AQ357" s="16"/>
      <c r="AR357" s="16"/>
      <c r="AS357" s="16"/>
      <c r="AT357" s="16"/>
      <c r="AU357" s="16"/>
      <c r="AV357" s="16"/>
      <c r="AW357" s="16"/>
      <c r="AX357" s="16"/>
      <c r="AY357" s="16"/>
      <c r="AZ357" s="16"/>
      <c r="BA357" s="16"/>
      <c r="BB357" s="16"/>
      <c r="BC357" s="16"/>
      <c r="BD357" s="16"/>
      <c r="BE357" s="16"/>
      <c r="BF357" s="16"/>
      <c r="BG357" s="16"/>
      <c r="BH357" s="16"/>
      <c r="BI357" s="16"/>
      <c r="BJ357" s="16"/>
      <c r="BK357" s="16"/>
      <c r="BL357" s="16"/>
      <c r="BM357" s="16"/>
      <c r="BN357" s="16"/>
      <c r="BO357" s="16"/>
      <c r="BP357" s="16"/>
      <c r="BQ357" s="16"/>
      <c r="BR357" s="16"/>
      <c r="BS357" s="16"/>
      <c r="BT357" s="16"/>
      <c r="BU357" s="16"/>
      <c r="BV357" s="16"/>
      <c r="BW357" s="16"/>
      <c r="BX357" s="16"/>
      <c r="BY357" s="16"/>
      <c r="BZ357" s="16"/>
      <c r="CA357" s="16"/>
      <c r="CB357" s="16"/>
      <c r="CC357" s="16"/>
      <c r="CD357" s="16"/>
      <c r="CE357" s="16"/>
      <c r="CF357" s="16"/>
      <c r="CG357" s="16"/>
      <c r="CH357" s="16"/>
      <c r="CI357" s="16"/>
      <c r="CJ357" s="16"/>
      <c r="CK357" s="16"/>
      <c r="CL357" s="16"/>
      <c r="CM357" s="16"/>
      <c r="CN357" s="16"/>
      <c r="CO357" s="16"/>
      <c r="CP357" s="16"/>
      <c r="CQ357" s="16"/>
      <c r="CR357" s="16"/>
      <c r="CS357" s="16"/>
      <c r="CT357" s="16"/>
      <c r="CU357" s="16"/>
      <c r="CV357" s="16"/>
      <c r="CW357" s="16"/>
      <c r="CX357" s="16"/>
      <c r="CY357" s="16"/>
      <c r="CZ357" s="16"/>
      <c r="DA357" s="16"/>
    </row>
    <row r="358" spans="1:105" s="19" customFormat="1" ht="16.5" x14ac:dyDescent="0.3">
      <c r="A358" s="30">
        <v>327</v>
      </c>
      <c r="B358" s="31"/>
      <c r="C358" s="32"/>
      <c r="D358" s="30" t="s">
        <v>234</v>
      </c>
      <c r="E358" s="30" t="s">
        <v>1072</v>
      </c>
      <c r="F358" s="30" t="s">
        <v>113</v>
      </c>
      <c r="G358" s="30" t="s">
        <v>1073</v>
      </c>
      <c r="H358" s="33"/>
      <c r="I358" s="34">
        <v>100</v>
      </c>
      <c r="J358" s="35">
        <f t="shared" si="58"/>
        <v>100</v>
      </c>
      <c r="K358" s="35">
        <f t="shared" si="59"/>
        <v>100</v>
      </c>
      <c r="L358" s="35">
        <f t="shared" ref="L358:M374" si="62">P358+R358+T358+V358+X358+Z358+AB358+AD358+AF358+AH358+AJ358+AL358+AN358+AP358+AR358+AT358+AV358+AX358+AZ358+BB358+BD358+BJ358+CZ358</f>
        <v>0</v>
      </c>
      <c r="M358" s="35">
        <f t="shared" si="62"/>
        <v>0</v>
      </c>
      <c r="N358" s="36"/>
      <c r="O358" s="36"/>
      <c r="P358" s="36"/>
      <c r="Q358" s="36"/>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6"/>
      <c r="AO358" s="36"/>
      <c r="AP358" s="36"/>
      <c r="AQ358" s="36"/>
      <c r="AR358" s="36"/>
      <c r="AS358" s="36"/>
      <c r="AT358" s="36"/>
      <c r="AU358" s="36"/>
      <c r="AV358" s="36"/>
      <c r="AW358" s="36"/>
      <c r="AX358" s="36"/>
      <c r="AY358" s="36"/>
      <c r="AZ358" s="36"/>
      <c r="BA358" s="36"/>
      <c r="BB358" s="36"/>
      <c r="BC358" s="36"/>
      <c r="BD358" s="36"/>
      <c r="BE358" s="36"/>
      <c r="BF358" s="36"/>
      <c r="BG358" s="36"/>
      <c r="BH358" s="36"/>
      <c r="BI358" s="36"/>
      <c r="BJ358" s="36"/>
      <c r="BK358" s="36"/>
      <c r="BL358" s="36"/>
      <c r="BM358" s="36"/>
      <c r="BN358" s="36"/>
      <c r="BO358" s="36"/>
      <c r="BP358" s="36"/>
      <c r="BQ358" s="36"/>
      <c r="BR358" s="36"/>
      <c r="BS358" s="36"/>
      <c r="BT358" s="36"/>
      <c r="BU358" s="36"/>
      <c r="BV358" s="36"/>
      <c r="BW358" s="36"/>
      <c r="BX358" s="36"/>
      <c r="BY358" s="36"/>
      <c r="BZ358" s="36"/>
      <c r="CA358" s="36"/>
      <c r="CB358" s="36"/>
      <c r="CC358" s="36"/>
      <c r="CD358" s="36"/>
      <c r="CE358" s="36"/>
      <c r="CF358" s="36"/>
      <c r="CG358" s="36"/>
      <c r="CH358" s="36"/>
      <c r="CI358" s="36"/>
      <c r="CJ358" s="36"/>
      <c r="CK358" s="36"/>
      <c r="CL358" s="36"/>
      <c r="CM358" s="36"/>
      <c r="CN358" s="36"/>
      <c r="CO358" s="36"/>
      <c r="CP358" s="36"/>
      <c r="CQ358" s="36"/>
      <c r="CR358" s="36"/>
      <c r="CS358" s="36"/>
      <c r="CT358" s="36"/>
      <c r="CU358" s="36"/>
      <c r="CV358" s="36"/>
      <c r="CW358" s="36"/>
      <c r="CX358" s="36"/>
      <c r="CY358" s="36"/>
      <c r="CZ358" s="36"/>
      <c r="DA358" s="36"/>
    </row>
    <row r="359" spans="1:105" s="19" customFormat="1" ht="16.5" x14ac:dyDescent="0.3">
      <c r="A359" s="48">
        <v>853</v>
      </c>
      <c r="B359" s="51"/>
      <c r="C359" s="56"/>
      <c r="D359" s="51"/>
      <c r="E359" s="48" t="s">
        <v>1074</v>
      </c>
      <c r="F359" s="48"/>
      <c r="G359" s="48" t="s">
        <v>1075</v>
      </c>
      <c r="H359" s="2"/>
      <c r="I359" s="12">
        <v>100</v>
      </c>
      <c r="J359" s="16">
        <f t="shared" si="58"/>
        <v>100</v>
      </c>
      <c r="K359" s="16">
        <f t="shared" si="59"/>
        <v>100</v>
      </c>
      <c r="L359" s="16">
        <f t="shared" si="62"/>
        <v>0</v>
      </c>
      <c r="M359" s="16">
        <f t="shared" si="62"/>
        <v>0</v>
      </c>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c r="BK359" s="15"/>
      <c r="BL359" s="15"/>
      <c r="BM359" s="15"/>
      <c r="BN359" s="15"/>
      <c r="BO359" s="15"/>
      <c r="BP359" s="15"/>
      <c r="BQ359" s="15"/>
      <c r="BR359" s="15"/>
      <c r="BS359" s="15"/>
      <c r="BT359" s="15"/>
      <c r="BU359" s="15"/>
      <c r="BV359" s="15"/>
      <c r="BW359" s="15"/>
      <c r="BX359" s="15"/>
      <c r="BY359" s="15"/>
      <c r="BZ359" s="15"/>
      <c r="CA359" s="15"/>
      <c r="CB359" s="15"/>
      <c r="CC359" s="15"/>
      <c r="CD359" s="15"/>
      <c r="CE359" s="15"/>
      <c r="CF359" s="15"/>
      <c r="CG359" s="15"/>
      <c r="CH359" s="15"/>
      <c r="CI359" s="15"/>
      <c r="CJ359" s="15"/>
      <c r="CK359" s="15"/>
      <c r="CL359" s="15"/>
      <c r="CM359" s="15"/>
      <c r="CN359" s="15"/>
      <c r="CO359" s="15"/>
      <c r="CP359" s="15"/>
      <c r="CQ359" s="15"/>
      <c r="CR359" s="15"/>
      <c r="CS359" s="15"/>
      <c r="CT359" s="15"/>
      <c r="CU359" s="15"/>
      <c r="CV359" s="15"/>
      <c r="CW359" s="15"/>
      <c r="CX359" s="15"/>
      <c r="CY359" s="15"/>
      <c r="CZ359" s="15"/>
      <c r="DA359" s="15"/>
    </row>
    <row r="360" spans="1:105" s="19" customFormat="1" ht="16.5" x14ac:dyDescent="0.3">
      <c r="A360" s="48">
        <v>53</v>
      </c>
      <c r="B360" s="49"/>
      <c r="C360" s="56"/>
      <c r="D360" s="48" t="s">
        <v>614</v>
      </c>
      <c r="E360" s="48" t="s">
        <v>1076</v>
      </c>
      <c r="F360" s="48" t="s">
        <v>113</v>
      </c>
      <c r="G360" s="48" t="s">
        <v>1077</v>
      </c>
      <c r="H360" s="2" t="s">
        <v>1078</v>
      </c>
      <c r="I360" s="12">
        <v>100</v>
      </c>
      <c r="J360" s="16">
        <f t="shared" si="58"/>
        <v>100</v>
      </c>
      <c r="K360" s="16">
        <f t="shared" si="59"/>
        <v>100</v>
      </c>
      <c r="L360" s="16">
        <f t="shared" si="62"/>
        <v>0</v>
      </c>
      <c r="M360" s="16">
        <f t="shared" si="62"/>
        <v>0</v>
      </c>
      <c r="N360" s="15"/>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c r="BC360" s="15"/>
      <c r="BD360" s="15"/>
      <c r="BE360" s="15"/>
      <c r="BF360" s="15"/>
      <c r="BG360" s="15"/>
      <c r="BH360" s="15"/>
      <c r="BI360" s="15"/>
      <c r="BJ360" s="15"/>
      <c r="BK360" s="15"/>
      <c r="BL360" s="15"/>
      <c r="BM360" s="15"/>
      <c r="BN360" s="15"/>
      <c r="BO360" s="15"/>
      <c r="BP360" s="15"/>
      <c r="BQ360" s="15"/>
      <c r="BR360" s="15"/>
      <c r="BS360" s="15"/>
      <c r="BT360" s="15"/>
      <c r="BU360" s="15"/>
      <c r="BV360" s="15"/>
      <c r="BW360" s="15"/>
      <c r="BX360" s="15"/>
      <c r="BY360" s="15"/>
      <c r="BZ360" s="15"/>
      <c r="CA360" s="15"/>
      <c r="CB360" s="15"/>
      <c r="CC360" s="15"/>
      <c r="CD360" s="15"/>
      <c r="CE360" s="15"/>
      <c r="CF360" s="15"/>
      <c r="CG360" s="15"/>
      <c r="CH360" s="15"/>
      <c r="CI360" s="15"/>
      <c r="CJ360" s="15"/>
      <c r="CK360" s="15"/>
      <c r="CL360" s="15"/>
      <c r="CM360" s="15"/>
      <c r="CN360" s="15"/>
      <c r="CO360" s="15"/>
      <c r="CP360" s="15"/>
      <c r="CQ360" s="15"/>
      <c r="CR360" s="15"/>
      <c r="CS360" s="15"/>
      <c r="CT360" s="15"/>
      <c r="CU360" s="15"/>
      <c r="CV360" s="15"/>
      <c r="CW360" s="15"/>
      <c r="CX360" s="15"/>
      <c r="CY360" s="15"/>
      <c r="CZ360" s="15"/>
      <c r="DA360" s="15"/>
    </row>
    <row r="361" spans="1:105" s="19" customFormat="1" ht="16.5" x14ac:dyDescent="0.3">
      <c r="A361" s="48">
        <v>75</v>
      </c>
      <c r="B361" s="49"/>
      <c r="C361" s="56" t="s">
        <v>1079</v>
      </c>
      <c r="D361" s="48" t="s">
        <v>306</v>
      </c>
      <c r="E361" s="48" t="s">
        <v>1080</v>
      </c>
      <c r="F361" s="48" t="s">
        <v>199</v>
      </c>
      <c r="G361" s="48" t="s">
        <v>1081</v>
      </c>
      <c r="H361" s="2" t="s">
        <v>1082</v>
      </c>
      <c r="I361" s="12">
        <v>100</v>
      </c>
      <c r="J361" s="16">
        <f t="shared" si="58"/>
        <v>100</v>
      </c>
      <c r="K361" s="16">
        <f t="shared" si="59"/>
        <v>100</v>
      </c>
      <c r="L361" s="16">
        <f t="shared" si="62"/>
        <v>0</v>
      </c>
      <c r="M361" s="16">
        <f t="shared" si="62"/>
        <v>0</v>
      </c>
      <c r="N361" s="15"/>
      <c r="O361" s="15"/>
      <c r="P361" s="15"/>
      <c r="Q361" s="15"/>
      <c r="R361" s="15"/>
      <c r="S361" s="15"/>
      <c r="T361" s="15"/>
      <c r="U361" s="15"/>
      <c r="V361" s="15"/>
      <c r="W361" s="15"/>
      <c r="X361" s="15"/>
      <c r="Y361" s="15"/>
      <c r="Z361" s="15"/>
      <c r="AA361" s="15"/>
      <c r="AB361" s="15"/>
      <c r="AC361" s="15"/>
      <c r="AD361" s="15"/>
      <c r="AE361" s="15"/>
      <c r="AF361" s="15"/>
      <c r="AG361" s="15"/>
      <c r="AH361" s="15"/>
      <c r="AI361" s="15"/>
      <c r="AJ361" s="15"/>
      <c r="AK361" s="15"/>
      <c r="AL361" s="15"/>
      <c r="AM361" s="15"/>
      <c r="AN361" s="15"/>
      <c r="AO361" s="15"/>
      <c r="AP361" s="15"/>
      <c r="AQ361" s="15"/>
      <c r="AR361" s="15"/>
      <c r="AS361" s="15"/>
      <c r="AT361" s="15"/>
      <c r="AU361" s="15"/>
      <c r="AV361" s="15"/>
      <c r="AW361" s="15"/>
      <c r="AX361" s="15"/>
      <c r="AY361" s="15"/>
      <c r="AZ361" s="15"/>
      <c r="BA361" s="15"/>
      <c r="BB361" s="15"/>
      <c r="BC361" s="15"/>
      <c r="BD361" s="15"/>
      <c r="BE361" s="15"/>
      <c r="BF361" s="15"/>
      <c r="BG361" s="15"/>
      <c r="BH361" s="15"/>
      <c r="BI361" s="15"/>
      <c r="BJ361" s="15"/>
      <c r="BK361" s="15"/>
      <c r="BL361" s="15"/>
      <c r="BM361" s="15"/>
      <c r="BN361" s="15"/>
      <c r="BO361" s="15"/>
      <c r="BP361" s="15"/>
      <c r="BQ361" s="15"/>
      <c r="BR361" s="15"/>
      <c r="BS361" s="15"/>
      <c r="BT361" s="15"/>
      <c r="BU361" s="15"/>
      <c r="BV361" s="15"/>
      <c r="BW361" s="15"/>
      <c r="BX361" s="15"/>
      <c r="BY361" s="15"/>
      <c r="BZ361" s="15"/>
      <c r="CA361" s="15"/>
      <c r="CB361" s="15"/>
      <c r="CC361" s="15"/>
      <c r="CD361" s="15"/>
      <c r="CE361" s="15"/>
      <c r="CF361" s="15"/>
      <c r="CG361" s="15"/>
      <c r="CH361" s="15"/>
      <c r="CI361" s="15"/>
      <c r="CJ361" s="15"/>
      <c r="CK361" s="15"/>
      <c r="CL361" s="15"/>
      <c r="CM361" s="15"/>
      <c r="CN361" s="15"/>
      <c r="CO361" s="15"/>
      <c r="CP361" s="15"/>
      <c r="CQ361" s="15"/>
      <c r="CR361" s="15"/>
      <c r="CS361" s="15"/>
      <c r="CT361" s="15"/>
      <c r="CU361" s="15"/>
      <c r="CV361" s="15"/>
      <c r="CW361" s="15"/>
      <c r="CX361" s="15"/>
      <c r="CY361" s="15"/>
      <c r="CZ361" s="15"/>
      <c r="DA361" s="15"/>
    </row>
    <row r="362" spans="1:105" s="19" customFormat="1" ht="16.5" x14ac:dyDescent="0.3">
      <c r="A362" s="48">
        <v>89</v>
      </c>
      <c r="B362" s="49"/>
      <c r="C362" s="56"/>
      <c r="D362" s="48" t="s">
        <v>224</v>
      </c>
      <c r="E362" s="48" t="s">
        <v>1083</v>
      </c>
      <c r="F362" s="48"/>
      <c r="G362" s="48" t="s">
        <v>1084</v>
      </c>
      <c r="H362" s="2"/>
      <c r="I362" s="12">
        <v>100</v>
      </c>
      <c r="J362" s="16">
        <f t="shared" si="58"/>
        <v>100</v>
      </c>
      <c r="K362" s="16">
        <f t="shared" si="59"/>
        <v>100</v>
      </c>
      <c r="L362" s="16">
        <f t="shared" si="62"/>
        <v>0</v>
      </c>
      <c r="M362" s="16">
        <f t="shared" si="62"/>
        <v>0</v>
      </c>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c r="BC362" s="15"/>
      <c r="BD362" s="15"/>
      <c r="BE362" s="15"/>
      <c r="BF362" s="15"/>
      <c r="BG362" s="15"/>
      <c r="BH362" s="15"/>
      <c r="BI362" s="15"/>
      <c r="BJ362" s="15"/>
      <c r="BK362" s="15"/>
      <c r="BL362" s="15"/>
      <c r="BM362" s="15"/>
      <c r="BN362" s="15"/>
      <c r="BO362" s="15"/>
      <c r="BP362" s="15"/>
      <c r="BQ362" s="15"/>
      <c r="BR362" s="15"/>
      <c r="BS362" s="15"/>
      <c r="BT362" s="15"/>
      <c r="BU362" s="15"/>
      <c r="BV362" s="15"/>
      <c r="BW362" s="15"/>
      <c r="BX362" s="15"/>
      <c r="BY362" s="15"/>
      <c r="BZ362" s="15"/>
      <c r="CA362" s="15"/>
      <c r="CB362" s="15"/>
      <c r="CC362" s="15"/>
      <c r="CD362" s="15"/>
      <c r="CE362" s="15"/>
      <c r="CF362" s="15"/>
      <c r="CG362" s="15"/>
      <c r="CH362" s="15"/>
      <c r="CI362" s="15"/>
      <c r="CJ362" s="15"/>
      <c r="CK362" s="15"/>
      <c r="CL362" s="15"/>
      <c r="CM362" s="15"/>
      <c r="CN362" s="15"/>
      <c r="CO362" s="15"/>
      <c r="CP362" s="15"/>
      <c r="CQ362" s="15"/>
      <c r="CR362" s="15"/>
      <c r="CS362" s="15"/>
      <c r="CT362" s="15"/>
      <c r="CU362" s="15"/>
      <c r="CV362" s="15"/>
      <c r="CW362" s="15"/>
      <c r="CX362" s="15"/>
      <c r="CY362" s="15"/>
      <c r="CZ362" s="15"/>
      <c r="DA362" s="15"/>
    </row>
    <row r="363" spans="1:105" s="19" customFormat="1" ht="16.5" x14ac:dyDescent="0.3">
      <c r="A363" s="48">
        <v>322</v>
      </c>
      <c r="B363" s="49"/>
      <c r="C363" s="56"/>
      <c r="D363" s="48" t="s">
        <v>431</v>
      </c>
      <c r="E363" s="48" t="s">
        <v>1085</v>
      </c>
      <c r="F363" s="48" t="s">
        <v>113</v>
      </c>
      <c r="G363" s="48" t="s">
        <v>1086</v>
      </c>
      <c r="H363" s="2"/>
      <c r="I363" s="12">
        <v>100</v>
      </c>
      <c r="J363" s="16">
        <f t="shared" si="58"/>
        <v>100</v>
      </c>
      <c r="K363" s="16">
        <f t="shared" si="59"/>
        <v>100</v>
      </c>
      <c r="L363" s="16">
        <f t="shared" si="62"/>
        <v>0</v>
      </c>
      <c r="M363" s="16">
        <f t="shared" si="62"/>
        <v>0</v>
      </c>
      <c r="N363" s="15"/>
      <c r="O363" s="15"/>
      <c r="P363" s="15"/>
      <c r="Q363" s="15"/>
      <c r="R363" s="15"/>
      <c r="S363" s="15"/>
      <c r="T363" s="15"/>
      <c r="U363" s="15"/>
      <c r="V363" s="15"/>
      <c r="W363" s="15"/>
      <c r="X363" s="15"/>
      <c r="Y363" s="15"/>
      <c r="Z363" s="15"/>
      <c r="AA363" s="15"/>
      <c r="AB363" s="15"/>
      <c r="AC363" s="15"/>
      <c r="AD363" s="15"/>
      <c r="AE363" s="15"/>
      <c r="AF363" s="15"/>
      <c r="AG363" s="15"/>
      <c r="AH363" s="15"/>
      <c r="AI363" s="15"/>
      <c r="AJ363" s="15"/>
      <c r="AK363" s="15"/>
      <c r="AL363" s="15"/>
      <c r="AM363" s="15"/>
      <c r="AN363" s="15"/>
      <c r="AO363" s="15"/>
      <c r="AP363" s="15"/>
      <c r="AQ363" s="15"/>
      <c r="AR363" s="15"/>
      <c r="AS363" s="15"/>
      <c r="AT363" s="15"/>
      <c r="AU363" s="15"/>
      <c r="AV363" s="15"/>
      <c r="AW363" s="15"/>
      <c r="AX363" s="15"/>
      <c r="AY363" s="15"/>
      <c r="AZ363" s="15"/>
      <c r="BA363" s="15"/>
      <c r="BB363" s="15"/>
      <c r="BC363" s="15"/>
      <c r="BD363" s="15"/>
      <c r="BE363" s="15"/>
      <c r="BF363" s="15"/>
      <c r="BG363" s="15"/>
      <c r="BH363" s="15"/>
      <c r="BI363" s="15"/>
      <c r="BJ363" s="15"/>
      <c r="BK363" s="15"/>
      <c r="BL363" s="15"/>
      <c r="BM363" s="15"/>
      <c r="BN363" s="15"/>
      <c r="BO363" s="15"/>
      <c r="BP363" s="15"/>
      <c r="BQ363" s="15"/>
      <c r="BR363" s="15"/>
      <c r="BS363" s="15"/>
      <c r="BT363" s="15"/>
      <c r="BU363" s="15"/>
      <c r="BV363" s="15"/>
      <c r="BW363" s="15"/>
      <c r="BX363" s="15"/>
      <c r="BY363" s="15"/>
      <c r="BZ363" s="15"/>
      <c r="CA363" s="15"/>
      <c r="CB363" s="15"/>
      <c r="CC363" s="15"/>
      <c r="CD363" s="15"/>
      <c r="CE363" s="15"/>
      <c r="CF363" s="15"/>
      <c r="CG363" s="15"/>
      <c r="CH363" s="15"/>
      <c r="CI363" s="15"/>
      <c r="CJ363" s="15"/>
      <c r="CK363" s="15"/>
      <c r="CL363" s="15"/>
      <c r="CM363" s="15"/>
      <c r="CN363" s="15"/>
      <c r="CO363" s="15"/>
      <c r="CP363" s="15"/>
      <c r="CQ363" s="15"/>
      <c r="CR363" s="15"/>
      <c r="CS363" s="15"/>
      <c r="CT363" s="15"/>
      <c r="CU363" s="15"/>
      <c r="CV363" s="15"/>
      <c r="CW363" s="15"/>
      <c r="CX363" s="15"/>
      <c r="CY363" s="15"/>
      <c r="CZ363" s="15"/>
      <c r="DA363" s="15"/>
    </row>
    <row r="364" spans="1:105" s="19" customFormat="1" ht="16.5" x14ac:dyDescent="0.3">
      <c r="A364" s="48">
        <v>351</v>
      </c>
      <c r="B364" s="49"/>
      <c r="C364" s="56"/>
      <c r="D364" s="48" t="s">
        <v>221</v>
      </c>
      <c r="E364" s="48" t="s">
        <v>1087</v>
      </c>
      <c r="F364" s="48" t="s">
        <v>199</v>
      </c>
      <c r="G364" s="48" t="s">
        <v>1088</v>
      </c>
      <c r="H364" s="2"/>
      <c r="I364" s="12">
        <v>100</v>
      </c>
      <c r="J364" s="16">
        <f t="shared" si="58"/>
        <v>100</v>
      </c>
      <c r="K364" s="16">
        <f t="shared" si="59"/>
        <v>100</v>
      </c>
      <c r="L364" s="16">
        <f t="shared" si="62"/>
        <v>0</v>
      </c>
      <c r="M364" s="16">
        <f t="shared" si="62"/>
        <v>0</v>
      </c>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c r="CL364" s="15"/>
      <c r="CM364" s="15"/>
      <c r="CN364" s="15"/>
      <c r="CO364" s="15"/>
      <c r="CP364" s="15"/>
      <c r="CQ364" s="15"/>
      <c r="CR364" s="15"/>
      <c r="CS364" s="15"/>
      <c r="CT364" s="15"/>
      <c r="CU364" s="15"/>
      <c r="CV364" s="15"/>
      <c r="CW364" s="15"/>
      <c r="CX364" s="15"/>
      <c r="CY364" s="15"/>
      <c r="CZ364" s="15"/>
      <c r="DA364" s="15"/>
    </row>
    <row r="365" spans="1:105" s="19" customFormat="1" ht="16.5" x14ac:dyDescent="0.3">
      <c r="A365" s="48">
        <v>79</v>
      </c>
      <c r="B365" s="49"/>
      <c r="C365" s="56" t="s">
        <v>1079</v>
      </c>
      <c r="D365" s="48" t="s">
        <v>306</v>
      </c>
      <c r="E365" s="48" t="s">
        <v>1089</v>
      </c>
      <c r="F365" s="48" t="s">
        <v>199</v>
      </c>
      <c r="G365" s="48" t="s">
        <v>1090</v>
      </c>
      <c r="H365" s="2" t="s">
        <v>1091</v>
      </c>
      <c r="I365" s="12">
        <v>100</v>
      </c>
      <c r="J365" s="16">
        <f t="shared" si="58"/>
        <v>100</v>
      </c>
      <c r="K365" s="16">
        <f t="shared" si="59"/>
        <v>100</v>
      </c>
      <c r="L365" s="16">
        <f t="shared" si="62"/>
        <v>0</v>
      </c>
      <c r="M365" s="16">
        <f t="shared" si="62"/>
        <v>0</v>
      </c>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c r="BK365" s="15"/>
      <c r="BL365" s="15"/>
      <c r="BM365" s="15"/>
      <c r="BN365" s="15"/>
      <c r="BO365" s="15"/>
      <c r="BP365" s="15"/>
      <c r="BQ365" s="15"/>
      <c r="BR365" s="15"/>
      <c r="BS365" s="15"/>
      <c r="BT365" s="15"/>
      <c r="BU365" s="15"/>
      <c r="BV365" s="15"/>
      <c r="BW365" s="15"/>
      <c r="BX365" s="15"/>
      <c r="BY365" s="15"/>
      <c r="BZ365" s="15"/>
      <c r="CA365" s="15"/>
      <c r="CB365" s="15"/>
      <c r="CC365" s="15"/>
      <c r="CD365" s="15"/>
      <c r="CE365" s="15"/>
      <c r="CF365" s="15"/>
      <c r="CG365" s="15"/>
      <c r="CH365" s="15"/>
      <c r="CI365" s="15"/>
      <c r="CJ365" s="15"/>
      <c r="CK365" s="15"/>
      <c r="CL365" s="15"/>
      <c r="CM365" s="15"/>
      <c r="CN365" s="15"/>
      <c r="CO365" s="15"/>
      <c r="CP365" s="15"/>
      <c r="CQ365" s="15"/>
      <c r="CR365" s="15"/>
      <c r="CS365" s="15"/>
      <c r="CT365" s="15"/>
      <c r="CU365" s="15"/>
      <c r="CV365" s="15"/>
      <c r="CW365" s="15"/>
      <c r="CX365" s="15"/>
      <c r="CY365" s="15"/>
      <c r="CZ365" s="15"/>
      <c r="DA365" s="15"/>
    </row>
    <row r="366" spans="1:105" s="19" customFormat="1" ht="16.5" x14ac:dyDescent="0.3">
      <c r="A366" s="48">
        <v>133</v>
      </c>
      <c r="B366" s="49"/>
      <c r="C366" s="56"/>
      <c r="D366" s="48" t="s">
        <v>234</v>
      </c>
      <c r="E366" s="48" t="s">
        <v>1092</v>
      </c>
      <c r="F366" s="48"/>
      <c r="G366" s="48" t="s">
        <v>1093</v>
      </c>
      <c r="H366" s="2"/>
      <c r="I366" s="12">
        <v>100</v>
      </c>
      <c r="J366" s="16">
        <f t="shared" si="58"/>
        <v>100</v>
      </c>
      <c r="K366" s="16">
        <f t="shared" si="59"/>
        <v>100</v>
      </c>
      <c r="L366" s="16">
        <f t="shared" si="62"/>
        <v>0</v>
      </c>
      <c r="M366" s="16">
        <f t="shared" si="62"/>
        <v>0</v>
      </c>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c r="BK366" s="15"/>
      <c r="BL366" s="15"/>
      <c r="BM366" s="15"/>
      <c r="BN366" s="15"/>
      <c r="BO366" s="15"/>
      <c r="BP366" s="15"/>
      <c r="BQ366" s="15"/>
      <c r="BR366" s="15"/>
      <c r="BS366" s="15"/>
      <c r="BT366" s="15"/>
      <c r="BU366" s="15"/>
      <c r="BV366" s="15"/>
      <c r="BW366" s="15"/>
      <c r="BX366" s="15"/>
      <c r="BY366" s="15"/>
      <c r="BZ366" s="15"/>
      <c r="CA366" s="15"/>
      <c r="CB366" s="15"/>
      <c r="CC366" s="15"/>
      <c r="CD366" s="15"/>
      <c r="CE366" s="15"/>
      <c r="CF366" s="15"/>
      <c r="CG366" s="15"/>
      <c r="CH366" s="15"/>
      <c r="CI366" s="15"/>
      <c r="CJ366" s="15"/>
      <c r="CK366" s="15"/>
      <c r="CL366" s="15"/>
      <c r="CM366" s="15"/>
      <c r="CN366" s="15"/>
      <c r="CO366" s="15"/>
      <c r="CP366" s="15"/>
      <c r="CQ366" s="15"/>
      <c r="CR366" s="15"/>
      <c r="CS366" s="15"/>
      <c r="CT366" s="15"/>
      <c r="CU366" s="15"/>
      <c r="CV366" s="15"/>
      <c r="CW366" s="15"/>
      <c r="CX366" s="15"/>
      <c r="CY366" s="15"/>
      <c r="CZ366" s="15"/>
      <c r="DA366" s="15"/>
    </row>
    <row r="367" spans="1:105" s="19" customFormat="1" ht="16.5" x14ac:dyDescent="0.3">
      <c r="A367" s="48">
        <v>204</v>
      </c>
      <c r="B367" s="49"/>
      <c r="C367" s="56"/>
      <c r="D367" s="48" t="s">
        <v>614</v>
      </c>
      <c r="E367" s="48" t="s">
        <v>1094</v>
      </c>
      <c r="F367" s="48" t="s">
        <v>113</v>
      </c>
      <c r="G367" s="48" t="s">
        <v>1095</v>
      </c>
      <c r="H367" s="2" t="s">
        <v>1096</v>
      </c>
      <c r="I367" s="12">
        <v>100</v>
      </c>
      <c r="J367" s="16">
        <f t="shared" si="58"/>
        <v>100</v>
      </c>
      <c r="K367" s="16">
        <f t="shared" si="59"/>
        <v>100</v>
      </c>
      <c r="L367" s="16">
        <f t="shared" si="62"/>
        <v>0</v>
      </c>
      <c r="M367" s="16">
        <f t="shared" si="62"/>
        <v>0</v>
      </c>
      <c r="N367" s="15"/>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15"/>
      <c r="BB367" s="15"/>
      <c r="BC367" s="15"/>
      <c r="BD367" s="15"/>
      <c r="BE367" s="15"/>
      <c r="BF367" s="15"/>
      <c r="BG367" s="15"/>
      <c r="BH367" s="15"/>
      <c r="BI367" s="15"/>
      <c r="BJ367" s="15"/>
      <c r="BK367" s="15"/>
      <c r="BL367" s="15"/>
      <c r="BM367" s="15"/>
      <c r="BN367" s="15"/>
      <c r="BO367" s="15"/>
      <c r="BP367" s="15"/>
      <c r="BQ367" s="15"/>
      <c r="BR367" s="15"/>
      <c r="BS367" s="15"/>
      <c r="BT367" s="15"/>
      <c r="BU367" s="15"/>
      <c r="BV367" s="15"/>
      <c r="BW367" s="15"/>
      <c r="BX367" s="15"/>
      <c r="BY367" s="15"/>
      <c r="BZ367" s="15"/>
      <c r="CA367" s="15"/>
      <c r="CB367" s="15"/>
      <c r="CC367" s="15"/>
      <c r="CD367" s="15"/>
      <c r="CE367" s="15"/>
      <c r="CF367" s="15"/>
      <c r="CG367" s="15"/>
      <c r="CH367" s="15"/>
      <c r="CI367" s="15"/>
      <c r="CJ367" s="15"/>
      <c r="CK367" s="15"/>
      <c r="CL367" s="15"/>
      <c r="CM367" s="15"/>
      <c r="CN367" s="15"/>
      <c r="CO367" s="15"/>
      <c r="CP367" s="15"/>
      <c r="CQ367" s="15"/>
      <c r="CR367" s="15"/>
      <c r="CS367" s="15"/>
      <c r="CT367" s="15"/>
      <c r="CU367" s="15"/>
      <c r="CV367" s="15"/>
      <c r="CW367" s="15"/>
      <c r="CX367" s="15"/>
      <c r="CY367" s="15"/>
      <c r="CZ367" s="15"/>
      <c r="DA367" s="15"/>
    </row>
    <row r="368" spans="1:105" s="19" customFormat="1" ht="16.5" x14ac:dyDescent="0.3">
      <c r="A368" s="48">
        <v>452</v>
      </c>
      <c r="B368" s="49"/>
      <c r="C368" s="56"/>
      <c r="D368" s="51"/>
      <c r="E368" s="48" t="s">
        <v>1097</v>
      </c>
      <c r="F368" s="48" t="s">
        <v>113</v>
      </c>
      <c r="G368" s="48" t="s">
        <v>1098</v>
      </c>
      <c r="H368" s="2"/>
      <c r="I368" s="12">
        <v>100</v>
      </c>
      <c r="J368" s="16">
        <f t="shared" si="58"/>
        <v>100</v>
      </c>
      <c r="K368" s="16">
        <f t="shared" si="59"/>
        <v>100</v>
      </c>
      <c r="L368" s="16">
        <f t="shared" si="62"/>
        <v>0</v>
      </c>
      <c r="M368" s="16">
        <f t="shared" si="62"/>
        <v>0</v>
      </c>
      <c r="N368" s="15"/>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c r="BC368" s="15"/>
      <c r="BD368" s="15"/>
      <c r="BE368" s="15"/>
      <c r="BF368" s="15"/>
      <c r="BG368" s="15"/>
      <c r="BH368" s="15"/>
      <c r="BI368" s="15"/>
      <c r="BJ368" s="15"/>
      <c r="BK368" s="15"/>
      <c r="BL368" s="15"/>
      <c r="BM368" s="15"/>
      <c r="BN368" s="15"/>
      <c r="BO368" s="15"/>
      <c r="BP368" s="15"/>
      <c r="BQ368" s="15"/>
      <c r="BR368" s="15"/>
      <c r="BS368" s="15"/>
      <c r="BT368" s="15"/>
      <c r="BU368" s="15"/>
      <c r="BV368" s="15"/>
      <c r="BW368" s="15"/>
      <c r="BX368" s="15"/>
      <c r="BY368" s="15"/>
      <c r="BZ368" s="15"/>
      <c r="CA368" s="15"/>
      <c r="CB368" s="15"/>
      <c r="CC368" s="15"/>
      <c r="CD368" s="15"/>
      <c r="CE368" s="15"/>
      <c r="CF368" s="15"/>
      <c r="CG368" s="15"/>
      <c r="CH368" s="15"/>
      <c r="CI368" s="15"/>
      <c r="CJ368" s="15"/>
      <c r="CK368" s="15"/>
      <c r="CL368" s="15"/>
      <c r="CM368" s="15"/>
      <c r="CN368" s="15"/>
      <c r="CO368" s="15"/>
      <c r="CP368" s="15"/>
      <c r="CQ368" s="15"/>
      <c r="CR368" s="15"/>
      <c r="CS368" s="15"/>
      <c r="CT368" s="15"/>
      <c r="CU368" s="15"/>
      <c r="CV368" s="15"/>
      <c r="CW368" s="15"/>
      <c r="CX368" s="15"/>
      <c r="CY368" s="15"/>
      <c r="CZ368" s="15"/>
      <c r="DA368" s="15"/>
    </row>
    <row r="369" spans="1:105" s="19" customFormat="1" ht="16.5" x14ac:dyDescent="0.3">
      <c r="A369" s="48">
        <v>757</v>
      </c>
      <c r="B369" s="51"/>
      <c r="C369" s="56"/>
      <c r="D369" s="51"/>
      <c r="E369" s="48" t="s">
        <v>1099</v>
      </c>
      <c r="F369" s="48"/>
      <c r="G369" s="48"/>
      <c r="H369" s="2"/>
      <c r="I369" s="12">
        <v>100</v>
      </c>
      <c r="J369" s="16">
        <f t="shared" si="58"/>
        <v>100</v>
      </c>
      <c r="K369" s="16">
        <f t="shared" si="59"/>
        <v>100</v>
      </c>
      <c r="L369" s="16">
        <f t="shared" si="62"/>
        <v>0</v>
      </c>
      <c r="M369" s="16">
        <f t="shared" si="62"/>
        <v>0</v>
      </c>
      <c r="N369" s="15"/>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BW369" s="15"/>
      <c r="BX369" s="15"/>
      <c r="BY369" s="15"/>
      <c r="BZ369" s="15"/>
      <c r="CA369" s="15"/>
      <c r="CB369" s="15"/>
      <c r="CC369" s="15"/>
      <c r="CD369" s="15"/>
      <c r="CE369" s="15"/>
      <c r="CF369" s="15"/>
      <c r="CG369" s="15"/>
      <c r="CH369" s="15"/>
      <c r="CI369" s="15"/>
      <c r="CJ369" s="15"/>
      <c r="CK369" s="15"/>
      <c r="CL369" s="15"/>
      <c r="CM369" s="15"/>
      <c r="CN369" s="15"/>
      <c r="CO369" s="15"/>
      <c r="CP369" s="15"/>
      <c r="CQ369" s="15"/>
      <c r="CR369" s="15"/>
      <c r="CS369" s="15"/>
      <c r="CT369" s="15"/>
      <c r="CU369" s="15"/>
      <c r="CV369" s="15"/>
      <c r="CW369" s="15"/>
      <c r="CX369" s="15"/>
      <c r="CY369" s="15"/>
      <c r="CZ369" s="15"/>
      <c r="DA369" s="15"/>
    </row>
    <row r="370" spans="1:105" s="19" customFormat="1" ht="16.5" x14ac:dyDescent="0.3">
      <c r="A370" s="48">
        <v>846</v>
      </c>
      <c r="B370" s="51"/>
      <c r="C370" s="56"/>
      <c r="D370" s="51"/>
      <c r="E370" s="48" t="s">
        <v>1100</v>
      </c>
      <c r="F370" s="48"/>
      <c r="G370" s="48" t="s">
        <v>1101</v>
      </c>
      <c r="H370" s="2"/>
      <c r="I370" s="12">
        <v>100</v>
      </c>
      <c r="J370" s="16">
        <f t="shared" si="58"/>
        <v>100</v>
      </c>
      <c r="K370" s="16">
        <f t="shared" si="59"/>
        <v>100</v>
      </c>
      <c r="L370" s="16">
        <f t="shared" si="62"/>
        <v>0</v>
      </c>
      <c r="M370" s="16">
        <f t="shared" si="62"/>
        <v>0</v>
      </c>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BW370" s="15"/>
      <c r="BX370" s="15"/>
      <c r="BY370" s="15"/>
      <c r="BZ370" s="15"/>
      <c r="CA370" s="15"/>
      <c r="CB370" s="15"/>
      <c r="CC370" s="15"/>
      <c r="CD370" s="15"/>
      <c r="CE370" s="15"/>
      <c r="CF370" s="15"/>
      <c r="CG370" s="15"/>
      <c r="CH370" s="15"/>
      <c r="CI370" s="15"/>
      <c r="CJ370" s="15"/>
      <c r="CK370" s="15"/>
      <c r="CL370" s="15"/>
      <c r="CM370" s="15"/>
      <c r="CN370" s="15"/>
      <c r="CO370" s="15"/>
      <c r="CP370" s="15"/>
      <c r="CQ370" s="15"/>
      <c r="CR370" s="15"/>
      <c r="CS370" s="15"/>
      <c r="CT370" s="15"/>
      <c r="CU370" s="15"/>
      <c r="CV370" s="15"/>
      <c r="CW370" s="15"/>
      <c r="CX370" s="15"/>
      <c r="CY370" s="15"/>
      <c r="CZ370" s="15"/>
      <c r="DA370" s="15"/>
    </row>
    <row r="371" spans="1:105" s="19" customFormat="1" ht="16.5" x14ac:dyDescent="0.3">
      <c r="A371" s="48">
        <v>43</v>
      </c>
      <c r="B371" s="49"/>
      <c r="C371" s="56"/>
      <c r="D371" s="48" t="s">
        <v>224</v>
      </c>
      <c r="E371" s="48" t="s">
        <v>1102</v>
      </c>
      <c r="F371" s="48"/>
      <c r="G371" s="48" t="s">
        <v>1103</v>
      </c>
      <c r="H371" s="2"/>
      <c r="I371" s="12">
        <v>100</v>
      </c>
      <c r="J371" s="16">
        <f t="shared" si="58"/>
        <v>100</v>
      </c>
      <c r="K371" s="16">
        <f t="shared" si="59"/>
        <v>100</v>
      </c>
      <c r="L371" s="16">
        <f t="shared" si="62"/>
        <v>0</v>
      </c>
      <c r="M371" s="16">
        <f t="shared" si="62"/>
        <v>0</v>
      </c>
      <c r="N371" s="15"/>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BN371" s="15"/>
      <c r="BO371" s="15"/>
      <c r="BP371" s="15"/>
      <c r="BQ371" s="15"/>
      <c r="BR371" s="15"/>
      <c r="BS371" s="15"/>
      <c r="BT371" s="15"/>
      <c r="BU371" s="15"/>
      <c r="BV371" s="15"/>
      <c r="BW371" s="15"/>
      <c r="BX371" s="15"/>
      <c r="BY371" s="15"/>
      <c r="BZ371" s="15"/>
      <c r="CA371" s="15"/>
      <c r="CB371" s="15"/>
      <c r="CC371" s="15"/>
      <c r="CD371" s="15"/>
      <c r="CE371" s="15"/>
      <c r="CF371" s="15"/>
      <c r="CG371" s="15"/>
      <c r="CH371" s="15"/>
      <c r="CI371" s="15"/>
      <c r="CJ371" s="15"/>
      <c r="CK371" s="15"/>
      <c r="CL371" s="15"/>
      <c r="CM371" s="15"/>
      <c r="CN371" s="15"/>
      <c r="CO371" s="15"/>
      <c r="CP371" s="15"/>
      <c r="CQ371" s="15"/>
      <c r="CR371" s="15"/>
      <c r="CS371" s="15"/>
      <c r="CT371" s="15"/>
      <c r="CU371" s="15"/>
      <c r="CV371" s="15"/>
      <c r="CW371" s="15"/>
      <c r="CX371" s="15"/>
      <c r="CY371" s="15"/>
      <c r="CZ371" s="15"/>
      <c r="DA371" s="15"/>
    </row>
    <row r="372" spans="1:105" s="19" customFormat="1" ht="16.5" x14ac:dyDescent="0.3">
      <c r="A372" s="48">
        <v>170</v>
      </c>
      <c r="B372" s="49"/>
      <c r="C372" s="56" t="s">
        <v>1079</v>
      </c>
      <c r="D372" s="48" t="s">
        <v>306</v>
      </c>
      <c r="E372" s="48" t="s">
        <v>1104</v>
      </c>
      <c r="F372" s="48" t="s">
        <v>199</v>
      </c>
      <c r="G372" s="48" t="s">
        <v>1105</v>
      </c>
      <c r="H372" s="2" t="s">
        <v>1106</v>
      </c>
      <c r="I372" s="12">
        <v>100</v>
      </c>
      <c r="J372" s="16">
        <f t="shared" si="58"/>
        <v>100</v>
      </c>
      <c r="K372" s="16">
        <f t="shared" si="59"/>
        <v>100</v>
      </c>
      <c r="L372" s="16">
        <f t="shared" si="62"/>
        <v>0</v>
      </c>
      <c r="M372" s="16">
        <f t="shared" si="62"/>
        <v>0</v>
      </c>
      <c r="N372" s="15"/>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BW372" s="15"/>
      <c r="BX372" s="15"/>
      <c r="BY372" s="15"/>
      <c r="BZ372" s="15"/>
      <c r="CA372" s="15"/>
      <c r="CB372" s="15"/>
      <c r="CC372" s="15"/>
      <c r="CD372" s="15"/>
      <c r="CE372" s="15"/>
      <c r="CF372" s="15"/>
      <c r="CG372" s="15"/>
      <c r="CH372" s="15"/>
      <c r="CI372" s="15"/>
      <c r="CJ372" s="15"/>
      <c r="CK372" s="15"/>
      <c r="CL372" s="15"/>
      <c r="CM372" s="15"/>
      <c r="CN372" s="15"/>
      <c r="CO372" s="15"/>
      <c r="CP372" s="15"/>
      <c r="CQ372" s="15"/>
      <c r="CR372" s="15"/>
      <c r="CS372" s="15"/>
      <c r="CT372" s="15"/>
      <c r="CU372" s="15"/>
      <c r="CV372" s="15"/>
      <c r="CW372" s="15"/>
      <c r="CX372" s="15"/>
      <c r="CY372" s="15"/>
      <c r="CZ372" s="15"/>
      <c r="DA372" s="15"/>
    </row>
    <row r="373" spans="1:105" s="19" customFormat="1" ht="16.5" x14ac:dyDescent="0.3">
      <c r="A373" s="48">
        <v>561</v>
      </c>
      <c r="B373" s="49"/>
      <c r="C373" s="56"/>
      <c r="D373" s="51"/>
      <c r="E373" s="48" t="s">
        <v>1107</v>
      </c>
      <c r="F373" s="48" t="s">
        <v>446</v>
      </c>
      <c r="G373" s="48" t="s">
        <v>1108</v>
      </c>
      <c r="H373" s="2" t="s">
        <v>1109</v>
      </c>
      <c r="I373" s="12">
        <v>100</v>
      </c>
      <c r="J373" s="16">
        <f t="shared" si="58"/>
        <v>100</v>
      </c>
      <c r="K373" s="16">
        <f t="shared" si="59"/>
        <v>100</v>
      </c>
      <c r="L373" s="16">
        <f t="shared" si="62"/>
        <v>0</v>
      </c>
      <c r="M373" s="16">
        <f t="shared" si="62"/>
        <v>0</v>
      </c>
      <c r="N373" s="15"/>
      <c r="O373" s="15"/>
      <c r="P373" s="15"/>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N373" s="15"/>
      <c r="BO373" s="15"/>
      <c r="BP373" s="15"/>
      <c r="BQ373" s="15"/>
      <c r="BR373" s="15"/>
      <c r="BS373" s="15"/>
      <c r="BT373" s="15"/>
      <c r="BU373" s="15"/>
      <c r="BV373" s="15"/>
      <c r="BW373" s="15"/>
      <c r="BX373" s="15"/>
      <c r="BY373" s="15"/>
      <c r="BZ373" s="15"/>
      <c r="CA373" s="15"/>
      <c r="CB373" s="15"/>
      <c r="CC373" s="15"/>
      <c r="CD373" s="15"/>
      <c r="CE373" s="15"/>
      <c r="CF373" s="15"/>
      <c r="CG373" s="15"/>
      <c r="CH373" s="15"/>
      <c r="CI373" s="15"/>
      <c r="CJ373" s="15"/>
      <c r="CK373" s="15"/>
      <c r="CL373" s="15"/>
      <c r="CM373" s="15"/>
      <c r="CN373" s="15"/>
      <c r="CO373" s="15"/>
      <c r="CP373" s="15"/>
      <c r="CQ373" s="15"/>
      <c r="CR373" s="15"/>
      <c r="CS373" s="15"/>
      <c r="CT373" s="15"/>
      <c r="CU373" s="15"/>
      <c r="CV373" s="15"/>
      <c r="CW373" s="15"/>
      <c r="CX373" s="15"/>
      <c r="CY373" s="15"/>
      <c r="CZ373" s="15"/>
      <c r="DA373" s="15"/>
    </row>
    <row r="374" spans="1:105" s="19" customFormat="1" ht="16.5" x14ac:dyDescent="0.3">
      <c r="A374" s="37">
        <v>850</v>
      </c>
      <c r="B374" s="40"/>
      <c r="C374" s="39"/>
      <c r="D374" s="40"/>
      <c r="E374" s="37" t="s">
        <v>1110</v>
      </c>
      <c r="F374" s="37"/>
      <c r="G374" s="37" t="s">
        <v>1111</v>
      </c>
      <c r="H374" s="41"/>
      <c r="I374" s="42">
        <v>100</v>
      </c>
      <c r="J374" s="43">
        <f t="shared" si="58"/>
        <v>100</v>
      </c>
      <c r="K374" s="43">
        <f t="shared" si="59"/>
        <v>100</v>
      </c>
      <c r="L374" s="43">
        <f t="shared" si="62"/>
        <v>0</v>
      </c>
      <c r="M374" s="43">
        <f t="shared" si="62"/>
        <v>0</v>
      </c>
      <c r="N374" s="53"/>
      <c r="O374" s="53"/>
      <c r="P374" s="53"/>
      <c r="Q374" s="53"/>
      <c r="R374" s="53"/>
      <c r="S374" s="53"/>
      <c r="T374" s="53"/>
      <c r="U374" s="53"/>
      <c r="V374" s="53"/>
      <c r="W374" s="53"/>
      <c r="X374" s="53"/>
      <c r="Y374" s="53"/>
      <c r="Z374" s="53"/>
      <c r="AA374" s="53"/>
      <c r="AB374" s="53"/>
      <c r="AC374" s="53"/>
      <c r="AD374" s="53"/>
      <c r="AE374" s="53"/>
      <c r="AF374" s="53"/>
      <c r="AG374" s="53"/>
      <c r="AH374" s="53"/>
      <c r="AI374" s="53"/>
      <c r="AJ374" s="53"/>
      <c r="AK374" s="53"/>
      <c r="AL374" s="53"/>
      <c r="AM374" s="53"/>
      <c r="AN374" s="53"/>
      <c r="AO374" s="53"/>
      <c r="AP374" s="53"/>
      <c r="AQ374" s="53"/>
      <c r="AR374" s="53"/>
      <c r="AS374" s="53"/>
      <c r="AT374" s="53"/>
      <c r="AU374" s="53"/>
      <c r="AV374" s="53"/>
      <c r="AW374" s="53"/>
      <c r="AX374" s="53"/>
      <c r="AY374" s="53"/>
      <c r="AZ374" s="53"/>
      <c r="BA374" s="53"/>
      <c r="BB374" s="53"/>
      <c r="BC374" s="53"/>
      <c r="BD374" s="53"/>
      <c r="BE374" s="53"/>
      <c r="BF374" s="53"/>
      <c r="BG374" s="53"/>
      <c r="BH374" s="53"/>
      <c r="BI374" s="53"/>
      <c r="BJ374" s="53"/>
      <c r="BK374" s="53"/>
      <c r="BL374" s="53"/>
      <c r="BM374" s="53"/>
      <c r="BN374" s="53"/>
      <c r="BO374" s="53"/>
      <c r="BP374" s="53"/>
      <c r="BQ374" s="53"/>
      <c r="BR374" s="53"/>
      <c r="BS374" s="53"/>
      <c r="BT374" s="53"/>
      <c r="BU374" s="53"/>
      <c r="BV374" s="53"/>
      <c r="BW374" s="53"/>
      <c r="BX374" s="53"/>
      <c r="BY374" s="53"/>
      <c r="BZ374" s="53"/>
      <c r="CA374" s="53"/>
      <c r="CB374" s="53"/>
      <c r="CC374" s="53"/>
      <c r="CD374" s="53"/>
      <c r="CE374" s="53"/>
      <c r="CF374" s="53"/>
      <c r="CG374" s="53"/>
      <c r="CH374" s="53"/>
      <c r="CI374" s="53"/>
      <c r="CJ374" s="53"/>
      <c r="CK374" s="53"/>
      <c r="CL374" s="53"/>
      <c r="CM374" s="53"/>
      <c r="CN374" s="53"/>
      <c r="CO374" s="53"/>
      <c r="CP374" s="53"/>
      <c r="CQ374" s="53"/>
      <c r="CR374" s="53"/>
      <c r="CS374" s="53"/>
      <c r="CT374" s="53"/>
      <c r="CU374" s="53"/>
      <c r="CV374" s="53"/>
      <c r="CW374" s="53"/>
      <c r="CX374" s="53"/>
      <c r="CY374" s="53"/>
      <c r="CZ374" s="53"/>
      <c r="DA374" s="53"/>
    </row>
    <row r="375" spans="1:105" ht="16.5" x14ac:dyDescent="0.3">
      <c r="A375" s="14">
        <v>326</v>
      </c>
      <c r="B375" s="15"/>
      <c r="C375" s="15"/>
      <c r="D375" s="14" t="s">
        <v>234</v>
      </c>
      <c r="E375" s="14" t="s">
        <v>1112</v>
      </c>
      <c r="F375" s="14" t="s">
        <v>113</v>
      </c>
      <c r="G375" s="14" t="s">
        <v>1113</v>
      </c>
      <c r="H375" s="2"/>
      <c r="I375" s="12">
        <v>100</v>
      </c>
      <c r="J375" s="16">
        <f t="shared" si="58"/>
        <v>84.6</v>
      </c>
      <c r="K375" s="16">
        <f t="shared" si="59"/>
        <v>89.188999999999993</v>
      </c>
      <c r="L375" s="16">
        <f>P375+R375+T375+V375+X375+Z375+AB375+AD375+AF375+AH375+AJ375+AL375+AN375+AP375+AR375+AT375+AV375+AX375+AZ375+BB375+BD375+BJ375+CZ375+BF375+BH375+BL375+BN375+BP375+BR375+BT375+BZ375+BV375+BX375+CB375+CD375+CF375+CH375+CJ375+CL375</f>
        <v>10.811</v>
      </c>
      <c r="M375" s="16">
        <f>Q375+S375+U375+W375+Y375+AA375+AC375+AE375+AG375+AI375+AK375+AM375+AO375+AQ375+AS375+AU375+AW375+AY375+BA375+BC375+BE375+BK375+DA375+BG375+BI375+BM375+BO375+BQ375+BS375+BU375+CA375+BW375+BY375+CC375+CE375+CG375+CI375+CK375+CM375</f>
        <v>15.399999999999999</v>
      </c>
      <c r="N375" s="16"/>
      <c r="O375" s="16"/>
      <c r="P375" s="16">
        <v>3.2</v>
      </c>
      <c r="Q375" s="16">
        <v>3.8</v>
      </c>
      <c r="R375" s="16">
        <v>0.6</v>
      </c>
      <c r="S375" s="16">
        <v>0.8</v>
      </c>
      <c r="T375" s="16">
        <v>5</v>
      </c>
      <c r="U375" s="16">
        <v>5.5</v>
      </c>
      <c r="V375" s="16"/>
      <c r="W375" s="17"/>
      <c r="X375" s="16">
        <v>0.01</v>
      </c>
      <c r="Y375" s="16">
        <v>0.2</v>
      </c>
      <c r="Z375" s="16"/>
      <c r="AA375" s="16"/>
      <c r="AB375" s="18">
        <v>1E-3</v>
      </c>
      <c r="AC375" s="16">
        <v>0.1</v>
      </c>
      <c r="AD375" s="16"/>
      <c r="AE375" s="16"/>
      <c r="AF375" s="16"/>
      <c r="AG375" s="16"/>
      <c r="AH375" s="16"/>
      <c r="AI375" s="16"/>
      <c r="AJ375" s="16"/>
      <c r="AK375" s="16"/>
      <c r="AL375" s="16">
        <v>2</v>
      </c>
      <c r="AM375" s="16">
        <v>5</v>
      </c>
      <c r="AN375" s="16"/>
      <c r="AO375" s="16"/>
      <c r="AP375" s="16"/>
      <c r="AQ375" s="16"/>
      <c r="AR375" s="16"/>
      <c r="AS375" s="16"/>
      <c r="AT375" s="16"/>
      <c r="AU375" s="16"/>
      <c r="AV375" s="16"/>
      <c r="AW375" s="16"/>
      <c r="AX375" s="16"/>
      <c r="AY375" s="16"/>
      <c r="AZ375" s="16"/>
      <c r="BA375" s="16"/>
      <c r="BB375" s="16"/>
      <c r="BC375" s="16"/>
      <c r="BD375" s="16"/>
      <c r="BE375" s="16"/>
      <c r="BF375" s="16"/>
      <c r="BG375" s="16"/>
      <c r="BH375" s="16"/>
      <c r="BI375" s="16"/>
      <c r="BJ375" s="16"/>
      <c r="BK375" s="16"/>
      <c r="BL375" s="16"/>
      <c r="BM375" s="16"/>
      <c r="BN375" s="16"/>
      <c r="BO375" s="16"/>
      <c r="BP375" s="16"/>
      <c r="BQ375" s="16"/>
      <c r="BR375" s="16"/>
      <c r="BS375" s="16"/>
      <c r="BT375" s="16"/>
      <c r="BU375" s="16"/>
      <c r="BV375" s="16"/>
      <c r="BW375" s="16"/>
      <c r="BX375" s="16"/>
      <c r="BY375" s="16"/>
      <c r="BZ375" s="16"/>
      <c r="CA375" s="16"/>
      <c r="CB375" s="16"/>
      <c r="CC375" s="16"/>
      <c r="CD375" s="16"/>
      <c r="CE375" s="16"/>
      <c r="CF375" s="16"/>
      <c r="CG375" s="16"/>
      <c r="CH375" s="16"/>
      <c r="CI375" s="16"/>
      <c r="CJ375" s="16"/>
      <c r="CK375" s="16"/>
      <c r="CL375" s="16"/>
      <c r="CM375" s="16"/>
      <c r="CN375" s="16"/>
      <c r="CO375" s="16"/>
      <c r="CP375" s="16"/>
      <c r="CQ375" s="16"/>
      <c r="CR375" s="16"/>
      <c r="CS375" s="16"/>
      <c r="CT375" s="16"/>
      <c r="CU375" s="16"/>
      <c r="CV375" s="16"/>
      <c r="CW375" s="16"/>
      <c r="CX375" s="16"/>
      <c r="CY375" s="16"/>
      <c r="CZ375" s="16"/>
      <c r="DA375" s="16"/>
    </row>
    <row r="376" spans="1:105" ht="16.5" x14ac:dyDescent="0.3">
      <c r="A376" s="14">
        <v>330</v>
      </c>
      <c r="B376" s="15"/>
      <c r="C376" s="15"/>
      <c r="D376" s="14" t="s">
        <v>234</v>
      </c>
      <c r="E376" s="14" t="s">
        <v>1114</v>
      </c>
      <c r="F376" s="14" t="s">
        <v>113</v>
      </c>
      <c r="G376" s="14" t="s">
        <v>1115</v>
      </c>
      <c r="H376" s="2"/>
      <c r="I376" s="12">
        <v>100</v>
      </c>
      <c r="J376" s="16">
        <f t="shared" si="58"/>
        <v>100</v>
      </c>
      <c r="K376" s="16">
        <f t="shared" si="59"/>
        <v>100</v>
      </c>
      <c r="L376" s="16">
        <f>P376+R376+T376+V376+X376+Z376+AB376+AD376+AF376+AH376+AJ376+AL376+AN376+AP376+AR376+AT376+AV376+AX376+AZ376+BB376+BD376+BJ376+CZ376+BF376+BH376+BL376+BN376+BP376+BR376+BT376+BZ376+BV376+BX376+CB376+CD376+CF376+CH376+CJ376+CL376</f>
        <v>0</v>
      </c>
      <c r="M376" s="16">
        <f>Q376+S376+U376+W376+Y376+AA376+AC376+AE376+AG376+AI376+AK376+AM376+AO376+AQ376+AS376+AU376+AW376+AY376+BA376+BC376+BE376+BK376+DA376+BG376+BI376+BM376+BO376+BQ376+BS376+BU376+CA376+BW376+BY376+CC376+CE376+CG376+CI376+CK376+CM376</f>
        <v>0</v>
      </c>
      <c r="N376" s="16"/>
      <c r="O376" s="16"/>
      <c r="P376" s="16"/>
      <c r="Q376" s="16"/>
      <c r="R376" s="16"/>
      <c r="S376" s="16"/>
      <c r="T376" s="16"/>
      <c r="U376" s="16"/>
      <c r="V376" s="16"/>
      <c r="W376" s="17"/>
      <c r="X376" s="16"/>
      <c r="Y376" s="16"/>
      <c r="Z376" s="16"/>
      <c r="AA376" s="16"/>
      <c r="AB376" s="16"/>
      <c r="AC376" s="16"/>
      <c r="AD376" s="16"/>
      <c r="AE376" s="16"/>
      <c r="AF376" s="16"/>
      <c r="AG376" s="16"/>
      <c r="AH376" s="16"/>
      <c r="AI376" s="16"/>
      <c r="AJ376" s="16"/>
      <c r="AK376" s="16"/>
      <c r="AL376" s="16"/>
      <c r="AM376" s="16"/>
      <c r="AN376" s="16"/>
      <c r="AO376" s="16"/>
      <c r="AP376" s="16"/>
      <c r="AQ376" s="16"/>
      <c r="AR376" s="16"/>
      <c r="AS376" s="16"/>
      <c r="AT376" s="16"/>
      <c r="AU376" s="16"/>
      <c r="AV376" s="16"/>
      <c r="AW376" s="16"/>
      <c r="AX376" s="16"/>
      <c r="AY376" s="16"/>
      <c r="AZ376" s="16"/>
      <c r="BA376" s="16"/>
      <c r="BB376" s="16"/>
      <c r="BC376" s="16"/>
      <c r="BD376" s="16"/>
      <c r="BE376" s="16"/>
      <c r="BF376" s="16"/>
      <c r="BG376" s="16"/>
      <c r="BH376" s="16"/>
      <c r="BI376" s="16"/>
      <c r="BJ376" s="16"/>
      <c r="BK376" s="16"/>
      <c r="BL376" s="16"/>
      <c r="BM376" s="16"/>
      <c r="BN376" s="16"/>
      <c r="BO376" s="16"/>
      <c r="BP376" s="16"/>
      <c r="BQ376" s="16"/>
      <c r="BR376" s="16"/>
      <c r="BS376" s="16"/>
      <c r="BT376" s="16"/>
      <c r="BU376" s="16"/>
      <c r="BV376" s="16"/>
      <c r="BW376" s="16"/>
      <c r="BX376" s="16"/>
      <c r="BY376" s="16"/>
      <c r="BZ376" s="16"/>
      <c r="CA376" s="16"/>
      <c r="CB376" s="16"/>
      <c r="CC376" s="16"/>
      <c r="CD376" s="16"/>
      <c r="CE376" s="16"/>
      <c r="CF376" s="16"/>
      <c r="CG376" s="16"/>
      <c r="CH376" s="16"/>
      <c r="CI376" s="16"/>
      <c r="CJ376" s="16"/>
      <c r="CK376" s="16"/>
      <c r="CL376" s="16"/>
      <c r="CM376" s="16"/>
      <c r="CN376" s="16"/>
      <c r="CO376" s="16"/>
      <c r="CP376" s="16"/>
      <c r="CQ376" s="16"/>
      <c r="CR376" s="16"/>
      <c r="CS376" s="16"/>
      <c r="CT376" s="16"/>
      <c r="CU376" s="16"/>
      <c r="CV376" s="16"/>
      <c r="CW376" s="16"/>
      <c r="CX376" s="16"/>
      <c r="CY376" s="16"/>
      <c r="CZ376" s="16"/>
      <c r="DA376" s="16"/>
    </row>
    <row r="377" spans="1:105" ht="16.5" x14ac:dyDescent="0.3">
      <c r="A377" s="14">
        <v>331</v>
      </c>
      <c r="B377" s="15"/>
      <c r="C377" s="15"/>
      <c r="D377" s="14" t="s">
        <v>234</v>
      </c>
      <c r="E377" s="14" t="s">
        <v>1116</v>
      </c>
      <c r="F377" s="14" t="s">
        <v>113</v>
      </c>
      <c r="G377" s="14" t="s">
        <v>1117</v>
      </c>
      <c r="H377" s="2"/>
      <c r="I377" s="12">
        <v>100</v>
      </c>
      <c r="J377" s="23">
        <v>0.7</v>
      </c>
      <c r="K377" s="23">
        <v>6</v>
      </c>
      <c r="L377" s="16">
        <f>P377+R377+T377+V377+X377+Z377+AB377+AD377+AF377+AH377+AJ377+AL377+AN377+AP377+AR377+AT377+AV377+AX377+AZ377+BB377+BD377+BJ377+CZ377+BF377+BH377+BL377+BN377+BP377+BR377+BT377+BZ377</f>
        <v>96.399999999999977</v>
      </c>
      <c r="M377" s="16">
        <f>Q377+S377+U377+W377+Y377+AA377+AC377+AE377+AG377+AI377+AK377+AM377+AO377+AQ377+AS377+AU377+AW377+AY377+BA377+BC377+BE377+BK377+DA377+BG377+BI377+BM377+BO377+BQ377+BS377+BU377+CA377</f>
        <v>194</v>
      </c>
      <c r="N377" s="16"/>
      <c r="O377" s="16"/>
      <c r="P377" s="22">
        <v>1.3</v>
      </c>
      <c r="Q377" s="98">
        <v>10</v>
      </c>
      <c r="R377" s="22">
        <v>1.3</v>
      </c>
      <c r="S377" s="98">
        <v>10</v>
      </c>
      <c r="T377" s="16">
        <v>84</v>
      </c>
      <c r="U377" s="17">
        <v>98</v>
      </c>
      <c r="V377" s="23">
        <v>0.7</v>
      </c>
      <c r="W377" s="23">
        <v>6</v>
      </c>
      <c r="X377" s="22">
        <v>1.3</v>
      </c>
      <c r="Y377" s="98">
        <v>10</v>
      </c>
      <c r="Z377" s="16"/>
      <c r="AA377" s="16"/>
      <c r="AB377" s="22">
        <v>1.3</v>
      </c>
      <c r="AC377" s="98">
        <v>10</v>
      </c>
      <c r="AD377" s="16"/>
      <c r="AE377" s="16"/>
      <c r="AF377" s="16"/>
      <c r="AG377" s="16"/>
      <c r="AH377" s="16"/>
      <c r="AI377" s="16"/>
      <c r="AJ377" s="16"/>
      <c r="AK377" s="16"/>
      <c r="AL377" s="22">
        <v>1.3</v>
      </c>
      <c r="AM377" s="98">
        <v>10</v>
      </c>
      <c r="AN377" s="22">
        <v>1.3</v>
      </c>
      <c r="AO377" s="98">
        <v>10</v>
      </c>
      <c r="AP377" s="16"/>
      <c r="AQ377" s="16"/>
      <c r="AR377" s="16"/>
      <c r="AS377" s="16"/>
      <c r="AT377" s="16"/>
      <c r="AU377" s="16"/>
      <c r="AV377" s="16"/>
      <c r="AW377" s="16"/>
      <c r="AX377" s="22">
        <v>1.3</v>
      </c>
      <c r="AY377" s="98">
        <v>10</v>
      </c>
      <c r="AZ377" s="16"/>
      <c r="BA377" s="16"/>
      <c r="BB377" s="16"/>
      <c r="BC377" s="16"/>
      <c r="BD377" s="16"/>
      <c r="BE377" s="16"/>
      <c r="BF377" s="16"/>
      <c r="BG377" s="16"/>
      <c r="BH377" s="16"/>
      <c r="BI377" s="16"/>
      <c r="BJ377" s="16"/>
      <c r="BK377" s="16"/>
      <c r="BL377" s="22">
        <v>1.3</v>
      </c>
      <c r="BM377" s="98">
        <v>10</v>
      </c>
      <c r="BN377" s="22">
        <v>1.3</v>
      </c>
      <c r="BO377" s="98">
        <v>10</v>
      </c>
      <c r="BP377" s="16"/>
      <c r="BQ377" s="16"/>
      <c r="BR377" s="16"/>
      <c r="BS377" s="16"/>
      <c r="BT377" s="16"/>
      <c r="BU377" s="16"/>
      <c r="BV377" s="16"/>
      <c r="BW377" s="16"/>
      <c r="BX377" s="16"/>
      <c r="BY377" s="16"/>
      <c r="BZ377" s="16"/>
      <c r="CA377" s="16"/>
      <c r="CB377" s="16"/>
      <c r="CC377" s="16"/>
      <c r="CD377" s="16"/>
      <c r="CE377" s="16"/>
      <c r="CF377" s="16"/>
      <c r="CG377" s="16"/>
      <c r="CH377" s="16"/>
      <c r="CI377" s="16"/>
      <c r="CJ377" s="16"/>
      <c r="CK377" s="16"/>
      <c r="CL377" s="16"/>
      <c r="CM377" s="16"/>
      <c r="CN377" s="16"/>
      <c r="CO377" s="16"/>
      <c r="CP377" s="16"/>
      <c r="CQ377" s="16"/>
      <c r="CR377" s="16"/>
      <c r="CS377" s="16"/>
      <c r="CT377" s="16"/>
      <c r="CU377" s="16"/>
      <c r="CV377" s="16"/>
      <c r="CW377" s="16"/>
      <c r="CX377" s="16"/>
      <c r="CY377" s="16"/>
      <c r="CZ377" s="16"/>
      <c r="DA377" s="16"/>
    </row>
    <row r="378" spans="1:105" ht="16.5" x14ac:dyDescent="0.3">
      <c r="A378" s="14">
        <v>332</v>
      </c>
      <c r="B378" s="15"/>
      <c r="C378" s="15"/>
      <c r="D378" s="14" t="s">
        <v>431</v>
      </c>
      <c r="E378" s="14" t="s">
        <v>1118</v>
      </c>
      <c r="F378" s="14" t="s">
        <v>113</v>
      </c>
      <c r="G378" s="14" t="s">
        <v>1119</v>
      </c>
      <c r="H378" s="2"/>
      <c r="I378" s="12">
        <v>100</v>
      </c>
      <c r="J378" s="16">
        <f t="shared" ref="J378:J408" si="63">I378-M378</f>
        <v>87.31</v>
      </c>
      <c r="K378" s="16">
        <f t="shared" ref="K378:K408" si="64">I378-L378</f>
        <v>92.184600000000003</v>
      </c>
      <c r="L378" s="16">
        <f>P378+R378+T378+V378+X378+Z378+AB378+AD378+AF378+AH378+AJ378+AL378+AN378+AP378+AR378+AT378+AV378+AX378+AZ378+BB378+BD378+BJ378+CZ378+BF378+BH378+BL378+BN378+BP378+BR378+BT378+BZ378+BV378+BX378+CB378+CD378+CF378+CH378+CJ378+CL378</f>
        <v>7.8154000000000003</v>
      </c>
      <c r="M378" s="16">
        <f>Q378+S378+U378+W378+Y378+AA378+AC378+AE378+AG378+AI378+AK378+AM378+AO378+AQ378+AS378+AU378+AW378+AY378+BA378+BC378+BE378+BK378+DA378+BG378+BI378+BM378+BO378+BQ378+BS378+BU378+CA378+BW378+BY378+CC378+CE378+CG378+CI378+CK378+CM378</f>
        <v>12.690000000000001</v>
      </c>
      <c r="N378" s="16"/>
      <c r="O378" s="16"/>
      <c r="P378" s="16">
        <v>2.8</v>
      </c>
      <c r="Q378" s="16">
        <v>3.5</v>
      </c>
      <c r="R378" s="16">
        <v>0.5</v>
      </c>
      <c r="S378" s="16">
        <v>1</v>
      </c>
      <c r="T378" s="16">
        <v>1.5</v>
      </c>
      <c r="U378" s="16">
        <v>3</v>
      </c>
      <c r="V378" s="16">
        <v>3</v>
      </c>
      <c r="W378" s="17">
        <v>4</v>
      </c>
      <c r="X378" s="21">
        <v>5.0000000000000001E-3</v>
      </c>
      <c r="Y378" s="22">
        <v>0.05</v>
      </c>
      <c r="Z378" s="68">
        <v>2.0000000000000001E-4</v>
      </c>
      <c r="AA378" s="69">
        <v>0.02</v>
      </c>
      <c r="AB378" s="21">
        <v>5.0000000000000001E-3</v>
      </c>
      <c r="AC378" s="22">
        <v>0.05</v>
      </c>
      <c r="AD378" s="16"/>
      <c r="AE378" s="16"/>
      <c r="AF378" s="16"/>
      <c r="AG378" s="16"/>
      <c r="AH378" s="68">
        <v>2.0000000000000001E-4</v>
      </c>
      <c r="AI378" s="69">
        <v>0.02</v>
      </c>
      <c r="AJ378" s="70">
        <v>0</v>
      </c>
      <c r="AK378" s="70">
        <v>1</v>
      </c>
      <c r="AL378" s="16"/>
      <c r="AM378" s="16"/>
      <c r="AN378" s="21">
        <v>5.0000000000000001E-3</v>
      </c>
      <c r="AO378" s="22">
        <v>0.05</v>
      </c>
      <c r="AP378" s="16"/>
      <c r="AQ378" s="16"/>
      <c r="AR378" s="16"/>
      <c r="AS378" s="16"/>
      <c r="AT378" s="16"/>
      <c r="AU378" s="16"/>
      <c r="AV378" s="16"/>
      <c r="AW378" s="16"/>
      <c r="AX378" s="16"/>
      <c r="AY378" s="16"/>
      <c r="AZ378" s="16"/>
      <c r="BA378" s="16"/>
      <c r="BB378" s="16"/>
      <c r="BC378" s="16"/>
      <c r="BD378" s="16"/>
      <c r="BE378" s="16"/>
      <c r="BF378" s="16"/>
      <c r="BG378" s="16"/>
      <c r="BH378" s="16"/>
      <c r="BI378" s="16"/>
      <c r="BJ378" s="16"/>
      <c r="BK378" s="16"/>
      <c r="BL378" s="16"/>
      <c r="BM378" s="16"/>
      <c r="BN378" s="16"/>
      <c r="BO378" s="16"/>
      <c r="BP378" s="16"/>
      <c r="BQ378" s="16"/>
      <c r="BR378" s="16"/>
      <c r="BS378" s="16"/>
      <c r="BT378" s="16"/>
      <c r="BU378" s="16"/>
      <c r="BV378" s="16"/>
      <c r="BW378" s="16"/>
      <c r="BX378" s="16"/>
      <c r="BY378" s="16"/>
      <c r="BZ378" s="16"/>
      <c r="CA378" s="16"/>
      <c r="CB378" s="16"/>
      <c r="CC378" s="16"/>
      <c r="CD378" s="16"/>
      <c r="CE378" s="16"/>
      <c r="CF378" s="16"/>
      <c r="CG378" s="16"/>
      <c r="CH378" s="16"/>
      <c r="CI378" s="16"/>
      <c r="CJ378" s="16"/>
      <c r="CK378" s="16"/>
      <c r="CL378" s="16"/>
      <c r="CM378" s="16"/>
      <c r="CN378" s="16"/>
      <c r="CO378" s="16"/>
      <c r="CP378" s="16"/>
      <c r="CQ378" s="16"/>
      <c r="CR378" s="16"/>
      <c r="CS378" s="16"/>
      <c r="CT378" s="16"/>
      <c r="CU378" s="16"/>
      <c r="CV378" s="16"/>
      <c r="CW378" s="16"/>
      <c r="CX378" s="16"/>
      <c r="CY378" s="16"/>
      <c r="CZ378" s="16"/>
      <c r="DA378" s="16"/>
    </row>
    <row r="379" spans="1:105" ht="16.5" x14ac:dyDescent="0.3">
      <c r="A379" s="14">
        <v>334</v>
      </c>
      <c r="B379" s="15"/>
      <c r="C379" s="15"/>
      <c r="D379" s="14" t="s">
        <v>588</v>
      </c>
      <c r="E379" s="14" t="s">
        <v>1120</v>
      </c>
      <c r="F379" s="14" t="s">
        <v>113</v>
      </c>
      <c r="G379" s="14" t="s">
        <v>1121</v>
      </c>
      <c r="H379" s="2"/>
      <c r="I379" s="12">
        <v>100</v>
      </c>
      <c r="J379" s="16">
        <f t="shared" si="63"/>
        <v>90.3</v>
      </c>
      <c r="K379" s="16">
        <f t="shared" si="64"/>
        <v>99.841999999999999</v>
      </c>
      <c r="L379" s="16">
        <f>P379+R379+T379+V379+X379+Z379+AB379+AD379+AF379+AH379+AJ379+AL379+AN379+AP379+AR379+AT379+AV379+AX379+AZ379+BB379+BD379+BJ379+CZ379+BF379+BH379+BL379+BN379+BP379+BR379+BT379+BZ379</f>
        <v>0.15800000000000003</v>
      </c>
      <c r="M379" s="16">
        <f>Q379+S379+U379+W379+Y379+AA379+AC379+AE379+AG379+AI379+AK379+AM379+AO379+AQ379+AS379+AU379+AW379+AY379+BA379+BC379+BE379+BK379+DA379+BG379+BI379+BM379+BO379+BQ379+BS379+BU379+CA379</f>
        <v>9.7000000000000011</v>
      </c>
      <c r="N379" s="16"/>
      <c r="O379" s="16"/>
      <c r="P379" s="16">
        <v>0.1</v>
      </c>
      <c r="Q379" s="16">
        <v>2</v>
      </c>
      <c r="R379" s="16">
        <v>0.05</v>
      </c>
      <c r="S379" s="16">
        <v>1.5</v>
      </c>
      <c r="T379" s="16">
        <v>0</v>
      </c>
      <c r="U379" s="16">
        <v>2</v>
      </c>
      <c r="V379" s="16">
        <v>0</v>
      </c>
      <c r="W379" s="17">
        <v>0.3</v>
      </c>
      <c r="X379" s="18">
        <v>5.0000000000000001E-3</v>
      </c>
      <c r="Y379" s="16">
        <v>0.3</v>
      </c>
      <c r="Z379" s="16">
        <v>0</v>
      </c>
      <c r="AA379" s="16">
        <v>0.1</v>
      </c>
      <c r="AB379" s="16">
        <v>0</v>
      </c>
      <c r="AC379" s="16">
        <v>0.3</v>
      </c>
      <c r="AD379" s="16"/>
      <c r="AE379" s="16"/>
      <c r="AF379" s="16"/>
      <c r="AG379" s="16"/>
      <c r="AH379" s="16">
        <v>0</v>
      </c>
      <c r="AI379" s="16">
        <v>0.1</v>
      </c>
      <c r="AJ379" s="16">
        <v>0</v>
      </c>
      <c r="AK379" s="16">
        <v>0.3</v>
      </c>
      <c r="AL379" s="16">
        <v>0</v>
      </c>
      <c r="AM379" s="16">
        <v>1</v>
      </c>
      <c r="AN379" s="16">
        <v>0</v>
      </c>
      <c r="AO379" s="16">
        <v>0.3</v>
      </c>
      <c r="AP379" s="16">
        <v>0</v>
      </c>
      <c r="AQ379" s="16">
        <v>0.2</v>
      </c>
      <c r="AR379" s="18">
        <v>3.0000000000000001E-3</v>
      </c>
      <c r="AS379" s="16">
        <v>0.3</v>
      </c>
      <c r="AT379" s="16"/>
      <c r="AU379" s="16"/>
      <c r="AV379" s="16">
        <v>0</v>
      </c>
      <c r="AW379" s="16">
        <v>0.1</v>
      </c>
      <c r="AX379" s="16"/>
      <c r="AY379" s="16"/>
      <c r="AZ379" s="16">
        <v>0</v>
      </c>
      <c r="BA379" s="16">
        <v>0.3</v>
      </c>
      <c r="BB379" s="16">
        <v>0</v>
      </c>
      <c r="BC379" s="16">
        <v>0.3</v>
      </c>
      <c r="BD379" s="16"/>
      <c r="BE379" s="16"/>
      <c r="BF379" s="16"/>
      <c r="BG379" s="16"/>
      <c r="BH379" s="16"/>
      <c r="BI379" s="16"/>
      <c r="BJ379" s="16"/>
      <c r="BK379" s="16"/>
      <c r="BL379" s="16"/>
      <c r="BM379" s="16"/>
      <c r="BN379" s="16"/>
      <c r="BO379" s="16"/>
      <c r="BP379" s="16">
        <v>0</v>
      </c>
      <c r="BQ379" s="16">
        <v>0.3</v>
      </c>
      <c r="BR379" s="16"/>
      <c r="BS379" s="16"/>
      <c r="BT379" s="16"/>
      <c r="BU379" s="16"/>
      <c r="BV379" s="16"/>
      <c r="BW379" s="16"/>
      <c r="BX379" s="16"/>
      <c r="BY379" s="16"/>
      <c r="BZ379" s="16"/>
      <c r="CA379" s="16"/>
      <c r="CB379" s="16">
        <v>0</v>
      </c>
      <c r="CC379" s="16">
        <v>0.3</v>
      </c>
      <c r="CD379" s="16">
        <v>0</v>
      </c>
      <c r="CE379" s="16">
        <v>0.1</v>
      </c>
      <c r="CF379" s="16">
        <v>0</v>
      </c>
      <c r="CG379" s="16">
        <v>0.3</v>
      </c>
      <c r="CH379" s="16"/>
      <c r="CI379" s="16"/>
      <c r="CJ379" s="16"/>
      <c r="CK379" s="16"/>
      <c r="CL379" s="16"/>
      <c r="CM379" s="16"/>
      <c r="CN379" s="16"/>
      <c r="CO379" s="16"/>
      <c r="CP379" s="16"/>
      <c r="CQ379" s="16"/>
      <c r="CR379" s="16"/>
      <c r="CS379" s="16"/>
      <c r="CT379" s="16"/>
      <c r="CU379" s="16"/>
      <c r="CV379" s="16"/>
      <c r="CW379" s="16"/>
      <c r="CX379" s="16"/>
      <c r="CY379" s="16"/>
      <c r="CZ379" s="16"/>
      <c r="DA379" s="16"/>
    </row>
    <row r="380" spans="1:105" ht="16.5" x14ac:dyDescent="0.3">
      <c r="A380" s="14">
        <v>337</v>
      </c>
      <c r="B380" s="15" t="s">
        <v>1122</v>
      </c>
      <c r="C380" s="15"/>
      <c r="D380" s="14" t="s">
        <v>1123</v>
      </c>
      <c r="E380" s="14" t="s">
        <v>1124</v>
      </c>
      <c r="F380" s="14" t="s">
        <v>113</v>
      </c>
      <c r="G380" s="14" t="s">
        <v>1125</v>
      </c>
      <c r="H380" s="2"/>
      <c r="I380" s="12">
        <v>100</v>
      </c>
      <c r="J380" s="16">
        <f t="shared" si="63"/>
        <v>2</v>
      </c>
      <c r="K380" s="16">
        <f t="shared" si="64"/>
        <v>30</v>
      </c>
      <c r="L380" s="16">
        <f>P380+R380+T380+V380+X380+Z380+AB380+AD380+AF380+AH380+AJ380+AL380+AN380+AP380+AR380+AT380+AV380+AX380+AZ380+BB380+BD380+BJ380+CZ380+BF380+BH380+BL380+BN380+BP380+BR380+BT380+BZ380</f>
        <v>70</v>
      </c>
      <c r="M380" s="16">
        <f>Q380+S380+U380+W380+Y380+AA380+AC380+AE380+AG380+AI380+AK380+AM380+AO380+AQ380+AS380+AU380+AW380+AY380+BA380+BC380+BE380+BK380+DA380+BG380+BI380+BM380+BO380+BQ380+BS380+BU380+CA380</f>
        <v>98</v>
      </c>
      <c r="N380" s="16"/>
      <c r="O380" s="16"/>
      <c r="P380" s="16"/>
      <c r="Q380" s="16"/>
      <c r="R380" s="16"/>
      <c r="S380" s="16"/>
      <c r="T380" s="17">
        <v>70</v>
      </c>
      <c r="U380" s="17">
        <v>98</v>
      </c>
      <c r="V380" s="16"/>
      <c r="W380" s="17"/>
      <c r="X380" s="16"/>
      <c r="Y380" s="16"/>
      <c r="Z380" s="16"/>
      <c r="AA380" s="16"/>
      <c r="AB380" s="16"/>
      <c r="AC380" s="16"/>
      <c r="AD380" s="16"/>
      <c r="AE380" s="16"/>
      <c r="AF380" s="16"/>
      <c r="AG380" s="16"/>
      <c r="AH380" s="16"/>
      <c r="AI380" s="16"/>
      <c r="AJ380" s="16"/>
      <c r="AK380" s="16"/>
      <c r="AL380" s="16"/>
      <c r="AM380" s="16"/>
      <c r="AN380" s="16"/>
      <c r="AO380" s="16"/>
      <c r="AP380" s="16"/>
      <c r="AQ380" s="16"/>
      <c r="AR380" s="16"/>
      <c r="AS380" s="16"/>
      <c r="AT380" s="16"/>
      <c r="AU380" s="16"/>
      <c r="AV380" s="16"/>
      <c r="AW380" s="16"/>
      <c r="AX380" s="16"/>
      <c r="AY380" s="16"/>
      <c r="AZ380" s="16"/>
      <c r="BA380" s="16"/>
      <c r="BB380" s="16"/>
      <c r="BC380" s="16"/>
      <c r="BD380" s="16"/>
      <c r="BE380" s="16"/>
      <c r="BF380" s="16"/>
      <c r="BG380" s="16"/>
      <c r="BH380" s="16"/>
      <c r="BI380" s="16"/>
      <c r="BJ380" s="16"/>
      <c r="BK380" s="16"/>
      <c r="BL380" s="16"/>
      <c r="BM380" s="16"/>
      <c r="BN380" s="16"/>
      <c r="BO380" s="16"/>
      <c r="BP380" s="16"/>
      <c r="BQ380" s="16"/>
      <c r="BR380" s="16"/>
      <c r="BS380" s="16"/>
      <c r="BT380" s="16"/>
      <c r="BU380" s="16"/>
      <c r="BV380" s="16"/>
      <c r="BW380" s="16"/>
      <c r="BX380" s="16"/>
      <c r="BY380" s="16"/>
      <c r="BZ380" s="16"/>
      <c r="CA380" s="16"/>
      <c r="CB380" s="16"/>
      <c r="CC380" s="16"/>
      <c r="CD380" s="16"/>
      <c r="CE380" s="16"/>
      <c r="CF380" s="16"/>
      <c r="CG380" s="16"/>
      <c r="CH380" s="16"/>
      <c r="CI380" s="16"/>
      <c r="CJ380" s="16"/>
      <c r="CK380" s="16"/>
      <c r="CL380" s="16"/>
      <c r="CM380" s="16"/>
      <c r="CN380" s="16"/>
      <c r="CO380" s="16"/>
      <c r="CP380" s="16"/>
      <c r="CQ380" s="16"/>
      <c r="CR380" s="16"/>
      <c r="CS380" s="16"/>
      <c r="CT380" s="16"/>
      <c r="CU380" s="16"/>
      <c r="CV380" s="16"/>
      <c r="CW380" s="16"/>
      <c r="CX380" s="16"/>
      <c r="CY380" s="16"/>
      <c r="CZ380" s="16"/>
      <c r="DA380" s="16"/>
    </row>
    <row r="381" spans="1:105" ht="16.5" x14ac:dyDescent="0.3">
      <c r="A381" s="14">
        <v>338</v>
      </c>
      <c r="B381" s="15"/>
      <c r="C381" s="15"/>
      <c r="D381" s="14" t="s">
        <v>431</v>
      </c>
      <c r="E381" s="14" t="s">
        <v>1126</v>
      </c>
      <c r="F381" s="14" t="s">
        <v>113</v>
      </c>
      <c r="G381" s="14" t="s">
        <v>1127</v>
      </c>
      <c r="H381" s="2"/>
      <c r="I381" s="12">
        <v>100</v>
      </c>
      <c r="J381" s="16">
        <f t="shared" si="63"/>
        <v>98.16</v>
      </c>
      <c r="K381" s="16">
        <f t="shared" si="64"/>
        <v>99.38</v>
      </c>
      <c r="L381" s="16">
        <f>P381+R381+T381+V381+X381+Z381+AB381+AD381+AF381+AH381+AJ381+AL381+AN381+AP381+AR381+AT381+AV381+AX381+AZ381+BB381+BD381+BJ381+CZ381+BF381+BH381+BL381+BN381+BP381+BR381+BT381+BZ381+BV381+BX381+CB381+CD381+CF381+CH381+CJ381+CL381</f>
        <v>0.62</v>
      </c>
      <c r="M381" s="16">
        <f>Q381+S381+U381+W381+Y381+AA381+AC381+AE381+AG381+AI381+AK381+AM381+AO381+AQ381+AS381+AU381+AW381+AY381+BA381+BC381+BE381+BK381+DA381+BG381+BI381+BM381+BO381+BQ381+BS381+BU381+CA381+BW381+BY381+CC381+CE381+CG381+CI381+CK381+CM381</f>
        <v>1.84</v>
      </c>
      <c r="N381" s="16"/>
      <c r="O381" s="16"/>
      <c r="P381" s="16"/>
      <c r="Q381" s="16"/>
      <c r="R381" s="16">
        <v>0.5</v>
      </c>
      <c r="S381" s="16">
        <v>0.8</v>
      </c>
      <c r="T381" s="16">
        <v>0.1</v>
      </c>
      <c r="U381" s="16">
        <v>1</v>
      </c>
      <c r="V381" s="16"/>
      <c r="W381" s="17"/>
      <c r="X381" s="16">
        <v>0.02</v>
      </c>
      <c r="Y381" s="16">
        <v>0.04</v>
      </c>
      <c r="Z381" s="16"/>
      <c r="AA381" s="16"/>
      <c r="AB381" s="16"/>
      <c r="AC381" s="16"/>
      <c r="AD381" s="16"/>
      <c r="AE381" s="16"/>
      <c r="AF381" s="16"/>
      <c r="AG381" s="16"/>
      <c r="AH381" s="16"/>
      <c r="AI381" s="16"/>
      <c r="AJ381" s="16"/>
      <c r="AK381" s="16"/>
      <c r="AL381" s="16"/>
      <c r="AM381" s="16"/>
      <c r="AN381" s="16"/>
      <c r="AO381" s="16"/>
      <c r="AP381" s="16"/>
      <c r="AQ381" s="16"/>
      <c r="AR381" s="16"/>
      <c r="AS381" s="16"/>
      <c r="AT381" s="16"/>
      <c r="AU381" s="16"/>
      <c r="AV381" s="16"/>
      <c r="AW381" s="16"/>
      <c r="AX381" s="16"/>
      <c r="AY381" s="16"/>
      <c r="AZ381" s="16"/>
      <c r="BA381" s="16"/>
      <c r="BB381" s="16"/>
      <c r="BC381" s="16"/>
      <c r="BD381" s="16"/>
      <c r="BE381" s="16"/>
      <c r="BF381" s="16"/>
      <c r="BG381" s="16"/>
      <c r="BH381" s="16"/>
      <c r="BI381" s="16"/>
      <c r="BJ381" s="16"/>
      <c r="BK381" s="16"/>
      <c r="BL381" s="16"/>
      <c r="BM381" s="16"/>
      <c r="BN381" s="16"/>
      <c r="BO381" s="16"/>
      <c r="BP381" s="16"/>
      <c r="BQ381" s="16"/>
      <c r="BR381" s="16"/>
      <c r="BS381" s="16"/>
      <c r="BT381" s="16"/>
      <c r="BU381" s="16"/>
      <c r="BV381" s="16"/>
      <c r="BW381" s="16"/>
      <c r="BX381" s="16"/>
      <c r="BY381" s="16"/>
      <c r="BZ381" s="16"/>
      <c r="CA381" s="16"/>
      <c r="CB381" s="16"/>
      <c r="CC381" s="16"/>
      <c r="CD381" s="16"/>
      <c r="CE381" s="16"/>
      <c r="CF381" s="16"/>
      <c r="CG381" s="16"/>
      <c r="CH381" s="16"/>
      <c r="CI381" s="16"/>
      <c r="CJ381" s="16"/>
      <c r="CK381" s="16"/>
      <c r="CL381" s="16"/>
      <c r="CM381" s="16"/>
      <c r="CN381" s="16"/>
      <c r="CO381" s="16"/>
      <c r="CP381" s="16"/>
      <c r="CQ381" s="16"/>
      <c r="CR381" s="16"/>
      <c r="CS381" s="16"/>
      <c r="CT381" s="16"/>
      <c r="CU381" s="16"/>
      <c r="CV381" s="16"/>
      <c r="CW381" s="16"/>
      <c r="CX381" s="16"/>
      <c r="CY381" s="16"/>
      <c r="CZ381" s="16"/>
      <c r="DA381" s="16"/>
    </row>
    <row r="382" spans="1:105" s="19" customFormat="1" ht="16.5" x14ac:dyDescent="0.3">
      <c r="A382" s="30">
        <v>141</v>
      </c>
      <c r="B382" s="31"/>
      <c r="C382" s="32" t="s">
        <v>336</v>
      </c>
      <c r="D382" s="30" t="s">
        <v>614</v>
      </c>
      <c r="E382" s="30" t="s">
        <v>1128</v>
      </c>
      <c r="F382" s="30" t="s">
        <v>113</v>
      </c>
      <c r="G382" s="30" t="s">
        <v>1129</v>
      </c>
      <c r="H382" s="33" t="s">
        <v>1130</v>
      </c>
      <c r="I382" s="34">
        <v>100</v>
      </c>
      <c r="J382" s="35">
        <f t="shared" si="63"/>
        <v>100</v>
      </c>
      <c r="K382" s="35">
        <f t="shared" si="64"/>
        <v>100</v>
      </c>
      <c r="L382" s="35">
        <f t="shared" ref="L382:M386" si="65">P382+R382+T382+V382+X382+Z382+AB382+AD382+AF382+AH382+AJ382+AL382+AN382+AP382+AR382+AT382+AV382+AX382+AZ382+BB382+BD382+BJ382+CZ382</f>
        <v>0</v>
      </c>
      <c r="M382" s="35">
        <f t="shared" si="65"/>
        <v>0</v>
      </c>
      <c r="N382" s="36"/>
      <c r="O382" s="36"/>
      <c r="P382" s="36"/>
      <c r="Q382" s="36"/>
      <c r="R382" s="36"/>
      <c r="S382" s="36"/>
      <c r="T382" s="36"/>
      <c r="U382" s="36"/>
      <c r="V382" s="36"/>
      <c r="W382" s="36"/>
      <c r="X382" s="36"/>
      <c r="Y382" s="36"/>
      <c r="Z382" s="36"/>
      <c r="AA382" s="36"/>
      <c r="AB382" s="36"/>
      <c r="AC382" s="36"/>
      <c r="AD382" s="36"/>
      <c r="AE382" s="36"/>
      <c r="AF382" s="36"/>
      <c r="AG382" s="36"/>
      <c r="AH382" s="36"/>
      <c r="AI382" s="36"/>
      <c r="AJ382" s="36"/>
      <c r="AK382" s="36"/>
      <c r="AL382" s="36"/>
      <c r="AM382" s="36"/>
      <c r="AN382" s="36"/>
      <c r="AO382" s="36"/>
      <c r="AP382" s="36"/>
      <c r="AQ382" s="36"/>
      <c r="AR382" s="36"/>
      <c r="AS382" s="36"/>
      <c r="AT382" s="36"/>
      <c r="AU382" s="36"/>
      <c r="AV382" s="36"/>
      <c r="AW382" s="36"/>
      <c r="AX382" s="36"/>
      <c r="AY382" s="36"/>
      <c r="AZ382" s="36"/>
      <c r="BA382" s="36"/>
      <c r="BB382" s="36"/>
      <c r="BC382" s="36"/>
      <c r="BD382" s="36"/>
      <c r="BE382" s="36"/>
      <c r="BF382" s="36"/>
      <c r="BG382" s="36"/>
      <c r="BH382" s="36"/>
      <c r="BI382" s="36"/>
      <c r="BJ382" s="36"/>
      <c r="BK382" s="36"/>
      <c r="BL382" s="36"/>
      <c r="BM382" s="36"/>
      <c r="BN382" s="36"/>
      <c r="BO382" s="36"/>
      <c r="BP382" s="36"/>
      <c r="BQ382" s="36"/>
      <c r="BR382" s="36"/>
      <c r="BS382" s="36"/>
      <c r="BT382" s="36"/>
      <c r="BU382" s="36"/>
      <c r="BV382" s="36"/>
      <c r="BW382" s="36"/>
      <c r="BX382" s="36"/>
      <c r="BY382" s="36"/>
      <c r="BZ382" s="36"/>
      <c r="CA382" s="36"/>
      <c r="CB382" s="36"/>
      <c r="CC382" s="36"/>
      <c r="CD382" s="36"/>
      <c r="CE382" s="36"/>
      <c r="CF382" s="36"/>
      <c r="CG382" s="36"/>
      <c r="CH382" s="36"/>
      <c r="CI382" s="36"/>
      <c r="CJ382" s="36"/>
      <c r="CK382" s="36"/>
      <c r="CL382" s="36"/>
      <c r="CM382" s="36"/>
      <c r="CN382" s="36"/>
      <c r="CO382" s="36"/>
      <c r="CP382" s="36"/>
      <c r="CQ382" s="36"/>
      <c r="CR382" s="36"/>
      <c r="CS382" s="36"/>
      <c r="CT382" s="36"/>
      <c r="CU382" s="36"/>
      <c r="CV382" s="36"/>
      <c r="CW382" s="36"/>
      <c r="CX382" s="36"/>
      <c r="CY382" s="36"/>
      <c r="CZ382" s="36"/>
      <c r="DA382" s="36"/>
    </row>
    <row r="383" spans="1:105" s="19" customFormat="1" ht="16.5" x14ac:dyDescent="0.3">
      <c r="A383" s="48">
        <v>231</v>
      </c>
      <c r="B383" s="49"/>
      <c r="C383" s="56" t="s">
        <v>336</v>
      </c>
      <c r="D383" s="48" t="s">
        <v>306</v>
      </c>
      <c r="E383" s="48" t="s">
        <v>1131</v>
      </c>
      <c r="F383" s="48" t="s">
        <v>199</v>
      </c>
      <c r="G383" s="48" t="s">
        <v>1132</v>
      </c>
      <c r="H383" s="2" t="s">
        <v>1133</v>
      </c>
      <c r="I383" s="12">
        <v>100</v>
      </c>
      <c r="J383" s="16">
        <f t="shared" si="63"/>
        <v>100</v>
      </c>
      <c r="K383" s="16">
        <f t="shared" si="64"/>
        <v>100</v>
      </c>
      <c r="L383" s="16">
        <f t="shared" si="65"/>
        <v>0</v>
      </c>
      <c r="M383" s="16">
        <f t="shared" si="65"/>
        <v>0</v>
      </c>
      <c r="N383" s="15"/>
      <c r="O383" s="15"/>
      <c r="P383" s="15"/>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5"/>
      <c r="BC383" s="15"/>
      <c r="BD383" s="15"/>
      <c r="BE383" s="15"/>
      <c r="BF383" s="15"/>
      <c r="BG383" s="15"/>
      <c r="BH383" s="15"/>
      <c r="BI383" s="15"/>
      <c r="BJ383" s="15"/>
      <c r="BK383" s="15"/>
      <c r="BL383" s="15"/>
      <c r="BM383" s="15"/>
      <c r="BN383" s="15"/>
      <c r="BO383" s="15"/>
      <c r="BP383" s="15"/>
      <c r="BQ383" s="15"/>
      <c r="BR383" s="15"/>
      <c r="BS383" s="15"/>
      <c r="BT383" s="15"/>
      <c r="BU383" s="15"/>
      <c r="BV383" s="15"/>
      <c r="BW383" s="15"/>
      <c r="BX383" s="15"/>
      <c r="BY383" s="15"/>
      <c r="BZ383" s="15"/>
      <c r="CA383" s="15"/>
      <c r="CB383" s="15"/>
      <c r="CC383" s="15"/>
      <c r="CD383" s="15"/>
      <c r="CE383" s="15"/>
      <c r="CF383" s="15"/>
      <c r="CG383" s="15"/>
      <c r="CH383" s="15"/>
      <c r="CI383" s="15"/>
      <c r="CJ383" s="15"/>
      <c r="CK383" s="15"/>
      <c r="CL383" s="15"/>
      <c r="CM383" s="15"/>
      <c r="CN383" s="15"/>
      <c r="CO383" s="15"/>
      <c r="CP383" s="15"/>
      <c r="CQ383" s="15"/>
      <c r="CR383" s="15"/>
      <c r="CS383" s="15"/>
      <c r="CT383" s="15"/>
      <c r="CU383" s="15"/>
      <c r="CV383" s="15"/>
      <c r="CW383" s="15"/>
      <c r="CX383" s="15"/>
      <c r="CY383" s="15"/>
      <c r="CZ383" s="15"/>
      <c r="DA383" s="15"/>
    </row>
    <row r="384" spans="1:105" s="19" customFormat="1" ht="16.5" x14ac:dyDescent="0.3">
      <c r="A384" s="48">
        <v>259</v>
      </c>
      <c r="B384" s="49"/>
      <c r="C384" s="56" t="s">
        <v>336</v>
      </c>
      <c r="D384" s="48" t="s">
        <v>224</v>
      </c>
      <c r="E384" s="48" t="s">
        <v>1134</v>
      </c>
      <c r="F384" s="48"/>
      <c r="G384" s="48" t="s">
        <v>1135</v>
      </c>
      <c r="H384" s="2"/>
      <c r="I384" s="12">
        <v>100</v>
      </c>
      <c r="J384" s="16">
        <f t="shared" si="63"/>
        <v>100</v>
      </c>
      <c r="K384" s="16">
        <f t="shared" si="64"/>
        <v>100</v>
      </c>
      <c r="L384" s="16">
        <f t="shared" si="65"/>
        <v>0</v>
      </c>
      <c r="M384" s="16">
        <f t="shared" si="65"/>
        <v>0</v>
      </c>
      <c r="N384" s="15"/>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c r="BC384" s="15"/>
      <c r="BD384" s="15"/>
      <c r="BE384" s="15"/>
      <c r="BF384" s="15"/>
      <c r="BG384" s="15"/>
      <c r="BH384" s="15"/>
      <c r="BI384" s="15"/>
      <c r="BJ384" s="15"/>
      <c r="BK384" s="15"/>
      <c r="BL384" s="15"/>
      <c r="BM384" s="15"/>
      <c r="BN384" s="15"/>
      <c r="BO384" s="15"/>
      <c r="BP384" s="15"/>
      <c r="BQ384" s="15"/>
      <c r="BR384" s="15"/>
      <c r="BS384" s="15"/>
      <c r="BT384" s="15"/>
      <c r="BU384" s="15"/>
      <c r="BV384" s="15"/>
      <c r="BW384" s="15"/>
      <c r="BX384" s="15"/>
      <c r="BY384" s="15"/>
      <c r="BZ384" s="15"/>
      <c r="CA384" s="15"/>
      <c r="CB384" s="15"/>
      <c r="CC384" s="15"/>
      <c r="CD384" s="15"/>
      <c r="CE384" s="15"/>
      <c r="CF384" s="15"/>
      <c r="CG384" s="15"/>
      <c r="CH384" s="15"/>
      <c r="CI384" s="15"/>
      <c r="CJ384" s="15"/>
      <c r="CK384" s="15"/>
      <c r="CL384" s="15"/>
      <c r="CM384" s="15"/>
      <c r="CN384" s="15"/>
      <c r="CO384" s="15"/>
      <c r="CP384" s="15"/>
      <c r="CQ384" s="15"/>
      <c r="CR384" s="15"/>
      <c r="CS384" s="15"/>
      <c r="CT384" s="15"/>
      <c r="CU384" s="15"/>
      <c r="CV384" s="15"/>
      <c r="CW384" s="15"/>
      <c r="CX384" s="15"/>
      <c r="CY384" s="15"/>
      <c r="CZ384" s="15"/>
      <c r="DA384" s="15"/>
    </row>
    <row r="385" spans="1:105" s="19" customFormat="1" ht="16.5" x14ac:dyDescent="0.3">
      <c r="A385" s="48">
        <v>460</v>
      </c>
      <c r="B385" s="49"/>
      <c r="C385" s="56" t="s">
        <v>336</v>
      </c>
      <c r="D385" s="51"/>
      <c r="E385" s="48" t="s">
        <v>1136</v>
      </c>
      <c r="F385" s="48" t="s">
        <v>113</v>
      </c>
      <c r="G385" s="48" t="s">
        <v>1137</v>
      </c>
      <c r="H385" s="2"/>
      <c r="I385" s="12">
        <v>100</v>
      </c>
      <c r="J385" s="16">
        <f t="shared" si="63"/>
        <v>100</v>
      </c>
      <c r="K385" s="16">
        <f t="shared" si="64"/>
        <v>100</v>
      </c>
      <c r="L385" s="16">
        <f t="shared" si="65"/>
        <v>0</v>
      </c>
      <c r="M385" s="16">
        <f t="shared" si="65"/>
        <v>0</v>
      </c>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5"/>
      <c r="BC385" s="15"/>
      <c r="BD385" s="15"/>
      <c r="BE385" s="15"/>
      <c r="BF385" s="15"/>
      <c r="BG385" s="15"/>
      <c r="BH385" s="15"/>
      <c r="BI385" s="15"/>
      <c r="BJ385" s="15"/>
      <c r="BK385" s="15"/>
      <c r="BL385" s="15"/>
      <c r="BM385" s="15"/>
      <c r="BN385" s="15"/>
      <c r="BO385" s="15"/>
      <c r="BP385" s="15"/>
      <c r="BQ385" s="15"/>
      <c r="BR385" s="15"/>
      <c r="BS385" s="15"/>
      <c r="BT385" s="15"/>
      <c r="BU385" s="15"/>
      <c r="BV385" s="15"/>
      <c r="BW385" s="15"/>
      <c r="BX385" s="15"/>
      <c r="BY385" s="15"/>
      <c r="BZ385" s="15"/>
      <c r="CA385" s="15"/>
      <c r="CB385" s="15"/>
      <c r="CC385" s="15"/>
      <c r="CD385" s="15"/>
      <c r="CE385" s="15"/>
      <c r="CF385" s="15"/>
      <c r="CG385" s="15"/>
      <c r="CH385" s="15"/>
      <c r="CI385" s="15"/>
      <c r="CJ385" s="15"/>
      <c r="CK385" s="15"/>
      <c r="CL385" s="15"/>
      <c r="CM385" s="15"/>
      <c r="CN385" s="15"/>
      <c r="CO385" s="15"/>
      <c r="CP385" s="15"/>
      <c r="CQ385" s="15"/>
      <c r="CR385" s="15"/>
      <c r="CS385" s="15"/>
      <c r="CT385" s="15"/>
      <c r="CU385" s="15"/>
      <c r="CV385" s="15"/>
      <c r="CW385" s="15"/>
      <c r="CX385" s="15"/>
      <c r="CY385" s="15"/>
      <c r="CZ385" s="15"/>
      <c r="DA385" s="15"/>
    </row>
    <row r="386" spans="1:105" s="19" customFormat="1" ht="16.5" x14ac:dyDescent="0.3">
      <c r="A386" s="37">
        <v>485</v>
      </c>
      <c r="B386" s="38"/>
      <c r="C386" s="39" t="s">
        <v>336</v>
      </c>
      <c r="D386" s="40"/>
      <c r="E386" s="37" t="s">
        <v>1138</v>
      </c>
      <c r="F386" s="37" t="s">
        <v>199</v>
      </c>
      <c r="G386" s="37" t="s">
        <v>1139</v>
      </c>
      <c r="H386" s="41"/>
      <c r="I386" s="42">
        <v>100</v>
      </c>
      <c r="J386" s="43">
        <f t="shared" si="63"/>
        <v>100</v>
      </c>
      <c r="K386" s="43">
        <f t="shared" si="64"/>
        <v>100</v>
      </c>
      <c r="L386" s="43">
        <f t="shared" si="65"/>
        <v>0</v>
      </c>
      <c r="M386" s="43">
        <f t="shared" si="65"/>
        <v>0</v>
      </c>
      <c r="N386" s="53"/>
      <c r="O386" s="53"/>
      <c r="P386" s="53"/>
      <c r="Q386" s="53"/>
      <c r="R386" s="53"/>
      <c r="S386" s="53"/>
      <c r="T386" s="53"/>
      <c r="U386" s="53"/>
      <c r="V386" s="53"/>
      <c r="W386" s="53"/>
      <c r="X386" s="53"/>
      <c r="Y386" s="53"/>
      <c r="Z386" s="53"/>
      <c r="AA386" s="53"/>
      <c r="AB386" s="53"/>
      <c r="AC386" s="53"/>
      <c r="AD386" s="53"/>
      <c r="AE386" s="53"/>
      <c r="AF386" s="53"/>
      <c r="AG386" s="53"/>
      <c r="AH386" s="53"/>
      <c r="AI386" s="53"/>
      <c r="AJ386" s="53"/>
      <c r="AK386" s="53"/>
      <c r="AL386" s="53"/>
      <c r="AM386" s="53"/>
      <c r="AN386" s="53"/>
      <c r="AO386" s="53"/>
      <c r="AP386" s="53"/>
      <c r="AQ386" s="53"/>
      <c r="AR386" s="53"/>
      <c r="AS386" s="53"/>
      <c r="AT386" s="53"/>
      <c r="AU386" s="53"/>
      <c r="AV386" s="53"/>
      <c r="AW386" s="53"/>
      <c r="AX386" s="53"/>
      <c r="AY386" s="53"/>
      <c r="AZ386" s="53"/>
      <c r="BA386" s="53"/>
      <c r="BB386" s="53"/>
      <c r="BC386" s="53"/>
      <c r="BD386" s="53"/>
      <c r="BE386" s="53"/>
      <c r="BF386" s="53"/>
      <c r="BG386" s="53"/>
      <c r="BH386" s="53"/>
      <c r="BI386" s="53"/>
      <c r="BJ386" s="53"/>
      <c r="BK386" s="53"/>
      <c r="BL386" s="53"/>
      <c r="BM386" s="53"/>
      <c r="BN386" s="53"/>
      <c r="BO386" s="53"/>
      <c r="BP386" s="53"/>
      <c r="BQ386" s="53"/>
      <c r="BR386" s="53"/>
      <c r="BS386" s="53"/>
      <c r="BT386" s="53"/>
      <c r="BU386" s="53"/>
      <c r="BV386" s="53"/>
      <c r="BW386" s="53"/>
      <c r="BX386" s="53"/>
      <c r="BY386" s="53"/>
      <c r="BZ386" s="53"/>
      <c r="CA386" s="53"/>
      <c r="CB386" s="53"/>
      <c r="CC386" s="53"/>
      <c r="CD386" s="53"/>
      <c r="CE386" s="53"/>
      <c r="CF386" s="53"/>
      <c r="CG386" s="53"/>
      <c r="CH386" s="53"/>
      <c r="CI386" s="53"/>
      <c r="CJ386" s="53"/>
      <c r="CK386" s="53"/>
      <c r="CL386" s="53"/>
      <c r="CM386" s="53"/>
      <c r="CN386" s="53"/>
      <c r="CO386" s="53"/>
      <c r="CP386" s="53"/>
      <c r="CQ386" s="53"/>
      <c r="CR386" s="53"/>
      <c r="CS386" s="53"/>
      <c r="CT386" s="53"/>
      <c r="CU386" s="53"/>
      <c r="CV386" s="53"/>
      <c r="CW386" s="53"/>
      <c r="CX386" s="53"/>
      <c r="CY386" s="53"/>
      <c r="CZ386" s="53"/>
      <c r="DA386" s="53"/>
    </row>
    <row r="387" spans="1:105" ht="16.5" x14ac:dyDescent="0.3">
      <c r="A387" s="14">
        <v>342</v>
      </c>
      <c r="B387" s="15"/>
      <c r="C387" s="15"/>
      <c r="D387" s="14" t="s">
        <v>221</v>
      </c>
      <c r="E387" s="14" t="s">
        <v>1140</v>
      </c>
      <c r="F387" s="14" t="s">
        <v>199</v>
      </c>
      <c r="G387" s="14" t="s">
        <v>1141</v>
      </c>
      <c r="H387" s="2"/>
      <c r="I387" s="12">
        <v>100</v>
      </c>
      <c r="J387" s="16">
        <f t="shared" si="63"/>
        <v>100</v>
      </c>
      <c r="K387" s="16">
        <f t="shared" si="64"/>
        <v>100</v>
      </c>
      <c r="L387" s="16">
        <f t="shared" ref="L387:M392" si="66">P387+R387+T387+V387+X387+Z387+AB387+AD387+AF387+AH387+AJ387+AL387+AN387+AP387+AR387+AT387+AV387+AX387+AZ387+BB387+BD387+BJ387+CZ387+BF387+BH387+BL387+BN387+BP387+BR387+BT387+BZ387+BV387+BX387+CB387+CD387+CF387+CH387+CJ387+CL387</f>
        <v>0</v>
      </c>
      <c r="M387" s="16">
        <f t="shared" si="66"/>
        <v>0</v>
      </c>
      <c r="N387" s="16"/>
      <c r="O387" s="16"/>
      <c r="P387" s="16"/>
      <c r="Q387" s="16"/>
      <c r="R387" s="16"/>
      <c r="S387" s="16"/>
      <c r="T387" s="16"/>
      <c r="U387" s="16"/>
      <c r="V387" s="16"/>
      <c r="W387" s="17"/>
      <c r="X387" s="16"/>
      <c r="Y387" s="16"/>
      <c r="Z387" s="16"/>
      <c r="AA387" s="16"/>
      <c r="AB387" s="16"/>
      <c r="AC387" s="16"/>
      <c r="AD387" s="16"/>
      <c r="AE387" s="16"/>
      <c r="AF387" s="16"/>
      <c r="AG387" s="16"/>
      <c r="AH387" s="16"/>
      <c r="AI387" s="16"/>
      <c r="AJ387" s="16"/>
      <c r="AK387" s="16"/>
      <c r="AL387" s="16"/>
      <c r="AM387" s="16"/>
      <c r="AN387" s="16"/>
      <c r="AO387" s="16"/>
      <c r="AP387" s="16"/>
      <c r="AQ387" s="16"/>
      <c r="AR387" s="16"/>
      <c r="AS387" s="16"/>
      <c r="AT387" s="16"/>
      <c r="AU387" s="16"/>
      <c r="AV387" s="16"/>
      <c r="AW387" s="16"/>
      <c r="AX387" s="16"/>
      <c r="AY387" s="16"/>
      <c r="AZ387" s="16"/>
      <c r="BA387" s="16"/>
      <c r="BB387" s="16"/>
      <c r="BC387" s="16"/>
      <c r="BD387" s="16"/>
      <c r="BE387" s="16"/>
      <c r="BF387" s="16"/>
      <c r="BG387" s="16"/>
      <c r="BH387" s="16"/>
      <c r="BI387" s="16"/>
      <c r="BJ387" s="16"/>
      <c r="BK387" s="16"/>
      <c r="BL387" s="16"/>
      <c r="BM387" s="16"/>
      <c r="BN387" s="16"/>
      <c r="BO387" s="16"/>
      <c r="BP387" s="16"/>
      <c r="BQ387" s="16"/>
      <c r="BR387" s="16"/>
      <c r="BS387" s="16"/>
      <c r="BT387" s="16"/>
      <c r="BU387" s="16"/>
      <c r="BV387" s="16"/>
      <c r="BW387" s="16"/>
      <c r="BX387" s="16"/>
      <c r="BY387" s="16"/>
      <c r="BZ387" s="16"/>
      <c r="CA387" s="16"/>
      <c r="CB387" s="16"/>
      <c r="CC387" s="16"/>
      <c r="CD387" s="16"/>
      <c r="CE387" s="16"/>
      <c r="CF387" s="16"/>
      <c r="CG387" s="16"/>
      <c r="CH387" s="16"/>
      <c r="CI387" s="16"/>
      <c r="CJ387" s="16"/>
      <c r="CK387" s="16"/>
      <c r="CL387" s="16"/>
      <c r="CM387" s="16"/>
      <c r="CN387" s="16"/>
      <c r="CO387" s="16"/>
      <c r="CP387" s="16"/>
      <c r="CQ387" s="16"/>
      <c r="CR387" s="16"/>
      <c r="CS387" s="16"/>
      <c r="CT387" s="16"/>
      <c r="CU387" s="16"/>
      <c r="CV387" s="16"/>
      <c r="CW387" s="16"/>
      <c r="CX387" s="16"/>
      <c r="CY387" s="16"/>
      <c r="CZ387" s="16"/>
      <c r="DA387" s="16"/>
    </row>
    <row r="388" spans="1:105" ht="16.5" x14ac:dyDescent="0.3">
      <c r="A388" s="14">
        <v>343</v>
      </c>
      <c r="B388" s="15"/>
      <c r="C388" s="15"/>
      <c r="D388" s="14" t="s">
        <v>221</v>
      </c>
      <c r="E388" s="14" t="s">
        <v>1142</v>
      </c>
      <c r="F388" s="14" t="s">
        <v>199</v>
      </c>
      <c r="G388" s="14" t="s">
        <v>1143</v>
      </c>
      <c r="H388" s="2"/>
      <c r="I388" s="12">
        <v>100</v>
      </c>
      <c r="J388" s="16">
        <f t="shared" si="63"/>
        <v>100</v>
      </c>
      <c r="K388" s="16">
        <f t="shared" si="64"/>
        <v>100</v>
      </c>
      <c r="L388" s="16">
        <f t="shared" si="66"/>
        <v>0</v>
      </c>
      <c r="M388" s="16">
        <f t="shared" si="66"/>
        <v>0</v>
      </c>
      <c r="N388" s="16"/>
      <c r="O388" s="16"/>
      <c r="P388" s="16"/>
      <c r="Q388" s="16"/>
      <c r="R388" s="16"/>
      <c r="S388" s="16"/>
      <c r="T388" s="16"/>
      <c r="U388" s="16"/>
      <c r="V388" s="16"/>
      <c r="W388" s="17"/>
      <c r="X388" s="16"/>
      <c r="Y388" s="16"/>
      <c r="Z388" s="16"/>
      <c r="AA388" s="16"/>
      <c r="AB388" s="16"/>
      <c r="AC388" s="16"/>
      <c r="AD388" s="16"/>
      <c r="AE388" s="16"/>
      <c r="AF388" s="16"/>
      <c r="AG388" s="16"/>
      <c r="AH388" s="16"/>
      <c r="AI388" s="16"/>
      <c r="AJ388" s="16"/>
      <c r="AK388" s="16"/>
      <c r="AL388" s="16"/>
      <c r="AM388" s="16"/>
      <c r="AN388" s="16"/>
      <c r="AO388" s="16"/>
      <c r="AP388" s="16"/>
      <c r="AQ388" s="16"/>
      <c r="AR388" s="16"/>
      <c r="AS388" s="16"/>
      <c r="AT388" s="16"/>
      <c r="AU388" s="16"/>
      <c r="AV388" s="16"/>
      <c r="AW388" s="16"/>
      <c r="AX388" s="16"/>
      <c r="AY388" s="16"/>
      <c r="AZ388" s="16"/>
      <c r="BA388" s="16"/>
      <c r="BB388" s="16"/>
      <c r="BC388" s="16"/>
      <c r="BD388" s="16"/>
      <c r="BE388" s="16"/>
      <c r="BF388" s="16"/>
      <c r="BG388" s="16"/>
      <c r="BH388" s="16"/>
      <c r="BI388" s="16"/>
      <c r="BJ388" s="16"/>
      <c r="BK388" s="16"/>
      <c r="BL388" s="16"/>
      <c r="BM388" s="16"/>
      <c r="BN388" s="16"/>
      <c r="BO388" s="16"/>
      <c r="BP388" s="16"/>
      <c r="BQ388" s="16"/>
      <c r="BR388" s="16"/>
      <c r="BS388" s="16"/>
      <c r="BT388" s="16"/>
      <c r="BU388" s="16"/>
      <c r="BV388" s="16"/>
      <c r="BW388" s="16"/>
      <c r="BX388" s="16"/>
      <c r="BY388" s="16"/>
      <c r="BZ388" s="16"/>
      <c r="CA388" s="16"/>
      <c r="CB388" s="16"/>
      <c r="CC388" s="16"/>
      <c r="CD388" s="16"/>
      <c r="CE388" s="16"/>
      <c r="CF388" s="16"/>
      <c r="CG388" s="16"/>
      <c r="CH388" s="16"/>
      <c r="CI388" s="16"/>
      <c r="CJ388" s="16"/>
      <c r="CK388" s="16"/>
      <c r="CL388" s="16"/>
      <c r="CM388" s="16"/>
      <c r="CN388" s="16"/>
      <c r="CO388" s="16"/>
      <c r="CP388" s="16"/>
      <c r="CQ388" s="16"/>
      <c r="CR388" s="16"/>
      <c r="CS388" s="16"/>
      <c r="CT388" s="16"/>
      <c r="CU388" s="16"/>
      <c r="CV388" s="16"/>
      <c r="CW388" s="16"/>
      <c r="CX388" s="16"/>
      <c r="CY388" s="16"/>
      <c r="CZ388" s="16"/>
      <c r="DA388" s="16"/>
    </row>
    <row r="389" spans="1:105" ht="16.5" x14ac:dyDescent="0.3">
      <c r="A389" s="14">
        <v>345</v>
      </c>
      <c r="B389" s="15"/>
      <c r="C389" s="15"/>
      <c r="D389" s="14" t="s">
        <v>1144</v>
      </c>
      <c r="E389" s="14" t="s">
        <v>1145</v>
      </c>
      <c r="F389" s="14" t="s">
        <v>199</v>
      </c>
      <c r="G389" s="14" t="s">
        <v>1146</v>
      </c>
      <c r="H389" s="2"/>
      <c r="I389" s="12">
        <v>100</v>
      </c>
      <c r="J389" s="16">
        <f t="shared" si="63"/>
        <v>33.5</v>
      </c>
      <c r="K389" s="16">
        <f t="shared" si="64"/>
        <v>64.574000000000012</v>
      </c>
      <c r="L389" s="16">
        <f t="shared" si="66"/>
        <v>35.425999999999995</v>
      </c>
      <c r="M389" s="16">
        <f t="shared" si="66"/>
        <v>66.5</v>
      </c>
      <c r="N389" s="16"/>
      <c r="O389" s="16"/>
      <c r="P389" s="16">
        <v>0.4</v>
      </c>
      <c r="Q389" s="16">
        <v>1</v>
      </c>
      <c r="R389" s="80">
        <v>0</v>
      </c>
      <c r="S389" s="80">
        <v>1</v>
      </c>
      <c r="T389" s="16">
        <v>35</v>
      </c>
      <c r="U389" s="17">
        <v>59</v>
      </c>
      <c r="V389" s="16"/>
      <c r="W389" s="17"/>
      <c r="X389" s="80">
        <v>0.01</v>
      </c>
      <c r="Y389" s="80">
        <v>1</v>
      </c>
      <c r="Z389" s="79">
        <v>1E-3</v>
      </c>
      <c r="AA389" s="80">
        <v>1</v>
      </c>
      <c r="AB389" s="16">
        <v>0.01</v>
      </c>
      <c r="AC389" s="16">
        <v>0.5</v>
      </c>
      <c r="AD389" s="16"/>
      <c r="AE389" s="16"/>
      <c r="AF389" s="16"/>
      <c r="AG389" s="16"/>
      <c r="AH389" s="80">
        <v>0</v>
      </c>
      <c r="AI389" s="80">
        <v>1</v>
      </c>
      <c r="AJ389" s="16"/>
      <c r="AK389" s="16"/>
      <c r="AL389" s="18">
        <v>5.0000000000000001E-3</v>
      </c>
      <c r="AM389" s="16">
        <v>1</v>
      </c>
      <c r="AN389" s="16"/>
      <c r="AO389" s="16"/>
      <c r="AP389" s="16"/>
      <c r="AQ389" s="16"/>
      <c r="AR389" s="16"/>
      <c r="AS389" s="16"/>
      <c r="AT389" s="16"/>
      <c r="AU389" s="16"/>
      <c r="AV389" s="16"/>
      <c r="AW389" s="16"/>
      <c r="AX389" s="80">
        <v>0</v>
      </c>
      <c r="AY389" s="80">
        <v>1</v>
      </c>
      <c r="AZ389" s="16"/>
      <c r="BA389" s="16"/>
      <c r="BB389" s="16"/>
      <c r="BC389" s="16"/>
      <c r="BD389" s="16"/>
      <c r="BE389" s="16"/>
      <c r="BF389" s="16"/>
      <c r="BG389" s="16"/>
      <c r="BH389" s="16"/>
      <c r="BI389" s="16"/>
      <c r="BJ389" s="16"/>
      <c r="BK389" s="16"/>
      <c r="BL389" s="16"/>
      <c r="BM389" s="16"/>
      <c r="BN389" s="16"/>
      <c r="BO389" s="16"/>
      <c r="BP389" s="16"/>
      <c r="BQ389" s="16"/>
      <c r="BR389" s="16"/>
      <c r="BS389" s="16"/>
      <c r="BT389" s="16"/>
      <c r="BU389" s="16"/>
      <c r="BV389" s="16"/>
      <c r="BW389" s="16"/>
      <c r="BX389" s="16"/>
      <c r="BY389" s="16"/>
      <c r="BZ389" s="16"/>
      <c r="CA389" s="16"/>
      <c r="CB389" s="16"/>
      <c r="CC389" s="16"/>
      <c r="CD389" s="16"/>
      <c r="CE389" s="16"/>
      <c r="CF389" s="16"/>
      <c r="CG389" s="16"/>
      <c r="CH389" s="16"/>
      <c r="CI389" s="16"/>
      <c r="CJ389" s="16"/>
      <c r="CK389" s="16"/>
      <c r="CL389" s="16"/>
      <c r="CM389" s="16"/>
      <c r="CN389" s="16"/>
      <c r="CO389" s="16"/>
      <c r="CP389" s="16"/>
      <c r="CQ389" s="16"/>
      <c r="CR389" s="16"/>
      <c r="CS389" s="16"/>
      <c r="CT389" s="16"/>
      <c r="CU389" s="16"/>
      <c r="CV389" s="16"/>
      <c r="CW389" s="16"/>
      <c r="CX389" s="16"/>
      <c r="CY389" s="16"/>
      <c r="CZ389" s="16"/>
      <c r="DA389" s="16"/>
    </row>
    <row r="390" spans="1:105" ht="16.5" x14ac:dyDescent="0.3">
      <c r="A390" s="14">
        <v>346</v>
      </c>
      <c r="B390" s="15"/>
      <c r="C390" s="15"/>
      <c r="D390" s="14" t="s">
        <v>221</v>
      </c>
      <c r="E390" s="14" t="s">
        <v>1147</v>
      </c>
      <c r="F390" s="14" t="s">
        <v>199</v>
      </c>
      <c r="G390" s="14" t="s">
        <v>1148</v>
      </c>
      <c r="H390" s="2"/>
      <c r="I390" s="12">
        <v>100</v>
      </c>
      <c r="J390" s="16">
        <f t="shared" si="63"/>
        <v>84.5</v>
      </c>
      <c r="K390" s="16">
        <f t="shared" si="64"/>
        <v>91.39</v>
      </c>
      <c r="L390" s="16">
        <f t="shared" si="66"/>
        <v>8.61</v>
      </c>
      <c r="M390" s="16">
        <f t="shared" si="66"/>
        <v>15.5</v>
      </c>
      <c r="N390" s="16"/>
      <c r="O390" s="16"/>
      <c r="P390" s="16">
        <v>1</v>
      </c>
      <c r="Q390" s="16">
        <v>4</v>
      </c>
      <c r="R390" s="16">
        <v>0.6</v>
      </c>
      <c r="S390" s="16">
        <v>0.8</v>
      </c>
      <c r="T390" s="16">
        <v>5</v>
      </c>
      <c r="U390" s="16">
        <v>5.5</v>
      </c>
      <c r="V390" s="16"/>
      <c r="W390" s="17"/>
      <c r="X390" s="16">
        <v>0.01</v>
      </c>
      <c r="Y390" s="16">
        <v>0.2</v>
      </c>
      <c r="Z390" s="16"/>
      <c r="AA390" s="16"/>
      <c r="AB390" s="16"/>
      <c r="AC390" s="16"/>
      <c r="AD390" s="16"/>
      <c r="AE390" s="16"/>
      <c r="AF390" s="16"/>
      <c r="AG390" s="16"/>
      <c r="AH390" s="16"/>
      <c r="AI390" s="16"/>
      <c r="AJ390" s="16"/>
      <c r="AK390" s="16"/>
      <c r="AL390" s="16">
        <v>2</v>
      </c>
      <c r="AM390" s="16">
        <v>5</v>
      </c>
      <c r="AN390" s="16"/>
      <c r="AO390" s="16"/>
      <c r="AP390" s="16"/>
      <c r="AQ390" s="16"/>
      <c r="AR390" s="16"/>
      <c r="AS390" s="16"/>
      <c r="AT390" s="16"/>
      <c r="AU390" s="16"/>
      <c r="AV390" s="16"/>
      <c r="AW390" s="16"/>
      <c r="AX390" s="16"/>
      <c r="AY390" s="16"/>
      <c r="AZ390" s="16"/>
      <c r="BA390" s="16"/>
      <c r="BB390" s="16"/>
      <c r="BC390" s="16"/>
      <c r="BD390" s="16"/>
      <c r="BE390" s="16"/>
      <c r="BF390" s="16"/>
      <c r="BG390" s="16"/>
      <c r="BH390" s="16"/>
      <c r="BI390" s="16"/>
      <c r="BJ390" s="16"/>
      <c r="BK390" s="16"/>
      <c r="BL390" s="16"/>
      <c r="BM390" s="16"/>
      <c r="BN390" s="16"/>
      <c r="BO390" s="16"/>
      <c r="BP390" s="16"/>
      <c r="BQ390" s="16"/>
      <c r="BR390" s="16"/>
      <c r="BS390" s="16"/>
      <c r="BT390" s="16"/>
      <c r="BU390" s="16"/>
      <c r="BV390" s="16"/>
      <c r="BW390" s="16"/>
      <c r="BX390" s="16"/>
      <c r="BY390" s="16"/>
      <c r="BZ390" s="16"/>
      <c r="CA390" s="16"/>
      <c r="CB390" s="16"/>
      <c r="CC390" s="16"/>
      <c r="CD390" s="16"/>
      <c r="CE390" s="16"/>
      <c r="CF390" s="16"/>
      <c r="CG390" s="16"/>
      <c r="CH390" s="16"/>
      <c r="CI390" s="16"/>
      <c r="CJ390" s="16"/>
      <c r="CK390" s="16"/>
      <c r="CL390" s="16"/>
      <c r="CM390" s="16"/>
      <c r="CN390" s="16"/>
      <c r="CO390" s="16"/>
      <c r="CP390" s="16"/>
      <c r="CQ390" s="16"/>
      <c r="CR390" s="16"/>
      <c r="CS390" s="16"/>
      <c r="CT390" s="16"/>
      <c r="CU390" s="16"/>
      <c r="CV390" s="16"/>
      <c r="CW390" s="16"/>
      <c r="CX390" s="16"/>
      <c r="CY390" s="16"/>
      <c r="CZ390" s="16"/>
      <c r="DA390" s="16"/>
    </row>
    <row r="391" spans="1:105" ht="16.5" x14ac:dyDescent="0.3">
      <c r="A391" s="14">
        <v>348</v>
      </c>
      <c r="B391" s="15"/>
      <c r="C391" s="15"/>
      <c r="D391" s="14" t="s">
        <v>221</v>
      </c>
      <c r="E391" s="14" t="s">
        <v>1149</v>
      </c>
      <c r="F391" s="14" t="s">
        <v>199</v>
      </c>
      <c r="G391" s="14" t="s">
        <v>1150</v>
      </c>
      <c r="H391" s="2"/>
      <c r="I391" s="12">
        <v>100</v>
      </c>
      <c r="J391" s="16">
        <f t="shared" si="63"/>
        <v>39.195</v>
      </c>
      <c r="K391" s="16">
        <f t="shared" si="64"/>
        <v>68.548000000000002</v>
      </c>
      <c r="L391" s="16">
        <f t="shared" si="66"/>
        <v>31.451999999999998</v>
      </c>
      <c r="M391" s="16">
        <f t="shared" si="66"/>
        <v>60.805</v>
      </c>
      <c r="N391" s="16"/>
      <c r="O391" s="16"/>
      <c r="P391" s="16"/>
      <c r="Q391" s="16"/>
      <c r="R391" s="45">
        <v>0.3</v>
      </c>
      <c r="S391" s="45">
        <v>1</v>
      </c>
      <c r="T391" s="16">
        <v>31</v>
      </c>
      <c r="U391" s="16">
        <v>59</v>
      </c>
      <c r="V391" s="16"/>
      <c r="W391" s="17"/>
      <c r="X391" s="16"/>
      <c r="Y391" s="16"/>
      <c r="Z391" s="16"/>
      <c r="AA391" s="16"/>
      <c r="AB391" s="16"/>
      <c r="AC391" s="16"/>
      <c r="AD391" s="16"/>
      <c r="AE391" s="16"/>
      <c r="AF391" s="16"/>
      <c r="AG391" s="16"/>
      <c r="AH391" s="44">
        <v>2E-3</v>
      </c>
      <c r="AI391" s="44">
        <v>5.5E-2</v>
      </c>
      <c r="AJ391" s="16"/>
      <c r="AK391" s="16"/>
      <c r="AL391" s="16">
        <v>0.15</v>
      </c>
      <c r="AM391" s="16">
        <v>0.75</v>
      </c>
      <c r="AN391" s="16"/>
      <c r="AO391" s="16"/>
      <c r="AP391" s="16"/>
      <c r="AQ391" s="16"/>
      <c r="AR391" s="16"/>
      <c r="AS391" s="16"/>
      <c r="AT391" s="16"/>
      <c r="AU391" s="16"/>
      <c r="AV391" s="16"/>
      <c r="AW391" s="16"/>
      <c r="AX391" s="16"/>
      <c r="AY391" s="16"/>
      <c r="AZ391" s="16"/>
      <c r="BA391" s="16"/>
      <c r="BB391" s="16"/>
      <c r="BC391" s="16"/>
      <c r="BD391" s="16"/>
      <c r="BE391" s="16"/>
      <c r="BF391" s="16"/>
      <c r="BG391" s="16"/>
      <c r="BH391" s="16"/>
      <c r="BI391" s="16"/>
      <c r="BJ391" s="16"/>
      <c r="BK391" s="16"/>
      <c r="BL391" s="16"/>
      <c r="BM391" s="16"/>
      <c r="BN391" s="16"/>
      <c r="BO391" s="16"/>
      <c r="BP391" s="16"/>
      <c r="BQ391" s="16"/>
      <c r="BR391" s="16"/>
      <c r="BS391" s="16"/>
      <c r="BT391" s="16"/>
      <c r="BU391" s="16"/>
      <c r="BV391" s="16"/>
      <c r="BW391" s="16"/>
      <c r="BX391" s="16"/>
      <c r="BY391" s="16"/>
      <c r="BZ391" s="16"/>
      <c r="CA391" s="16"/>
      <c r="CB391" s="16"/>
      <c r="CC391" s="16"/>
      <c r="CD391" s="16"/>
      <c r="CE391" s="16"/>
      <c r="CF391" s="16"/>
      <c r="CG391" s="16"/>
      <c r="CH391" s="16"/>
      <c r="CI391" s="16"/>
      <c r="CJ391" s="16"/>
      <c r="CK391" s="16"/>
      <c r="CL391" s="16"/>
      <c r="CM391" s="16"/>
      <c r="CN391" s="16"/>
      <c r="CO391" s="16"/>
      <c r="CP391" s="16"/>
      <c r="CQ391" s="16"/>
      <c r="CR391" s="16"/>
      <c r="CS391" s="16"/>
      <c r="CT391" s="16"/>
      <c r="CU391" s="16"/>
      <c r="CV391" s="16"/>
      <c r="CW391" s="16"/>
      <c r="CX391" s="16"/>
      <c r="CY391" s="16"/>
      <c r="CZ391" s="16"/>
      <c r="DA391" s="16"/>
    </row>
    <row r="392" spans="1:105" ht="16.5" x14ac:dyDescent="0.3">
      <c r="A392" s="14">
        <v>350</v>
      </c>
      <c r="B392" s="15"/>
      <c r="C392" s="15"/>
      <c r="D392" s="14" t="s">
        <v>221</v>
      </c>
      <c r="E392" s="14" t="s">
        <v>1151</v>
      </c>
      <c r="F392" s="14" t="s">
        <v>199</v>
      </c>
      <c r="G392" s="14" t="s">
        <v>1152</v>
      </c>
      <c r="H392" s="2"/>
      <c r="I392" s="12">
        <v>100</v>
      </c>
      <c r="J392" s="16">
        <f t="shared" si="63"/>
        <v>39.840000000000003</v>
      </c>
      <c r="K392" s="16">
        <f t="shared" si="64"/>
        <v>64.954000000000008</v>
      </c>
      <c r="L392" s="16">
        <f t="shared" si="66"/>
        <v>35.045999999999999</v>
      </c>
      <c r="M392" s="16">
        <f t="shared" si="66"/>
        <v>60.16</v>
      </c>
      <c r="N392" s="16"/>
      <c r="O392" s="16"/>
      <c r="P392" s="16"/>
      <c r="Q392" s="16"/>
      <c r="R392" s="16">
        <v>0.03</v>
      </c>
      <c r="S392" s="16">
        <v>1</v>
      </c>
      <c r="T392" s="16">
        <v>35</v>
      </c>
      <c r="U392" s="17">
        <v>59</v>
      </c>
      <c r="V392" s="16"/>
      <c r="W392" s="17"/>
      <c r="X392" s="16">
        <v>0.01</v>
      </c>
      <c r="Y392" s="16">
        <v>0.06</v>
      </c>
      <c r="Z392" s="29">
        <v>3.0000000000000001E-3</v>
      </c>
      <c r="AA392" s="29">
        <v>0.05</v>
      </c>
      <c r="AB392" s="16"/>
      <c r="AC392" s="16"/>
      <c r="AD392" s="16"/>
      <c r="AE392" s="16"/>
      <c r="AF392" s="16"/>
      <c r="AG392" s="16"/>
      <c r="AH392" s="29">
        <v>3.0000000000000001E-3</v>
      </c>
      <c r="AI392" s="29">
        <v>0.05</v>
      </c>
      <c r="AJ392" s="16"/>
      <c r="AK392" s="16"/>
      <c r="AL392" s="16"/>
      <c r="AM392" s="16"/>
      <c r="AN392" s="16"/>
      <c r="AO392" s="16"/>
      <c r="AP392" s="16"/>
      <c r="AQ392" s="16"/>
      <c r="AR392" s="16"/>
      <c r="AS392" s="16"/>
      <c r="AT392" s="16"/>
      <c r="AU392" s="16"/>
      <c r="AV392" s="16"/>
      <c r="AW392" s="16"/>
      <c r="AX392" s="16"/>
      <c r="AY392" s="16"/>
      <c r="AZ392" s="16"/>
      <c r="BA392" s="16"/>
      <c r="BB392" s="16"/>
      <c r="BC392" s="16"/>
      <c r="BD392" s="16"/>
      <c r="BE392" s="16"/>
      <c r="BF392" s="16"/>
      <c r="BG392" s="16"/>
      <c r="BH392" s="16"/>
      <c r="BI392" s="16"/>
      <c r="BJ392" s="16"/>
      <c r="BK392" s="16"/>
      <c r="BL392" s="16"/>
      <c r="BM392" s="16"/>
      <c r="BN392" s="16"/>
      <c r="BO392" s="16"/>
      <c r="BP392" s="16"/>
      <c r="BQ392" s="16"/>
      <c r="BR392" s="16"/>
      <c r="BS392" s="16"/>
      <c r="BT392" s="16"/>
      <c r="BU392" s="16"/>
      <c r="BV392" s="16"/>
      <c r="BW392" s="16"/>
      <c r="BX392" s="16"/>
      <c r="BY392" s="16"/>
      <c r="BZ392" s="16"/>
      <c r="CA392" s="16"/>
      <c r="CB392" s="16"/>
      <c r="CC392" s="16"/>
      <c r="CD392" s="16"/>
      <c r="CE392" s="16"/>
      <c r="CF392" s="16"/>
      <c r="CG392" s="16"/>
      <c r="CH392" s="16"/>
      <c r="CI392" s="16"/>
      <c r="CJ392" s="16"/>
      <c r="CK392" s="16"/>
      <c r="CL392" s="16"/>
      <c r="CM392" s="16"/>
      <c r="CN392" s="16"/>
      <c r="CO392" s="16"/>
      <c r="CP392" s="16"/>
      <c r="CQ392" s="16"/>
      <c r="CR392" s="16"/>
      <c r="CS392" s="16"/>
      <c r="CT392" s="16"/>
      <c r="CU392" s="16"/>
      <c r="CV392" s="16"/>
      <c r="CW392" s="16"/>
      <c r="CX392" s="16"/>
      <c r="CY392" s="16"/>
      <c r="CZ392" s="16"/>
      <c r="DA392" s="16"/>
    </row>
    <row r="393" spans="1:105" s="19" customFormat="1" ht="16.5" x14ac:dyDescent="0.3">
      <c r="A393" s="81">
        <v>764</v>
      </c>
      <c r="B393" s="82"/>
      <c r="C393" s="83"/>
      <c r="D393" s="82"/>
      <c r="E393" s="81" t="s">
        <v>1153</v>
      </c>
      <c r="F393" s="81"/>
      <c r="G393" s="81"/>
      <c r="H393" s="64"/>
      <c r="I393" s="65">
        <v>100</v>
      </c>
      <c r="J393" s="66">
        <f t="shared" si="63"/>
        <v>100</v>
      </c>
      <c r="K393" s="66">
        <f t="shared" si="64"/>
        <v>100</v>
      </c>
      <c r="L393" s="66">
        <f>P393+R393+T393+V393+X393+Z393+AB393+AD393+AF393+AH393+AJ393+AL393+AN393+AP393+AR393+AT393+AV393+AX393+AZ393+BB393+BD393+BJ393+CZ393</f>
        <v>0</v>
      </c>
      <c r="M393" s="66">
        <f>Q393+S393+U393+W393+Y393+AA393+AC393+AE393+AG393+AI393+AK393+AM393+AO393+AQ393+AS393+AU393+AW393+AY393+BA393+BC393+BE393+BK393+DA393</f>
        <v>0</v>
      </c>
      <c r="N393" s="63"/>
      <c r="O393" s="63"/>
      <c r="P393" s="63"/>
      <c r="Q393" s="63"/>
      <c r="R393" s="63"/>
      <c r="S393" s="63"/>
      <c r="T393" s="63"/>
      <c r="U393" s="63"/>
      <c r="V393" s="63"/>
      <c r="W393" s="63"/>
      <c r="X393" s="63"/>
      <c r="Y393" s="63"/>
      <c r="Z393" s="63"/>
      <c r="AA393" s="63"/>
      <c r="AB393" s="63"/>
      <c r="AC393" s="63"/>
      <c r="AD393" s="63"/>
      <c r="AE393" s="63"/>
      <c r="AF393" s="63"/>
      <c r="AG393" s="63"/>
      <c r="AH393" s="63"/>
      <c r="AI393" s="63"/>
      <c r="AJ393" s="63"/>
      <c r="AK393" s="63"/>
      <c r="AL393" s="63"/>
      <c r="AM393" s="63"/>
      <c r="AN393" s="63"/>
      <c r="AO393" s="63"/>
      <c r="AP393" s="63"/>
      <c r="AQ393" s="63"/>
      <c r="AR393" s="63"/>
      <c r="AS393" s="63"/>
      <c r="AT393" s="63"/>
      <c r="AU393" s="63"/>
      <c r="AV393" s="63"/>
      <c r="AW393" s="63"/>
      <c r="AX393" s="63"/>
      <c r="AY393" s="63"/>
      <c r="AZ393" s="63"/>
      <c r="BA393" s="63"/>
      <c r="BB393" s="63"/>
      <c r="BC393" s="63"/>
      <c r="BD393" s="63"/>
      <c r="BE393" s="63"/>
      <c r="BF393" s="63"/>
      <c r="BG393" s="63"/>
      <c r="BH393" s="63"/>
      <c r="BI393" s="63"/>
      <c r="BJ393" s="63"/>
      <c r="BK393" s="63"/>
      <c r="BL393" s="63"/>
      <c r="BM393" s="63"/>
      <c r="BN393" s="63"/>
      <c r="BO393" s="63"/>
      <c r="BP393" s="63"/>
      <c r="BQ393" s="63"/>
      <c r="BR393" s="63"/>
      <c r="BS393" s="63"/>
      <c r="BT393" s="63"/>
      <c r="BU393" s="63"/>
      <c r="BV393" s="63"/>
      <c r="BW393" s="63"/>
      <c r="BX393" s="63"/>
      <c r="BY393" s="63"/>
      <c r="BZ393" s="63"/>
      <c r="CA393" s="63"/>
      <c r="CB393" s="63"/>
      <c r="CC393" s="63"/>
      <c r="CD393" s="63"/>
      <c r="CE393" s="63"/>
      <c r="CF393" s="63"/>
      <c r="CG393" s="63"/>
      <c r="CH393" s="63"/>
      <c r="CI393" s="63"/>
      <c r="CJ393" s="63"/>
      <c r="CK393" s="63"/>
      <c r="CL393" s="63"/>
      <c r="CM393" s="63"/>
      <c r="CN393" s="63"/>
      <c r="CO393" s="63"/>
      <c r="CP393" s="63"/>
      <c r="CQ393" s="63"/>
      <c r="CR393" s="63"/>
      <c r="CS393" s="63"/>
      <c r="CT393" s="63"/>
      <c r="CU393" s="63"/>
      <c r="CV393" s="63"/>
      <c r="CW393" s="63"/>
      <c r="CX393" s="63"/>
      <c r="CY393" s="63"/>
      <c r="CZ393" s="63"/>
      <c r="DA393" s="63"/>
    </row>
    <row r="394" spans="1:105" ht="16.5" x14ac:dyDescent="0.3">
      <c r="A394" s="14">
        <v>352</v>
      </c>
      <c r="B394" s="15"/>
      <c r="C394" s="15"/>
      <c r="D394" s="14" t="s">
        <v>221</v>
      </c>
      <c r="E394" s="14" t="s">
        <v>1154</v>
      </c>
      <c r="F394" s="14" t="s">
        <v>199</v>
      </c>
      <c r="G394" s="14" t="s">
        <v>1155</v>
      </c>
      <c r="H394" s="2"/>
      <c r="I394" s="12">
        <v>100</v>
      </c>
      <c r="J394" s="16">
        <f t="shared" si="63"/>
        <v>86.4</v>
      </c>
      <c r="K394" s="16">
        <f t="shared" si="64"/>
        <v>93.98</v>
      </c>
      <c r="L394" s="16">
        <f>P394+R394+T394+V394+X394+Z394+AB394+AD394+AF394+AH394+AJ394+AL394+AN394+AP394+AR394+AT394+AV394+AX394+AZ394+BB394+BD394+BJ394+CZ394+BF394+BH394+BL394+BN394+BP394+BR394+BT394+BZ394+BV394+BX394+CB394+CD394+CF394+CH394+CJ394+CL394</f>
        <v>6.02</v>
      </c>
      <c r="M394" s="16">
        <f>Q394+S394+U394+W394+Y394+AA394+AC394+AE394+AG394+AI394+AK394+AM394+AO394+AQ394+AS394+AU394+AW394+AY394+BA394+BC394+BE394+BK394+DA394+BG394+BI394+BM394+BO394+BQ394+BS394+BU394+CA394+BW394+BY394+CC394+CE394+CG394+CI394+CK394+CM394</f>
        <v>13.600000000000001</v>
      </c>
      <c r="N394" s="16"/>
      <c r="O394" s="16"/>
      <c r="P394" s="16">
        <v>2</v>
      </c>
      <c r="Q394" s="16">
        <v>4</v>
      </c>
      <c r="R394" s="16"/>
      <c r="S394" s="16"/>
      <c r="T394" s="16">
        <v>2</v>
      </c>
      <c r="U394" s="16">
        <v>4</v>
      </c>
      <c r="V394" s="16">
        <v>2</v>
      </c>
      <c r="W394" s="17">
        <v>5</v>
      </c>
      <c r="X394" s="16"/>
      <c r="Y394" s="16"/>
      <c r="Z394" s="16"/>
      <c r="AA394" s="16"/>
      <c r="AB394" s="80">
        <v>0.01</v>
      </c>
      <c r="AC394" s="80">
        <v>0.3</v>
      </c>
      <c r="AD394" s="16"/>
      <c r="AE394" s="16"/>
      <c r="AF394" s="16"/>
      <c r="AG394" s="16"/>
      <c r="AH394" s="16"/>
      <c r="AI394" s="16"/>
      <c r="AJ394" s="16"/>
      <c r="AK394" s="16"/>
      <c r="AL394" s="16"/>
      <c r="AM394" s="16"/>
      <c r="AN394" s="80">
        <v>0.01</v>
      </c>
      <c r="AO394" s="80">
        <v>0.3</v>
      </c>
      <c r="AP394" s="16"/>
      <c r="AQ394" s="16"/>
      <c r="AR394" s="16"/>
      <c r="AS394" s="16"/>
      <c r="AT394" s="16"/>
      <c r="AU394" s="16"/>
      <c r="AV394" s="16"/>
      <c r="AW394" s="16"/>
      <c r="AX394" s="16"/>
      <c r="AY394" s="16"/>
      <c r="AZ394" s="16"/>
      <c r="BA394" s="16"/>
      <c r="BB394" s="16"/>
      <c r="BC394" s="16"/>
      <c r="BD394" s="16"/>
      <c r="BE394" s="16"/>
      <c r="BF394" s="16"/>
      <c r="BG394" s="16"/>
      <c r="BH394" s="16"/>
      <c r="BI394" s="16"/>
      <c r="BJ394" s="16"/>
      <c r="BK394" s="16"/>
      <c r="BL394" s="16"/>
      <c r="BM394" s="16"/>
      <c r="BN394" s="16"/>
      <c r="BO394" s="16"/>
      <c r="BP394" s="16"/>
      <c r="BQ394" s="16"/>
      <c r="BR394" s="16"/>
      <c r="BS394" s="16"/>
      <c r="BT394" s="16"/>
      <c r="BU394" s="16"/>
      <c r="BV394" s="16"/>
      <c r="BW394" s="16"/>
      <c r="BX394" s="16"/>
      <c r="BY394" s="16"/>
      <c r="BZ394" s="16"/>
      <c r="CA394" s="16"/>
      <c r="CB394" s="16"/>
      <c r="CC394" s="16"/>
      <c r="CD394" s="16"/>
      <c r="CE394" s="16"/>
      <c r="CF394" s="16"/>
      <c r="CG394" s="16"/>
      <c r="CH394" s="16"/>
      <c r="CI394" s="16"/>
      <c r="CJ394" s="16"/>
      <c r="CK394" s="16"/>
      <c r="CL394" s="16"/>
      <c r="CM394" s="16"/>
      <c r="CN394" s="16"/>
      <c r="CO394" s="16"/>
      <c r="CP394" s="16"/>
      <c r="CQ394" s="16"/>
      <c r="CR394" s="16"/>
      <c r="CS394" s="16"/>
      <c r="CT394" s="16"/>
      <c r="CU394" s="16"/>
      <c r="CV394" s="16"/>
      <c r="CW394" s="16"/>
      <c r="CX394" s="16"/>
      <c r="CY394" s="16"/>
      <c r="CZ394" s="16"/>
      <c r="DA394" s="16"/>
    </row>
    <row r="395" spans="1:105" s="19" customFormat="1" ht="16.5" x14ac:dyDescent="0.3">
      <c r="A395" s="30">
        <v>169</v>
      </c>
      <c r="B395" s="31"/>
      <c r="C395" s="32" t="s">
        <v>1156</v>
      </c>
      <c r="D395" s="30" t="s">
        <v>306</v>
      </c>
      <c r="E395" s="30" t="s">
        <v>1157</v>
      </c>
      <c r="F395" s="30" t="s">
        <v>199</v>
      </c>
      <c r="G395" s="30" t="s">
        <v>1158</v>
      </c>
      <c r="H395" s="33" t="s">
        <v>1159</v>
      </c>
      <c r="I395" s="34">
        <v>100</v>
      </c>
      <c r="J395" s="35">
        <f t="shared" si="63"/>
        <v>100</v>
      </c>
      <c r="K395" s="35">
        <f t="shared" si="64"/>
        <v>100</v>
      </c>
      <c r="L395" s="35">
        <f t="shared" ref="L395:M405" si="67">P395+R395+T395+V395+X395+Z395+AB395+AD395+AF395+AH395+AJ395+AL395+AN395+AP395+AR395+AT395+AV395+AX395+AZ395+BB395+BD395+BJ395+CZ395</f>
        <v>0</v>
      </c>
      <c r="M395" s="35">
        <f t="shared" si="67"/>
        <v>0</v>
      </c>
      <c r="N395" s="36"/>
      <c r="O395" s="36"/>
      <c r="P395" s="36"/>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c r="AQ395" s="36"/>
      <c r="AR395" s="36"/>
      <c r="AS395" s="36"/>
      <c r="AT395" s="36"/>
      <c r="AU395" s="36"/>
      <c r="AV395" s="36"/>
      <c r="AW395" s="36"/>
      <c r="AX395" s="36"/>
      <c r="AY395" s="36"/>
      <c r="AZ395" s="36"/>
      <c r="BA395" s="36"/>
      <c r="BB395" s="36"/>
      <c r="BC395" s="36"/>
      <c r="BD395" s="36"/>
      <c r="BE395" s="36"/>
      <c r="BF395" s="36"/>
      <c r="BG395" s="36"/>
      <c r="BH395" s="36"/>
      <c r="BI395" s="36"/>
      <c r="BJ395" s="36"/>
      <c r="BK395" s="36"/>
      <c r="BL395" s="36"/>
      <c r="BM395" s="36"/>
      <c r="BN395" s="36"/>
      <c r="BO395" s="36"/>
      <c r="BP395" s="36"/>
      <c r="BQ395" s="36"/>
      <c r="BR395" s="36"/>
      <c r="BS395" s="36"/>
      <c r="BT395" s="36"/>
      <c r="BU395" s="36"/>
      <c r="BV395" s="36"/>
      <c r="BW395" s="36"/>
      <c r="BX395" s="36"/>
      <c r="BY395" s="36"/>
      <c r="BZ395" s="36"/>
      <c r="CA395" s="36"/>
      <c r="CB395" s="36"/>
      <c r="CC395" s="36"/>
      <c r="CD395" s="36"/>
      <c r="CE395" s="36"/>
      <c r="CF395" s="36"/>
      <c r="CG395" s="36"/>
      <c r="CH395" s="36"/>
      <c r="CI395" s="36"/>
      <c r="CJ395" s="36"/>
      <c r="CK395" s="36"/>
      <c r="CL395" s="36"/>
      <c r="CM395" s="36"/>
      <c r="CN395" s="36"/>
      <c r="CO395" s="36"/>
      <c r="CP395" s="36"/>
      <c r="CQ395" s="36"/>
      <c r="CR395" s="36"/>
      <c r="CS395" s="36"/>
      <c r="CT395" s="36"/>
      <c r="CU395" s="36"/>
      <c r="CV395" s="36"/>
      <c r="CW395" s="36"/>
      <c r="CX395" s="36"/>
      <c r="CY395" s="36"/>
      <c r="CZ395" s="36"/>
      <c r="DA395" s="36"/>
    </row>
    <row r="396" spans="1:105" s="19" customFormat="1" ht="16.5" x14ac:dyDescent="0.3">
      <c r="A396" s="48">
        <v>190</v>
      </c>
      <c r="B396" s="49"/>
      <c r="C396" s="56"/>
      <c r="D396" s="48" t="s">
        <v>224</v>
      </c>
      <c r="E396" s="48" t="s">
        <v>1160</v>
      </c>
      <c r="F396" s="48"/>
      <c r="G396" s="48" t="s">
        <v>1161</v>
      </c>
      <c r="H396" s="2"/>
      <c r="I396" s="12">
        <v>100</v>
      </c>
      <c r="J396" s="16">
        <f t="shared" si="63"/>
        <v>100</v>
      </c>
      <c r="K396" s="16">
        <f t="shared" si="64"/>
        <v>100</v>
      </c>
      <c r="L396" s="16">
        <f t="shared" si="67"/>
        <v>0</v>
      </c>
      <c r="M396" s="16">
        <f t="shared" si="67"/>
        <v>0</v>
      </c>
      <c r="N396" s="15"/>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c r="BC396" s="15"/>
      <c r="BD396" s="15"/>
      <c r="BE396" s="15"/>
      <c r="BF396" s="15"/>
      <c r="BG396" s="15"/>
      <c r="BH396" s="15"/>
      <c r="BI396" s="15"/>
      <c r="BJ396" s="15"/>
      <c r="BK396" s="15"/>
      <c r="BL396" s="15"/>
      <c r="BM396" s="15"/>
      <c r="BN396" s="15"/>
      <c r="BO396" s="15"/>
      <c r="BP396" s="15"/>
      <c r="BQ396" s="15"/>
      <c r="BR396" s="15"/>
      <c r="BS396" s="15"/>
      <c r="BT396" s="15"/>
      <c r="BU396" s="15"/>
      <c r="BV396" s="15"/>
      <c r="BW396" s="15"/>
      <c r="BX396" s="15"/>
      <c r="BY396" s="15"/>
      <c r="BZ396" s="15"/>
      <c r="CA396" s="15"/>
      <c r="CB396" s="15"/>
      <c r="CC396" s="15"/>
      <c r="CD396" s="15"/>
      <c r="CE396" s="15"/>
      <c r="CF396" s="15"/>
      <c r="CG396" s="15"/>
      <c r="CH396" s="15"/>
      <c r="CI396" s="15"/>
      <c r="CJ396" s="15"/>
      <c r="CK396" s="15"/>
      <c r="CL396" s="15"/>
      <c r="CM396" s="15"/>
      <c r="CN396" s="15"/>
      <c r="CO396" s="15"/>
      <c r="CP396" s="15"/>
      <c r="CQ396" s="15"/>
      <c r="CR396" s="15"/>
      <c r="CS396" s="15"/>
      <c r="CT396" s="15"/>
      <c r="CU396" s="15"/>
      <c r="CV396" s="15"/>
      <c r="CW396" s="15"/>
      <c r="CX396" s="15"/>
      <c r="CY396" s="15"/>
      <c r="CZ396" s="15"/>
      <c r="DA396" s="15"/>
    </row>
    <row r="397" spans="1:105" s="19" customFormat="1" ht="16.5" x14ac:dyDescent="0.3">
      <c r="A397" s="48">
        <v>284</v>
      </c>
      <c r="B397" s="49"/>
      <c r="C397" s="56"/>
      <c r="D397" s="48" t="s">
        <v>614</v>
      </c>
      <c r="E397" s="48" t="s">
        <v>1162</v>
      </c>
      <c r="F397" s="48" t="s">
        <v>113</v>
      </c>
      <c r="G397" s="48" t="s">
        <v>1163</v>
      </c>
      <c r="H397" s="2" t="s">
        <v>1164</v>
      </c>
      <c r="I397" s="12">
        <v>100</v>
      </c>
      <c r="J397" s="16">
        <f t="shared" si="63"/>
        <v>100</v>
      </c>
      <c r="K397" s="16">
        <f t="shared" si="64"/>
        <v>100</v>
      </c>
      <c r="L397" s="16">
        <f t="shared" si="67"/>
        <v>0</v>
      </c>
      <c r="M397" s="16">
        <f t="shared" si="67"/>
        <v>0</v>
      </c>
      <c r="N397" s="15"/>
      <c r="O397" s="15"/>
      <c r="P397" s="15"/>
      <c r="Q397" s="15"/>
      <c r="R397" s="15"/>
      <c r="S397" s="15"/>
      <c r="T397" s="15"/>
      <c r="U397" s="15"/>
      <c r="V397" s="15"/>
      <c r="W397" s="15"/>
      <c r="X397" s="15"/>
      <c r="Y397" s="15"/>
      <c r="Z397" s="15"/>
      <c r="AA397" s="15"/>
      <c r="AB397" s="15"/>
      <c r="AC397" s="15"/>
      <c r="AD397" s="15"/>
      <c r="AE397" s="15"/>
      <c r="AF397" s="15"/>
      <c r="AG397" s="15"/>
      <c r="AH397" s="15"/>
      <c r="AI397" s="15"/>
      <c r="AJ397" s="15"/>
      <c r="AK397" s="15"/>
      <c r="AL397" s="15"/>
      <c r="AM397" s="15"/>
      <c r="AN397" s="15"/>
      <c r="AO397" s="15"/>
      <c r="AP397" s="15"/>
      <c r="AQ397" s="15"/>
      <c r="AR397" s="15"/>
      <c r="AS397" s="15"/>
      <c r="AT397" s="15"/>
      <c r="AU397" s="15"/>
      <c r="AV397" s="15"/>
      <c r="AW397" s="15"/>
      <c r="AX397" s="15"/>
      <c r="AY397" s="15"/>
      <c r="AZ397" s="15"/>
      <c r="BA397" s="15"/>
      <c r="BB397" s="15"/>
      <c r="BC397" s="15"/>
      <c r="BD397" s="15"/>
      <c r="BE397" s="15"/>
      <c r="BF397" s="15"/>
      <c r="BG397" s="15"/>
      <c r="BH397" s="15"/>
      <c r="BI397" s="15"/>
      <c r="BJ397" s="15"/>
      <c r="BK397" s="15"/>
      <c r="BL397" s="15"/>
      <c r="BM397" s="15"/>
      <c r="BN397" s="15"/>
      <c r="BO397" s="15"/>
      <c r="BP397" s="15"/>
      <c r="BQ397" s="15"/>
      <c r="BR397" s="15"/>
      <c r="BS397" s="15"/>
      <c r="BT397" s="15"/>
      <c r="BU397" s="15"/>
      <c r="BV397" s="15"/>
      <c r="BW397" s="15"/>
      <c r="BX397" s="15"/>
      <c r="BY397" s="15"/>
      <c r="BZ397" s="15"/>
      <c r="CA397" s="15"/>
      <c r="CB397" s="15"/>
      <c r="CC397" s="15"/>
      <c r="CD397" s="15"/>
      <c r="CE397" s="15"/>
      <c r="CF397" s="15"/>
      <c r="CG397" s="15"/>
      <c r="CH397" s="15"/>
      <c r="CI397" s="15"/>
      <c r="CJ397" s="15"/>
      <c r="CK397" s="15"/>
      <c r="CL397" s="15"/>
      <c r="CM397" s="15"/>
      <c r="CN397" s="15"/>
      <c r="CO397" s="15"/>
      <c r="CP397" s="15"/>
      <c r="CQ397" s="15"/>
      <c r="CR397" s="15"/>
      <c r="CS397" s="15"/>
      <c r="CT397" s="15"/>
      <c r="CU397" s="15"/>
      <c r="CV397" s="15"/>
      <c r="CW397" s="15"/>
      <c r="CX397" s="15"/>
      <c r="CY397" s="15"/>
      <c r="CZ397" s="15"/>
      <c r="DA397" s="15"/>
    </row>
    <row r="398" spans="1:105" s="19" customFormat="1" ht="16.5" x14ac:dyDescent="0.3">
      <c r="A398" s="48">
        <v>398</v>
      </c>
      <c r="B398" s="49"/>
      <c r="C398" s="56"/>
      <c r="D398" s="51"/>
      <c r="E398" s="48" t="s">
        <v>1165</v>
      </c>
      <c r="F398" s="48" t="s">
        <v>113</v>
      </c>
      <c r="G398" s="48" t="s">
        <v>1166</v>
      </c>
      <c r="H398" s="2"/>
      <c r="I398" s="12">
        <v>100</v>
      </c>
      <c r="J398" s="16">
        <f t="shared" si="63"/>
        <v>100</v>
      </c>
      <c r="K398" s="16">
        <f t="shared" si="64"/>
        <v>100</v>
      </c>
      <c r="L398" s="16">
        <f t="shared" si="67"/>
        <v>0</v>
      </c>
      <c r="M398" s="16">
        <f t="shared" si="67"/>
        <v>0</v>
      </c>
      <c r="N398" s="15"/>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BW398" s="15"/>
      <c r="BX398" s="15"/>
      <c r="BY398" s="15"/>
      <c r="BZ398" s="15"/>
      <c r="CA398" s="15"/>
      <c r="CB398" s="15"/>
      <c r="CC398" s="15"/>
      <c r="CD398" s="15"/>
      <c r="CE398" s="15"/>
      <c r="CF398" s="15"/>
      <c r="CG398" s="15"/>
      <c r="CH398" s="15"/>
      <c r="CI398" s="15"/>
      <c r="CJ398" s="15"/>
      <c r="CK398" s="15"/>
      <c r="CL398" s="15"/>
      <c r="CM398" s="15"/>
      <c r="CN398" s="15"/>
      <c r="CO398" s="15"/>
      <c r="CP398" s="15"/>
      <c r="CQ398" s="15"/>
      <c r="CR398" s="15"/>
      <c r="CS398" s="15"/>
      <c r="CT398" s="15"/>
      <c r="CU398" s="15"/>
      <c r="CV398" s="15"/>
      <c r="CW398" s="15"/>
      <c r="CX398" s="15"/>
      <c r="CY398" s="15"/>
      <c r="CZ398" s="15"/>
      <c r="DA398" s="15"/>
    </row>
    <row r="399" spans="1:105" s="19" customFormat="1" ht="16.5" x14ac:dyDescent="0.3">
      <c r="A399" s="48">
        <v>431</v>
      </c>
      <c r="B399" s="49"/>
      <c r="C399" s="56"/>
      <c r="D399" s="51"/>
      <c r="E399" s="48" t="s">
        <v>1167</v>
      </c>
      <c r="F399" s="48" t="s">
        <v>199</v>
      </c>
      <c r="G399" s="48" t="s">
        <v>1168</v>
      </c>
      <c r="H399" s="2"/>
      <c r="I399" s="12">
        <v>100</v>
      </c>
      <c r="J399" s="16">
        <f t="shared" si="63"/>
        <v>100</v>
      </c>
      <c r="K399" s="16">
        <f t="shared" si="64"/>
        <v>100</v>
      </c>
      <c r="L399" s="16">
        <f t="shared" si="67"/>
        <v>0</v>
      </c>
      <c r="M399" s="16">
        <f t="shared" si="67"/>
        <v>0</v>
      </c>
      <c r="N399" s="15"/>
      <c r="O399" s="15"/>
      <c r="P399" s="15"/>
      <c r="Q399" s="15"/>
      <c r="R399" s="15"/>
      <c r="S399" s="15"/>
      <c r="T399" s="15"/>
      <c r="U399" s="15"/>
      <c r="V399" s="15"/>
      <c r="W399" s="15"/>
      <c r="X399" s="15"/>
      <c r="Y399" s="15"/>
      <c r="Z399" s="15"/>
      <c r="AA399" s="15"/>
      <c r="AB399" s="15"/>
      <c r="AC399" s="15"/>
      <c r="AD399" s="15"/>
      <c r="AE399" s="15"/>
      <c r="AF399" s="15"/>
      <c r="AG399" s="15"/>
      <c r="AH399" s="15"/>
      <c r="AI399" s="15"/>
      <c r="AJ399" s="15"/>
      <c r="AK399" s="15"/>
      <c r="AL399" s="15"/>
      <c r="AM399" s="15"/>
      <c r="AN399" s="15"/>
      <c r="AO399" s="15"/>
      <c r="AP399" s="15"/>
      <c r="AQ399" s="15"/>
      <c r="AR399" s="15"/>
      <c r="AS399" s="15"/>
      <c r="AT399" s="15"/>
      <c r="AU399" s="15"/>
      <c r="AV399" s="15"/>
      <c r="AW399" s="15"/>
      <c r="AX399" s="15"/>
      <c r="AY399" s="15"/>
      <c r="AZ399" s="15"/>
      <c r="BA399" s="15"/>
      <c r="BB399" s="15"/>
      <c r="BC399" s="15"/>
      <c r="BD399" s="15"/>
      <c r="BE399" s="15"/>
      <c r="BF399" s="15"/>
      <c r="BG399" s="15"/>
      <c r="BH399" s="15"/>
      <c r="BI399" s="15"/>
      <c r="BJ399" s="15"/>
      <c r="BK399" s="15"/>
      <c r="BL399" s="15"/>
      <c r="BM399" s="15"/>
      <c r="BN399" s="15"/>
      <c r="BO399" s="15"/>
      <c r="BP399" s="15"/>
      <c r="BQ399" s="15"/>
      <c r="BR399" s="15"/>
      <c r="BS399" s="15"/>
      <c r="BT399" s="15"/>
      <c r="BU399" s="15"/>
      <c r="BV399" s="15"/>
      <c r="BW399" s="15"/>
      <c r="BX399" s="15"/>
      <c r="BY399" s="15"/>
      <c r="BZ399" s="15"/>
      <c r="CA399" s="15"/>
      <c r="CB399" s="15"/>
      <c r="CC399" s="15"/>
      <c r="CD399" s="15"/>
      <c r="CE399" s="15"/>
      <c r="CF399" s="15"/>
      <c r="CG399" s="15"/>
      <c r="CH399" s="15"/>
      <c r="CI399" s="15"/>
      <c r="CJ399" s="15"/>
      <c r="CK399" s="15"/>
      <c r="CL399" s="15"/>
      <c r="CM399" s="15"/>
      <c r="CN399" s="15"/>
      <c r="CO399" s="15"/>
      <c r="CP399" s="15"/>
      <c r="CQ399" s="15"/>
      <c r="CR399" s="15"/>
      <c r="CS399" s="15"/>
      <c r="CT399" s="15"/>
      <c r="CU399" s="15"/>
      <c r="CV399" s="15"/>
      <c r="CW399" s="15"/>
      <c r="CX399" s="15"/>
      <c r="CY399" s="15"/>
      <c r="CZ399" s="15"/>
      <c r="DA399" s="15"/>
    </row>
    <row r="400" spans="1:105" s="19" customFormat="1" ht="16.5" x14ac:dyDescent="0.3">
      <c r="A400" s="48">
        <v>751</v>
      </c>
      <c r="B400" s="51"/>
      <c r="C400" s="56"/>
      <c r="D400" s="51"/>
      <c r="E400" s="48" t="s">
        <v>1169</v>
      </c>
      <c r="F400" s="48"/>
      <c r="G400" s="48"/>
      <c r="H400" s="2"/>
      <c r="I400" s="12">
        <v>100</v>
      </c>
      <c r="J400" s="16">
        <f t="shared" si="63"/>
        <v>100</v>
      </c>
      <c r="K400" s="16">
        <f t="shared" si="64"/>
        <v>100</v>
      </c>
      <c r="L400" s="16">
        <f t="shared" si="67"/>
        <v>0</v>
      </c>
      <c r="M400" s="16">
        <f t="shared" si="67"/>
        <v>0</v>
      </c>
      <c r="N400" s="15"/>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c r="BC400" s="15"/>
      <c r="BD400" s="15"/>
      <c r="BE400" s="15"/>
      <c r="BF400" s="15"/>
      <c r="BG400" s="15"/>
      <c r="BH400" s="15"/>
      <c r="BI400" s="15"/>
      <c r="BJ400" s="15"/>
      <c r="BK400" s="15"/>
      <c r="BL400" s="15"/>
      <c r="BM400" s="15"/>
      <c r="BN400" s="15"/>
      <c r="BO400" s="15"/>
      <c r="BP400" s="15"/>
      <c r="BQ400" s="15"/>
      <c r="BR400" s="15"/>
      <c r="BS400" s="15"/>
      <c r="BT400" s="15"/>
      <c r="BU400" s="15"/>
      <c r="BV400" s="15"/>
      <c r="BW400" s="15"/>
      <c r="BX400" s="15"/>
      <c r="BY400" s="15"/>
      <c r="BZ400" s="15"/>
      <c r="CA400" s="15"/>
      <c r="CB400" s="15"/>
      <c r="CC400" s="15"/>
      <c r="CD400" s="15"/>
      <c r="CE400" s="15"/>
      <c r="CF400" s="15"/>
      <c r="CG400" s="15"/>
      <c r="CH400" s="15"/>
      <c r="CI400" s="15"/>
      <c r="CJ400" s="15"/>
      <c r="CK400" s="15"/>
      <c r="CL400" s="15"/>
      <c r="CM400" s="15"/>
      <c r="CN400" s="15"/>
      <c r="CO400" s="15"/>
      <c r="CP400" s="15"/>
      <c r="CQ400" s="15"/>
      <c r="CR400" s="15"/>
      <c r="CS400" s="15"/>
      <c r="CT400" s="15"/>
      <c r="CU400" s="15"/>
      <c r="CV400" s="15"/>
      <c r="CW400" s="15"/>
      <c r="CX400" s="15"/>
      <c r="CY400" s="15"/>
      <c r="CZ400" s="15"/>
      <c r="DA400" s="15"/>
    </row>
    <row r="401" spans="1:105" s="19" customFormat="1" ht="16.5" x14ac:dyDescent="0.3">
      <c r="A401" s="48">
        <v>840</v>
      </c>
      <c r="B401" s="51"/>
      <c r="C401" s="56"/>
      <c r="D401" s="51"/>
      <c r="E401" s="48" t="s">
        <v>1170</v>
      </c>
      <c r="F401" s="48"/>
      <c r="G401" s="48" t="s">
        <v>1171</v>
      </c>
      <c r="H401" s="2"/>
      <c r="I401" s="12">
        <v>100</v>
      </c>
      <c r="J401" s="16">
        <f t="shared" si="63"/>
        <v>100</v>
      </c>
      <c r="K401" s="16">
        <f t="shared" si="64"/>
        <v>100</v>
      </c>
      <c r="L401" s="16">
        <f t="shared" si="67"/>
        <v>0</v>
      </c>
      <c r="M401" s="16">
        <f t="shared" si="67"/>
        <v>0</v>
      </c>
      <c r="N401" s="15"/>
      <c r="O401" s="15"/>
      <c r="P401" s="15"/>
      <c r="Q401" s="15"/>
      <c r="R401" s="15"/>
      <c r="S401" s="15"/>
      <c r="T401" s="15"/>
      <c r="U401" s="15"/>
      <c r="V401" s="15"/>
      <c r="W401" s="15"/>
      <c r="X401" s="15"/>
      <c r="Y401" s="15"/>
      <c r="Z401" s="15"/>
      <c r="AA401" s="15"/>
      <c r="AB401" s="15"/>
      <c r="AC401" s="15"/>
      <c r="AD401" s="15"/>
      <c r="AE401" s="15"/>
      <c r="AF401" s="15"/>
      <c r="AG401" s="15"/>
      <c r="AH401" s="15"/>
      <c r="AI401" s="15"/>
      <c r="AJ401" s="15"/>
      <c r="AK401" s="15"/>
      <c r="AL401" s="15"/>
      <c r="AM401" s="15"/>
      <c r="AN401" s="15"/>
      <c r="AO401" s="15"/>
      <c r="AP401" s="15"/>
      <c r="AQ401" s="15"/>
      <c r="AR401" s="15"/>
      <c r="AS401" s="15"/>
      <c r="AT401" s="15"/>
      <c r="AU401" s="15"/>
      <c r="AV401" s="15"/>
      <c r="AW401" s="15"/>
      <c r="AX401" s="15"/>
      <c r="AY401" s="15"/>
      <c r="AZ401" s="15"/>
      <c r="BA401" s="15"/>
      <c r="BB401" s="15"/>
      <c r="BC401" s="15"/>
      <c r="BD401" s="15"/>
      <c r="BE401" s="15"/>
      <c r="BF401" s="15"/>
      <c r="BG401" s="15"/>
      <c r="BH401" s="15"/>
      <c r="BI401" s="15"/>
      <c r="BJ401" s="15"/>
      <c r="BK401" s="15"/>
      <c r="BL401" s="15"/>
      <c r="BM401" s="15"/>
      <c r="BN401" s="15"/>
      <c r="BO401" s="15"/>
      <c r="BP401" s="15"/>
      <c r="BQ401" s="15"/>
      <c r="BR401" s="15"/>
      <c r="BS401" s="15"/>
      <c r="BT401" s="15"/>
      <c r="BU401" s="15"/>
      <c r="BV401" s="15"/>
      <c r="BW401" s="15"/>
      <c r="BX401" s="15"/>
      <c r="BY401" s="15"/>
      <c r="BZ401" s="15"/>
      <c r="CA401" s="15"/>
      <c r="CB401" s="15"/>
      <c r="CC401" s="15"/>
      <c r="CD401" s="15"/>
      <c r="CE401" s="15"/>
      <c r="CF401" s="15"/>
      <c r="CG401" s="15"/>
      <c r="CH401" s="15"/>
      <c r="CI401" s="15"/>
      <c r="CJ401" s="15"/>
      <c r="CK401" s="15"/>
      <c r="CL401" s="15"/>
      <c r="CM401" s="15"/>
      <c r="CN401" s="15"/>
      <c r="CO401" s="15"/>
      <c r="CP401" s="15"/>
      <c r="CQ401" s="15"/>
      <c r="CR401" s="15"/>
      <c r="CS401" s="15"/>
      <c r="CT401" s="15"/>
      <c r="CU401" s="15"/>
      <c r="CV401" s="15"/>
      <c r="CW401" s="15"/>
      <c r="CX401" s="15"/>
      <c r="CY401" s="15"/>
      <c r="CZ401" s="15"/>
      <c r="DA401" s="15"/>
    </row>
    <row r="402" spans="1:105" s="19" customFormat="1" ht="16.5" x14ac:dyDescent="0.3">
      <c r="A402" s="48">
        <v>49</v>
      </c>
      <c r="B402" s="49"/>
      <c r="C402" s="56"/>
      <c r="D402" s="48" t="s">
        <v>614</v>
      </c>
      <c r="E402" s="48" t="s">
        <v>1172</v>
      </c>
      <c r="F402" s="48" t="s">
        <v>113</v>
      </c>
      <c r="G402" s="48" t="s">
        <v>1173</v>
      </c>
      <c r="H402" s="2" t="s">
        <v>1174</v>
      </c>
      <c r="I402" s="12">
        <v>100</v>
      </c>
      <c r="J402" s="16">
        <f t="shared" si="63"/>
        <v>100</v>
      </c>
      <c r="K402" s="16">
        <f t="shared" si="64"/>
        <v>100</v>
      </c>
      <c r="L402" s="16">
        <f t="shared" si="67"/>
        <v>0</v>
      </c>
      <c r="M402" s="16">
        <f t="shared" si="67"/>
        <v>0</v>
      </c>
      <c r="N402" s="15"/>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c r="BC402" s="15"/>
      <c r="BD402" s="15"/>
      <c r="BE402" s="15"/>
      <c r="BF402" s="15"/>
      <c r="BG402" s="15"/>
      <c r="BH402" s="15"/>
      <c r="BI402" s="15"/>
      <c r="BJ402" s="15"/>
      <c r="BK402" s="15"/>
      <c r="BL402" s="15"/>
      <c r="BM402" s="15"/>
      <c r="BN402" s="15"/>
      <c r="BO402" s="15"/>
      <c r="BP402" s="15"/>
      <c r="BQ402" s="15"/>
      <c r="BR402" s="15"/>
      <c r="BS402" s="15"/>
      <c r="BT402" s="15"/>
      <c r="BU402" s="15"/>
      <c r="BV402" s="15"/>
      <c r="BW402" s="15"/>
      <c r="BX402" s="15"/>
      <c r="BY402" s="15"/>
      <c r="BZ402" s="15"/>
      <c r="CA402" s="15"/>
      <c r="CB402" s="15"/>
      <c r="CC402" s="15"/>
      <c r="CD402" s="15"/>
      <c r="CE402" s="15"/>
      <c r="CF402" s="15"/>
      <c r="CG402" s="15"/>
      <c r="CH402" s="15"/>
      <c r="CI402" s="15"/>
      <c r="CJ402" s="15"/>
      <c r="CK402" s="15"/>
      <c r="CL402" s="15"/>
      <c r="CM402" s="15"/>
      <c r="CN402" s="15"/>
      <c r="CO402" s="15"/>
      <c r="CP402" s="15"/>
      <c r="CQ402" s="15"/>
      <c r="CR402" s="15"/>
      <c r="CS402" s="15"/>
      <c r="CT402" s="15"/>
      <c r="CU402" s="15"/>
      <c r="CV402" s="15"/>
      <c r="CW402" s="15"/>
      <c r="CX402" s="15"/>
      <c r="CY402" s="15"/>
      <c r="CZ402" s="15"/>
      <c r="DA402" s="15"/>
    </row>
    <row r="403" spans="1:105" s="19" customFormat="1" ht="16.5" x14ac:dyDescent="0.3">
      <c r="A403" s="48">
        <v>78</v>
      </c>
      <c r="B403" s="49"/>
      <c r="C403" s="50" t="s">
        <v>1175</v>
      </c>
      <c r="D403" s="48" t="s">
        <v>306</v>
      </c>
      <c r="E403" s="48" t="s">
        <v>1176</v>
      </c>
      <c r="F403" s="48" t="s">
        <v>199</v>
      </c>
      <c r="G403" s="48" t="s">
        <v>1177</v>
      </c>
      <c r="H403" s="2" t="s">
        <v>1178</v>
      </c>
      <c r="I403" s="12">
        <v>100</v>
      </c>
      <c r="J403" s="16">
        <f t="shared" si="63"/>
        <v>100</v>
      </c>
      <c r="K403" s="16">
        <f t="shared" si="64"/>
        <v>100</v>
      </c>
      <c r="L403" s="16">
        <f t="shared" si="67"/>
        <v>0</v>
      </c>
      <c r="M403" s="16">
        <f t="shared" si="67"/>
        <v>0</v>
      </c>
      <c r="N403" s="15"/>
      <c r="O403" s="15"/>
      <c r="P403" s="15"/>
      <c r="Q403" s="15"/>
      <c r="R403" s="15"/>
      <c r="S403" s="15"/>
      <c r="T403" s="15"/>
      <c r="U403" s="15"/>
      <c r="V403" s="15"/>
      <c r="W403" s="15"/>
      <c r="X403" s="15"/>
      <c r="Y403" s="15"/>
      <c r="Z403" s="15"/>
      <c r="AA403" s="15"/>
      <c r="AB403" s="15"/>
      <c r="AC403" s="15"/>
      <c r="AD403" s="15"/>
      <c r="AE403" s="15"/>
      <c r="AF403" s="15"/>
      <c r="AG403" s="15"/>
      <c r="AH403" s="15"/>
      <c r="AI403" s="15"/>
      <c r="AJ403" s="15"/>
      <c r="AK403" s="15"/>
      <c r="AL403" s="15"/>
      <c r="AM403" s="15"/>
      <c r="AN403" s="15"/>
      <c r="AO403" s="15"/>
      <c r="AP403" s="15"/>
      <c r="AQ403" s="15"/>
      <c r="AR403" s="15"/>
      <c r="AS403" s="15"/>
      <c r="AT403" s="15"/>
      <c r="AU403" s="15"/>
      <c r="AV403" s="15"/>
      <c r="AW403" s="15"/>
      <c r="AX403" s="15"/>
      <c r="AY403" s="15"/>
      <c r="AZ403" s="15"/>
      <c r="BA403" s="15"/>
      <c r="BB403" s="15"/>
      <c r="BC403" s="15"/>
      <c r="BD403" s="15"/>
      <c r="BE403" s="15"/>
      <c r="BF403" s="15"/>
      <c r="BG403" s="15"/>
      <c r="BH403" s="15"/>
      <c r="BI403" s="15"/>
      <c r="BJ403" s="15"/>
      <c r="BK403" s="15"/>
      <c r="BL403" s="15"/>
      <c r="BM403" s="15"/>
      <c r="BN403" s="15"/>
      <c r="BO403" s="15"/>
      <c r="BP403" s="15"/>
      <c r="BQ403" s="15"/>
      <c r="BR403" s="15"/>
      <c r="BS403" s="15"/>
      <c r="BT403" s="15"/>
      <c r="BU403" s="15"/>
      <c r="BV403" s="15"/>
      <c r="BW403" s="15"/>
      <c r="BX403" s="15"/>
      <c r="BY403" s="15"/>
      <c r="BZ403" s="15"/>
      <c r="CA403" s="15"/>
      <c r="CB403" s="15"/>
      <c r="CC403" s="15"/>
      <c r="CD403" s="15"/>
      <c r="CE403" s="15"/>
      <c r="CF403" s="15"/>
      <c r="CG403" s="15"/>
      <c r="CH403" s="15"/>
      <c r="CI403" s="15"/>
      <c r="CJ403" s="15"/>
      <c r="CK403" s="15"/>
      <c r="CL403" s="15"/>
      <c r="CM403" s="15"/>
      <c r="CN403" s="15"/>
      <c r="CO403" s="15"/>
      <c r="CP403" s="15"/>
      <c r="CQ403" s="15"/>
      <c r="CR403" s="15"/>
      <c r="CS403" s="15"/>
      <c r="CT403" s="15"/>
      <c r="CU403" s="15"/>
      <c r="CV403" s="15"/>
      <c r="CW403" s="15"/>
      <c r="CX403" s="15"/>
      <c r="CY403" s="15"/>
      <c r="CZ403" s="15"/>
      <c r="DA403" s="15"/>
    </row>
    <row r="404" spans="1:105" s="19" customFormat="1" ht="16.5" x14ac:dyDescent="0.3">
      <c r="A404" s="48">
        <v>329</v>
      </c>
      <c r="B404" s="49"/>
      <c r="C404" s="50" t="s">
        <v>1175</v>
      </c>
      <c r="D404" s="48" t="s">
        <v>431</v>
      </c>
      <c r="E404" s="48" t="s">
        <v>1179</v>
      </c>
      <c r="F404" s="48" t="s">
        <v>113</v>
      </c>
      <c r="G404" s="48" t="s">
        <v>1180</v>
      </c>
      <c r="H404" s="2"/>
      <c r="I404" s="12">
        <v>100</v>
      </c>
      <c r="J404" s="16">
        <f t="shared" si="63"/>
        <v>100</v>
      </c>
      <c r="K404" s="16">
        <f t="shared" si="64"/>
        <v>100</v>
      </c>
      <c r="L404" s="16">
        <f t="shared" si="67"/>
        <v>0</v>
      </c>
      <c r="M404" s="16">
        <f t="shared" si="67"/>
        <v>0</v>
      </c>
      <c r="N404" s="15"/>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c r="BC404" s="15"/>
      <c r="BD404" s="15"/>
      <c r="BE404" s="15"/>
      <c r="BF404" s="15"/>
      <c r="BG404" s="15"/>
      <c r="BH404" s="15"/>
      <c r="BI404" s="15"/>
      <c r="BJ404" s="15"/>
      <c r="BK404" s="15"/>
      <c r="BL404" s="15"/>
      <c r="BM404" s="15"/>
      <c r="BN404" s="15"/>
      <c r="BO404" s="15"/>
      <c r="BP404" s="15"/>
      <c r="BQ404" s="15"/>
      <c r="BR404" s="15"/>
      <c r="BS404" s="15"/>
      <c r="BT404" s="15"/>
      <c r="BU404" s="15"/>
      <c r="BV404" s="15"/>
      <c r="BW404" s="15"/>
      <c r="BX404" s="15"/>
      <c r="BY404" s="15"/>
      <c r="BZ404" s="15"/>
      <c r="CA404" s="15"/>
      <c r="CB404" s="15"/>
      <c r="CC404" s="15"/>
      <c r="CD404" s="15"/>
      <c r="CE404" s="15"/>
      <c r="CF404" s="15"/>
      <c r="CG404" s="15"/>
      <c r="CH404" s="15"/>
      <c r="CI404" s="15"/>
      <c r="CJ404" s="15"/>
      <c r="CK404" s="15"/>
      <c r="CL404" s="15"/>
      <c r="CM404" s="15"/>
      <c r="CN404" s="15"/>
      <c r="CO404" s="15"/>
      <c r="CP404" s="15"/>
      <c r="CQ404" s="15"/>
      <c r="CR404" s="15"/>
      <c r="CS404" s="15"/>
      <c r="CT404" s="15"/>
      <c r="CU404" s="15"/>
      <c r="CV404" s="15"/>
      <c r="CW404" s="15"/>
      <c r="CX404" s="15"/>
      <c r="CY404" s="15"/>
      <c r="CZ404" s="15"/>
      <c r="DA404" s="15"/>
    </row>
    <row r="405" spans="1:105" s="19" customFormat="1" ht="16.5" x14ac:dyDescent="0.3">
      <c r="A405" s="37">
        <v>430</v>
      </c>
      <c r="B405" s="38"/>
      <c r="C405" s="52" t="s">
        <v>1175</v>
      </c>
      <c r="D405" s="40"/>
      <c r="E405" s="37" t="s">
        <v>1181</v>
      </c>
      <c r="F405" s="37" t="s">
        <v>199</v>
      </c>
      <c r="G405" s="37" t="s">
        <v>1182</v>
      </c>
      <c r="H405" s="41"/>
      <c r="I405" s="42">
        <v>100</v>
      </c>
      <c r="J405" s="43">
        <f t="shared" si="63"/>
        <v>100</v>
      </c>
      <c r="K405" s="43">
        <f t="shared" si="64"/>
        <v>100</v>
      </c>
      <c r="L405" s="43">
        <f t="shared" si="67"/>
        <v>0</v>
      </c>
      <c r="M405" s="43">
        <f t="shared" si="67"/>
        <v>0</v>
      </c>
      <c r="N405" s="53"/>
      <c r="O405" s="53"/>
      <c r="P405" s="53"/>
      <c r="Q405" s="53"/>
      <c r="R405" s="53"/>
      <c r="S405" s="53"/>
      <c r="T405" s="53"/>
      <c r="U405" s="53"/>
      <c r="V405" s="53"/>
      <c r="W405" s="53"/>
      <c r="X405" s="53"/>
      <c r="Y405" s="53"/>
      <c r="Z405" s="53"/>
      <c r="AA405" s="53"/>
      <c r="AB405" s="53"/>
      <c r="AC405" s="53"/>
      <c r="AD405" s="53"/>
      <c r="AE405" s="53"/>
      <c r="AF405" s="53"/>
      <c r="AG405" s="53"/>
      <c r="AH405" s="53"/>
      <c r="AI405" s="53"/>
      <c r="AJ405" s="53"/>
      <c r="AK405" s="53"/>
      <c r="AL405" s="53"/>
      <c r="AM405" s="53"/>
      <c r="AN405" s="53"/>
      <c r="AO405" s="53"/>
      <c r="AP405" s="53"/>
      <c r="AQ405" s="53"/>
      <c r="AR405" s="53"/>
      <c r="AS405" s="53"/>
      <c r="AT405" s="53"/>
      <c r="AU405" s="53"/>
      <c r="AV405" s="53"/>
      <c r="AW405" s="53"/>
      <c r="AX405" s="53"/>
      <c r="AY405" s="53"/>
      <c r="AZ405" s="53"/>
      <c r="BA405" s="53"/>
      <c r="BB405" s="53"/>
      <c r="BC405" s="53"/>
      <c r="BD405" s="53"/>
      <c r="BE405" s="53"/>
      <c r="BF405" s="53"/>
      <c r="BG405" s="53"/>
      <c r="BH405" s="53"/>
      <c r="BI405" s="53"/>
      <c r="BJ405" s="53"/>
      <c r="BK405" s="53"/>
      <c r="BL405" s="53"/>
      <c r="BM405" s="53"/>
      <c r="BN405" s="53"/>
      <c r="BO405" s="53"/>
      <c r="BP405" s="53"/>
      <c r="BQ405" s="53"/>
      <c r="BR405" s="53"/>
      <c r="BS405" s="53"/>
      <c r="BT405" s="53"/>
      <c r="BU405" s="53"/>
      <c r="BV405" s="53"/>
      <c r="BW405" s="53"/>
      <c r="BX405" s="53"/>
      <c r="BY405" s="53"/>
      <c r="BZ405" s="53"/>
      <c r="CA405" s="53"/>
      <c r="CB405" s="53"/>
      <c r="CC405" s="53"/>
      <c r="CD405" s="53"/>
      <c r="CE405" s="53"/>
      <c r="CF405" s="53"/>
      <c r="CG405" s="53"/>
      <c r="CH405" s="53"/>
      <c r="CI405" s="53"/>
      <c r="CJ405" s="53"/>
      <c r="CK405" s="53"/>
      <c r="CL405" s="53"/>
      <c r="CM405" s="53"/>
      <c r="CN405" s="53"/>
      <c r="CO405" s="53"/>
      <c r="CP405" s="53"/>
      <c r="CQ405" s="53"/>
      <c r="CR405" s="53"/>
      <c r="CS405" s="53"/>
      <c r="CT405" s="53"/>
      <c r="CU405" s="53"/>
      <c r="CV405" s="53"/>
      <c r="CW405" s="53"/>
      <c r="CX405" s="53"/>
      <c r="CY405" s="53"/>
      <c r="CZ405" s="53"/>
      <c r="DA405" s="53"/>
    </row>
    <row r="406" spans="1:105" s="19" customFormat="1" ht="16.5" x14ac:dyDescent="0.3">
      <c r="A406" s="14">
        <v>353</v>
      </c>
      <c r="B406" s="15"/>
      <c r="C406" s="15"/>
      <c r="D406" s="14" t="s">
        <v>1144</v>
      </c>
      <c r="E406" s="14" t="s">
        <v>1183</v>
      </c>
      <c r="F406" s="14" t="s">
        <v>199</v>
      </c>
      <c r="G406" s="14" t="s">
        <v>1184</v>
      </c>
      <c r="H406" s="2"/>
      <c r="I406" s="12">
        <v>100</v>
      </c>
      <c r="J406" s="16">
        <f t="shared" si="63"/>
        <v>66</v>
      </c>
      <c r="K406" s="16">
        <f t="shared" si="64"/>
        <v>94.144999999999996</v>
      </c>
      <c r="L406" s="16">
        <f>P406+R406+T406+V406+X406+Z406+AB406+AD406+AF406+AH406+AJ406+AL406+AN406+AP406+AR406+AT406+AV406+AX406+AZ406+BB406+BD406+BJ406+CZ406+BF406+BH406+BL406+BN406+BP406+BR406+BT406+BZ406+BV406+BX406+CB406+CD406+CF406+CH406+CJ406+CL406+CN406+CP406+CR406+CT406+CV406+CX406</f>
        <v>5.8549999999999986</v>
      </c>
      <c r="M406" s="16">
        <f>Q406+S406+U406+W406+Y406+AA406+AC406+AE406+AG406+AI406+AK406+AM406+AO406+AQ406+AS406+AU406+AW406+AY406+BA406+BC406+BE406+BK406+DA406+BG406+BI406+BM406+BO406+BQ406+BS406+BU406+CA406+BW406+BY406+CC406+CE406+CG406+CI406+CK406+CM406+CO406+CQ406+CS406+CU406+CW406+CY406</f>
        <v>34</v>
      </c>
      <c r="N406" s="16"/>
      <c r="O406" s="16"/>
      <c r="P406" s="16">
        <v>3</v>
      </c>
      <c r="Q406" s="16">
        <v>5</v>
      </c>
      <c r="R406" s="16">
        <v>0.3</v>
      </c>
      <c r="S406" s="16">
        <v>3</v>
      </c>
      <c r="T406" s="16">
        <v>2.5</v>
      </c>
      <c r="U406" s="16">
        <v>5</v>
      </c>
      <c r="V406" s="16"/>
      <c r="W406" s="17"/>
      <c r="X406" s="16">
        <v>0.01</v>
      </c>
      <c r="Y406" s="16">
        <v>1</v>
      </c>
      <c r="Z406" s="22">
        <v>0</v>
      </c>
      <c r="AA406" s="22">
        <v>1</v>
      </c>
      <c r="AB406" s="22">
        <v>0.01</v>
      </c>
      <c r="AC406" s="22">
        <v>1</v>
      </c>
      <c r="AD406" s="22">
        <v>0</v>
      </c>
      <c r="AE406" s="22">
        <v>1</v>
      </c>
      <c r="AF406" s="16"/>
      <c r="AG406" s="16"/>
      <c r="AH406" s="22">
        <v>0</v>
      </c>
      <c r="AI406" s="22">
        <v>1</v>
      </c>
      <c r="AJ406" s="22">
        <v>0.01</v>
      </c>
      <c r="AK406" s="22">
        <v>1</v>
      </c>
      <c r="AL406" s="16"/>
      <c r="AM406" s="16"/>
      <c r="AN406" s="22">
        <v>0</v>
      </c>
      <c r="AO406" s="22">
        <v>1</v>
      </c>
      <c r="AP406" s="86">
        <v>5.0000000000000001E-3</v>
      </c>
      <c r="AQ406" s="23">
        <v>1</v>
      </c>
      <c r="AR406" s="22">
        <v>0</v>
      </c>
      <c r="AS406" s="22">
        <v>1</v>
      </c>
      <c r="AT406" s="22">
        <v>0</v>
      </c>
      <c r="AU406" s="22">
        <v>1</v>
      </c>
      <c r="AV406" s="22">
        <v>0</v>
      </c>
      <c r="AW406" s="22">
        <v>1</v>
      </c>
      <c r="AX406" s="86">
        <v>5.0000000000000001E-3</v>
      </c>
      <c r="AY406" s="23">
        <v>1</v>
      </c>
      <c r="AZ406" s="22">
        <v>0</v>
      </c>
      <c r="BA406" s="22">
        <v>1</v>
      </c>
      <c r="BB406" s="22">
        <v>0</v>
      </c>
      <c r="BC406" s="22">
        <v>1</v>
      </c>
      <c r="BD406" s="16"/>
      <c r="BE406" s="16"/>
      <c r="BF406" s="16"/>
      <c r="BG406" s="16"/>
      <c r="BH406" s="22">
        <v>0</v>
      </c>
      <c r="BI406" s="22">
        <v>1</v>
      </c>
      <c r="BJ406" s="22">
        <v>0</v>
      </c>
      <c r="BK406" s="22">
        <v>1</v>
      </c>
      <c r="BL406" s="22">
        <v>0</v>
      </c>
      <c r="BM406" s="22">
        <v>1</v>
      </c>
      <c r="BN406" s="16"/>
      <c r="BO406" s="16"/>
      <c r="BP406" s="16"/>
      <c r="BQ406" s="16"/>
      <c r="BR406" s="16"/>
      <c r="BS406" s="16"/>
      <c r="BT406" s="16"/>
      <c r="BU406" s="16"/>
      <c r="BV406" s="16"/>
      <c r="BW406" s="16"/>
      <c r="BX406" s="16"/>
      <c r="BY406" s="16"/>
      <c r="BZ406" s="16"/>
      <c r="CA406" s="16"/>
      <c r="CB406" s="22">
        <v>0</v>
      </c>
      <c r="CC406" s="22">
        <v>1</v>
      </c>
      <c r="CD406" s="16"/>
      <c r="CE406" s="16"/>
      <c r="CF406" s="22">
        <v>0.01</v>
      </c>
      <c r="CG406" s="22">
        <v>1</v>
      </c>
      <c r="CH406" s="16"/>
      <c r="CI406" s="16"/>
      <c r="CJ406" s="16"/>
      <c r="CK406" s="16"/>
      <c r="CL406" s="22">
        <v>0</v>
      </c>
      <c r="CM406" s="22">
        <v>1</v>
      </c>
      <c r="CN406" s="86">
        <v>5.0000000000000001E-3</v>
      </c>
      <c r="CO406" s="23">
        <v>1</v>
      </c>
      <c r="CP406" s="16"/>
      <c r="CQ406" s="16"/>
      <c r="CR406" s="16"/>
      <c r="CS406" s="16"/>
      <c r="CT406" s="16"/>
      <c r="CU406" s="16"/>
      <c r="CV406" s="16"/>
      <c r="CW406" s="16"/>
      <c r="CX406" s="16"/>
      <c r="CY406" s="16"/>
      <c r="CZ406" s="16"/>
      <c r="DA406" s="16"/>
    </row>
    <row r="407" spans="1:105" s="19" customFormat="1" ht="16.5" x14ac:dyDescent="0.3">
      <c r="A407" s="14">
        <v>356</v>
      </c>
      <c r="B407" s="15"/>
      <c r="C407" s="15"/>
      <c r="D407" s="14" t="s">
        <v>221</v>
      </c>
      <c r="E407" s="14" t="s">
        <v>1185</v>
      </c>
      <c r="F407" s="14" t="s">
        <v>199</v>
      </c>
      <c r="G407" s="14" t="s">
        <v>1186</v>
      </c>
      <c r="H407" s="2"/>
      <c r="I407" s="12">
        <v>100</v>
      </c>
      <c r="J407" s="16">
        <f t="shared" si="63"/>
        <v>88.8</v>
      </c>
      <c r="K407" s="16">
        <f t="shared" si="64"/>
        <v>94.8</v>
      </c>
      <c r="L407" s="16">
        <f>P407+R407+T407+V407+X407+Z407+AB407+AD407+AF407+AH407+AJ407+AL407+AN407+AP407+AR407+AT407+AV407+AX407+AZ407+BB407+BD407+BJ407+CZ407+BF407+BH407+BL407+BN407+BP407+BR407+BT407+BZ407+BV407+BX407+CB407+CD407+CF407+CH407+CJ407+CL407</f>
        <v>5.1999999999999993</v>
      </c>
      <c r="M407" s="16">
        <f>Q407+S407+U407+W407+Y407+AA407+AC407+AE407+AG407+AI407+AK407+AM407+AO407+AQ407+AS407+AU407+AW407+AY407+BA407+BC407+BE407+BK407+DA407+BG407+BI407+BM407+BO407+BQ407+BS407+BU407+CA407+BW407+BY407+CC407+CE407+CG407+CI407+CK407+CM407</f>
        <v>11.2</v>
      </c>
      <c r="N407" s="16"/>
      <c r="O407" s="16"/>
      <c r="P407" s="16">
        <v>2.8</v>
      </c>
      <c r="Q407" s="16">
        <v>4</v>
      </c>
      <c r="R407" s="16">
        <v>0.9</v>
      </c>
      <c r="S407" s="16">
        <v>1.2</v>
      </c>
      <c r="T407" s="16">
        <v>1.5</v>
      </c>
      <c r="U407" s="16">
        <v>6</v>
      </c>
      <c r="V407" s="16"/>
      <c r="W407" s="17"/>
      <c r="X407" s="16"/>
      <c r="Y407" s="16"/>
      <c r="Z407" s="16"/>
      <c r="AA407" s="16"/>
      <c r="AB407" s="16"/>
      <c r="AC407" s="16"/>
      <c r="AD407" s="16"/>
      <c r="AE407" s="16"/>
      <c r="AF407" s="16"/>
      <c r="AG407" s="16"/>
      <c r="AH407" s="16"/>
      <c r="AI407" s="16"/>
      <c r="AJ407" s="16"/>
      <c r="AK407" s="16"/>
      <c r="AL407" s="16"/>
      <c r="AM407" s="16"/>
      <c r="AN407" s="16"/>
      <c r="AO407" s="16"/>
      <c r="AP407" s="16"/>
      <c r="AQ407" s="16"/>
      <c r="AR407" s="16"/>
      <c r="AS407" s="16"/>
      <c r="AT407" s="16"/>
      <c r="AU407" s="16"/>
      <c r="AV407" s="16"/>
      <c r="AW407" s="16"/>
      <c r="AX407" s="16"/>
      <c r="AY407" s="16"/>
      <c r="AZ407" s="16"/>
      <c r="BA407" s="16"/>
      <c r="BB407" s="16"/>
      <c r="BC407" s="16"/>
      <c r="BD407" s="16"/>
      <c r="BE407" s="16"/>
      <c r="BF407" s="16"/>
      <c r="BG407" s="16"/>
      <c r="BH407" s="16"/>
      <c r="BI407" s="16"/>
      <c r="BJ407" s="16"/>
      <c r="BK407" s="16"/>
      <c r="BL407" s="16"/>
      <c r="BM407" s="16"/>
      <c r="BN407" s="16"/>
      <c r="BO407" s="16"/>
      <c r="BP407" s="16"/>
      <c r="BQ407" s="16"/>
      <c r="BR407" s="16"/>
      <c r="BS407" s="16"/>
      <c r="BT407" s="16"/>
      <c r="BU407" s="16"/>
      <c r="BV407" s="16"/>
      <c r="BW407" s="16"/>
      <c r="BX407" s="16"/>
      <c r="BY407" s="16"/>
      <c r="BZ407" s="16"/>
      <c r="CA407" s="16"/>
      <c r="CB407" s="16"/>
      <c r="CC407" s="16"/>
      <c r="CD407" s="16"/>
      <c r="CE407" s="16"/>
      <c r="CF407" s="16"/>
      <c r="CG407" s="16"/>
      <c r="CH407" s="16"/>
      <c r="CI407" s="16"/>
      <c r="CJ407" s="16"/>
      <c r="CK407" s="16"/>
      <c r="CL407" s="16"/>
      <c r="CM407" s="16"/>
      <c r="CN407" s="16"/>
      <c r="CO407" s="16"/>
      <c r="CP407" s="16"/>
      <c r="CQ407" s="16"/>
      <c r="CR407" s="16"/>
      <c r="CS407" s="16"/>
      <c r="CT407" s="16"/>
      <c r="CU407" s="16"/>
      <c r="CV407" s="16"/>
      <c r="CW407" s="16"/>
      <c r="CX407" s="16"/>
      <c r="CY407" s="16"/>
      <c r="CZ407" s="16"/>
      <c r="DA407" s="16"/>
    </row>
    <row r="408" spans="1:105" s="19" customFormat="1" ht="16.5" x14ac:dyDescent="0.3">
      <c r="A408" s="81">
        <v>759</v>
      </c>
      <c r="B408" s="82"/>
      <c r="C408" s="83"/>
      <c r="D408" s="82"/>
      <c r="E408" s="81" t="s">
        <v>1187</v>
      </c>
      <c r="F408" s="81"/>
      <c r="G408" s="81"/>
      <c r="H408" s="64"/>
      <c r="I408" s="65">
        <v>100</v>
      </c>
      <c r="J408" s="66">
        <f t="shared" si="63"/>
        <v>100</v>
      </c>
      <c r="K408" s="66">
        <f t="shared" si="64"/>
        <v>100</v>
      </c>
      <c r="L408" s="66">
        <f>P408+R408+T408+V408+X408+Z408+AB408+AD408+AF408+AH408+AJ408+AL408+AN408+AP408+AR408+AT408+AV408+AX408+AZ408+BB408+BD408+BJ408+CZ408</f>
        <v>0</v>
      </c>
      <c r="M408" s="66">
        <f>Q408+S408+U408+W408+Y408+AA408+AC408+AE408+AG408+AI408+AK408+AM408+AO408+AQ408+AS408+AU408+AW408+AY408+BA408+BC408+BE408+BK408+DA408</f>
        <v>0</v>
      </c>
      <c r="N408" s="63"/>
      <c r="O408" s="63"/>
      <c r="P408" s="63"/>
      <c r="Q408" s="63"/>
      <c r="R408" s="63"/>
      <c r="S408" s="63"/>
      <c r="T408" s="63"/>
      <c r="U408" s="63"/>
      <c r="V408" s="63"/>
      <c r="W408" s="63"/>
      <c r="X408" s="63"/>
      <c r="Y408" s="63"/>
      <c r="Z408" s="63"/>
      <c r="AA408" s="63"/>
      <c r="AB408" s="63"/>
      <c r="AC408" s="63"/>
      <c r="AD408" s="63"/>
      <c r="AE408" s="63"/>
      <c r="AF408" s="63"/>
      <c r="AG408" s="63"/>
      <c r="AH408" s="63"/>
      <c r="AI408" s="63"/>
      <c r="AJ408" s="63"/>
      <c r="AK408" s="63"/>
      <c r="AL408" s="63"/>
      <c r="AM408" s="63"/>
      <c r="AN408" s="63"/>
      <c r="AO408" s="63"/>
      <c r="AP408" s="63"/>
      <c r="AQ408" s="63"/>
      <c r="AR408" s="63"/>
      <c r="AS408" s="63"/>
      <c r="AT408" s="63"/>
      <c r="AU408" s="63"/>
      <c r="AV408" s="63"/>
      <c r="AW408" s="63"/>
      <c r="AX408" s="63"/>
      <c r="AY408" s="63"/>
      <c r="AZ408" s="63"/>
      <c r="BA408" s="63"/>
      <c r="BB408" s="63"/>
      <c r="BC408" s="63"/>
      <c r="BD408" s="63"/>
      <c r="BE408" s="63"/>
      <c r="BF408" s="63"/>
      <c r="BG408" s="63"/>
      <c r="BH408" s="63"/>
      <c r="BI408" s="63"/>
      <c r="BJ408" s="63"/>
      <c r="BK408" s="63"/>
      <c r="BL408" s="63"/>
      <c r="BM408" s="63"/>
      <c r="BN408" s="63"/>
      <c r="BO408" s="63"/>
      <c r="BP408" s="63"/>
      <c r="BQ408" s="63"/>
      <c r="BR408" s="63"/>
      <c r="BS408" s="63"/>
      <c r="BT408" s="63"/>
      <c r="BU408" s="63"/>
      <c r="BV408" s="63"/>
      <c r="BW408" s="63"/>
      <c r="BX408" s="63"/>
      <c r="BY408" s="63"/>
      <c r="BZ408" s="63"/>
      <c r="CA408" s="63"/>
      <c r="CB408" s="63"/>
      <c r="CC408" s="63"/>
      <c r="CD408" s="63"/>
      <c r="CE408" s="63"/>
      <c r="CF408" s="63"/>
      <c r="CG408" s="63"/>
      <c r="CH408" s="63"/>
      <c r="CI408" s="63"/>
      <c r="CJ408" s="63"/>
      <c r="CK408" s="63"/>
      <c r="CL408" s="63"/>
      <c r="CM408" s="63"/>
      <c r="CN408" s="63"/>
      <c r="CO408" s="63"/>
      <c r="CP408" s="63"/>
      <c r="CQ408" s="63"/>
      <c r="CR408" s="63"/>
      <c r="CS408" s="63"/>
      <c r="CT408" s="63"/>
      <c r="CU408" s="63"/>
      <c r="CV408" s="63"/>
      <c r="CW408" s="63"/>
      <c r="CX408" s="63"/>
      <c r="CY408" s="63"/>
      <c r="CZ408" s="63"/>
      <c r="DA408" s="63"/>
    </row>
    <row r="409" spans="1:105" ht="16.5" x14ac:dyDescent="0.3">
      <c r="A409" s="14">
        <v>357</v>
      </c>
      <c r="B409" s="15"/>
      <c r="C409" s="15"/>
      <c r="D409" s="14" t="s">
        <v>221</v>
      </c>
      <c r="E409" s="14" t="s">
        <v>1188</v>
      </c>
      <c r="F409" s="14" t="s">
        <v>199</v>
      </c>
      <c r="G409" s="14" t="s">
        <v>1189</v>
      </c>
      <c r="H409" s="2"/>
      <c r="I409" s="12">
        <v>100</v>
      </c>
      <c r="J409" s="16">
        <v>0.1</v>
      </c>
      <c r="K409" s="16">
        <v>3</v>
      </c>
      <c r="L409" s="16">
        <f>P409+R409+T409+V409+X409+Z409+AB409+AD409+AF409+AH409+AJ409+AL409+AN409+AP409+AR409+AT409+AV409+AX409+AZ409+BB409+BD409+BJ409+CZ409+BF409+BH409+BL409+BN409+BP409+BR409+BT409+BZ409+BV409+BX409+CB409+CD409+CF409+CH409+CJ409+CL409</f>
        <v>95.1</v>
      </c>
      <c r="M409" s="16">
        <f>Q409+S409+U409+W409+Y409+AA409+AC409+AE409+AG409+AI409+AK409+AM409+AO409+AQ409+AS409+AU409+AW409+AY409+BA409+BC409+BE409+BK409+DA409+BG409+BI409+BM409+BO409+BQ409+BS409+BU409+CA409+BW409+BY409+CC409+CE409+CG409+CI409+CK409+CM409</f>
        <v>101.8</v>
      </c>
      <c r="N409" s="16"/>
      <c r="O409" s="16"/>
      <c r="P409" s="16"/>
      <c r="Q409" s="16"/>
      <c r="R409" s="16"/>
      <c r="S409" s="16"/>
      <c r="T409" s="16">
        <v>0.1</v>
      </c>
      <c r="U409" s="16">
        <v>2</v>
      </c>
      <c r="V409" s="73">
        <v>95</v>
      </c>
      <c r="W409" s="74">
        <v>99.8</v>
      </c>
      <c r="X409" s="16"/>
      <c r="Y409" s="16"/>
      <c r="Z409" s="16"/>
      <c r="AA409" s="16"/>
      <c r="AB409" s="16"/>
      <c r="AC409" s="16"/>
      <c r="AD409" s="16"/>
      <c r="AE409" s="16"/>
      <c r="AF409" s="16"/>
      <c r="AG409" s="16"/>
      <c r="AH409" s="16"/>
      <c r="AI409" s="16"/>
      <c r="AJ409" s="16"/>
      <c r="AK409" s="16"/>
      <c r="AL409" s="16"/>
      <c r="AM409" s="16"/>
      <c r="AN409" s="16"/>
      <c r="AO409" s="16"/>
      <c r="AP409" s="16"/>
      <c r="AQ409" s="16"/>
      <c r="AR409" s="16"/>
      <c r="AS409" s="16"/>
      <c r="AT409" s="16"/>
      <c r="AU409" s="16"/>
      <c r="AV409" s="16"/>
      <c r="AW409" s="16"/>
      <c r="AX409" s="16"/>
      <c r="AY409" s="16"/>
      <c r="AZ409" s="16"/>
      <c r="BA409" s="16"/>
      <c r="BB409" s="16"/>
      <c r="BC409" s="16"/>
      <c r="BD409" s="16"/>
      <c r="BE409" s="16"/>
      <c r="BF409" s="16"/>
      <c r="BG409" s="16"/>
      <c r="BH409" s="16"/>
      <c r="BI409" s="16"/>
      <c r="BJ409" s="16"/>
      <c r="BK409" s="16"/>
      <c r="BL409" s="16"/>
      <c r="BM409" s="16"/>
      <c r="BN409" s="16"/>
      <c r="BO409" s="16"/>
      <c r="BP409" s="16"/>
      <c r="BQ409" s="16"/>
      <c r="BR409" s="16"/>
      <c r="BS409" s="16"/>
      <c r="BT409" s="16"/>
      <c r="BU409" s="16"/>
      <c r="BV409" s="16"/>
      <c r="BW409" s="16"/>
      <c r="BX409" s="16"/>
      <c r="BY409" s="16"/>
      <c r="BZ409" s="16"/>
      <c r="CA409" s="16"/>
      <c r="CB409" s="16"/>
      <c r="CC409" s="16"/>
      <c r="CD409" s="16"/>
      <c r="CE409" s="16"/>
      <c r="CF409" s="16"/>
      <c r="CG409" s="16"/>
      <c r="CH409" s="16"/>
      <c r="CI409" s="16"/>
      <c r="CJ409" s="16"/>
      <c r="CK409" s="16"/>
      <c r="CL409" s="16"/>
      <c r="CM409" s="16"/>
      <c r="CN409" s="16"/>
      <c r="CO409" s="16"/>
      <c r="CP409" s="16"/>
      <c r="CQ409" s="16"/>
      <c r="CR409" s="16"/>
      <c r="CS409" s="16"/>
      <c r="CT409" s="16"/>
      <c r="CU409" s="16"/>
      <c r="CV409" s="16"/>
      <c r="CW409" s="16"/>
      <c r="CX409" s="16"/>
      <c r="CY409" s="16"/>
      <c r="CZ409" s="16"/>
      <c r="DA409" s="16"/>
    </row>
    <row r="410" spans="1:105" ht="16.5" x14ac:dyDescent="0.3">
      <c r="A410" s="14">
        <v>359</v>
      </c>
      <c r="B410" s="15"/>
      <c r="C410" s="15"/>
      <c r="D410" s="14" t="s">
        <v>797</v>
      </c>
      <c r="E410" s="14" t="s">
        <v>1190</v>
      </c>
      <c r="F410" s="14"/>
      <c r="G410" s="14" t="s">
        <v>1191</v>
      </c>
      <c r="H410" s="2"/>
      <c r="I410" s="12">
        <v>100</v>
      </c>
      <c r="J410" s="16">
        <f t="shared" ref="J410:J419" si="68">I410-M410</f>
        <v>38.5</v>
      </c>
      <c r="K410" s="16">
        <f t="shared" ref="K410:K419" si="69">I410-L410</f>
        <v>64.947000000000003</v>
      </c>
      <c r="L410" s="16">
        <f>P410+R410+T410+V410+X410+Z410+AB410+AD410+AF410+AH410+AJ410+AL410+AN410+AP410+AR410+AT410+AV410+AX410+AZ410+BB410+BD410+BJ410+CZ410+BF410+BH410+BL410+BN410+BP410+BR410+BT410+BZ410+BV410+BX410+CB410+CD410+CF410+CH410+CJ410+CL410</f>
        <v>35.052999999999997</v>
      </c>
      <c r="M410" s="16">
        <f>Q410+S410+U410+W410+Y410+AA410+AC410+AE410+AG410+AI410+AK410+AM410+AO410+AQ410+AS410+AU410+AW410+AY410+BA410+BC410+BE410+BK410+DA410+BG410+BI410+BM410+BO410+BQ410+BS410+BU410+CA410+BW410+BY410+CC410+CE410+CG410+CI410+CK410+CM410</f>
        <v>61.5</v>
      </c>
      <c r="N410" s="16"/>
      <c r="O410" s="16"/>
      <c r="P410" s="16">
        <v>0</v>
      </c>
      <c r="Q410" s="16">
        <v>1</v>
      </c>
      <c r="R410" s="16">
        <v>0.05</v>
      </c>
      <c r="S410" s="16">
        <v>1</v>
      </c>
      <c r="T410" s="16">
        <v>35</v>
      </c>
      <c r="U410" s="17">
        <v>59</v>
      </c>
      <c r="V410" s="16"/>
      <c r="W410" s="17"/>
      <c r="X410" s="16"/>
      <c r="Y410" s="16"/>
      <c r="Z410" s="16"/>
      <c r="AA410" s="16"/>
      <c r="AB410" s="18">
        <v>3.0000000000000001E-3</v>
      </c>
      <c r="AC410" s="16">
        <v>0.5</v>
      </c>
      <c r="AD410" s="16"/>
      <c r="AE410" s="16"/>
      <c r="AF410" s="16"/>
      <c r="AG410" s="16"/>
      <c r="AH410" s="16"/>
      <c r="AI410" s="16"/>
      <c r="AJ410" s="16"/>
      <c r="AK410" s="16"/>
      <c r="AL410" s="16"/>
      <c r="AM410" s="16"/>
      <c r="AN410" s="16"/>
      <c r="AO410" s="16"/>
      <c r="AP410" s="16"/>
      <c r="AQ410" s="16"/>
      <c r="AR410" s="16"/>
      <c r="AS410" s="16"/>
      <c r="AT410" s="16"/>
      <c r="AU410" s="16"/>
      <c r="AV410" s="16"/>
      <c r="AW410" s="16"/>
      <c r="AX410" s="16"/>
      <c r="AY410" s="16"/>
      <c r="AZ410" s="16"/>
      <c r="BA410" s="16"/>
      <c r="BB410" s="16"/>
      <c r="BC410" s="16"/>
      <c r="BD410" s="16"/>
      <c r="BE410" s="16"/>
      <c r="BF410" s="16"/>
      <c r="BG410" s="16"/>
      <c r="BH410" s="16"/>
      <c r="BI410" s="16"/>
      <c r="BJ410" s="16"/>
      <c r="BK410" s="16"/>
      <c r="BL410" s="16"/>
      <c r="BM410" s="16"/>
      <c r="BN410" s="16"/>
      <c r="BO410" s="16"/>
      <c r="BP410" s="16"/>
      <c r="BQ410" s="16"/>
      <c r="BR410" s="16"/>
      <c r="BS410" s="16"/>
      <c r="BT410" s="16"/>
      <c r="BU410" s="16"/>
      <c r="BV410" s="16"/>
      <c r="BW410" s="16"/>
      <c r="BX410" s="16"/>
      <c r="BY410" s="16"/>
      <c r="BZ410" s="16"/>
      <c r="CA410" s="16"/>
      <c r="CB410" s="16"/>
      <c r="CC410" s="16"/>
      <c r="CD410" s="16"/>
      <c r="CE410" s="16"/>
      <c r="CF410" s="16"/>
      <c r="CG410" s="16"/>
      <c r="CH410" s="16"/>
      <c r="CI410" s="16"/>
      <c r="CJ410" s="16"/>
      <c r="CK410" s="16"/>
      <c r="CL410" s="16"/>
      <c r="CM410" s="16"/>
      <c r="CN410" s="16"/>
      <c r="CO410" s="16"/>
      <c r="CP410" s="16"/>
      <c r="CQ410" s="16"/>
      <c r="CR410" s="16"/>
      <c r="CS410" s="16"/>
      <c r="CT410" s="16"/>
      <c r="CU410" s="16"/>
      <c r="CV410" s="16"/>
      <c r="CW410" s="16"/>
      <c r="CX410" s="16"/>
      <c r="CY410" s="16"/>
      <c r="CZ410" s="16"/>
      <c r="DA410" s="16"/>
    </row>
    <row r="411" spans="1:105" s="19" customFormat="1" ht="16.5" x14ac:dyDescent="0.3">
      <c r="A411" s="30">
        <v>143</v>
      </c>
      <c r="B411" s="31"/>
      <c r="C411" s="32"/>
      <c r="D411" s="30" t="s">
        <v>1192</v>
      </c>
      <c r="E411" s="30" t="s">
        <v>1193</v>
      </c>
      <c r="F411" s="30" t="s">
        <v>107</v>
      </c>
      <c r="G411" s="30" t="s">
        <v>1194</v>
      </c>
      <c r="H411" s="33" t="s">
        <v>1195</v>
      </c>
      <c r="I411" s="34">
        <v>100</v>
      </c>
      <c r="J411" s="35">
        <f t="shared" si="68"/>
        <v>100</v>
      </c>
      <c r="K411" s="35">
        <f t="shared" si="69"/>
        <v>100</v>
      </c>
      <c r="L411" s="35">
        <f t="shared" ref="L411:M418" si="70">P411+R411+T411+V411+X411+Z411+AB411+AD411+AF411+AH411+AJ411+AL411+AN411+AP411+AR411+AT411+AV411+AX411+AZ411+BB411+BD411+BJ411+CZ411</f>
        <v>0</v>
      </c>
      <c r="M411" s="35">
        <f t="shared" si="70"/>
        <v>0</v>
      </c>
      <c r="N411" s="36"/>
      <c r="O411" s="36"/>
      <c r="P411" s="36"/>
      <c r="Q411" s="36"/>
      <c r="R411" s="36"/>
      <c r="S411" s="36"/>
      <c r="T411" s="36"/>
      <c r="U411" s="36"/>
      <c r="V411" s="36"/>
      <c r="W411" s="36"/>
      <c r="X411" s="36"/>
      <c r="Y411" s="36"/>
      <c r="Z411" s="36"/>
      <c r="AA411" s="36"/>
      <c r="AB411" s="36"/>
      <c r="AC411" s="36"/>
      <c r="AD411" s="36"/>
      <c r="AE411" s="36"/>
      <c r="AF411" s="36"/>
      <c r="AG411" s="36"/>
      <c r="AH411" s="36"/>
      <c r="AI411" s="36"/>
      <c r="AJ411" s="36"/>
      <c r="AK411" s="36"/>
      <c r="AL411" s="36"/>
      <c r="AM411" s="36"/>
      <c r="AN411" s="36"/>
      <c r="AO411" s="36"/>
      <c r="AP411" s="36"/>
      <c r="AQ411" s="36"/>
      <c r="AR411" s="36"/>
      <c r="AS411" s="36"/>
      <c r="AT411" s="36"/>
      <c r="AU411" s="36"/>
      <c r="AV411" s="36"/>
      <c r="AW411" s="36"/>
      <c r="AX411" s="36"/>
      <c r="AY411" s="36"/>
      <c r="AZ411" s="36"/>
      <c r="BA411" s="36"/>
      <c r="BB411" s="36"/>
      <c r="BC411" s="36"/>
      <c r="BD411" s="36"/>
      <c r="BE411" s="36"/>
      <c r="BF411" s="36"/>
      <c r="BG411" s="36"/>
      <c r="BH411" s="36"/>
      <c r="BI411" s="36"/>
      <c r="BJ411" s="36"/>
      <c r="BK411" s="36"/>
      <c r="BL411" s="36"/>
      <c r="BM411" s="36"/>
      <c r="BN411" s="36"/>
      <c r="BO411" s="36"/>
      <c r="BP411" s="36"/>
      <c r="BQ411" s="36"/>
      <c r="BR411" s="36"/>
      <c r="BS411" s="36"/>
      <c r="BT411" s="36"/>
      <c r="BU411" s="36"/>
      <c r="BV411" s="36"/>
      <c r="BW411" s="36"/>
      <c r="BX411" s="36"/>
      <c r="BY411" s="36"/>
      <c r="BZ411" s="36"/>
      <c r="CA411" s="36"/>
      <c r="CB411" s="36"/>
      <c r="CC411" s="36"/>
      <c r="CD411" s="36"/>
      <c r="CE411" s="36"/>
      <c r="CF411" s="36"/>
      <c r="CG411" s="36"/>
      <c r="CH411" s="36"/>
      <c r="CI411" s="36"/>
      <c r="CJ411" s="36"/>
      <c r="CK411" s="36"/>
      <c r="CL411" s="36"/>
      <c r="CM411" s="36"/>
      <c r="CN411" s="36"/>
      <c r="CO411" s="36"/>
      <c r="CP411" s="36"/>
      <c r="CQ411" s="36"/>
      <c r="CR411" s="36"/>
      <c r="CS411" s="36"/>
      <c r="CT411" s="36"/>
      <c r="CU411" s="36"/>
      <c r="CV411" s="36"/>
      <c r="CW411" s="36"/>
      <c r="CX411" s="36"/>
      <c r="CY411" s="36"/>
      <c r="CZ411" s="36"/>
      <c r="DA411" s="36"/>
    </row>
    <row r="412" spans="1:105" s="19" customFormat="1" ht="16.5" x14ac:dyDescent="0.3">
      <c r="A412" s="48">
        <v>397</v>
      </c>
      <c r="B412" s="49"/>
      <c r="C412" s="56"/>
      <c r="D412" s="51"/>
      <c r="E412" s="48" t="s">
        <v>1196</v>
      </c>
      <c r="F412" s="48" t="s">
        <v>113</v>
      </c>
      <c r="G412" s="48" t="s">
        <v>1197</v>
      </c>
      <c r="H412" s="2"/>
      <c r="I412" s="12">
        <v>100</v>
      </c>
      <c r="J412" s="16">
        <f t="shared" si="68"/>
        <v>100</v>
      </c>
      <c r="K412" s="16">
        <f t="shared" si="69"/>
        <v>100</v>
      </c>
      <c r="L412" s="16">
        <f t="shared" si="70"/>
        <v>0</v>
      </c>
      <c r="M412" s="16">
        <f t="shared" si="70"/>
        <v>0</v>
      </c>
      <c r="N412" s="15"/>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c r="BC412" s="15"/>
      <c r="BD412" s="15"/>
      <c r="BE412" s="15"/>
      <c r="BF412" s="15"/>
      <c r="BG412" s="15"/>
      <c r="BH412" s="15"/>
      <c r="BI412" s="15"/>
      <c r="BJ412" s="15"/>
      <c r="BK412" s="15"/>
      <c r="BL412" s="15"/>
      <c r="BM412" s="15"/>
      <c r="BN412" s="15"/>
      <c r="BO412" s="15"/>
      <c r="BP412" s="15"/>
      <c r="BQ412" s="15"/>
      <c r="BR412" s="15"/>
      <c r="BS412" s="15"/>
      <c r="BT412" s="15"/>
      <c r="BU412" s="15"/>
      <c r="BV412" s="15"/>
      <c r="BW412" s="15"/>
      <c r="BX412" s="15"/>
      <c r="BY412" s="15"/>
      <c r="BZ412" s="15"/>
      <c r="CA412" s="15"/>
      <c r="CB412" s="15"/>
      <c r="CC412" s="15"/>
      <c r="CD412" s="15"/>
      <c r="CE412" s="15"/>
      <c r="CF412" s="15"/>
      <c r="CG412" s="15"/>
      <c r="CH412" s="15"/>
      <c r="CI412" s="15"/>
      <c r="CJ412" s="15"/>
      <c r="CK412" s="15"/>
      <c r="CL412" s="15"/>
      <c r="CM412" s="15"/>
      <c r="CN412" s="15"/>
      <c r="CO412" s="15"/>
      <c r="CP412" s="15"/>
      <c r="CQ412" s="15"/>
      <c r="CR412" s="15"/>
      <c r="CS412" s="15"/>
      <c r="CT412" s="15"/>
      <c r="CU412" s="15"/>
      <c r="CV412" s="15"/>
      <c r="CW412" s="15"/>
      <c r="CX412" s="15"/>
      <c r="CY412" s="15"/>
      <c r="CZ412" s="15"/>
      <c r="DA412" s="15"/>
    </row>
    <row r="413" spans="1:105" s="19" customFormat="1" ht="16.5" x14ac:dyDescent="0.3">
      <c r="A413" s="48">
        <v>437</v>
      </c>
      <c r="B413" s="49"/>
      <c r="C413" s="56"/>
      <c r="D413" s="51"/>
      <c r="E413" s="48" t="s">
        <v>1198</v>
      </c>
      <c r="F413" s="48"/>
      <c r="G413" s="48" t="s">
        <v>1199</v>
      </c>
      <c r="H413" s="2"/>
      <c r="I413" s="12">
        <v>100</v>
      </c>
      <c r="J413" s="16">
        <f t="shared" si="68"/>
        <v>100</v>
      </c>
      <c r="K413" s="16">
        <f t="shared" si="69"/>
        <v>100</v>
      </c>
      <c r="L413" s="16">
        <f t="shared" si="70"/>
        <v>0</v>
      </c>
      <c r="M413" s="16">
        <f t="shared" si="70"/>
        <v>0</v>
      </c>
      <c r="N413" s="15"/>
      <c r="O413" s="15"/>
      <c r="P413" s="15"/>
      <c r="Q413" s="15"/>
      <c r="R413" s="15"/>
      <c r="S413" s="15"/>
      <c r="T413" s="15"/>
      <c r="U413" s="15"/>
      <c r="V413" s="15"/>
      <c r="W413" s="15"/>
      <c r="X413" s="15"/>
      <c r="Y413" s="15"/>
      <c r="Z413" s="15"/>
      <c r="AA413" s="15"/>
      <c r="AB413" s="15"/>
      <c r="AC413" s="15"/>
      <c r="AD413" s="15"/>
      <c r="AE413" s="15"/>
      <c r="AF413" s="15"/>
      <c r="AG413" s="15"/>
      <c r="AH413" s="15"/>
      <c r="AI413" s="15"/>
      <c r="AJ413" s="15"/>
      <c r="AK413" s="15"/>
      <c r="AL413" s="15"/>
      <c r="AM413" s="15"/>
      <c r="AN413" s="15"/>
      <c r="AO413" s="15"/>
      <c r="AP413" s="15"/>
      <c r="AQ413" s="15"/>
      <c r="AR413" s="15"/>
      <c r="AS413" s="15"/>
      <c r="AT413" s="15"/>
      <c r="AU413" s="15"/>
      <c r="AV413" s="15"/>
      <c r="AW413" s="15"/>
      <c r="AX413" s="15"/>
      <c r="AY413" s="15"/>
      <c r="AZ413" s="15"/>
      <c r="BA413" s="15"/>
      <c r="BB413" s="15"/>
      <c r="BC413" s="15"/>
      <c r="BD413" s="15"/>
      <c r="BE413" s="15"/>
      <c r="BF413" s="15"/>
      <c r="BG413" s="15"/>
      <c r="BH413" s="15"/>
      <c r="BI413" s="15"/>
      <c r="BJ413" s="15"/>
      <c r="BK413" s="15"/>
      <c r="BL413" s="15"/>
      <c r="BM413" s="15"/>
      <c r="BN413" s="15"/>
      <c r="BO413" s="15"/>
      <c r="BP413" s="15"/>
      <c r="BQ413" s="15"/>
      <c r="BR413" s="15"/>
      <c r="BS413" s="15"/>
      <c r="BT413" s="15"/>
      <c r="BU413" s="15"/>
      <c r="BV413" s="15"/>
      <c r="BW413" s="15"/>
      <c r="BX413" s="15"/>
      <c r="BY413" s="15"/>
      <c r="BZ413" s="15"/>
      <c r="CA413" s="15"/>
      <c r="CB413" s="15"/>
      <c r="CC413" s="15"/>
      <c r="CD413" s="15"/>
      <c r="CE413" s="15"/>
      <c r="CF413" s="15"/>
      <c r="CG413" s="15"/>
      <c r="CH413" s="15"/>
      <c r="CI413" s="15"/>
      <c r="CJ413" s="15"/>
      <c r="CK413" s="15"/>
      <c r="CL413" s="15"/>
      <c r="CM413" s="15"/>
      <c r="CN413" s="15"/>
      <c r="CO413" s="15"/>
      <c r="CP413" s="15"/>
      <c r="CQ413" s="15"/>
      <c r="CR413" s="15"/>
      <c r="CS413" s="15"/>
      <c r="CT413" s="15"/>
      <c r="CU413" s="15"/>
      <c r="CV413" s="15"/>
      <c r="CW413" s="15"/>
      <c r="CX413" s="15"/>
      <c r="CY413" s="15"/>
      <c r="CZ413" s="15"/>
      <c r="DA413" s="15"/>
    </row>
    <row r="414" spans="1:105" s="19" customFormat="1" ht="16.5" x14ac:dyDescent="0.3">
      <c r="A414" s="48">
        <v>442</v>
      </c>
      <c r="B414" s="49"/>
      <c r="C414" s="56"/>
      <c r="D414" s="51"/>
      <c r="E414" s="48" t="s">
        <v>1200</v>
      </c>
      <c r="F414" s="48" t="s">
        <v>218</v>
      </c>
      <c r="G414" s="48" t="s">
        <v>1201</v>
      </c>
      <c r="H414" s="2"/>
      <c r="I414" s="12">
        <v>100</v>
      </c>
      <c r="J414" s="16">
        <f t="shared" si="68"/>
        <v>100</v>
      </c>
      <c r="K414" s="16">
        <f t="shared" si="69"/>
        <v>100</v>
      </c>
      <c r="L414" s="16">
        <f t="shared" si="70"/>
        <v>0</v>
      </c>
      <c r="M414" s="16">
        <f t="shared" si="70"/>
        <v>0</v>
      </c>
      <c r="N414" s="15"/>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c r="BC414" s="15"/>
      <c r="BD414" s="15"/>
      <c r="BE414" s="15"/>
      <c r="BF414" s="15"/>
      <c r="BG414" s="15"/>
      <c r="BH414" s="15"/>
      <c r="BI414" s="15"/>
      <c r="BJ414" s="15"/>
      <c r="BK414" s="15"/>
      <c r="BL414" s="15"/>
      <c r="BM414" s="15"/>
      <c r="BN414" s="15"/>
      <c r="BO414" s="15"/>
      <c r="BP414" s="15"/>
      <c r="BQ414" s="15"/>
      <c r="BR414" s="15"/>
      <c r="BS414" s="15"/>
      <c r="BT414" s="15"/>
      <c r="BU414" s="15"/>
      <c r="BV414" s="15"/>
      <c r="BW414" s="15"/>
      <c r="BX414" s="15"/>
      <c r="BY414" s="15"/>
      <c r="BZ414" s="15"/>
      <c r="CA414" s="15"/>
      <c r="CB414" s="15"/>
      <c r="CC414" s="15"/>
      <c r="CD414" s="15"/>
      <c r="CE414" s="15"/>
      <c r="CF414" s="15"/>
      <c r="CG414" s="15"/>
      <c r="CH414" s="15"/>
      <c r="CI414" s="15"/>
      <c r="CJ414" s="15"/>
      <c r="CK414" s="15"/>
      <c r="CL414" s="15"/>
      <c r="CM414" s="15"/>
      <c r="CN414" s="15"/>
      <c r="CO414" s="15"/>
      <c r="CP414" s="15"/>
      <c r="CQ414" s="15"/>
      <c r="CR414" s="15"/>
      <c r="CS414" s="15"/>
      <c r="CT414" s="15"/>
      <c r="CU414" s="15"/>
      <c r="CV414" s="15"/>
      <c r="CW414" s="15"/>
      <c r="CX414" s="15"/>
      <c r="CY414" s="15"/>
      <c r="CZ414" s="15"/>
      <c r="DA414" s="15"/>
    </row>
    <row r="415" spans="1:105" s="19" customFormat="1" ht="16.5" x14ac:dyDescent="0.3">
      <c r="A415" s="48">
        <v>708</v>
      </c>
      <c r="B415" s="49"/>
      <c r="C415" s="56"/>
      <c r="D415" s="51"/>
      <c r="E415" s="48" t="s">
        <v>1202</v>
      </c>
      <c r="F415" s="48" t="s">
        <v>251</v>
      </c>
      <c r="G415" s="48" t="s">
        <v>1203</v>
      </c>
      <c r="H415" s="2"/>
      <c r="I415" s="12">
        <v>100</v>
      </c>
      <c r="J415" s="16">
        <f t="shared" si="68"/>
        <v>100</v>
      </c>
      <c r="K415" s="16">
        <f t="shared" si="69"/>
        <v>100</v>
      </c>
      <c r="L415" s="16">
        <f t="shared" si="70"/>
        <v>0</v>
      </c>
      <c r="M415" s="16">
        <f t="shared" si="70"/>
        <v>0</v>
      </c>
      <c r="N415" s="15"/>
      <c r="O415" s="15"/>
      <c r="P415" s="15"/>
      <c r="Q415" s="15"/>
      <c r="R415" s="15"/>
      <c r="S415" s="15"/>
      <c r="T415" s="15"/>
      <c r="U415" s="15"/>
      <c r="V415" s="15"/>
      <c r="W415" s="15"/>
      <c r="X415" s="15"/>
      <c r="Y415" s="15"/>
      <c r="Z415" s="15"/>
      <c r="AA415" s="15"/>
      <c r="AB415" s="15"/>
      <c r="AC415" s="15"/>
      <c r="AD415" s="15"/>
      <c r="AE415" s="15"/>
      <c r="AF415" s="15"/>
      <c r="AG415" s="15"/>
      <c r="AH415" s="15"/>
      <c r="AI415" s="15"/>
      <c r="AJ415" s="15"/>
      <c r="AK415" s="15"/>
      <c r="AL415" s="15"/>
      <c r="AM415" s="15"/>
      <c r="AN415" s="15"/>
      <c r="AO415" s="15"/>
      <c r="AP415" s="15"/>
      <c r="AQ415" s="15"/>
      <c r="AR415" s="15"/>
      <c r="AS415" s="15"/>
      <c r="AT415" s="15"/>
      <c r="AU415" s="15"/>
      <c r="AV415" s="15"/>
      <c r="AW415" s="15"/>
      <c r="AX415" s="15"/>
      <c r="AY415" s="15"/>
      <c r="AZ415" s="15"/>
      <c r="BA415" s="15"/>
      <c r="BB415" s="15"/>
      <c r="BC415" s="15"/>
      <c r="BD415" s="15"/>
      <c r="BE415" s="15"/>
      <c r="BF415" s="15"/>
      <c r="BG415" s="15"/>
      <c r="BH415" s="15"/>
      <c r="BI415" s="15"/>
      <c r="BJ415" s="15"/>
      <c r="BK415" s="15"/>
      <c r="BL415" s="15"/>
      <c r="BM415" s="15"/>
      <c r="BN415" s="15"/>
      <c r="BO415" s="15"/>
      <c r="BP415" s="15"/>
      <c r="BQ415" s="15"/>
      <c r="BR415" s="15"/>
      <c r="BS415" s="15"/>
      <c r="BT415" s="15"/>
      <c r="BU415" s="15"/>
      <c r="BV415" s="15"/>
      <c r="BW415" s="15"/>
      <c r="BX415" s="15"/>
      <c r="BY415" s="15"/>
      <c r="BZ415" s="15"/>
      <c r="CA415" s="15"/>
      <c r="CB415" s="15"/>
      <c r="CC415" s="15"/>
      <c r="CD415" s="15"/>
      <c r="CE415" s="15"/>
      <c r="CF415" s="15"/>
      <c r="CG415" s="15"/>
      <c r="CH415" s="15"/>
      <c r="CI415" s="15"/>
      <c r="CJ415" s="15"/>
      <c r="CK415" s="15"/>
      <c r="CL415" s="15"/>
      <c r="CM415" s="15"/>
      <c r="CN415" s="15"/>
      <c r="CO415" s="15"/>
      <c r="CP415" s="15"/>
      <c r="CQ415" s="15"/>
      <c r="CR415" s="15"/>
      <c r="CS415" s="15"/>
      <c r="CT415" s="15"/>
      <c r="CU415" s="15"/>
      <c r="CV415" s="15"/>
      <c r="CW415" s="15"/>
      <c r="CX415" s="15"/>
      <c r="CY415" s="15"/>
      <c r="CZ415" s="15"/>
      <c r="DA415" s="15"/>
    </row>
    <row r="416" spans="1:105" s="19" customFormat="1" ht="16.5" x14ac:dyDescent="0.3">
      <c r="A416" s="48">
        <v>842</v>
      </c>
      <c r="B416" s="51"/>
      <c r="C416" s="56"/>
      <c r="D416" s="51"/>
      <c r="E416" s="48" t="s">
        <v>1204</v>
      </c>
      <c r="F416" s="48"/>
      <c r="G416" s="48" t="s">
        <v>1205</v>
      </c>
      <c r="H416" s="2"/>
      <c r="I416" s="12">
        <v>100</v>
      </c>
      <c r="J416" s="16">
        <f t="shared" si="68"/>
        <v>100</v>
      </c>
      <c r="K416" s="16">
        <f t="shared" si="69"/>
        <v>100</v>
      </c>
      <c r="L416" s="16">
        <f t="shared" si="70"/>
        <v>0</v>
      </c>
      <c r="M416" s="16">
        <f t="shared" si="70"/>
        <v>0</v>
      </c>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c r="BC416" s="15"/>
      <c r="BD416" s="15"/>
      <c r="BE416" s="15"/>
      <c r="BF416" s="15"/>
      <c r="BG416" s="15"/>
      <c r="BH416" s="15"/>
      <c r="BI416" s="15"/>
      <c r="BJ416" s="15"/>
      <c r="BK416" s="15"/>
      <c r="BL416" s="15"/>
      <c r="BM416" s="15"/>
      <c r="BN416" s="15"/>
      <c r="BO416" s="15"/>
      <c r="BP416" s="15"/>
      <c r="BQ416" s="15"/>
      <c r="BR416" s="15"/>
      <c r="BS416" s="15"/>
      <c r="BT416" s="15"/>
      <c r="BU416" s="15"/>
      <c r="BV416" s="15"/>
      <c r="BW416" s="15"/>
      <c r="BX416" s="15"/>
      <c r="BY416" s="15"/>
      <c r="BZ416" s="15"/>
      <c r="CA416" s="15"/>
      <c r="CB416" s="15"/>
      <c r="CC416" s="15"/>
      <c r="CD416" s="15"/>
      <c r="CE416" s="15"/>
      <c r="CF416" s="15"/>
      <c r="CG416" s="15"/>
      <c r="CH416" s="15"/>
      <c r="CI416" s="15"/>
      <c r="CJ416" s="15"/>
      <c r="CK416" s="15"/>
      <c r="CL416" s="15"/>
      <c r="CM416" s="15"/>
      <c r="CN416" s="15"/>
      <c r="CO416" s="15"/>
      <c r="CP416" s="15"/>
      <c r="CQ416" s="15"/>
      <c r="CR416" s="15"/>
      <c r="CS416" s="15"/>
      <c r="CT416" s="15"/>
      <c r="CU416" s="15"/>
      <c r="CV416" s="15"/>
      <c r="CW416" s="15"/>
      <c r="CX416" s="15"/>
      <c r="CY416" s="15"/>
      <c r="CZ416" s="15"/>
      <c r="DA416" s="15"/>
    </row>
    <row r="417" spans="1:105" s="19" customFormat="1" ht="16.5" x14ac:dyDescent="0.3">
      <c r="A417" s="48">
        <v>746</v>
      </c>
      <c r="B417" s="51"/>
      <c r="C417" s="56"/>
      <c r="D417" s="51"/>
      <c r="E417" s="48" t="s">
        <v>1206</v>
      </c>
      <c r="F417" s="48"/>
      <c r="G417" s="48"/>
      <c r="H417" s="2"/>
      <c r="I417" s="12">
        <v>100</v>
      </c>
      <c r="J417" s="16">
        <f t="shared" si="68"/>
        <v>100</v>
      </c>
      <c r="K417" s="16">
        <f t="shared" si="69"/>
        <v>100</v>
      </c>
      <c r="L417" s="16">
        <f t="shared" si="70"/>
        <v>0</v>
      </c>
      <c r="M417" s="16">
        <f t="shared" si="70"/>
        <v>0</v>
      </c>
      <c r="N417" s="15"/>
      <c r="O417" s="15"/>
      <c r="P417" s="15"/>
      <c r="Q417" s="15"/>
      <c r="R417" s="15"/>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5"/>
      <c r="BC417" s="15"/>
      <c r="BD417" s="15"/>
      <c r="BE417" s="15"/>
      <c r="BF417" s="15"/>
      <c r="BG417" s="15"/>
      <c r="BH417" s="15"/>
      <c r="BI417" s="15"/>
      <c r="BJ417" s="15"/>
      <c r="BK417" s="15"/>
      <c r="BL417" s="15"/>
      <c r="BM417" s="15"/>
      <c r="BN417" s="15"/>
      <c r="BO417" s="15"/>
      <c r="BP417" s="15"/>
      <c r="BQ417" s="15"/>
      <c r="BR417" s="15"/>
      <c r="BS417" s="15"/>
      <c r="BT417" s="15"/>
      <c r="BU417" s="15"/>
      <c r="BV417" s="15"/>
      <c r="BW417" s="15"/>
      <c r="BX417" s="15"/>
      <c r="BY417" s="15"/>
      <c r="BZ417" s="15"/>
      <c r="CA417" s="15"/>
      <c r="CB417" s="15"/>
      <c r="CC417" s="15"/>
      <c r="CD417" s="15"/>
      <c r="CE417" s="15"/>
      <c r="CF417" s="15"/>
      <c r="CG417" s="15"/>
      <c r="CH417" s="15"/>
      <c r="CI417" s="15"/>
      <c r="CJ417" s="15"/>
      <c r="CK417" s="15"/>
      <c r="CL417" s="15"/>
      <c r="CM417" s="15"/>
      <c r="CN417" s="15"/>
      <c r="CO417" s="15"/>
      <c r="CP417" s="15"/>
      <c r="CQ417" s="15"/>
      <c r="CR417" s="15"/>
      <c r="CS417" s="15"/>
      <c r="CT417" s="15"/>
      <c r="CU417" s="15"/>
      <c r="CV417" s="15"/>
      <c r="CW417" s="15"/>
      <c r="CX417" s="15"/>
      <c r="CY417" s="15"/>
      <c r="CZ417" s="15"/>
      <c r="DA417" s="15"/>
    </row>
    <row r="418" spans="1:105" s="19" customFormat="1" ht="16.5" x14ac:dyDescent="0.3">
      <c r="A418" s="37">
        <v>837</v>
      </c>
      <c r="B418" s="40"/>
      <c r="C418" s="39" t="s">
        <v>678</v>
      </c>
      <c r="D418" s="40"/>
      <c r="E418" s="37" t="s">
        <v>1207</v>
      </c>
      <c r="F418" s="37"/>
      <c r="G418" s="37" t="s">
        <v>1208</v>
      </c>
      <c r="H418" s="41"/>
      <c r="I418" s="42">
        <v>100</v>
      </c>
      <c r="J418" s="43">
        <f t="shared" si="68"/>
        <v>100</v>
      </c>
      <c r="K418" s="43">
        <f t="shared" si="69"/>
        <v>100</v>
      </c>
      <c r="L418" s="43">
        <f t="shared" si="70"/>
        <v>0</v>
      </c>
      <c r="M418" s="43">
        <f t="shared" si="70"/>
        <v>0</v>
      </c>
      <c r="N418" s="53"/>
      <c r="O418" s="53"/>
      <c r="P418" s="53"/>
      <c r="Q418" s="53"/>
      <c r="R418" s="53"/>
      <c r="S418" s="53"/>
      <c r="T418" s="53"/>
      <c r="U418" s="53"/>
      <c r="V418" s="53"/>
      <c r="W418" s="53"/>
      <c r="X418" s="53"/>
      <c r="Y418" s="53"/>
      <c r="Z418" s="53"/>
      <c r="AA418" s="53"/>
      <c r="AB418" s="53"/>
      <c r="AC418" s="53"/>
      <c r="AD418" s="53"/>
      <c r="AE418" s="53"/>
      <c r="AF418" s="53"/>
      <c r="AG418" s="53"/>
      <c r="AH418" s="53"/>
      <c r="AI418" s="53"/>
      <c r="AJ418" s="53"/>
      <c r="AK418" s="53"/>
      <c r="AL418" s="53"/>
      <c r="AM418" s="53"/>
      <c r="AN418" s="53"/>
      <c r="AO418" s="53"/>
      <c r="AP418" s="53"/>
      <c r="AQ418" s="53"/>
      <c r="AR418" s="53"/>
      <c r="AS418" s="53"/>
      <c r="AT418" s="53"/>
      <c r="AU418" s="53"/>
      <c r="AV418" s="53"/>
      <c r="AW418" s="53"/>
      <c r="AX418" s="53"/>
      <c r="AY418" s="53"/>
      <c r="AZ418" s="53"/>
      <c r="BA418" s="53"/>
      <c r="BB418" s="53"/>
      <c r="BC418" s="53"/>
      <c r="BD418" s="53"/>
      <c r="BE418" s="53"/>
      <c r="BF418" s="53"/>
      <c r="BG418" s="53"/>
      <c r="BH418" s="53"/>
      <c r="BI418" s="53"/>
      <c r="BJ418" s="53"/>
      <c r="BK418" s="53"/>
      <c r="BL418" s="53"/>
      <c r="BM418" s="53"/>
      <c r="BN418" s="53"/>
      <c r="BO418" s="53"/>
      <c r="BP418" s="53"/>
      <c r="BQ418" s="53"/>
      <c r="BR418" s="53"/>
      <c r="BS418" s="53"/>
      <c r="BT418" s="53"/>
      <c r="BU418" s="53"/>
      <c r="BV418" s="53"/>
      <c r="BW418" s="53"/>
      <c r="BX418" s="53"/>
      <c r="BY418" s="53"/>
      <c r="BZ418" s="53"/>
      <c r="CA418" s="53"/>
      <c r="CB418" s="53"/>
      <c r="CC418" s="53"/>
      <c r="CD418" s="53"/>
      <c r="CE418" s="53"/>
      <c r="CF418" s="53"/>
      <c r="CG418" s="53"/>
      <c r="CH418" s="53"/>
      <c r="CI418" s="53"/>
      <c r="CJ418" s="53"/>
      <c r="CK418" s="53"/>
      <c r="CL418" s="53"/>
      <c r="CM418" s="53"/>
      <c r="CN418" s="53"/>
      <c r="CO418" s="53"/>
      <c r="CP418" s="53"/>
      <c r="CQ418" s="53"/>
      <c r="CR418" s="53"/>
      <c r="CS418" s="53"/>
      <c r="CT418" s="53"/>
      <c r="CU418" s="53"/>
      <c r="CV418" s="53"/>
      <c r="CW418" s="53"/>
      <c r="CX418" s="53"/>
      <c r="CY418" s="53"/>
      <c r="CZ418" s="53"/>
      <c r="DA418" s="53"/>
    </row>
    <row r="419" spans="1:105" ht="16.5" x14ac:dyDescent="0.3">
      <c r="A419" s="14">
        <v>361</v>
      </c>
      <c r="B419" s="15"/>
      <c r="C419" s="15"/>
      <c r="D419" s="14" t="s">
        <v>797</v>
      </c>
      <c r="E419" s="14" t="s">
        <v>1209</v>
      </c>
      <c r="F419" s="14"/>
      <c r="G419" s="14" t="s">
        <v>1210</v>
      </c>
      <c r="H419" s="2"/>
      <c r="I419" s="12">
        <v>100</v>
      </c>
      <c r="J419" s="16">
        <f t="shared" si="68"/>
        <v>100</v>
      </c>
      <c r="K419" s="16">
        <f t="shared" si="69"/>
        <v>100</v>
      </c>
      <c r="L419" s="16">
        <f t="shared" ref="L419:M421" si="71">P419+R419+T419+V419+X419+Z419+AB419+AD419+AF419+AH419+AJ419+AL419+AN419+AP419+AR419+AT419+AV419+AX419+AZ419+BB419+BD419+BJ419+CZ419+BF419+BH419+BL419+BN419+BP419+BR419+BT419+BZ419+BV419+BX419+CB419+CD419+CF419+CH419+CJ419+CL419</f>
        <v>0</v>
      </c>
      <c r="M419" s="16">
        <f t="shared" si="71"/>
        <v>0</v>
      </c>
      <c r="N419" s="16"/>
      <c r="O419" s="16"/>
      <c r="P419" s="16"/>
      <c r="Q419" s="16"/>
      <c r="R419" s="16"/>
      <c r="S419" s="16"/>
      <c r="T419" s="16"/>
      <c r="U419" s="16"/>
      <c r="V419" s="16"/>
      <c r="W419" s="17"/>
      <c r="X419" s="16"/>
      <c r="Y419" s="16"/>
      <c r="Z419" s="16"/>
      <c r="AA419" s="16"/>
      <c r="AB419" s="16"/>
      <c r="AC419" s="16"/>
      <c r="AD419" s="16"/>
      <c r="AE419" s="16"/>
      <c r="AF419" s="16"/>
      <c r="AG419" s="16"/>
      <c r="AH419" s="16"/>
      <c r="AI419" s="16"/>
      <c r="AJ419" s="16"/>
      <c r="AK419" s="16"/>
      <c r="AL419" s="16"/>
      <c r="AM419" s="16"/>
      <c r="AN419" s="16"/>
      <c r="AO419" s="16"/>
      <c r="AP419" s="16"/>
      <c r="AQ419" s="16"/>
      <c r="AR419" s="16"/>
      <c r="AS419" s="16"/>
      <c r="AT419" s="16"/>
      <c r="AU419" s="16"/>
      <c r="AV419" s="16"/>
      <c r="AW419" s="16"/>
      <c r="AX419" s="16"/>
      <c r="AY419" s="16"/>
      <c r="AZ419" s="16"/>
      <c r="BA419" s="16"/>
      <c r="BB419" s="16"/>
      <c r="BC419" s="16"/>
      <c r="BD419" s="16"/>
      <c r="BE419" s="16"/>
      <c r="BF419" s="16"/>
      <c r="BG419" s="16"/>
      <c r="BH419" s="16"/>
      <c r="BI419" s="16"/>
      <c r="BJ419" s="16"/>
      <c r="BK419" s="16"/>
      <c r="BL419" s="16"/>
      <c r="BM419" s="16"/>
      <c r="BN419" s="16"/>
      <c r="BO419" s="16"/>
      <c r="BP419" s="16"/>
      <c r="BQ419" s="16"/>
      <c r="BR419" s="16"/>
      <c r="BS419" s="16"/>
      <c r="BT419" s="16"/>
      <c r="BU419" s="16"/>
      <c r="BV419" s="16"/>
      <c r="BW419" s="16"/>
      <c r="BX419" s="16"/>
      <c r="BY419" s="16"/>
      <c r="BZ419" s="16"/>
      <c r="CA419" s="16"/>
      <c r="CB419" s="16"/>
      <c r="CC419" s="16"/>
      <c r="CD419" s="16"/>
      <c r="CE419" s="16"/>
      <c r="CF419" s="16"/>
      <c r="CG419" s="16"/>
      <c r="CH419" s="16"/>
      <c r="CI419" s="16"/>
      <c r="CJ419" s="16"/>
      <c r="CK419" s="16"/>
      <c r="CL419" s="16"/>
      <c r="CM419" s="16"/>
      <c r="CN419" s="16"/>
      <c r="CO419" s="16"/>
      <c r="CP419" s="16"/>
      <c r="CQ419" s="16"/>
      <c r="CR419" s="16"/>
      <c r="CS419" s="16"/>
      <c r="CT419" s="16"/>
      <c r="CU419" s="16"/>
      <c r="CV419" s="16"/>
      <c r="CW419" s="16"/>
      <c r="CX419" s="16"/>
      <c r="CY419" s="16"/>
      <c r="CZ419" s="16"/>
      <c r="DA419" s="16"/>
    </row>
    <row r="420" spans="1:105" ht="16.5" x14ac:dyDescent="0.3">
      <c r="A420" s="14">
        <v>362</v>
      </c>
      <c r="B420" s="15"/>
      <c r="C420" s="15"/>
      <c r="D420" s="14" t="s">
        <v>224</v>
      </c>
      <c r="E420" s="14" t="s">
        <v>1211</v>
      </c>
      <c r="F420" s="14"/>
      <c r="G420" s="14" t="s">
        <v>1212</v>
      </c>
      <c r="H420" s="2"/>
      <c r="I420" s="12">
        <v>100</v>
      </c>
      <c r="J420" s="16">
        <v>1.5</v>
      </c>
      <c r="K420" s="16">
        <v>5</v>
      </c>
      <c r="L420" s="16">
        <f t="shared" si="71"/>
        <v>91.000399999999999</v>
      </c>
      <c r="M420" s="16">
        <f t="shared" si="71"/>
        <v>108.51</v>
      </c>
      <c r="N420" s="16"/>
      <c r="O420" s="16"/>
      <c r="P420" s="22">
        <v>0.5</v>
      </c>
      <c r="Q420" s="22">
        <v>5</v>
      </c>
      <c r="R420" s="16"/>
      <c r="S420" s="16"/>
      <c r="T420" s="16">
        <v>90</v>
      </c>
      <c r="U420" s="16">
        <v>98.5</v>
      </c>
      <c r="V420" s="16"/>
      <c r="W420" s="16"/>
      <c r="X420" s="16"/>
      <c r="Y420" s="16"/>
      <c r="Z420" s="16"/>
      <c r="AA420" s="16"/>
      <c r="AB420" s="16"/>
      <c r="AC420" s="16"/>
      <c r="AD420" s="16"/>
      <c r="AE420" s="16"/>
      <c r="AF420" s="16"/>
      <c r="AG420" s="16"/>
      <c r="AH420" s="22">
        <v>4.0000000000000002E-4</v>
      </c>
      <c r="AI420" s="22">
        <v>0.01</v>
      </c>
      <c r="AJ420" s="16"/>
      <c r="AK420" s="16"/>
      <c r="AL420" s="16">
        <v>0.5</v>
      </c>
      <c r="AM420" s="16">
        <v>5</v>
      </c>
      <c r="AN420" s="16"/>
      <c r="AO420" s="16"/>
      <c r="AP420" s="16"/>
      <c r="AQ420" s="16"/>
      <c r="AR420" s="16"/>
      <c r="AS420" s="16"/>
      <c r="AT420" s="16"/>
      <c r="AU420" s="16"/>
      <c r="AV420" s="16"/>
      <c r="AW420" s="16"/>
      <c r="AX420" s="16"/>
      <c r="AY420" s="16"/>
      <c r="AZ420" s="16"/>
      <c r="BA420" s="16"/>
      <c r="BB420" s="16"/>
      <c r="BC420" s="16"/>
      <c r="BD420" s="16"/>
      <c r="BE420" s="16"/>
      <c r="BF420" s="16"/>
      <c r="BG420" s="16"/>
      <c r="BH420" s="16"/>
      <c r="BI420" s="16"/>
      <c r="BJ420" s="16"/>
      <c r="BK420" s="16"/>
      <c r="BL420" s="16"/>
      <c r="BM420" s="16"/>
      <c r="BN420" s="16"/>
      <c r="BO420" s="16"/>
      <c r="BP420" s="16"/>
      <c r="BQ420" s="16"/>
      <c r="BR420" s="16"/>
      <c r="BS420" s="16"/>
      <c r="BT420" s="16"/>
      <c r="BU420" s="16"/>
      <c r="BV420" s="16"/>
      <c r="BW420" s="16"/>
      <c r="BX420" s="16"/>
      <c r="BY420" s="16"/>
      <c r="BZ420" s="16"/>
      <c r="CA420" s="16"/>
      <c r="CB420" s="16"/>
      <c r="CC420" s="16"/>
      <c r="CD420" s="16"/>
      <c r="CE420" s="16"/>
      <c r="CF420" s="16"/>
      <c r="CG420" s="16"/>
      <c r="CH420" s="16"/>
      <c r="CI420" s="16"/>
      <c r="CJ420" s="16"/>
      <c r="CK420" s="16"/>
      <c r="CL420" s="16"/>
      <c r="CM420" s="16"/>
      <c r="CN420" s="16"/>
      <c r="CO420" s="16"/>
      <c r="CP420" s="16"/>
      <c r="CQ420" s="16"/>
      <c r="CR420" s="16"/>
      <c r="CS420" s="16"/>
      <c r="CT420" s="16"/>
      <c r="CU420" s="16"/>
      <c r="CV420" s="16"/>
      <c r="CW420" s="16"/>
      <c r="CX420" s="16"/>
      <c r="CY420" s="16"/>
      <c r="CZ420" s="16"/>
      <c r="DA420" s="16"/>
    </row>
    <row r="421" spans="1:105" ht="16.5" x14ac:dyDescent="0.3">
      <c r="A421" s="14">
        <v>363</v>
      </c>
      <c r="B421" s="15"/>
      <c r="C421" s="15"/>
      <c r="D421" s="14" t="s">
        <v>224</v>
      </c>
      <c r="E421" s="14" t="s">
        <v>1213</v>
      </c>
      <c r="F421" s="14"/>
      <c r="G421" s="14" t="s">
        <v>1214</v>
      </c>
      <c r="H421" s="2"/>
      <c r="I421" s="12">
        <v>100</v>
      </c>
      <c r="J421" s="16">
        <f t="shared" ref="J421:J446" si="72">I421-M421</f>
        <v>100</v>
      </c>
      <c r="K421" s="16">
        <f t="shared" ref="K421:K446" si="73">I421-L421</f>
        <v>100</v>
      </c>
      <c r="L421" s="16">
        <f t="shared" si="71"/>
        <v>0</v>
      </c>
      <c r="M421" s="16">
        <f t="shared" si="71"/>
        <v>0</v>
      </c>
      <c r="N421" s="16"/>
      <c r="O421" s="16"/>
      <c r="P421" s="16"/>
      <c r="Q421" s="16"/>
      <c r="R421" s="16"/>
      <c r="S421" s="16"/>
      <c r="T421" s="16"/>
      <c r="U421" s="16"/>
      <c r="V421" s="16"/>
      <c r="W421" s="17"/>
      <c r="X421" s="16"/>
      <c r="Y421" s="16"/>
      <c r="Z421" s="16"/>
      <c r="AA421" s="16"/>
      <c r="AB421" s="16"/>
      <c r="AC421" s="16"/>
      <c r="AD421" s="16"/>
      <c r="AE421" s="16"/>
      <c r="AF421" s="16"/>
      <c r="AG421" s="16"/>
      <c r="AH421" s="16"/>
      <c r="AI421" s="16"/>
      <c r="AJ421" s="16"/>
      <c r="AK421" s="16"/>
      <c r="AL421" s="16"/>
      <c r="AM421" s="16"/>
      <c r="AN421" s="16"/>
      <c r="AO421" s="16"/>
      <c r="AP421" s="16"/>
      <c r="AQ421" s="16"/>
      <c r="AR421" s="16"/>
      <c r="AS421" s="16"/>
      <c r="AT421" s="16"/>
      <c r="AU421" s="16"/>
      <c r="AV421" s="16"/>
      <c r="AW421" s="16"/>
      <c r="AX421" s="16"/>
      <c r="AY421" s="16"/>
      <c r="AZ421" s="16"/>
      <c r="BA421" s="16"/>
      <c r="BB421" s="16"/>
      <c r="BC421" s="16"/>
      <c r="BD421" s="16"/>
      <c r="BE421" s="16"/>
      <c r="BF421" s="16"/>
      <c r="BG421" s="16"/>
      <c r="BH421" s="16"/>
      <c r="BI421" s="16"/>
      <c r="BJ421" s="16"/>
      <c r="BK421" s="16"/>
      <c r="BL421" s="16"/>
      <c r="BM421" s="16"/>
      <c r="BN421" s="16"/>
      <c r="BO421" s="16"/>
      <c r="BP421" s="16"/>
      <c r="BQ421" s="16"/>
      <c r="BR421" s="16"/>
      <c r="BS421" s="16"/>
      <c r="BT421" s="16"/>
      <c r="BU421" s="16"/>
      <c r="BV421" s="16"/>
      <c r="BW421" s="16"/>
      <c r="BX421" s="16"/>
      <c r="BY421" s="16"/>
      <c r="BZ421" s="16"/>
      <c r="CA421" s="16"/>
      <c r="CB421" s="16"/>
      <c r="CC421" s="16"/>
      <c r="CD421" s="16"/>
      <c r="CE421" s="16"/>
      <c r="CF421" s="16"/>
      <c r="CG421" s="16"/>
      <c r="CH421" s="16"/>
      <c r="CI421" s="16"/>
      <c r="CJ421" s="16"/>
      <c r="CK421" s="16"/>
      <c r="CL421" s="16"/>
      <c r="CM421" s="16"/>
      <c r="CN421" s="16"/>
      <c r="CO421" s="16"/>
      <c r="CP421" s="16"/>
      <c r="CQ421" s="16"/>
      <c r="CR421" s="16"/>
      <c r="CS421" s="16"/>
      <c r="CT421" s="16"/>
      <c r="CU421" s="16"/>
      <c r="CV421" s="16"/>
      <c r="CW421" s="16"/>
      <c r="CX421" s="16"/>
      <c r="CY421" s="16"/>
      <c r="CZ421" s="16"/>
      <c r="DA421" s="16"/>
    </row>
    <row r="422" spans="1:105" ht="16.5" x14ac:dyDescent="0.3">
      <c r="A422" s="14">
        <v>365</v>
      </c>
      <c r="B422" s="20"/>
      <c r="C422" s="15"/>
      <c r="D422" s="14" t="s">
        <v>1215</v>
      </c>
      <c r="E422" s="14" t="s">
        <v>1216</v>
      </c>
      <c r="F422" s="14"/>
      <c r="G422" s="14" t="s">
        <v>1217</v>
      </c>
      <c r="H422" s="2"/>
      <c r="I422" s="12">
        <v>100</v>
      </c>
      <c r="J422" s="16">
        <f t="shared" si="72"/>
        <v>79</v>
      </c>
      <c r="K422" s="16">
        <f t="shared" si="73"/>
        <v>92.99</v>
      </c>
      <c r="L422" s="16">
        <f>P422+R422+T422+V422+X422+Z422+AB422+AD422+AF422+AH422+AJ422+AL422+AN422+AP422+AR422+AT422+AV422+AX422+AZ422+BB422+BD422+BJ422+CZ422</f>
        <v>7.01</v>
      </c>
      <c r="M422" s="16">
        <f>Q422+S422+U422+W422+Y422+AA422+AC422+AE422+AG422+AI422+AK422+AM422+AO422+AQ422+AS422+AU422+AW422+AY422+BA422+BC422+BE422+BK422+DA422</f>
        <v>21</v>
      </c>
      <c r="N422" s="16"/>
      <c r="O422" s="16"/>
      <c r="P422" s="16"/>
      <c r="Q422" s="16"/>
      <c r="R422" s="16"/>
      <c r="S422" s="16"/>
      <c r="T422" s="16">
        <v>0</v>
      </c>
      <c r="U422" s="16">
        <v>6</v>
      </c>
      <c r="V422" s="16">
        <v>0</v>
      </c>
      <c r="W422" s="16">
        <v>3</v>
      </c>
      <c r="X422" s="16">
        <v>0.01</v>
      </c>
      <c r="Y422" s="16">
        <v>1</v>
      </c>
      <c r="Z422" s="16"/>
      <c r="AA422" s="16"/>
      <c r="AB422" s="16"/>
      <c r="AC422" s="16"/>
      <c r="AD422" s="16"/>
      <c r="AE422" s="16"/>
      <c r="AF422" s="16"/>
      <c r="AG422" s="16"/>
      <c r="AH422" s="16">
        <v>0</v>
      </c>
      <c r="AI422" s="16">
        <v>1</v>
      </c>
      <c r="AJ422" s="16">
        <v>7</v>
      </c>
      <c r="AK422" s="17">
        <v>10</v>
      </c>
      <c r="AL422" s="16"/>
      <c r="AM422" s="16"/>
      <c r="AN422" s="16"/>
      <c r="AO422" s="16"/>
      <c r="AP422" s="16"/>
      <c r="AQ422" s="16"/>
      <c r="AR422" s="16"/>
      <c r="AS422" s="16"/>
      <c r="AT422" s="16"/>
      <c r="AU422" s="16"/>
      <c r="AV422" s="16"/>
      <c r="AW422" s="16"/>
      <c r="AX422" s="16"/>
      <c r="AY422" s="16"/>
      <c r="AZ422" s="16"/>
      <c r="BA422" s="16"/>
      <c r="BB422" s="16"/>
      <c r="BC422" s="16"/>
      <c r="BD422" s="16"/>
      <c r="BE422" s="16"/>
      <c r="BF422" s="16"/>
      <c r="BG422" s="16"/>
      <c r="BH422" s="16"/>
      <c r="BI422" s="16"/>
      <c r="BJ422" s="16"/>
      <c r="BK422" s="16"/>
      <c r="BL422" s="16"/>
      <c r="BM422" s="16"/>
      <c r="BN422" s="16"/>
      <c r="BO422" s="16"/>
      <c r="BP422" s="16"/>
      <c r="BQ422" s="16"/>
      <c r="BR422" s="16"/>
      <c r="BS422" s="16"/>
      <c r="BT422" s="16"/>
      <c r="BU422" s="16"/>
      <c r="BV422" s="16"/>
      <c r="BW422" s="16"/>
      <c r="BX422" s="16"/>
      <c r="BY422" s="16"/>
      <c r="BZ422" s="16"/>
      <c r="CA422" s="16"/>
      <c r="CB422" s="16"/>
      <c r="CC422" s="16"/>
      <c r="CD422" s="16"/>
      <c r="CE422" s="16"/>
      <c r="CF422" s="16"/>
      <c r="CG422" s="16"/>
      <c r="CH422" s="16"/>
      <c r="CI422" s="16"/>
      <c r="CJ422" s="16"/>
      <c r="CK422" s="16"/>
      <c r="CL422" s="16"/>
      <c r="CM422" s="16"/>
      <c r="CN422" s="16"/>
      <c r="CO422" s="16"/>
      <c r="CP422" s="16"/>
      <c r="CQ422" s="16"/>
      <c r="CR422" s="16"/>
      <c r="CS422" s="16"/>
      <c r="CT422" s="16"/>
      <c r="CU422" s="16"/>
      <c r="CV422" s="16"/>
      <c r="CW422" s="16"/>
      <c r="CX422" s="16"/>
      <c r="CY422" s="16"/>
      <c r="CZ422" s="16"/>
      <c r="DA422" s="16"/>
    </row>
    <row r="423" spans="1:105" ht="16.5" x14ac:dyDescent="0.3">
      <c r="A423" s="61">
        <v>560</v>
      </c>
      <c r="B423" s="63"/>
      <c r="C423" s="63"/>
      <c r="D423" s="63"/>
      <c r="E423" s="61" t="s">
        <v>1218</v>
      </c>
      <c r="F423" s="61" t="s">
        <v>446</v>
      </c>
      <c r="G423" s="61" t="s">
        <v>1219</v>
      </c>
      <c r="H423" t="s">
        <v>1220</v>
      </c>
      <c r="I423" s="65">
        <v>100</v>
      </c>
      <c r="J423" s="66">
        <f t="shared" si="72"/>
        <v>100</v>
      </c>
      <c r="K423" s="66">
        <f t="shared" si="73"/>
        <v>100</v>
      </c>
      <c r="L423" s="66">
        <f t="shared" ref="L423:M426" si="74">P423+R423+T423+V423+X423+Z423+AB423+AD423+AF423+AH423+AJ423+AL423+AN423+AP423+AR423+AT423+AV423+AX423+AZ423+BB423+BD423+BJ423+CZ423+BF423+BH423+BL423+BN423+BP423+BR423+BT423+BZ423+BV423+BX423+CB423+CD423+CF423+CH423+CJ423+CL423</f>
        <v>0</v>
      </c>
      <c r="M423" s="66">
        <f t="shared" si="74"/>
        <v>0</v>
      </c>
      <c r="N423" s="66"/>
      <c r="O423" s="66"/>
      <c r="P423" s="66"/>
      <c r="Q423" s="66"/>
      <c r="R423" s="66"/>
      <c r="S423" s="66"/>
      <c r="T423" s="66"/>
      <c r="U423" s="66"/>
      <c r="V423" s="66"/>
      <c r="W423" s="67"/>
      <c r="X423" s="66"/>
      <c r="Y423" s="66"/>
      <c r="Z423" s="66"/>
      <c r="AA423" s="66"/>
      <c r="AB423" s="66"/>
      <c r="AC423" s="66"/>
      <c r="AD423" s="66"/>
      <c r="AE423" s="66"/>
      <c r="AF423" s="66"/>
      <c r="AG423" s="66"/>
      <c r="AH423" s="66"/>
      <c r="AI423" s="66"/>
      <c r="AJ423" s="66"/>
      <c r="AK423" s="66"/>
      <c r="AL423" s="66"/>
      <c r="AM423" s="66"/>
      <c r="AN423" s="66"/>
      <c r="AO423" s="66"/>
      <c r="AP423" s="66"/>
      <c r="AQ423" s="66"/>
      <c r="AR423" s="66"/>
      <c r="AS423" s="66"/>
      <c r="AT423" s="66"/>
      <c r="AU423" s="66"/>
      <c r="AV423" s="66"/>
      <c r="AW423" s="66"/>
      <c r="AX423" s="66"/>
      <c r="AY423" s="66"/>
      <c r="AZ423" s="66"/>
      <c r="BA423" s="66"/>
      <c r="BB423" s="66"/>
      <c r="BC423" s="66"/>
      <c r="BD423" s="66"/>
      <c r="BE423" s="66"/>
      <c r="BF423" s="66"/>
      <c r="BG423" s="66"/>
      <c r="BH423" s="66"/>
      <c r="BI423" s="66"/>
      <c r="BJ423" s="66"/>
      <c r="BK423" s="66"/>
      <c r="BL423" s="66"/>
      <c r="BM423" s="66"/>
      <c r="BN423" s="66"/>
      <c r="BO423" s="66"/>
      <c r="BP423" s="66"/>
      <c r="BQ423" s="66"/>
      <c r="BR423" s="66"/>
      <c r="BS423" s="66"/>
      <c r="BT423" s="66"/>
      <c r="BU423" s="66"/>
      <c r="BV423" s="66"/>
      <c r="BW423" s="66"/>
      <c r="BX423" s="66"/>
      <c r="BY423" s="66"/>
      <c r="BZ423" s="66"/>
      <c r="CA423" s="66"/>
      <c r="CB423" s="66"/>
      <c r="CC423" s="66"/>
      <c r="CD423" s="66"/>
      <c r="CE423" s="66"/>
      <c r="CF423" s="66"/>
      <c r="CG423" s="66"/>
      <c r="CH423" s="66"/>
      <c r="CI423" s="66"/>
      <c r="CJ423" s="66"/>
      <c r="CK423" s="66"/>
      <c r="CL423" s="66"/>
      <c r="CM423" s="66"/>
      <c r="CN423" s="66"/>
      <c r="CO423" s="66"/>
      <c r="CP423" s="66"/>
      <c r="CQ423" s="66"/>
      <c r="CR423" s="66"/>
      <c r="CS423" s="66"/>
      <c r="CT423" s="66"/>
      <c r="CU423" s="66"/>
      <c r="CV423" s="66"/>
      <c r="CW423" s="66"/>
      <c r="CX423" s="66"/>
      <c r="CY423" s="66"/>
      <c r="CZ423" s="66"/>
      <c r="DA423" s="66"/>
    </row>
    <row r="424" spans="1:105" ht="16.5" x14ac:dyDescent="0.3">
      <c r="A424" s="14">
        <v>367</v>
      </c>
      <c r="B424" s="15"/>
      <c r="C424" s="15"/>
      <c r="D424" s="14" t="s">
        <v>111</v>
      </c>
      <c r="E424" s="14" t="s">
        <v>1221</v>
      </c>
      <c r="F424" s="14" t="s">
        <v>113</v>
      </c>
      <c r="G424" s="14" t="s">
        <v>1222</v>
      </c>
      <c r="H424" s="2" t="s">
        <v>1223</v>
      </c>
      <c r="I424" s="12">
        <v>100</v>
      </c>
      <c r="J424" s="16">
        <f t="shared" si="72"/>
        <v>88.8</v>
      </c>
      <c r="K424" s="16">
        <f t="shared" si="73"/>
        <v>94.9</v>
      </c>
      <c r="L424" s="16">
        <f t="shared" si="74"/>
        <v>5.0999999999999996</v>
      </c>
      <c r="M424" s="16">
        <f t="shared" si="74"/>
        <v>11.2</v>
      </c>
      <c r="N424" s="16"/>
      <c r="O424" s="16"/>
      <c r="P424" s="16">
        <v>2.8</v>
      </c>
      <c r="Q424" s="16">
        <v>4</v>
      </c>
      <c r="R424" s="16">
        <v>0.8</v>
      </c>
      <c r="S424" s="16">
        <v>1.2</v>
      </c>
      <c r="T424" s="16">
        <v>1.5</v>
      </c>
      <c r="U424" s="16">
        <v>6</v>
      </c>
      <c r="V424" s="16"/>
      <c r="W424" s="16"/>
      <c r="X424" s="16"/>
      <c r="Y424" s="16"/>
      <c r="Z424" s="16"/>
      <c r="AA424" s="16"/>
      <c r="AB424" s="16"/>
      <c r="AC424" s="16"/>
      <c r="AD424" s="16"/>
      <c r="AE424" s="16"/>
      <c r="AF424" s="16"/>
      <c r="AG424" s="16"/>
      <c r="AH424" s="16"/>
      <c r="AI424" s="16"/>
      <c r="AJ424" s="16"/>
      <c r="AK424" s="16"/>
      <c r="AL424" s="16"/>
      <c r="AM424" s="16"/>
      <c r="AN424" s="16"/>
      <c r="AO424" s="16"/>
      <c r="AP424" s="16"/>
      <c r="AQ424" s="16"/>
      <c r="AR424" s="16"/>
      <c r="AS424" s="16"/>
      <c r="AT424" s="16"/>
      <c r="AU424" s="16"/>
      <c r="AV424" s="16"/>
      <c r="AW424" s="16"/>
      <c r="AX424" s="16"/>
      <c r="AY424" s="16"/>
      <c r="AZ424" s="16"/>
      <c r="BA424" s="16"/>
      <c r="BB424" s="16"/>
      <c r="BC424" s="16"/>
      <c r="BD424" s="16"/>
      <c r="BE424" s="16"/>
      <c r="BF424" s="16"/>
      <c r="BG424" s="16"/>
      <c r="BH424" s="16"/>
      <c r="BI424" s="16"/>
      <c r="BJ424" s="16"/>
      <c r="BK424" s="16"/>
      <c r="BL424" s="16"/>
      <c r="BM424" s="16"/>
      <c r="BN424" s="16"/>
      <c r="BO424" s="16"/>
      <c r="BP424" s="16"/>
      <c r="BQ424" s="16"/>
      <c r="BR424" s="16"/>
      <c r="BS424" s="16"/>
      <c r="BT424" s="16"/>
      <c r="BU424" s="16"/>
      <c r="BV424" s="16"/>
      <c r="BW424" s="16"/>
      <c r="BX424" s="16"/>
      <c r="BY424" s="16"/>
      <c r="BZ424" s="16"/>
      <c r="CA424" s="16"/>
      <c r="CB424" s="16"/>
      <c r="CC424" s="16"/>
      <c r="CD424" s="16"/>
      <c r="CE424" s="16"/>
      <c r="CF424" s="16"/>
      <c r="CG424" s="16"/>
      <c r="CH424" s="16"/>
      <c r="CI424" s="16"/>
      <c r="CJ424" s="16"/>
      <c r="CK424" s="16"/>
      <c r="CL424" s="16"/>
      <c r="CM424" s="16"/>
      <c r="CN424" s="18">
        <v>4.0000000000000001E-3</v>
      </c>
      <c r="CO424" s="18">
        <v>2.5000000000000001E-2</v>
      </c>
      <c r="CP424" s="16"/>
      <c r="CQ424" s="16"/>
      <c r="CR424" s="16"/>
      <c r="CS424" s="16"/>
      <c r="CT424" s="16"/>
      <c r="CU424" s="16"/>
      <c r="CV424" s="16"/>
      <c r="CW424" s="16"/>
      <c r="CX424" s="16"/>
      <c r="CY424" s="16"/>
      <c r="CZ424" s="16"/>
      <c r="DA424" s="16"/>
    </row>
    <row r="425" spans="1:105" ht="16.5" x14ac:dyDescent="0.3">
      <c r="A425" s="54">
        <v>706</v>
      </c>
      <c r="B425" s="36"/>
      <c r="C425" s="36"/>
      <c r="D425" s="36"/>
      <c r="E425" s="54" t="s">
        <v>1224</v>
      </c>
      <c r="F425" s="54" t="s">
        <v>251</v>
      </c>
      <c r="G425" s="54" t="s">
        <v>1225</v>
      </c>
      <c r="H425" s="33"/>
      <c r="I425" s="34">
        <v>100</v>
      </c>
      <c r="J425" s="35">
        <f t="shared" si="72"/>
        <v>100</v>
      </c>
      <c r="K425" s="35">
        <f t="shared" si="73"/>
        <v>100</v>
      </c>
      <c r="L425" s="35">
        <f t="shared" si="74"/>
        <v>0</v>
      </c>
      <c r="M425" s="35">
        <f t="shared" si="74"/>
        <v>0</v>
      </c>
      <c r="N425" s="35"/>
      <c r="O425" s="35"/>
      <c r="P425" s="35"/>
      <c r="Q425" s="35"/>
      <c r="R425" s="35"/>
      <c r="S425" s="35"/>
      <c r="T425" s="35"/>
      <c r="U425" s="35"/>
      <c r="V425" s="35"/>
      <c r="W425" s="75"/>
      <c r="X425" s="35"/>
      <c r="Y425" s="35"/>
      <c r="Z425" s="35"/>
      <c r="AA425" s="35"/>
      <c r="AB425" s="35"/>
      <c r="AC425" s="35"/>
      <c r="AD425" s="35"/>
      <c r="AE425" s="35"/>
      <c r="AF425" s="35"/>
      <c r="AG425" s="35"/>
      <c r="AH425" s="35"/>
      <c r="AI425" s="35"/>
      <c r="AJ425" s="35"/>
      <c r="AK425" s="35"/>
      <c r="AL425" s="35"/>
      <c r="AM425" s="35"/>
      <c r="AN425" s="35"/>
      <c r="AO425" s="35"/>
      <c r="AP425" s="35"/>
      <c r="AQ425" s="35"/>
      <c r="AR425" s="35"/>
      <c r="AS425" s="35"/>
      <c r="AT425" s="35"/>
      <c r="AU425" s="35"/>
      <c r="AV425" s="35"/>
      <c r="AW425" s="35"/>
      <c r="AX425" s="35"/>
      <c r="AY425" s="35"/>
      <c r="AZ425" s="35"/>
      <c r="BA425" s="35"/>
      <c r="BB425" s="35"/>
      <c r="BC425" s="35"/>
      <c r="BD425" s="35"/>
      <c r="BE425" s="35"/>
      <c r="BF425" s="35"/>
      <c r="BG425" s="35"/>
      <c r="BH425" s="35"/>
      <c r="BI425" s="35"/>
      <c r="BJ425" s="35"/>
      <c r="BK425" s="35"/>
      <c r="BL425" s="35"/>
      <c r="BM425" s="35"/>
      <c r="BN425" s="35"/>
      <c r="BO425" s="35"/>
      <c r="BP425" s="35"/>
      <c r="BQ425" s="35"/>
      <c r="BR425" s="35"/>
      <c r="BS425" s="35"/>
      <c r="BT425" s="35"/>
      <c r="BU425" s="35"/>
      <c r="BV425" s="35"/>
      <c r="BW425" s="35"/>
      <c r="BX425" s="35"/>
      <c r="BY425" s="35"/>
      <c r="BZ425" s="35"/>
      <c r="CA425" s="35"/>
      <c r="CB425" s="35"/>
      <c r="CC425" s="35"/>
      <c r="CD425" s="35"/>
      <c r="CE425" s="35"/>
      <c r="CF425" s="35"/>
      <c r="CG425" s="35"/>
      <c r="CH425" s="35"/>
      <c r="CI425" s="35"/>
      <c r="CJ425" s="35"/>
      <c r="CK425" s="35"/>
      <c r="CL425" s="35"/>
      <c r="CM425" s="35"/>
      <c r="CN425" s="35"/>
      <c r="CO425" s="35"/>
      <c r="CP425" s="35"/>
      <c r="CQ425" s="35"/>
      <c r="CR425" s="35"/>
      <c r="CS425" s="35"/>
      <c r="CT425" s="35"/>
      <c r="CU425" s="35"/>
      <c r="CV425" s="35"/>
      <c r="CW425" s="35"/>
      <c r="CX425" s="35"/>
      <c r="CY425" s="35"/>
      <c r="CZ425" s="35"/>
      <c r="DA425" s="35"/>
    </row>
    <row r="426" spans="1:105" ht="16.5" x14ac:dyDescent="0.3">
      <c r="A426" s="14">
        <v>711</v>
      </c>
      <c r="B426" s="15"/>
      <c r="C426" s="15"/>
      <c r="D426" s="15"/>
      <c r="E426" s="14" t="s">
        <v>1226</v>
      </c>
      <c r="F426" s="14" t="s">
        <v>251</v>
      </c>
      <c r="G426" s="14" t="s">
        <v>1227</v>
      </c>
      <c r="H426" s="2"/>
      <c r="I426" s="12">
        <v>100</v>
      </c>
      <c r="J426" s="16">
        <f t="shared" si="72"/>
        <v>100</v>
      </c>
      <c r="K426" s="16">
        <f t="shared" si="73"/>
        <v>100</v>
      </c>
      <c r="L426" s="16">
        <f t="shared" si="74"/>
        <v>0</v>
      </c>
      <c r="M426" s="16">
        <f t="shared" si="74"/>
        <v>0</v>
      </c>
      <c r="N426" s="16"/>
      <c r="O426" s="16"/>
      <c r="P426" s="16"/>
      <c r="Q426" s="16"/>
      <c r="R426" s="16"/>
      <c r="S426" s="16"/>
      <c r="T426" s="16"/>
      <c r="U426" s="16"/>
      <c r="V426" s="16"/>
      <c r="W426" s="17"/>
      <c r="X426" s="16"/>
      <c r="Y426" s="16"/>
      <c r="Z426" s="16"/>
      <c r="AA426" s="16"/>
      <c r="AB426" s="16"/>
      <c r="AC426" s="16"/>
      <c r="AD426" s="16"/>
      <c r="AE426" s="16"/>
      <c r="AF426" s="16"/>
      <c r="AG426" s="16"/>
      <c r="AH426" s="16"/>
      <c r="AI426" s="16"/>
      <c r="AJ426" s="16"/>
      <c r="AK426" s="16"/>
      <c r="AL426" s="16"/>
      <c r="AM426" s="16"/>
      <c r="AN426" s="16"/>
      <c r="AO426" s="16"/>
      <c r="AP426" s="16"/>
      <c r="AQ426" s="16"/>
      <c r="AR426" s="16"/>
      <c r="AS426" s="16"/>
      <c r="AT426" s="16"/>
      <c r="AU426" s="16"/>
      <c r="AV426" s="16"/>
      <c r="AW426" s="16"/>
      <c r="AX426" s="16"/>
      <c r="AY426" s="16"/>
      <c r="AZ426" s="16"/>
      <c r="BA426" s="16"/>
      <c r="BB426" s="16"/>
      <c r="BC426" s="16"/>
      <c r="BD426" s="16"/>
      <c r="BE426" s="16"/>
      <c r="BF426" s="16"/>
      <c r="BG426" s="16"/>
      <c r="BH426" s="16"/>
      <c r="BI426" s="16"/>
      <c r="BJ426" s="16"/>
      <c r="BK426" s="16"/>
      <c r="BL426" s="16"/>
      <c r="BM426" s="16"/>
      <c r="BN426" s="16"/>
      <c r="BO426" s="16"/>
      <c r="BP426" s="16"/>
      <c r="BQ426" s="16"/>
      <c r="BR426" s="16"/>
      <c r="BS426" s="16"/>
      <c r="BT426" s="16"/>
      <c r="BU426" s="16"/>
      <c r="BV426" s="16"/>
      <c r="BW426" s="16"/>
      <c r="BX426" s="16"/>
      <c r="BY426" s="16"/>
      <c r="BZ426" s="16"/>
      <c r="CA426" s="16"/>
      <c r="CB426" s="16"/>
      <c r="CC426" s="16"/>
      <c r="CD426" s="16"/>
      <c r="CE426" s="16"/>
      <c r="CF426" s="16"/>
      <c r="CG426" s="16"/>
      <c r="CH426" s="16"/>
      <c r="CI426" s="16"/>
      <c r="CJ426" s="16"/>
      <c r="CK426" s="16"/>
      <c r="CL426" s="16"/>
      <c r="CM426" s="16"/>
      <c r="CN426" s="16"/>
      <c r="CO426" s="16"/>
      <c r="CP426" s="16"/>
      <c r="CQ426" s="16"/>
      <c r="CR426" s="16"/>
      <c r="CS426" s="16"/>
      <c r="CT426" s="16"/>
      <c r="CU426" s="16"/>
      <c r="CV426" s="16"/>
      <c r="CW426" s="16"/>
      <c r="CX426" s="16"/>
      <c r="CY426" s="16"/>
      <c r="CZ426" s="16"/>
      <c r="DA426" s="16"/>
    </row>
    <row r="427" spans="1:105" s="19" customFormat="1" ht="16.5" x14ac:dyDescent="0.3">
      <c r="A427" s="37">
        <v>749</v>
      </c>
      <c r="B427" s="40"/>
      <c r="C427" s="39"/>
      <c r="D427" s="40"/>
      <c r="E427" s="37" t="s">
        <v>1228</v>
      </c>
      <c r="F427" s="37"/>
      <c r="G427" s="37"/>
      <c r="H427" s="41"/>
      <c r="I427" s="42">
        <v>100</v>
      </c>
      <c r="J427" s="43">
        <f t="shared" si="72"/>
        <v>100</v>
      </c>
      <c r="K427" s="43">
        <f t="shared" si="73"/>
        <v>100</v>
      </c>
      <c r="L427" s="43">
        <f>P427+R427+T427+V427+X427+Z427+AB427+AD427+AF427+AH427+AJ427+AL427+AN427+AP427+AR427+AT427+AV427+AX427+AZ427+BB427+BD427+BJ427+CZ427</f>
        <v>0</v>
      </c>
      <c r="M427" s="43">
        <f>Q427+S427+U427+W427+Y427+AA427+AC427+AE427+AG427+AI427+AK427+AM427+AO427+AQ427+AS427+AU427+AW427+AY427+BA427+BC427+BE427+BK427+DA427</f>
        <v>0</v>
      </c>
      <c r="N427" s="53"/>
      <c r="O427" s="53"/>
      <c r="P427" s="53"/>
      <c r="Q427" s="53"/>
      <c r="R427" s="53"/>
      <c r="S427" s="53"/>
      <c r="T427" s="53"/>
      <c r="U427" s="53"/>
      <c r="V427" s="53"/>
      <c r="W427" s="53"/>
      <c r="X427" s="53"/>
      <c r="Y427" s="53"/>
      <c r="Z427" s="53"/>
      <c r="AA427" s="53"/>
      <c r="AB427" s="53"/>
      <c r="AC427" s="53"/>
      <c r="AD427" s="53"/>
      <c r="AE427" s="53"/>
      <c r="AF427" s="53"/>
      <c r="AG427" s="53"/>
      <c r="AH427" s="53"/>
      <c r="AI427" s="53"/>
      <c r="AJ427" s="53"/>
      <c r="AK427" s="53"/>
      <c r="AL427" s="53"/>
      <c r="AM427" s="53"/>
      <c r="AN427" s="53"/>
      <c r="AO427" s="53"/>
      <c r="AP427" s="53"/>
      <c r="AQ427" s="53"/>
      <c r="AR427" s="53"/>
      <c r="AS427" s="53"/>
      <c r="AT427" s="53"/>
      <c r="AU427" s="53"/>
      <c r="AV427" s="53"/>
      <c r="AW427" s="53"/>
      <c r="AX427" s="53"/>
      <c r="AY427" s="53"/>
      <c r="AZ427" s="53"/>
      <c r="BA427" s="53"/>
      <c r="BB427" s="53"/>
      <c r="BC427" s="53"/>
      <c r="BD427" s="53"/>
      <c r="BE427" s="53"/>
      <c r="BF427" s="53"/>
      <c r="BG427" s="53"/>
      <c r="BH427" s="53"/>
      <c r="BI427" s="53"/>
      <c r="BJ427" s="53"/>
      <c r="BK427" s="53"/>
      <c r="BL427" s="53"/>
      <c r="BM427" s="53"/>
      <c r="BN427" s="53"/>
      <c r="BO427" s="53"/>
      <c r="BP427" s="53"/>
      <c r="BQ427" s="53"/>
      <c r="BR427" s="53"/>
      <c r="BS427" s="53"/>
      <c r="BT427" s="53"/>
      <c r="BU427" s="53"/>
      <c r="BV427" s="53"/>
      <c r="BW427" s="53"/>
      <c r="BX427" s="53"/>
      <c r="BY427" s="53"/>
      <c r="BZ427" s="53"/>
      <c r="CA427" s="53"/>
      <c r="CB427" s="53"/>
      <c r="CC427" s="53"/>
      <c r="CD427" s="53"/>
      <c r="CE427" s="53"/>
      <c r="CF427" s="53"/>
      <c r="CG427" s="53"/>
      <c r="CH427" s="53"/>
      <c r="CI427" s="53"/>
      <c r="CJ427" s="53"/>
      <c r="CK427" s="53"/>
      <c r="CL427" s="53"/>
      <c r="CM427" s="53"/>
      <c r="CN427" s="53"/>
      <c r="CO427" s="53"/>
      <c r="CP427" s="53"/>
      <c r="CQ427" s="53"/>
      <c r="CR427" s="53"/>
      <c r="CS427" s="53"/>
      <c r="CT427" s="53"/>
      <c r="CU427" s="53"/>
      <c r="CV427" s="53"/>
      <c r="CW427" s="53"/>
      <c r="CX427" s="53"/>
      <c r="CY427" s="53"/>
      <c r="CZ427" s="53"/>
      <c r="DA427" s="53"/>
    </row>
    <row r="428" spans="1:105" ht="16.5" x14ac:dyDescent="0.3">
      <c r="A428" s="14">
        <v>369</v>
      </c>
      <c r="B428" s="15"/>
      <c r="C428" s="15"/>
      <c r="D428" s="14" t="s">
        <v>1229</v>
      </c>
      <c r="E428" s="14" t="s">
        <v>1230</v>
      </c>
      <c r="F428" s="14" t="s">
        <v>199</v>
      </c>
      <c r="G428" s="14" t="s">
        <v>1231</v>
      </c>
      <c r="H428" s="2" t="s">
        <v>1232</v>
      </c>
      <c r="I428" s="12">
        <v>100</v>
      </c>
      <c r="J428" s="16">
        <f t="shared" si="72"/>
        <v>100</v>
      </c>
      <c r="K428" s="16">
        <f t="shared" si="73"/>
        <v>100</v>
      </c>
      <c r="L428" s="16">
        <f>P428+R428+T428+V428+X428+Z428+AB428+AD428+AF428+AH428+AJ428+AL428+AN428+AP428+AR428+AT428+AV428+AX428+AZ428+BB428+BD428+BJ428+CZ428+BF428+BH428+BL428+BN428+BP428+BR428+BT428+BZ428+BV428+BX428+CB428+CD428+CF428+CH428+CJ428+CL428</f>
        <v>0</v>
      </c>
      <c r="M428" s="16">
        <f>Q428+S428+U428+W428+Y428+AA428+AC428+AE428+AG428+AI428+AK428+AM428+AO428+AQ428+AS428+AU428+AW428+AY428+BA428+BC428+BE428+BK428+DA428+BG428+BI428+BM428+BO428+BQ428+BS428+BU428+CA428+BW428+BY428+CC428+CE428+CG428+CI428+CK428+CM428</f>
        <v>0</v>
      </c>
      <c r="N428" s="16"/>
      <c r="O428" s="16"/>
      <c r="P428" s="16"/>
      <c r="Q428" s="16"/>
      <c r="R428" s="16"/>
      <c r="S428" s="16"/>
      <c r="T428" s="16"/>
      <c r="U428" s="16"/>
      <c r="V428" s="16"/>
      <c r="W428" s="17"/>
      <c r="X428" s="16"/>
      <c r="Y428" s="16"/>
      <c r="Z428" s="16"/>
      <c r="AA428" s="16"/>
      <c r="AB428" s="16"/>
      <c r="AC428" s="16"/>
      <c r="AD428" s="16"/>
      <c r="AE428" s="16"/>
      <c r="AF428" s="16"/>
      <c r="AG428" s="16"/>
      <c r="AH428" s="16"/>
      <c r="AI428" s="16"/>
      <c r="AJ428" s="16"/>
      <c r="AK428" s="16"/>
      <c r="AL428" s="16"/>
      <c r="AM428" s="16"/>
      <c r="AN428" s="16"/>
      <c r="AO428" s="16"/>
      <c r="AP428" s="16"/>
      <c r="AQ428" s="16"/>
      <c r="AR428" s="16"/>
      <c r="AS428" s="16"/>
      <c r="AT428" s="16"/>
      <c r="AU428" s="16"/>
      <c r="AV428" s="16"/>
      <c r="AW428" s="16"/>
      <c r="AX428" s="16"/>
      <c r="AY428" s="16"/>
      <c r="AZ428" s="16"/>
      <c r="BA428" s="16"/>
      <c r="BB428" s="16"/>
      <c r="BC428" s="16"/>
      <c r="BD428" s="16"/>
      <c r="BE428" s="16"/>
      <c r="BF428" s="16"/>
      <c r="BG428" s="16"/>
      <c r="BH428" s="16"/>
      <c r="BI428" s="16"/>
      <c r="BJ428" s="16"/>
      <c r="BK428" s="16"/>
      <c r="BL428" s="16"/>
      <c r="BM428" s="16"/>
      <c r="BN428" s="16"/>
      <c r="BO428" s="16"/>
      <c r="BP428" s="16"/>
      <c r="BQ428" s="16"/>
      <c r="BR428" s="16"/>
      <c r="BS428" s="16"/>
      <c r="BT428" s="16"/>
      <c r="BU428" s="16"/>
      <c r="BV428" s="16"/>
      <c r="BW428" s="16"/>
      <c r="BX428" s="16"/>
      <c r="BY428" s="16"/>
      <c r="BZ428" s="16"/>
      <c r="CA428" s="16"/>
      <c r="CB428" s="16"/>
      <c r="CC428" s="16"/>
      <c r="CD428" s="16"/>
      <c r="CE428" s="16"/>
      <c r="CF428" s="16"/>
      <c r="CG428" s="16"/>
      <c r="CH428" s="16"/>
      <c r="CI428" s="16"/>
      <c r="CJ428" s="16"/>
      <c r="CK428" s="16"/>
      <c r="CL428" s="16"/>
      <c r="CM428" s="16"/>
      <c r="CN428" s="16"/>
      <c r="CO428" s="16"/>
      <c r="CP428" s="16"/>
      <c r="CQ428" s="16"/>
      <c r="CR428" s="16"/>
      <c r="CS428" s="16"/>
      <c r="CT428" s="16"/>
      <c r="CU428" s="16"/>
      <c r="CV428" s="16"/>
      <c r="CW428" s="16"/>
      <c r="CX428" s="16"/>
      <c r="CY428" s="16"/>
      <c r="CZ428" s="16"/>
      <c r="DA428" s="16"/>
    </row>
    <row r="429" spans="1:105" s="19" customFormat="1" ht="16.5" x14ac:dyDescent="0.3">
      <c r="A429" s="30">
        <v>116</v>
      </c>
      <c r="B429" s="31"/>
      <c r="C429" s="32" t="s">
        <v>1079</v>
      </c>
      <c r="D429" s="30" t="s">
        <v>306</v>
      </c>
      <c r="E429" s="30" t="s">
        <v>1233</v>
      </c>
      <c r="F429" s="30" t="s">
        <v>199</v>
      </c>
      <c r="G429" s="30" t="s">
        <v>1234</v>
      </c>
      <c r="H429" s="33" t="s">
        <v>1235</v>
      </c>
      <c r="I429" s="34">
        <v>100</v>
      </c>
      <c r="J429" s="35">
        <f t="shared" si="72"/>
        <v>100</v>
      </c>
      <c r="K429" s="35">
        <f t="shared" si="73"/>
        <v>100</v>
      </c>
      <c r="L429" s="35">
        <f>P429+R429+T429+V429+X429+Z429+AB429+AD429+AF429+AH429+AJ429+AL429+AN429+AP429+AR429+AT429+AV429+AX429+AZ429+BB429+BD429+BJ429+CZ429</f>
        <v>0</v>
      </c>
      <c r="M429" s="35">
        <f>Q429+S429+U429+W429+Y429+AA429+AC429+AE429+AG429+AI429+AK429+AM429+AO429+AQ429+AS429+AU429+AW429+AY429+BA429+BC429+BE429+BK429+DA429</f>
        <v>0</v>
      </c>
      <c r="N429" s="36"/>
      <c r="O429" s="36"/>
      <c r="P429" s="36"/>
      <c r="Q429" s="36"/>
      <c r="R429" s="36"/>
      <c r="S429" s="36"/>
      <c r="T429" s="36"/>
      <c r="U429" s="36"/>
      <c r="V429" s="36"/>
      <c r="W429" s="36"/>
      <c r="X429" s="36"/>
      <c r="Y429" s="36"/>
      <c r="Z429" s="36"/>
      <c r="AA429" s="36"/>
      <c r="AB429" s="36"/>
      <c r="AC429" s="36"/>
      <c r="AD429" s="36"/>
      <c r="AE429" s="36"/>
      <c r="AF429" s="36"/>
      <c r="AG429" s="36"/>
      <c r="AH429" s="36"/>
      <c r="AI429" s="36"/>
      <c r="AJ429" s="36"/>
      <c r="AK429" s="36"/>
      <c r="AL429" s="36"/>
      <c r="AM429" s="36"/>
      <c r="AN429" s="36"/>
      <c r="AO429" s="36"/>
      <c r="AP429" s="36"/>
      <c r="AQ429" s="36"/>
      <c r="AR429" s="36"/>
      <c r="AS429" s="36"/>
      <c r="AT429" s="36"/>
      <c r="AU429" s="36"/>
      <c r="AV429" s="36"/>
      <c r="AW429" s="36"/>
      <c r="AX429" s="36"/>
      <c r="AY429" s="36"/>
      <c r="AZ429" s="36"/>
      <c r="BA429" s="36"/>
      <c r="BB429" s="36"/>
      <c r="BC429" s="36"/>
      <c r="BD429" s="36"/>
      <c r="BE429" s="36"/>
      <c r="BF429" s="36"/>
      <c r="BG429" s="36"/>
      <c r="BH429" s="36"/>
      <c r="BI429" s="36"/>
      <c r="BJ429" s="36"/>
      <c r="BK429" s="36"/>
      <c r="BL429" s="36"/>
      <c r="BM429" s="36"/>
      <c r="BN429" s="36"/>
      <c r="BO429" s="36"/>
      <c r="BP429" s="36"/>
      <c r="BQ429" s="36"/>
      <c r="BR429" s="36"/>
      <c r="BS429" s="36"/>
      <c r="BT429" s="36"/>
      <c r="BU429" s="36"/>
      <c r="BV429" s="36"/>
      <c r="BW429" s="36"/>
      <c r="BX429" s="36"/>
      <c r="BY429" s="36"/>
      <c r="BZ429" s="36"/>
      <c r="CA429" s="36"/>
      <c r="CB429" s="36"/>
      <c r="CC429" s="36"/>
      <c r="CD429" s="36"/>
      <c r="CE429" s="36"/>
      <c r="CF429" s="36"/>
      <c r="CG429" s="36"/>
      <c r="CH429" s="36"/>
      <c r="CI429" s="36"/>
      <c r="CJ429" s="36"/>
      <c r="CK429" s="36"/>
      <c r="CL429" s="36"/>
      <c r="CM429" s="36"/>
      <c r="CN429" s="36"/>
      <c r="CO429" s="36"/>
      <c r="CP429" s="36"/>
      <c r="CQ429" s="36"/>
      <c r="CR429" s="36"/>
      <c r="CS429" s="36"/>
      <c r="CT429" s="36"/>
      <c r="CU429" s="36"/>
      <c r="CV429" s="36"/>
      <c r="CW429" s="36"/>
      <c r="CX429" s="36"/>
      <c r="CY429" s="36"/>
      <c r="CZ429" s="36"/>
      <c r="DA429" s="36"/>
    </row>
    <row r="430" spans="1:105" s="19" customFormat="1" ht="16.5" x14ac:dyDescent="0.3">
      <c r="A430" s="37">
        <v>776</v>
      </c>
      <c r="B430" s="40"/>
      <c r="C430" s="39"/>
      <c r="D430" s="40"/>
      <c r="E430" s="37" t="s">
        <v>1236</v>
      </c>
      <c r="F430" s="37"/>
      <c r="G430" s="37"/>
      <c r="H430" s="41"/>
      <c r="I430" s="42">
        <v>100</v>
      </c>
      <c r="J430" s="43">
        <f t="shared" si="72"/>
        <v>100</v>
      </c>
      <c r="K430" s="43">
        <f t="shared" si="73"/>
        <v>100</v>
      </c>
      <c r="L430" s="43">
        <f>P430+R430+T430+V430+X430+Z430+AB430+AD430+AF430+AH430+AJ430+AL430+AN430+AP430+AR430+AT430+AV430+AX430+AZ430+BB430+BD430+BJ430+CZ430</f>
        <v>0</v>
      </c>
      <c r="M430" s="43">
        <f>Q430+S430+U430+W430+Y430+AA430+AC430+AE430+AG430+AI430+AK430+AM430+AO430+AQ430+AS430+AU430+AW430+AY430+BA430+BC430+BE430+BK430+DA430</f>
        <v>0</v>
      </c>
      <c r="N430" s="53"/>
      <c r="O430" s="53"/>
      <c r="P430" s="53"/>
      <c r="Q430" s="53"/>
      <c r="R430" s="53"/>
      <c r="S430" s="53"/>
      <c r="T430" s="53"/>
      <c r="U430" s="53"/>
      <c r="V430" s="53"/>
      <c r="W430" s="53"/>
      <c r="X430" s="53"/>
      <c r="Y430" s="53"/>
      <c r="Z430" s="53"/>
      <c r="AA430" s="53"/>
      <c r="AB430" s="53"/>
      <c r="AC430" s="53"/>
      <c r="AD430" s="53"/>
      <c r="AE430" s="53"/>
      <c r="AF430" s="53"/>
      <c r="AG430" s="53"/>
      <c r="AH430" s="53"/>
      <c r="AI430" s="53"/>
      <c r="AJ430" s="53"/>
      <c r="AK430" s="53"/>
      <c r="AL430" s="53"/>
      <c r="AM430" s="53"/>
      <c r="AN430" s="53"/>
      <c r="AO430" s="53"/>
      <c r="AP430" s="53"/>
      <c r="AQ430" s="53"/>
      <c r="AR430" s="53"/>
      <c r="AS430" s="53"/>
      <c r="AT430" s="53"/>
      <c r="AU430" s="53"/>
      <c r="AV430" s="53"/>
      <c r="AW430" s="53"/>
      <c r="AX430" s="53"/>
      <c r="AY430" s="53"/>
      <c r="AZ430" s="53"/>
      <c r="BA430" s="53"/>
      <c r="BB430" s="53"/>
      <c r="BC430" s="53"/>
      <c r="BD430" s="53"/>
      <c r="BE430" s="53"/>
      <c r="BF430" s="53"/>
      <c r="BG430" s="53"/>
      <c r="BH430" s="53"/>
      <c r="BI430" s="53"/>
      <c r="BJ430" s="53"/>
      <c r="BK430" s="53"/>
      <c r="BL430" s="53"/>
      <c r="BM430" s="53"/>
      <c r="BN430" s="53"/>
      <c r="BO430" s="53"/>
      <c r="BP430" s="53"/>
      <c r="BQ430" s="53"/>
      <c r="BR430" s="53"/>
      <c r="BS430" s="53"/>
      <c r="BT430" s="53"/>
      <c r="BU430" s="53"/>
      <c r="BV430" s="53"/>
      <c r="BW430" s="53"/>
      <c r="BX430" s="53"/>
      <c r="BY430" s="53"/>
      <c r="BZ430" s="53"/>
      <c r="CA430" s="53"/>
      <c r="CB430" s="53"/>
      <c r="CC430" s="53"/>
      <c r="CD430" s="53"/>
      <c r="CE430" s="53"/>
      <c r="CF430" s="53"/>
      <c r="CG430" s="53"/>
      <c r="CH430" s="53"/>
      <c r="CI430" s="53"/>
      <c r="CJ430" s="53"/>
      <c r="CK430" s="53"/>
      <c r="CL430" s="53"/>
      <c r="CM430" s="53"/>
      <c r="CN430" s="53"/>
      <c r="CO430" s="53"/>
      <c r="CP430" s="53"/>
      <c r="CQ430" s="53"/>
      <c r="CR430" s="53"/>
      <c r="CS430" s="53"/>
      <c r="CT430" s="53"/>
      <c r="CU430" s="53"/>
      <c r="CV430" s="53"/>
      <c r="CW430" s="53"/>
      <c r="CX430" s="53"/>
      <c r="CY430" s="53"/>
      <c r="CZ430" s="53"/>
      <c r="DA430" s="53"/>
    </row>
    <row r="431" spans="1:105" ht="16.5" x14ac:dyDescent="0.3">
      <c r="A431" s="14">
        <v>373</v>
      </c>
      <c r="B431" s="15"/>
      <c r="C431" s="15"/>
      <c r="D431" s="14" t="s">
        <v>1237</v>
      </c>
      <c r="E431" s="14" t="s">
        <v>1238</v>
      </c>
      <c r="F431" s="14" t="s">
        <v>199</v>
      </c>
      <c r="G431" s="14" t="s">
        <v>1239</v>
      </c>
      <c r="H431" s="2" t="s">
        <v>1240</v>
      </c>
      <c r="I431" s="12">
        <v>100</v>
      </c>
      <c r="J431" s="16">
        <f t="shared" si="72"/>
        <v>90.4</v>
      </c>
      <c r="K431" s="16">
        <f t="shared" si="73"/>
        <v>93.2</v>
      </c>
      <c r="L431" s="16">
        <f>P431+R431+T431+V431+X431+Z431+AB431+AD431+AF431+AH431+AJ431+AL431+AN431+AP431+AR431+AT431+AV431+AX431+AZ431+BB431+BD431+BJ431+CZ431+BF431+BH431+BL431+BN431+BP431+BR431+BT431+BZ431</f>
        <v>6.8</v>
      </c>
      <c r="M431" s="16">
        <f>Q431+S431+U431+W431+Y431+AA431+AC431+AE431+AG431+AI431+AK431+AM431+AO431+AQ431+AS431+AU431+AW431+AY431+BA431+BC431+BE431+BK431+DA431+BG431+BI431+BM431+BO431+BQ431+BS431+BU431+CA431</f>
        <v>9.6</v>
      </c>
      <c r="N431" s="16"/>
      <c r="O431" s="16"/>
      <c r="P431" s="16">
        <v>3.3</v>
      </c>
      <c r="Q431" s="16">
        <v>4.7</v>
      </c>
      <c r="R431" s="16">
        <v>0.3</v>
      </c>
      <c r="S431" s="16">
        <v>1.7</v>
      </c>
      <c r="T431" s="16">
        <v>2</v>
      </c>
      <c r="U431" s="17">
        <v>2</v>
      </c>
      <c r="V431" s="16"/>
      <c r="W431" s="17"/>
      <c r="X431" s="16">
        <v>0.2</v>
      </c>
      <c r="Y431" s="16">
        <v>0.2</v>
      </c>
      <c r="Z431" s="16"/>
      <c r="AA431" s="16"/>
      <c r="AB431" s="16"/>
      <c r="AC431" s="16"/>
      <c r="AD431" s="16"/>
      <c r="AE431" s="16"/>
      <c r="AF431" s="16"/>
      <c r="AG431" s="16"/>
      <c r="AH431" s="16"/>
      <c r="AI431" s="16"/>
      <c r="AJ431" s="16"/>
      <c r="AK431" s="16"/>
      <c r="AL431" s="16">
        <v>1</v>
      </c>
      <c r="AM431" s="16">
        <v>1</v>
      </c>
      <c r="AN431" s="16"/>
      <c r="AO431" s="16"/>
      <c r="AP431" s="16"/>
      <c r="AQ431" s="16"/>
      <c r="AR431" s="16"/>
      <c r="AS431" s="16"/>
      <c r="AT431" s="16"/>
      <c r="AU431" s="16"/>
      <c r="AV431" s="16"/>
      <c r="AW431" s="16"/>
      <c r="AX431" s="16"/>
      <c r="AY431" s="16"/>
      <c r="AZ431" s="16"/>
      <c r="BA431" s="16"/>
      <c r="BB431" s="16"/>
      <c r="BC431" s="16"/>
      <c r="BD431" s="16"/>
      <c r="BE431" s="16"/>
      <c r="BF431" s="16"/>
      <c r="BG431" s="16"/>
      <c r="BH431" s="16"/>
      <c r="BI431" s="16"/>
      <c r="BJ431" s="16"/>
      <c r="BK431" s="16"/>
      <c r="BL431" s="16"/>
      <c r="BM431" s="16"/>
      <c r="BN431" s="16"/>
      <c r="BO431" s="16"/>
      <c r="BP431" s="16"/>
      <c r="BQ431" s="16"/>
      <c r="BR431" s="16"/>
      <c r="BS431" s="16"/>
      <c r="BT431" s="16"/>
      <c r="BU431" s="16"/>
      <c r="BV431" s="16"/>
      <c r="BW431" s="16"/>
      <c r="BX431" s="16"/>
      <c r="BY431" s="16"/>
      <c r="BZ431" s="16"/>
      <c r="CA431" s="16"/>
      <c r="CB431" s="16"/>
      <c r="CC431" s="16"/>
      <c r="CD431" s="16"/>
      <c r="CE431" s="16"/>
      <c r="CF431" s="16"/>
      <c r="CG431" s="16"/>
      <c r="CH431" s="16"/>
      <c r="CI431" s="16"/>
      <c r="CJ431" s="16"/>
      <c r="CK431" s="16"/>
      <c r="CL431" s="16"/>
      <c r="CM431" s="16"/>
      <c r="CN431" s="16"/>
      <c r="CO431" s="16"/>
      <c r="CP431" s="16"/>
      <c r="CQ431" s="16"/>
      <c r="CR431" s="16"/>
      <c r="CS431" s="16"/>
      <c r="CT431" s="16"/>
      <c r="CU431" s="16"/>
      <c r="CV431" s="16"/>
      <c r="CW431" s="16"/>
      <c r="CX431" s="16"/>
      <c r="CY431" s="16"/>
      <c r="CZ431" s="16"/>
      <c r="DA431" s="16"/>
    </row>
    <row r="432" spans="1:105" s="19" customFormat="1" ht="16.5" x14ac:dyDescent="0.3">
      <c r="A432" s="30">
        <v>77</v>
      </c>
      <c r="B432" s="31"/>
      <c r="C432" s="32" t="s">
        <v>1079</v>
      </c>
      <c r="D432" s="30" t="s">
        <v>306</v>
      </c>
      <c r="E432" s="30" t="s">
        <v>1241</v>
      </c>
      <c r="F432" s="30" t="s">
        <v>199</v>
      </c>
      <c r="G432" s="30" t="s">
        <v>1242</v>
      </c>
      <c r="H432" s="33" t="s">
        <v>1243</v>
      </c>
      <c r="I432" s="34">
        <v>100</v>
      </c>
      <c r="J432" s="35">
        <f t="shared" si="72"/>
        <v>100</v>
      </c>
      <c r="K432" s="35">
        <f t="shared" si="73"/>
        <v>100</v>
      </c>
      <c r="L432" s="35">
        <f t="shared" ref="L432:M444" si="75">P432+R432+T432+V432+X432+Z432+AB432+AD432+AF432+AH432+AJ432+AL432+AN432+AP432+AR432+AT432+AV432+AX432+AZ432+BB432+BD432+BJ432+CZ432</f>
        <v>0</v>
      </c>
      <c r="M432" s="35">
        <f t="shared" si="75"/>
        <v>0</v>
      </c>
      <c r="N432" s="36"/>
      <c r="O432" s="36"/>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c r="AQ432" s="36"/>
      <c r="AR432" s="36"/>
      <c r="AS432" s="36"/>
      <c r="AT432" s="36"/>
      <c r="AU432" s="36"/>
      <c r="AV432" s="36"/>
      <c r="AW432" s="36"/>
      <c r="AX432" s="36"/>
      <c r="AY432" s="36"/>
      <c r="AZ432" s="36"/>
      <c r="BA432" s="36"/>
      <c r="BB432" s="36"/>
      <c r="BC432" s="36"/>
      <c r="BD432" s="36"/>
      <c r="BE432" s="36"/>
      <c r="BF432" s="36"/>
      <c r="BG432" s="36"/>
      <c r="BH432" s="36"/>
      <c r="BI432" s="36"/>
      <c r="BJ432" s="36"/>
      <c r="BK432" s="36"/>
      <c r="BL432" s="36"/>
      <c r="BM432" s="36"/>
      <c r="BN432" s="36"/>
      <c r="BO432" s="36"/>
      <c r="BP432" s="36"/>
      <c r="BQ432" s="36"/>
      <c r="BR432" s="36"/>
      <c r="BS432" s="36"/>
      <c r="BT432" s="36"/>
      <c r="BU432" s="36"/>
      <c r="BV432" s="36"/>
      <c r="BW432" s="36"/>
      <c r="BX432" s="36"/>
      <c r="BY432" s="36"/>
      <c r="BZ432" s="36"/>
      <c r="CA432" s="36"/>
      <c r="CB432" s="36"/>
      <c r="CC432" s="36"/>
      <c r="CD432" s="36"/>
      <c r="CE432" s="36"/>
      <c r="CF432" s="36"/>
      <c r="CG432" s="36"/>
      <c r="CH432" s="36"/>
      <c r="CI432" s="36"/>
      <c r="CJ432" s="36"/>
      <c r="CK432" s="36"/>
      <c r="CL432" s="36"/>
      <c r="CM432" s="36"/>
      <c r="CN432" s="36"/>
      <c r="CO432" s="36"/>
      <c r="CP432" s="36"/>
      <c r="CQ432" s="36"/>
      <c r="CR432" s="36"/>
      <c r="CS432" s="36"/>
      <c r="CT432" s="36"/>
      <c r="CU432" s="36"/>
      <c r="CV432" s="36"/>
      <c r="CW432" s="36"/>
      <c r="CX432" s="36"/>
      <c r="CY432" s="36"/>
      <c r="CZ432" s="36"/>
      <c r="DA432" s="36"/>
    </row>
    <row r="433" spans="1:105" s="19" customFormat="1" ht="16.5" x14ac:dyDescent="0.3">
      <c r="A433" s="48">
        <v>88</v>
      </c>
      <c r="B433" s="49"/>
      <c r="C433" s="56"/>
      <c r="D433" s="48" t="s">
        <v>224</v>
      </c>
      <c r="E433" s="48" t="s">
        <v>1244</v>
      </c>
      <c r="F433" s="48"/>
      <c r="G433" s="48" t="s">
        <v>1245</v>
      </c>
      <c r="H433" s="2"/>
      <c r="I433" s="12">
        <v>100</v>
      </c>
      <c r="J433" s="16">
        <f t="shared" si="72"/>
        <v>100</v>
      </c>
      <c r="K433" s="16">
        <f t="shared" si="73"/>
        <v>100</v>
      </c>
      <c r="L433" s="16">
        <f t="shared" si="75"/>
        <v>0</v>
      </c>
      <c r="M433" s="16">
        <f t="shared" si="75"/>
        <v>0</v>
      </c>
      <c r="N433" s="15"/>
      <c r="O433" s="15"/>
      <c r="P433" s="15"/>
      <c r="Q433" s="15"/>
      <c r="R433" s="15"/>
      <c r="S433" s="15"/>
      <c r="T433" s="15"/>
      <c r="U433" s="15"/>
      <c r="V433" s="15"/>
      <c r="W433" s="15"/>
      <c r="X433" s="15"/>
      <c r="Y433" s="15"/>
      <c r="Z433" s="15"/>
      <c r="AA433" s="15"/>
      <c r="AB433" s="15"/>
      <c r="AC433" s="15"/>
      <c r="AD433" s="15"/>
      <c r="AE433" s="15"/>
      <c r="AF433" s="15"/>
      <c r="AG433" s="15"/>
      <c r="AH433" s="15"/>
      <c r="AI433" s="15"/>
      <c r="AJ433" s="15"/>
      <c r="AK433" s="15"/>
      <c r="AL433" s="15"/>
      <c r="AM433" s="15"/>
      <c r="AN433" s="15"/>
      <c r="AO433" s="15"/>
      <c r="AP433" s="15"/>
      <c r="AQ433" s="15"/>
      <c r="AR433" s="15"/>
      <c r="AS433" s="15"/>
      <c r="AT433" s="15"/>
      <c r="AU433" s="15"/>
      <c r="AV433" s="15"/>
      <c r="AW433" s="15"/>
      <c r="AX433" s="15"/>
      <c r="AY433" s="15"/>
      <c r="AZ433" s="15"/>
      <c r="BA433" s="15"/>
      <c r="BB433" s="15"/>
      <c r="BC433" s="15"/>
      <c r="BD433" s="15"/>
      <c r="BE433" s="15"/>
      <c r="BF433" s="15"/>
      <c r="BG433" s="15"/>
      <c r="BH433" s="15"/>
      <c r="BI433" s="15"/>
      <c r="BJ433" s="15"/>
      <c r="BK433" s="15"/>
      <c r="BL433" s="15"/>
      <c r="BM433" s="15"/>
      <c r="BN433" s="15"/>
      <c r="BO433" s="15"/>
      <c r="BP433" s="15"/>
      <c r="BQ433" s="15"/>
      <c r="BR433" s="15"/>
      <c r="BS433" s="15"/>
      <c r="BT433" s="15"/>
      <c r="BU433" s="15"/>
      <c r="BV433" s="15"/>
      <c r="BW433" s="15"/>
      <c r="BX433" s="15"/>
      <c r="BY433" s="15"/>
      <c r="BZ433" s="15"/>
      <c r="CA433" s="15"/>
      <c r="CB433" s="15"/>
      <c r="CC433" s="15"/>
      <c r="CD433" s="15"/>
      <c r="CE433" s="15"/>
      <c r="CF433" s="15"/>
      <c r="CG433" s="15"/>
      <c r="CH433" s="15"/>
      <c r="CI433" s="15"/>
      <c r="CJ433" s="15"/>
      <c r="CK433" s="15"/>
      <c r="CL433" s="15"/>
      <c r="CM433" s="15"/>
      <c r="CN433" s="15"/>
      <c r="CO433" s="15"/>
      <c r="CP433" s="15"/>
      <c r="CQ433" s="15"/>
      <c r="CR433" s="15"/>
      <c r="CS433" s="15"/>
      <c r="CT433" s="15"/>
      <c r="CU433" s="15"/>
      <c r="CV433" s="15"/>
      <c r="CW433" s="15"/>
      <c r="CX433" s="15"/>
      <c r="CY433" s="15"/>
      <c r="CZ433" s="15"/>
      <c r="DA433" s="15"/>
    </row>
    <row r="434" spans="1:105" s="19" customFormat="1" ht="16.5" x14ac:dyDescent="0.3">
      <c r="A434" s="48">
        <v>98</v>
      </c>
      <c r="B434" s="49"/>
      <c r="C434" s="56"/>
      <c r="D434" s="48" t="s">
        <v>614</v>
      </c>
      <c r="E434" s="48" t="s">
        <v>1246</v>
      </c>
      <c r="F434" s="48" t="s">
        <v>113</v>
      </c>
      <c r="G434" s="48" t="s">
        <v>1247</v>
      </c>
      <c r="H434" s="2" t="s">
        <v>1248</v>
      </c>
      <c r="I434" s="12">
        <v>100</v>
      </c>
      <c r="J434" s="16">
        <f t="shared" si="72"/>
        <v>100</v>
      </c>
      <c r="K434" s="16">
        <f t="shared" si="73"/>
        <v>100</v>
      </c>
      <c r="L434" s="16">
        <f t="shared" si="75"/>
        <v>0</v>
      </c>
      <c r="M434" s="16">
        <f t="shared" si="75"/>
        <v>0</v>
      </c>
      <c r="N434" s="15"/>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c r="BC434" s="15"/>
      <c r="BD434" s="15"/>
      <c r="BE434" s="15"/>
      <c r="BF434" s="15"/>
      <c r="BG434" s="15"/>
      <c r="BH434" s="15"/>
      <c r="BI434" s="15"/>
      <c r="BJ434" s="15"/>
      <c r="BK434" s="15"/>
      <c r="BL434" s="15"/>
      <c r="BM434" s="15"/>
      <c r="BN434" s="15"/>
      <c r="BO434" s="15"/>
      <c r="BP434" s="15"/>
      <c r="BQ434" s="15"/>
      <c r="BR434" s="15"/>
      <c r="BS434" s="15"/>
      <c r="BT434" s="15"/>
      <c r="BU434" s="15"/>
      <c r="BV434" s="15"/>
      <c r="BW434" s="15"/>
      <c r="BX434" s="15"/>
      <c r="BY434" s="15"/>
      <c r="BZ434" s="15"/>
      <c r="CA434" s="15"/>
      <c r="CB434" s="15"/>
      <c r="CC434" s="15"/>
      <c r="CD434" s="15"/>
      <c r="CE434" s="15"/>
      <c r="CF434" s="15"/>
      <c r="CG434" s="15"/>
      <c r="CH434" s="15"/>
      <c r="CI434" s="15"/>
      <c r="CJ434" s="15"/>
      <c r="CK434" s="15"/>
      <c r="CL434" s="15"/>
      <c r="CM434" s="15"/>
      <c r="CN434" s="15"/>
      <c r="CO434" s="15"/>
      <c r="CP434" s="15"/>
      <c r="CQ434" s="15"/>
      <c r="CR434" s="15"/>
      <c r="CS434" s="15"/>
      <c r="CT434" s="15"/>
      <c r="CU434" s="15"/>
      <c r="CV434" s="15"/>
      <c r="CW434" s="15"/>
      <c r="CX434" s="15"/>
      <c r="CY434" s="15"/>
      <c r="CZ434" s="15"/>
      <c r="DA434" s="15"/>
    </row>
    <row r="435" spans="1:105" s="19" customFormat="1" ht="16.5" x14ac:dyDescent="0.3">
      <c r="A435" s="48">
        <v>325</v>
      </c>
      <c r="B435" s="49"/>
      <c r="C435" s="56"/>
      <c r="D435" s="48" t="s">
        <v>431</v>
      </c>
      <c r="E435" s="48" t="s">
        <v>1249</v>
      </c>
      <c r="F435" s="48" t="s">
        <v>113</v>
      </c>
      <c r="G435" s="48" t="s">
        <v>1250</v>
      </c>
      <c r="H435" s="2"/>
      <c r="I435" s="12">
        <v>100</v>
      </c>
      <c r="J435" s="16">
        <f t="shared" si="72"/>
        <v>100</v>
      </c>
      <c r="K435" s="16">
        <f t="shared" si="73"/>
        <v>100</v>
      </c>
      <c r="L435" s="16">
        <f t="shared" si="75"/>
        <v>0</v>
      </c>
      <c r="M435" s="16">
        <f t="shared" si="75"/>
        <v>0</v>
      </c>
      <c r="N435" s="15"/>
      <c r="O435" s="15"/>
      <c r="P435" s="15"/>
      <c r="Q435" s="15"/>
      <c r="R435" s="15"/>
      <c r="S435" s="15"/>
      <c r="T435" s="15"/>
      <c r="U435" s="15"/>
      <c r="V435" s="15"/>
      <c r="W435" s="15"/>
      <c r="X435" s="15"/>
      <c r="Y435" s="15"/>
      <c r="Z435" s="15"/>
      <c r="AA435" s="15"/>
      <c r="AB435" s="15"/>
      <c r="AC435" s="15"/>
      <c r="AD435" s="15"/>
      <c r="AE435" s="15"/>
      <c r="AF435" s="15"/>
      <c r="AG435" s="15"/>
      <c r="AH435" s="15"/>
      <c r="AI435" s="15"/>
      <c r="AJ435" s="15"/>
      <c r="AK435" s="15"/>
      <c r="AL435" s="15"/>
      <c r="AM435" s="15"/>
      <c r="AN435" s="15"/>
      <c r="AO435" s="15"/>
      <c r="AP435" s="15"/>
      <c r="AQ435" s="15"/>
      <c r="AR435" s="15"/>
      <c r="AS435" s="15"/>
      <c r="AT435" s="15"/>
      <c r="AU435" s="15"/>
      <c r="AV435" s="15"/>
      <c r="AW435" s="15"/>
      <c r="AX435" s="15"/>
      <c r="AY435" s="15"/>
      <c r="AZ435" s="15"/>
      <c r="BA435" s="15"/>
      <c r="BB435" s="15"/>
      <c r="BC435" s="15"/>
      <c r="BD435" s="15"/>
      <c r="BE435" s="15"/>
      <c r="BF435" s="15"/>
      <c r="BG435" s="15"/>
      <c r="BH435" s="15"/>
      <c r="BI435" s="15"/>
      <c r="BJ435" s="15"/>
      <c r="BK435" s="15"/>
      <c r="BL435" s="15"/>
      <c r="BM435" s="15"/>
      <c r="BN435" s="15"/>
      <c r="BO435" s="15"/>
      <c r="BP435" s="15"/>
      <c r="BQ435" s="15"/>
      <c r="BR435" s="15"/>
      <c r="BS435" s="15"/>
      <c r="BT435" s="15"/>
      <c r="BU435" s="15"/>
      <c r="BV435" s="15"/>
      <c r="BW435" s="15"/>
      <c r="BX435" s="15"/>
      <c r="BY435" s="15"/>
      <c r="BZ435" s="15"/>
      <c r="CA435" s="15"/>
      <c r="CB435" s="15"/>
      <c r="CC435" s="15"/>
      <c r="CD435" s="15"/>
      <c r="CE435" s="15"/>
      <c r="CF435" s="15"/>
      <c r="CG435" s="15"/>
      <c r="CH435" s="15"/>
      <c r="CI435" s="15"/>
      <c r="CJ435" s="15"/>
      <c r="CK435" s="15"/>
      <c r="CL435" s="15"/>
      <c r="CM435" s="15"/>
      <c r="CN435" s="15"/>
      <c r="CO435" s="15"/>
      <c r="CP435" s="15"/>
      <c r="CQ435" s="15"/>
      <c r="CR435" s="15"/>
      <c r="CS435" s="15"/>
      <c r="CT435" s="15"/>
      <c r="CU435" s="15"/>
      <c r="CV435" s="15"/>
      <c r="CW435" s="15"/>
      <c r="CX435" s="15"/>
      <c r="CY435" s="15"/>
      <c r="CZ435" s="15"/>
      <c r="DA435" s="15"/>
    </row>
    <row r="436" spans="1:105" s="19" customFormat="1" ht="16.5" x14ac:dyDescent="0.3">
      <c r="A436" s="48">
        <v>347</v>
      </c>
      <c r="B436" s="49"/>
      <c r="C436" s="56"/>
      <c r="D436" s="48" t="s">
        <v>221</v>
      </c>
      <c r="E436" s="48" t="s">
        <v>1251</v>
      </c>
      <c r="F436" s="48" t="s">
        <v>199</v>
      </c>
      <c r="G436" s="48" t="s">
        <v>1252</v>
      </c>
      <c r="H436" s="2"/>
      <c r="I436" s="12">
        <v>100</v>
      </c>
      <c r="J436" s="16">
        <f t="shared" si="72"/>
        <v>100</v>
      </c>
      <c r="K436" s="16">
        <f t="shared" si="73"/>
        <v>100</v>
      </c>
      <c r="L436" s="16">
        <f t="shared" si="75"/>
        <v>0</v>
      </c>
      <c r="M436" s="16">
        <f t="shared" si="75"/>
        <v>0</v>
      </c>
      <c r="N436" s="15"/>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c r="BC436" s="15"/>
      <c r="BD436" s="15"/>
      <c r="BE436" s="15"/>
      <c r="BF436" s="15"/>
      <c r="BG436" s="15"/>
      <c r="BH436" s="15"/>
      <c r="BI436" s="15"/>
      <c r="BJ436" s="15"/>
      <c r="BK436" s="15"/>
      <c r="BL436" s="15"/>
      <c r="BM436" s="15"/>
      <c r="BN436" s="15"/>
      <c r="BO436" s="15"/>
      <c r="BP436" s="15"/>
      <c r="BQ436" s="15"/>
      <c r="BR436" s="15"/>
      <c r="BS436" s="15"/>
      <c r="BT436" s="15"/>
      <c r="BU436" s="15"/>
      <c r="BV436" s="15"/>
      <c r="BW436" s="15"/>
      <c r="BX436" s="15"/>
      <c r="BY436" s="15"/>
      <c r="BZ436" s="15"/>
      <c r="CA436" s="15"/>
      <c r="CB436" s="15"/>
      <c r="CC436" s="15"/>
      <c r="CD436" s="15"/>
      <c r="CE436" s="15"/>
      <c r="CF436" s="15"/>
      <c r="CG436" s="15"/>
      <c r="CH436" s="15"/>
      <c r="CI436" s="15"/>
      <c r="CJ436" s="15"/>
      <c r="CK436" s="15"/>
      <c r="CL436" s="15"/>
      <c r="CM436" s="15"/>
      <c r="CN436" s="15"/>
      <c r="CO436" s="15"/>
      <c r="CP436" s="15"/>
      <c r="CQ436" s="15"/>
      <c r="CR436" s="15"/>
      <c r="CS436" s="15"/>
      <c r="CT436" s="15"/>
      <c r="CU436" s="15"/>
      <c r="CV436" s="15"/>
      <c r="CW436" s="15"/>
      <c r="CX436" s="15"/>
      <c r="CY436" s="15"/>
      <c r="CZ436" s="15"/>
      <c r="DA436" s="15"/>
    </row>
    <row r="437" spans="1:105" s="19" customFormat="1" ht="16.5" x14ac:dyDescent="0.3">
      <c r="A437" s="48">
        <v>703</v>
      </c>
      <c r="B437" s="49"/>
      <c r="C437" s="56"/>
      <c r="D437" s="51"/>
      <c r="E437" s="48" t="s">
        <v>1253</v>
      </c>
      <c r="F437" s="48" t="s">
        <v>251</v>
      </c>
      <c r="G437" s="48" t="s">
        <v>1254</v>
      </c>
      <c r="H437" s="2"/>
      <c r="I437" s="12">
        <v>100</v>
      </c>
      <c r="J437" s="16">
        <f t="shared" si="72"/>
        <v>100</v>
      </c>
      <c r="K437" s="16">
        <f t="shared" si="73"/>
        <v>100</v>
      </c>
      <c r="L437" s="16">
        <f t="shared" si="75"/>
        <v>0</v>
      </c>
      <c r="M437" s="16">
        <f t="shared" si="75"/>
        <v>0</v>
      </c>
      <c r="N437" s="15"/>
      <c r="O437" s="15"/>
      <c r="P437" s="15"/>
      <c r="Q437" s="15"/>
      <c r="R437" s="15"/>
      <c r="S437" s="15"/>
      <c r="T437" s="15"/>
      <c r="U437" s="15"/>
      <c r="V437" s="15"/>
      <c r="W437" s="15"/>
      <c r="X437" s="15"/>
      <c r="Y437" s="15"/>
      <c r="Z437" s="15"/>
      <c r="AA437" s="15"/>
      <c r="AB437" s="15"/>
      <c r="AC437" s="15"/>
      <c r="AD437" s="15"/>
      <c r="AE437" s="15"/>
      <c r="AF437" s="15"/>
      <c r="AG437" s="15"/>
      <c r="AH437" s="15"/>
      <c r="AI437" s="15"/>
      <c r="AJ437" s="15"/>
      <c r="AK437" s="15"/>
      <c r="AL437" s="15"/>
      <c r="AM437" s="15"/>
      <c r="AN437" s="15"/>
      <c r="AO437" s="15"/>
      <c r="AP437" s="15"/>
      <c r="AQ437" s="15"/>
      <c r="AR437" s="15"/>
      <c r="AS437" s="15"/>
      <c r="AT437" s="15"/>
      <c r="AU437" s="15"/>
      <c r="AV437" s="15"/>
      <c r="AW437" s="15"/>
      <c r="AX437" s="15"/>
      <c r="AY437" s="15"/>
      <c r="AZ437" s="15"/>
      <c r="BA437" s="15"/>
      <c r="BB437" s="15"/>
      <c r="BC437" s="15"/>
      <c r="BD437" s="15"/>
      <c r="BE437" s="15"/>
      <c r="BF437" s="15"/>
      <c r="BG437" s="15"/>
      <c r="BH437" s="15"/>
      <c r="BI437" s="15"/>
      <c r="BJ437" s="15"/>
      <c r="BK437" s="15"/>
      <c r="BL437" s="15"/>
      <c r="BM437" s="15"/>
      <c r="BN437" s="15"/>
      <c r="BO437" s="15"/>
      <c r="BP437" s="15"/>
      <c r="BQ437" s="15"/>
      <c r="BR437" s="15"/>
      <c r="BS437" s="15"/>
      <c r="BT437" s="15"/>
      <c r="BU437" s="15"/>
      <c r="BV437" s="15"/>
      <c r="BW437" s="15"/>
      <c r="BX437" s="15"/>
      <c r="BY437" s="15"/>
      <c r="BZ437" s="15"/>
      <c r="CA437" s="15"/>
      <c r="CB437" s="15"/>
      <c r="CC437" s="15"/>
      <c r="CD437" s="15"/>
      <c r="CE437" s="15"/>
      <c r="CF437" s="15"/>
      <c r="CG437" s="15"/>
      <c r="CH437" s="15"/>
      <c r="CI437" s="15"/>
      <c r="CJ437" s="15"/>
      <c r="CK437" s="15"/>
      <c r="CL437" s="15"/>
      <c r="CM437" s="15"/>
      <c r="CN437" s="15"/>
      <c r="CO437" s="15"/>
      <c r="CP437" s="15"/>
      <c r="CQ437" s="15"/>
      <c r="CR437" s="15"/>
      <c r="CS437" s="15"/>
      <c r="CT437" s="15"/>
      <c r="CU437" s="15"/>
      <c r="CV437" s="15"/>
      <c r="CW437" s="15"/>
      <c r="CX437" s="15"/>
      <c r="CY437" s="15"/>
      <c r="CZ437" s="15"/>
      <c r="DA437" s="15"/>
    </row>
    <row r="438" spans="1:105" s="19" customFormat="1" ht="16.5" x14ac:dyDescent="0.3">
      <c r="A438" s="48">
        <v>835</v>
      </c>
      <c r="B438" s="51"/>
      <c r="C438" s="56"/>
      <c r="D438" s="51"/>
      <c r="E438" s="48" t="s">
        <v>1255</v>
      </c>
      <c r="F438" s="48"/>
      <c r="G438" s="48" t="s">
        <v>1256</v>
      </c>
      <c r="H438" s="2"/>
      <c r="I438" s="12">
        <v>100</v>
      </c>
      <c r="J438" s="16">
        <f t="shared" si="72"/>
        <v>100</v>
      </c>
      <c r="K438" s="16">
        <f t="shared" si="73"/>
        <v>100</v>
      </c>
      <c r="L438" s="16">
        <f t="shared" si="75"/>
        <v>0</v>
      </c>
      <c r="M438" s="16">
        <f t="shared" si="75"/>
        <v>0</v>
      </c>
      <c r="N438" s="15"/>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c r="BC438" s="15"/>
      <c r="BD438" s="15"/>
      <c r="BE438" s="15"/>
      <c r="BF438" s="15"/>
      <c r="BG438" s="15"/>
      <c r="BH438" s="15"/>
      <c r="BI438" s="15"/>
      <c r="BJ438" s="15"/>
      <c r="BK438" s="15"/>
      <c r="BL438" s="15"/>
      <c r="BM438" s="15"/>
      <c r="BN438" s="15"/>
      <c r="BO438" s="15"/>
      <c r="BP438" s="15"/>
      <c r="BQ438" s="15"/>
      <c r="BR438" s="15"/>
      <c r="BS438" s="15"/>
      <c r="BT438" s="15"/>
      <c r="BU438" s="15"/>
      <c r="BV438" s="15"/>
      <c r="BW438" s="15"/>
      <c r="BX438" s="15"/>
      <c r="BY438" s="15"/>
      <c r="BZ438" s="15"/>
      <c r="CA438" s="15"/>
      <c r="CB438" s="15"/>
      <c r="CC438" s="15"/>
      <c r="CD438" s="15"/>
      <c r="CE438" s="15"/>
      <c r="CF438" s="15"/>
      <c r="CG438" s="15"/>
      <c r="CH438" s="15"/>
      <c r="CI438" s="15"/>
      <c r="CJ438" s="15"/>
      <c r="CK438" s="15"/>
      <c r="CL438" s="15"/>
      <c r="CM438" s="15"/>
      <c r="CN438" s="15"/>
      <c r="CO438" s="15"/>
      <c r="CP438" s="15"/>
      <c r="CQ438" s="15"/>
      <c r="CR438" s="15"/>
      <c r="CS438" s="15"/>
      <c r="CT438" s="15"/>
      <c r="CU438" s="15"/>
      <c r="CV438" s="15"/>
      <c r="CW438" s="15"/>
      <c r="CX438" s="15"/>
      <c r="CY438" s="15"/>
      <c r="CZ438" s="15"/>
      <c r="DA438" s="15"/>
    </row>
    <row r="439" spans="1:105" s="19" customFormat="1" ht="16.5" x14ac:dyDescent="0.3">
      <c r="A439" s="48">
        <v>189</v>
      </c>
      <c r="B439" s="49"/>
      <c r="C439" s="56"/>
      <c r="D439" s="48" t="s">
        <v>224</v>
      </c>
      <c r="E439" s="48" t="s">
        <v>1257</v>
      </c>
      <c r="F439" s="48"/>
      <c r="G439" s="48" t="s">
        <v>1258</v>
      </c>
      <c r="H439" s="2"/>
      <c r="I439" s="12">
        <v>100</v>
      </c>
      <c r="J439" s="16">
        <f t="shared" si="72"/>
        <v>100</v>
      </c>
      <c r="K439" s="16">
        <f t="shared" si="73"/>
        <v>100</v>
      </c>
      <c r="L439" s="16">
        <f t="shared" si="75"/>
        <v>0</v>
      </c>
      <c r="M439" s="16">
        <f t="shared" si="75"/>
        <v>0</v>
      </c>
      <c r="N439" s="15"/>
      <c r="O439" s="15"/>
      <c r="P439" s="15"/>
      <c r="Q439" s="15"/>
      <c r="R439" s="15"/>
      <c r="S439" s="15"/>
      <c r="T439" s="15"/>
      <c r="U439" s="15"/>
      <c r="V439" s="15"/>
      <c r="W439" s="15"/>
      <c r="X439" s="15"/>
      <c r="Y439" s="15"/>
      <c r="Z439" s="15"/>
      <c r="AA439" s="15"/>
      <c r="AB439" s="15"/>
      <c r="AC439" s="15"/>
      <c r="AD439" s="15"/>
      <c r="AE439" s="15"/>
      <c r="AF439" s="15"/>
      <c r="AG439" s="15"/>
      <c r="AH439" s="15"/>
      <c r="AI439" s="15"/>
      <c r="AJ439" s="15"/>
      <c r="AK439" s="15"/>
      <c r="AL439" s="15"/>
      <c r="AM439" s="15"/>
      <c r="AN439" s="15"/>
      <c r="AO439" s="15"/>
      <c r="AP439" s="15"/>
      <c r="AQ439" s="15"/>
      <c r="AR439" s="15"/>
      <c r="AS439" s="15"/>
      <c r="AT439" s="15"/>
      <c r="AU439" s="15"/>
      <c r="AV439" s="15"/>
      <c r="AW439" s="15"/>
      <c r="AX439" s="15"/>
      <c r="AY439" s="15"/>
      <c r="AZ439" s="15"/>
      <c r="BA439" s="15"/>
      <c r="BB439" s="15"/>
      <c r="BC439" s="15"/>
      <c r="BD439" s="15"/>
      <c r="BE439" s="15"/>
      <c r="BF439" s="15"/>
      <c r="BG439" s="15"/>
      <c r="BH439" s="15"/>
      <c r="BI439" s="15"/>
      <c r="BJ439" s="15"/>
      <c r="BK439" s="15"/>
      <c r="BL439" s="15"/>
      <c r="BM439" s="15"/>
      <c r="BN439" s="15"/>
      <c r="BO439" s="15"/>
      <c r="BP439" s="15"/>
      <c r="BQ439" s="15"/>
      <c r="BR439" s="15"/>
      <c r="BS439" s="15"/>
      <c r="BT439" s="15"/>
      <c r="BU439" s="15"/>
      <c r="BV439" s="15"/>
      <c r="BW439" s="15"/>
      <c r="BX439" s="15"/>
      <c r="BY439" s="15"/>
      <c r="BZ439" s="15"/>
      <c r="CA439" s="15"/>
      <c r="CB439" s="15"/>
      <c r="CC439" s="15"/>
      <c r="CD439" s="15"/>
      <c r="CE439" s="15"/>
      <c r="CF439" s="15"/>
      <c r="CG439" s="15"/>
      <c r="CH439" s="15"/>
      <c r="CI439" s="15"/>
      <c r="CJ439" s="15"/>
      <c r="CK439" s="15"/>
      <c r="CL439" s="15"/>
      <c r="CM439" s="15"/>
      <c r="CN439" s="15"/>
      <c r="CO439" s="15"/>
      <c r="CP439" s="15"/>
      <c r="CQ439" s="15"/>
      <c r="CR439" s="15"/>
      <c r="CS439" s="15"/>
      <c r="CT439" s="15"/>
      <c r="CU439" s="15"/>
      <c r="CV439" s="15"/>
      <c r="CW439" s="15"/>
      <c r="CX439" s="15"/>
      <c r="CY439" s="15"/>
      <c r="CZ439" s="15"/>
      <c r="DA439" s="15"/>
    </row>
    <row r="440" spans="1:105" s="19" customFormat="1" ht="16.5" x14ac:dyDescent="0.3">
      <c r="A440" s="48">
        <v>285</v>
      </c>
      <c r="B440" s="49"/>
      <c r="C440" s="56"/>
      <c r="D440" s="48" t="s">
        <v>614</v>
      </c>
      <c r="E440" s="48" t="s">
        <v>1259</v>
      </c>
      <c r="F440" s="48" t="s">
        <v>113</v>
      </c>
      <c r="G440" s="48" t="s">
        <v>1260</v>
      </c>
      <c r="H440" s="2" t="s">
        <v>1261</v>
      </c>
      <c r="I440" s="12">
        <v>100</v>
      </c>
      <c r="J440" s="16">
        <f t="shared" si="72"/>
        <v>100</v>
      </c>
      <c r="K440" s="16">
        <f t="shared" si="73"/>
        <v>100</v>
      </c>
      <c r="L440" s="16">
        <f t="shared" si="75"/>
        <v>0</v>
      </c>
      <c r="M440" s="16">
        <f t="shared" si="75"/>
        <v>0</v>
      </c>
      <c r="N440" s="15"/>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c r="BC440" s="15"/>
      <c r="BD440" s="15"/>
      <c r="BE440" s="15"/>
      <c r="BF440" s="15"/>
      <c r="BG440" s="15"/>
      <c r="BH440" s="15"/>
      <c r="BI440" s="15"/>
      <c r="BJ440" s="15"/>
      <c r="BK440" s="15"/>
      <c r="BL440" s="15"/>
      <c r="BM440" s="15"/>
      <c r="BN440" s="15"/>
      <c r="BO440" s="15"/>
      <c r="BP440" s="15"/>
      <c r="BQ440" s="15"/>
      <c r="BR440" s="15"/>
      <c r="BS440" s="15"/>
      <c r="BT440" s="15"/>
      <c r="BU440" s="15"/>
      <c r="BV440" s="15"/>
      <c r="BW440" s="15"/>
      <c r="BX440" s="15"/>
      <c r="BY440" s="15"/>
      <c r="BZ440" s="15"/>
      <c r="CA440" s="15"/>
      <c r="CB440" s="15"/>
      <c r="CC440" s="15"/>
      <c r="CD440" s="15"/>
      <c r="CE440" s="15"/>
      <c r="CF440" s="15"/>
      <c r="CG440" s="15"/>
      <c r="CH440" s="15"/>
      <c r="CI440" s="15"/>
      <c r="CJ440" s="15"/>
      <c r="CK440" s="15"/>
      <c r="CL440" s="15"/>
      <c r="CM440" s="15"/>
      <c r="CN440" s="15"/>
      <c r="CO440" s="15"/>
      <c r="CP440" s="15"/>
      <c r="CQ440" s="15"/>
      <c r="CR440" s="15"/>
      <c r="CS440" s="15"/>
      <c r="CT440" s="15"/>
      <c r="CU440" s="15"/>
      <c r="CV440" s="15"/>
      <c r="CW440" s="15"/>
      <c r="CX440" s="15"/>
      <c r="CY440" s="15"/>
      <c r="CZ440" s="15"/>
      <c r="DA440" s="15"/>
    </row>
    <row r="441" spans="1:105" s="19" customFormat="1" ht="16.5" x14ac:dyDescent="0.3">
      <c r="A441" s="48">
        <v>301</v>
      </c>
      <c r="B441" s="49"/>
      <c r="C441" s="56" t="s">
        <v>678</v>
      </c>
      <c r="D441" s="48" t="s">
        <v>306</v>
      </c>
      <c r="E441" s="48" t="s">
        <v>1262</v>
      </c>
      <c r="F441" s="48" t="s">
        <v>199</v>
      </c>
      <c r="G441" s="48" t="s">
        <v>1263</v>
      </c>
      <c r="H441" s="2" t="s">
        <v>1264</v>
      </c>
      <c r="I441" s="12">
        <v>100</v>
      </c>
      <c r="J441" s="16">
        <f t="shared" si="72"/>
        <v>100</v>
      </c>
      <c r="K441" s="16">
        <f t="shared" si="73"/>
        <v>100</v>
      </c>
      <c r="L441" s="16">
        <f t="shared" si="75"/>
        <v>0</v>
      </c>
      <c r="M441" s="16">
        <f t="shared" si="75"/>
        <v>0</v>
      </c>
      <c r="N441" s="15"/>
      <c r="O441" s="15"/>
      <c r="P441" s="15"/>
      <c r="Q441" s="15"/>
      <c r="R441" s="15"/>
      <c r="S441" s="15"/>
      <c r="T441" s="15"/>
      <c r="U441" s="15"/>
      <c r="V441" s="15"/>
      <c r="W441" s="15"/>
      <c r="X441" s="15"/>
      <c r="Y441" s="15"/>
      <c r="Z441" s="15"/>
      <c r="AA441" s="15"/>
      <c r="AB441" s="15"/>
      <c r="AC441" s="15"/>
      <c r="AD441" s="15"/>
      <c r="AE441" s="15"/>
      <c r="AF441" s="15"/>
      <c r="AG441" s="15"/>
      <c r="AH441" s="15"/>
      <c r="AI441" s="15"/>
      <c r="AJ441" s="15"/>
      <c r="AK441" s="15"/>
      <c r="AL441" s="15"/>
      <c r="AM441" s="15"/>
      <c r="AN441" s="15"/>
      <c r="AO441" s="15"/>
      <c r="AP441" s="15"/>
      <c r="AQ441" s="15"/>
      <c r="AR441" s="15"/>
      <c r="AS441" s="15"/>
      <c r="AT441" s="15"/>
      <c r="AU441" s="15"/>
      <c r="AV441" s="15"/>
      <c r="AW441" s="15"/>
      <c r="AX441" s="15"/>
      <c r="AY441" s="15"/>
      <c r="AZ441" s="15"/>
      <c r="BA441" s="15"/>
      <c r="BB441" s="15"/>
      <c r="BC441" s="15"/>
      <c r="BD441" s="15"/>
      <c r="BE441" s="15"/>
      <c r="BF441" s="15"/>
      <c r="BG441" s="15"/>
      <c r="BH441" s="15"/>
      <c r="BI441" s="15"/>
      <c r="BJ441" s="15"/>
      <c r="BK441" s="15"/>
      <c r="BL441" s="15"/>
      <c r="BM441" s="15"/>
      <c r="BN441" s="15"/>
      <c r="BO441" s="15"/>
      <c r="BP441" s="15"/>
      <c r="BQ441" s="15"/>
      <c r="BR441" s="15"/>
      <c r="BS441" s="15"/>
      <c r="BT441" s="15"/>
      <c r="BU441" s="15"/>
      <c r="BV441" s="15"/>
      <c r="BW441" s="15"/>
      <c r="BX441" s="15"/>
      <c r="BY441" s="15"/>
      <c r="BZ441" s="15"/>
      <c r="CA441" s="15"/>
      <c r="CB441" s="15"/>
      <c r="CC441" s="15"/>
      <c r="CD441" s="15"/>
      <c r="CE441" s="15"/>
      <c r="CF441" s="15"/>
      <c r="CG441" s="15"/>
      <c r="CH441" s="15"/>
      <c r="CI441" s="15"/>
      <c r="CJ441" s="15"/>
      <c r="CK441" s="15"/>
      <c r="CL441" s="15"/>
      <c r="CM441" s="15"/>
      <c r="CN441" s="15"/>
      <c r="CO441" s="15"/>
      <c r="CP441" s="15"/>
      <c r="CQ441" s="15"/>
      <c r="CR441" s="15"/>
      <c r="CS441" s="15"/>
      <c r="CT441" s="15"/>
      <c r="CU441" s="15"/>
      <c r="CV441" s="15"/>
      <c r="CW441" s="15"/>
      <c r="CX441" s="15"/>
      <c r="CY441" s="15"/>
      <c r="CZ441" s="15"/>
      <c r="DA441" s="15"/>
    </row>
    <row r="442" spans="1:105" s="19" customFormat="1" ht="16.5" x14ac:dyDescent="0.3">
      <c r="A442" s="48">
        <v>400</v>
      </c>
      <c r="B442" s="49"/>
      <c r="C442" s="56"/>
      <c r="D442" s="51"/>
      <c r="E442" s="48" t="s">
        <v>1265</v>
      </c>
      <c r="F442" s="48" t="s">
        <v>113</v>
      </c>
      <c r="G442" s="48" t="s">
        <v>1266</v>
      </c>
      <c r="H442" s="2"/>
      <c r="I442" s="12">
        <v>100</v>
      </c>
      <c r="J442" s="16">
        <f t="shared" si="72"/>
        <v>100</v>
      </c>
      <c r="K442" s="16">
        <f t="shared" si="73"/>
        <v>100</v>
      </c>
      <c r="L442" s="16">
        <f t="shared" si="75"/>
        <v>0</v>
      </c>
      <c r="M442" s="16">
        <f t="shared" si="75"/>
        <v>0</v>
      </c>
      <c r="N442" s="15"/>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c r="BC442" s="15"/>
      <c r="BD442" s="15"/>
      <c r="BE442" s="15"/>
      <c r="BF442" s="15"/>
      <c r="BG442" s="15"/>
      <c r="BH442" s="15"/>
      <c r="BI442" s="15"/>
      <c r="BJ442" s="15"/>
      <c r="BK442" s="15"/>
      <c r="BL442" s="15"/>
      <c r="BM442" s="15"/>
      <c r="BN442" s="15"/>
      <c r="BO442" s="15"/>
      <c r="BP442" s="15"/>
      <c r="BQ442" s="15"/>
      <c r="BR442" s="15"/>
      <c r="BS442" s="15"/>
      <c r="BT442" s="15"/>
      <c r="BU442" s="15"/>
      <c r="BV442" s="15"/>
      <c r="BW442" s="15"/>
      <c r="BX442" s="15"/>
      <c r="BY442" s="15"/>
      <c r="BZ442" s="15"/>
      <c r="CA442" s="15"/>
      <c r="CB442" s="15"/>
      <c r="CC442" s="15"/>
      <c r="CD442" s="15"/>
      <c r="CE442" s="15"/>
      <c r="CF442" s="15"/>
      <c r="CG442" s="15"/>
      <c r="CH442" s="15"/>
      <c r="CI442" s="15"/>
      <c r="CJ442" s="15"/>
      <c r="CK442" s="15"/>
      <c r="CL442" s="15"/>
      <c r="CM442" s="15"/>
      <c r="CN442" s="15"/>
      <c r="CO442" s="15"/>
      <c r="CP442" s="15"/>
      <c r="CQ442" s="15"/>
      <c r="CR442" s="15"/>
      <c r="CS442" s="15"/>
      <c r="CT442" s="15"/>
      <c r="CU442" s="15"/>
      <c r="CV442" s="15"/>
      <c r="CW442" s="15"/>
      <c r="CX442" s="15"/>
      <c r="CY442" s="15"/>
      <c r="CZ442" s="15"/>
      <c r="DA442" s="15"/>
    </row>
    <row r="443" spans="1:105" s="19" customFormat="1" ht="16.5" x14ac:dyDescent="0.3">
      <c r="A443" s="48">
        <v>429</v>
      </c>
      <c r="B443" s="49"/>
      <c r="C443" s="56"/>
      <c r="D443" s="51"/>
      <c r="E443" s="48" t="s">
        <v>1267</v>
      </c>
      <c r="F443" s="48" t="s">
        <v>199</v>
      </c>
      <c r="G443" s="48" t="s">
        <v>1268</v>
      </c>
      <c r="H443" s="2"/>
      <c r="I443" s="12">
        <v>100</v>
      </c>
      <c r="J443" s="16">
        <f t="shared" si="72"/>
        <v>100</v>
      </c>
      <c r="K443" s="16">
        <f t="shared" si="73"/>
        <v>100</v>
      </c>
      <c r="L443" s="16">
        <f t="shared" si="75"/>
        <v>0</v>
      </c>
      <c r="M443" s="16">
        <f t="shared" si="75"/>
        <v>0</v>
      </c>
      <c r="N443" s="15"/>
      <c r="O443" s="15"/>
      <c r="P443" s="15"/>
      <c r="Q443" s="15"/>
      <c r="R443" s="15"/>
      <c r="S443" s="15"/>
      <c r="T443" s="15"/>
      <c r="U443" s="15"/>
      <c r="V443" s="15"/>
      <c r="W443" s="15"/>
      <c r="X443" s="15"/>
      <c r="Y443" s="15"/>
      <c r="Z443" s="15"/>
      <c r="AA443" s="15"/>
      <c r="AB443" s="15"/>
      <c r="AC443" s="15"/>
      <c r="AD443" s="15"/>
      <c r="AE443" s="15"/>
      <c r="AF443" s="15"/>
      <c r="AG443" s="15"/>
      <c r="AH443" s="15"/>
      <c r="AI443" s="15"/>
      <c r="AJ443" s="15"/>
      <c r="AK443" s="15"/>
      <c r="AL443" s="15"/>
      <c r="AM443" s="15"/>
      <c r="AN443" s="15"/>
      <c r="AO443" s="15"/>
      <c r="AP443" s="15"/>
      <c r="AQ443" s="15"/>
      <c r="AR443" s="15"/>
      <c r="AS443" s="15"/>
      <c r="AT443" s="15"/>
      <c r="AU443" s="15"/>
      <c r="AV443" s="15"/>
      <c r="AW443" s="15"/>
      <c r="AX443" s="15"/>
      <c r="AY443" s="15"/>
      <c r="AZ443" s="15"/>
      <c r="BA443" s="15"/>
      <c r="BB443" s="15"/>
      <c r="BC443" s="15"/>
      <c r="BD443" s="15"/>
      <c r="BE443" s="15"/>
      <c r="BF443" s="15"/>
      <c r="BG443" s="15"/>
      <c r="BH443" s="15"/>
      <c r="BI443" s="15"/>
      <c r="BJ443" s="15"/>
      <c r="BK443" s="15"/>
      <c r="BL443" s="15"/>
      <c r="BM443" s="15"/>
      <c r="BN443" s="15"/>
      <c r="BO443" s="15"/>
      <c r="BP443" s="15"/>
      <c r="BQ443" s="15"/>
      <c r="BR443" s="15"/>
      <c r="BS443" s="15"/>
      <c r="BT443" s="15"/>
      <c r="BU443" s="15"/>
      <c r="BV443" s="15"/>
      <c r="BW443" s="15"/>
      <c r="BX443" s="15"/>
      <c r="BY443" s="15"/>
      <c r="BZ443" s="15"/>
      <c r="CA443" s="15"/>
      <c r="CB443" s="15"/>
      <c r="CC443" s="15"/>
      <c r="CD443" s="15"/>
      <c r="CE443" s="15"/>
      <c r="CF443" s="15"/>
      <c r="CG443" s="15"/>
      <c r="CH443" s="15"/>
      <c r="CI443" s="15"/>
      <c r="CJ443" s="15"/>
      <c r="CK443" s="15"/>
      <c r="CL443" s="15"/>
      <c r="CM443" s="15"/>
      <c r="CN443" s="15"/>
      <c r="CO443" s="15"/>
      <c r="CP443" s="15"/>
      <c r="CQ443" s="15"/>
      <c r="CR443" s="15"/>
      <c r="CS443" s="15"/>
      <c r="CT443" s="15"/>
      <c r="CU443" s="15"/>
      <c r="CV443" s="15"/>
      <c r="CW443" s="15"/>
      <c r="CX443" s="15"/>
      <c r="CY443" s="15"/>
      <c r="CZ443" s="15"/>
      <c r="DA443" s="15"/>
    </row>
    <row r="444" spans="1:105" s="19" customFormat="1" ht="16.5" x14ac:dyDescent="0.3">
      <c r="A444" s="37">
        <v>834</v>
      </c>
      <c r="B444" s="40"/>
      <c r="C444" s="39"/>
      <c r="D444" s="40"/>
      <c r="E444" s="37" t="s">
        <v>1269</v>
      </c>
      <c r="F444" s="37"/>
      <c r="G444" s="37" t="s">
        <v>1270</v>
      </c>
      <c r="H444" s="41"/>
      <c r="I444" s="42">
        <v>100</v>
      </c>
      <c r="J444" s="43">
        <f t="shared" si="72"/>
        <v>100</v>
      </c>
      <c r="K444" s="43">
        <f t="shared" si="73"/>
        <v>100</v>
      </c>
      <c r="L444" s="43">
        <f t="shared" si="75"/>
        <v>0</v>
      </c>
      <c r="M444" s="43">
        <f t="shared" si="75"/>
        <v>0</v>
      </c>
      <c r="N444" s="53"/>
      <c r="O444" s="53"/>
      <c r="P444" s="53"/>
      <c r="Q444" s="53"/>
      <c r="R444" s="53"/>
      <c r="S444" s="53"/>
      <c r="T444" s="53"/>
      <c r="U444" s="53"/>
      <c r="V444" s="53"/>
      <c r="W444" s="53"/>
      <c r="X444" s="53"/>
      <c r="Y444" s="53"/>
      <c r="Z444" s="53"/>
      <c r="AA444" s="53"/>
      <c r="AB444" s="53"/>
      <c r="AC444" s="53"/>
      <c r="AD444" s="53"/>
      <c r="AE444" s="53"/>
      <c r="AF444" s="53"/>
      <c r="AG444" s="53"/>
      <c r="AH444" s="53"/>
      <c r="AI444" s="53"/>
      <c r="AJ444" s="53"/>
      <c r="AK444" s="53"/>
      <c r="AL444" s="53"/>
      <c r="AM444" s="53"/>
      <c r="AN444" s="53"/>
      <c r="AO444" s="53"/>
      <c r="AP444" s="53"/>
      <c r="AQ444" s="53"/>
      <c r="AR444" s="53"/>
      <c r="AS444" s="53"/>
      <c r="AT444" s="53"/>
      <c r="AU444" s="53"/>
      <c r="AV444" s="53"/>
      <c r="AW444" s="53"/>
      <c r="AX444" s="53"/>
      <c r="AY444" s="53"/>
      <c r="AZ444" s="53"/>
      <c r="BA444" s="53"/>
      <c r="BB444" s="53"/>
      <c r="BC444" s="53"/>
      <c r="BD444" s="53"/>
      <c r="BE444" s="53"/>
      <c r="BF444" s="53"/>
      <c r="BG444" s="53"/>
      <c r="BH444" s="53"/>
      <c r="BI444" s="53"/>
      <c r="BJ444" s="53"/>
      <c r="BK444" s="53"/>
      <c r="BL444" s="53"/>
      <c r="BM444" s="53"/>
      <c r="BN444" s="53"/>
      <c r="BO444" s="53"/>
      <c r="BP444" s="53"/>
      <c r="BQ444" s="53"/>
      <c r="BR444" s="53"/>
      <c r="BS444" s="53"/>
      <c r="BT444" s="53"/>
      <c r="BU444" s="53"/>
      <c r="BV444" s="53"/>
      <c r="BW444" s="53"/>
      <c r="BX444" s="53"/>
      <c r="BY444" s="53"/>
      <c r="BZ444" s="53"/>
      <c r="CA444" s="53"/>
      <c r="CB444" s="53"/>
      <c r="CC444" s="53"/>
      <c r="CD444" s="53"/>
      <c r="CE444" s="53"/>
      <c r="CF444" s="53"/>
      <c r="CG444" s="53"/>
      <c r="CH444" s="53"/>
      <c r="CI444" s="53"/>
      <c r="CJ444" s="53"/>
      <c r="CK444" s="53"/>
      <c r="CL444" s="53"/>
      <c r="CM444" s="53"/>
      <c r="CN444" s="53"/>
      <c r="CO444" s="53"/>
      <c r="CP444" s="53"/>
      <c r="CQ444" s="53"/>
      <c r="CR444" s="53"/>
      <c r="CS444" s="53"/>
      <c r="CT444" s="53"/>
      <c r="CU444" s="53"/>
      <c r="CV444" s="53"/>
      <c r="CW444" s="53"/>
      <c r="CX444" s="53"/>
      <c r="CY444" s="53"/>
      <c r="CZ444" s="53"/>
      <c r="DA444" s="53"/>
    </row>
    <row r="445" spans="1:105" ht="16.5" x14ac:dyDescent="0.3">
      <c r="A445" s="14">
        <v>374</v>
      </c>
      <c r="B445" s="15"/>
      <c r="C445" s="15"/>
      <c r="D445" s="14" t="s">
        <v>197</v>
      </c>
      <c r="E445" s="14" t="s">
        <v>1271</v>
      </c>
      <c r="F445" s="14" t="s">
        <v>199</v>
      </c>
      <c r="G445" s="14" t="s">
        <v>1272</v>
      </c>
      <c r="H445" s="2" t="s">
        <v>1273</v>
      </c>
      <c r="I445" s="12">
        <v>100</v>
      </c>
      <c r="J445" s="16">
        <f t="shared" si="72"/>
        <v>100</v>
      </c>
      <c r="K445" s="16">
        <f t="shared" si="73"/>
        <v>100</v>
      </c>
      <c r="L445" s="16">
        <f>P445+R445+T445+V445+X445+Z445+AB445+AD445+AF445+AH445+AJ445+AL445+AN445+AP445+AR445+AT445+AV445+AX445+AZ445+BB445+BD445+BJ445+CZ445+BF445+BH445+BL445+BN445+BP445+BR445+BT445+BZ445+BV445+BX445+CB445+CD445+CF445+CH445+CJ445+CL445</f>
        <v>0</v>
      </c>
      <c r="M445" s="16">
        <f>Q445+S445+U445+W445+Y445+AA445+AC445+AE445+AG445+AI445+AK445+AM445+AO445+AQ445+AS445+AU445+AW445+AY445+BA445+BC445+BE445+BK445+DA445+BG445+BI445+BM445+BO445+BQ445+BS445+BU445+CA445+BW445+BY445+CC445+CE445+CG445+CI445+CK445+CM445</f>
        <v>0</v>
      </c>
      <c r="N445" s="16"/>
      <c r="O445" s="16"/>
      <c r="P445" s="16"/>
      <c r="Q445" s="16"/>
      <c r="R445" s="16"/>
      <c r="S445" s="16"/>
      <c r="T445" s="16"/>
      <c r="U445" s="16"/>
      <c r="V445" s="16"/>
      <c r="W445" s="17"/>
      <c r="X445" s="16"/>
      <c r="Y445" s="16"/>
      <c r="Z445" s="16"/>
      <c r="AA445" s="16"/>
      <c r="AB445" s="16"/>
      <c r="AC445" s="16"/>
      <c r="AD445" s="16"/>
      <c r="AE445" s="16"/>
      <c r="AF445" s="16"/>
      <c r="AG445" s="16"/>
      <c r="AH445" s="16"/>
      <c r="AI445" s="16"/>
      <c r="AJ445" s="16"/>
      <c r="AK445" s="16"/>
      <c r="AL445" s="16"/>
      <c r="AM445" s="16"/>
      <c r="AN445" s="16"/>
      <c r="AO445" s="16"/>
      <c r="AP445" s="16"/>
      <c r="AQ445" s="16"/>
      <c r="AR445" s="16"/>
      <c r="AS445" s="16"/>
      <c r="AT445" s="16"/>
      <c r="AU445" s="16"/>
      <c r="AV445" s="16"/>
      <c r="AW445" s="16"/>
      <c r="AX445" s="16"/>
      <c r="AY445" s="16"/>
      <c r="AZ445" s="16"/>
      <c r="BA445" s="16"/>
      <c r="BB445" s="16"/>
      <c r="BC445" s="16"/>
      <c r="BD445" s="16"/>
      <c r="BE445" s="16"/>
      <c r="BF445" s="16"/>
      <c r="BG445" s="16"/>
      <c r="BH445" s="16"/>
      <c r="BI445" s="16"/>
      <c r="BJ445" s="16"/>
      <c r="BK445" s="16"/>
      <c r="BL445" s="16"/>
      <c r="BM445" s="16"/>
      <c r="BN445" s="16"/>
      <c r="BO445" s="16"/>
      <c r="BP445" s="16"/>
      <c r="BQ445" s="16"/>
      <c r="BR445" s="16"/>
      <c r="BS445" s="16"/>
      <c r="BT445" s="16"/>
      <c r="BU445" s="16"/>
      <c r="BV445" s="16"/>
      <c r="BW445" s="16"/>
      <c r="BX445" s="16"/>
      <c r="BY445" s="16"/>
      <c r="BZ445" s="16"/>
      <c r="CA445" s="16"/>
      <c r="CB445" s="16"/>
      <c r="CC445" s="16"/>
      <c r="CD445" s="16"/>
      <c r="CE445" s="16"/>
      <c r="CF445" s="16"/>
      <c r="CG445" s="16"/>
      <c r="CH445" s="16"/>
      <c r="CI445" s="16"/>
      <c r="CJ445" s="16"/>
      <c r="CK445" s="16"/>
      <c r="CL445" s="16"/>
      <c r="CM445" s="16"/>
      <c r="CN445" s="16"/>
      <c r="CO445" s="16"/>
      <c r="CP445" s="16"/>
      <c r="CQ445" s="16"/>
      <c r="CR445" s="16"/>
      <c r="CS445" s="16"/>
      <c r="CT445" s="16"/>
      <c r="CU445" s="16"/>
      <c r="CV445" s="16"/>
      <c r="CW445" s="16"/>
      <c r="CX445" s="16"/>
      <c r="CY445" s="16"/>
      <c r="CZ445" s="16"/>
      <c r="DA445" s="16"/>
    </row>
    <row r="446" spans="1:105" ht="16.5" x14ac:dyDescent="0.3">
      <c r="A446" s="14">
        <v>380</v>
      </c>
      <c r="B446" s="20"/>
      <c r="C446" s="15"/>
      <c r="D446" s="14" t="s">
        <v>1274</v>
      </c>
      <c r="E446" s="14" t="s">
        <v>1275</v>
      </c>
      <c r="F446" s="14" t="s">
        <v>218</v>
      </c>
      <c r="G446" s="14" t="s">
        <v>1276</v>
      </c>
      <c r="H446" s="2" t="s">
        <v>1277</v>
      </c>
      <c r="I446" s="12">
        <v>100</v>
      </c>
      <c r="J446" s="16">
        <f t="shared" si="72"/>
        <v>92</v>
      </c>
      <c r="K446" s="16">
        <f t="shared" si="73"/>
        <v>95.8</v>
      </c>
      <c r="L446" s="16">
        <f>P446+R446+T446+V446+X446+Z446+AB446+AD446+AF446+AH446+AJ446+AL446+AN446+AP446+AR446+AT446+AV446+AX446+AZ446+BB446+BD446+BJ446+CZ446</f>
        <v>4.2</v>
      </c>
      <c r="M446" s="16">
        <f>Q446+S446+U446+W446+Y446+AA446+AC446+AE446+AG446+AI446+AK446+AM446+AO446+AQ446+AS446+AU446+AW446+AY446+BA446+BC446+BE446+BK446+DA446</f>
        <v>8</v>
      </c>
      <c r="N446" s="16"/>
      <c r="O446" s="16"/>
      <c r="P446" s="16">
        <v>3</v>
      </c>
      <c r="Q446" s="16">
        <v>5</v>
      </c>
      <c r="R446" s="16"/>
      <c r="S446" s="16"/>
      <c r="T446" s="16">
        <v>1.2</v>
      </c>
      <c r="U446" s="16">
        <v>3</v>
      </c>
      <c r="V446" s="16"/>
      <c r="W446" s="16"/>
      <c r="X446" s="16"/>
      <c r="Y446" s="16"/>
      <c r="Z446" s="16"/>
      <c r="AA446" s="16"/>
      <c r="AB446" s="16"/>
      <c r="AC446" s="16"/>
      <c r="AD446" s="16"/>
      <c r="AE446" s="16"/>
      <c r="AF446" s="16"/>
      <c r="AG446" s="16"/>
      <c r="AH446" s="16"/>
      <c r="AI446" s="16"/>
      <c r="AJ446" s="16"/>
      <c r="AK446" s="16"/>
      <c r="AL446" s="16"/>
      <c r="AM446" s="16"/>
      <c r="AN446" s="16"/>
      <c r="AO446" s="16"/>
      <c r="AP446" s="16"/>
      <c r="AQ446" s="16"/>
      <c r="AR446" s="16"/>
      <c r="AS446" s="16"/>
      <c r="AT446" s="16"/>
      <c r="AU446" s="16"/>
      <c r="AV446" s="16"/>
      <c r="AW446" s="16"/>
      <c r="AX446" s="16"/>
      <c r="AY446" s="16"/>
      <c r="AZ446" s="16"/>
      <c r="BA446" s="16"/>
      <c r="BB446" s="16"/>
      <c r="BC446" s="16"/>
      <c r="BD446" s="16"/>
      <c r="BE446" s="16"/>
      <c r="BF446" s="16"/>
      <c r="BG446" s="16"/>
      <c r="BH446" s="16"/>
      <c r="BI446" s="16"/>
      <c r="BJ446" s="16"/>
      <c r="BK446" s="16"/>
      <c r="BL446" s="16"/>
      <c r="BM446" s="16"/>
      <c r="BN446" s="16"/>
      <c r="BO446" s="16"/>
      <c r="BP446" s="16"/>
      <c r="BQ446" s="16"/>
      <c r="BR446" s="16"/>
      <c r="BS446" s="16"/>
      <c r="BT446" s="16"/>
      <c r="BU446" s="16"/>
      <c r="BV446" s="16"/>
      <c r="BW446" s="16"/>
      <c r="BX446" s="16"/>
      <c r="BY446" s="16"/>
      <c r="BZ446" s="16"/>
      <c r="CA446" s="16"/>
      <c r="CB446" s="16"/>
      <c r="CC446" s="16"/>
      <c r="CD446" s="16"/>
      <c r="CE446" s="16"/>
      <c r="CF446" s="16"/>
      <c r="CG446" s="16"/>
      <c r="CH446" s="16"/>
      <c r="CI446" s="16"/>
      <c r="CJ446" s="16"/>
      <c r="CK446" s="16"/>
      <c r="CL446" s="16"/>
      <c r="CM446" s="16"/>
      <c r="CN446" s="16"/>
      <c r="CO446" s="16"/>
      <c r="CP446" s="16"/>
      <c r="CQ446" s="16"/>
      <c r="CR446" s="16"/>
      <c r="CS446" s="16"/>
      <c r="CT446" s="16"/>
      <c r="CU446" s="16"/>
      <c r="CV446" s="16"/>
      <c r="CW446" s="16"/>
      <c r="CX446" s="16"/>
      <c r="CY446" s="16"/>
      <c r="CZ446" s="16"/>
      <c r="DA446" s="16"/>
    </row>
    <row r="447" spans="1:105" ht="276" x14ac:dyDescent="0.3">
      <c r="A447" s="14">
        <v>382</v>
      </c>
      <c r="B447" s="20"/>
      <c r="C447" s="15"/>
      <c r="D447" s="14" t="s">
        <v>197</v>
      </c>
      <c r="E447" s="14" t="s">
        <v>1278</v>
      </c>
      <c r="F447" s="14" t="s">
        <v>218</v>
      </c>
      <c r="G447" s="93" t="s">
        <v>1279</v>
      </c>
      <c r="H447" s="2"/>
      <c r="I447" s="12">
        <v>100</v>
      </c>
      <c r="J447" s="17">
        <v>1</v>
      </c>
      <c r="K447" s="17">
        <v>10</v>
      </c>
      <c r="L447" s="16">
        <f>P447+R447+T447+V447+X447+Z447+AB447+AD447+AF447+AH447+AJ447+AL447+AN447+AP447+AR447+AT447+AV447+AX447+AZ447+BB447+BD447+BJ447+CZ447+BF447+BH447+BL447+BN447+BP447+BR447+BT447+BZ447</f>
        <v>84</v>
      </c>
      <c r="M447" s="16">
        <f>Q447+S447+U447+W447+Y447+AA447+AC447+AE447+AG447+AI447+AK447+AM447+AO447+AQ447+AS447+AU447+AW447+AY447+BA447+BC447+BE447+BK447+DA447+BG447+BI447+BM447+BO447+BQ447+BS447+BU447+CA447</f>
        <v>115.4</v>
      </c>
      <c r="N447" s="16"/>
      <c r="O447" s="16"/>
      <c r="P447" s="16">
        <v>0.1</v>
      </c>
      <c r="Q447" s="16">
        <v>1.5</v>
      </c>
      <c r="R447" s="16"/>
      <c r="S447" s="16"/>
      <c r="T447" s="17">
        <v>20</v>
      </c>
      <c r="U447" s="17">
        <v>35</v>
      </c>
      <c r="V447" s="16"/>
      <c r="W447" s="16"/>
      <c r="X447" s="16"/>
      <c r="Y447" s="16"/>
      <c r="Z447" s="16"/>
      <c r="AA447" s="16"/>
      <c r="AB447" s="16"/>
      <c r="AC447" s="16"/>
      <c r="AD447" s="16"/>
      <c r="AE447" s="16"/>
      <c r="AF447" s="16"/>
      <c r="AG447" s="16"/>
      <c r="AH447" s="16"/>
      <c r="AI447" s="16"/>
      <c r="AJ447" s="16"/>
      <c r="AK447" s="16"/>
      <c r="AL447" s="16">
        <v>2</v>
      </c>
      <c r="AM447" s="16">
        <v>9</v>
      </c>
      <c r="AN447" s="16"/>
      <c r="AO447" s="16"/>
      <c r="AP447" s="16"/>
      <c r="AQ447" s="16"/>
      <c r="AR447" s="16"/>
      <c r="AS447" s="16"/>
      <c r="AT447" s="16"/>
      <c r="AU447" s="16"/>
      <c r="AV447" s="16"/>
      <c r="AW447" s="16"/>
      <c r="AX447" s="16"/>
      <c r="AY447" s="16"/>
      <c r="AZ447" s="16"/>
      <c r="BA447" s="16"/>
      <c r="BB447" s="16"/>
      <c r="BC447" s="16"/>
      <c r="BD447" s="16"/>
      <c r="BE447" s="16"/>
      <c r="BF447" s="17">
        <f>100-U447-J447-P447-AL447</f>
        <v>61.9</v>
      </c>
      <c r="BG447" s="17">
        <f>100-AM447-T447-P447-J447</f>
        <v>69.900000000000006</v>
      </c>
      <c r="BH447" s="16"/>
      <c r="BI447" s="16"/>
      <c r="BJ447" s="16"/>
      <c r="BK447" s="16"/>
      <c r="BL447" s="16"/>
      <c r="BM447" s="16"/>
      <c r="BN447" s="16"/>
      <c r="BO447" s="16"/>
      <c r="BP447" s="16"/>
      <c r="BQ447" s="16"/>
      <c r="BR447" s="16"/>
      <c r="BS447" s="16"/>
      <c r="BT447" s="16"/>
      <c r="BU447" s="16"/>
      <c r="BV447" s="16"/>
      <c r="BW447" s="16"/>
      <c r="BX447" s="16"/>
      <c r="BY447" s="16"/>
      <c r="BZ447" s="16"/>
      <c r="CA447" s="16"/>
      <c r="CB447" s="16"/>
      <c r="CC447" s="16"/>
      <c r="CD447" s="16"/>
      <c r="CE447" s="16"/>
      <c r="CF447" s="16"/>
      <c r="CG447" s="16"/>
      <c r="CH447" s="16"/>
      <c r="CI447" s="16"/>
      <c r="CJ447" s="16"/>
      <c r="CK447" s="16"/>
      <c r="CL447" s="16"/>
      <c r="CM447" s="16"/>
      <c r="CN447" s="16"/>
      <c r="CO447" s="16"/>
      <c r="CP447" s="16"/>
      <c r="CQ447" s="16"/>
      <c r="CR447" s="16"/>
      <c r="CS447" s="16"/>
      <c r="CT447" s="16"/>
      <c r="CU447" s="16"/>
      <c r="CV447" s="16"/>
      <c r="CW447" s="16"/>
      <c r="CX447" s="16"/>
      <c r="CY447" s="16"/>
      <c r="CZ447" s="16"/>
      <c r="DA447" s="16"/>
    </row>
    <row r="448" spans="1:105" ht="16.5" x14ac:dyDescent="0.3">
      <c r="A448" s="14">
        <v>383</v>
      </c>
      <c r="B448" s="15"/>
      <c r="C448" s="15"/>
      <c r="D448" s="14" t="s">
        <v>431</v>
      </c>
      <c r="E448" s="14" t="s">
        <v>1280</v>
      </c>
      <c r="F448" s="14" t="s">
        <v>113</v>
      </c>
      <c r="G448" s="14" t="s">
        <v>1281</v>
      </c>
      <c r="H448" s="2"/>
      <c r="I448" s="12">
        <v>100</v>
      </c>
      <c r="J448" s="16">
        <f t="shared" ref="J448:J511" si="76">I448-M448</f>
        <v>86.38</v>
      </c>
      <c r="K448" s="16">
        <f t="shared" ref="K448:K511" si="77">I448-L448</f>
        <v>93.94</v>
      </c>
      <c r="L448" s="16">
        <f>P448+R448+T448+V448+X448+Z448+AB448+AD448+AF448+AH448+AJ448+AL448+AN448+AP448+AR448+AT448+AV448+AX448+AZ448+BB448+BD448+BJ448+CZ448+BF448+BH448+BL448+BN448+BP448+BR448+BT448+BZ448+BV448+BX448+CB448+CD448+CF448+CH448+CJ448+CL448</f>
        <v>6.06</v>
      </c>
      <c r="M448" s="16">
        <f>Q448+S448+U448+W448+Y448+AA448+AC448+AE448+AG448+AI448+AK448+AM448+AO448+AQ448+AS448+AU448+AW448+AY448+BA448+BC448+BE448+BK448+DA448+BG448+BI448+BM448+BO448+BQ448+BS448+BU448+CA448+BW448+BY448+CC448+CE448+CG448+CI448+CK448+CM448</f>
        <v>13.620000000000001</v>
      </c>
      <c r="N448" s="16"/>
      <c r="O448" s="16"/>
      <c r="P448" s="16">
        <v>2</v>
      </c>
      <c r="Q448" s="16">
        <v>4</v>
      </c>
      <c r="R448" s="16"/>
      <c r="S448" s="16"/>
      <c r="T448" s="16">
        <v>2</v>
      </c>
      <c r="U448" s="16">
        <v>4</v>
      </c>
      <c r="V448" s="16">
        <v>2</v>
      </c>
      <c r="W448" s="17">
        <v>5</v>
      </c>
      <c r="X448" s="80">
        <v>0.05</v>
      </c>
      <c r="Y448" s="80">
        <v>0.3</v>
      </c>
      <c r="Z448" s="16"/>
      <c r="AA448" s="16"/>
      <c r="AB448" s="80">
        <v>0.01</v>
      </c>
      <c r="AC448" s="80">
        <v>0.32</v>
      </c>
      <c r="AD448" s="16"/>
      <c r="AE448" s="16"/>
      <c r="AF448" s="16"/>
      <c r="AG448" s="16"/>
      <c r="AH448" s="16"/>
      <c r="AI448" s="16"/>
      <c r="AJ448" s="16"/>
      <c r="AK448" s="16"/>
      <c r="AL448" s="16"/>
      <c r="AM448" s="16"/>
      <c r="AN448" s="16"/>
      <c r="AO448" s="16"/>
      <c r="AP448" s="16"/>
      <c r="AQ448" s="16"/>
      <c r="AR448" s="16"/>
      <c r="AS448" s="16"/>
      <c r="AT448" s="16"/>
      <c r="AU448" s="16"/>
      <c r="AV448" s="16"/>
      <c r="AW448" s="16"/>
      <c r="AX448" s="16"/>
      <c r="AY448" s="16"/>
      <c r="AZ448" s="16"/>
      <c r="BA448" s="16"/>
      <c r="BB448" s="16"/>
      <c r="BC448" s="16"/>
      <c r="BD448" s="16"/>
      <c r="BE448" s="16"/>
      <c r="BF448" s="16"/>
      <c r="BG448" s="16"/>
      <c r="BH448" s="16"/>
      <c r="BI448" s="16"/>
      <c r="BJ448" s="16"/>
      <c r="BK448" s="16"/>
      <c r="BL448" s="16"/>
      <c r="BM448" s="16"/>
      <c r="BN448" s="16"/>
      <c r="BO448" s="16"/>
      <c r="BP448" s="16"/>
      <c r="BQ448" s="16"/>
      <c r="BR448" s="16"/>
      <c r="BS448" s="16"/>
      <c r="BT448" s="16"/>
      <c r="BU448" s="16"/>
      <c r="BV448" s="16"/>
      <c r="BW448" s="16"/>
      <c r="BX448" s="16"/>
      <c r="BY448" s="16"/>
      <c r="BZ448" s="16"/>
      <c r="CA448" s="16"/>
      <c r="CB448" s="16"/>
      <c r="CC448" s="16"/>
      <c r="CD448" s="16"/>
      <c r="CE448" s="16"/>
      <c r="CF448" s="16"/>
      <c r="CG448" s="16"/>
      <c r="CH448" s="16"/>
      <c r="CI448" s="16"/>
      <c r="CJ448" s="16"/>
      <c r="CK448" s="16"/>
      <c r="CL448" s="16"/>
      <c r="CM448" s="16"/>
      <c r="CN448" s="16"/>
      <c r="CO448" s="16"/>
      <c r="CP448" s="16"/>
      <c r="CQ448" s="16"/>
      <c r="CR448" s="16"/>
      <c r="CS448" s="16"/>
      <c r="CT448" s="16"/>
      <c r="CU448" s="16"/>
      <c r="CV448" s="16"/>
      <c r="CW448" s="16"/>
      <c r="CX448" s="16"/>
      <c r="CY448" s="16"/>
      <c r="CZ448" s="16"/>
      <c r="DA448" s="16"/>
    </row>
    <row r="449" spans="1:105" ht="16.5" x14ac:dyDescent="0.3">
      <c r="A449" s="14">
        <v>387</v>
      </c>
      <c r="B449" s="15"/>
      <c r="C449" s="15"/>
      <c r="D449" s="14" t="s">
        <v>431</v>
      </c>
      <c r="E449" s="14" t="s">
        <v>1282</v>
      </c>
      <c r="F449" s="14" t="s">
        <v>113</v>
      </c>
      <c r="G449" s="14" t="s">
        <v>1283</v>
      </c>
      <c r="H449" s="2"/>
      <c r="I449" s="12">
        <v>100</v>
      </c>
      <c r="J449" s="16">
        <f t="shared" si="76"/>
        <v>100</v>
      </c>
      <c r="K449" s="16">
        <f t="shared" si="77"/>
        <v>100</v>
      </c>
      <c r="L449" s="16">
        <f>P449+R449+T449+V449+X449+Z449+AB449+AD449+AF449+AH449+AJ449+AL449+AN449+AP449+AR449+AT449+AV449+AX449+AZ449+BB449+BD449+BJ449+CZ449+BF449+BH449+BL449+BN449+BP449+BR449+BT449+BZ449+BV449+BX449+CB449+CD449+CF449+CH449+CJ449+CL449</f>
        <v>0</v>
      </c>
      <c r="M449" s="16">
        <f>Q449+S449+U449+W449+Y449+AA449+AC449+AE449+AG449+AI449+AK449+AM449+AO449+AQ449+AS449+AU449+AW449+AY449+BA449+BC449+BE449+BK449+DA449+BG449+BI449+BM449+BO449+BQ449+BS449+BU449+CA449+BW449+BY449+CC449+CE449+CG449+CI449+CK449+CM449</f>
        <v>0</v>
      </c>
      <c r="N449" s="16"/>
      <c r="O449" s="16"/>
      <c r="P449" s="16"/>
      <c r="Q449" s="16"/>
      <c r="R449" s="16"/>
      <c r="S449" s="16"/>
      <c r="T449" s="16"/>
      <c r="U449" s="16"/>
      <c r="V449" s="16"/>
      <c r="W449" s="17"/>
      <c r="X449" s="16"/>
      <c r="Y449" s="16"/>
      <c r="Z449" s="16"/>
      <c r="AA449" s="16"/>
      <c r="AB449" s="16"/>
      <c r="AC449" s="16"/>
      <c r="AD449" s="16"/>
      <c r="AE449" s="16"/>
      <c r="AF449" s="16"/>
      <c r="AG449" s="16"/>
      <c r="AH449" s="16"/>
      <c r="AI449" s="16"/>
      <c r="AJ449" s="16"/>
      <c r="AK449" s="16"/>
      <c r="AL449" s="16"/>
      <c r="AM449" s="16"/>
      <c r="AN449" s="16"/>
      <c r="AO449" s="16"/>
      <c r="AP449" s="16"/>
      <c r="AQ449" s="16"/>
      <c r="AR449" s="16"/>
      <c r="AS449" s="16"/>
      <c r="AT449" s="16"/>
      <c r="AU449" s="16"/>
      <c r="AV449" s="16"/>
      <c r="AW449" s="16"/>
      <c r="AX449" s="16"/>
      <c r="AY449" s="16"/>
      <c r="AZ449" s="16"/>
      <c r="BA449" s="16"/>
      <c r="BB449" s="16"/>
      <c r="BC449" s="16"/>
      <c r="BD449" s="16"/>
      <c r="BE449" s="16"/>
      <c r="BF449" s="16"/>
      <c r="BG449" s="16"/>
      <c r="BH449" s="16"/>
      <c r="BI449" s="16"/>
      <c r="BJ449" s="16"/>
      <c r="BK449" s="16"/>
      <c r="BL449" s="16"/>
      <c r="BM449" s="16"/>
      <c r="BN449" s="16"/>
      <c r="BO449" s="16"/>
      <c r="BP449" s="16"/>
      <c r="BQ449" s="16"/>
      <c r="BR449" s="16"/>
      <c r="BS449" s="16"/>
      <c r="BT449" s="16"/>
      <c r="BU449" s="16"/>
      <c r="BV449" s="16"/>
      <c r="BW449" s="16"/>
      <c r="BX449" s="16"/>
      <c r="BY449" s="16"/>
      <c r="BZ449" s="16"/>
      <c r="CA449" s="16"/>
      <c r="CB449" s="16"/>
      <c r="CC449" s="16"/>
      <c r="CD449" s="16"/>
      <c r="CE449" s="16"/>
      <c r="CF449" s="16"/>
      <c r="CG449" s="16"/>
      <c r="CH449" s="16"/>
      <c r="CI449" s="16"/>
      <c r="CJ449" s="16"/>
      <c r="CK449" s="16"/>
      <c r="CL449" s="16"/>
      <c r="CM449" s="16"/>
      <c r="CN449" s="16"/>
      <c r="CO449" s="16"/>
      <c r="CP449" s="16"/>
      <c r="CQ449" s="16"/>
      <c r="CR449" s="16"/>
      <c r="CS449" s="16"/>
      <c r="CT449" s="16"/>
      <c r="CU449" s="16"/>
      <c r="CV449" s="16"/>
      <c r="CW449" s="16"/>
      <c r="CX449" s="16"/>
      <c r="CY449" s="16"/>
      <c r="CZ449" s="16"/>
      <c r="DA449" s="16"/>
    </row>
    <row r="450" spans="1:105" s="19" customFormat="1" ht="16.5" x14ac:dyDescent="0.3">
      <c r="A450" s="81">
        <v>559</v>
      </c>
      <c r="B450" s="84"/>
      <c r="C450" s="83"/>
      <c r="D450" s="82"/>
      <c r="E450" s="81" t="s">
        <v>1284</v>
      </c>
      <c r="F450" s="81" t="s">
        <v>446</v>
      </c>
      <c r="G450" s="81" t="s">
        <v>1285</v>
      </c>
      <c r="H450" s="64" t="s">
        <v>1286</v>
      </c>
      <c r="I450" s="65">
        <v>100</v>
      </c>
      <c r="J450" s="66">
        <f t="shared" si="76"/>
        <v>100</v>
      </c>
      <c r="K450" s="66">
        <f t="shared" si="77"/>
        <v>100</v>
      </c>
      <c r="L450" s="66">
        <f>P450+R450+T450+V450+X450+Z450+AB450+AD450+AF450+AH450+AJ450+AL450+AN450+AP450+AR450+AT450+AV450+AX450+AZ450+BB450+BD450+BJ450+CZ450</f>
        <v>0</v>
      </c>
      <c r="M450" s="66">
        <f>Q450+S450+U450+W450+Y450+AA450+AC450+AE450+AG450+AI450+AK450+AM450+AO450+AQ450+AS450+AU450+AW450+AY450+BA450+BC450+BE450+BK450+DA450</f>
        <v>0</v>
      </c>
      <c r="N450" s="63"/>
      <c r="O450" s="63"/>
      <c r="P450" s="63"/>
      <c r="Q450" s="63"/>
      <c r="R450" s="63"/>
      <c r="S450" s="63"/>
      <c r="T450" s="63"/>
      <c r="U450" s="63"/>
      <c r="V450" s="63"/>
      <c r="W450" s="63"/>
      <c r="X450" s="63"/>
      <c r="Y450" s="63"/>
      <c r="Z450" s="63"/>
      <c r="AA450" s="63"/>
      <c r="AB450" s="63"/>
      <c r="AC450" s="63"/>
      <c r="AD450" s="63"/>
      <c r="AE450" s="63"/>
      <c r="AF450" s="63"/>
      <c r="AG450" s="63"/>
      <c r="AH450" s="63"/>
      <c r="AI450" s="63"/>
      <c r="AJ450" s="63"/>
      <c r="AK450" s="63"/>
      <c r="AL450" s="63"/>
      <c r="AM450" s="63"/>
      <c r="AN450" s="63"/>
      <c r="AO450" s="63"/>
      <c r="AP450" s="63"/>
      <c r="AQ450" s="63"/>
      <c r="AR450" s="63"/>
      <c r="AS450" s="63"/>
      <c r="AT450" s="63"/>
      <c r="AU450" s="63"/>
      <c r="AV450" s="63"/>
      <c r="AW450" s="63"/>
      <c r="AX450" s="63"/>
      <c r="AY450" s="63"/>
      <c r="AZ450" s="63"/>
      <c r="BA450" s="63"/>
      <c r="BB450" s="63"/>
      <c r="BC450" s="63"/>
      <c r="BD450" s="63"/>
      <c r="BE450" s="63"/>
      <c r="BF450" s="63"/>
      <c r="BG450" s="63"/>
      <c r="BH450" s="63"/>
      <c r="BI450" s="63"/>
      <c r="BJ450" s="63"/>
      <c r="BK450" s="63"/>
      <c r="BL450" s="63"/>
      <c r="BM450" s="63"/>
      <c r="BN450" s="63"/>
      <c r="BO450" s="63"/>
      <c r="BP450" s="63"/>
      <c r="BQ450" s="63"/>
      <c r="BR450" s="63"/>
      <c r="BS450" s="63"/>
      <c r="BT450" s="63"/>
      <c r="BU450" s="63"/>
      <c r="BV450" s="63"/>
      <c r="BW450" s="63"/>
      <c r="BX450" s="63"/>
      <c r="BY450" s="63"/>
      <c r="BZ450" s="63"/>
      <c r="CA450" s="63"/>
      <c r="CB450" s="63"/>
      <c r="CC450" s="63"/>
      <c r="CD450" s="63"/>
      <c r="CE450" s="63"/>
      <c r="CF450" s="63"/>
      <c r="CG450" s="63"/>
      <c r="CH450" s="63"/>
      <c r="CI450" s="63"/>
      <c r="CJ450" s="63"/>
      <c r="CK450" s="63"/>
      <c r="CL450" s="63"/>
      <c r="CM450" s="63"/>
      <c r="CN450" s="63"/>
      <c r="CO450" s="63"/>
      <c r="CP450" s="63"/>
      <c r="CQ450" s="63"/>
      <c r="CR450" s="63"/>
      <c r="CS450" s="63"/>
      <c r="CT450" s="63"/>
      <c r="CU450" s="63"/>
      <c r="CV450" s="63"/>
      <c r="CW450" s="63"/>
      <c r="CX450" s="63"/>
      <c r="CY450" s="63"/>
      <c r="CZ450" s="63"/>
      <c r="DA450" s="63"/>
    </row>
    <row r="451" spans="1:105" ht="16.5" x14ac:dyDescent="0.3">
      <c r="A451" s="14">
        <v>390</v>
      </c>
      <c r="B451" s="20"/>
      <c r="C451" s="15"/>
      <c r="D451" s="14" t="s">
        <v>1287</v>
      </c>
      <c r="E451" s="14" t="s">
        <v>1288</v>
      </c>
      <c r="F451" s="14" t="s">
        <v>113</v>
      </c>
      <c r="G451" s="14" t="s">
        <v>1289</v>
      </c>
      <c r="H451" s="2"/>
      <c r="I451" s="12">
        <v>100</v>
      </c>
      <c r="J451" s="16">
        <f t="shared" si="76"/>
        <v>88.92</v>
      </c>
      <c r="K451" s="16">
        <f t="shared" si="77"/>
        <v>94.74</v>
      </c>
      <c r="L451" s="16">
        <f>P451+R451+T451+V451+X451+Z451+AB451+AD451+AF451+AH451+AJ451+AL451+AN451+AP451+AR451+AT451+AV451+AX451+AZ451+BB451+BD451+BJ451+CZ451+BF451+BH451+BL451+BN451+BP451+BR451+BT451+BZ451+BV451+BX451+CB451+CD451+CF451+CH451+CJ451+CL451</f>
        <v>5.26</v>
      </c>
      <c r="M451" s="16">
        <f>Q451+S451+U451+W451+Y451+AA451+AC451+AE451+AG451+AI451+AK451+AM451+AO451+AQ451+AS451+AU451+AW451+AY451+BA451+BC451+BE451+BK451+DA451+BG451+BI451+BM451+BO451+BQ451+BS451+BU451+CA451+BW451+BY451+CC451+CE451+CG451+CI451+CK451+CM451</f>
        <v>11.08</v>
      </c>
      <c r="N451" s="16"/>
      <c r="O451" s="16"/>
      <c r="P451" s="16">
        <v>2</v>
      </c>
      <c r="Q451" s="16">
        <v>4.5</v>
      </c>
      <c r="R451" s="16">
        <v>0.25</v>
      </c>
      <c r="S451" s="16">
        <v>0.75</v>
      </c>
      <c r="T451" s="16">
        <v>3</v>
      </c>
      <c r="U451" s="16">
        <v>5.8</v>
      </c>
      <c r="V451" s="16"/>
      <c r="W451" s="17"/>
      <c r="X451" s="16">
        <v>0.01</v>
      </c>
      <c r="Y451" s="16">
        <v>0.03</v>
      </c>
      <c r="Z451" s="16"/>
      <c r="AA451" s="16"/>
      <c r="AB451" s="16"/>
      <c r="AC451" s="16"/>
      <c r="AD451" s="16"/>
      <c r="AE451" s="16"/>
      <c r="AF451" s="16"/>
      <c r="AG451" s="16"/>
      <c r="AH451" s="16"/>
      <c r="AI451" s="16"/>
      <c r="AJ451" s="16"/>
      <c r="AK451" s="16"/>
      <c r="AL451" s="16"/>
      <c r="AM451" s="16"/>
      <c r="AN451" s="16"/>
      <c r="AO451" s="16"/>
      <c r="AP451" s="16"/>
      <c r="AQ451" s="16"/>
      <c r="AR451" s="16"/>
      <c r="AS451" s="16"/>
      <c r="AT451" s="16"/>
      <c r="AU451" s="16"/>
      <c r="AV451" s="16"/>
      <c r="AW451" s="16"/>
      <c r="AX451" s="16"/>
      <c r="AY451" s="16"/>
      <c r="AZ451" s="16"/>
      <c r="BA451" s="16"/>
      <c r="BB451" s="16"/>
      <c r="BC451" s="16"/>
      <c r="BD451" s="16"/>
      <c r="BE451" s="16"/>
      <c r="BF451" s="16"/>
      <c r="BG451" s="16"/>
      <c r="BH451" s="16"/>
      <c r="BI451" s="16"/>
      <c r="BJ451" s="16"/>
      <c r="BK451" s="16"/>
      <c r="BL451" s="16"/>
      <c r="BM451" s="16"/>
      <c r="BN451" s="16"/>
      <c r="BO451" s="16"/>
      <c r="BP451" s="16"/>
      <c r="BQ451" s="16"/>
      <c r="BR451" s="16"/>
      <c r="BS451" s="16"/>
      <c r="BT451" s="16"/>
      <c r="BU451" s="16"/>
      <c r="BV451" s="16"/>
      <c r="BW451" s="16"/>
      <c r="BX451" s="16"/>
      <c r="BY451" s="16"/>
      <c r="BZ451" s="16"/>
      <c r="CA451" s="16"/>
      <c r="CB451" s="16"/>
      <c r="CC451" s="16"/>
      <c r="CD451" s="16"/>
      <c r="CE451" s="16"/>
      <c r="CF451" s="16"/>
      <c r="CG451" s="16"/>
      <c r="CH451" s="16"/>
      <c r="CI451" s="16"/>
      <c r="CJ451" s="16"/>
      <c r="CK451" s="16"/>
      <c r="CL451" s="16"/>
      <c r="CM451" s="16"/>
      <c r="CN451" s="16"/>
      <c r="CO451" s="16"/>
      <c r="CP451" s="16"/>
      <c r="CQ451" s="16"/>
      <c r="CR451" s="16"/>
      <c r="CS451" s="16"/>
      <c r="CT451" s="16"/>
      <c r="CU451" s="16"/>
      <c r="CV451" s="16"/>
      <c r="CW451" s="16"/>
      <c r="CX451" s="16"/>
      <c r="CY451" s="16"/>
      <c r="CZ451" s="16"/>
      <c r="DA451" s="16"/>
    </row>
    <row r="452" spans="1:105" s="19" customFormat="1" ht="16.5" x14ac:dyDescent="0.3">
      <c r="A452" s="30">
        <v>710</v>
      </c>
      <c r="B452" s="31"/>
      <c r="C452" s="32"/>
      <c r="D452" s="47"/>
      <c r="E452" s="30" t="s">
        <v>1290</v>
      </c>
      <c r="F452" s="30" t="s">
        <v>251</v>
      </c>
      <c r="G452" s="30" t="s">
        <v>1291</v>
      </c>
      <c r="H452" s="33"/>
      <c r="I452" s="34">
        <v>100</v>
      </c>
      <c r="J452" s="35">
        <f t="shared" si="76"/>
        <v>100</v>
      </c>
      <c r="K452" s="35">
        <f t="shared" si="77"/>
        <v>100</v>
      </c>
      <c r="L452" s="35">
        <f>P452+R452+T452+V452+X452+Z452+AB452+AD452+AF452+AH452+AJ452+AL452+AN452+AP452+AR452+AT452+AV452+AX452+AZ452+BB452+BD452+BJ452+CZ452</f>
        <v>0</v>
      </c>
      <c r="M452" s="35">
        <f>Q452+S452+U452+W452+Y452+AA452+AC452+AE452+AG452+AI452+AK452+AM452+AO452+AQ452+AS452+AU452+AW452+AY452+BA452+BC452+BE452+BK452+DA452</f>
        <v>0</v>
      </c>
      <c r="N452" s="36"/>
      <c r="O452" s="36"/>
      <c r="P452" s="36"/>
      <c r="Q452" s="36"/>
      <c r="R452" s="36"/>
      <c r="S452" s="36"/>
      <c r="T452" s="36"/>
      <c r="U452" s="36"/>
      <c r="V452" s="36"/>
      <c r="W452" s="36"/>
      <c r="X452" s="36"/>
      <c r="Y452" s="36"/>
      <c r="Z452" s="36"/>
      <c r="AA452" s="36"/>
      <c r="AB452" s="36"/>
      <c r="AC452" s="36"/>
      <c r="AD452" s="36"/>
      <c r="AE452" s="36"/>
      <c r="AF452" s="36"/>
      <c r="AG452" s="36"/>
      <c r="AH452" s="36"/>
      <c r="AI452" s="36"/>
      <c r="AJ452" s="36"/>
      <c r="AK452" s="36"/>
      <c r="AL452" s="36"/>
      <c r="AM452" s="36"/>
      <c r="AN452" s="36"/>
      <c r="AO452" s="36"/>
      <c r="AP452" s="36"/>
      <c r="AQ452" s="36"/>
      <c r="AR452" s="36"/>
      <c r="AS452" s="36"/>
      <c r="AT452" s="36"/>
      <c r="AU452" s="36"/>
      <c r="AV452" s="36"/>
      <c r="AW452" s="36"/>
      <c r="AX452" s="36"/>
      <c r="AY452" s="36"/>
      <c r="AZ452" s="36"/>
      <c r="BA452" s="36"/>
      <c r="BB452" s="36"/>
      <c r="BC452" s="36"/>
      <c r="BD452" s="36"/>
      <c r="BE452" s="36"/>
      <c r="BF452" s="36"/>
      <c r="BG452" s="36"/>
      <c r="BH452" s="36"/>
      <c r="BI452" s="36"/>
      <c r="BJ452" s="36"/>
      <c r="BK452" s="36"/>
      <c r="BL452" s="36"/>
      <c r="BM452" s="36"/>
      <c r="BN452" s="36"/>
      <c r="BO452" s="36"/>
      <c r="BP452" s="36"/>
      <c r="BQ452" s="36"/>
      <c r="BR452" s="36"/>
      <c r="BS452" s="36"/>
      <c r="BT452" s="36"/>
      <c r="BU452" s="36"/>
      <c r="BV452" s="36"/>
      <c r="BW452" s="36"/>
      <c r="BX452" s="36"/>
      <c r="BY452" s="36"/>
      <c r="BZ452" s="36"/>
      <c r="CA452" s="36"/>
      <c r="CB452" s="36"/>
      <c r="CC452" s="36"/>
      <c r="CD452" s="36"/>
      <c r="CE452" s="36"/>
      <c r="CF452" s="36"/>
      <c r="CG452" s="36"/>
      <c r="CH452" s="36"/>
      <c r="CI452" s="36"/>
      <c r="CJ452" s="36"/>
      <c r="CK452" s="36"/>
      <c r="CL452" s="36"/>
      <c r="CM452" s="36"/>
      <c r="CN452" s="36"/>
      <c r="CO452" s="36"/>
      <c r="CP452" s="36"/>
      <c r="CQ452" s="36"/>
      <c r="CR452" s="36"/>
      <c r="CS452" s="36"/>
      <c r="CT452" s="36"/>
      <c r="CU452" s="36"/>
      <c r="CV452" s="36"/>
      <c r="CW452" s="36"/>
      <c r="CX452" s="36"/>
      <c r="CY452" s="36"/>
      <c r="CZ452" s="36"/>
      <c r="DA452" s="36"/>
    </row>
    <row r="453" spans="1:105" s="19" customFormat="1" ht="16.5" x14ac:dyDescent="0.3">
      <c r="A453" s="37">
        <v>848</v>
      </c>
      <c r="B453" s="40"/>
      <c r="C453" s="39"/>
      <c r="D453" s="40"/>
      <c r="E453" s="37" t="s">
        <v>1292</v>
      </c>
      <c r="F453" s="37"/>
      <c r="G453" s="37" t="s">
        <v>1293</v>
      </c>
      <c r="H453" s="41"/>
      <c r="I453" s="42">
        <v>100</v>
      </c>
      <c r="J453" s="43">
        <f t="shared" si="76"/>
        <v>100</v>
      </c>
      <c r="K453" s="43">
        <f t="shared" si="77"/>
        <v>100</v>
      </c>
      <c r="L453" s="43">
        <f>P453+R453+T453+V453+X453+Z453+AB453+AD453+AF453+AH453+AJ453+AL453+AN453+AP453+AR453+AT453+AV453+AX453+AZ453+BB453+BD453+BJ453+CZ453</f>
        <v>0</v>
      </c>
      <c r="M453" s="43">
        <f>Q453+S453+U453+W453+Y453+AA453+AC453+AE453+AG453+AI453+AK453+AM453+AO453+AQ453+AS453+AU453+AW453+AY453+BA453+BC453+BE453+BK453+DA453</f>
        <v>0</v>
      </c>
      <c r="N453" s="53"/>
      <c r="O453" s="53"/>
      <c r="P453" s="53"/>
      <c r="Q453" s="53"/>
      <c r="R453" s="53"/>
      <c r="S453" s="53"/>
      <c r="T453" s="53"/>
      <c r="U453" s="53"/>
      <c r="V453" s="53"/>
      <c r="W453" s="53"/>
      <c r="X453" s="53"/>
      <c r="Y453" s="53"/>
      <c r="Z453" s="53"/>
      <c r="AA453" s="53"/>
      <c r="AB453" s="53"/>
      <c r="AC453" s="53"/>
      <c r="AD453" s="53"/>
      <c r="AE453" s="53"/>
      <c r="AF453" s="53"/>
      <c r="AG453" s="53"/>
      <c r="AH453" s="53"/>
      <c r="AI453" s="53"/>
      <c r="AJ453" s="53"/>
      <c r="AK453" s="53"/>
      <c r="AL453" s="53"/>
      <c r="AM453" s="53"/>
      <c r="AN453" s="53"/>
      <c r="AO453" s="53"/>
      <c r="AP453" s="53"/>
      <c r="AQ453" s="53"/>
      <c r="AR453" s="53"/>
      <c r="AS453" s="53"/>
      <c r="AT453" s="53"/>
      <c r="AU453" s="53"/>
      <c r="AV453" s="53"/>
      <c r="AW453" s="53"/>
      <c r="AX453" s="53"/>
      <c r="AY453" s="53"/>
      <c r="AZ453" s="53"/>
      <c r="BA453" s="53"/>
      <c r="BB453" s="53"/>
      <c r="BC453" s="53"/>
      <c r="BD453" s="53"/>
      <c r="BE453" s="53"/>
      <c r="BF453" s="53"/>
      <c r="BG453" s="53"/>
      <c r="BH453" s="53"/>
      <c r="BI453" s="53"/>
      <c r="BJ453" s="53"/>
      <c r="BK453" s="53"/>
      <c r="BL453" s="53"/>
      <c r="BM453" s="53"/>
      <c r="BN453" s="53"/>
      <c r="BO453" s="53"/>
      <c r="BP453" s="53"/>
      <c r="BQ453" s="53"/>
      <c r="BR453" s="53"/>
      <c r="BS453" s="53"/>
      <c r="BT453" s="53"/>
      <c r="BU453" s="53"/>
      <c r="BV453" s="53"/>
      <c r="BW453" s="53"/>
      <c r="BX453" s="53"/>
      <c r="BY453" s="53"/>
      <c r="BZ453" s="53"/>
      <c r="CA453" s="53"/>
      <c r="CB453" s="53"/>
      <c r="CC453" s="53"/>
      <c r="CD453" s="53"/>
      <c r="CE453" s="53"/>
      <c r="CF453" s="53"/>
      <c r="CG453" s="53"/>
      <c r="CH453" s="53"/>
      <c r="CI453" s="53"/>
      <c r="CJ453" s="53"/>
      <c r="CK453" s="53"/>
      <c r="CL453" s="53"/>
      <c r="CM453" s="53"/>
      <c r="CN453" s="53"/>
      <c r="CO453" s="53"/>
      <c r="CP453" s="53"/>
      <c r="CQ453" s="53"/>
      <c r="CR453" s="53"/>
      <c r="CS453" s="53"/>
      <c r="CT453" s="53"/>
      <c r="CU453" s="53"/>
      <c r="CV453" s="53"/>
      <c r="CW453" s="53"/>
      <c r="CX453" s="53"/>
      <c r="CY453" s="53"/>
      <c r="CZ453" s="53"/>
      <c r="DA453" s="53"/>
    </row>
    <row r="454" spans="1:105" ht="16.5" x14ac:dyDescent="0.3">
      <c r="A454" s="14">
        <v>392</v>
      </c>
      <c r="B454" s="15"/>
      <c r="C454" s="15"/>
      <c r="D454" s="15"/>
      <c r="E454" s="14" t="s">
        <v>1294</v>
      </c>
      <c r="F454" s="14" t="s">
        <v>113</v>
      </c>
      <c r="G454" s="14" t="s">
        <v>1295</v>
      </c>
      <c r="H454" s="2"/>
      <c r="I454" s="12">
        <v>100</v>
      </c>
      <c r="J454" s="16">
        <f t="shared" si="76"/>
        <v>73.7</v>
      </c>
      <c r="K454" s="16">
        <f t="shared" si="77"/>
        <v>94.45</v>
      </c>
      <c r="L454" s="16">
        <f>P454+R454+T454+V454+X454+Z454+AB454+AD454+AF454+AH454+AJ454+AL454+AN454+AP454+AR454+AT454+AV454+AX454+AZ454+BB454+BD454+BJ454+CZ454+BF454+BH454+BL454+BN454+BP454+BR454+BT454+BZ454</f>
        <v>5.55</v>
      </c>
      <c r="M454" s="16">
        <f>Q454+S454+U454+W454+Y454+AA454+AC454+AE454+AG454+AI454+AK454+AM454+AO454+AQ454+AS454+AU454+AW454+AY454+BA454+BC454+BE454+BK454+DA454+BG454+BI454+BM454+BO454+BQ454+BS454+BU454+CA454</f>
        <v>26.3</v>
      </c>
      <c r="N454" s="16"/>
      <c r="O454" s="16"/>
      <c r="P454" s="16">
        <v>2</v>
      </c>
      <c r="Q454" s="17">
        <v>10</v>
      </c>
      <c r="R454" s="16">
        <v>0.5</v>
      </c>
      <c r="S454" s="16">
        <v>3</v>
      </c>
      <c r="T454" s="16">
        <v>2</v>
      </c>
      <c r="U454" s="17">
        <v>10</v>
      </c>
      <c r="V454" s="16"/>
      <c r="W454" s="17"/>
      <c r="X454" s="16">
        <v>0.05</v>
      </c>
      <c r="Y454" s="16">
        <v>0.3</v>
      </c>
      <c r="Z454" s="16"/>
      <c r="AA454" s="16"/>
      <c r="AB454" s="16"/>
      <c r="AC454" s="16"/>
      <c r="AD454" s="16"/>
      <c r="AE454" s="16"/>
      <c r="AF454" s="16"/>
      <c r="AG454" s="16"/>
      <c r="AH454" s="16"/>
      <c r="AI454" s="16"/>
      <c r="AJ454" s="16"/>
      <c r="AK454" s="16"/>
      <c r="AL454" s="16">
        <v>1</v>
      </c>
      <c r="AM454" s="16">
        <v>3</v>
      </c>
      <c r="AN454" s="16"/>
      <c r="AO454" s="16"/>
      <c r="AP454" s="16"/>
      <c r="AQ454" s="16"/>
      <c r="AR454" s="16"/>
      <c r="AS454" s="16"/>
      <c r="AT454" s="16"/>
      <c r="AU454" s="16"/>
      <c r="AV454" s="16"/>
      <c r="AW454" s="16"/>
      <c r="AX454" s="16"/>
      <c r="AY454" s="16"/>
      <c r="AZ454" s="16"/>
      <c r="BA454" s="16"/>
      <c r="BB454" s="16"/>
      <c r="BC454" s="16"/>
      <c r="BD454" s="16"/>
      <c r="BE454" s="16"/>
      <c r="BF454" s="16"/>
      <c r="BG454" s="16"/>
      <c r="BH454" s="16"/>
      <c r="BI454" s="16"/>
      <c r="BJ454" s="16"/>
      <c r="BK454" s="16"/>
      <c r="BL454" s="16"/>
      <c r="BM454" s="16"/>
      <c r="BN454" s="16"/>
      <c r="BO454" s="16"/>
      <c r="BP454" s="16"/>
      <c r="BQ454" s="16"/>
      <c r="BR454" s="16"/>
      <c r="BS454" s="16"/>
      <c r="BT454" s="16"/>
      <c r="BU454" s="16"/>
      <c r="BV454" s="16"/>
      <c r="BW454" s="16"/>
      <c r="BX454" s="16"/>
      <c r="BY454" s="16"/>
      <c r="BZ454" s="16"/>
      <c r="CA454" s="16"/>
      <c r="CB454" s="16"/>
      <c r="CC454" s="16"/>
      <c r="CD454" s="16"/>
      <c r="CE454" s="16"/>
      <c r="CF454" s="16"/>
      <c r="CG454" s="16"/>
      <c r="CH454" s="16"/>
      <c r="CI454" s="16"/>
      <c r="CJ454" s="16"/>
      <c r="CK454" s="16"/>
      <c r="CL454" s="16"/>
      <c r="CM454" s="16"/>
      <c r="CN454" s="16"/>
      <c r="CO454" s="16"/>
      <c r="CP454" s="16"/>
      <c r="CQ454" s="16"/>
      <c r="CR454" s="16"/>
      <c r="CS454" s="16"/>
      <c r="CT454" s="16"/>
      <c r="CU454" s="16"/>
      <c r="CV454" s="16"/>
      <c r="CW454" s="16"/>
      <c r="CX454" s="16"/>
      <c r="CY454" s="16"/>
      <c r="CZ454" s="16"/>
      <c r="DA454" s="16"/>
    </row>
    <row r="455" spans="1:105" ht="16.5" x14ac:dyDescent="0.3">
      <c r="A455" s="14">
        <v>395</v>
      </c>
      <c r="B455" s="15"/>
      <c r="C455" s="15"/>
      <c r="D455" s="15"/>
      <c r="E455" s="14" t="s">
        <v>1296</v>
      </c>
      <c r="F455" s="14" t="s">
        <v>113</v>
      </c>
      <c r="G455" s="14" t="s">
        <v>1297</v>
      </c>
      <c r="H455" s="2"/>
      <c r="I455" s="12">
        <v>100</v>
      </c>
      <c r="J455" s="16">
        <f t="shared" si="76"/>
        <v>100</v>
      </c>
      <c r="K455" s="16">
        <f t="shared" si="77"/>
        <v>100</v>
      </c>
      <c r="L455" s="16">
        <f>P455+R455+T455+V455+X455+Z455+AB455+AD455+AF455+AH455+AJ455+AL455+AN455+AP455+AR455+AT455+AV455+AX455+AZ455+BB455+BD455+BJ455+CZ455+BF455+BH455+BL455+BN455+BP455+BR455+BT455+BZ455+BV455+BX455+CB455+CD455+CF455+CH455+CJ455+CL455</f>
        <v>0</v>
      </c>
      <c r="M455" s="16">
        <f>Q455+S455+U455+W455+Y455+AA455+AC455+AE455+AG455+AI455+AK455+AM455+AO455+AQ455+AS455+AU455+AW455+AY455+BA455+BC455+BE455+BK455+DA455+BG455+BI455+BM455+BO455+BQ455+BS455+BU455+CA455+BW455+BY455+CC455+CE455+CG455+CI455+CK455+CM455</f>
        <v>0</v>
      </c>
      <c r="N455" s="16"/>
      <c r="O455" s="16"/>
      <c r="P455" s="16"/>
      <c r="Q455" s="16"/>
      <c r="R455" s="16"/>
      <c r="S455" s="16"/>
      <c r="T455" s="16"/>
      <c r="U455" s="16"/>
      <c r="V455" s="16"/>
      <c r="W455" s="17"/>
      <c r="X455" s="16"/>
      <c r="Y455" s="16"/>
      <c r="Z455" s="16"/>
      <c r="AA455" s="16"/>
      <c r="AB455" s="16"/>
      <c r="AC455" s="16"/>
      <c r="AD455" s="16"/>
      <c r="AE455" s="16"/>
      <c r="AF455" s="16"/>
      <c r="AG455" s="16"/>
      <c r="AH455" s="16"/>
      <c r="AI455" s="16"/>
      <c r="AJ455" s="16"/>
      <c r="AK455" s="16"/>
      <c r="AL455" s="16"/>
      <c r="AM455" s="16"/>
      <c r="AN455" s="16"/>
      <c r="AO455" s="16"/>
      <c r="AP455" s="16"/>
      <c r="AQ455" s="16"/>
      <c r="AR455" s="16"/>
      <c r="AS455" s="16"/>
      <c r="AT455" s="16"/>
      <c r="AU455" s="16"/>
      <c r="AV455" s="16"/>
      <c r="AW455" s="16"/>
      <c r="AX455" s="16"/>
      <c r="AY455" s="16"/>
      <c r="AZ455" s="16"/>
      <c r="BA455" s="16"/>
      <c r="BB455" s="16"/>
      <c r="BC455" s="16"/>
      <c r="BD455" s="16"/>
      <c r="BE455" s="16"/>
      <c r="BF455" s="16"/>
      <c r="BG455" s="16"/>
      <c r="BH455" s="16"/>
      <c r="BI455" s="16"/>
      <c r="BJ455" s="16"/>
      <c r="BK455" s="16"/>
      <c r="BL455" s="16"/>
      <c r="BM455" s="16"/>
      <c r="BN455" s="16"/>
      <c r="BO455" s="16"/>
      <c r="BP455" s="16"/>
      <c r="BQ455" s="16"/>
      <c r="BR455" s="16"/>
      <c r="BS455" s="16"/>
      <c r="BT455" s="16"/>
      <c r="BU455" s="16"/>
      <c r="BV455" s="16"/>
      <c r="BW455" s="16"/>
      <c r="BX455" s="16"/>
      <c r="BY455" s="16"/>
      <c r="BZ455" s="16"/>
      <c r="CA455" s="16"/>
      <c r="CB455" s="16"/>
      <c r="CC455" s="16"/>
      <c r="CD455" s="16"/>
      <c r="CE455" s="16"/>
      <c r="CF455" s="16"/>
      <c r="CG455" s="16"/>
      <c r="CH455" s="16"/>
      <c r="CI455" s="16"/>
      <c r="CJ455" s="16"/>
      <c r="CK455" s="16"/>
      <c r="CL455" s="16"/>
      <c r="CM455" s="16"/>
      <c r="CN455" s="16"/>
      <c r="CO455" s="16"/>
      <c r="CP455" s="16"/>
      <c r="CQ455" s="16"/>
      <c r="CR455" s="16"/>
      <c r="CS455" s="16"/>
      <c r="CT455" s="16"/>
      <c r="CU455" s="16"/>
      <c r="CV455" s="16"/>
      <c r="CW455" s="16"/>
      <c r="CX455" s="16"/>
      <c r="CY455" s="16"/>
      <c r="CZ455" s="16"/>
      <c r="DA455" s="16"/>
    </row>
    <row r="456" spans="1:105" s="19" customFormat="1" ht="16.5" x14ac:dyDescent="0.3">
      <c r="A456" s="30">
        <v>144</v>
      </c>
      <c r="B456" s="31"/>
      <c r="C456" s="32"/>
      <c r="D456" s="30" t="s">
        <v>614</v>
      </c>
      <c r="E456" s="30" t="s">
        <v>1298</v>
      </c>
      <c r="F456" s="30" t="s">
        <v>113</v>
      </c>
      <c r="G456" s="30" t="s">
        <v>1299</v>
      </c>
      <c r="H456" s="33" t="s">
        <v>1300</v>
      </c>
      <c r="I456" s="34">
        <v>100</v>
      </c>
      <c r="J456" s="35">
        <f t="shared" si="76"/>
        <v>100</v>
      </c>
      <c r="K456" s="35">
        <f t="shared" si="77"/>
        <v>100</v>
      </c>
      <c r="L456" s="35">
        <f t="shared" ref="L456:M476" si="78">P456+R456+T456+V456+X456+Z456+AB456+AD456+AF456+AH456+AJ456+AL456+AN456+AP456+AR456+AT456+AV456+AX456+AZ456+BB456+BD456+BJ456+CZ456</f>
        <v>0</v>
      </c>
      <c r="M456" s="35">
        <f t="shared" si="78"/>
        <v>0</v>
      </c>
      <c r="N456" s="36"/>
      <c r="O456" s="36"/>
      <c r="P456" s="36"/>
      <c r="Q456" s="36"/>
      <c r="R456" s="36"/>
      <c r="S456" s="36"/>
      <c r="T456" s="36"/>
      <c r="U456" s="36"/>
      <c r="V456" s="36"/>
      <c r="W456" s="36"/>
      <c r="X456" s="36"/>
      <c r="Y456" s="36"/>
      <c r="Z456" s="36"/>
      <c r="AA456" s="36"/>
      <c r="AB456" s="36"/>
      <c r="AC456" s="36"/>
      <c r="AD456" s="36"/>
      <c r="AE456" s="36"/>
      <c r="AF456" s="36"/>
      <c r="AG456" s="36"/>
      <c r="AH456" s="36"/>
      <c r="AI456" s="36"/>
      <c r="AJ456" s="36"/>
      <c r="AK456" s="36"/>
      <c r="AL456" s="36"/>
      <c r="AM456" s="36"/>
      <c r="AN456" s="36"/>
      <c r="AO456" s="36"/>
      <c r="AP456" s="36"/>
      <c r="AQ456" s="36"/>
      <c r="AR456" s="36"/>
      <c r="AS456" s="36"/>
      <c r="AT456" s="36"/>
      <c r="AU456" s="36"/>
      <c r="AV456" s="36"/>
      <c r="AW456" s="36"/>
      <c r="AX456" s="36"/>
      <c r="AY456" s="36"/>
      <c r="AZ456" s="36"/>
      <c r="BA456" s="36"/>
      <c r="BB456" s="36"/>
      <c r="BC456" s="36"/>
      <c r="BD456" s="36"/>
      <c r="BE456" s="36"/>
      <c r="BF456" s="36"/>
      <c r="BG456" s="36"/>
      <c r="BH456" s="36"/>
      <c r="BI456" s="36"/>
      <c r="BJ456" s="36"/>
      <c r="BK456" s="36"/>
      <c r="BL456" s="36"/>
      <c r="BM456" s="36"/>
      <c r="BN456" s="36"/>
      <c r="BO456" s="36"/>
      <c r="BP456" s="36"/>
      <c r="BQ456" s="36"/>
      <c r="BR456" s="36"/>
      <c r="BS456" s="36"/>
      <c r="BT456" s="36"/>
      <c r="BU456" s="36"/>
      <c r="BV456" s="36"/>
      <c r="BW456" s="36"/>
      <c r="BX456" s="36"/>
      <c r="BY456" s="36"/>
      <c r="BZ456" s="36"/>
      <c r="CA456" s="36"/>
      <c r="CB456" s="36"/>
      <c r="CC456" s="36"/>
      <c r="CD456" s="36"/>
      <c r="CE456" s="36"/>
      <c r="CF456" s="36"/>
      <c r="CG456" s="36"/>
      <c r="CH456" s="36"/>
      <c r="CI456" s="36"/>
      <c r="CJ456" s="36"/>
      <c r="CK456" s="36"/>
      <c r="CL456" s="36"/>
      <c r="CM456" s="36"/>
      <c r="CN456" s="36"/>
      <c r="CO456" s="36"/>
      <c r="CP456" s="36"/>
      <c r="CQ456" s="36"/>
      <c r="CR456" s="36"/>
      <c r="CS456" s="36"/>
      <c r="CT456" s="36"/>
      <c r="CU456" s="36"/>
      <c r="CV456" s="36"/>
      <c r="CW456" s="36"/>
      <c r="CX456" s="36"/>
      <c r="CY456" s="36"/>
      <c r="CZ456" s="36"/>
      <c r="DA456" s="36"/>
    </row>
    <row r="457" spans="1:105" s="19" customFormat="1" ht="16.5" x14ac:dyDescent="0.3">
      <c r="A457" s="48">
        <v>146</v>
      </c>
      <c r="B457" s="49"/>
      <c r="C457" s="56"/>
      <c r="D457" s="48" t="s">
        <v>614</v>
      </c>
      <c r="E457" s="48" t="s">
        <v>1301</v>
      </c>
      <c r="F457" s="48" t="s">
        <v>113</v>
      </c>
      <c r="G457" s="48" t="s">
        <v>1302</v>
      </c>
      <c r="H457" s="2" t="s">
        <v>1303</v>
      </c>
      <c r="I457" s="12">
        <v>100</v>
      </c>
      <c r="J457" s="16">
        <f t="shared" si="76"/>
        <v>100</v>
      </c>
      <c r="K457" s="16">
        <f t="shared" si="77"/>
        <v>100</v>
      </c>
      <c r="L457" s="16">
        <f t="shared" si="78"/>
        <v>0</v>
      </c>
      <c r="M457" s="16">
        <f t="shared" si="78"/>
        <v>0</v>
      </c>
      <c r="N457" s="15"/>
      <c r="O457" s="15"/>
      <c r="P457" s="15"/>
      <c r="Q457" s="15"/>
      <c r="R457" s="15"/>
      <c r="S457" s="15"/>
      <c r="T457" s="15"/>
      <c r="U457" s="15"/>
      <c r="V457" s="15"/>
      <c r="W457" s="15"/>
      <c r="X457" s="15"/>
      <c r="Y457" s="15"/>
      <c r="Z457" s="15"/>
      <c r="AA457" s="15"/>
      <c r="AB457" s="15"/>
      <c r="AC457" s="15"/>
      <c r="AD457" s="15"/>
      <c r="AE457" s="15"/>
      <c r="AF457" s="15"/>
      <c r="AG457" s="15"/>
      <c r="AH457" s="15"/>
      <c r="AI457" s="15"/>
      <c r="AJ457" s="15"/>
      <c r="AK457" s="15"/>
      <c r="AL457" s="15"/>
      <c r="AM457" s="15"/>
      <c r="AN457" s="15"/>
      <c r="AO457" s="15"/>
      <c r="AP457" s="15"/>
      <c r="AQ457" s="15"/>
      <c r="AR457" s="15"/>
      <c r="AS457" s="15"/>
      <c r="AT457" s="15"/>
      <c r="AU457" s="15"/>
      <c r="AV457" s="15"/>
      <c r="AW457" s="15"/>
      <c r="AX457" s="15"/>
      <c r="AY457" s="15"/>
      <c r="AZ457" s="15"/>
      <c r="BA457" s="15"/>
      <c r="BB457" s="15"/>
      <c r="BC457" s="15"/>
      <c r="BD457" s="15"/>
      <c r="BE457" s="15"/>
      <c r="BF457" s="15"/>
      <c r="BG457" s="15"/>
      <c r="BH457" s="15"/>
      <c r="BI457" s="15"/>
      <c r="BJ457" s="15"/>
      <c r="BK457" s="15"/>
      <c r="BL457" s="15"/>
      <c r="BM457" s="15"/>
      <c r="BN457" s="15"/>
      <c r="BO457" s="15"/>
      <c r="BP457" s="15"/>
      <c r="BQ457" s="15"/>
      <c r="BR457" s="15"/>
      <c r="BS457" s="15"/>
      <c r="BT457" s="15"/>
      <c r="BU457" s="15"/>
      <c r="BV457" s="15"/>
      <c r="BW457" s="15"/>
      <c r="BX457" s="15"/>
      <c r="BY457" s="15"/>
      <c r="BZ457" s="15"/>
      <c r="CA457" s="15"/>
      <c r="CB457" s="15"/>
      <c r="CC457" s="15"/>
      <c r="CD457" s="15"/>
      <c r="CE457" s="15"/>
      <c r="CF457" s="15"/>
      <c r="CG457" s="15"/>
      <c r="CH457" s="15"/>
      <c r="CI457" s="15"/>
      <c r="CJ457" s="15"/>
      <c r="CK457" s="15"/>
      <c r="CL457" s="15"/>
      <c r="CM457" s="15"/>
      <c r="CN457" s="15"/>
      <c r="CO457" s="15"/>
      <c r="CP457" s="15"/>
      <c r="CQ457" s="15"/>
      <c r="CR457" s="15"/>
      <c r="CS457" s="15"/>
      <c r="CT457" s="15"/>
      <c r="CU457" s="15"/>
      <c r="CV457" s="15"/>
      <c r="CW457" s="15"/>
      <c r="CX457" s="15"/>
      <c r="CY457" s="15"/>
      <c r="CZ457" s="15"/>
      <c r="DA457" s="15"/>
    </row>
    <row r="458" spans="1:105" s="19" customFormat="1" ht="16.5" x14ac:dyDescent="0.3">
      <c r="A458" s="48">
        <v>161</v>
      </c>
      <c r="B458" s="49"/>
      <c r="C458" s="56"/>
      <c r="D458" s="48" t="s">
        <v>306</v>
      </c>
      <c r="E458" s="48" t="s">
        <v>1304</v>
      </c>
      <c r="F458" s="48" t="s">
        <v>199</v>
      </c>
      <c r="G458" s="48" t="s">
        <v>1305</v>
      </c>
      <c r="H458" s="2" t="s">
        <v>1306</v>
      </c>
      <c r="I458" s="12">
        <v>100</v>
      </c>
      <c r="J458" s="16">
        <f t="shared" si="76"/>
        <v>100</v>
      </c>
      <c r="K458" s="16">
        <f t="shared" si="77"/>
        <v>100</v>
      </c>
      <c r="L458" s="16">
        <f t="shared" si="78"/>
        <v>0</v>
      </c>
      <c r="M458" s="16">
        <f t="shared" si="78"/>
        <v>0</v>
      </c>
      <c r="N458" s="15"/>
      <c r="O458" s="15"/>
      <c r="P458" s="15"/>
      <c r="Q458" s="15"/>
      <c r="R458" s="15"/>
      <c r="S458" s="15"/>
      <c r="T458" s="15"/>
      <c r="U458" s="15"/>
      <c r="V458" s="15"/>
      <c r="W458" s="15"/>
      <c r="X458" s="15"/>
      <c r="Y458" s="15"/>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c r="BC458" s="15"/>
      <c r="BD458" s="15"/>
      <c r="BE458" s="15"/>
      <c r="BF458" s="15"/>
      <c r="BG458" s="15"/>
      <c r="BH458" s="15"/>
      <c r="BI458" s="15"/>
      <c r="BJ458" s="15"/>
      <c r="BK458" s="15"/>
      <c r="BL458" s="15"/>
      <c r="BM458" s="15"/>
      <c r="BN458" s="15"/>
      <c r="BO458" s="15"/>
      <c r="BP458" s="15"/>
      <c r="BQ458" s="15"/>
      <c r="BR458" s="15"/>
      <c r="BS458" s="15"/>
      <c r="BT458" s="15"/>
      <c r="BU458" s="15"/>
      <c r="BV458" s="15"/>
      <c r="BW458" s="15"/>
      <c r="BX458" s="15"/>
      <c r="BY458" s="15"/>
      <c r="BZ458" s="15"/>
      <c r="CA458" s="15"/>
      <c r="CB458" s="15"/>
      <c r="CC458" s="15"/>
      <c r="CD458" s="15"/>
      <c r="CE458" s="15"/>
      <c r="CF458" s="15"/>
      <c r="CG458" s="15"/>
      <c r="CH458" s="15"/>
      <c r="CI458" s="15"/>
      <c r="CJ458" s="15"/>
      <c r="CK458" s="15"/>
      <c r="CL458" s="15"/>
      <c r="CM458" s="15"/>
      <c r="CN458" s="15"/>
      <c r="CO458" s="15"/>
      <c r="CP458" s="15"/>
      <c r="CQ458" s="15"/>
      <c r="CR458" s="15"/>
      <c r="CS458" s="15"/>
      <c r="CT458" s="15"/>
      <c r="CU458" s="15"/>
      <c r="CV458" s="15"/>
      <c r="CW458" s="15"/>
      <c r="CX458" s="15"/>
      <c r="CY458" s="15"/>
      <c r="CZ458" s="15"/>
      <c r="DA458" s="15"/>
    </row>
    <row r="459" spans="1:105" s="19" customFormat="1" ht="16.5" x14ac:dyDescent="0.3">
      <c r="A459" s="48">
        <v>162</v>
      </c>
      <c r="B459" s="49"/>
      <c r="C459" s="56"/>
      <c r="D459" s="48" t="s">
        <v>306</v>
      </c>
      <c r="E459" s="48" t="s">
        <v>1307</v>
      </c>
      <c r="F459" s="48" t="s">
        <v>199</v>
      </c>
      <c r="G459" s="48" t="s">
        <v>1308</v>
      </c>
      <c r="H459" s="2" t="s">
        <v>1309</v>
      </c>
      <c r="I459" s="12">
        <v>100</v>
      </c>
      <c r="J459" s="16">
        <f t="shared" si="76"/>
        <v>100</v>
      </c>
      <c r="K459" s="16">
        <f t="shared" si="77"/>
        <v>100</v>
      </c>
      <c r="L459" s="16">
        <f t="shared" si="78"/>
        <v>0</v>
      </c>
      <c r="M459" s="16">
        <f t="shared" si="78"/>
        <v>0</v>
      </c>
      <c r="N459" s="15"/>
      <c r="O459" s="15"/>
      <c r="P459" s="15"/>
      <c r="Q459" s="15"/>
      <c r="R459" s="15"/>
      <c r="S459" s="15"/>
      <c r="T459" s="15"/>
      <c r="U459" s="15"/>
      <c r="V459" s="15"/>
      <c r="W459" s="15"/>
      <c r="X459" s="15"/>
      <c r="Y459" s="15"/>
      <c r="Z459" s="15"/>
      <c r="AA459" s="15"/>
      <c r="AB459" s="15"/>
      <c r="AC459" s="15"/>
      <c r="AD459" s="15"/>
      <c r="AE459" s="15"/>
      <c r="AF459" s="15"/>
      <c r="AG459" s="15"/>
      <c r="AH459" s="15"/>
      <c r="AI459" s="15"/>
      <c r="AJ459" s="15"/>
      <c r="AK459" s="15"/>
      <c r="AL459" s="15"/>
      <c r="AM459" s="15"/>
      <c r="AN459" s="15"/>
      <c r="AO459" s="15"/>
      <c r="AP459" s="15"/>
      <c r="AQ459" s="15"/>
      <c r="AR459" s="15"/>
      <c r="AS459" s="15"/>
      <c r="AT459" s="15"/>
      <c r="AU459" s="15"/>
      <c r="AV459" s="15"/>
      <c r="AW459" s="15"/>
      <c r="AX459" s="15"/>
      <c r="AY459" s="15"/>
      <c r="AZ459" s="15"/>
      <c r="BA459" s="15"/>
      <c r="BB459" s="15"/>
      <c r="BC459" s="15"/>
      <c r="BD459" s="15"/>
      <c r="BE459" s="15"/>
      <c r="BF459" s="15"/>
      <c r="BG459" s="15"/>
      <c r="BH459" s="15"/>
      <c r="BI459" s="15"/>
      <c r="BJ459" s="15"/>
      <c r="BK459" s="15"/>
      <c r="BL459" s="15"/>
      <c r="BM459" s="15"/>
      <c r="BN459" s="15"/>
      <c r="BO459" s="15"/>
      <c r="BP459" s="15"/>
      <c r="BQ459" s="15"/>
      <c r="BR459" s="15"/>
      <c r="BS459" s="15"/>
      <c r="BT459" s="15"/>
      <c r="BU459" s="15"/>
      <c r="BV459" s="15"/>
      <c r="BW459" s="15"/>
      <c r="BX459" s="15"/>
      <c r="BY459" s="15"/>
      <c r="BZ459" s="15"/>
      <c r="CA459" s="15"/>
      <c r="CB459" s="15"/>
      <c r="CC459" s="15"/>
      <c r="CD459" s="15"/>
      <c r="CE459" s="15"/>
      <c r="CF459" s="15"/>
      <c r="CG459" s="15"/>
      <c r="CH459" s="15"/>
      <c r="CI459" s="15"/>
      <c r="CJ459" s="15"/>
      <c r="CK459" s="15"/>
      <c r="CL459" s="15"/>
      <c r="CM459" s="15"/>
      <c r="CN459" s="15"/>
      <c r="CO459" s="15"/>
      <c r="CP459" s="15"/>
      <c r="CQ459" s="15"/>
      <c r="CR459" s="15"/>
      <c r="CS459" s="15"/>
      <c r="CT459" s="15"/>
      <c r="CU459" s="15"/>
      <c r="CV459" s="15"/>
      <c r="CW459" s="15"/>
      <c r="CX459" s="15"/>
      <c r="CY459" s="15"/>
      <c r="CZ459" s="15"/>
      <c r="DA459" s="15"/>
    </row>
    <row r="460" spans="1:105" s="19" customFormat="1" ht="16.5" x14ac:dyDescent="0.3">
      <c r="A460" s="48">
        <v>451</v>
      </c>
      <c r="B460" s="49"/>
      <c r="C460" s="56"/>
      <c r="D460" s="51"/>
      <c r="E460" s="48" t="s">
        <v>1310</v>
      </c>
      <c r="F460" s="48" t="s">
        <v>113</v>
      </c>
      <c r="G460" s="48" t="s">
        <v>1311</v>
      </c>
      <c r="H460" s="2"/>
      <c r="I460" s="12">
        <v>100</v>
      </c>
      <c r="J460" s="16">
        <f t="shared" si="76"/>
        <v>100</v>
      </c>
      <c r="K460" s="16">
        <f t="shared" si="77"/>
        <v>100</v>
      </c>
      <c r="L460" s="16">
        <f t="shared" si="78"/>
        <v>0</v>
      </c>
      <c r="M460" s="16">
        <f t="shared" si="78"/>
        <v>0</v>
      </c>
      <c r="N460" s="15"/>
      <c r="O460" s="15"/>
      <c r="P460" s="15"/>
      <c r="Q460" s="15"/>
      <c r="R460" s="15"/>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BW460" s="15"/>
      <c r="BX460" s="15"/>
      <c r="BY460" s="15"/>
      <c r="BZ460" s="15"/>
      <c r="CA460" s="15"/>
      <c r="CB460" s="15"/>
      <c r="CC460" s="15"/>
      <c r="CD460" s="15"/>
      <c r="CE460" s="15"/>
      <c r="CF460" s="15"/>
      <c r="CG460" s="15"/>
      <c r="CH460" s="15"/>
      <c r="CI460" s="15"/>
      <c r="CJ460" s="15"/>
      <c r="CK460" s="15"/>
      <c r="CL460" s="15"/>
      <c r="CM460" s="15"/>
      <c r="CN460" s="15"/>
      <c r="CO460" s="15"/>
      <c r="CP460" s="15"/>
      <c r="CQ460" s="15"/>
      <c r="CR460" s="15"/>
      <c r="CS460" s="15"/>
      <c r="CT460" s="15"/>
      <c r="CU460" s="15"/>
      <c r="CV460" s="15"/>
      <c r="CW460" s="15"/>
      <c r="CX460" s="15"/>
      <c r="CY460" s="15"/>
      <c r="CZ460" s="15"/>
      <c r="DA460" s="15"/>
    </row>
    <row r="461" spans="1:105" s="19" customFormat="1" ht="16.5" x14ac:dyDescent="0.3">
      <c r="A461" s="48">
        <v>455</v>
      </c>
      <c r="B461" s="49"/>
      <c r="C461" s="56"/>
      <c r="D461" s="51"/>
      <c r="E461" s="48" t="s">
        <v>1312</v>
      </c>
      <c r="F461" s="48" t="s">
        <v>113</v>
      </c>
      <c r="G461" s="48" t="s">
        <v>1313</v>
      </c>
      <c r="H461" s="2"/>
      <c r="I461" s="12">
        <v>100</v>
      </c>
      <c r="J461" s="16">
        <f t="shared" si="76"/>
        <v>100</v>
      </c>
      <c r="K461" s="16">
        <f t="shared" si="77"/>
        <v>100</v>
      </c>
      <c r="L461" s="16">
        <f t="shared" si="78"/>
        <v>0</v>
      </c>
      <c r="M461" s="16">
        <f t="shared" si="78"/>
        <v>0</v>
      </c>
      <c r="N461" s="15"/>
      <c r="O461" s="15"/>
      <c r="P461" s="15"/>
      <c r="Q461" s="15"/>
      <c r="R461" s="15"/>
      <c r="S461" s="15"/>
      <c r="T461" s="15"/>
      <c r="U461" s="15"/>
      <c r="V461" s="15"/>
      <c r="W461" s="15"/>
      <c r="X461" s="15"/>
      <c r="Y461" s="15"/>
      <c r="Z461" s="15"/>
      <c r="AA461" s="15"/>
      <c r="AB461" s="15"/>
      <c r="AC461" s="15"/>
      <c r="AD461" s="15"/>
      <c r="AE461" s="15"/>
      <c r="AF461" s="15"/>
      <c r="AG461" s="15"/>
      <c r="AH461" s="15"/>
      <c r="AI461" s="15"/>
      <c r="AJ461" s="15"/>
      <c r="AK461" s="15"/>
      <c r="AL461" s="15"/>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BN461" s="15"/>
      <c r="BO461" s="15"/>
      <c r="BP461" s="15"/>
      <c r="BQ461" s="15"/>
      <c r="BR461" s="15"/>
      <c r="BS461" s="15"/>
      <c r="BT461" s="15"/>
      <c r="BU461" s="15"/>
      <c r="BV461" s="15"/>
      <c r="BW461" s="15"/>
      <c r="BX461" s="15"/>
      <c r="BY461" s="15"/>
      <c r="BZ461" s="15"/>
      <c r="CA461" s="15"/>
      <c r="CB461" s="15"/>
      <c r="CC461" s="15"/>
      <c r="CD461" s="15"/>
      <c r="CE461" s="15"/>
      <c r="CF461" s="15"/>
      <c r="CG461" s="15"/>
      <c r="CH461" s="15"/>
      <c r="CI461" s="15"/>
      <c r="CJ461" s="15"/>
      <c r="CK461" s="15"/>
      <c r="CL461" s="15"/>
      <c r="CM461" s="15"/>
      <c r="CN461" s="15"/>
      <c r="CO461" s="15"/>
      <c r="CP461" s="15"/>
      <c r="CQ461" s="15"/>
      <c r="CR461" s="15"/>
      <c r="CS461" s="15"/>
      <c r="CT461" s="15"/>
      <c r="CU461" s="15"/>
      <c r="CV461" s="15"/>
      <c r="CW461" s="15"/>
      <c r="CX461" s="15"/>
      <c r="CY461" s="15"/>
      <c r="CZ461" s="15"/>
      <c r="DA461" s="15"/>
    </row>
    <row r="462" spans="1:105" s="19" customFormat="1" ht="16.5" x14ac:dyDescent="0.3">
      <c r="A462" s="48">
        <v>481</v>
      </c>
      <c r="B462" s="49"/>
      <c r="C462" s="56"/>
      <c r="D462" s="51"/>
      <c r="E462" s="48" t="s">
        <v>1314</v>
      </c>
      <c r="F462" s="48" t="s">
        <v>199</v>
      </c>
      <c r="G462" s="48" t="s">
        <v>1315</v>
      </c>
      <c r="H462" s="2"/>
      <c r="I462" s="12">
        <v>100</v>
      </c>
      <c r="J462" s="16">
        <f t="shared" si="76"/>
        <v>100</v>
      </c>
      <c r="K462" s="16">
        <f t="shared" si="77"/>
        <v>100</v>
      </c>
      <c r="L462" s="16">
        <f t="shared" si="78"/>
        <v>0</v>
      </c>
      <c r="M462" s="16">
        <f t="shared" si="78"/>
        <v>0</v>
      </c>
      <c r="N462" s="15"/>
      <c r="O462" s="15"/>
      <c r="P462" s="15"/>
      <c r="Q462" s="15"/>
      <c r="R462" s="15"/>
      <c r="S462" s="15"/>
      <c r="T462" s="15"/>
      <c r="U462" s="15"/>
      <c r="V462" s="15"/>
      <c r="W462" s="15"/>
      <c r="X462" s="15"/>
      <c r="Y462" s="15"/>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c r="BC462" s="15"/>
      <c r="BD462" s="15"/>
      <c r="BE462" s="15"/>
      <c r="BF462" s="15"/>
      <c r="BG462" s="15"/>
      <c r="BH462" s="15"/>
      <c r="BI462" s="15"/>
      <c r="BJ462" s="15"/>
      <c r="BK462" s="15"/>
      <c r="BL462" s="15"/>
      <c r="BM462" s="15"/>
      <c r="BN462" s="15"/>
      <c r="BO462" s="15"/>
      <c r="BP462" s="15"/>
      <c r="BQ462" s="15"/>
      <c r="BR462" s="15"/>
      <c r="BS462" s="15"/>
      <c r="BT462" s="15"/>
      <c r="BU462" s="15"/>
      <c r="BV462" s="15"/>
      <c r="BW462" s="15"/>
      <c r="BX462" s="15"/>
      <c r="BY462" s="15"/>
      <c r="BZ462" s="15"/>
      <c r="CA462" s="15"/>
      <c r="CB462" s="15"/>
      <c r="CC462" s="15"/>
      <c r="CD462" s="15"/>
      <c r="CE462" s="15"/>
      <c r="CF462" s="15"/>
      <c r="CG462" s="15"/>
      <c r="CH462" s="15"/>
      <c r="CI462" s="15"/>
      <c r="CJ462" s="15"/>
      <c r="CK462" s="15"/>
      <c r="CL462" s="15"/>
      <c r="CM462" s="15"/>
      <c r="CN462" s="15"/>
      <c r="CO462" s="15"/>
      <c r="CP462" s="15"/>
      <c r="CQ462" s="15"/>
      <c r="CR462" s="15"/>
      <c r="CS462" s="15"/>
      <c r="CT462" s="15"/>
      <c r="CU462" s="15"/>
      <c r="CV462" s="15"/>
      <c r="CW462" s="15"/>
      <c r="CX462" s="15"/>
      <c r="CY462" s="15"/>
      <c r="CZ462" s="15"/>
      <c r="DA462" s="15"/>
    </row>
    <row r="463" spans="1:105" s="19" customFormat="1" ht="16.5" x14ac:dyDescent="0.3">
      <c r="A463" s="48">
        <v>482</v>
      </c>
      <c r="B463" s="49"/>
      <c r="C463" s="56"/>
      <c r="D463" s="51"/>
      <c r="E463" s="48" t="s">
        <v>1316</v>
      </c>
      <c r="F463" s="48" t="s">
        <v>199</v>
      </c>
      <c r="G463" s="48" t="s">
        <v>1317</v>
      </c>
      <c r="H463" s="2"/>
      <c r="I463" s="12">
        <v>100</v>
      </c>
      <c r="J463" s="16">
        <f t="shared" si="76"/>
        <v>100</v>
      </c>
      <c r="K463" s="16">
        <f t="shared" si="77"/>
        <v>100</v>
      </c>
      <c r="L463" s="16">
        <f t="shared" si="78"/>
        <v>0</v>
      </c>
      <c r="M463" s="16">
        <f t="shared" si="78"/>
        <v>0</v>
      </c>
      <c r="N463" s="15"/>
      <c r="O463" s="15"/>
      <c r="P463" s="15"/>
      <c r="Q463" s="15"/>
      <c r="R463" s="15"/>
      <c r="S463" s="15"/>
      <c r="T463" s="15"/>
      <c r="U463" s="15"/>
      <c r="V463" s="15"/>
      <c r="W463" s="15"/>
      <c r="X463" s="15"/>
      <c r="Y463" s="15"/>
      <c r="Z463" s="15"/>
      <c r="AA463" s="15"/>
      <c r="AB463" s="15"/>
      <c r="AC463" s="15"/>
      <c r="AD463" s="15"/>
      <c r="AE463" s="15"/>
      <c r="AF463" s="15"/>
      <c r="AG463" s="15"/>
      <c r="AH463" s="15"/>
      <c r="AI463" s="15"/>
      <c r="AJ463" s="15"/>
      <c r="AK463" s="15"/>
      <c r="AL463" s="15"/>
      <c r="AM463" s="15"/>
      <c r="AN463" s="15"/>
      <c r="AO463" s="15"/>
      <c r="AP463" s="15"/>
      <c r="AQ463" s="15"/>
      <c r="AR463" s="15"/>
      <c r="AS463" s="15"/>
      <c r="AT463" s="15"/>
      <c r="AU463" s="15"/>
      <c r="AV463" s="15"/>
      <c r="AW463" s="15"/>
      <c r="AX463" s="15"/>
      <c r="AY463" s="15"/>
      <c r="AZ463" s="15"/>
      <c r="BA463" s="15"/>
      <c r="BB463" s="15"/>
      <c r="BC463" s="15"/>
      <c r="BD463" s="15"/>
      <c r="BE463" s="15"/>
      <c r="BF463" s="15"/>
      <c r="BG463" s="15"/>
      <c r="BH463" s="15"/>
      <c r="BI463" s="15"/>
      <c r="BJ463" s="15"/>
      <c r="BK463" s="15"/>
      <c r="BL463" s="15"/>
      <c r="BM463" s="15"/>
      <c r="BN463" s="15"/>
      <c r="BO463" s="15"/>
      <c r="BP463" s="15"/>
      <c r="BQ463" s="15"/>
      <c r="BR463" s="15"/>
      <c r="BS463" s="15"/>
      <c r="BT463" s="15"/>
      <c r="BU463" s="15"/>
      <c r="BV463" s="15"/>
      <c r="BW463" s="15"/>
      <c r="BX463" s="15"/>
      <c r="BY463" s="15"/>
      <c r="BZ463" s="15"/>
      <c r="CA463" s="15"/>
      <c r="CB463" s="15"/>
      <c r="CC463" s="15"/>
      <c r="CD463" s="15"/>
      <c r="CE463" s="15"/>
      <c r="CF463" s="15"/>
      <c r="CG463" s="15"/>
      <c r="CH463" s="15"/>
      <c r="CI463" s="15"/>
      <c r="CJ463" s="15"/>
      <c r="CK463" s="15"/>
      <c r="CL463" s="15"/>
      <c r="CM463" s="15"/>
      <c r="CN463" s="15"/>
      <c r="CO463" s="15"/>
      <c r="CP463" s="15"/>
      <c r="CQ463" s="15"/>
      <c r="CR463" s="15"/>
      <c r="CS463" s="15"/>
      <c r="CT463" s="15"/>
      <c r="CU463" s="15"/>
      <c r="CV463" s="15"/>
      <c r="CW463" s="15"/>
      <c r="CX463" s="15"/>
      <c r="CY463" s="15"/>
      <c r="CZ463" s="15"/>
      <c r="DA463" s="15"/>
    </row>
    <row r="464" spans="1:105" s="19" customFormat="1" ht="16.5" x14ac:dyDescent="0.3">
      <c r="A464" s="48">
        <v>115</v>
      </c>
      <c r="B464" s="49"/>
      <c r="C464" s="56" t="s">
        <v>1079</v>
      </c>
      <c r="D464" s="48" t="s">
        <v>306</v>
      </c>
      <c r="E464" s="48" t="s">
        <v>1318</v>
      </c>
      <c r="F464" s="48" t="s">
        <v>199</v>
      </c>
      <c r="G464" s="48" t="s">
        <v>1319</v>
      </c>
      <c r="H464" s="2" t="s">
        <v>1320</v>
      </c>
      <c r="I464" s="12">
        <v>100</v>
      </c>
      <c r="J464" s="16">
        <f t="shared" si="76"/>
        <v>100</v>
      </c>
      <c r="K464" s="16">
        <f t="shared" si="77"/>
        <v>100</v>
      </c>
      <c r="L464" s="16">
        <f t="shared" si="78"/>
        <v>0</v>
      </c>
      <c r="M464" s="16">
        <f t="shared" si="78"/>
        <v>0</v>
      </c>
      <c r="N464" s="15"/>
      <c r="O464" s="15"/>
      <c r="P464" s="15"/>
      <c r="Q464" s="15"/>
      <c r="R464" s="15"/>
      <c r="S464" s="15"/>
      <c r="T464" s="15"/>
      <c r="U464" s="15"/>
      <c r="V464" s="15"/>
      <c r="W464" s="15"/>
      <c r="X464" s="15"/>
      <c r="Y464" s="15"/>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c r="BC464" s="15"/>
      <c r="BD464" s="15"/>
      <c r="BE464" s="15"/>
      <c r="BF464" s="15"/>
      <c r="BG464" s="15"/>
      <c r="BH464" s="15"/>
      <c r="BI464" s="15"/>
      <c r="BJ464" s="15"/>
      <c r="BK464" s="15"/>
      <c r="BL464" s="15"/>
      <c r="BM464" s="15"/>
      <c r="BN464" s="15"/>
      <c r="BO464" s="15"/>
      <c r="BP464" s="15"/>
      <c r="BQ464" s="15"/>
      <c r="BR464" s="15"/>
      <c r="BS464" s="15"/>
      <c r="BT464" s="15"/>
      <c r="BU464" s="15"/>
      <c r="BV464" s="15"/>
      <c r="BW464" s="15"/>
      <c r="BX464" s="15"/>
      <c r="BY464" s="15"/>
      <c r="BZ464" s="15"/>
      <c r="CA464" s="15"/>
      <c r="CB464" s="15"/>
      <c r="CC464" s="15"/>
      <c r="CD464" s="15"/>
      <c r="CE464" s="15"/>
      <c r="CF464" s="15"/>
      <c r="CG464" s="15"/>
      <c r="CH464" s="15"/>
      <c r="CI464" s="15"/>
      <c r="CJ464" s="15"/>
      <c r="CK464" s="15"/>
      <c r="CL464" s="15"/>
      <c r="CM464" s="15"/>
      <c r="CN464" s="15"/>
      <c r="CO464" s="15"/>
      <c r="CP464" s="15"/>
      <c r="CQ464" s="15"/>
      <c r="CR464" s="15"/>
      <c r="CS464" s="15"/>
      <c r="CT464" s="15"/>
      <c r="CU464" s="15"/>
      <c r="CV464" s="15"/>
      <c r="CW464" s="15"/>
      <c r="CX464" s="15"/>
      <c r="CY464" s="15"/>
      <c r="CZ464" s="15"/>
      <c r="DA464" s="15"/>
    </row>
    <row r="465" spans="1:105" s="19" customFormat="1" ht="16.5" x14ac:dyDescent="0.3">
      <c r="A465" s="48">
        <v>203</v>
      </c>
      <c r="B465" s="49"/>
      <c r="C465" s="56"/>
      <c r="D465" s="48" t="s">
        <v>614</v>
      </c>
      <c r="E465" s="48" t="s">
        <v>1321</v>
      </c>
      <c r="F465" s="48" t="s">
        <v>113</v>
      </c>
      <c r="G465" s="48" t="s">
        <v>1322</v>
      </c>
      <c r="H465" s="2" t="s">
        <v>1323</v>
      </c>
      <c r="I465" s="12">
        <v>100</v>
      </c>
      <c r="J465" s="16">
        <f t="shared" si="76"/>
        <v>100</v>
      </c>
      <c r="K465" s="16">
        <f t="shared" si="77"/>
        <v>100</v>
      </c>
      <c r="L465" s="16">
        <f t="shared" si="78"/>
        <v>0</v>
      </c>
      <c r="M465" s="16">
        <f t="shared" si="78"/>
        <v>0</v>
      </c>
      <c r="N465" s="15"/>
      <c r="O465" s="15"/>
      <c r="P465" s="15"/>
      <c r="Q465" s="15"/>
      <c r="R465" s="15"/>
      <c r="S465" s="15"/>
      <c r="T465" s="15"/>
      <c r="U465" s="15"/>
      <c r="V465" s="15"/>
      <c r="W465" s="15"/>
      <c r="X465" s="15"/>
      <c r="Y465" s="15"/>
      <c r="Z465" s="15"/>
      <c r="AA465" s="15"/>
      <c r="AB465" s="15"/>
      <c r="AC465" s="15"/>
      <c r="AD465" s="15"/>
      <c r="AE465" s="15"/>
      <c r="AF465" s="15"/>
      <c r="AG465" s="15"/>
      <c r="AH465" s="15"/>
      <c r="AI465" s="15"/>
      <c r="AJ465" s="15"/>
      <c r="AK465" s="15"/>
      <c r="AL465" s="15"/>
      <c r="AM465" s="15"/>
      <c r="AN465" s="15"/>
      <c r="AO465" s="15"/>
      <c r="AP465" s="15"/>
      <c r="AQ465" s="15"/>
      <c r="AR465" s="15"/>
      <c r="AS465" s="15"/>
      <c r="AT465" s="15"/>
      <c r="AU465" s="15"/>
      <c r="AV465" s="15"/>
      <c r="AW465" s="15"/>
      <c r="AX465" s="15"/>
      <c r="AY465" s="15"/>
      <c r="AZ465" s="15"/>
      <c r="BA465" s="15"/>
      <c r="BB465" s="15"/>
      <c r="BC465" s="15"/>
      <c r="BD465" s="15"/>
      <c r="BE465" s="15"/>
      <c r="BF465" s="15"/>
      <c r="BG465" s="15"/>
      <c r="BH465" s="15"/>
      <c r="BI465" s="15"/>
      <c r="BJ465" s="15"/>
      <c r="BK465" s="15"/>
      <c r="BL465" s="15"/>
      <c r="BM465" s="15"/>
      <c r="BN465" s="15"/>
      <c r="BO465" s="15"/>
      <c r="BP465" s="15"/>
      <c r="BQ465" s="15"/>
      <c r="BR465" s="15"/>
      <c r="BS465" s="15"/>
      <c r="BT465" s="15"/>
      <c r="BU465" s="15"/>
      <c r="BV465" s="15"/>
      <c r="BW465" s="15"/>
      <c r="BX465" s="15"/>
      <c r="BY465" s="15"/>
      <c r="BZ465" s="15"/>
      <c r="CA465" s="15"/>
      <c r="CB465" s="15"/>
      <c r="CC465" s="15"/>
      <c r="CD465" s="15"/>
      <c r="CE465" s="15"/>
      <c r="CF465" s="15"/>
      <c r="CG465" s="15"/>
      <c r="CH465" s="15"/>
      <c r="CI465" s="15"/>
      <c r="CJ465" s="15"/>
      <c r="CK465" s="15"/>
      <c r="CL465" s="15"/>
      <c r="CM465" s="15"/>
      <c r="CN465" s="15"/>
      <c r="CO465" s="15"/>
      <c r="CP465" s="15"/>
      <c r="CQ465" s="15"/>
      <c r="CR465" s="15"/>
      <c r="CS465" s="15"/>
      <c r="CT465" s="15"/>
      <c r="CU465" s="15"/>
      <c r="CV465" s="15"/>
      <c r="CW465" s="15"/>
      <c r="CX465" s="15"/>
      <c r="CY465" s="15"/>
      <c r="CZ465" s="15"/>
      <c r="DA465" s="15"/>
    </row>
    <row r="466" spans="1:105" s="19" customFormat="1" ht="16.5" x14ac:dyDescent="0.3">
      <c r="A466" s="48">
        <v>269</v>
      </c>
      <c r="B466" s="49"/>
      <c r="C466" s="56"/>
      <c r="D466" s="48" t="s">
        <v>224</v>
      </c>
      <c r="E466" s="48" t="s">
        <v>1324</v>
      </c>
      <c r="F466" s="48"/>
      <c r="G466" s="48" t="s">
        <v>1325</v>
      </c>
      <c r="H466" s="2"/>
      <c r="I466" s="12">
        <v>100</v>
      </c>
      <c r="J466" s="16">
        <f t="shared" si="76"/>
        <v>100</v>
      </c>
      <c r="K466" s="16">
        <f t="shared" si="77"/>
        <v>100</v>
      </c>
      <c r="L466" s="16">
        <f t="shared" si="78"/>
        <v>0</v>
      </c>
      <c r="M466" s="16">
        <f t="shared" si="78"/>
        <v>0</v>
      </c>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c r="BC466" s="15"/>
      <c r="BD466" s="15"/>
      <c r="BE466" s="15"/>
      <c r="BF466" s="15"/>
      <c r="BG466" s="15"/>
      <c r="BH466" s="15"/>
      <c r="BI466" s="15"/>
      <c r="BJ466" s="15"/>
      <c r="BK466" s="15"/>
      <c r="BL466" s="15"/>
      <c r="BM466" s="15"/>
      <c r="BN466" s="15"/>
      <c r="BO466" s="15"/>
      <c r="BP466" s="15"/>
      <c r="BQ466" s="15"/>
      <c r="BR466" s="15"/>
      <c r="BS466" s="15"/>
      <c r="BT466" s="15"/>
      <c r="BU466" s="15"/>
      <c r="BV466" s="15"/>
      <c r="BW466" s="15"/>
      <c r="BX466" s="15"/>
      <c r="BY466" s="15"/>
      <c r="BZ466" s="15"/>
      <c r="CA466" s="15"/>
      <c r="CB466" s="15"/>
      <c r="CC466" s="15"/>
      <c r="CD466" s="15"/>
      <c r="CE466" s="15"/>
      <c r="CF466" s="15"/>
      <c r="CG466" s="15"/>
      <c r="CH466" s="15"/>
      <c r="CI466" s="15"/>
      <c r="CJ466" s="15"/>
      <c r="CK466" s="15"/>
      <c r="CL466" s="15"/>
      <c r="CM466" s="15"/>
      <c r="CN466" s="15"/>
      <c r="CO466" s="15"/>
      <c r="CP466" s="15"/>
      <c r="CQ466" s="15"/>
      <c r="CR466" s="15"/>
      <c r="CS466" s="15"/>
      <c r="CT466" s="15"/>
      <c r="CU466" s="15"/>
      <c r="CV466" s="15"/>
      <c r="CW466" s="15"/>
      <c r="CX466" s="15"/>
      <c r="CY466" s="15"/>
      <c r="CZ466" s="15"/>
      <c r="DA466" s="15"/>
    </row>
    <row r="467" spans="1:105" s="19" customFormat="1" ht="16.5" x14ac:dyDescent="0.3">
      <c r="A467" s="48">
        <v>393</v>
      </c>
      <c r="B467" s="49"/>
      <c r="C467" s="56"/>
      <c r="D467" s="51"/>
      <c r="E467" s="48" t="s">
        <v>1326</v>
      </c>
      <c r="F467" s="48" t="s">
        <v>113</v>
      </c>
      <c r="G467" s="48" t="s">
        <v>1327</v>
      </c>
      <c r="H467" s="2"/>
      <c r="I467" s="12">
        <v>100</v>
      </c>
      <c r="J467" s="16">
        <f t="shared" si="76"/>
        <v>100</v>
      </c>
      <c r="K467" s="16">
        <f t="shared" si="77"/>
        <v>100</v>
      </c>
      <c r="L467" s="16">
        <f t="shared" si="78"/>
        <v>0</v>
      </c>
      <c r="M467" s="16">
        <f t="shared" si="78"/>
        <v>0</v>
      </c>
      <c r="N467" s="15"/>
      <c r="O467" s="15"/>
      <c r="P467" s="15"/>
      <c r="Q467" s="15"/>
      <c r="R467" s="15"/>
      <c r="S467" s="15"/>
      <c r="T467" s="15"/>
      <c r="U467" s="15"/>
      <c r="V467" s="15"/>
      <c r="W467" s="15"/>
      <c r="X467" s="15"/>
      <c r="Y467" s="15"/>
      <c r="Z467" s="15"/>
      <c r="AA467" s="15"/>
      <c r="AB467" s="15"/>
      <c r="AC467" s="15"/>
      <c r="AD467" s="15"/>
      <c r="AE467" s="15"/>
      <c r="AF467" s="15"/>
      <c r="AG467" s="15"/>
      <c r="AH467" s="15"/>
      <c r="AI467" s="15"/>
      <c r="AJ467" s="15"/>
      <c r="AK467" s="15"/>
      <c r="AL467" s="15"/>
      <c r="AM467" s="15"/>
      <c r="AN467" s="15"/>
      <c r="AO467" s="15"/>
      <c r="AP467" s="15"/>
      <c r="AQ467" s="15"/>
      <c r="AR467" s="15"/>
      <c r="AS467" s="15"/>
      <c r="AT467" s="15"/>
      <c r="AU467" s="15"/>
      <c r="AV467" s="15"/>
      <c r="AW467" s="15"/>
      <c r="AX467" s="15"/>
      <c r="AY467" s="15"/>
      <c r="AZ467" s="15"/>
      <c r="BA467" s="15"/>
      <c r="BB467" s="15"/>
      <c r="BC467" s="15"/>
      <c r="BD467" s="15"/>
      <c r="BE467" s="15"/>
      <c r="BF467" s="15"/>
      <c r="BG467" s="15"/>
      <c r="BH467" s="15"/>
      <c r="BI467" s="15"/>
      <c r="BJ467" s="15"/>
      <c r="BK467" s="15"/>
      <c r="BL467" s="15"/>
      <c r="BM467" s="15"/>
      <c r="BN467" s="15"/>
      <c r="BO467" s="15"/>
      <c r="BP467" s="15"/>
      <c r="BQ467" s="15"/>
      <c r="BR467" s="15"/>
      <c r="BS467" s="15"/>
      <c r="BT467" s="15"/>
      <c r="BU467" s="15"/>
      <c r="BV467" s="15"/>
      <c r="BW467" s="15"/>
      <c r="BX467" s="15"/>
      <c r="BY467" s="15"/>
      <c r="BZ467" s="15"/>
      <c r="CA467" s="15"/>
      <c r="CB467" s="15"/>
      <c r="CC467" s="15"/>
      <c r="CD467" s="15"/>
      <c r="CE467" s="15"/>
      <c r="CF467" s="15"/>
      <c r="CG467" s="15"/>
      <c r="CH467" s="15"/>
      <c r="CI467" s="15"/>
      <c r="CJ467" s="15"/>
      <c r="CK467" s="15"/>
      <c r="CL467" s="15"/>
      <c r="CM467" s="15"/>
      <c r="CN467" s="15"/>
      <c r="CO467" s="15"/>
      <c r="CP467" s="15"/>
      <c r="CQ467" s="15"/>
      <c r="CR467" s="15"/>
      <c r="CS467" s="15"/>
      <c r="CT467" s="15"/>
      <c r="CU467" s="15"/>
      <c r="CV467" s="15"/>
      <c r="CW467" s="15"/>
      <c r="CX467" s="15"/>
      <c r="CY467" s="15"/>
      <c r="CZ467" s="15"/>
      <c r="DA467" s="15"/>
    </row>
    <row r="468" spans="1:105" s="19" customFormat="1" ht="16.5" x14ac:dyDescent="0.3">
      <c r="A468" s="48">
        <v>562</v>
      </c>
      <c r="B468" s="49"/>
      <c r="C468" s="56"/>
      <c r="D468" s="51"/>
      <c r="E468" s="48" t="s">
        <v>1328</v>
      </c>
      <c r="F468" s="48" t="s">
        <v>446</v>
      </c>
      <c r="G468" s="48" t="s">
        <v>1329</v>
      </c>
      <c r="H468" s="2" t="s">
        <v>1330</v>
      </c>
      <c r="I468" s="12">
        <v>100</v>
      </c>
      <c r="J468" s="16">
        <f t="shared" si="76"/>
        <v>100</v>
      </c>
      <c r="K468" s="16">
        <f t="shared" si="77"/>
        <v>100</v>
      </c>
      <c r="L468" s="16">
        <f t="shared" si="78"/>
        <v>0</v>
      </c>
      <c r="M468" s="16">
        <f t="shared" si="78"/>
        <v>0</v>
      </c>
      <c r="N468" s="15"/>
      <c r="O468" s="15"/>
      <c r="P468" s="15"/>
      <c r="Q468" s="15"/>
      <c r="R468" s="15"/>
      <c r="S468" s="15"/>
      <c r="T468" s="15"/>
      <c r="U468" s="15"/>
      <c r="V468" s="15"/>
      <c r="W468" s="15"/>
      <c r="X468" s="15"/>
      <c r="Y468" s="15"/>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c r="BC468" s="15"/>
      <c r="BD468" s="15"/>
      <c r="BE468" s="15"/>
      <c r="BF468" s="15"/>
      <c r="BG468" s="15"/>
      <c r="BH468" s="15"/>
      <c r="BI468" s="15"/>
      <c r="BJ468" s="15"/>
      <c r="BK468" s="15"/>
      <c r="BL468" s="15"/>
      <c r="BM468" s="15"/>
      <c r="BN468" s="15"/>
      <c r="BO468" s="15"/>
      <c r="BP468" s="15"/>
      <c r="BQ468" s="15"/>
      <c r="BR468" s="15"/>
      <c r="BS468" s="15"/>
      <c r="BT468" s="15"/>
      <c r="BU468" s="15"/>
      <c r="BV468" s="15"/>
      <c r="BW468" s="15"/>
      <c r="BX468" s="15"/>
      <c r="BY468" s="15"/>
      <c r="BZ468" s="15"/>
      <c r="CA468" s="15"/>
      <c r="CB468" s="15"/>
      <c r="CC468" s="15"/>
      <c r="CD468" s="15"/>
      <c r="CE468" s="15"/>
      <c r="CF468" s="15"/>
      <c r="CG468" s="15"/>
      <c r="CH468" s="15"/>
      <c r="CI468" s="15"/>
      <c r="CJ468" s="15"/>
      <c r="CK468" s="15"/>
      <c r="CL468" s="15"/>
      <c r="CM468" s="15"/>
      <c r="CN468" s="15"/>
      <c r="CO468" s="15"/>
      <c r="CP468" s="15"/>
      <c r="CQ468" s="15"/>
      <c r="CR468" s="15"/>
      <c r="CS468" s="15"/>
      <c r="CT468" s="15"/>
      <c r="CU468" s="15"/>
      <c r="CV468" s="15"/>
      <c r="CW468" s="15"/>
      <c r="CX468" s="15"/>
      <c r="CY468" s="15"/>
      <c r="CZ468" s="15"/>
      <c r="DA468" s="15"/>
    </row>
    <row r="469" spans="1:105" s="19" customFormat="1" ht="16.5" x14ac:dyDescent="0.3">
      <c r="A469" s="48">
        <v>672</v>
      </c>
      <c r="B469" s="49"/>
      <c r="C469" s="56"/>
      <c r="D469" s="51"/>
      <c r="E469" s="48" t="s">
        <v>1331</v>
      </c>
      <c r="F469" s="48" t="s">
        <v>446</v>
      </c>
      <c r="G469" s="48" t="s">
        <v>1332</v>
      </c>
      <c r="H469" s="2"/>
      <c r="I469" s="12">
        <v>100</v>
      </c>
      <c r="J469" s="16">
        <f t="shared" si="76"/>
        <v>100</v>
      </c>
      <c r="K469" s="16">
        <f t="shared" si="77"/>
        <v>100</v>
      </c>
      <c r="L469" s="16">
        <f t="shared" si="78"/>
        <v>0</v>
      </c>
      <c r="M469" s="16">
        <f t="shared" si="78"/>
        <v>0</v>
      </c>
      <c r="N469" s="15"/>
      <c r="O469" s="15"/>
      <c r="P469" s="15"/>
      <c r="Q469" s="15"/>
      <c r="R469" s="15"/>
      <c r="S469" s="15"/>
      <c r="T469" s="15"/>
      <c r="U469" s="15"/>
      <c r="V469" s="15"/>
      <c r="W469" s="15"/>
      <c r="X469" s="15"/>
      <c r="Y469" s="15"/>
      <c r="Z469" s="15"/>
      <c r="AA469" s="15"/>
      <c r="AB469" s="15"/>
      <c r="AC469" s="15"/>
      <c r="AD469" s="15"/>
      <c r="AE469" s="15"/>
      <c r="AF469" s="15"/>
      <c r="AG469" s="15"/>
      <c r="AH469" s="15"/>
      <c r="AI469" s="15"/>
      <c r="AJ469" s="15"/>
      <c r="AK469" s="15"/>
      <c r="AL469" s="15"/>
      <c r="AM469" s="15"/>
      <c r="AN469" s="15"/>
      <c r="AO469" s="15"/>
      <c r="AP469" s="15"/>
      <c r="AQ469" s="15"/>
      <c r="AR469" s="15"/>
      <c r="AS469" s="15"/>
      <c r="AT469" s="15"/>
      <c r="AU469" s="15"/>
      <c r="AV469" s="15"/>
      <c r="AW469" s="15"/>
      <c r="AX469" s="15"/>
      <c r="AY469" s="15"/>
      <c r="AZ469" s="15"/>
      <c r="BA469" s="15"/>
      <c r="BB469" s="15"/>
      <c r="BC469" s="15"/>
      <c r="BD469" s="15"/>
      <c r="BE469" s="15"/>
      <c r="BF469" s="15"/>
      <c r="BG469" s="15"/>
      <c r="BH469" s="15"/>
      <c r="BI469" s="15"/>
      <c r="BJ469" s="15"/>
      <c r="BK469" s="15"/>
      <c r="BL469" s="15"/>
      <c r="BM469" s="15"/>
      <c r="BN469" s="15"/>
      <c r="BO469" s="15"/>
      <c r="BP469" s="15"/>
      <c r="BQ469" s="15"/>
      <c r="BR469" s="15"/>
      <c r="BS469" s="15"/>
      <c r="BT469" s="15"/>
      <c r="BU469" s="15"/>
      <c r="BV469" s="15"/>
      <c r="BW469" s="15"/>
      <c r="BX469" s="15"/>
      <c r="BY469" s="15"/>
      <c r="BZ469" s="15"/>
      <c r="CA469" s="15"/>
      <c r="CB469" s="15"/>
      <c r="CC469" s="15"/>
      <c r="CD469" s="15"/>
      <c r="CE469" s="15"/>
      <c r="CF469" s="15"/>
      <c r="CG469" s="15"/>
      <c r="CH469" s="15"/>
      <c r="CI469" s="15"/>
      <c r="CJ469" s="15"/>
      <c r="CK469" s="15"/>
      <c r="CL469" s="15"/>
      <c r="CM469" s="15"/>
      <c r="CN469" s="15"/>
      <c r="CO469" s="15"/>
      <c r="CP469" s="15"/>
      <c r="CQ469" s="15"/>
      <c r="CR469" s="15"/>
      <c r="CS469" s="15"/>
      <c r="CT469" s="15"/>
      <c r="CU469" s="15"/>
      <c r="CV469" s="15"/>
      <c r="CW469" s="15"/>
      <c r="CX469" s="15"/>
      <c r="CY469" s="15"/>
      <c r="CZ469" s="15"/>
      <c r="DA469" s="15"/>
    </row>
    <row r="470" spans="1:105" s="19" customFormat="1" ht="16.5" x14ac:dyDescent="0.3">
      <c r="A470" s="48">
        <v>763</v>
      </c>
      <c r="B470" s="51"/>
      <c r="C470" s="56"/>
      <c r="D470" s="51"/>
      <c r="E470" s="48" t="s">
        <v>1333</v>
      </c>
      <c r="F470" s="48"/>
      <c r="G470" s="48"/>
      <c r="H470" s="2"/>
      <c r="I470" s="12">
        <v>100</v>
      </c>
      <c r="J470" s="16">
        <f t="shared" si="76"/>
        <v>100</v>
      </c>
      <c r="K470" s="16">
        <f t="shared" si="77"/>
        <v>100</v>
      </c>
      <c r="L470" s="16">
        <f t="shared" si="78"/>
        <v>0</v>
      </c>
      <c r="M470" s="16">
        <f t="shared" si="78"/>
        <v>0</v>
      </c>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c r="BC470" s="15"/>
      <c r="BD470" s="15"/>
      <c r="BE470" s="15"/>
      <c r="BF470" s="15"/>
      <c r="BG470" s="15"/>
      <c r="BH470" s="15"/>
      <c r="BI470" s="15"/>
      <c r="BJ470" s="15"/>
      <c r="BK470" s="15"/>
      <c r="BL470" s="15"/>
      <c r="BM470" s="15"/>
      <c r="BN470" s="15"/>
      <c r="BO470" s="15"/>
      <c r="BP470" s="15"/>
      <c r="BQ470" s="15"/>
      <c r="BR470" s="15"/>
      <c r="BS470" s="15"/>
      <c r="BT470" s="15"/>
      <c r="BU470" s="15"/>
      <c r="BV470" s="15"/>
      <c r="BW470" s="15"/>
      <c r="BX470" s="15"/>
      <c r="BY470" s="15"/>
      <c r="BZ470" s="15"/>
      <c r="CA470" s="15"/>
      <c r="CB470" s="15"/>
      <c r="CC470" s="15"/>
      <c r="CD470" s="15"/>
      <c r="CE470" s="15"/>
      <c r="CF470" s="15"/>
      <c r="CG470" s="15"/>
      <c r="CH470" s="15"/>
      <c r="CI470" s="15"/>
      <c r="CJ470" s="15"/>
      <c r="CK470" s="15"/>
      <c r="CL470" s="15"/>
      <c r="CM470" s="15"/>
      <c r="CN470" s="15"/>
      <c r="CO470" s="15"/>
      <c r="CP470" s="15"/>
      <c r="CQ470" s="15"/>
      <c r="CR470" s="15"/>
      <c r="CS470" s="15"/>
      <c r="CT470" s="15"/>
      <c r="CU470" s="15"/>
      <c r="CV470" s="15"/>
      <c r="CW470" s="15"/>
      <c r="CX470" s="15"/>
      <c r="CY470" s="15"/>
      <c r="CZ470" s="15"/>
      <c r="DA470" s="15"/>
    </row>
    <row r="471" spans="1:105" s="19" customFormat="1" ht="16.5" x14ac:dyDescent="0.3">
      <c r="A471" s="48">
        <v>57</v>
      </c>
      <c r="B471" s="49"/>
      <c r="C471" s="56"/>
      <c r="D471" s="48" t="s">
        <v>614</v>
      </c>
      <c r="E471" s="48" t="s">
        <v>1334</v>
      </c>
      <c r="F471" s="48" t="s">
        <v>113</v>
      </c>
      <c r="G471" s="48" t="s">
        <v>1335</v>
      </c>
      <c r="H471" s="2" t="s">
        <v>1336</v>
      </c>
      <c r="I471" s="12">
        <v>100</v>
      </c>
      <c r="J471" s="16">
        <f t="shared" si="76"/>
        <v>100</v>
      </c>
      <c r="K471" s="16">
        <f t="shared" si="77"/>
        <v>100</v>
      </c>
      <c r="L471" s="16">
        <f t="shared" si="78"/>
        <v>0</v>
      </c>
      <c r="M471" s="16">
        <f t="shared" si="78"/>
        <v>0</v>
      </c>
      <c r="N471" s="15"/>
      <c r="O471" s="15"/>
      <c r="P471" s="15"/>
      <c r="Q471" s="15"/>
      <c r="R471" s="15"/>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5"/>
      <c r="BC471" s="15"/>
      <c r="BD471" s="15"/>
      <c r="BE471" s="15"/>
      <c r="BF471" s="15"/>
      <c r="BG471" s="15"/>
      <c r="BH471" s="15"/>
      <c r="BI471" s="15"/>
      <c r="BJ471" s="15"/>
      <c r="BK471" s="15"/>
      <c r="BL471" s="15"/>
      <c r="BM471" s="15"/>
      <c r="BN471" s="15"/>
      <c r="BO471" s="15"/>
      <c r="BP471" s="15"/>
      <c r="BQ471" s="15"/>
      <c r="BR471" s="15"/>
      <c r="BS471" s="15"/>
      <c r="BT471" s="15"/>
      <c r="BU471" s="15"/>
      <c r="BV471" s="15"/>
      <c r="BW471" s="15"/>
      <c r="BX471" s="15"/>
      <c r="BY471" s="15"/>
      <c r="BZ471" s="15"/>
      <c r="CA471" s="15"/>
      <c r="CB471" s="15"/>
      <c r="CC471" s="15"/>
      <c r="CD471" s="15"/>
      <c r="CE471" s="15"/>
      <c r="CF471" s="15"/>
      <c r="CG471" s="15"/>
      <c r="CH471" s="15"/>
      <c r="CI471" s="15"/>
      <c r="CJ471" s="15"/>
      <c r="CK471" s="15"/>
      <c r="CL471" s="15"/>
      <c r="CM471" s="15"/>
      <c r="CN471" s="15"/>
      <c r="CO471" s="15"/>
      <c r="CP471" s="15"/>
      <c r="CQ471" s="15"/>
      <c r="CR471" s="15"/>
      <c r="CS471" s="15"/>
      <c r="CT471" s="15"/>
      <c r="CU471" s="15"/>
      <c r="CV471" s="15"/>
      <c r="CW471" s="15"/>
      <c r="CX471" s="15"/>
      <c r="CY471" s="15"/>
      <c r="CZ471" s="15"/>
      <c r="DA471" s="15"/>
    </row>
    <row r="472" spans="1:105" s="19" customFormat="1" ht="16.5" x14ac:dyDescent="0.3">
      <c r="A472" s="48">
        <v>193</v>
      </c>
      <c r="B472" s="49"/>
      <c r="C472" s="56"/>
      <c r="D472" s="48" t="s">
        <v>234</v>
      </c>
      <c r="E472" s="48" t="s">
        <v>1337</v>
      </c>
      <c r="F472" s="48"/>
      <c r="G472" s="48" t="s">
        <v>1338</v>
      </c>
      <c r="H472" s="2"/>
      <c r="I472" s="12">
        <v>100</v>
      </c>
      <c r="J472" s="16">
        <f t="shared" si="76"/>
        <v>100</v>
      </c>
      <c r="K472" s="16">
        <f t="shared" si="77"/>
        <v>100</v>
      </c>
      <c r="L472" s="16">
        <f t="shared" si="78"/>
        <v>0</v>
      </c>
      <c r="M472" s="16">
        <f t="shared" si="78"/>
        <v>0</v>
      </c>
      <c r="N472" s="15"/>
      <c r="O472" s="15"/>
      <c r="P472" s="15"/>
      <c r="Q472" s="15"/>
      <c r="R472" s="15"/>
      <c r="S472" s="15"/>
      <c r="T472" s="15"/>
      <c r="U472" s="15"/>
      <c r="V472" s="15"/>
      <c r="W472" s="15"/>
      <c r="X472" s="15"/>
      <c r="Y472" s="15"/>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BW472" s="15"/>
      <c r="BX472" s="15"/>
      <c r="BY472" s="15"/>
      <c r="BZ472" s="15"/>
      <c r="CA472" s="15"/>
      <c r="CB472" s="15"/>
      <c r="CC472" s="15"/>
      <c r="CD472" s="15"/>
      <c r="CE472" s="15"/>
      <c r="CF472" s="15"/>
      <c r="CG472" s="15"/>
      <c r="CH472" s="15"/>
      <c r="CI472" s="15"/>
      <c r="CJ472" s="15"/>
      <c r="CK472" s="15"/>
      <c r="CL472" s="15"/>
      <c r="CM472" s="15"/>
      <c r="CN472" s="15"/>
      <c r="CO472" s="15"/>
      <c r="CP472" s="15"/>
      <c r="CQ472" s="15"/>
      <c r="CR472" s="15"/>
      <c r="CS472" s="15"/>
      <c r="CT472" s="15"/>
      <c r="CU472" s="15"/>
      <c r="CV472" s="15"/>
      <c r="CW472" s="15"/>
      <c r="CX472" s="15"/>
      <c r="CY472" s="15"/>
      <c r="CZ472" s="15"/>
      <c r="DA472" s="15"/>
    </row>
    <row r="473" spans="1:105" s="19" customFormat="1" ht="16.5" x14ac:dyDescent="0.3">
      <c r="A473" s="48">
        <v>235</v>
      </c>
      <c r="B473" s="49"/>
      <c r="C473" s="56" t="s">
        <v>1339</v>
      </c>
      <c r="D473" s="48" t="s">
        <v>306</v>
      </c>
      <c r="E473" s="48" t="s">
        <v>1340</v>
      </c>
      <c r="F473" s="48" t="s">
        <v>199</v>
      </c>
      <c r="G473" s="48" t="s">
        <v>1341</v>
      </c>
      <c r="H473" s="2" t="s">
        <v>1342</v>
      </c>
      <c r="I473" s="12">
        <v>100</v>
      </c>
      <c r="J473" s="16">
        <f t="shared" si="76"/>
        <v>100</v>
      </c>
      <c r="K473" s="16">
        <f t="shared" si="77"/>
        <v>100</v>
      </c>
      <c r="L473" s="16">
        <f t="shared" si="78"/>
        <v>0</v>
      </c>
      <c r="M473" s="16">
        <f t="shared" si="78"/>
        <v>0</v>
      </c>
      <c r="N473" s="15"/>
      <c r="O473" s="15"/>
      <c r="P473" s="15"/>
      <c r="Q473" s="15"/>
      <c r="R473" s="15"/>
      <c r="S473" s="15"/>
      <c r="T473" s="15"/>
      <c r="U473" s="15"/>
      <c r="V473" s="15"/>
      <c r="W473" s="15"/>
      <c r="X473" s="15"/>
      <c r="Y473" s="15"/>
      <c r="Z473" s="15"/>
      <c r="AA473" s="15"/>
      <c r="AB473" s="15"/>
      <c r="AC473" s="15"/>
      <c r="AD473" s="15"/>
      <c r="AE473" s="15"/>
      <c r="AF473" s="15"/>
      <c r="AG473" s="15"/>
      <c r="AH473" s="15"/>
      <c r="AI473" s="15"/>
      <c r="AJ473" s="15"/>
      <c r="AK473" s="15"/>
      <c r="AL473" s="15"/>
      <c r="AM473" s="15"/>
      <c r="AN473" s="15"/>
      <c r="AO473" s="15"/>
      <c r="AP473" s="15"/>
      <c r="AQ473" s="15"/>
      <c r="AR473" s="15"/>
      <c r="AS473" s="15"/>
      <c r="AT473" s="15"/>
      <c r="AU473" s="15"/>
      <c r="AV473" s="15"/>
      <c r="AW473" s="15"/>
      <c r="AX473" s="15"/>
      <c r="AY473" s="15"/>
      <c r="AZ473" s="15"/>
      <c r="BA473" s="15"/>
      <c r="BB473" s="15"/>
      <c r="BC473" s="15"/>
      <c r="BD473" s="15"/>
      <c r="BE473" s="15"/>
      <c r="BF473" s="15"/>
      <c r="BG473" s="15"/>
      <c r="BH473" s="15"/>
      <c r="BI473" s="15"/>
      <c r="BJ473" s="15"/>
      <c r="BK473" s="15"/>
      <c r="BL473" s="15"/>
      <c r="BM473" s="15"/>
      <c r="BN473" s="15"/>
      <c r="BO473" s="15"/>
      <c r="BP473" s="15"/>
      <c r="BQ473" s="15"/>
      <c r="BR473" s="15"/>
      <c r="BS473" s="15"/>
      <c r="BT473" s="15"/>
      <c r="BU473" s="15"/>
      <c r="BV473" s="15"/>
      <c r="BW473" s="15"/>
      <c r="BX473" s="15"/>
      <c r="BY473" s="15"/>
      <c r="BZ473" s="15"/>
      <c r="CA473" s="15"/>
      <c r="CB473" s="15"/>
      <c r="CC473" s="15"/>
      <c r="CD473" s="15"/>
      <c r="CE473" s="15"/>
      <c r="CF473" s="15"/>
      <c r="CG473" s="15"/>
      <c r="CH473" s="15"/>
      <c r="CI473" s="15"/>
      <c r="CJ473" s="15"/>
      <c r="CK473" s="15"/>
      <c r="CL473" s="15"/>
      <c r="CM473" s="15"/>
      <c r="CN473" s="15"/>
      <c r="CO473" s="15"/>
      <c r="CP473" s="15"/>
      <c r="CQ473" s="15"/>
      <c r="CR473" s="15"/>
      <c r="CS473" s="15"/>
      <c r="CT473" s="15"/>
      <c r="CU473" s="15"/>
      <c r="CV473" s="15"/>
      <c r="CW473" s="15"/>
      <c r="CX473" s="15"/>
      <c r="CY473" s="15"/>
      <c r="CZ473" s="15"/>
      <c r="DA473" s="15"/>
    </row>
    <row r="474" spans="1:105" s="19" customFormat="1" ht="16.5" x14ac:dyDescent="0.3">
      <c r="A474" s="48">
        <v>401</v>
      </c>
      <c r="B474" s="49"/>
      <c r="C474" s="56"/>
      <c r="D474" s="51"/>
      <c r="E474" s="48" t="s">
        <v>1343</v>
      </c>
      <c r="F474" s="48" t="s">
        <v>113</v>
      </c>
      <c r="G474" s="48" t="s">
        <v>1344</v>
      </c>
      <c r="H474" s="2"/>
      <c r="I474" s="12">
        <v>100</v>
      </c>
      <c r="J474" s="16">
        <f t="shared" si="76"/>
        <v>100</v>
      </c>
      <c r="K474" s="16">
        <f t="shared" si="77"/>
        <v>100</v>
      </c>
      <c r="L474" s="16">
        <f t="shared" si="78"/>
        <v>0</v>
      </c>
      <c r="M474" s="16">
        <f t="shared" si="78"/>
        <v>0</v>
      </c>
      <c r="N474" s="15"/>
      <c r="O474" s="15"/>
      <c r="P474" s="15"/>
      <c r="Q474" s="15"/>
      <c r="R474" s="15"/>
      <c r="S474" s="15"/>
      <c r="T474" s="15"/>
      <c r="U474" s="15"/>
      <c r="V474" s="15"/>
      <c r="W474" s="15"/>
      <c r="X474" s="15"/>
      <c r="Y474" s="15"/>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N474" s="15"/>
      <c r="BO474" s="15"/>
      <c r="BP474" s="15"/>
      <c r="BQ474" s="15"/>
      <c r="BR474" s="15"/>
      <c r="BS474" s="15"/>
      <c r="BT474" s="15"/>
      <c r="BU474" s="15"/>
      <c r="BV474" s="15"/>
      <c r="BW474" s="15"/>
      <c r="BX474" s="15"/>
      <c r="BY474" s="15"/>
      <c r="BZ474" s="15"/>
      <c r="CA474" s="15"/>
      <c r="CB474" s="15"/>
      <c r="CC474" s="15"/>
      <c r="CD474" s="15"/>
      <c r="CE474" s="15"/>
      <c r="CF474" s="15"/>
      <c r="CG474" s="15"/>
      <c r="CH474" s="15"/>
      <c r="CI474" s="15"/>
      <c r="CJ474" s="15"/>
      <c r="CK474" s="15"/>
      <c r="CL474" s="15"/>
      <c r="CM474" s="15"/>
      <c r="CN474" s="15"/>
      <c r="CO474" s="15"/>
      <c r="CP474" s="15"/>
      <c r="CQ474" s="15"/>
      <c r="CR474" s="15"/>
      <c r="CS474" s="15"/>
      <c r="CT474" s="15"/>
      <c r="CU474" s="15"/>
      <c r="CV474" s="15"/>
      <c r="CW474" s="15"/>
      <c r="CX474" s="15"/>
      <c r="CY474" s="15"/>
      <c r="CZ474" s="15"/>
      <c r="DA474" s="15"/>
    </row>
    <row r="475" spans="1:105" s="19" customFormat="1" ht="16.5" x14ac:dyDescent="0.3">
      <c r="A475" s="48">
        <v>488</v>
      </c>
      <c r="B475" s="49"/>
      <c r="C475" s="56"/>
      <c r="D475" s="51"/>
      <c r="E475" s="48" t="s">
        <v>1345</v>
      </c>
      <c r="F475" s="48" t="s">
        <v>199</v>
      </c>
      <c r="G475" s="48" t="s">
        <v>1346</v>
      </c>
      <c r="H475" s="2"/>
      <c r="I475" s="12">
        <v>100</v>
      </c>
      <c r="J475" s="16">
        <f t="shared" si="76"/>
        <v>100</v>
      </c>
      <c r="K475" s="16">
        <f t="shared" si="77"/>
        <v>100</v>
      </c>
      <c r="L475" s="16">
        <f t="shared" si="78"/>
        <v>0</v>
      </c>
      <c r="M475" s="16">
        <f t="shared" si="78"/>
        <v>0</v>
      </c>
      <c r="N475" s="15"/>
      <c r="O475" s="15"/>
      <c r="P475" s="15"/>
      <c r="Q475" s="15"/>
      <c r="R475" s="15"/>
      <c r="S475" s="15"/>
      <c r="T475" s="15"/>
      <c r="U475" s="15"/>
      <c r="V475" s="15"/>
      <c r="W475" s="15"/>
      <c r="X475" s="15"/>
      <c r="Y475" s="15"/>
      <c r="Z475" s="15"/>
      <c r="AA475" s="15"/>
      <c r="AB475" s="15"/>
      <c r="AC475" s="15"/>
      <c r="AD475" s="15"/>
      <c r="AE475" s="15"/>
      <c r="AF475" s="15"/>
      <c r="AG475" s="15"/>
      <c r="AH475" s="15"/>
      <c r="AI475" s="15"/>
      <c r="AJ475" s="15"/>
      <c r="AK475" s="15"/>
      <c r="AL475" s="15"/>
      <c r="AM475" s="15"/>
      <c r="AN475" s="15"/>
      <c r="AO475" s="15"/>
      <c r="AP475" s="15"/>
      <c r="AQ475" s="15"/>
      <c r="AR475" s="15"/>
      <c r="AS475" s="15"/>
      <c r="AT475" s="15"/>
      <c r="AU475" s="15"/>
      <c r="AV475" s="15"/>
      <c r="AW475" s="15"/>
      <c r="AX475" s="15"/>
      <c r="AY475" s="15"/>
      <c r="AZ475" s="15"/>
      <c r="BA475" s="15"/>
      <c r="BB475" s="15"/>
      <c r="BC475" s="15"/>
      <c r="BD475" s="15"/>
      <c r="BE475" s="15"/>
      <c r="BF475" s="15"/>
      <c r="BG475" s="15"/>
      <c r="BH475" s="15"/>
      <c r="BI475" s="15"/>
      <c r="BJ475" s="15"/>
      <c r="BK475" s="15"/>
      <c r="BL475" s="15"/>
      <c r="BM475" s="15"/>
      <c r="BN475" s="15"/>
      <c r="BO475" s="15"/>
      <c r="BP475" s="15"/>
      <c r="BQ475" s="15"/>
      <c r="BR475" s="15"/>
      <c r="BS475" s="15"/>
      <c r="BT475" s="15"/>
      <c r="BU475" s="15"/>
      <c r="BV475" s="15"/>
      <c r="BW475" s="15"/>
      <c r="BX475" s="15"/>
      <c r="BY475" s="15"/>
      <c r="BZ475" s="15"/>
      <c r="CA475" s="15"/>
      <c r="CB475" s="15"/>
      <c r="CC475" s="15"/>
      <c r="CD475" s="15"/>
      <c r="CE475" s="15"/>
      <c r="CF475" s="15"/>
      <c r="CG475" s="15"/>
      <c r="CH475" s="15"/>
      <c r="CI475" s="15"/>
      <c r="CJ475" s="15"/>
      <c r="CK475" s="15"/>
      <c r="CL475" s="15"/>
      <c r="CM475" s="15"/>
      <c r="CN475" s="15"/>
      <c r="CO475" s="15"/>
      <c r="CP475" s="15"/>
      <c r="CQ475" s="15"/>
      <c r="CR475" s="15"/>
      <c r="CS475" s="15"/>
      <c r="CT475" s="15"/>
      <c r="CU475" s="15"/>
      <c r="CV475" s="15"/>
      <c r="CW475" s="15"/>
      <c r="CX475" s="15"/>
      <c r="CY475" s="15"/>
      <c r="CZ475" s="15"/>
      <c r="DA475" s="15"/>
    </row>
    <row r="476" spans="1:105" s="19" customFormat="1" ht="16.5" x14ac:dyDescent="0.3">
      <c r="A476" s="37">
        <v>760</v>
      </c>
      <c r="B476" s="40"/>
      <c r="C476" s="39"/>
      <c r="D476" s="40"/>
      <c r="E476" s="37" t="s">
        <v>1347</v>
      </c>
      <c r="F476" s="37"/>
      <c r="G476" s="37"/>
      <c r="H476" s="41"/>
      <c r="I476" s="42">
        <v>100</v>
      </c>
      <c r="J476" s="43">
        <f t="shared" si="76"/>
        <v>100</v>
      </c>
      <c r="K476" s="43">
        <f t="shared" si="77"/>
        <v>100</v>
      </c>
      <c r="L476" s="43">
        <f t="shared" si="78"/>
        <v>0</v>
      </c>
      <c r="M476" s="43">
        <f t="shared" si="78"/>
        <v>0</v>
      </c>
      <c r="N476" s="53"/>
      <c r="O476" s="53"/>
      <c r="P476" s="53"/>
      <c r="Q476" s="53"/>
      <c r="R476" s="53"/>
      <c r="S476" s="53"/>
      <c r="T476" s="53"/>
      <c r="U476" s="53"/>
      <c r="V476" s="53"/>
      <c r="W476" s="53"/>
      <c r="X476" s="53"/>
      <c r="Y476" s="53"/>
      <c r="Z476" s="53"/>
      <c r="AA476" s="53"/>
      <c r="AB476" s="53"/>
      <c r="AC476" s="53"/>
      <c r="AD476" s="53"/>
      <c r="AE476" s="53"/>
      <c r="AF476" s="53"/>
      <c r="AG476" s="53"/>
      <c r="AH476" s="53"/>
      <c r="AI476" s="53"/>
      <c r="AJ476" s="53"/>
      <c r="AK476" s="53"/>
      <c r="AL476" s="53"/>
      <c r="AM476" s="53"/>
      <c r="AN476" s="53"/>
      <c r="AO476" s="53"/>
      <c r="AP476" s="53"/>
      <c r="AQ476" s="53"/>
      <c r="AR476" s="53"/>
      <c r="AS476" s="53"/>
      <c r="AT476" s="53"/>
      <c r="AU476" s="53"/>
      <c r="AV476" s="53"/>
      <c r="AW476" s="53"/>
      <c r="AX476" s="53"/>
      <c r="AY476" s="53"/>
      <c r="AZ476" s="53"/>
      <c r="BA476" s="53"/>
      <c r="BB476" s="53"/>
      <c r="BC476" s="53"/>
      <c r="BD476" s="53"/>
      <c r="BE476" s="53"/>
      <c r="BF476" s="53"/>
      <c r="BG476" s="53"/>
      <c r="BH476" s="53"/>
      <c r="BI476" s="53"/>
      <c r="BJ476" s="53"/>
      <c r="BK476" s="53"/>
      <c r="BL476" s="53"/>
      <c r="BM476" s="53"/>
      <c r="BN476" s="53"/>
      <c r="BO476" s="53"/>
      <c r="BP476" s="53"/>
      <c r="BQ476" s="53"/>
      <c r="BR476" s="53"/>
      <c r="BS476" s="53"/>
      <c r="BT476" s="53"/>
      <c r="BU476" s="53"/>
      <c r="BV476" s="53"/>
      <c r="BW476" s="53"/>
      <c r="BX476" s="53"/>
      <c r="BY476" s="53"/>
      <c r="BZ476" s="53"/>
      <c r="CA476" s="53"/>
      <c r="CB476" s="53"/>
      <c r="CC476" s="53"/>
      <c r="CD476" s="53"/>
      <c r="CE476" s="53"/>
      <c r="CF476" s="53"/>
      <c r="CG476" s="53"/>
      <c r="CH476" s="53"/>
      <c r="CI476" s="53"/>
      <c r="CJ476" s="53"/>
      <c r="CK476" s="53"/>
      <c r="CL476" s="53"/>
      <c r="CM476" s="53"/>
      <c r="CN476" s="53"/>
      <c r="CO476" s="53"/>
      <c r="CP476" s="53"/>
      <c r="CQ476" s="53"/>
      <c r="CR476" s="53"/>
      <c r="CS476" s="53"/>
      <c r="CT476" s="53"/>
      <c r="CU476" s="53"/>
      <c r="CV476" s="53"/>
      <c r="CW476" s="53"/>
      <c r="CX476" s="53"/>
      <c r="CY476" s="53"/>
      <c r="CZ476" s="53"/>
      <c r="DA476" s="53"/>
    </row>
    <row r="477" spans="1:105" ht="16.5" x14ac:dyDescent="0.3">
      <c r="A477" s="14">
        <v>399</v>
      </c>
      <c r="B477" s="15"/>
      <c r="C477" s="15"/>
      <c r="D477" s="15"/>
      <c r="E477" s="14" t="s">
        <v>1348</v>
      </c>
      <c r="F477" s="14" t="s">
        <v>113</v>
      </c>
      <c r="G477" s="14" t="s">
        <v>1349</v>
      </c>
      <c r="H477" s="2"/>
      <c r="I477" s="12">
        <v>100</v>
      </c>
      <c r="J477" s="16">
        <f t="shared" si="76"/>
        <v>100</v>
      </c>
      <c r="K477" s="16">
        <f t="shared" si="77"/>
        <v>100</v>
      </c>
      <c r="L477" s="16">
        <f>P477+R477+T477+V477+X477+Z477+AB477+AD477+AF477+AH477+AJ477+AL477+AN477+AP477+AR477+AT477+AV477+AX477+AZ477+BB477+BD477+BJ477+CZ477+BF477+BH477+BL477+BN477+BP477+BR477+BT477+BZ477+BV477+BX477+CB477+CD477+CF477+CH477+CJ477+CL477</f>
        <v>0</v>
      </c>
      <c r="M477" s="16">
        <f>Q477+S477+U477+W477+Y477+AA477+AC477+AE477+AG477+AI477+AK477+AM477+AO477+AQ477+AS477+AU477+AW477+AY477+BA477+BC477+BE477+BK477+DA477+BG477+BI477+BM477+BO477+BQ477+BS477+BU477+CA477+BW477+BY477+CC477+CE477+CG477+CI477+CK477+CM477</f>
        <v>0</v>
      </c>
      <c r="N477" s="16"/>
      <c r="O477" s="16"/>
      <c r="P477" s="16"/>
      <c r="Q477" s="16"/>
      <c r="R477" s="16"/>
      <c r="S477" s="16"/>
      <c r="T477" s="16"/>
      <c r="U477" s="16"/>
      <c r="V477" s="16"/>
      <c r="W477" s="17"/>
      <c r="X477" s="16"/>
      <c r="Y477" s="16"/>
      <c r="Z477" s="16"/>
      <c r="AA477" s="16"/>
      <c r="AB477" s="16"/>
      <c r="AC477" s="16"/>
      <c r="AD477" s="16"/>
      <c r="AE477" s="16"/>
      <c r="AF477" s="16"/>
      <c r="AG477" s="16"/>
      <c r="AH477" s="16"/>
      <c r="AI477" s="16"/>
      <c r="AJ477" s="16"/>
      <c r="AK477" s="16"/>
      <c r="AL477" s="16"/>
      <c r="AM477" s="16"/>
      <c r="AN477" s="16"/>
      <c r="AO477" s="16"/>
      <c r="AP477" s="16"/>
      <c r="AQ477" s="16"/>
      <c r="AR477" s="16"/>
      <c r="AS477" s="16"/>
      <c r="AT477" s="16"/>
      <c r="AU477" s="16"/>
      <c r="AV477" s="16"/>
      <c r="AW477" s="16"/>
      <c r="AX477" s="16"/>
      <c r="AY477" s="16"/>
      <c r="AZ477" s="16"/>
      <c r="BA477" s="16"/>
      <c r="BB477" s="16"/>
      <c r="BC477" s="16"/>
      <c r="BD477" s="16"/>
      <c r="BE477" s="16"/>
      <c r="BF477" s="16"/>
      <c r="BG477" s="16"/>
      <c r="BH477" s="16"/>
      <c r="BI477" s="16"/>
      <c r="BJ477" s="16"/>
      <c r="BK477" s="16"/>
      <c r="BL477" s="16"/>
      <c r="BM477" s="16"/>
      <c r="BN477" s="16"/>
      <c r="BO477" s="16"/>
      <c r="BP477" s="16"/>
      <c r="BQ477" s="16"/>
      <c r="BR477" s="16"/>
      <c r="BS477" s="16"/>
      <c r="BT477" s="16"/>
      <c r="BU477" s="16"/>
      <c r="BV477" s="16"/>
      <c r="BW477" s="16"/>
      <c r="BX477" s="16"/>
      <c r="BY477" s="16"/>
      <c r="BZ477" s="16"/>
      <c r="CA477" s="16"/>
      <c r="CB477" s="16"/>
      <c r="CC477" s="16"/>
      <c r="CD477" s="16"/>
      <c r="CE477" s="16"/>
      <c r="CF477" s="16"/>
      <c r="CG477" s="16"/>
      <c r="CH477" s="16"/>
      <c r="CI477" s="16"/>
      <c r="CJ477" s="16"/>
      <c r="CK477" s="16"/>
      <c r="CL477" s="16"/>
      <c r="CM477" s="16"/>
      <c r="CN477" s="16"/>
      <c r="CO477" s="16"/>
      <c r="CP477" s="16"/>
      <c r="CQ477" s="16"/>
      <c r="CR477" s="16"/>
      <c r="CS477" s="16"/>
      <c r="CT477" s="16"/>
      <c r="CU477" s="16"/>
      <c r="CV477" s="16"/>
      <c r="CW477" s="16"/>
      <c r="CX477" s="16"/>
      <c r="CY477" s="16"/>
      <c r="CZ477" s="16"/>
      <c r="DA477" s="16"/>
    </row>
    <row r="478" spans="1:105" ht="16.5" x14ac:dyDescent="0.3">
      <c r="A478" s="96">
        <v>402</v>
      </c>
      <c r="B478" s="20" t="s">
        <v>1350</v>
      </c>
      <c r="C478" s="15"/>
      <c r="D478" s="15"/>
      <c r="E478" s="14" t="s">
        <v>1351</v>
      </c>
      <c r="F478" s="14" t="s">
        <v>113</v>
      </c>
      <c r="G478" s="14" t="s">
        <v>1352</v>
      </c>
      <c r="H478" s="2"/>
      <c r="I478" s="12">
        <v>100</v>
      </c>
      <c r="J478" s="16">
        <f t="shared" si="76"/>
        <v>75</v>
      </c>
      <c r="K478" s="16">
        <f t="shared" si="77"/>
        <v>85</v>
      </c>
      <c r="L478" s="16">
        <f t="shared" ref="L478:M480" si="79">P478+R478+T478+V478+X478+Z478+AB478+AD478+AF478+AH478+AJ478+AL478+AN478+AP478+AR478+AT478+AV478+AX478+AZ478+BB478+BD478+BJ478+CZ478+BF478+BH478+BL478+BN478+BP478+BR478+BT478+BZ478</f>
        <v>15</v>
      </c>
      <c r="M478" s="16">
        <f t="shared" si="79"/>
        <v>25</v>
      </c>
      <c r="N478" s="16"/>
      <c r="O478" s="16"/>
      <c r="P478" s="16">
        <v>3</v>
      </c>
      <c r="Q478" s="16">
        <v>4</v>
      </c>
      <c r="R478" s="16"/>
      <c r="S478" s="16"/>
      <c r="T478" s="16">
        <v>0</v>
      </c>
      <c r="U478" s="17">
        <v>1</v>
      </c>
      <c r="V478" s="16">
        <v>12</v>
      </c>
      <c r="W478" s="17">
        <v>20</v>
      </c>
      <c r="X478" s="16"/>
      <c r="Y478" s="16"/>
      <c r="Z478" s="16"/>
      <c r="AA478" s="16"/>
      <c r="AB478" s="16"/>
      <c r="AC478" s="16"/>
      <c r="AD478" s="16"/>
      <c r="AE478" s="16"/>
      <c r="AF478" s="16"/>
      <c r="AG478" s="16"/>
      <c r="AH478" s="16"/>
      <c r="AI478" s="16"/>
      <c r="AJ478" s="16"/>
      <c r="AK478" s="16"/>
      <c r="AL478" s="16"/>
      <c r="AM478" s="16"/>
      <c r="AN478" s="16"/>
      <c r="AO478" s="16"/>
      <c r="AP478" s="16"/>
      <c r="AQ478" s="16"/>
      <c r="AR478" s="16"/>
      <c r="AS478" s="16"/>
      <c r="AT478" s="16"/>
      <c r="AU478" s="16"/>
      <c r="AV478" s="16"/>
      <c r="AW478" s="16"/>
      <c r="AX478" s="16"/>
      <c r="AY478" s="16"/>
      <c r="AZ478" s="16"/>
      <c r="BA478" s="16"/>
      <c r="BB478" s="16"/>
      <c r="BC478" s="16"/>
      <c r="BD478" s="16"/>
      <c r="BE478" s="16"/>
      <c r="BF478" s="16"/>
      <c r="BG478" s="16"/>
      <c r="BH478" s="16"/>
      <c r="BI478" s="16"/>
      <c r="BJ478" s="16"/>
      <c r="BK478" s="16"/>
      <c r="BL478" s="16"/>
      <c r="BM478" s="16"/>
      <c r="BN478" s="16"/>
      <c r="BO478" s="16"/>
      <c r="BP478" s="16"/>
      <c r="BQ478" s="16"/>
      <c r="BR478" s="16"/>
      <c r="BS478" s="16"/>
      <c r="BT478" s="16"/>
      <c r="BU478" s="16"/>
      <c r="BV478" s="16"/>
      <c r="BW478" s="16"/>
      <c r="BX478" s="16"/>
      <c r="BY478" s="16"/>
      <c r="BZ478" s="16"/>
      <c r="CA478" s="16"/>
      <c r="CB478" s="16"/>
      <c r="CC478" s="16"/>
      <c r="CD478" s="16"/>
      <c r="CE478" s="16"/>
      <c r="CF478" s="16"/>
      <c r="CG478" s="16"/>
      <c r="CH478" s="16"/>
      <c r="CI478" s="16"/>
      <c r="CJ478" s="16"/>
      <c r="CK478" s="16"/>
      <c r="CL478" s="16"/>
      <c r="CM478" s="16"/>
      <c r="CN478" s="16"/>
      <c r="CO478" s="16"/>
      <c r="CP478" s="16"/>
      <c r="CQ478" s="16"/>
      <c r="CR478" s="16"/>
      <c r="CS478" s="16"/>
      <c r="CT478" s="16"/>
      <c r="CU478" s="16"/>
      <c r="CV478" s="16"/>
      <c r="CW478" s="16"/>
      <c r="CX478" s="16"/>
      <c r="CY478" s="16"/>
      <c r="CZ478" s="16"/>
      <c r="DA478" s="16"/>
    </row>
    <row r="479" spans="1:105" ht="16.5" x14ac:dyDescent="0.3">
      <c r="A479" s="96">
        <v>402</v>
      </c>
      <c r="B479" s="20" t="s">
        <v>1353</v>
      </c>
      <c r="C479" s="15"/>
      <c r="D479" s="15"/>
      <c r="E479" s="14" t="s">
        <v>1351</v>
      </c>
      <c r="F479" s="14" t="s">
        <v>113</v>
      </c>
      <c r="G479" s="14" t="s">
        <v>1352</v>
      </c>
      <c r="H479" s="2"/>
      <c r="I479" s="12">
        <v>100</v>
      </c>
      <c r="J479" s="16">
        <f t="shared" si="76"/>
        <v>94</v>
      </c>
      <c r="K479" s="16">
        <f t="shared" si="77"/>
        <v>97</v>
      </c>
      <c r="L479" s="16">
        <f t="shared" si="79"/>
        <v>3</v>
      </c>
      <c r="M479" s="16">
        <f t="shared" si="79"/>
        <v>6</v>
      </c>
      <c r="N479" s="16"/>
      <c r="O479" s="16"/>
      <c r="P479" s="16">
        <v>3</v>
      </c>
      <c r="Q479" s="16">
        <v>4</v>
      </c>
      <c r="R479" s="16">
        <v>0</v>
      </c>
      <c r="S479" s="16">
        <v>1</v>
      </c>
      <c r="T479" s="16">
        <v>0</v>
      </c>
      <c r="U479" s="17">
        <v>1</v>
      </c>
      <c r="V479" s="16"/>
      <c r="W479" s="17"/>
      <c r="X479" s="16"/>
      <c r="Y479" s="16"/>
      <c r="Z479" s="16"/>
      <c r="AA479" s="16"/>
      <c r="AB479" s="16"/>
      <c r="AC479" s="16"/>
      <c r="AD479" s="16"/>
      <c r="AE479" s="16"/>
      <c r="AF479" s="16"/>
      <c r="AG479" s="16"/>
      <c r="AH479" s="16"/>
      <c r="AI479" s="16"/>
      <c r="AJ479" s="16"/>
      <c r="AK479" s="16"/>
      <c r="AL479" s="16"/>
      <c r="AM479" s="16"/>
      <c r="AN479" s="16"/>
      <c r="AO479" s="16"/>
      <c r="AP479" s="16"/>
      <c r="AQ479" s="16"/>
      <c r="AR479" s="16"/>
      <c r="AS479" s="16"/>
      <c r="AT479" s="16"/>
      <c r="AU479" s="16"/>
      <c r="AV479" s="16"/>
      <c r="AW479" s="16"/>
      <c r="AX479" s="16"/>
      <c r="AY479" s="16"/>
      <c r="AZ479" s="16"/>
      <c r="BA479" s="16"/>
      <c r="BB479" s="16"/>
      <c r="BC479" s="16"/>
      <c r="BD479" s="16"/>
      <c r="BE479" s="16"/>
      <c r="BF479" s="16"/>
      <c r="BG479" s="16"/>
      <c r="BH479" s="16"/>
      <c r="BI479" s="16"/>
      <c r="BJ479" s="16"/>
      <c r="BK479" s="16"/>
      <c r="BL479" s="16"/>
      <c r="BM479" s="16"/>
      <c r="BN479" s="16"/>
      <c r="BO479" s="16"/>
      <c r="BP479" s="16"/>
      <c r="BQ479" s="16"/>
      <c r="BR479" s="16"/>
      <c r="BS479" s="16"/>
      <c r="BT479" s="16"/>
      <c r="BU479" s="16"/>
      <c r="BV479" s="16"/>
      <c r="BW479" s="16"/>
      <c r="BX479" s="16"/>
      <c r="BY479" s="16"/>
      <c r="BZ479" s="16"/>
      <c r="CA479" s="16"/>
      <c r="CB479" s="16"/>
      <c r="CC479" s="16"/>
      <c r="CD479" s="16"/>
      <c r="CE479" s="16"/>
      <c r="CF479" s="16"/>
      <c r="CG479" s="16"/>
      <c r="CH479" s="16"/>
      <c r="CI479" s="16"/>
      <c r="CJ479" s="16"/>
      <c r="CK479" s="16"/>
      <c r="CL479" s="16"/>
      <c r="CM479" s="16"/>
      <c r="CN479" s="16"/>
      <c r="CO479" s="16"/>
      <c r="CP479" s="16"/>
      <c r="CQ479" s="16"/>
      <c r="CR479" s="16"/>
      <c r="CS479" s="16"/>
      <c r="CT479" s="16"/>
      <c r="CU479" s="16"/>
      <c r="CV479" s="16"/>
      <c r="CW479" s="16"/>
      <c r="CX479" s="16"/>
      <c r="CY479" s="16"/>
      <c r="CZ479" s="16"/>
      <c r="DA479" s="16"/>
    </row>
    <row r="480" spans="1:105" ht="16.5" x14ac:dyDescent="0.3">
      <c r="A480" s="96">
        <v>402</v>
      </c>
      <c r="B480" s="20" t="s">
        <v>1354</v>
      </c>
      <c r="C480" s="15"/>
      <c r="D480" s="15"/>
      <c r="E480" s="14" t="s">
        <v>1351</v>
      </c>
      <c r="F480" s="14" t="s">
        <v>113</v>
      </c>
      <c r="G480" s="14" t="s">
        <v>1352</v>
      </c>
      <c r="H480" s="2"/>
      <c r="I480" s="12">
        <v>100</v>
      </c>
      <c r="J480" s="16">
        <f t="shared" si="76"/>
        <v>84</v>
      </c>
      <c r="K480" s="16">
        <f t="shared" si="77"/>
        <v>94</v>
      </c>
      <c r="L480" s="16">
        <f t="shared" si="79"/>
        <v>6</v>
      </c>
      <c r="M480" s="16">
        <f t="shared" si="79"/>
        <v>16</v>
      </c>
      <c r="N480" s="16"/>
      <c r="O480" s="16"/>
      <c r="P480" s="16">
        <v>3</v>
      </c>
      <c r="Q480" s="16">
        <v>4</v>
      </c>
      <c r="R480" s="16">
        <v>0</v>
      </c>
      <c r="S480" s="16">
        <v>1</v>
      </c>
      <c r="T480" s="16">
        <v>0</v>
      </c>
      <c r="U480" s="17">
        <v>1</v>
      </c>
      <c r="V480" s="16">
        <v>3</v>
      </c>
      <c r="W480" s="17">
        <v>10</v>
      </c>
      <c r="X480" s="16"/>
      <c r="Y480" s="16"/>
      <c r="Z480" s="16"/>
      <c r="AA480" s="16"/>
      <c r="AB480" s="16"/>
      <c r="AC480" s="16"/>
      <c r="AD480" s="16"/>
      <c r="AE480" s="16"/>
      <c r="AF480" s="16"/>
      <c r="AG480" s="16"/>
      <c r="AH480" s="16"/>
      <c r="AI480" s="16"/>
      <c r="AJ480" s="16"/>
      <c r="AK480" s="16"/>
      <c r="AL480" s="16"/>
      <c r="AM480" s="16"/>
      <c r="AN480" s="16"/>
      <c r="AO480" s="16"/>
      <c r="AP480" s="16"/>
      <c r="AQ480" s="16"/>
      <c r="AR480" s="16"/>
      <c r="AS480" s="16"/>
      <c r="AT480" s="16"/>
      <c r="AU480" s="16"/>
      <c r="AV480" s="16"/>
      <c r="AW480" s="16"/>
      <c r="AX480" s="16"/>
      <c r="AY480" s="16"/>
      <c r="AZ480" s="16"/>
      <c r="BA480" s="16"/>
      <c r="BB480" s="16"/>
      <c r="BC480" s="16"/>
      <c r="BD480" s="16"/>
      <c r="BE480" s="16"/>
      <c r="BF480" s="16"/>
      <c r="BG480" s="16"/>
      <c r="BH480" s="16"/>
      <c r="BI480" s="16"/>
      <c r="BJ480" s="16"/>
      <c r="BK480" s="16"/>
      <c r="BL480" s="16"/>
      <c r="BM480" s="16"/>
      <c r="BN480" s="16"/>
      <c r="BO480" s="16"/>
      <c r="BP480" s="16"/>
      <c r="BQ480" s="16"/>
      <c r="BR480" s="16"/>
      <c r="BS480" s="16"/>
      <c r="BT480" s="16"/>
      <c r="BU480" s="16"/>
      <c r="BV480" s="16"/>
      <c r="BW480" s="16"/>
      <c r="BX480" s="16"/>
      <c r="BY480" s="16"/>
      <c r="BZ480" s="16"/>
      <c r="CA480" s="16"/>
      <c r="CB480" s="16"/>
      <c r="CC480" s="16"/>
      <c r="CD480" s="16"/>
      <c r="CE480" s="16"/>
      <c r="CF480" s="16"/>
      <c r="CG480" s="16"/>
      <c r="CH480" s="16"/>
      <c r="CI480" s="16"/>
      <c r="CJ480" s="16"/>
      <c r="CK480" s="16"/>
      <c r="CL480" s="16"/>
      <c r="CM480" s="16"/>
      <c r="CN480" s="16"/>
      <c r="CO480" s="16"/>
      <c r="CP480" s="16"/>
      <c r="CQ480" s="16"/>
      <c r="CR480" s="16"/>
      <c r="CS480" s="16"/>
      <c r="CT480" s="16"/>
      <c r="CU480" s="16"/>
      <c r="CV480" s="16"/>
      <c r="CW480" s="16"/>
      <c r="CX480" s="16"/>
      <c r="CY480" s="16"/>
      <c r="CZ480" s="16"/>
      <c r="DA480" s="16"/>
    </row>
    <row r="481" spans="1:105" s="19" customFormat="1" ht="16.5" x14ac:dyDescent="0.3">
      <c r="A481" s="30">
        <v>296</v>
      </c>
      <c r="B481" s="31"/>
      <c r="C481" s="32" t="s">
        <v>336</v>
      </c>
      <c r="D481" s="30" t="s">
        <v>306</v>
      </c>
      <c r="E481" s="30" t="s">
        <v>1355</v>
      </c>
      <c r="F481" s="30" t="s">
        <v>199</v>
      </c>
      <c r="G481" s="30" t="s">
        <v>1356</v>
      </c>
      <c r="H481" s="33" t="s">
        <v>1357</v>
      </c>
      <c r="I481" s="34">
        <v>100</v>
      </c>
      <c r="J481" s="35">
        <f t="shared" si="76"/>
        <v>100</v>
      </c>
      <c r="K481" s="35">
        <f t="shared" si="77"/>
        <v>100</v>
      </c>
      <c r="L481" s="35">
        <f t="shared" ref="L481:M485" si="80">P481+R481+T481+V481+X481+Z481+AB481+AD481+AF481+AH481+AJ481+AL481+AN481+AP481+AR481+AT481+AV481+AX481+AZ481+BB481+BD481+BJ481+CZ481</f>
        <v>0</v>
      </c>
      <c r="M481" s="35">
        <f t="shared" si="80"/>
        <v>0</v>
      </c>
      <c r="N481" s="36"/>
      <c r="O481" s="36"/>
      <c r="P481" s="36"/>
      <c r="Q481" s="36"/>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6"/>
      <c r="AO481" s="36"/>
      <c r="AP481" s="36"/>
      <c r="AQ481" s="36"/>
      <c r="AR481" s="36"/>
      <c r="AS481" s="36"/>
      <c r="AT481" s="36"/>
      <c r="AU481" s="36"/>
      <c r="AV481" s="36"/>
      <c r="AW481" s="36"/>
      <c r="AX481" s="36"/>
      <c r="AY481" s="36"/>
      <c r="AZ481" s="36"/>
      <c r="BA481" s="36"/>
      <c r="BB481" s="36"/>
      <c r="BC481" s="36"/>
      <c r="BD481" s="36"/>
      <c r="BE481" s="36"/>
      <c r="BF481" s="36"/>
      <c r="BG481" s="36"/>
      <c r="BH481" s="36"/>
      <c r="BI481" s="36"/>
      <c r="BJ481" s="36"/>
      <c r="BK481" s="36"/>
      <c r="BL481" s="36"/>
      <c r="BM481" s="36"/>
      <c r="BN481" s="36"/>
      <c r="BO481" s="36"/>
      <c r="BP481" s="36"/>
      <c r="BQ481" s="36"/>
      <c r="BR481" s="36"/>
      <c r="BS481" s="36"/>
      <c r="BT481" s="36"/>
      <c r="BU481" s="36"/>
      <c r="BV481" s="36"/>
      <c r="BW481" s="36"/>
      <c r="BX481" s="36"/>
      <c r="BY481" s="36"/>
      <c r="BZ481" s="36"/>
      <c r="CA481" s="36"/>
      <c r="CB481" s="36"/>
      <c r="CC481" s="36"/>
      <c r="CD481" s="36"/>
      <c r="CE481" s="36"/>
      <c r="CF481" s="36"/>
      <c r="CG481" s="36"/>
      <c r="CH481" s="36"/>
      <c r="CI481" s="36"/>
      <c r="CJ481" s="36"/>
      <c r="CK481" s="36"/>
      <c r="CL481" s="36"/>
      <c r="CM481" s="36"/>
      <c r="CN481" s="36"/>
      <c r="CO481" s="36"/>
      <c r="CP481" s="36"/>
      <c r="CQ481" s="36"/>
      <c r="CR481" s="36"/>
      <c r="CS481" s="36"/>
      <c r="CT481" s="36"/>
      <c r="CU481" s="36"/>
      <c r="CV481" s="36"/>
      <c r="CW481" s="36"/>
      <c r="CX481" s="36"/>
      <c r="CY481" s="36"/>
      <c r="CZ481" s="36"/>
      <c r="DA481" s="36"/>
    </row>
    <row r="482" spans="1:105" s="19" customFormat="1" ht="16.5" x14ac:dyDescent="0.3">
      <c r="A482" s="48">
        <v>845</v>
      </c>
      <c r="B482" s="51"/>
      <c r="C482" s="56"/>
      <c r="D482" s="51"/>
      <c r="E482" s="48" t="s">
        <v>1358</v>
      </c>
      <c r="F482" s="48"/>
      <c r="G482" s="48" t="s">
        <v>1359</v>
      </c>
      <c r="H482" s="2"/>
      <c r="I482" s="12">
        <v>100</v>
      </c>
      <c r="J482" s="16">
        <f t="shared" si="76"/>
        <v>100</v>
      </c>
      <c r="K482" s="16">
        <f t="shared" si="77"/>
        <v>100</v>
      </c>
      <c r="L482" s="16">
        <f t="shared" si="80"/>
        <v>0</v>
      </c>
      <c r="M482" s="16">
        <f t="shared" si="80"/>
        <v>0</v>
      </c>
      <c r="N482" s="15"/>
      <c r="O482" s="15"/>
      <c r="P482" s="15"/>
      <c r="Q482" s="15"/>
      <c r="R482" s="15"/>
      <c r="S482" s="15"/>
      <c r="T482" s="15"/>
      <c r="U482" s="15"/>
      <c r="V482" s="15"/>
      <c r="W482" s="15"/>
      <c r="X482" s="15"/>
      <c r="Y482" s="15"/>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c r="BC482" s="15"/>
      <c r="BD482" s="15"/>
      <c r="BE482" s="15"/>
      <c r="BF482" s="15"/>
      <c r="BG482" s="15"/>
      <c r="BH482" s="15"/>
      <c r="BI482" s="15"/>
      <c r="BJ482" s="15"/>
      <c r="BK482" s="15"/>
      <c r="BL482" s="15"/>
      <c r="BM482" s="15"/>
      <c r="BN482" s="15"/>
      <c r="BO482" s="15"/>
      <c r="BP482" s="15"/>
      <c r="BQ482" s="15"/>
      <c r="BR482" s="15"/>
      <c r="BS482" s="15"/>
      <c r="BT482" s="15"/>
      <c r="BU482" s="15"/>
      <c r="BV482" s="15"/>
      <c r="BW482" s="15"/>
      <c r="BX482" s="15"/>
      <c r="BY482" s="15"/>
      <c r="BZ482" s="15"/>
      <c r="CA482" s="15"/>
      <c r="CB482" s="15"/>
      <c r="CC482" s="15"/>
      <c r="CD482" s="15"/>
      <c r="CE482" s="15"/>
      <c r="CF482" s="15"/>
      <c r="CG482" s="15"/>
      <c r="CH482" s="15"/>
      <c r="CI482" s="15"/>
      <c r="CJ482" s="15"/>
      <c r="CK482" s="15"/>
      <c r="CL482" s="15"/>
      <c r="CM482" s="15"/>
      <c r="CN482" s="15"/>
      <c r="CO482" s="15"/>
      <c r="CP482" s="15"/>
      <c r="CQ482" s="15"/>
      <c r="CR482" s="15"/>
      <c r="CS482" s="15"/>
      <c r="CT482" s="15"/>
      <c r="CU482" s="15"/>
      <c r="CV482" s="15"/>
      <c r="CW482" s="15"/>
      <c r="CX482" s="15"/>
      <c r="CY482" s="15"/>
      <c r="CZ482" s="15"/>
      <c r="DA482" s="15"/>
    </row>
    <row r="483" spans="1:105" s="19" customFormat="1" ht="16.5" x14ac:dyDescent="0.3">
      <c r="A483" s="48">
        <v>76</v>
      </c>
      <c r="B483" s="49"/>
      <c r="C483" s="56" t="s">
        <v>1079</v>
      </c>
      <c r="D483" s="48" t="s">
        <v>306</v>
      </c>
      <c r="E483" s="48" t="s">
        <v>1360</v>
      </c>
      <c r="F483" s="48" t="s">
        <v>199</v>
      </c>
      <c r="G483" s="48" t="s">
        <v>1361</v>
      </c>
      <c r="H483" s="2" t="s">
        <v>1362</v>
      </c>
      <c r="I483" s="12">
        <v>100</v>
      </c>
      <c r="J483" s="16">
        <f t="shared" si="76"/>
        <v>100</v>
      </c>
      <c r="K483" s="16">
        <f t="shared" si="77"/>
        <v>100</v>
      </c>
      <c r="L483" s="16">
        <f t="shared" si="80"/>
        <v>0</v>
      </c>
      <c r="M483" s="16">
        <f t="shared" si="80"/>
        <v>0</v>
      </c>
      <c r="N483" s="15"/>
      <c r="O483" s="15"/>
      <c r="P483" s="15"/>
      <c r="Q483" s="15"/>
      <c r="R483" s="15"/>
      <c r="S483" s="15"/>
      <c r="T483" s="15"/>
      <c r="U483" s="15"/>
      <c r="V483" s="15"/>
      <c r="W483" s="15"/>
      <c r="X483" s="15"/>
      <c r="Y483" s="15"/>
      <c r="Z483" s="15"/>
      <c r="AA483" s="15"/>
      <c r="AB483" s="15"/>
      <c r="AC483" s="15"/>
      <c r="AD483" s="15"/>
      <c r="AE483" s="15"/>
      <c r="AF483" s="15"/>
      <c r="AG483" s="15"/>
      <c r="AH483" s="15"/>
      <c r="AI483" s="15"/>
      <c r="AJ483" s="15"/>
      <c r="AK483" s="15"/>
      <c r="AL483" s="15"/>
      <c r="AM483" s="15"/>
      <c r="AN483" s="15"/>
      <c r="AO483" s="15"/>
      <c r="AP483" s="15"/>
      <c r="AQ483" s="15"/>
      <c r="AR483" s="15"/>
      <c r="AS483" s="15"/>
      <c r="AT483" s="15"/>
      <c r="AU483" s="15"/>
      <c r="AV483" s="15"/>
      <c r="AW483" s="15"/>
      <c r="AX483" s="15"/>
      <c r="AY483" s="15"/>
      <c r="AZ483" s="15"/>
      <c r="BA483" s="15"/>
      <c r="BB483" s="15"/>
      <c r="BC483" s="15"/>
      <c r="BD483" s="15"/>
      <c r="BE483" s="15"/>
      <c r="BF483" s="15"/>
      <c r="BG483" s="15"/>
      <c r="BH483" s="15"/>
      <c r="BI483" s="15"/>
      <c r="BJ483" s="15"/>
      <c r="BK483" s="15"/>
      <c r="BL483" s="15"/>
      <c r="BM483" s="15"/>
      <c r="BN483" s="15"/>
      <c r="BO483" s="15"/>
      <c r="BP483" s="15"/>
      <c r="BQ483" s="15"/>
      <c r="BR483" s="15"/>
      <c r="BS483" s="15"/>
      <c r="BT483" s="15"/>
      <c r="BU483" s="15"/>
      <c r="BV483" s="15"/>
      <c r="BW483" s="15"/>
      <c r="BX483" s="15"/>
      <c r="BY483" s="15"/>
      <c r="BZ483" s="15"/>
      <c r="CA483" s="15"/>
      <c r="CB483" s="15"/>
      <c r="CC483" s="15"/>
      <c r="CD483" s="15"/>
      <c r="CE483" s="15"/>
      <c r="CF483" s="15"/>
      <c r="CG483" s="15"/>
      <c r="CH483" s="15"/>
      <c r="CI483" s="15"/>
      <c r="CJ483" s="15"/>
      <c r="CK483" s="15"/>
      <c r="CL483" s="15"/>
      <c r="CM483" s="15"/>
      <c r="CN483" s="15"/>
      <c r="CO483" s="15"/>
      <c r="CP483" s="15"/>
      <c r="CQ483" s="15"/>
      <c r="CR483" s="15"/>
      <c r="CS483" s="15"/>
      <c r="CT483" s="15"/>
      <c r="CU483" s="15"/>
      <c r="CV483" s="15"/>
      <c r="CW483" s="15"/>
      <c r="CX483" s="15"/>
      <c r="CY483" s="15"/>
      <c r="CZ483" s="15"/>
      <c r="DA483" s="15"/>
    </row>
    <row r="484" spans="1:105" s="19" customFormat="1" ht="16.5" x14ac:dyDescent="0.3">
      <c r="A484" s="48">
        <v>713</v>
      </c>
      <c r="B484" s="49"/>
      <c r="C484" s="56" t="s">
        <v>1079</v>
      </c>
      <c r="D484" s="51"/>
      <c r="E484" s="48" t="s">
        <v>1363</v>
      </c>
      <c r="F484" s="48" t="s">
        <v>251</v>
      </c>
      <c r="G484" s="48" t="s">
        <v>1364</v>
      </c>
      <c r="H484" s="2"/>
      <c r="I484" s="12">
        <v>100</v>
      </c>
      <c r="J484" s="16">
        <f t="shared" si="76"/>
        <v>100</v>
      </c>
      <c r="K484" s="16">
        <f t="shared" si="77"/>
        <v>100</v>
      </c>
      <c r="L484" s="16">
        <f t="shared" si="80"/>
        <v>0</v>
      </c>
      <c r="M484" s="16">
        <f t="shared" si="80"/>
        <v>0</v>
      </c>
      <c r="N484" s="15"/>
      <c r="O484" s="15"/>
      <c r="P484" s="15"/>
      <c r="Q484" s="15"/>
      <c r="R484" s="15"/>
      <c r="S484" s="15"/>
      <c r="T484" s="15"/>
      <c r="U484" s="15"/>
      <c r="V484" s="15"/>
      <c r="W484" s="15"/>
      <c r="X484" s="15"/>
      <c r="Y484" s="15"/>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BW484" s="15"/>
      <c r="BX484" s="15"/>
      <c r="BY484" s="15"/>
      <c r="BZ484" s="15"/>
      <c r="CA484" s="15"/>
      <c r="CB484" s="15"/>
      <c r="CC484" s="15"/>
      <c r="CD484" s="15"/>
      <c r="CE484" s="15"/>
      <c r="CF484" s="15"/>
      <c r="CG484" s="15"/>
      <c r="CH484" s="15"/>
      <c r="CI484" s="15"/>
      <c r="CJ484" s="15"/>
      <c r="CK484" s="15"/>
      <c r="CL484" s="15"/>
      <c r="CM484" s="15"/>
      <c r="CN484" s="15"/>
      <c r="CO484" s="15"/>
      <c r="CP484" s="15"/>
      <c r="CQ484" s="15"/>
      <c r="CR484" s="15"/>
      <c r="CS484" s="15"/>
      <c r="CT484" s="15"/>
      <c r="CU484" s="15"/>
      <c r="CV484" s="15"/>
      <c r="CW484" s="15"/>
      <c r="CX484" s="15"/>
      <c r="CY484" s="15"/>
      <c r="CZ484" s="15"/>
      <c r="DA484" s="15"/>
    </row>
    <row r="485" spans="1:105" s="19" customFormat="1" ht="16.5" x14ac:dyDescent="0.3">
      <c r="A485" s="37">
        <v>114</v>
      </c>
      <c r="B485" s="38"/>
      <c r="C485" s="39" t="s">
        <v>1079</v>
      </c>
      <c r="D485" s="37" t="s">
        <v>306</v>
      </c>
      <c r="E485" s="37" t="s">
        <v>1365</v>
      </c>
      <c r="F485" s="37" t="s">
        <v>199</v>
      </c>
      <c r="G485" s="37" t="s">
        <v>1366</v>
      </c>
      <c r="H485" s="41" t="s">
        <v>1367</v>
      </c>
      <c r="I485" s="42">
        <v>100</v>
      </c>
      <c r="J485" s="43">
        <f t="shared" si="76"/>
        <v>100</v>
      </c>
      <c r="K485" s="43">
        <f t="shared" si="77"/>
        <v>100</v>
      </c>
      <c r="L485" s="43">
        <f t="shared" si="80"/>
        <v>0</v>
      </c>
      <c r="M485" s="43">
        <f t="shared" si="80"/>
        <v>0</v>
      </c>
      <c r="N485" s="53"/>
      <c r="O485" s="53"/>
      <c r="P485" s="53"/>
      <c r="Q485" s="53"/>
      <c r="R485" s="53"/>
      <c r="S485" s="53"/>
      <c r="T485" s="53"/>
      <c r="U485" s="53"/>
      <c r="V485" s="53"/>
      <c r="W485" s="53"/>
      <c r="X485" s="53"/>
      <c r="Y485" s="53"/>
      <c r="Z485" s="53"/>
      <c r="AA485" s="53"/>
      <c r="AB485" s="53"/>
      <c r="AC485" s="53"/>
      <c r="AD485" s="53"/>
      <c r="AE485" s="53"/>
      <c r="AF485" s="53"/>
      <c r="AG485" s="53"/>
      <c r="AH485" s="53"/>
      <c r="AI485" s="53"/>
      <c r="AJ485" s="53"/>
      <c r="AK485" s="53"/>
      <c r="AL485" s="53"/>
      <c r="AM485" s="53"/>
      <c r="AN485" s="53"/>
      <c r="AO485" s="53"/>
      <c r="AP485" s="53"/>
      <c r="AQ485" s="53"/>
      <c r="AR485" s="53"/>
      <c r="AS485" s="53"/>
      <c r="AT485" s="53"/>
      <c r="AU485" s="53"/>
      <c r="AV485" s="53"/>
      <c r="AW485" s="53"/>
      <c r="AX485" s="53"/>
      <c r="AY485" s="53"/>
      <c r="AZ485" s="53"/>
      <c r="BA485" s="53"/>
      <c r="BB485" s="53"/>
      <c r="BC485" s="53"/>
      <c r="BD485" s="53"/>
      <c r="BE485" s="53"/>
      <c r="BF485" s="53"/>
      <c r="BG485" s="53"/>
      <c r="BH485" s="53"/>
      <c r="BI485" s="53"/>
      <c r="BJ485" s="53"/>
      <c r="BK485" s="53"/>
      <c r="BL485" s="53"/>
      <c r="BM485" s="53"/>
      <c r="BN485" s="53"/>
      <c r="BO485" s="53"/>
      <c r="BP485" s="53"/>
      <c r="BQ485" s="53"/>
      <c r="BR485" s="53"/>
      <c r="BS485" s="53"/>
      <c r="BT485" s="53"/>
      <c r="BU485" s="53"/>
      <c r="BV485" s="53"/>
      <c r="BW485" s="53"/>
      <c r="BX485" s="53"/>
      <c r="BY485" s="53"/>
      <c r="BZ485" s="53"/>
      <c r="CA485" s="53"/>
      <c r="CB485" s="53"/>
      <c r="CC485" s="53"/>
      <c r="CD485" s="53"/>
      <c r="CE485" s="53"/>
      <c r="CF485" s="53"/>
      <c r="CG485" s="53"/>
      <c r="CH485" s="53"/>
      <c r="CI485" s="53"/>
      <c r="CJ485" s="53"/>
      <c r="CK485" s="53"/>
      <c r="CL485" s="53"/>
      <c r="CM485" s="53"/>
      <c r="CN485" s="53"/>
      <c r="CO485" s="53"/>
      <c r="CP485" s="53"/>
      <c r="CQ485" s="53"/>
      <c r="CR485" s="53"/>
      <c r="CS485" s="53"/>
      <c r="CT485" s="53"/>
      <c r="CU485" s="53"/>
      <c r="CV485" s="53"/>
      <c r="CW485" s="53"/>
      <c r="CX485" s="53"/>
      <c r="CY485" s="53"/>
      <c r="CZ485" s="53"/>
      <c r="DA485" s="53"/>
    </row>
    <row r="486" spans="1:105" ht="16.5" x14ac:dyDescent="0.3">
      <c r="A486" s="14">
        <v>403</v>
      </c>
      <c r="B486" s="15"/>
      <c r="C486" s="15"/>
      <c r="D486" s="15"/>
      <c r="E486" s="14" t="s">
        <v>1368</v>
      </c>
      <c r="F486" s="14" t="s">
        <v>113</v>
      </c>
      <c r="G486" s="14" t="s">
        <v>1369</v>
      </c>
      <c r="H486" s="2"/>
      <c r="I486" s="12">
        <v>100</v>
      </c>
      <c r="J486" s="16">
        <f t="shared" si="76"/>
        <v>86.59</v>
      </c>
      <c r="K486" s="16">
        <f t="shared" si="77"/>
        <v>94.384399999999999</v>
      </c>
      <c r="L486" s="16">
        <f>P486+R486+T486+V486+X486+Z486+AB486+AD486+AF486+AH486+AJ486+AL486+AN486+AP486+AR486+AT486+AV486+AX486+AZ486+BB486+BD486+BJ486+CZ486+BF486+BH486+BL486+BN486+BP486+BR486+BT486+BZ486+BV486+BX486+CB486+CD486+CF486+CH486+CJ486+CL486</f>
        <v>5.6156000000000006</v>
      </c>
      <c r="M486" s="16">
        <f>Q486+S486+U486+W486+Y486+AA486+AC486+AE486+AG486+AI486+AK486+AM486+AO486+AQ486+AS486+AU486+AW486+AY486+BA486+BC486+BE486+BK486+DA486+BG486+BI486+BM486+BO486+BQ486+BS486+BU486+CA486+BW486+BY486+CC486+CE486+CG486+CI486+CK486+CM486</f>
        <v>13.41</v>
      </c>
      <c r="N486" s="16"/>
      <c r="O486" s="16"/>
      <c r="P486" s="16">
        <v>2.8</v>
      </c>
      <c r="Q486" s="16">
        <v>4</v>
      </c>
      <c r="R486" s="16">
        <v>0.8</v>
      </c>
      <c r="S486" s="16">
        <v>1.2</v>
      </c>
      <c r="T486" s="16">
        <v>2</v>
      </c>
      <c r="U486" s="16">
        <v>6</v>
      </c>
      <c r="V486" s="87">
        <v>0</v>
      </c>
      <c r="W486" s="88">
        <v>1</v>
      </c>
      <c r="X486" s="21">
        <v>5.0000000000000001E-3</v>
      </c>
      <c r="Y486" s="22">
        <v>0.05</v>
      </c>
      <c r="Z486" s="68">
        <v>2.0000000000000001E-4</v>
      </c>
      <c r="AA486" s="69">
        <v>0.02</v>
      </c>
      <c r="AB486" s="21">
        <v>5.0000000000000001E-3</v>
      </c>
      <c r="AC486" s="22">
        <v>0.05</v>
      </c>
      <c r="AD486" s="16"/>
      <c r="AE486" s="16"/>
      <c r="AF486" s="16"/>
      <c r="AG486" s="16"/>
      <c r="AH486" s="68">
        <v>2.0000000000000001E-4</v>
      </c>
      <c r="AI486" s="69">
        <v>0.02</v>
      </c>
      <c r="AJ486" s="70">
        <v>0</v>
      </c>
      <c r="AK486" s="70">
        <v>1</v>
      </c>
      <c r="AL486" s="16"/>
      <c r="AM486" s="16"/>
      <c r="AN486" s="21">
        <v>5.0000000000000001E-3</v>
      </c>
      <c r="AO486" s="22">
        <v>0.05</v>
      </c>
      <c r="AP486" s="16"/>
      <c r="AQ486" s="16"/>
      <c r="AR486" s="16"/>
      <c r="AS486" s="16"/>
      <c r="AT486" s="16"/>
      <c r="AU486" s="16"/>
      <c r="AV486" s="68">
        <v>2.0000000000000001E-4</v>
      </c>
      <c r="AW486" s="69">
        <v>0.02</v>
      </c>
      <c r="AX486" s="16"/>
      <c r="AY486" s="16"/>
      <c r="AZ486" s="16"/>
      <c r="BA486" s="16"/>
      <c r="BB486" s="16"/>
      <c r="BC486" s="16"/>
      <c r="BD486" s="16"/>
      <c r="BE486" s="16"/>
      <c r="BF486" s="16"/>
      <c r="BG486" s="16"/>
      <c r="BH486" s="16"/>
      <c r="BI486" s="16"/>
      <c r="BJ486" s="16"/>
      <c r="BK486" s="16"/>
      <c r="BL486" s="16"/>
      <c r="BM486" s="16"/>
      <c r="BN486" s="16"/>
      <c r="BO486" s="16"/>
      <c r="BP486" s="16"/>
      <c r="BQ486" s="16"/>
      <c r="BR486" s="16"/>
      <c r="BS486" s="16"/>
      <c r="BT486" s="16"/>
      <c r="BU486" s="16"/>
      <c r="BV486" s="16"/>
      <c r="BW486" s="16"/>
      <c r="BX486" s="16"/>
      <c r="BY486" s="16"/>
      <c r="BZ486" s="16"/>
      <c r="CA486" s="16"/>
      <c r="CB486" s="16"/>
      <c r="CC486" s="16"/>
      <c r="CD486" s="16"/>
      <c r="CE486" s="16"/>
      <c r="CF486" s="16"/>
      <c r="CG486" s="16"/>
      <c r="CH486" s="16"/>
      <c r="CI486" s="16"/>
      <c r="CJ486" s="16"/>
      <c r="CK486" s="16"/>
      <c r="CL486" s="16"/>
      <c r="CM486" s="16"/>
      <c r="CN486" s="16"/>
      <c r="CO486" s="16"/>
      <c r="CP486" s="16"/>
      <c r="CQ486" s="16"/>
      <c r="CR486" s="16"/>
      <c r="CS486" s="16"/>
      <c r="CT486" s="16"/>
      <c r="CU486" s="16"/>
      <c r="CV486" s="16"/>
      <c r="CW486" s="16"/>
      <c r="CX486" s="16"/>
      <c r="CY486" s="16"/>
      <c r="CZ486" s="16"/>
      <c r="DA486" s="16"/>
    </row>
    <row r="487" spans="1:105" ht="16.5" x14ac:dyDescent="0.3">
      <c r="A487" s="59">
        <v>406</v>
      </c>
      <c r="B487" s="15"/>
      <c r="C487" s="15"/>
      <c r="D487" s="15"/>
      <c r="E487" s="14" t="s">
        <v>1370</v>
      </c>
      <c r="F487" s="14" t="s">
        <v>113</v>
      </c>
      <c r="G487" s="14" t="s">
        <v>1371</v>
      </c>
      <c r="H487" s="2"/>
      <c r="I487" s="12">
        <v>100</v>
      </c>
      <c r="J487" s="16">
        <f t="shared" si="76"/>
        <v>77</v>
      </c>
      <c r="K487" s="16">
        <f t="shared" si="77"/>
        <v>94.495000000000005</v>
      </c>
      <c r="L487" s="16">
        <f>P487+R487+T487+V487+X487+Z487+AB487+AD487+AF487+AH487+AJ487+AL487+AN487+AP487+AR487+AT487+AV487+AX487+AZ487+BB487+BD487+BJ487+CZ487+BF487+BH487+BL487+BN487+BP487+BR487+BT487+BZ487</f>
        <v>5.5049999999999999</v>
      </c>
      <c r="M487" s="16">
        <f>Q487+S487+U487+W487+Y487+AA487+AC487+AE487+AG487+AI487+AK487+AM487+AO487+AQ487+AS487+AU487+AW487+AY487+BA487+BC487+BE487+BK487+DA487+BG487+BI487+BM487+BO487+BQ487+BS487+BU487+CA487</f>
        <v>23</v>
      </c>
      <c r="N487" s="16"/>
      <c r="O487" s="16"/>
      <c r="P487" s="16"/>
      <c r="Q487" s="16"/>
      <c r="R487" s="16"/>
      <c r="S487" s="16"/>
      <c r="T487" s="16">
        <v>0.5</v>
      </c>
      <c r="U487" s="17">
        <v>12</v>
      </c>
      <c r="V487" s="16"/>
      <c r="W487" s="17"/>
      <c r="X487" s="16"/>
      <c r="Y487" s="16"/>
      <c r="Z487" s="16"/>
      <c r="AA487" s="16"/>
      <c r="AB487" s="16"/>
      <c r="AC487" s="16"/>
      <c r="AD487" s="16"/>
      <c r="AE487" s="16"/>
      <c r="AF487" s="16"/>
      <c r="AG487" s="16"/>
      <c r="AH487" s="16"/>
      <c r="AI487" s="16"/>
      <c r="AJ487" s="16">
        <v>5</v>
      </c>
      <c r="AK487" s="17">
        <v>10</v>
      </c>
      <c r="AL487" s="99"/>
      <c r="AM487" s="26"/>
      <c r="AN487" s="99"/>
      <c r="AO487" s="26"/>
      <c r="AP487" s="16"/>
      <c r="AQ487" s="16"/>
      <c r="AR487" s="16"/>
      <c r="AS487" s="16"/>
      <c r="AT487" s="16"/>
      <c r="AU487" s="16"/>
      <c r="AV487" s="16"/>
      <c r="AW487" s="16"/>
      <c r="AX487" s="16"/>
      <c r="AY487" s="16"/>
      <c r="AZ487" s="16"/>
      <c r="BA487" s="16"/>
      <c r="BB487" s="16"/>
      <c r="BC487" s="16"/>
      <c r="BD487" s="16"/>
      <c r="BE487" s="16"/>
      <c r="BF487" s="16"/>
      <c r="BG487" s="16"/>
      <c r="BH487" s="16"/>
      <c r="BI487" s="16"/>
      <c r="BJ487" s="99">
        <v>5.0000000000000001E-3</v>
      </c>
      <c r="BK487" s="26">
        <v>1</v>
      </c>
      <c r="BL487" s="99"/>
      <c r="BM487" s="26"/>
      <c r="BN487" s="99"/>
      <c r="BO487" s="26"/>
      <c r="BP487" s="16"/>
      <c r="BQ487" s="16"/>
      <c r="BR487" s="16"/>
      <c r="BS487" s="16"/>
      <c r="BT487" s="16"/>
      <c r="BU487" s="16"/>
      <c r="BV487" s="16"/>
      <c r="BW487" s="16"/>
      <c r="BX487" s="16"/>
      <c r="BY487" s="16"/>
      <c r="BZ487" s="16"/>
      <c r="CA487" s="16"/>
      <c r="CB487" s="16"/>
      <c r="CC487" s="16"/>
      <c r="CD487" s="16"/>
      <c r="CE487" s="16"/>
      <c r="CF487" s="16"/>
      <c r="CG487" s="16"/>
      <c r="CH487" s="16"/>
      <c r="CI487" s="16"/>
      <c r="CJ487" s="16"/>
      <c r="CK487" s="16"/>
      <c r="CL487" s="16"/>
      <c r="CM487" s="16"/>
      <c r="CN487" s="16"/>
      <c r="CO487" s="16"/>
      <c r="CP487" s="16"/>
      <c r="CQ487" s="16"/>
      <c r="CR487" s="16"/>
      <c r="CS487" s="16"/>
      <c r="CT487" s="16"/>
      <c r="CU487" s="16"/>
      <c r="CV487" s="16"/>
      <c r="CW487" s="16"/>
      <c r="CX487" s="16"/>
      <c r="CY487" s="16"/>
      <c r="CZ487" s="16"/>
      <c r="DA487" s="16"/>
    </row>
    <row r="488" spans="1:105" ht="16.5" x14ac:dyDescent="0.3">
      <c r="A488" s="59">
        <v>406</v>
      </c>
      <c r="B488" s="15"/>
      <c r="C488" s="15"/>
      <c r="D488" s="15"/>
      <c r="E488" s="14" t="s">
        <v>1370</v>
      </c>
      <c r="F488" s="14" t="s">
        <v>113</v>
      </c>
      <c r="G488" s="14" t="s">
        <v>1371</v>
      </c>
      <c r="H488" s="2"/>
      <c r="I488" s="12">
        <v>100</v>
      </c>
      <c r="J488" s="16">
        <f t="shared" si="76"/>
        <v>77</v>
      </c>
      <c r="K488" s="16">
        <f t="shared" si="77"/>
        <v>94.495000000000005</v>
      </c>
      <c r="L488" s="16">
        <f>P488+R488+T488+V488+X488+Z488+AB488+AD488+AF488+AH488+AJ488+AL488+AN488+AP488+AR488+AT488+AV488+AX488+AZ488+BB488+BD488+BJ488+CZ488+BF488+BH488+BL488+BN488+BP488+BR488+BT488+BZ488</f>
        <v>5.5049999999999999</v>
      </c>
      <c r="M488" s="16">
        <f>Q488+S488+U488+W488+Y488+AA488+AC488+AE488+AG488+AI488+AK488+AM488+AO488+AQ488+AS488+AU488+AW488+AY488+BA488+BC488+BE488+BK488+DA488+BG488+BI488+BM488+BO488+BQ488+BS488+BU488+CA488</f>
        <v>23</v>
      </c>
      <c r="N488" s="16"/>
      <c r="O488" s="16"/>
      <c r="P488" s="16"/>
      <c r="Q488" s="16"/>
      <c r="R488" s="16"/>
      <c r="S488" s="16"/>
      <c r="T488" s="16">
        <v>0.5</v>
      </c>
      <c r="U488" s="17">
        <v>12</v>
      </c>
      <c r="V488" s="16"/>
      <c r="W488" s="17"/>
      <c r="X488" s="16"/>
      <c r="Y488" s="16"/>
      <c r="Z488" s="16"/>
      <c r="AA488" s="16"/>
      <c r="AB488" s="16"/>
      <c r="AC488" s="16"/>
      <c r="AD488" s="16"/>
      <c r="AE488" s="16"/>
      <c r="AF488" s="16"/>
      <c r="AG488" s="16"/>
      <c r="AH488" s="16"/>
      <c r="AI488" s="16"/>
      <c r="AJ488" s="16">
        <v>5</v>
      </c>
      <c r="AK488" s="17">
        <v>10</v>
      </c>
      <c r="AL488" s="99"/>
      <c r="AM488" s="26"/>
      <c r="AN488" s="99"/>
      <c r="AO488" s="26"/>
      <c r="AP488" s="16"/>
      <c r="AQ488" s="16"/>
      <c r="AR488" s="16"/>
      <c r="AS488" s="16"/>
      <c r="AT488" s="16"/>
      <c r="AU488" s="16"/>
      <c r="AV488" s="16"/>
      <c r="AW488" s="16"/>
      <c r="AX488" s="16"/>
      <c r="AY488" s="16"/>
      <c r="AZ488" s="16"/>
      <c r="BA488" s="16"/>
      <c r="BB488" s="16"/>
      <c r="BC488" s="16"/>
      <c r="BD488" s="16"/>
      <c r="BE488" s="16"/>
      <c r="BF488" s="16"/>
      <c r="BG488" s="16"/>
      <c r="BH488" s="16"/>
      <c r="BI488" s="16"/>
      <c r="BJ488" s="99"/>
      <c r="BK488" s="26"/>
      <c r="BL488" s="99">
        <v>5.0000000000000001E-3</v>
      </c>
      <c r="BM488" s="26">
        <v>1</v>
      </c>
      <c r="BN488" s="99"/>
      <c r="BO488" s="26"/>
      <c r="BP488" s="16"/>
      <c r="BQ488" s="16"/>
      <c r="BR488" s="16"/>
      <c r="BS488" s="16"/>
      <c r="BT488" s="16"/>
      <c r="BU488" s="16"/>
      <c r="BV488" s="16"/>
      <c r="BW488" s="16"/>
      <c r="BX488" s="16"/>
      <c r="BY488" s="16"/>
      <c r="BZ488" s="16"/>
      <c r="CA488" s="16"/>
      <c r="CB488" s="16"/>
      <c r="CC488" s="16"/>
      <c r="CD488" s="16"/>
      <c r="CE488" s="16"/>
      <c r="CF488" s="16"/>
      <c r="CG488" s="16"/>
      <c r="CH488" s="16"/>
      <c r="CI488" s="16"/>
      <c r="CJ488" s="16"/>
      <c r="CK488" s="16"/>
      <c r="CL488" s="16"/>
      <c r="CM488" s="16"/>
      <c r="CN488" s="16"/>
      <c r="CO488" s="16"/>
      <c r="CP488" s="16"/>
      <c r="CQ488" s="16"/>
      <c r="CR488" s="16"/>
      <c r="CS488" s="16"/>
      <c r="CT488" s="16"/>
      <c r="CU488" s="16"/>
      <c r="CV488" s="16"/>
      <c r="CW488" s="16"/>
      <c r="CX488" s="16"/>
      <c r="CY488" s="16"/>
      <c r="CZ488" s="16"/>
      <c r="DA488" s="16"/>
    </row>
    <row r="489" spans="1:105" ht="16.5" x14ac:dyDescent="0.3">
      <c r="A489" s="54">
        <v>554</v>
      </c>
      <c r="B489" s="36"/>
      <c r="C489" s="36"/>
      <c r="D489" s="36"/>
      <c r="E489" s="54" t="s">
        <v>1372</v>
      </c>
      <c r="F489" s="54" t="s">
        <v>446</v>
      </c>
      <c r="G489" s="54" t="s">
        <v>1373</v>
      </c>
      <c r="H489" t="s">
        <v>704</v>
      </c>
      <c r="I489" s="34">
        <v>100</v>
      </c>
      <c r="J489" s="35">
        <f t="shared" si="76"/>
        <v>100</v>
      </c>
      <c r="K489" s="35">
        <f t="shared" si="77"/>
        <v>100</v>
      </c>
      <c r="L489" s="35">
        <f>P489+R489+T489+V489+X489+Z489+AB489+AD489+AF489+AH489+AJ489+AL489+AN489+AP489+AR489+AT489+AV489+AX489+AZ489+BB489+BD489+BJ489+CZ489+BF489+BH489+BL489+BN489+BP489+BR489+BT489+BZ489+BV489+BX489+CB489+CD489+CF489+CH489+CJ489+CL489</f>
        <v>0</v>
      </c>
      <c r="M489" s="35">
        <f>Q489+S489+U489+W489+Y489+AA489+AC489+AE489+AG489+AI489+AK489+AM489+AO489+AQ489+AS489+AU489+AW489+AY489+BA489+BC489+BE489+BK489+DA489+BG489+BI489+BM489+BO489+BQ489+BS489+BU489+CA489+BW489+BY489+CC489+CE489+CG489+CI489+CK489+CM489</f>
        <v>0</v>
      </c>
      <c r="N489" s="35"/>
      <c r="O489" s="35"/>
      <c r="P489" s="35"/>
      <c r="Q489" s="35"/>
      <c r="R489" s="35"/>
      <c r="S489" s="35"/>
      <c r="T489" s="35"/>
      <c r="U489" s="35"/>
      <c r="V489" s="35"/>
      <c r="W489" s="75"/>
      <c r="X489" s="35"/>
      <c r="Y489" s="35"/>
      <c r="Z489" s="35"/>
      <c r="AA489" s="35"/>
      <c r="AB489" s="35"/>
      <c r="AC489" s="35"/>
      <c r="AD489" s="35"/>
      <c r="AE489" s="35"/>
      <c r="AF489" s="35"/>
      <c r="AG489" s="35"/>
      <c r="AH489" s="35"/>
      <c r="AI489" s="35"/>
      <c r="AJ489" s="35"/>
      <c r="AK489" s="35"/>
      <c r="AL489" s="35"/>
      <c r="AM489" s="35"/>
      <c r="AN489" s="35"/>
      <c r="AO489" s="35"/>
      <c r="AP489" s="35"/>
      <c r="AQ489" s="35"/>
      <c r="AR489" s="35"/>
      <c r="AS489" s="35"/>
      <c r="AT489" s="35"/>
      <c r="AU489" s="35"/>
      <c r="AV489" s="35"/>
      <c r="AW489" s="35"/>
      <c r="AX489" s="35"/>
      <c r="AY489" s="35"/>
      <c r="AZ489" s="35"/>
      <c r="BA489" s="35"/>
      <c r="BB489" s="35"/>
      <c r="BC489" s="35"/>
      <c r="BD489" s="35"/>
      <c r="BE489" s="35"/>
      <c r="BF489" s="35"/>
      <c r="BG489" s="35"/>
      <c r="BH489" s="35"/>
      <c r="BI489" s="35"/>
      <c r="BJ489" s="35"/>
      <c r="BK489" s="35"/>
      <c r="BL489" s="35"/>
      <c r="BM489" s="35"/>
      <c r="BN489" s="35"/>
      <c r="BO489" s="35"/>
      <c r="BP489" s="35"/>
      <c r="BQ489" s="35"/>
      <c r="BR489" s="35"/>
      <c r="BS489" s="35"/>
      <c r="BT489" s="35"/>
      <c r="BU489" s="35"/>
      <c r="BV489" s="35"/>
      <c r="BW489" s="35"/>
      <c r="BX489" s="35"/>
      <c r="BY489" s="35"/>
      <c r="BZ489" s="35"/>
      <c r="CA489" s="35"/>
      <c r="CB489" s="35"/>
      <c r="CC489" s="35"/>
      <c r="CD489" s="35"/>
      <c r="CE489" s="35"/>
      <c r="CF489" s="35"/>
      <c r="CG489" s="35"/>
      <c r="CH489" s="35"/>
      <c r="CI489" s="35"/>
      <c r="CJ489" s="35"/>
      <c r="CK489" s="35"/>
      <c r="CL489" s="35"/>
      <c r="CM489" s="35"/>
      <c r="CN489" s="35"/>
      <c r="CO489" s="35"/>
      <c r="CP489" s="35"/>
      <c r="CQ489" s="35"/>
      <c r="CR489" s="35"/>
      <c r="CS489" s="35"/>
      <c r="CT489" s="35"/>
      <c r="CU489" s="35"/>
      <c r="CV489" s="35"/>
      <c r="CW489" s="35"/>
      <c r="CX489" s="35"/>
      <c r="CY489" s="35"/>
      <c r="CZ489" s="35"/>
      <c r="DA489" s="35"/>
    </row>
    <row r="490" spans="1:105" ht="16.5" x14ac:dyDescent="0.3">
      <c r="A490" s="14">
        <v>673</v>
      </c>
      <c r="B490" s="15"/>
      <c r="C490" s="15"/>
      <c r="D490" s="15"/>
      <c r="E490" s="14" t="s">
        <v>1374</v>
      </c>
      <c r="F490" s="14" t="s">
        <v>446</v>
      </c>
      <c r="G490" s="14" t="s">
        <v>1375</v>
      </c>
      <c r="H490" s="2"/>
      <c r="I490" s="12">
        <v>100</v>
      </c>
      <c r="J490" s="16">
        <f t="shared" si="76"/>
        <v>100</v>
      </c>
      <c r="K490" s="16">
        <f t="shared" si="77"/>
        <v>100</v>
      </c>
      <c r="L490" s="16">
        <f>P490+R490+T490+V490+X490+Z490+AB490+AD490+AF490+AH490+AJ490+AL490+AN490+AP490+AR490+AT490+AV490+AX490+AZ490+BB490+BD490+BJ490+CZ490+BF490+BH490+BL490+BN490+BP490+BR490+BT490+BZ490+BV490+BX490+CB490+CD490+CF490+CH490+CJ490+CL490</f>
        <v>0</v>
      </c>
      <c r="M490" s="16">
        <f>Q490+S490+U490+W490+Y490+AA490+AC490+AE490+AG490+AI490+AK490+AM490+AO490+AQ490+AS490+AU490+AW490+AY490+BA490+BC490+BE490+BK490+DA490+BG490+BI490+BM490+BO490+BQ490+BS490+BU490+CA490+BW490+BY490+CC490+CE490+CG490+CI490+CK490+CM490</f>
        <v>0</v>
      </c>
      <c r="N490" s="16"/>
      <c r="O490" s="16"/>
      <c r="P490" s="16"/>
      <c r="Q490" s="16"/>
      <c r="R490" s="16"/>
      <c r="S490" s="16"/>
      <c r="T490" s="16"/>
      <c r="U490" s="16"/>
      <c r="V490" s="16"/>
      <c r="W490" s="17"/>
      <c r="X490" s="16"/>
      <c r="Y490" s="16"/>
      <c r="Z490" s="16"/>
      <c r="AA490" s="16"/>
      <c r="AB490" s="16"/>
      <c r="AC490" s="16"/>
      <c r="AD490" s="16"/>
      <c r="AE490" s="16"/>
      <c r="AF490" s="16"/>
      <c r="AG490" s="16"/>
      <c r="AH490" s="16"/>
      <c r="AI490" s="16"/>
      <c r="AJ490" s="16"/>
      <c r="AK490" s="16"/>
      <c r="AL490" s="16"/>
      <c r="AM490" s="16"/>
      <c r="AN490" s="16"/>
      <c r="AO490" s="16"/>
      <c r="AP490" s="16"/>
      <c r="AQ490" s="16"/>
      <c r="AR490" s="16"/>
      <c r="AS490" s="16"/>
      <c r="AT490" s="16"/>
      <c r="AU490" s="16"/>
      <c r="AV490" s="16"/>
      <c r="AW490" s="16"/>
      <c r="AX490" s="16"/>
      <c r="AY490" s="16"/>
      <c r="AZ490" s="16"/>
      <c r="BA490" s="16"/>
      <c r="BB490" s="16"/>
      <c r="BC490" s="16"/>
      <c r="BD490" s="16"/>
      <c r="BE490" s="16"/>
      <c r="BF490" s="16"/>
      <c r="BG490" s="16"/>
      <c r="BH490" s="16"/>
      <c r="BI490" s="16"/>
      <c r="BJ490" s="16"/>
      <c r="BK490" s="16"/>
      <c r="BL490" s="16"/>
      <c r="BM490" s="16"/>
      <c r="BN490" s="16"/>
      <c r="BO490" s="16"/>
      <c r="BP490" s="16"/>
      <c r="BQ490" s="16"/>
      <c r="BR490" s="16"/>
      <c r="BS490" s="16"/>
      <c r="BT490" s="16"/>
      <c r="BU490" s="16"/>
      <c r="BV490" s="16"/>
      <c r="BW490" s="16"/>
      <c r="BX490" s="16"/>
      <c r="BY490" s="16"/>
      <c r="BZ490" s="16"/>
      <c r="CA490" s="16"/>
      <c r="CB490" s="16"/>
      <c r="CC490" s="16"/>
      <c r="CD490" s="16"/>
      <c r="CE490" s="16"/>
      <c r="CF490" s="16"/>
      <c r="CG490" s="16"/>
      <c r="CH490" s="16"/>
      <c r="CI490" s="16"/>
      <c r="CJ490" s="16"/>
      <c r="CK490" s="16"/>
      <c r="CL490" s="16"/>
      <c r="CM490" s="16"/>
      <c r="CN490" s="16"/>
      <c r="CO490" s="16"/>
      <c r="CP490" s="16"/>
      <c r="CQ490" s="16"/>
      <c r="CR490" s="16"/>
      <c r="CS490" s="16"/>
      <c r="CT490" s="16"/>
      <c r="CU490" s="16"/>
      <c r="CV490" s="16"/>
      <c r="CW490" s="16"/>
      <c r="CX490" s="16"/>
      <c r="CY490" s="16"/>
      <c r="CZ490" s="16"/>
      <c r="DA490" s="16"/>
    </row>
    <row r="491" spans="1:105" s="19" customFormat="1" ht="16.5" x14ac:dyDescent="0.3">
      <c r="A491" s="37">
        <v>752</v>
      </c>
      <c r="B491" s="40"/>
      <c r="C491" s="39"/>
      <c r="D491" s="40"/>
      <c r="E491" s="37" t="s">
        <v>1376</v>
      </c>
      <c r="F491" s="37"/>
      <c r="G491" s="37"/>
      <c r="H491" s="41"/>
      <c r="I491" s="42">
        <v>100</v>
      </c>
      <c r="J491" s="43">
        <f t="shared" si="76"/>
        <v>100</v>
      </c>
      <c r="K491" s="43">
        <f t="shared" si="77"/>
        <v>100</v>
      </c>
      <c r="L491" s="43">
        <f>P491+R491+T491+V491+X491+Z491+AB491+AD491+AF491+AH491+AJ491+AL491+AN491+AP491+AR491+AT491+AV491+AX491+AZ491+BB491+BD491+BJ491+CZ491</f>
        <v>0</v>
      </c>
      <c r="M491" s="43">
        <f>Q491+S491+U491+W491+Y491+AA491+AC491+AE491+AG491+AI491+AK491+AM491+AO491+AQ491+AS491+AU491+AW491+AY491+BA491+BC491+BE491+BK491+DA491</f>
        <v>0</v>
      </c>
      <c r="N491" s="53"/>
      <c r="O491" s="53"/>
      <c r="P491" s="53"/>
      <c r="Q491" s="53"/>
      <c r="R491" s="53"/>
      <c r="S491" s="53"/>
      <c r="T491" s="53"/>
      <c r="U491" s="53"/>
      <c r="V491" s="53"/>
      <c r="W491" s="53"/>
      <c r="X491" s="53"/>
      <c r="Y491" s="53"/>
      <c r="Z491" s="53"/>
      <c r="AA491" s="53"/>
      <c r="AB491" s="53"/>
      <c r="AC491" s="53"/>
      <c r="AD491" s="53"/>
      <c r="AE491" s="53"/>
      <c r="AF491" s="53"/>
      <c r="AG491" s="53"/>
      <c r="AH491" s="53"/>
      <c r="AI491" s="53"/>
      <c r="AJ491" s="53"/>
      <c r="AK491" s="53"/>
      <c r="AL491" s="53"/>
      <c r="AM491" s="53"/>
      <c r="AN491" s="53"/>
      <c r="AO491" s="53"/>
      <c r="AP491" s="53"/>
      <c r="AQ491" s="53"/>
      <c r="AR491" s="53"/>
      <c r="AS491" s="53"/>
      <c r="AT491" s="53"/>
      <c r="AU491" s="53"/>
      <c r="AV491" s="53"/>
      <c r="AW491" s="53"/>
      <c r="AX491" s="53"/>
      <c r="AY491" s="53"/>
      <c r="AZ491" s="53"/>
      <c r="BA491" s="53"/>
      <c r="BB491" s="53"/>
      <c r="BC491" s="53"/>
      <c r="BD491" s="53"/>
      <c r="BE491" s="53"/>
      <c r="BF491" s="53"/>
      <c r="BG491" s="53"/>
      <c r="BH491" s="53"/>
      <c r="BI491" s="53"/>
      <c r="BJ491" s="53"/>
      <c r="BK491" s="53"/>
      <c r="BL491" s="53"/>
      <c r="BM491" s="53"/>
      <c r="BN491" s="53"/>
      <c r="BO491" s="53"/>
      <c r="BP491" s="53"/>
      <c r="BQ491" s="53"/>
      <c r="BR491" s="53"/>
      <c r="BS491" s="53"/>
      <c r="BT491" s="53"/>
      <c r="BU491" s="53"/>
      <c r="BV491" s="53"/>
      <c r="BW491" s="53"/>
      <c r="BX491" s="53"/>
      <c r="BY491" s="53"/>
      <c r="BZ491" s="53"/>
      <c r="CA491" s="53"/>
      <c r="CB491" s="53"/>
      <c r="CC491" s="53"/>
      <c r="CD491" s="53"/>
      <c r="CE491" s="53"/>
      <c r="CF491" s="53"/>
      <c r="CG491" s="53"/>
      <c r="CH491" s="53"/>
      <c r="CI491" s="53"/>
      <c r="CJ491" s="53"/>
      <c r="CK491" s="53"/>
      <c r="CL491" s="53"/>
      <c r="CM491" s="53"/>
      <c r="CN491" s="53"/>
      <c r="CO491" s="53"/>
      <c r="CP491" s="53"/>
      <c r="CQ491" s="53"/>
      <c r="CR491" s="53"/>
      <c r="CS491" s="53"/>
      <c r="CT491" s="53"/>
      <c r="CU491" s="53"/>
      <c r="CV491" s="53"/>
      <c r="CW491" s="53"/>
      <c r="CX491" s="53"/>
      <c r="CY491" s="53"/>
      <c r="CZ491" s="53"/>
      <c r="DA491" s="53"/>
    </row>
    <row r="492" spans="1:105" ht="16.5" x14ac:dyDescent="0.3">
      <c r="A492" s="59">
        <v>406</v>
      </c>
      <c r="B492" s="15"/>
      <c r="C492" s="15"/>
      <c r="D492" s="15"/>
      <c r="E492" s="14" t="s">
        <v>1370</v>
      </c>
      <c r="F492" s="14" t="s">
        <v>113</v>
      </c>
      <c r="G492" s="14" t="s">
        <v>1371</v>
      </c>
      <c r="H492" s="2"/>
      <c r="I492" s="12">
        <v>100</v>
      </c>
      <c r="J492" s="16">
        <f t="shared" si="76"/>
        <v>77</v>
      </c>
      <c r="K492" s="16">
        <f t="shared" si="77"/>
        <v>94.495000000000005</v>
      </c>
      <c r="L492" s="16">
        <f>P492+R492+T492+V492+X492+Z492+AB492+AD492+AF492+AH492+AJ492+AL492+AN492+AP492+AR492+AT492+AV492+AX492+AZ492+BB492+BD492+BJ492+CZ492+BF492+BH492+BL492+BN492+BP492+BR492+BT492+BZ492</f>
        <v>5.5049999999999999</v>
      </c>
      <c r="M492" s="16">
        <f>Q492+S492+U492+W492+Y492+AA492+AC492+AE492+AG492+AI492+AK492+AM492+AO492+AQ492+AS492+AU492+AW492+AY492+BA492+BC492+BE492+BK492+DA492+BG492+BI492+BM492+BO492+BQ492+BS492+BU492+CA492</f>
        <v>23</v>
      </c>
      <c r="N492" s="16"/>
      <c r="O492" s="16"/>
      <c r="P492" s="16"/>
      <c r="Q492" s="16"/>
      <c r="R492" s="16"/>
      <c r="S492" s="16"/>
      <c r="T492" s="16">
        <v>0.5</v>
      </c>
      <c r="U492" s="17">
        <v>12</v>
      </c>
      <c r="V492" s="16"/>
      <c r="W492" s="17"/>
      <c r="X492" s="16"/>
      <c r="Y492" s="16"/>
      <c r="Z492" s="16"/>
      <c r="AA492" s="16"/>
      <c r="AB492" s="16"/>
      <c r="AC492" s="16"/>
      <c r="AD492" s="16"/>
      <c r="AE492" s="16"/>
      <c r="AF492" s="16"/>
      <c r="AG492" s="16"/>
      <c r="AH492" s="16"/>
      <c r="AI492" s="16"/>
      <c r="AJ492" s="16">
        <v>5</v>
      </c>
      <c r="AK492" s="17">
        <v>10</v>
      </c>
      <c r="AL492" s="99"/>
      <c r="AM492" s="26"/>
      <c r="AN492" s="99"/>
      <c r="AO492" s="26"/>
      <c r="AP492" s="16"/>
      <c r="AQ492" s="16"/>
      <c r="AR492" s="16"/>
      <c r="AS492" s="16"/>
      <c r="AT492" s="16"/>
      <c r="AU492" s="16"/>
      <c r="AV492" s="16"/>
      <c r="AW492" s="16"/>
      <c r="AX492" s="16"/>
      <c r="AY492" s="16"/>
      <c r="AZ492" s="16"/>
      <c r="BA492" s="16"/>
      <c r="BB492" s="16"/>
      <c r="BC492" s="16"/>
      <c r="BD492" s="16"/>
      <c r="BE492" s="16"/>
      <c r="BF492" s="16"/>
      <c r="BG492" s="16"/>
      <c r="BH492" s="16"/>
      <c r="BI492" s="16"/>
      <c r="BJ492" s="99"/>
      <c r="BK492" s="26"/>
      <c r="BL492" s="99"/>
      <c r="BM492" s="26"/>
      <c r="BN492" s="99">
        <v>5.0000000000000001E-3</v>
      </c>
      <c r="BO492" s="26">
        <v>1</v>
      </c>
      <c r="BP492" s="16"/>
      <c r="BQ492" s="16"/>
      <c r="BR492" s="16"/>
      <c r="BS492" s="16"/>
      <c r="BT492" s="16"/>
      <c r="BU492" s="16"/>
      <c r="BV492" s="16"/>
      <c r="BW492" s="16"/>
      <c r="BX492" s="16"/>
      <c r="BY492" s="16"/>
      <c r="BZ492" s="16"/>
      <c r="CA492" s="16"/>
      <c r="CB492" s="16"/>
      <c r="CC492" s="16"/>
      <c r="CD492" s="16"/>
      <c r="CE492" s="16"/>
      <c r="CF492" s="16"/>
      <c r="CG492" s="16"/>
      <c r="CH492" s="16"/>
      <c r="CI492" s="16"/>
      <c r="CJ492" s="16"/>
      <c r="CK492" s="16"/>
      <c r="CL492" s="16"/>
      <c r="CM492" s="16"/>
      <c r="CN492" s="16"/>
      <c r="CO492" s="16"/>
      <c r="CP492" s="16"/>
      <c r="CQ492" s="16"/>
      <c r="CR492" s="16"/>
      <c r="CS492" s="16"/>
      <c r="CT492" s="16"/>
      <c r="CU492" s="16"/>
      <c r="CV492" s="16"/>
      <c r="CW492" s="16"/>
      <c r="CX492" s="16"/>
      <c r="CY492" s="16"/>
      <c r="CZ492" s="16"/>
      <c r="DA492" s="16"/>
    </row>
    <row r="493" spans="1:105" s="19" customFormat="1" ht="16.5" x14ac:dyDescent="0.3">
      <c r="A493" s="30">
        <v>145</v>
      </c>
      <c r="B493" s="31"/>
      <c r="C493" s="32"/>
      <c r="D493" s="30" t="s">
        <v>614</v>
      </c>
      <c r="E493" s="30" t="s">
        <v>1377</v>
      </c>
      <c r="F493" s="30" t="s">
        <v>113</v>
      </c>
      <c r="G493" s="30" t="s">
        <v>1378</v>
      </c>
      <c r="H493" s="33" t="s">
        <v>1379</v>
      </c>
      <c r="I493" s="34">
        <v>100</v>
      </c>
      <c r="J493" s="35">
        <f t="shared" si="76"/>
        <v>100</v>
      </c>
      <c r="K493" s="35">
        <f t="shared" si="77"/>
        <v>100</v>
      </c>
      <c r="L493" s="35">
        <f t="shared" ref="L493:M498" si="81">P493+R493+T493+V493+X493+Z493+AB493+AD493+AF493+AH493+AJ493+AL493+AN493+AP493+AR493+AT493+AV493+AX493+AZ493+BB493+BD493+BJ493+CZ493</f>
        <v>0</v>
      </c>
      <c r="M493" s="35">
        <f t="shared" si="81"/>
        <v>0</v>
      </c>
      <c r="N493" s="36"/>
      <c r="O493" s="36"/>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c r="AQ493" s="36"/>
      <c r="AR493" s="36"/>
      <c r="AS493" s="36"/>
      <c r="AT493" s="36"/>
      <c r="AU493" s="36"/>
      <c r="AV493" s="36"/>
      <c r="AW493" s="36"/>
      <c r="AX493" s="36"/>
      <c r="AY493" s="36"/>
      <c r="AZ493" s="36"/>
      <c r="BA493" s="36"/>
      <c r="BB493" s="36"/>
      <c r="BC493" s="36"/>
      <c r="BD493" s="36"/>
      <c r="BE493" s="36"/>
      <c r="BF493" s="36"/>
      <c r="BG493" s="36"/>
      <c r="BH493" s="36"/>
      <c r="BI493" s="36"/>
      <c r="BJ493" s="36"/>
      <c r="BK493" s="36"/>
      <c r="BL493" s="36"/>
      <c r="BM493" s="36"/>
      <c r="BN493" s="36"/>
      <c r="BO493" s="36"/>
      <c r="BP493" s="36"/>
      <c r="BQ493" s="36"/>
      <c r="BR493" s="36"/>
      <c r="BS493" s="36"/>
      <c r="BT493" s="36"/>
      <c r="BU493" s="36"/>
      <c r="BV493" s="36"/>
      <c r="BW493" s="36"/>
      <c r="BX493" s="36"/>
      <c r="BY493" s="36"/>
      <c r="BZ493" s="36"/>
      <c r="CA493" s="36"/>
      <c r="CB493" s="36"/>
      <c r="CC493" s="36"/>
      <c r="CD493" s="36"/>
      <c r="CE493" s="36"/>
      <c r="CF493" s="36"/>
      <c r="CG493" s="36"/>
      <c r="CH493" s="36"/>
      <c r="CI493" s="36"/>
      <c r="CJ493" s="36"/>
      <c r="CK493" s="36"/>
      <c r="CL493" s="36"/>
      <c r="CM493" s="36"/>
      <c r="CN493" s="36"/>
      <c r="CO493" s="36"/>
      <c r="CP493" s="36"/>
      <c r="CQ493" s="36"/>
      <c r="CR493" s="36"/>
      <c r="CS493" s="36"/>
      <c r="CT493" s="36"/>
      <c r="CU493" s="36"/>
      <c r="CV493" s="36"/>
      <c r="CW493" s="36"/>
      <c r="CX493" s="36"/>
      <c r="CY493" s="36"/>
      <c r="CZ493" s="36"/>
      <c r="DA493" s="36"/>
    </row>
    <row r="494" spans="1:105" s="19" customFormat="1" ht="16.5" x14ac:dyDescent="0.3">
      <c r="A494" s="48">
        <v>163</v>
      </c>
      <c r="B494" s="49"/>
      <c r="C494" s="56" t="s">
        <v>386</v>
      </c>
      <c r="D494" s="48" t="s">
        <v>306</v>
      </c>
      <c r="E494" s="48" t="s">
        <v>1380</v>
      </c>
      <c r="F494" s="48" t="s">
        <v>199</v>
      </c>
      <c r="G494" s="48" t="s">
        <v>1381</v>
      </c>
      <c r="H494" s="2" t="s">
        <v>1382</v>
      </c>
      <c r="I494" s="12">
        <v>100</v>
      </c>
      <c r="J494" s="16">
        <f t="shared" si="76"/>
        <v>100</v>
      </c>
      <c r="K494" s="16">
        <f t="shared" si="77"/>
        <v>100</v>
      </c>
      <c r="L494" s="16">
        <f t="shared" si="81"/>
        <v>0</v>
      </c>
      <c r="M494" s="16">
        <f t="shared" si="81"/>
        <v>0</v>
      </c>
      <c r="N494" s="15"/>
      <c r="O494" s="15"/>
      <c r="P494" s="15"/>
      <c r="Q494" s="15"/>
      <c r="R494" s="15"/>
      <c r="S494" s="15"/>
      <c r="T494" s="15"/>
      <c r="U494" s="15"/>
      <c r="V494" s="15"/>
      <c r="W494" s="15"/>
      <c r="X494" s="15"/>
      <c r="Y494" s="15"/>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c r="BC494" s="15"/>
      <c r="BD494" s="15"/>
      <c r="BE494" s="15"/>
      <c r="BF494" s="15"/>
      <c r="BG494" s="15"/>
      <c r="BH494" s="15"/>
      <c r="BI494" s="15"/>
      <c r="BJ494" s="15"/>
      <c r="BK494" s="15"/>
      <c r="BL494" s="15"/>
      <c r="BM494" s="15"/>
      <c r="BN494" s="15"/>
      <c r="BO494" s="15"/>
      <c r="BP494" s="15"/>
      <c r="BQ494" s="15"/>
      <c r="BR494" s="15"/>
      <c r="BS494" s="15"/>
      <c r="BT494" s="15"/>
      <c r="BU494" s="15"/>
      <c r="BV494" s="15"/>
      <c r="BW494" s="15"/>
      <c r="BX494" s="15"/>
      <c r="BY494" s="15"/>
      <c r="BZ494" s="15"/>
      <c r="CA494" s="15"/>
      <c r="CB494" s="15"/>
      <c r="CC494" s="15"/>
      <c r="CD494" s="15"/>
      <c r="CE494" s="15"/>
      <c r="CF494" s="15"/>
      <c r="CG494" s="15"/>
      <c r="CH494" s="15"/>
      <c r="CI494" s="15"/>
      <c r="CJ494" s="15"/>
      <c r="CK494" s="15"/>
      <c r="CL494" s="15"/>
      <c r="CM494" s="15"/>
      <c r="CN494" s="15"/>
      <c r="CO494" s="15"/>
      <c r="CP494" s="15"/>
      <c r="CQ494" s="15"/>
      <c r="CR494" s="15"/>
      <c r="CS494" s="15"/>
      <c r="CT494" s="15"/>
      <c r="CU494" s="15"/>
      <c r="CV494" s="15"/>
      <c r="CW494" s="15"/>
      <c r="CX494" s="15"/>
      <c r="CY494" s="15"/>
      <c r="CZ494" s="15"/>
      <c r="DA494" s="15"/>
    </row>
    <row r="495" spans="1:105" s="19" customFormat="1" ht="16.5" x14ac:dyDescent="0.3">
      <c r="A495" s="48">
        <v>164</v>
      </c>
      <c r="B495" s="49"/>
      <c r="C495" s="56" t="s">
        <v>386</v>
      </c>
      <c r="D495" s="48" t="s">
        <v>306</v>
      </c>
      <c r="E495" s="48" t="s">
        <v>1383</v>
      </c>
      <c r="F495" s="48" t="s">
        <v>199</v>
      </c>
      <c r="G495" s="48" t="s">
        <v>1384</v>
      </c>
      <c r="H495" s="2" t="s">
        <v>1385</v>
      </c>
      <c r="I495" s="12">
        <v>100</v>
      </c>
      <c r="J495" s="16">
        <f t="shared" si="76"/>
        <v>100</v>
      </c>
      <c r="K495" s="16">
        <f t="shared" si="77"/>
        <v>100</v>
      </c>
      <c r="L495" s="16">
        <f t="shared" si="81"/>
        <v>0</v>
      </c>
      <c r="M495" s="16">
        <f t="shared" si="81"/>
        <v>0</v>
      </c>
      <c r="N495" s="15"/>
      <c r="O495" s="15"/>
      <c r="P495" s="15"/>
      <c r="Q495" s="15"/>
      <c r="R495" s="15"/>
      <c r="S495" s="15"/>
      <c r="T495" s="15"/>
      <c r="U495" s="15"/>
      <c r="V495" s="15"/>
      <c r="W495" s="15"/>
      <c r="X495" s="15"/>
      <c r="Y495" s="15"/>
      <c r="Z495" s="15"/>
      <c r="AA495" s="15"/>
      <c r="AB495" s="15"/>
      <c r="AC495" s="15"/>
      <c r="AD495" s="15"/>
      <c r="AE495" s="15"/>
      <c r="AF495" s="15"/>
      <c r="AG495" s="15"/>
      <c r="AH495" s="15"/>
      <c r="AI495" s="15"/>
      <c r="AJ495" s="15"/>
      <c r="AK495" s="15"/>
      <c r="AL495" s="15"/>
      <c r="AM495" s="15"/>
      <c r="AN495" s="15"/>
      <c r="AO495" s="15"/>
      <c r="AP495" s="15"/>
      <c r="AQ495" s="15"/>
      <c r="AR495" s="15"/>
      <c r="AS495" s="15"/>
      <c r="AT495" s="15"/>
      <c r="AU495" s="15"/>
      <c r="AV495" s="15"/>
      <c r="AW495" s="15"/>
      <c r="AX495" s="15"/>
      <c r="AY495" s="15"/>
      <c r="AZ495" s="15"/>
      <c r="BA495" s="15"/>
      <c r="BB495" s="15"/>
      <c r="BC495" s="15"/>
      <c r="BD495" s="15"/>
      <c r="BE495" s="15"/>
      <c r="BF495" s="15"/>
      <c r="BG495" s="15"/>
      <c r="BH495" s="15"/>
      <c r="BI495" s="15"/>
      <c r="BJ495" s="15"/>
      <c r="BK495" s="15"/>
      <c r="BL495" s="15"/>
      <c r="BM495" s="15"/>
      <c r="BN495" s="15"/>
      <c r="BO495" s="15"/>
      <c r="BP495" s="15"/>
      <c r="BQ495" s="15"/>
      <c r="BR495" s="15"/>
      <c r="BS495" s="15"/>
      <c r="BT495" s="15"/>
      <c r="BU495" s="15"/>
      <c r="BV495" s="15"/>
      <c r="BW495" s="15"/>
      <c r="BX495" s="15"/>
      <c r="BY495" s="15"/>
      <c r="BZ495" s="15"/>
      <c r="CA495" s="15"/>
      <c r="CB495" s="15"/>
      <c r="CC495" s="15"/>
      <c r="CD495" s="15"/>
      <c r="CE495" s="15"/>
      <c r="CF495" s="15"/>
      <c r="CG495" s="15"/>
      <c r="CH495" s="15"/>
      <c r="CI495" s="15"/>
      <c r="CJ495" s="15"/>
      <c r="CK495" s="15"/>
      <c r="CL495" s="15"/>
      <c r="CM495" s="15"/>
      <c r="CN495" s="15"/>
      <c r="CO495" s="15"/>
      <c r="CP495" s="15"/>
      <c r="CQ495" s="15"/>
      <c r="CR495" s="15"/>
      <c r="CS495" s="15"/>
      <c r="CT495" s="15"/>
      <c r="CU495" s="15"/>
      <c r="CV495" s="15"/>
      <c r="CW495" s="15"/>
      <c r="CX495" s="15"/>
      <c r="CY495" s="15"/>
      <c r="CZ495" s="15"/>
      <c r="DA495" s="15"/>
    </row>
    <row r="496" spans="1:105" s="19" customFormat="1" ht="16.5" x14ac:dyDescent="0.3">
      <c r="A496" s="48">
        <v>260</v>
      </c>
      <c r="B496" s="49"/>
      <c r="C496" s="56"/>
      <c r="D496" s="48" t="s">
        <v>224</v>
      </c>
      <c r="E496" s="48" t="s">
        <v>1386</v>
      </c>
      <c r="F496" s="48"/>
      <c r="G496" s="48" t="s">
        <v>1387</v>
      </c>
      <c r="H496" s="2"/>
      <c r="I496" s="12">
        <v>100</v>
      </c>
      <c r="J496" s="16">
        <f t="shared" si="76"/>
        <v>100</v>
      </c>
      <c r="K496" s="16">
        <f t="shared" si="77"/>
        <v>100</v>
      </c>
      <c r="L496" s="16">
        <f t="shared" si="81"/>
        <v>0</v>
      </c>
      <c r="M496" s="16">
        <f t="shared" si="81"/>
        <v>0</v>
      </c>
      <c r="N496" s="15"/>
      <c r="O496" s="15"/>
      <c r="P496" s="15"/>
      <c r="Q496" s="15"/>
      <c r="R496" s="15"/>
      <c r="S496" s="15"/>
      <c r="T496" s="15"/>
      <c r="U496" s="15"/>
      <c r="V496" s="15"/>
      <c r="W496" s="15"/>
      <c r="X496" s="15"/>
      <c r="Y496" s="15"/>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c r="BC496" s="15"/>
      <c r="BD496" s="15"/>
      <c r="BE496" s="15"/>
      <c r="BF496" s="15"/>
      <c r="BG496" s="15"/>
      <c r="BH496" s="15"/>
      <c r="BI496" s="15"/>
      <c r="BJ496" s="15"/>
      <c r="BK496" s="15"/>
      <c r="BL496" s="15"/>
      <c r="BM496" s="15"/>
      <c r="BN496" s="15"/>
      <c r="BO496" s="15"/>
      <c r="BP496" s="15"/>
      <c r="BQ496" s="15"/>
      <c r="BR496" s="15"/>
      <c r="BS496" s="15"/>
      <c r="BT496" s="15"/>
      <c r="BU496" s="15"/>
      <c r="BV496" s="15"/>
      <c r="BW496" s="15"/>
      <c r="BX496" s="15"/>
      <c r="BY496" s="15"/>
      <c r="BZ496" s="15"/>
      <c r="CA496" s="15"/>
      <c r="CB496" s="15"/>
      <c r="CC496" s="15"/>
      <c r="CD496" s="15"/>
      <c r="CE496" s="15"/>
      <c r="CF496" s="15"/>
      <c r="CG496" s="15"/>
      <c r="CH496" s="15"/>
      <c r="CI496" s="15"/>
      <c r="CJ496" s="15"/>
      <c r="CK496" s="15"/>
      <c r="CL496" s="15"/>
      <c r="CM496" s="15"/>
      <c r="CN496" s="15"/>
      <c r="CO496" s="15"/>
      <c r="CP496" s="15"/>
      <c r="CQ496" s="15"/>
      <c r="CR496" s="15"/>
      <c r="CS496" s="15"/>
      <c r="CT496" s="15"/>
      <c r="CU496" s="15"/>
      <c r="CV496" s="15"/>
      <c r="CW496" s="15"/>
      <c r="CX496" s="15"/>
      <c r="CY496" s="15"/>
      <c r="CZ496" s="15"/>
      <c r="DA496" s="15"/>
    </row>
    <row r="497" spans="1:105" s="19" customFormat="1" ht="16.5" x14ac:dyDescent="0.3">
      <c r="A497" s="48">
        <v>513</v>
      </c>
      <c r="B497" s="49"/>
      <c r="C497" s="56"/>
      <c r="D497" s="51"/>
      <c r="E497" s="48" t="s">
        <v>1388</v>
      </c>
      <c r="F497" s="48"/>
      <c r="G497" s="48"/>
      <c r="H497" s="2"/>
      <c r="I497" s="12">
        <v>100</v>
      </c>
      <c r="J497" s="16">
        <f t="shared" si="76"/>
        <v>100</v>
      </c>
      <c r="K497" s="16">
        <f t="shared" si="77"/>
        <v>100</v>
      </c>
      <c r="L497" s="16">
        <f t="shared" si="81"/>
        <v>0</v>
      </c>
      <c r="M497" s="16">
        <f t="shared" si="81"/>
        <v>0</v>
      </c>
      <c r="N497" s="15"/>
      <c r="O497" s="15"/>
      <c r="P497" s="15"/>
      <c r="Q497" s="15"/>
      <c r="R497" s="15"/>
      <c r="S497" s="15"/>
      <c r="T497" s="15"/>
      <c r="U497" s="15"/>
      <c r="V497" s="15"/>
      <c r="W497" s="15"/>
      <c r="X497" s="15"/>
      <c r="Y497" s="15"/>
      <c r="Z497" s="15"/>
      <c r="AA497" s="15"/>
      <c r="AB497" s="15"/>
      <c r="AC497" s="15"/>
      <c r="AD497" s="15"/>
      <c r="AE497" s="15"/>
      <c r="AF497" s="15"/>
      <c r="AG497" s="15"/>
      <c r="AH497" s="15"/>
      <c r="AI497" s="15"/>
      <c r="AJ497" s="15"/>
      <c r="AK497" s="15"/>
      <c r="AL497" s="15"/>
      <c r="AM497" s="15"/>
      <c r="AN497" s="15"/>
      <c r="AO497" s="15"/>
      <c r="AP497" s="15"/>
      <c r="AQ497" s="15"/>
      <c r="AR497" s="15"/>
      <c r="AS497" s="15"/>
      <c r="AT497" s="15"/>
      <c r="AU497" s="15"/>
      <c r="AV497" s="15"/>
      <c r="AW497" s="15"/>
      <c r="AX497" s="15"/>
      <c r="AY497" s="15"/>
      <c r="AZ497" s="15"/>
      <c r="BA497" s="15"/>
      <c r="BB497" s="15"/>
      <c r="BC497" s="15"/>
      <c r="BD497" s="15"/>
      <c r="BE497" s="15"/>
      <c r="BF497" s="15"/>
      <c r="BG497" s="15"/>
      <c r="BH497" s="15"/>
      <c r="BI497" s="15"/>
      <c r="BJ497" s="15"/>
      <c r="BK497" s="15"/>
      <c r="BL497" s="15"/>
      <c r="BM497" s="15"/>
      <c r="BN497" s="15"/>
      <c r="BO497" s="15"/>
      <c r="BP497" s="15"/>
      <c r="BQ497" s="15"/>
      <c r="BR497" s="15"/>
      <c r="BS497" s="15"/>
      <c r="BT497" s="15"/>
      <c r="BU497" s="15"/>
      <c r="BV497" s="15"/>
      <c r="BW497" s="15"/>
      <c r="BX497" s="15"/>
      <c r="BY497" s="15"/>
      <c r="BZ497" s="15"/>
      <c r="CA497" s="15"/>
      <c r="CB497" s="15"/>
      <c r="CC497" s="15"/>
      <c r="CD497" s="15"/>
      <c r="CE497" s="15"/>
      <c r="CF497" s="15"/>
      <c r="CG497" s="15"/>
      <c r="CH497" s="15"/>
      <c r="CI497" s="15"/>
      <c r="CJ497" s="15"/>
      <c r="CK497" s="15"/>
      <c r="CL497" s="15"/>
      <c r="CM497" s="15"/>
      <c r="CN497" s="15"/>
      <c r="CO497" s="15"/>
      <c r="CP497" s="15"/>
      <c r="CQ497" s="15"/>
      <c r="CR497" s="15"/>
      <c r="CS497" s="15"/>
      <c r="CT497" s="15"/>
      <c r="CU497" s="15"/>
      <c r="CV497" s="15"/>
      <c r="CW497" s="15"/>
      <c r="CX497" s="15"/>
      <c r="CY497" s="15"/>
      <c r="CZ497" s="15"/>
      <c r="DA497" s="15"/>
    </row>
    <row r="498" spans="1:105" s="19" customFormat="1" ht="16.5" x14ac:dyDescent="0.3">
      <c r="A498" s="37">
        <v>844</v>
      </c>
      <c r="B498" s="40"/>
      <c r="C498" s="39"/>
      <c r="D498" s="40"/>
      <c r="E498" s="37" t="s">
        <v>1389</v>
      </c>
      <c r="F498" s="37"/>
      <c r="G498" s="37" t="s">
        <v>1390</v>
      </c>
      <c r="H498" s="41"/>
      <c r="I498" s="42">
        <v>100</v>
      </c>
      <c r="J498" s="43">
        <f t="shared" si="76"/>
        <v>100</v>
      </c>
      <c r="K498" s="43">
        <f t="shared" si="77"/>
        <v>100</v>
      </c>
      <c r="L498" s="43">
        <f t="shared" si="81"/>
        <v>0</v>
      </c>
      <c r="M498" s="43">
        <f t="shared" si="81"/>
        <v>0</v>
      </c>
      <c r="N498" s="53"/>
      <c r="O498" s="53"/>
      <c r="P498" s="53"/>
      <c r="Q498" s="53"/>
      <c r="R498" s="53"/>
      <c r="S498" s="53"/>
      <c r="T498" s="53"/>
      <c r="U498" s="53"/>
      <c r="V498" s="53"/>
      <c r="W498" s="53"/>
      <c r="X498" s="53"/>
      <c r="Y498" s="53"/>
      <c r="Z498" s="53"/>
      <c r="AA498" s="53"/>
      <c r="AB498" s="53"/>
      <c r="AC498" s="53"/>
      <c r="AD498" s="53"/>
      <c r="AE498" s="53"/>
      <c r="AF498" s="53"/>
      <c r="AG498" s="53"/>
      <c r="AH498" s="53"/>
      <c r="AI498" s="53"/>
      <c r="AJ498" s="53"/>
      <c r="AK498" s="53"/>
      <c r="AL498" s="53"/>
      <c r="AM498" s="53"/>
      <c r="AN498" s="53"/>
      <c r="AO498" s="53"/>
      <c r="AP498" s="53"/>
      <c r="AQ498" s="53"/>
      <c r="AR498" s="53"/>
      <c r="AS498" s="53"/>
      <c r="AT498" s="53"/>
      <c r="AU498" s="53"/>
      <c r="AV498" s="53"/>
      <c r="AW498" s="53"/>
      <c r="AX498" s="53"/>
      <c r="AY498" s="53"/>
      <c r="AZ498" s="53"/>
      <c r="BA498" s="53"/>
      <c r="BB498" s="53"/>
      <c r="BC498" s="53"/>
      <c r="BD498" s="53"/>
      <c r="BE498" s="53"/>
      <c r="BF498" s="53"/>
      <c r="BG498" s="53"/>
      <c r="BH498" s="53"/>
      <c r="BI498" s="53"/>
      <c r="BJ498" s="53"/>
      <c r="BK498" s="53"/>
      <c r="BL498" s="53"/>
      <c r="BM498" s="53"/>
      <c r="BN498" s="53"/>
      <c r="BO498" s="53"/>
      <c r="BP498" s="53"/>
      <c r="BQ498" s="53"/>
      <c r="BR498" s="53"/>
      <c r="BS498" s="53"/>
      <c r="BT498" s="53"/>
      <c r="BU498" s="53"/>
      <c r="BV498" s="53"/>
      <c r="BW498" s="53"/>
      <c r="BX498" s="53"/>
      <c r="BY498" s="53"/>
      <c r="BZ498" s="53"/>
      <c r="CA498" s="53"/>
      <c r="CB498" s="53"/>
      <c r="CC498" s="53"/>
      <c r="CD498" s="53"/>
      <c r="CE498" s="53"/>
      <c r="CF498" s="53"/>
      <c r="CG498" s="53"/>
      <c r="CH498" s="53"/>
      <c r="CI498" s="53"/>
      <c r="CJ498" s="53"/>
      <c r="CK498" s="53"/>
      <c r="CL498" s="53"/>
      <c r="CM498" s="53"/>
      <c r="CN498" s="53"/>
      <c r="CO498" s="53"/>
      <c r="CP498" s="53"/>
      <c r="CQ498" s="53"/>
      <c r="CR498" s="53"/>
      <c r="CS498" s="53"/>
      <c r="CT498" s="53"/>
      <c r="CU498" s="53"/>
      <c r="CV498" s="53"/>
      <c r="CW498" s="53"/>
      <c r="CX498" s="53"/>
      <c r="CY498" s="53"/>
      <c r="CZ498" s="53"/>
      <c r="DA498" s="53"/>
    </row>
    <row r="499" spans="1:105" ht="16.5" x14ac:dyDescent="0.3">
      <c r="A499" s="59">
        <v>406</v>
      </c>
      <c r="B499" s="15"/>
      <c r="C499" s="15"/>
      <c r="D499" s="15"/>
      <c r="E499" s="14" t="s">
        <v>1370</v>
      </c>
      <c r="F499" s="14" t="s">
        <v>113</v>
      </c>
      <c r="G499" s="14" t="s">
        <v>1371</v>
      </c>
      <c r="H499" s="2"/>
      <c r="I499" s="12">
        <v>100</v>
      </c>
      <c r="J499" s="16">
        <f t="shared" si="76"/>
        <v>77</v>
      </c>
      <c r="K499" s="16">
        <f t="shared" si="77"/>
        <v>94.495000000000005</v>
      </c>
      <c r="L499" s="16">
        <f>P499+R499+T499+V499+X499+Z499+AB499+AD499+AF499+AH499+AJ499+AL499+AN499+AP499+AR499+AT499+AV499+AX499+AZ499+BB499+BD499+BJ499+CZ499+BF499+BH499+BL499+BN499+BP499+BR499+BT499+BZ499</f>
        <v>5.5049999999999999</v>
      </c>
      <c r="M499" s="16">
        <f>Q499+S499+U499+W499+Y499+AA499+AC499+AE499+AG499+AI499+AK499+AM499+AO499+AQ499+AS499+AU499+AW499+AY499+BA499+BC499+BE499+BK499+DA499+BG499+BI499+BM499+BO499+BQ499+BS499+BU499+CA499</f>
        <v>23</v>
      </c>
      <c r="N499" s="16"/>
      <c r="O499" s="16"/>
      <c r="P499" s="16"/>
      <c r="Q499" s="16"/>
      <c r="R499" s="16"/>
      <c r="S499" s="16"/>
      <c r="T499" s="16">
        <v>0.5</v>
      </c>
      <c r="U499" s="17">
        <v>12</v>
      </c>
      <c r="V499" s="16"/>
      <c r="W499" s="17"/>
      <c r="X499" s="16"/>
      <c r="Y499" s="16"/>
      <c r="Z499" s="16"/>
      <c r="AA499" s="16"/>
      <c r="AB499" s="16"/>
      <c r="AC499" s="16"/>
      <c r="AD499" s="16"/>
      <c r="AE499" s="16"/>
      <c r="AF499" s="16"/>
      <c r="AG499" s="16"/>
      <c r="AH499" s="16"/>
      <c r="AI499" s="16"/>
      <c r="AJ499" s="16">
        <v>5</v>
      </c>
      <c r="AK499" s="17">
        <v>10</v>
      </c>
      <c r="AL499" s="99"/>
      <c r="AM499" s="26"/>
      <c r="AN499" s="99">
        <v>5.0000000000000001E-3</v>
      </c>
      <c r="AO499" s="26">
        <v>1</v>
      </c>
      <c r="AP499" s="16"/>
      <c r="AQ499" s="16"/>
      <c r="AR499" s="16"/>
      <c r="AS499" s="16"/>
      <c r="AT499" s="16"/>
      <c r="AU499" s="16"/>
      <c r="AV499" s="16"/>
      <c r="AW499" s="16"/>
      <c r="AX499" s="16"/>
      <c r="AY499" s="16"/>
      <c r="AZ499" s="16"/>
      <c r="BA499" s="16"/>
      <c r="BB499" s="16"/>
      <c r="BC499" s="16"/>
      <c r="BD499" s="16"/>
      <c r="BE499" s="16"/>
      <c r="BF499" s="16"/>
      <c r="BG499" s="16"/>
      <c r="BH499" s="16"/>
      <c r="BI499" s="16"/>
      <c r="BJ499" s="99"/>
      <c r="BK499" s="26"/>
      <c r="BL499" s="99"/>
      <c r="BM499" s="26"/>
      <c r="BN499" s="99"/>
      <c r="BO499" s="26"/>
      <c r="BP499" s="16"/>
      <c r="BQ499" s="16"/>
      <c r="BR499" s="16"/>
      <c r="BS499" s="16"/>
      <c r="BT499" s="16"/>
      <c r="BU499" s="16"/>
      <c r="BV499" s="16"/>
      <c r="BW499" s="16"/>
      <c r="BX499" s="16"/>
      <c r="BY499" s="16"/>
      <c r="BZ499" s="16"/>
      <c r="CA499" s="16"/>
      <c r="CB499" s="16"/>
      <c r="CC499" s="16"/>
      <c r="CD499" s="16"/>
      <c r="CE499" s="16"/>
      <c r="CF499" s="16"/>
      <c r="CG499" s="16"/>
      <c r="CH499" s="16"/>
      <c r="CI499" s="16"/>
      <c r="CJ499" s="16"/>
      <c r="CK499" s="16"/>
      <c r="CL499" s="16"/>
      <c r="CM499" s="16"/>
      <c r="CN499" s="16"/>
      <c r="CO499" s="16"/>
      <c r="CP499" s="16"/>
      <c r="CQ499" s="16"/>
      <c r="CR499" s="16"/>
      <c r="CS499" s="16"/>
      <c r="CT499" s="16"/>
      <c r="CU499" s="16"/>
      <c r="CV499" s="16"/>
      <c r="CW499" s="16"/>
      <c r="CX499" s="16"/>
      <c r="CY499" s="16"/>
      <c r="CZ499" s="16"/>
      <c r="DA499" s="16"/>
    </row>
    <row r="500" spans="1:105" ht="16.5" x14ac:dyDescent="0.3">
      <c r="A500" s="59">
        <v>406</v>
      </c>
      <c r="B500" s="15"/>
      <c r="C500" s="15"/>
      <c r="D500" s="15"/>
      <c r="E500" s="14" t="s">
        <v>1370</v>
      </c>
      <c r="F500" s="14" t="s">
        <v>113</v>
      </c>
      <c r="G500" s="14" t="s">
        <v>1371</v>
      </c>
      <c r="H500" s="2"/>
      <c r="I500" s="12">
        <v>100</v>
      </c>
      <c r="J500" s="16">
        <f t="shared" si="76"/>
        <v>77</v>
      </c>
      <c r="K500" s="16">
        <f t="shared" si="77"/>
        <v>94.495000000000005</v>
      </c>
      <c r="L500" s="16">
        <f>P500+R500+T500+V500+X500+Z500+AB500+AD500+AF500+AH500+AJ500+AL500+AN500+AP500+AR500+AT500+AV500+AX500+AZ500+BB500+BD500+BJ500+CZ500+BF500+BH500+BL500+BN500+BP500+BR500+BT500+BZ500</f>
        <v>5.5049999999999999</v>
      </c>
      <c r="M500" s="16">
        <f>Q500+S500+U500+W500+Y500+AA500+AC500+AE500+AG500+AI500+AK500+AM500+AO500+AQ500+AS500+AU500+AW500+AY500+BA500+BC500+BE500+BK500+DA500+BG500+BI500+BM500+BO500+BQ500+BS500+BU500+CA500</f>
        <v>23</v>
      </c>
      <c r="N500" s="16"/>
      <c r="O500" s="16"/>
      <c r="P500" s="16"/>
      <c r="Q500" s="16"/>
      <c r="R500" s="16"/>
      <c r="S500" s="16"/>
      <c r="T500" s="16">
        <v>0.5</v>
      </c>
      <c r="U500" s="17">
        <v>12</v>
      </c>
      <c r="V500" s="16"/>
      <c r="W500" s="17"/>
      <c r="X500" s="16"/>
      <c r="Y500" s="16"/>
      <c r="Z500" s="16"/>
      <c r="AA500" s="16"/>
      <c r="AB500" s="16"/>
      <c r="AC500" s="16"/>
      <c r="AD500" s="16"/>
      <c r="AE500" s="16"/>
      <c r="AF500" s="16"/>
      <c r="AG500" s="16"/>
      <c r="AH500" s="16"/>
      <c r="AI500" s="16"/>
      <c r="AJ500" s="16">
        <v>5</v>
      </c>
      <c r="AK500" s="17">
        <v>10</v>
      </c>
      <c r="AL500" s="99">
        <v>5.0000000000000001E-3</v>
      </c>
      <c r="AM500" s="26">
        <v>1</v>
      </c>
      <c r="AN500" s="99"/>
      <c r="AO500" s="26"/>
      <c r="AP500" s="16"/>
      <c r="AQ500" s="16"/>
      <c r="AR500" s="16"/>
      <c r="AS500" s="16"/>
      <c r="AT500" s="16"/>
      <c r="AU500" s="16"/>
      <c r="AV500" s="16"/>
      <c r="AW500" s="16"/>
      <c r="AX500" s="16"/>
      <c r="AY500" s="16"/>
      <c r="AZ500" s="16"/>
      <c r="BA500" s="16"/>
      <c r="BB500" s="16"/>
      <c r="BC500" s="16"/>
      <c r="BD500" s="16"/>
      <c r="BE500" s="16"/>
      <c r="BF500" s="16"/>
      <c r="BG500" s="16"/>
      <c r="BH500" s="16"/>
      <c r="BI500" s="16"/>
      <c r="BJ500" s="99"/>
      <c r="BK500" s="26"/>
      <c r="BL500" s="99"/>
      <c r="BM500" s="26"/>
      <c r="BN500" s="99"/>
      <c r="BO500" s="26"/>
      <c r="BP500" s="16"/>
      <c r="BQ500" s="16"/>
      <c r="BR500" s="16"/>
      <c r="BS500" s="16"/>
      <c r="BT500" s="16"/>
      <c r="BU500" s="16"/>
      <c r="BV500" s="16"/>
      <c r="BW500" s="16"/>
      <c r="BX500" s="16"/>
      <c r="BY500" s="16"/>
      <c r="BZ500" s="16"/>
      <c r="CA500" s="16"/>
      <c r="CB500" s="16"/>
      <c r="CC500" s="16"/>
      <c r="CD500" s="16"/>
      <c r="CE500" s="16"/>
      <c r="CF500" s="16"/>
      <c r="CG500" s="16"/>
      <c r="CH500" s="16"/>
      <c r="CI500" s="16"/>
      <c r="CJ500" s="16"/>
      <c r="CK500" s="16"/>
      <c r="CL500" s="16"/>
      <c r="CM500" s="16"/>
      <c r="CN500" s="16"/>
      <c r="CO500" s="16"/>
      <c r="CP500" s="16"/>
      <c r="CQ500" s="16"/>
      <c r="CR500" s="16"/>
      <c r="CS500" s="16"/>
      <c r="CT500" s="16"/>
      <c r="CU500" s="16"/>
      <c r="CV500" s="16"/>
      <c r="CW500" s="16"/>
      <c r="CX500" s="16"/>
      <c r="CY500" s="16"/>
      <c r="CZ500" s="16"/>
      <c r="DA500" s="16"/>
    </row>
    <row r="501" spans="1:105" ht="16.5" x14ac:dyDescent="0.3">
      <c r="A501" s="90">
        <v>409</v>
      </c>
      <c r="B501" s="50"/>
      <c r="C501" s="56"/>
      <c r="D501" s="51"/>
      <c r="E501" s="48" t="s">
        <v>1391</v>
      </c>
      <c r="F501" s="48" t="s">
        <v>107</v>
      </c>
      <c r="G501" s="48" t="s">
        <v>1392</v>
      </c>
      <c r="H501" s="2"/>
      <c r="I501" s="12">
        <v>100</v>
      </c>
      <c r="J501" s="16">
        <f t="shared" si="76"/>
        <v>-67.25</v>
      </c>
      <c r="K501" s="16">
        <f t="shared" si="77"/>
        <v>11.5</v>
      </c>
      <c r="L501" s="16">
        <f>P501+R501+T501+V501+X501+Z501+AB501+AD501+AF501+AH501+AJ501+AL501+AN501+AP501+AR501+AT501+AV501+AX501+AZ501+BB501+BD501+BJ501+CZ501</f>
        <v>88.5</v>
      </c>
      <c r="M501" s="16">
        <f>Q501+S501+U501+W501+Y501+AA501+AC501+AE501+AG501+AI501+AK501+AM501+AO501+AQ501+AS501+AU501+AW501+AY501+BA501+BC501+BE501+BK501+DA501</f>
        <v>167.25</v>
      </c>
      <c r="N501" s="100">
        <v>0.01</v>
      </c>
      <c r="O501" s="100">
        <v>0.5</v>
      </c>
      <c r="P501" s="26">
        <v>0</v>
      </c>
      <c r="Q501" s="26">
        <v>9.25</v>
      </c>
      <c r="R501" s="26">
        <v>0</v>
      </c>
      <c r="S501" s="26">
        <v>9.25</v>
      </c>
      <c r="T501" s="26">
        <v>0</v>
      </c>
      <c r="U501" s="26">
        <v>9.25</v>
      </c>
      <c r="V501" s="16">
        <v>0</v>
      </c>
      <c r="W501" s="16">
        <v>0.25</v>
      </c>
      <c r="X501" s="16"/>
      <c r="Y501" s="16"/>
      <c r="Z501" s="16"/>
      <c r="AA501" s="16"/>
      <c r="AB501" s="16"/>
      <c r="AC501" s="16"/>
      <c r="AD501" s="16"/>
      <c r="AE501" s="16"/>
      <c r="AF501" s="16"/>
      <c r="AG501" s="16"/>
      <c r="AH501" s="16"/>
      <c r="AI501" s="16"/>
      <c r="AJ501" s="26">
        <v>0</v>
      </c>
      <c r="AK501" s="26">
        <v>9.25</v>
      </c>
      <c r="AL501" s="26">
        <v>0</v>
      </c>
      <c r="AM501" s="26">
        <v>9.25</v>
      </c>
      <c r="AN501" s="16"/>
      <c r="AO501" s="16"/>
      <c r="AP501" s="16"/>
      <c r="AQ501" s="16"/>
      <c r="AR501" s="16"/>
      <c r="AS501" s="16"/>
      <c r="AT501" s="16"/>
      <c r="AU501" s="16"/>
      <c r="AV501" s="16"/>
      <c r="AW501" s="16"/>
      <c r="AX501" s="26">
        <v>0</v>
      </c>
      <c r="AY501" s="26">
        <v>9.25</v>
      </c>
      <c r="AZ501" s="100">
        <v>2.5</v>
      </c>
      <c r="BA501" s="101">
        <v>10</v>
      </c>
      <c r="BB501" s="101">
        <v>1</v>
      </c>
      <c r="BC501" s="101">
        <v>5</v>
      </c>
      <c r="BD501" s="101">
        <v>85</v>
      </c>
      <c r="BE501" s="101">
        <v>96.5</v>
      </c>
      <c r="BF501" s="16"/>
      <c r="BG501" s="16"/>
      <c r="BH501" s="16"/>
      <c r="BI501" s="16"/>
      <c r="BJ501" s="16"/>
      <c r="BK501" s="16"/>
      <c r="BL501" s="16"/>
      <c r="BM501" s="16"/>
      <c r="BN501" s="16"/>
      <c r="BO501" s="16"/>
      <c r="BP501" s="16"/>
      <c r="BQ501" s="16"/>
      <c r="BR501" s="16"/>
      <c r="BS501" s="16"/>
      <c r="BT501" s="16"/>
      <c r="BU501" s="16"/>
      <c r="BV501" s="16"/>
      <c r="BW501" s="16"/>
      <c r="BX501" s="16"/>
      <c r="BY501" s="16"/>
      <c r="BZ501" s="16"/>
      <c r="CA501" s="16"/>
      <c r="CB501" s="16"/>
      <c r="CC501" s="16"/>
      <c r="CD501" s="16"/>
      <c r="CE501" s="16"/>
      <c r="CF501" s="16"/>
      <c r="CG501" s="16"/>
      <c r="CH501" s="16"/>
      <c r="CI501" s="16"/>
      <c r="CJ501" s="16"/>
      <c r="CK501" s="16"/>
      <c r="CL501" s="16"/>
      <c r="CM501" s="16"/>
      <c r="CN501" s="16"/>
      <c r="CO501" s="16"/>
      <c r="CP501" s="16"/>
      <c r="CQ501" s="16"/>
      <c r="CR501" s="16"/>
      <c r="CS501" s="16"/>
      <c r="CT501" s="16"/>
      <c r="CU501" s="16"/>
      <c r="CV501" s="16"/>
      <c r="CW501" s="16"/>
      <c r="CX501" s="16"/>
      <c r="CY501" s="16"/>
      <c r="CZ501" s="16"/>
      <c r="DA501" s="16"/>
    </row>
    <row r="502" spans="1:105" ht="16.5" x14ac:dyDescent="0.3">
      <c r="A502" s="90">
        <v>409</v>
      </c>
      <c r="B502" s="50"/>
      <c r="C502" s="56"/>
      <c r="D502" s="51"/>
      <c r="E502" s="48" t="s">
        <v>1391</v>
      </c>
      <c r="F502" s="48" t="s">
        <v>107</v>
      </c>
      <c r="G502" s="48" t="s">
        <v>1392</v>
      </c>
      <c r="H502" s="2"/>
      <c r="I502" s="12">
        <v>100</v>
      </c>
      <c r="J502" s="76">
        <f t="shared" si="76"/>
        <v>44.165350000000004</v>
      </c>
      <c r="K502" s="76">
        <f t="shared" si="77"/>
        <v>99.574650000000005</v>
      </c>
      <c r="L502" s="76">
        <f>P502+R502+T502+V502+X502+Z502+AB502+AD502+AF502+AH502+AJ502+AL502+AN502+AP502+AR502+AT502+AV502+AX502+AZ502+BB502+BD502+BJ502+CZ502</f>
        <v>0.42535000000000001</v>
      </c>
      <c r="M502" s="76">
        <f>Q502+S502+U502+W502+Y502+AA502+AC502+AE502+AG502+AI502+AK502+AM502+AO502+AQ502+AS502+AU502+AW502+AY502+BA502+BC502+BE502+BK502+DA502</f>
        <v>55.834649999999996</v>
      </c>
      <c r="N502" s="100">
        <v>0.01</v>
      </c>
      <c r="O502" s="100">
        <v>0.5</v>
      </c>
      <c r="P502" s="26">
        <v>0</v>
      </c>
      <c r="Q502" s="26">
        <v>9.25</v>
      </c>
      <c r="R502" s="26">
        <v>0</v>
      </c>
      <c r="S502" s="26">
        <v>9.25</v>
      </c>
      <c r="T502" s="26">
        <v>0</v>
      </c>
      <c r="U502" s="26">
        <v>9.25</v>
      </c>
      <c r="V502" s="16">
        <v>0</v>
      </c>
      <c r="W502" s="16">
        <v>0.25</v>
      </c>
      <c r="X502" s="16"/>
      <c r="Y502" s="16"/>
      <c r="Z502" s="16"/>
      <c r="AA502" s="16"/>
      <c r="AB502" s="16"/>
      <c r="AC502" s="16"/>
      <c r="AD502" s="16"/>
      <c r="AE502" s="16"/>
      <c r="AF502" s="16"/>
      <c r="AG502" s="16"/>
      <c r="AH502" s="16"/>
      <c r="AI502" s="16"/>
      <c r="AJ502" s="26">
        <v>0</v>
      </c>
      <c r="AK502" s="26">
        <v>9.25</v>
      </c>
      <c r="AL502" s="26">
        <v>0</v>
      </c>
      <c r="AM502" s="26">
        <v>9.25</v>
      </c>
      <c r="AN502" s="16"/>
      <c r="AO502" s="16"/>
      <c r="AP502" s="16"/>
      <c r="AQ502" s="16"/>
      <c r="AR502" s="16"/>
      <c r="AS502" s="16"/>
      <c r="AT502" s="16"/>
      <c r="AU502" s="16"/>
      <c r="AV502" s="16"/>
      <c r="AW502" s="16"/>
      <c r="AX502" s="26">
        <v>0</v>
      </c>
      <c r="AY502" s="26">
        <v>9.25</v>
      </c>
      <c r="AZ502" s="60">
        <f>AZ501/10000</f>
        <v>2.5000000000000001E-4</v>
      </c>
      <c r="BA502" s="17">
        <f>BA501/200</f>
        <v>0.05</v>
      </c>
      <c r="BB502" s="17">
        <f>BB501/10000</f>
        <v>1E-4</v>
      </c>
      <c r="BC502" s="17">
        <f>BC501/200</f>
        <v>2.5000000000000001E-2</v>
      </c>
      <c r="BD502" s="17">
        <f>BD501/200</f>
        <v>0.42499999999999999</v>
      </c>
      <c r="BE502" s="17">
        <f>BE501/10000</f>
        <v>9.6500000000000006E-3</v>
      </c>
      <c r="BF502" s="60"/>
      <c r="BG502" s="60"/>
      <c r="BH502" s="60"/>
      <c r="BI502" s="60"/>
      <c r="BJ502" s="16"/>
      <c r="BK502" s="16"/>
      <c r="BL502" s="16"/>
      <c r="BM502" s="16"/>
      <c r="BN502" s="16"/>
      <c r="BO502" s="16"/>
      <c r="BP502" s="16"/>
      <c r="BQ502" s="16"/>
      <c r="BR502" s="16"/>
      <c r="BS502" s="16"/>
      <c r="BT502" s="16"/>
      <c r="BU502" s="16"/>
      <c r="BV502" s="16"/>
      <c r="BW502" s="16"/>
      <c r="BX502" s="16"/>
      <c r="BY502" s="16"/>
      <c r="BZ502" s="16"/>
      <c r="CA502" s="16"/>
      <c r="CB502" s="16"/>
      <c r="CC502" s="16"/>
      <c r="CD502" s="16"/>
      <c r="CE502" s="16"/>
      <c r="CF502" s="16"/>
      <c r="CG502" s="16"/>
      <c r="CH502" s="16"/>
      <c r="CI502" s="16"/>
      <c r="CJ502" s="16"/>
      <c r="CK502" s="16"/>
      <c r="CL502" s="16"/>
      <c r="CM502" s="16"/>
      <c r="CN502" s="16"/>
      <c r="CO502" s="16"/>
      <c r="CP502" s="16"/>
      <c r="CQ502" s="16"/>
      <c r="CR502" s="16"/>
      <c r="CS502" s="16"/>
      <c r="CT502" s="16"/>
      <c r="CU502" s="16"/>
      <c r="CV502" s="16"/>
      <c r="CW502" s="16"/>
      <c r="CX502" s="16"/>
      <c r="CY502" s="16"/>
      <c r="CZ502" s="16"/>
      <c r="DA502" s="16"/>
    </row>
    <row r="503" spans="1:105" ht="16.5" x14ac:dyDescent="0.3">
      <c r="A503" s="14">
        <v>412</v>
      </c>
      <c r="B503" s="15"/>
      <c r="C503" s="15"/>
      <c r="D503" s="15"/>
      <c r="E503" s="14" t="s">
        <v>1393</v>
      </c>
      <c r="F503" s="14" t="s">
        <v>199</v>
      </c>
      <c r="G503" s="14" t="s">
        <v>1394</v>
      </c>
      <c r="H503" s="2"/>
      <c r="I503" s="12">
        <v>100</v>
      </c>
      <c r="J503" s="16">
        <f t="shared" si="76"/>
        <v>100</v>
      </c>
      <c r="K503" s="16">
        <f t="shared" si="77"/>
        <v>100</v>
      </c>
      <c r="L503" s="16">
        <f>P503+R503+T503+V503+X503+Z503+AB503+AD503+AF503+AH503+AJ503+AL503+AN503+AP503+AR503+AT503+AV503+AX503+AZ503+BB503+BD503+BJ503+CZ503+BF503+BH503+BL503+BN503+BP503+BR503+BT503+BZ503+BV503+BX503+CB503+CD503+CF503+CH503+CJ503+CL503</f>
        <v>0</v>
      </c>
      <c r="M503" s="16">
        <f>Q503+S503+U503+W503+Y503+AA503+AC503+AE503+AG503+AI503+AK503+AM503+AO503+AQ503+AS503+AU503+AW503+AY503+BA503+BC503+BE503+BK503+DA503+BG503+BI503+BM503+BO503+BQ503+BS503+BU503+CA503+BW503+BY503+CC503+CE503+CG503+CI503+CK503+CM503</f>
        <v>0</v>
      </c>
      <c r="N503" s="16"/>
      <c r="O503" s="16"/>
      <c r="P503" s="16"/>
      <c r="Q503" s="16"/>
      <c r="R503" s="16"/>
      <c r="S503" s="16"/>
      <c r="T503" s="16"/>
      <c r="U503" s="16"/>
      <c r="V503" s="16"/>
      <c r="W503" s="17"/>
      <c r="X503" s="16"/>
      <c r="Y503" s="16"/>
      <c r="Z503" s="16"/>
      <c r="AA503" s="16"/>
      <c r="AB503" s="16"/>
      <c r="AC503" s="16"/>
      <c r="AD503" s="16"/>
      <c r="AE503" s="16"/>
      <c r="AF503" s="16"/>
      <c r="AG503" s="16"/>
      <c r="AH503" s="16"/>
      <c r="AI503" s="16"/>
      <c r="AJ503" s="16"/>
      <c r="AK503" s="16"/>
      <c r="AL503" s="16"/>
      <c r="AM503" s="16"/>
      <c r="AN503" s="16"/>
      <c r="AO503" s="16"/>
      <c r="AP503" s="16"/>
      <c r="AQ503" s="16"/>
      <c r="AR503" s="16"/>
      <c r="AS503" s="16"/>
      <c r="AT503" s="16"/>
      <c r="AU503" s="16"/>
      <c r="AV503" s="16"/>
      <c r="AW503" s="16"/>
      <c r="AX503" s="16"/>
      <c r="AY503" s="16"/>
      <c r="AZ503" s="16"/>
      <c r="BA503" s="16"/>
      <c r="BB503" s="16"/>
      <c r="BC503" s="16"/>
      <c r="BD503" s="16"/>
      <c r="BE503" s="16"/>
      <c r="BF503" s="16"/>
      <c r="BG503" s="16"/>
      <c r="BH503" s="16"/>
      <c r="BI503" s="16"/>
      <c r="BJ503" s="16"/>
      <c r="BK503" s="16"/>
      <c r="BL503" s="16"/>
      <c r="BM503" s="16"/>
      <c r="BN503" s="16"/>
      <c r="BO503" s="16"/>
      <c r="BP503" s="16"/>
      <c r="BQ503" s="16"/>
      <c r="BR503" s="16"/>
      <c r="BS503" s="16"/>
      <c r="BT503" s="16"/>
      <c r="BU503" s="16"/>
      <c r="BV503" s="16"/>
      <c r="BW503" s="16"/>
      <c r="BX503" s="16"/>
      <c r="BY503" s="16"/>
      <c r="BZ503" s="16"/>
      <c r="CA503" s="16"/>
      <c r="CB503" s="16"/>
      <c r="CC503" s="16"/>
      <c r="CD503" s="16"/>
      <c r="CE503" s="16"/>
      <c r="CF503" s="16"/>
      <c r="CG503" s="16"/>
      <c r="CH503" s="16"/>
      <c r="CI503" s="16"/>
      <c r="CJ503" s="16"/>
      <c r="CK503" s="16"/>
      <c r="CL503" s="16"/>
      <c r="CM503" s="16"/>
      <c r="CN503" s="16"/>
      <c r="CO503" s="16"/>
      <c r="CP503" s="16"/>
      <c r="CQ503" s="16"/>
      <c r="CR503" s="16"/>
      <c r="CS503" s="16"/>
      <c r="CT503" s="16"/>
      <c r="CU503" s="16"/>
      <c r="CV503" s="16"/>
      <c r="CW503" s="16"/>
      <c r="CX503" s="16"/>
      <c r="CY503" s="16"/>
      <c r="CZ503" s="16"/>
      <c r="DA503" s="16"/>
    </row>
    <row r="504" spans="1:105" ht="16.5" x14ac:dyDescent="0.3">
      <c r="A504" s="14">
        <v>413</v>
      </c>
      <c r="B504" s="15"/>
      <c r="C504" s="15"/>
      <c r="D504" s="15"/>
      <c r="E504" s="14" t="s">
        <v>1395</v>
      </c>
      <c r="F504" s="14" t="s">
        <v>199</v>
      </c>
      <c r="G504" s="14" t="s">
        <v>1396</v>
      </c>
      <c r="H504" s="2"/>
      <c r="I504" s="12">
        <v>100</v>
      </c>
      <c r="J504" s="16">
        <f t="shared" si="76"/>
        <v>100</v>
      </c>
      <c r="K504" s="16">
        <f t="shared" si="77"/>
        <v>100</v>
      </c>
      <c r="L504" s="16">
        <f>P504+R504+T504+V504+X504+Z504+AB504+AD504+AF504+AH504+AJ504+AL504+AN504+AP504+AR504+AT504+AV504+AX504+AZ504+BB504+BD504+BJ504+CZ504+BF504+BH504+BL504+BN504+BP504+BR504+BT504+BZ504+BV504+BX504+CB504+CD504+CF504+CH504+CJ504+CL504</f>
        <v>0</v>
      </c>
      <c r="M504" s="16">
        <f>Q504+S504+U504+W504+Y504+AA504+AC504+AE504+AG504+AI504+AK504+AM504+AO504+AQ504+AS504+AU504+AW504+AY504+BA504+BC504+BE504+BK504+DA504+BG504+BI504+BM504+BO504+BQ504+BS504+BU504+CA504+BW504+BY504+CC504+CE504+CG504+CI504+CK504+CM504</f>
        <v>0</v>
      </c>
      <c r="N504" s="16"/>
      <c r="O504" s="16"/>
      <c r="P504" s="16"/>
      <c r="Q504" s="16"/>
      <c r="R504" s="16"/>
      <c r="S504" s="16"/>
      <c r="T504" s="16"/>
      <c r="U504" s="16"/>
      <c r="V504" s="16"/>
      <c r="W504" s="16"/>
      <c r="X504" s="16"/>
      <c r="Y504" s="16"/>
      <c r="Z504" s="16"/>
      <c r="AA504" s="16"/>
      <c r="AB504" s="16"/>
      <c r="AC504" s="16"/>
      <c r="AD504" s="16"/>
      <c r="AE504" s="16"/>
      <c r="AF504" s="16"/>
      <c r="AG504" s="16"/>
      <c r="AH504" s="16"/>
      <c r="AI504" s="16"/>
      <c r="AJ504" s="16"/>
      <c r="AK504" s="16"/>
      <c r="AL504" s="16"/>
      <c r="AM504" s="16"/>
      <c r="AN504" s="16"/>
      <c r="AO504" s="16"/>
      <c r="AP504" s="16"/>
      <c r="AQ504" s="16"/>
      <c r="AR504" s="16"/>
      <c r="AS504" s="16"/>
      <c r="AT504" s="16"/>
      <c r="AU504" s="16"/>
      <c r="AV504" s="16"/>
      <c r="AW504" s="16"/>
      <c r="AX504" s="16"/>
      <c r="AY504" s="16"/>
      <c r="AZ504" s="16"/>
      <c r="BA504" s="16"/>
      <c r="BB504" s="16"/>
      <c r="BC504" s="16"/>
      <c r="BD504" s="16"/>
      <c r="BE504" s="16"/>
      <c r="BF504" s="16"/>
      <c r="BG504" s="16"/>
      <c r="BH504" s="16"/>
      <c r="BI504" s="16"/>
      <c r="BJ504" s="16"/>
      <c r="BK504" s="16"/>
      <c r="BL504" s="16"/>
      <c r="BM504" s="16"/>
      <c r="BN504" s="16"/>
      <c r="BO504" s="16"/>
      <c r="BP504" s="16"/>
      <c r="BQ504" s="16"/>
      <c r="BR504" s="16"/>
      <c r="BS504" s="16"/>
      <c r="BT504" s="16"/>
      <c r="BU504" s="16"/>
      <c r="BV504" s="16"/>
      <c r="BW504" s="16"/>
      <c r="BX504" s="16"/>
      <c r="BY504" s="16"/>
      <c r="BZ504" s="16"/>
      <c r="CA504" s="16"/>
      <c r="CB504" s="16"/>
      <c r="CC504" s="16"/>
      <c r="CD504" s="16"/>
      <c r="CE504" s="16"/>
      <c r="CF504" s="16"/>
      <c r="CG504" s="16"/>
      <c r="CH504" s="16"/>
      <c r="CI504" s="16"/>
      <c r="CJ504" s="16"/>
      <c r="CK504" s="16"/>
      <c r="CL504" s="16"/>
      <c r="CM504" s="16"/>
      <c r="CN504" s="16"/>
      <c r="CO504" s="16"/>
      <c r="CP504" s="16"/>
      <c r="CQ504" s="16"/>
      <c r="CR504" s="16"/>
      <c r="CS504" s="16"/>
      <c r="CT504" s="16"/>
      <c r="CU504" s="16"/>
      <c r="CV504" s="16"/>
      <c r="CW504" s="16"/>
      <c r="CX504" s="16"/>
      <c r="CY504" s="16"/>
      <c r="CZ504" s="16"/>
      <c r="DA504" s="16"/>
    </row>
    <row r="505" spans="1:105" s="19" customFormat="1" ht="16.5" x14ac:dyDescent="0.3">
      <c r="A505" s="81">
        <v>750</v>
      </c>
      <c r="B505" s="82"/>
      <c r="C505" s="83"/>
      <c r="D505" s="82"/>
      <c r="E505" s="81" t="s">
        <v>1397</v>
      </c>
      <c r="F505" s="81"/>
      <c r="G505" s="81"/>
      <c r="H505" s="64"/>
      <c r="I505" s="65">
        <v>100</v>
      </c>
      <c r="J505" s="66">
        <f t="shared" si="76"/>
        <v>100</v>
      </c>
      <c r="K505" s="66">
        <f t="shared" si="77"/>
        <v>100</v>
      </c>
      <c r="L505" s="66">
        <f>P505+R505+T505+V505+X505+Z505+AB505+AD505+AF505+AH505+AJ505+AL505+AN505+AP505+AR505+AT505+AV505+AX505+AZ505+BB505+BD505+BJ505+CZ505</f>
        <v>0</v>
      </c>
      <c r="M505" s="66">
        <f>Q505+S505+U505+W505+Y505+AA505+AC505+AE505+AG505+AI505+AK505+AM505+AO505+AQ505+AS505+AU505+AW505+AY505+BA505+BC505+BE505+BK505+DA505</f>
        <v>0</v>
      </c>
      <c r="N505" s="63"/>
      <c r="O505" s="63"/>
      <c r="P505" s="63"/>
      <c r="Q505" s="63"/>
      <c r="R505" s="63"/>
      <c r="S505" s="63"/>
      <c r="T505" s="63"/>
      <c r="U505" s="63"/>
      <c r="V505" s="63"/>
      <c r="W505" s="63"/>
      <c r="X505" s="63"/>
      <c r="Y505" s="63"/>
      <c r="Z505" s="63"/>
      <c r="AA505" s="63"/>
      <c r="AB505" s="63"/>
      <c r="AC505" s="63"/>
      <c r="AD505" s="63"/>
      <c r="AE505" s="63"/>
      <c r="AF505" s="63"/>
      <c r="AG505" s="63"/>
      <c r="AH505" s="63"/>
      <c r="AI505" s="63"/>
      <c r="AJ505" s="63"/>
      <c r="AK505" s="63"/>
      <c r="AL505" s="63"/>
      <c r="AM505" s="63"/>
      <c r="AN505" s="63"/>
      <c r="AO505" s="63"/>
      <c r="AP505" s="63"/>
      <c r="AQ505" s="63"/>
      <c r="AR505" s="63"/>
      <c r="AS505" s="63"/>
      <c r="AT505" s="63"/>
      <c r="AU505" s="63"/>
      <c r="AV505" s="63"/>
      <c r="AW505" s="63"/>
      <c r="AX505" s="63"/>
      <c r="AY505" s="63"/>
      <c r="AZ505" s="63"/>
      <c r="BA505" s="63"/>
      <c r="BB505" s="63"/>
      <c r="BC505" s="63"/>
      <c r="BD505" s="63"/>
      <c r="BE505" s="63"/>
      <c r="BF505" s="63"/>
      <c r="BG505" s="63"/>
      <c r="BH505" s="63"/>
      <c r="BI505" s="63"/>
      <c r="BJ505" s="63"/>
      <c r="BK505" s="63"/>
      <c r="BL505" s="63"/>
      <c r="BM505" s="63"/>
      <c r="BN505" s="63"/>
      <c r="BO505" s="63"/>
      <c r="BP505" s="63"/>
      <c r="BQ505" s="63"/>
      <c r="BR505" s="63"/>
      <c r="BS505" s="63"/>
      <c r="BT505" s="63"/>
      <c r="BU505" s="63"/>
      <c r="BV505" s="63"/>
      <c r="BW505" s="63"/>
      <c r="BX505" s="63"/>
      <c r="BY505" s="63"/>
      <c r="BZ505" s="63"/>
      <c r="CA505" s="63"/>
      <c r="CB505" s="63"/>
      <c r="CC505" s="63"/>
      <c r="CD505" s="63"/>
      <c r="CE505" s="63"/>
      <c r="CF505" s="63"/>
      <c r="CG505" s="63"/>
      <c r="CH505" s="63"/>
      <c r="CI505" s="63"/>
      <c r="CJ505" s="63"/>
      <c r="CK505" s="63"/>
      <c r="CL505" s="63"/>
      <c r="CM505" s="63"/>
      <c r="CN505" s="63"/>
      <c r="CO505" s="63"/>
      <c r="CP505" s="63"/>
      <c r="CQ505" s="63"/>
      <c r="CR505" s="63"/>
      <c r="CS505" s="63"/>
      <c r="CT505" s="63"/>
      <c r="CU505" s="63"/>
      <c r="CV505" s="63"/>
      <c r="CW505" s="63"/>
      <c r="CX505" s="63"/>
      <c r="CY505" s="63"/>
      <c r="CZ505" s="63"/>
      <c r="DA505" s="63"/>
    </row>
    <row r="506" spans="1:105" s="102" customFormat="1" ht="16.5" x14ac:dyDescent="0.3">
      <c r="A506" s="14">
        <v>414</v>
      </c>
      <c r="B506" s="15"/>
      <c r="C506" s="15"/>
      <c r="D506" s="15"/>
      <c r="E506" s="14" t="s">
        <v>1398</v>
      </c>
      <c r="F506" s="14" t="s">
        <v>199</v>
      </c>
      <c r="G506" s="14" t="s">
        <v>1399</v>
      </c>
      <c r="H506" s="2"/>
      <c r="I506" s="12">
        <v>100</v>
      </c>
      <c r="J506" s="16">
        <f t="shared" si="76"/>
        <v>70.150000000000006</v>
      </c>
      <c r="K506" s="16">
        <f t="shared" si="77"/>
        <v>85.998000000000005</v>
      </c>
      <c r="L506" s="16">
        <f>P506+R506+T506+V506+X506+Z506+AB506+AD506+AF506+AH506+AJ506+AL506+AN506+AP506+AR506+AT506+AV506+AX506+AZ506+BB506+BD506+BJ506+CZ506+BF506+BH506+BL506+BN506+BP506+BR506+BT506+BZ506+BV506+BX506+CB506+CD506+CF506+CH506+CJ506+CL506</f>
        <v>14.002000000000001</v>
      </c>
      <c r="M506" s="16">
        <f>Q506+S506+U506+W506+Y506+AA506+AC506+AE506+AG506+AI506+AK506+AM506+AO506+AQ506+AS506+AU506+AW506+AY506+BA506+BC506+BE506+BK506+DA506+BG506+BI506+BM506+BO506+BQ506+BS506+BU506+CA506+BW506+BY506+CC506+CE506+CG506+CI506+CK506+CM506</f>
        <v>29.85</v>
      </c>
      <c r="N506" s="16"/>
      <c r="O506" s="16"/>
      <c r="P506" s="16">
        <v>0.5</v>
      </c>
      <c r="Q506" s="16">
        <v>2.8</v>
      </c>
      <c r="R506" s="16"/>
      <c r="S506" s="16"/>
      <c r="T506" s="16">
        <v>0.5</v>
      </c>
      <c r="U506" s="16">
        <v>5</v>
      </c>
      <c r="V506" s="16">
        <v>13</v>
      </c>
      <c r="W506" s="17">
        <v>22</v>
      </c>
      <c r="X506" s="16">
        <v>2E-3</v>
      </c>
      <c r="Y506" s="16">
        <v>0.05</v>
      </c>
      <c r="Z506" s="16"/>
      <c r="AA506" s="16"/>
      <c r="AB506" s="16"/>
      <c r="AC506" s="16"/>
      <c r="AD506" s="16"/>
      <c r="AE506" s="16"/>
      <c r="AF506" s="16"/>
      <c r="AG506" s="16"/>
      <c r="AH506" s="16"/>
      <c r="AI506" s="16"/>
      <c r="AJ506" s="16"/>
      <c r="AK506" s="16"/>
      <c r="AL506" s="16"/>
      <c r="AM506" s="16"/>
      <c r="AN506" s="16"/>
      <c r="AO506" s="16"/>
      <c r="AP506" s="16"/>
      <c r="AQ506" s="16"/>
      <c r="AR506" s="16"/>
      <c r="AS506" s="16"/>
      <c r="AT506" s="16"/>
      <c r="AU506" s="16"/>
      <c r="AV506" s="16"/>
      <c r="AW506" s="16"/>
      <c r="AX506" s="16"/>
      <c r="AY506" s="16"/>
      <c r="AZ506" s="16"/>
      <c r="BA506" s="16"/>
      <c r="BB506" s="16"/>
      <c r="BC506" s="16"/>
      <c r="BD506" s="16"/>
      <c r="BE506" s="16"/>
      <c r="BF506" s="16"/>
      <c r="BG506" s="16"/>
      <c r="BH506" s="16"/>
      <c r="BI506" s="16"/>
      <c r="BJ506" s="16"/>
      <c r="BK506" s="16"/>
      <c r="BL506" s="16"/>
      <c r="BM506" s="16"/>
      <c r="BN506" s="16"/>
      <c r="BO506" s="16"/>
      <c r="BP506" s="16"/>
      <c r="BQ506" s="16"/>
      <c r="BR506" s="16"/>
      <c r="BS506" s="16"/>
      <c r="BT506" s="16"/>
      <c r="BU506" s="16"/>
      <c r="BV506" s="16"/>
      <c r="BW506" s="16"/>
      <c r="BX506" s="16"/>
      <c r="BY506" s="16"/>
      <c r="BZ506" s="16"/>
      <c r="CA506" s="16"/>
      <c r="CB506" s="16"/>
      <c r="CC506" s="16"/>
      <c r="CD506" s="16"/>
      <c r="CE506" s="16"/>
      <c r="CF506" s="16"/>
      <c r="CG506" s="16"/>
      <c r="CH506" s="16"/>
      <c r="CI506" s="16"/>
      <c r="CJ506" s="16"/>
      <c r="CK506" s="16"/>
      <c r="CL506" s="16"/>
      <c r="CM506" s="16"/>
      <c r="CN506" s="16"/>
      <c r="CO506" s="16"/>
      <c r="CP506" s="16"/>
      <c r="CQ506" s="16"/>
      <c r="CR506" s="16"/>
      <c r="CS506" s="16"/>
      <c r="CT506" s="16"/>
      <c r="CU506" s="16"/>
      <c r="CV506" s="16"/>
      <c r="CW506" s="16"/>
      <c r="CX506" s="16"/>
      <c r="CY506" s="16"/>
      <c r="CZ506" s="16"/>
      <c r="DA506" s="16"/>
    </row>
    <row r="507" spans="1:105" s="19" customFormat="1" ht="16.5" x14ac:dyDescent="0.3">
      <c r="A507" s="81">
        <v>298</v>
      </c>
      <c r="B507" s="84"/>
      <c r="C507" s="83"/>
      <c r="D507" s="81" t="s">
        <v>1400</v>
      </c>
      <c r="E507" s="81" t="s">
        <v>1401</v>
      </c>
      <c r="F507" s="81" t="s">
        <v>199</v>
      </c>
      <c r="G507" s="81" t="s">
        <v>1402</v>
      </c>
      <c r="H507" s="64" t="s">
        <v>1403</v>
      </c>
      <c r="I507" s="65">
        <v>100</v>
      </c>
      <c r="J507" s="66">
        <f t="shared" si="76"/>
        <v>100</v>
      </c>
      <c r="K507" s="66">
        <f t="shared" si="77"/>
        <v>100</v>
      </c>
      <c r="L507" s="66">
        <f>P507+R507+T507+V507+X507+Z507+AB507+AD507+AF507+AH507+AJ507+AL507+AN507+AP507+AR507+AT507+AV507+AX507+AZ507+BB507+BD507+BJ507+CZ507</f>
        <v>0</v>
      </c>
      <c r="M507" s="66">
        <f>Q507+S507+U507+W507+Y507+AA507+AC507+AE507+AG507+AI507+AK507+AM507+AO507+AQ507+AS507+AU507+AW507+AY507+BA507+BC507+BE507+BK507+DA507</f>
        <v>0</v>
      </c>
      <c r="N507" s="63"/>
      <c r="O507" s="63"/>
      <c r="P507" s="63"/>
      <c r="Q507" s="63"/>
      <c r="R507" s="63"/>
      <c r="S507" s="63"/>
      <c r="T507" s="63"/>
      <c r="U507" s="63"/>
      <c r="V507" s="63"/>
      <c r="W507" s="63"/>
      <c r="X507" s="63"/>
      <c r="Y507" s="63"/>
      <c r="Z507" s="63"/>
      <c r="AA507" s="63"/>
      <c r="AB507" s="63"/>
      <c r="AC507" s="63"/>
      <c r="AD507" s="63"/>
      <c r="AE507" s="63"/>
      <c r="AF507" s="63"/>
      <c r="AG507" s="63"/>
      <c r="AH507" s="63"/>
      <c r="AI507" s="63"/>
      <c r="AJ507" s="63"/>
      <c r="AK507" s="63"/>
      <c r="AL507" s="63"/>
      <c r="AM507" s="63"/>
      <c r="AN507" s="63"/>
      <c r="AO507" s="63"/>
      <c r="AP507" s="63"/>
      <c r="AQ507" s="63"/>
      <c r="AR507" s="63"/>
      <c r="AS507" s="63"/>
      <c r="AT507" s="63"/>
      <c r="AU507" s="63"/>
      <c r="AV507" s="63"/>
      <c r="AW507" s="63"/>
      <c r="AX507" s="63"/>
      <c r="AY507" s="63"/>
      <c r="AZ507" s="63"/>
      <c r="BA507" s="63"/>
      <c r="BB507" s="63"/>
      <c r="BC507" s="63"/>
      <c r="BD507" s="63"/>
      <c r="BE507" s="63"/>
      <c r="BF507" s="63"/>
      <c r="BG507" s="63"/>
      <c r="BH507" s="63"/>
      <c r="BI507" s="63"/>
      <c r="BJ507" s="63"/>
      <c r="BK507" s="63"/>
      <c r="BL507" s="63"/>
      <c r="BM507" s="63"/>
      <c r="BN507" s="63"/>
      <c r="BO507" s="63"/>
      <c r="BP507" s="63"/>
      <c r="BQ507" s="63"/>
      <c r="BR507" s="63"/>
      <c r="BS507" s="63"/>
      <c r="BT507" s="63"/>
      <c r="BU507" s="63"/>
      <c r="BV507" s="63"/>
      <c r="BW507" s="63"/>
      <c r="BX507" s="63"/>
      <c r="BY507" s="63"/>
      <c r="BZ507" s="63"/>
      <c r="CA507" s="63"/>
      <c r="CB507" s="63"/>
      <c r="CC507" s="63"/>
      <c r="CD507" s="63"/>
      <c r="CE507" s="63"/>
      <c r="CF507" s="63"/>
      <c r="CG507" s="63"/>
      <c r="CH507" s="63"/>
      <c r="CI507" s="63"/>
      <c r="CJ507" s="63"/>
      <c r="CK507" s="63"/>
      <c r="CL507" s="63"/>
      <c r="CM507" s="63"/>
      <c r="CN507" s="63"/>
      <c r="CO507" s="63"/>
      <c r="CP507" s="63"/>
      <c r="CQ507" s="63"/>
      <c r="CR507" s="63"/>
      <c r="CS507" s="63"/>
      <c r="CT507" s="63"/>
      <c r="CU507" s="63"/>
      <c r="CV507" s="63"/>
      <c r="CW507" s="63"/>
      <c r="CX507" s="63"/>
      <c r="CY507" s="63"/>
      <c r="CZ507" s="63"/>
      <c r="DA507" s="63"/>
    </row>
    <row r="508" spans="1:105" ht="16.5" x14ac:dyDescent="0.3">
      <c r="A508" s="14">
        <v>415</v>
      </c>
      <c r="B508" s="15"/>
      <c r="C508" s="15"/>
      <c r="D508" s="15"/>
      <c r="E508" s="14" t="s">
        <v>1404</v>
      </c>
      <c r="F508" s="14" t="s">
        <v>199</v>
      </c>
      <c r="G508" s="14" t="s">
        <v>1405</v>
      </c>
      <c r="H508" s="2"/>
      <c r="I508" s="12">
        <v>100</v>
      </c>
      <c r="J508" s="16">
        <f t="shared" si="76"/>
        <v>28.900000000000006</v>
      </c>
      <c r="K508" s="16">
        <f t="shared" si="77"/>
        <v>64.490000000000009</v>
      </c>
      <c r="L508" s="16">
        <f>P508+R508+T508+V508+X508+Z508+AB508+AD508+AF508+AH508+AJ508+AL508+AN508+AP508+AR508+AT508+AV508+AX508+AZ508+BB508+BD508+BJ508+CZ508+BF508+BH508+BL508+BN508+BP508+BR508+BT508+BZ508+BV508+BX508+CB508+CD508+CF508+CH508+CJ508+CL508</f>
        <v>35.51</v>
      </c>
      <c r="M508" s="16">
        <f>Q508+S508+U508+W508+Y508+AA508+AC508+AE508+AG508+AI508+AK508+AM508+AO508+AQ508+AS508+AU508+AW508+AY508+BA508+BC508+BE508+BK508+DA508+BG508+BI508+BM508+BO508+BQ508+BS508+BU508+CA508+BW508+BY508+CC508+CE508+CG508+CI508+CK508+CM508</f>
        <v>71.099999999999994</v>
      </c>
      <c r="N508" s="16"/>
      <c r="O508" s="16"/>
      <c r="P508" s="16"/>
      <c r="Q508" s="16"/>
      <c r="R508" s="16"/>
      <c r="S508" s="16"/>
      <c r="T508" s="16">
        <v>35</v>
      </c>
      <c r="U508" s="16">
        <v>68</v>
      </c>
      <c r="V508" s="16">
        <v>0.5</v>
      </c>
      <c r="W508" s="17">
        <v>3</v>
      </c>
      <c r="X508" s="16"/>
      <c r="Y508" s="16"/>
      <c r="Z508" s="16"/>
      <c r="AA508" s="16"/>
      <c r="AB508" s="16"/>
      <c r="AC508" s="16"/>
      <c r="AD508" s="16"/>
      <c r="AE508" s="16"/>
      <c r="AF508" s="16"/>
      <c r="AG508" s="16"/>
      <c r="AH508" s="16"/>
      <c r="AI508" s="16"/>
      <c r="AJ508" s="16"/>
      <c r="AK508" s="16"/>
      <c r="AL508" s="16"/>
      <c r="AM508" s="16"/>
      <c r="AN508" s="16"/>
      <c r="AO508" s="16"/>
      <c r="AP508" s="16"/>
      <c r="AQ508" s="16"/>
      <c r="AR508" s="16"/>
      <c r="AS508" s="16"/>
      <c r="AT508" s="16"/>
      <c r="AU508" s="16"/>
      <c r="AV508" s="16"/>
      <c r="AW508" s="16"/>
      <c r="AX508" s="16"/>
      <c r="AY508" s="16"/>
      <c r="AZ508" s="16"/>
      <c r="BA508" s="16"/>
      <c r="BB508" s="16"/>
      <c r="BC508" s="16"/>
      <c r="BD508" s="16"/>
      <c r="BE508" s="16"/>
      <c r="BF508" s="16"/>
      <c r="BG508" s="16"/>
      <c r="BH508" s="16"/>
      <c r="BI508" s="16"/>
      <c r="BJ508" s="16"/>
      <c r="BK508" s="16"/>
      <c r="BL508" s="16"/>
      <c r="BM508" s="16"/>
      <c r="BN508" s="16">
        <v>0.01</v>
      </c>
      <c r="BO508" s="16">
        <v>0.1</v>
      </c>
      <c r="BP508" s="16"/>
      <c r="BQ508" s="16"/>
      <c r="BR508" s="16"/>
      <c r="BS508" s="16"/>
      <c r="BT508" s="16"/>
      <c r="BU508" s="16"/>
      <c r="BV508" s="16"/>
      <c r="BW508" s="16"/>
      <c r="BX508" s="16"/>
      <c r="BY508" s="16"/>
      <c r="BZ508" s="16"/>
      <c r="CA508" s="16"/>
      <c r="CB508" s="16"/>
      <c r="CC508" s="16"/>
      <c r="CD508" s="16"/>
      <c r="CE508" s="16"/>
      <c r="CF508" s="16"/>
      <c r="CG508" s="16"/>
      <c r="CH508" s="16"/>
      <c r="CI508" s="16"/>
      <c r="CJ508" s="16"/>
      <c r="CK508" s="16"/>
      <c r="CL508" s="16"/>
      <c r="CM508" s="16"/>
      <c r="CN508" s="16"/>
      <c r="CO508" s="16"/>
      <c r="CP508" s="16"/>
      <c r="CQ508" s="16"/>
      <c r="CR508" s="16"/>
      <c r="CS508" s="16"/>
      <c r="CT508" s="16"/>
      <c r="CU508" s="16"/>
      <c r="CV508" s="16"/>
      <c r="CW508" s="16"/>
      <c r="CX508" s="16"/>
      <c r="CY508" s="16"/>
      <c r="CZ508" s="16"/>
      <c r="DA508" s="16"/>
    </row>
    <row r="509" spans="1:105" ht="16.5" x14ac:dyDescent="0.3">
      <c r="A509" s="14">
        <v>416</v>
      </c>
      <c r="B509" s="15"/>
      <c r="C509" s="15"/>
      <c r="D509" s="15"/>
      <c r="E509" s="14" t="s">
        <v>1406</v>
      </c>
      <c r="F509" s="14" t="s">
        <v>199</v>
      </c>
      <c r="G509" s="14" t="s">
        <v>1407</v>
      </c>
      <c r="H509" s="2"/>
      <c r="I509" s="12">
        <v>100</v>
      </c>
      <c r="J509" s="16">
        <f t="shared" si="76"/>
        <v>29.900000000000006</v>
      </c>
      <c r="K509" s="16">
        <f t="shared" si="77"/>
        <v>64.89</v>
      </c>
      <c r="L509" s="16">
        <f>P509+R509+T509+V509+X509+Z509+AB509+AD509+AF509+AH509+AJ509+AL509+AN509+AP509+AR509+AT509+AV509+AX509+AZ509+BB509+BD509+BJ509+CZ509+BF509+BH509+BL509+BN509+BP509+BR509+BT509+BZ509+BV509+BX509+CB509+CD509+CF509+CH509+CJ509+CL509</f>
        <v>35.11</v>
      </c>
      <c r="M509" s="16">
        <f>Q509+S509+U509+W509+Y509+AA509+AC509+AE509+AG509+AI509+AK509+AM509+AO509+AQ509+AS509+AU509+AW509+AY509+BA509+BC509+BE509+BK509+DA509+BG509+BI509+BM509+BO509+BQ509+BS509+BU509+CA509+BW509+BY509+CC509+CE509+CG509+CI509+CK509+CM509</f>
        <v>70.099999999999994</v>
      </c>
      <c r="N509" s="16"/>
      <c r="O509" s="16"/>
      <c r="P509" s="16"/>
      <c r="Q509" s="16"/>
      <c r="R509" s="16"/>
      <c r="S509" s="16"/>
      <c r="T509" s="16">
        <v>35</v>
      </c>
      <c r="U509" s="16">
        <v>68</v>
      </c>
      <c r="V509" s="16"/>
      <c r="W509" s="17"/>
      <c r="X509" s="16">
        <v>0.01</v>
      </c>
      <c r="Y509" s="16">
        <v>0.1</v>
      </c>
      <c r="Z509" s="16"/>
      <c r="AA509" s="16"/>
      <c r="AB509" s="16"/>
      <c r="AC509" s="16"/>
      <c r="AD509" s="16"/>
      <c r="AE509" s="16"/>
      <c r="AF509" s="16"/>
      <c r="AG509" s="16"/>
      <c r="AH509" s="16"/>
      <c r="AI509" s="16"/>
      <c r="AJ509" s="16"/>
      <c r="AK509" s="16"/>
      <c r="AL509" s="16">
        <v>0.1</v>
      </c>
      <c r="AM509" s="16">
        <v>2</v>
      </c>
      <c r="AN509" s="16"/>
      <c r="AO509" s="16"/>
      <c r="AP509" s="16"/>
      <c r="AQ509" s="16"/>
      <c r="AR509" s="16"/>
      <c r="AS509" s="16"/>
      <c r="AT509" s="16"/>
      <c r="AU509" s="16"/>
      <c r="AV509" s="16"/>
      <c r="AW509" s="16"/>
      <c r="AX509" s="16"/>
      <c r="AY509" s="16"/>
      <c r="AZ509" s="16"/>
      <c r="BA509" s="16"/>
      <c r="BB509" s="16"/>
      <c r="BC509" s="16"/>
      <c r="BD509" s="16"/>
      <c r="BE509" s="16"/>
      <c r="BF509" s="16"/>
      <c r="BG509" s="16"/>
      <c r="BH509" s="16"/>
      <c r="BI509" s="16"/>
      <c r="BJ509" s="16"/>
      <c r="BK509" s="16"/>
      <c r="BL509" s="16"/>
      <c r="BM509" s="16"/>
      <c r="BN509" s="16"/>
      <c r="BO509" s="16"/>
      <c r="BP509" s="16"/>
      <c r="BQ509" s="16"/>
      <c r="BR509" s="16"/>
      <c r="BS509" s="16"/>
      <c r="BT509" s="16"/>
      <c r="BU509" s="16"/>
      <c r="BV509" s="16"/>
      <c r="BW509" s="16"/>
      <c r="BX509" s="16"/>
      <c r="BY509" s="16"/>
      <c r="BZ509" s="16"/>
      <c r="CA509" s="16"/>
      <c r="CB509" s="16"/>
      <c r="CC509" s="16"/>
      <c r="CD509" s="16"/>
      <c r="CE509" s="16"/>
      <c r="CF509" s="16"/>
      <c r="CG509" s="16"/>
      <c r="CH509" s="16"/>
      <c r="CI509" s="16"/>
      <c r="CJ509" s="16"/>
      <c r="CK509" s="16"/>
      <c r="CL509" s="16"/>
      <c r="CM509" s="16"/>
      <c r="CN509" s="16"/>
      <c r="CO509" s="16"/>
      <c r="CP509" s="16"/>
      <c r="CQ509" s="16"/>
      <c r="CR509" s="16"/>
      <c r="CS509" s="16"/>
      <c r="CT509" s="16"/>
      <c r="CU509" s="16"/>
      <c r="CV509" s="16"/>
      <c r="CW509" s="16"/>
      <c r="CX509" s="16"/>
      <c r="CY509" s="16"/>
      <c r="CZ509" s="16"/>
      <c r="DA509" s="16"/>
    </row>
    <row r="510" spans="1:105" s="19" customFormat="1" ht="16.5" x14ac:dyDescent="0.3">
      <c r="A510" s="81">
        <v>509</v>
      </c>
      <c r="B510" s="84"/>
      <c r="C510" s="83"/>
      <c r="D510" s="82"/>
      <c r="E510" s="81" t="s">
        <v>1408</v>
      </c>
      <c r="F510" s="81"/>
      <c r="G510" s="81" t="s">
        <v>1409</v>
      </c>
      <c r="H510" s="64"/>
      <c r="I510" s="65">
        <v>100</v>
      </c>
      <c r="J510" s="66">
        <f t="shared" si="76"/>
        <v>100</v>
      </c>
      <c r="K510" s="66">
        <f t="shared" si="77"/>
        <v>100</v>
      </c>
      <c r="L510" s="66">
        <f>P510+R510+T510+V510+X510+Z510+AB510+AD510+AF510+AH510+AJ510+AL510+AN510+AP510+AR510+AT510+AV510+AX510+AZ510+BB510+BD510+BJ510+CZ510</f>
        <v>0</v>
      </c>
      <c r="M510" s="66">
        <f>Q510+S510+U510+W510+Y510+AA510+AC510+AE510+AG510+AI510+AK510+AM510+AO510+AQ510+AS510+AU510+AW510+AY510+BA510+BC510+BE510+BK510+DA510</f>
        <v>0</v>
      </c>
      <c r="N510" s="63"/>
      <c r="O510" s="63"/>
      <c r="P510" s="63"/>
      <c r="Q510" s="63"/>
      <c r="R510" s="63"/>
      <c r="S510" s="63"/>
      <c r="T510" s="63"/>
      <c r="U510" s="63"/>
      <c r="V510" s="63"/>
      <c r="W510" s="63"/>
      <c r="X510" s="63"/>
      <c r="Y510" s="63"/>
      <c r="Z510" s="63"/>
      <c r="AA510" s="63"/>
      <c r="AB510" s="63"/>
      <c r="AC510" s="63"/>
      <c r="AD510" s="63"/>
      <c r="AE510" s="63"/>
      <c r="AF510" s="63"/>
      <c r="AG510" s="63"/>
      <c r="AH510" s="63"/>
      <c r="AI510" s="63"/>
      <c r="AJ510" s="63"/>
      <c r="AK510" s="63"/>
      <c r="AL510" s="63"/>
      <c r="AM510" s="63"/>
      <c r="AN510" s="63"/>
      <c r="AO510" s="63"/>
      <c r="AP510" s="63"/>
      <c r="AQ510" s="63"/>
      <c r="AR510" s="63"/>
      <c r="AS510" s="63"/>
      <c r="AT510" s="63"/>
      <c r="AU510" s="63"/>
      <c r="AV510" s="63"/>
      <c r="AW510" s="63"/>
      <c r="AX510" s="63"/>
      <c r="AY510" s="63"/>
      <c r="AZ510" s="63"/>
      <c r="BA510" s="63"/>
      <c r="BB510" s="63"/>
      <c r="BC510" s="63"/>
      <c r="BD510" s="63"/>
      <c r="BE510" s="63"/>
      <c r="BF510" s="63"/>
      <c r="BG510" s="63"/>
      <c r="BH510" s="63"/>
      <c r="BI510" s="63"/>
      <c r="BJ510" s="63"/>
      <c r="BK510" s="63"/>
      <c r="BL510" s="63"/>
      <c r="BM510" s="63"/>
      <c r="BN510" s="63"/>
      <c r="BO510" s="63"/>
      <c r="BP510" s="63"/>
      <c r="BQ510" s="63"/>
      <c r="BR510" s="63"/>
      <c r="BS510" s="63"/>
      <c r="BT510" s="63"/>
      <c r="BU510" s="63"/>
      <c r="BV510" s="63"/>
      <c r="BW510" s="63"/>
      <c r="BX510" s="63"/>
      <c r="BY510" s="63"/>
      <c r="BZ510" s="63"/>
      <c r="CA510" s="63"/>
      <c r="CB510" s="63"/>
      <c r="CC510" s="63"/>
      <c r="CD510" s="63"/>
      <c r="CE510" s="63"/>
      <c r="CF510" s="63"/>
      <c r="CG510" s="63"/>
      <c r="CH510" s="63"/>
      <c r="CI510" s="63"/>
      <c r="CJ510" s="63"/>
      <c r="CK510" s="63"/>
      <c r="CL510" s="63"/>
      <c r="CM510" s="63"/>
      <c r="CN510" s="63"/>
      <c r="CO510" s="63"/>
      <c r="CP510" s="63"/>
      <c r="CQ510" s="63"/>
      <c r="CR510" s="63"/>
      <c r="CS510" s="63"/>
      <c r="CT510" s="63"/>
      <c r="CU510" s="63"/>
      <c r="CV510" s="63"/>
      <c r="CW510" s="63"/>
      <c r="CX510" s="63"/>
      <c r="CY510" s="63"/>
      <c r="CZ510" s="63"/>
      <c r="DA510" s="63"/>
    </row>
    <row r="511" spans="1:105" ht="16.5" x14ac:dyDescent="0.3">
      <c r="A511" s="14">
        <v>419</v>
      </c>
      <c r="B511" s="15"/>
      <c r="C511" s="15"/>
      <c r="D511" s="15"/>
      <c r="E511" s="14" t="s">
        <v>1410</v>
      </c>
      <c r="F511" s="14" t="s">
        <v>199</v>
      </c>
      <c r="G511" s="14" t="s">
        <v>1411</v>
      </c>
      <c r="H511" s="2"/>
      <c r="I511" s="12">
        <v>100</v>
      </c>
      <c r="J511" s="16">
        <f t="shared" si="76"/>
        <v>100</v>
      </c>
      <c r="K511" s="16">
        <f t="shared" si="77"/>
        <v>100</v>
      </c>
      <c r="L511" s="16">
        <f>P511+R511+T511+V511+X511+Z511+AB511+AD511+AF511+AH511+AJ511+AL511+AN511+AP511+AR511+AT511+AV511+AX511+AZ511+BB511+BD511+BJ511+CZ511+BF511+BH511+BL511+BN511+BP511+BR511+BT511+BZ511+BV511+BX511+CB511+CD511+CF511+CH511+CJ511+CL511</f>
        <v>0</v>
      </c>
      <c r="M511" s="16">
        <f>Q511+S511+U511+W511+Y511+AA511+AC511+AE511+AG511+AI511+AK511+AM511+AO511+AQ511+AS511+AU511+AW511+AY511+BA511+BC511+BE511+BK511+DA511+BG511+BI511+BM511+BO511+BQ511+BS511+BU511+CA511+BW511+BY511+CC511+CE511+CG511+CI511+CK511+CM511</f>
        <v>0</v>
      </c>
      <c r="N511" s="16"/>
      <c r="O511" s="16"/>
      <c r="P511" s="16"/>
      <c r="Q511" s="16"/>
      <c r="R511" s="16"/>
      <c r="S511" s="16"/>
      <c r="T511" s="16"/>
      <c r="U511" s="16"/>
      <c r="V511" s="16"/>
      <c r="W511" s="17"/>
      <c r="X511" s="16"/>
      <c r="Y511" s="16"/>
      <c r="Z511" s="16"/>
      <c r="AA511" s="16"/>
      <c r="AB511" s="16"/>
      <c r="AC511" s="16"/>
      <c r="AD511" s="16"/>
      <c r="AE511" s="16"/>
      <c r="AF511" s="16"/>
      <c r="AG511" s="16"/>
      <c r="AH511" s="16"/>
      <c r="AI511" s="16"/>
      <c r="AJ511" s="16"/>
      <c r="AK511" s="16"/>
      <c r="AL511" s="16"/>
      <c r="AM511" s="16"/>
      <c r="AN511" s="16"/>
      <c r="AO511" s="16"/>
      <c r="AP511" s="16"/>
      <c r="AQ511" s="16"/>
      <c r="AR511" s="16"/>
      <c r="AS511" s="16"/>
      <c r="AT511" s="16"/>
      <c r="AU511" s="16"/>
      <c r="AV511" s="16"/>
      <c r="AW511" s="16"/>
      <c r="AX511" s="16"/>
      <c r="AY511" s="16"/>
      <c r="AZ511" s="16"/>
      <c r="BA511" s="16"/>
      <c r="BB511" s="16"/>
      <c r="BC511" s="16"/>
      <c r="BD511" s="16"/>
      <c r="BE511" s="16"/>
      <c r="BF511" s="16"/>
      <c r="BG511" s="16"/>
      <c r="BH511" s="16"/>
      <c r="BI511" s="16"/>
      <c r="BJ511" s="16"/>
      <c r="BK511" s="16"/>
      <c r="BL511" s="16"/>
      <c r="BM511" s="16"/>
      <c r="BN511" s="16"/>
      <c r="BO511" s="16"/>
      <c r="BP511" s="16"/>
      <c r="BQ511" s="16"/>
      <c r="BR511" s="16"/>
      <c r="BS511" s="16"/>
      <c r="BT511" s="16"/>
      <c r="BU511" s="16"/>
      <c r="BV511" s="16"/>
      <c r="BW511" s="16"/>
      <c r="BX511" s="16"/>
      <c r="BY511" s="16"/>
      <c r="BZ511" s="16"/>
      <c r="CA511" s="16"/>
      <c r="CB511" s="16"/>
      <c r="CC511" s="16"/>
      <c r="CD511" s="16"/>
      <c r="CE511" s="16"/>
      <c r="CF511" s="16"/>
      <c r="CG511" s="16"/>
      <c r="CH511" s="16"/>
      <c r="CI511" s="16"/>
      <c r="CJ511" s="16"/>
      <c r="CK511" s="16"/>
      <c r="CL511" s="16"/>
      <c r="CM511" s="16"/>
      <c r="CN511" s="16"/>
      <c r="CO511" s="16"/>
      <c r="CP511" s="16"/>
      <c r="CQ511" s="16"/>
      <c r="CR511" s="16"/>
      <c r="CS511" s="16"/>
      <c r="CT511" s="16"/>
      <c r="CU511" s="16"/>
      <c r="CV511" s="16"/>
      <c r="CW511" s="16"/>
      <c r="CX511" s="16"/>
      <c r="CY511" s="16"/>
      <c r="CZ511" s="16"/>
      <c r="DA511" s="16"/>
    </row>
    <row r="512" spans="1:105" ht="16.5" x14ac:dyDescent="0.3">
      <c r="A512" s="14">
        <v>421</v>
      </c>
      <c r="B512" s="15"/>
      <c r="C512" s="15"/>
      <c r="D512" s="15"/>
      <c r="E512" s="14" t="s">
        <v>1412</v>
      </c>
      <c r="F512" s="14" t="s">
        <v>199</v>
      </c>
      <c r="G512" s="14" t="s">
        <v>1413</v>
      </c>
      <c r="H512" s="2"/>
      <c r="I512" s="12">
        <v>100</v>
      </c>
      <c r="J512" s="16">
        <f t="shared" ref="J512:J524" si="82">I512-M512</f>
        <v>100</v>
      </c>
      <c r="K512" s="16">
        <f t="shared" ref="K512:K524" si="83">I512-L512</f>
        <v>100</v>
      </c>
      <c r="L512" s="16">
        <f>P512+R512+T512+V512+X512+Z512+AB512+AD512+AF512+AH512+AJ512+AL512+AN512+AP512+AR512+AT512+AV512+AX512+AZ512+BB512+BD512+BJ512+CZ512+BF512+BH512+BL512+BN512+BP512+BR512+BT512+BZ512+BV512+BX512+CB512+CD512+CF512+CH512+CJ512+CL512</f>
        <v>0</v>
      </c>
      <c r="M512" s="16">
        <f>Q512+S512+U512+W512+Y512+AA512+AC512+AE512+AG512+AI512+AK512+AM512+AO512+AQ512+AS512+AU512+AW512+AY512+BA512+BC512+BE512+BK512+DA512+BG512+BI512+BM512+BO512+BQ512+BS512+BU512+CA512+BW512+BY512+CC512+CE512+CG512+CI512+CK512+CM512</f>
        <v>0</v>
      </c>
      <c r="N512" s="16"/>
      <c r="O512" s="16"/>
      <c r="P512" s="16"/>
      <c r="Q512" s="16"/>
      <c r="R512" s="16"/>
      <c r="S512" s="16"/>
      <c r="T512" s="16"/>
      <c r="U512" s="16"/>
      <c r="V512" s="16"/>
      <c r="W512" s="17"/>
      <c r="X512" s="16"/>
      <c r="Y512" s="16"/>
      <c r="Z512" s="16"/>
      <c r="AA512" s="16"/>
      <c r="AB512" s="16"/>
      <c r="AC512" s="16"/>
      <c r="AD512" s="16"/>
      <c r="AE512" s="16"/>
      <c r="AF512" s="16"/>
      <c r="AG512" s="16"/>
      <c r="AH512" s="16"/>
      <c r="AI512" s="16"/>
      <c r="AJ512" s="16"/>
      <c r="AK512" s="16"/>
      <c r="AL512" s="16"/>
      <c r="AM512" s="16"/>
      <c r="AN512" s="16"/>
      <c r="AO512" s="16"/>
      <c r="AP512" s="16"/>
      <c r="AQ512" s="16"/>
      <c r="AR512" s="16"/>
      <c r="AS512" s="16"/>
      <c r="AT512" s="16"/>
      <c r="AU512" s="16"/>
      <c r="AV512" s="16"/>
      <c r="AW512" s="16"/>
      <c r="AX512" s="16"/>
      <c r="AY512" s="16"/>
      <c r="AZ512" s="16"/>
      <c r="BA512" s="16"/>
      <c r="BB512" s="16"/>
      <c r="BC512" s="16"/>
      <c r="BD512" s="16"/>
      <c r="BE512" s="16"/>
      <c r="BF512" s="16"/>
      <c r="BG512" s="16"/>
      <c r="BH512" s="16"/>
      <c r="BI512" s="16"/>
      <c r="BJ512" s="16"/>
      <c r="BK512" s="16"/>
      <c r="BL512" s="16"/>
      <c r="BM512" s="16"/>
      <c r="BN512" s="16"/>
      <c r="BO512" s="16"/>
      <c r="BP512" s="16"/>
      <c r="BQ512" s="16"/>
      <c r="BR512" s="16"/>
      <c r="BS512" s="16"/>
      <c r="BT512" s="16"/>
      <c r="BU512" s="16"/>
      <c r="BV512" s="16"/>
      <c r="BW512" s="16"/>
      <c r="BX512" s="16"/>
      <c r="BY512" s="16"/>
      <c r="BZ512" s="16"/>
      <c r="CA512" s="16"/>
      <c r="CB512" s="16"/>
      <c r="CC512" s="16"/>
      <c r="CD512" s="16"/>
      <c r="CE512" s="16"/>
      <c r="CF512" s="16"/>
      <c r="CG512" s="16"/>
      <c r="CH512" s="16"/>
      <c r="CI512" s="16"/>
      <c r="CJ512" s="16"/>
      <c r="CK512" s="16"/>
      <c r="CL512" s="16"/>
      <c r="CM512" s="16"/>
      <c r="CN512" s="16"/>
      <c r="CO512" s="16"/>
      <c r="CP512" s="16"/>
      <c r="CQ512" s="16"/>
      <c r="CR512" s="16"/>
      <c r="CS512" s="16"/>
      <c r="CT512" s="16"/>
      <c r="CU512" s="16"/>
      <c r="CV512" s="16"/>
      <c r="CW512" s="16"/>
      <c r="CX512" s="16"/>
      <c r="CY512" s="16"/>
      <c r="CZ512" s="16"/>
      <c r="DA512" s="16"/>
    </row>
    <row r="513" spans="1:105" ht="16.5" x14ac:dyDescent="0.3">
      <c r="A513" s="61">
        <v>694</v>
      </c>
      <c r="B513" s="63"/>
      <c r="C513" s="63"/>
      <c r="D513" s="63"/>
      <c r="E513" s="61" t="s">
        <v>1414</v>
      </c>
      <c r="F513" s="61" t="s">
        <v>947</v>
      </c>
      <c r="G513" s="61" t="s">
        <v>1415</v>
      </c>
      <c r="H513" s="64"/>
      <c r="I513" s="65">
        <v>100</v>
      </c>
      <c r="J513" s="66">
        <f t="shared" si="82"/>
        <v>100</v>
      </c>
      <c r="K513" s="66">
        <f t="shared" si="83"/>
        <v>100</v>
      </c>
      <c r="L513" s="66">
        <f>P513+R513+T513+V513+X513+Z513+AB513+AD513+AF513+AH513+AJ513+AL513+AN513+AP513+AR513+AT513+AV513+AX513+AZ513+BB513+BD513+BJ513+CZ513+BF513+BH513+BL513+BN513+BP513+BR513+BT513+BZ513+BV513+BX513+CB513+CD513+CF513+CH513+CJ513+CL513+CN513+CP513+CR513+CT513+CV513+CX513</f>
        <v>0</v>
      </c>
      <c r="M513" s="66">
        <f>Q513+S513+U513+W513+Y513+AA513+AC513+AE513+AG513+AI513+AK513+AM513+AO513+AQ513+AS513+AU513+AW513+AY513+BA513+BC513+BE513+BK513+DA513+BG513+BI513+BM513+BO513+BQ513+BS513+BU513+CA513+BW513+BY513+CC513+CE513+CG513+CI513+CK513+CM513+CO513+CQ513+CS513+CU513+CW513+CY513</f>
        <v>0</v>
      </c>
      <c r="N513" s="66"/>
      <c r="O513" s="66"/>
      <c r="P513" s="66"/>
      <c r="Q513" s="66"/>
      <c r="R513" s="66"/>
      <c r="S513" s="66"/>
      <c r="T513" s="66"/>
      <c r="U513" s="66"/>
      <c r="V513" s="66"/>
      <c r="W513" s="67"/>
      <c r="X513" s="66"/>
      <c r="Y513" s="66"/>
      <c r="Z513" s="66"/>
      <c r="AA513" s="66"/>
      <c r="AB513" s="66"/>
      <c r="AC513" s="66"/>
      <c r="AD513" s="66"/>
      <c r="AE513" s="66"/>
      <c r="AF513" s="66"/>
      <c r="AG513" s="66"/>
      <c r="AH513" s="66"/>
      <c r="AI513" s="66"/>
      <c r="AJ513" s="66"/>
      <c r="AK513" s="66"/>
      <c r="AL513" s="66"/>
      <c r="AM513" s="66"/>
      <c r="AN513" s="66"/>
      <c r="AO513" s="66"/>
      <c r="AP513" s="66"/>
      <c r="AQ513" s="66"/>
      <c r="AR513" s="66"/>
      <c r="AS513" s="66"/>
      <c r="AT513" s="66"/>
      <c r="AU513" s="66"/>
      <c r="AV513" s="66"/>
      <c r="AW513" s="66"/>
      <c r="AX513" s="66"/>
      <c r="AY513" s="66"/>
      <c r="AZ513" s="66"/>
      <c r="BA513" s="66"/>
      <c r="BB513" s="66"/>
      <c r="BC513" s="66"/>
      <c r="BD513" s="66"/>
      <c r="BE513" s="66"/>
      <c r="BF513" s="66"/>
      <c r="BG513" s="66"/>
      <c r="BH513" s="66"/>
      <c r="BI513" s="66"/>
      <c r="BJ513" s="66"/>
      <c r="BK513" s="66"/>
      <c r="BL513" s="66"/>
      <c r="BM513" s="66"/>
      <c r="BN513" s="66"/>
      <c r="BO513" s="66"/>
      <c r="BP513" s="66"/>
      <c r="BQ513" s="66"/>
      <c r="BR513" s="66"/>
      <c r="BS513" s="66"/>
      <c r="BT513" s="66"/>
      <c r="BU513" s="66"/>
      <c r="BV513" s="66"/>
      <c r="BW513" s="66"/>
      <c r="BX513" s="66"/>
      <c r="BY513" s="66"/>
      <c r="BZ513" s="66"/>
      <c r="CA513" s="66"/>
      <c r="CB513" s="66"/>
      <c r="CC513" s="66"/>
      <c r="CD513" s="66"/>
      <c r="CE513" s="66"/>
      <c r="CF513" s="66"/>
      <c r="CG513" s="66"/>
      <c r="CH513" s="66"/>
      <c r="CI513" s="66"/>
      <c r="CJ513" s="66"/>
      <c r="CK513" s="66"/>
      <c r="CL513" s="66"/>
      <c r="CM513" s="66"/>
      <c r="CN513" s="66"/>
      <c r="CO513" s="66"/>
      <c r="CP513" s="66"/>
      <c r="CQ513" s="66"/>
      <c r="CR513" s="66"/>
      <c r="CS513" s="66"/>
      <c r="CT513" s="66"/>
      <c r="CU513" s="66"/>
      <c r="CV513" s="66"/>
      <c r="CW513" s="66"/>
      <c r="CX513" s="66"/>
      <c r="CY513" s="66"/>
      <c r="CZ513" s="66"/>
      <c r="DA513" s="66"/>
    </row>
    <row r="514" spans="1:105" ht="16.5" x14ac:dyDescent="0.3">
      <c r="A514" s="14">
        <v>422</v>
      </c>
      <c r="B514" s="15"/>
      <c r="C514" s="15"/>
      <c r="D514" s="15"/>
      <c r="E514" s="14" t="s">
        <v>1416</v>
      </c>
      <c r="F514" s="14" t="s">
        <v>199</v>
      </c>
      <c r="G514" s="14" t="s">
        <v>1417</v>
      </c>
      <c r="H514" s="2"/>
      <c r="I514" s="12">
        <v>100</v>
      </c>
      <c r="J514" s="16">
        <f t="shared" si="82"/>
        <v>100</v>
      </c>
      <c r="K514" s="16">
        <f t="shared" si="83"/>
        <v>100</v>
      </c>
      <c r="L514" s="16">
        <f>P514+R514+T514+V514+X514+Z514+AB514+AD514+AF514+AH514+AJ514+AL514+AN514+AP514+AR514+AT514+AV514+AX514+AZ514+BB514+BD514+BJ514+CZ514+BF514+BH514+BL514+BN514+BP514+BR514+BT514+BZ514+BV514+BX514+CB514+CD514+CF514+CH514+CJ514+CL514</f>
        <v>0</v>
      </c>
      <c r="M514" s="16">
        <f>Q514+S514+U514+W514+Y514+AA514+AC514+AE514+AG514+AI514+AK514+AM514+AO514+AQ514+AS514+AU514+AW514+AY514+BA514+BC514+BE514+BK514+DA514+BG514+BI514+BM514+BO514+BQ514+BS514+BU514+CA514+BW514+BY514+CC514+CE514+CG514+CI514+CK514+CM514</f>
        <v>0</v>
      </c>
      <c r="N514" s="16"/>
      <c r="O514" s="16"/>
      <c r="P514" s="16"/>
      <c r="Q514" s="16"/>
      <c r="R514" s="16"/>
      <c r="S514" s="16"/>
      <c r="T514" s="16"/>
      <c r="U514" s="16"/>
      <c r="V514" s="16"/>
      <c r="W514" s="17"/>
      <c r="X514" s="16"/>
      <c r="Y514" s="16"/>
      <c r="Z514" s="16"/>
      <c r="AA514" s="16"/>
      <c r="AB514" s="16"/>
      <c r="AC514" s="16"/>
      <c r="AD514" s="16"/>
      <c r="AE514" s="16"/>
      <c r="AF514" s="16"/>
      <c r="AG514" s="16"/>
      <c r="AH514" s="16"/>
      <c r="AI514" s="16"/>
      <c r="AJ514" s="16"/>
      <c r="AK514" s="16"/>
      <c r="AL514" s="16"/>
      <c r="AM514" s="16"/>
      <c r="AN514" s="16"/>
      <c r="AO514" s="16"/>
      <c r="AP514" s="16"/>
      <c r="AQ514" s="16"/>
      <c r="AR514" s="16"/>
      <c r="AS514" s="16"/>
      <c r="AT514" s="16"/>
      <c r="AU514" s="16"/>
      <c r="AV514" s="16"/>
      <c r="AW514" s="16"/>
      <c r="AX514" s="16"/>
      <c r="AY514" s="16"/>
      <c r="AZ514" s="16"/>
      <c r="BA514" s="16"/>
      <c r="BB514" s="16"/>
      <c r="BC514" s="16"/>
      <c r="BD514" s="16"/>
      <c r="BE514" s="16"/>
      <c r="BF514" s="16"/>
      <c r="BG514" s="16"/>
      <c r="BH514" s="16"/>
      <c r="BI514" s="16"/>
      <c r="BJ514" s="16"/>
      <c r="BK514" s="16"/>
      <c r="BL514" s="16"/>
      <c r="BM514" s="16"/>
      <c r="BN514" s="16"/>
      <c r="BO514" s="16"/>
      <c r="BP514" s="16"/>
      <c r="BQ514" s="16"/>
      <c r="BR514" s="16"/>
      <c r="BS514" s="16"/>
      <c r="BT514" s="16"/>
      <c r="BU514" s="16"/>
      <c r="BV514" s="16"/>
      <c r="BW514" s="16"/>
      <c r="BX514" s="16"/>
      <c r="BY514" s="16"/>
      <c r="BZ514" s="16"/>
      <c r="CA514" s="16"/>
      <c r="CB514" s="16"/>
      <c r="CC514" s="16"/>
      <c r="CD514" s="16"/>
      <c r="CE514" s="16"/>
      <c r="CF514" s="16"/>
      <c r="CG514" s="16"/>
      <c r="CH514" s="16"/>
      <c r="CI514" s="16"/>
      <c r="CJ514" s="16"/>
      <c r="CK514" s="16"/>
      <c r="CL514" s="16"/>
      <c r="CM514" s="16"/>
      <c r="CN514" s="16"/>
      <c r="CO514" s="16"/>
      <c r="CP514" s="16"/>
      <c r="CQ514" s="16"/>
      <c r="CR514" s="16"/>
      <c r="CS514" s="16"/>
      <c r="CT514" s="16"/>
      <c r="CU514" s="16"/>
      <c r="CV514" s="16"/>
      <c r="CW514" s="16"/>
      <c r="CX514" s="16"/>
      <c r="CY514" s="16"/>
      <c r="CZ514" s="16"/>
      <c r="DA514" s="16"/>
    </row>
    <row r="515" spans="1:105" ht="16.5" x14ac:dyDescent="0.3">
      <c r="A515" s="14">
        <v>423</v>
      </c>
      <c r="B515" s="15"/>
      <c r="C515" s="15"/>
      <c r="D515" s="15"/>
      <c r="E515" s="14" t="s">
        <v>1418</v>
      </c>
      <c r="F515" s="14" t="s">
        <v>199</v>
      </c>
      <c r="G515" s="14" t="s">
        <v>1419</v>
      </c>
      <c r="H515" s="2"/>
      <c r="I515" s="12">
        <v>100</v>
      </c>
      <c r="J515" s="16">
        <f t="shared" si="82"/>
        <v>84.7</v>
      </c>
      <c r="K515" s="16">
        <f t="shared" si="83"/>
        <v>94.155000000000001</v>
      </c>
      <c r="L515" s="16">
        <f>P515+R515+T515+V515+X515+Z515+AB515+AD515+AF515+AH515+AJ515+AL515+AN515+AP515+AR515+AT515+AV515+AX515+AZ515+BB515+BD515+BJ515+CZ515+BF515+BH515+BL515+BN515+BP515+BR515+BT515+BZ515+BV515+BX515+CB515+CD515+CF515+CH515+CJ515+CL515+CN515+CP515+CR515+CT515+CV515+CX515</f>
        <v>5.8449999999999998</v>
      </c>
      <c r="M515" s="16">
        <f>Q515+S515+U515+W515+Y515+AA515+AC515+AE515+AG515+AI515+AK515+AM515+AO515+AQ515+AS515+AU515+AW515+AY515+BA515+BC515+BE515+BK515+DA515+BG515+BI515+BM515+BO515+BQ515+BS515+BU515+CA515+BW515+BY515+CC515+CE515+CG515+CI515+CK515+CM515+CO515+CQ515+CS515+CU515+CW515+CY515</f>
        <v>15.3</v>
      </c>
      <c r="N515" s="16"/>
      <c r="O515" s="16"/>
      <c r="P515" s="16">
        <v>3</v>
      </c>
      <c r="Q515" s="16">
        <v>5</v>
      </c>
      <c r="R515" s="16">
        <v>0.3</v>
      </c>
      <c r="S515" s="16">
        <v>3</v>
      </c>
      <c r="T515" s="16">
        <v>2.5</v>
      </c>
      <c r="U515" s="16">
        <v>5</v>
      </c>
      <c r="V515" s="16"/>
      <c r="W515" s="17"/>
      <c r="X515" s="16">
        <v>0.01</v>
      </c>
      <c r="Y515" s="16">
        <v>1</v>
      </c>
      <c r="Z515" s="21">
        <v>5.0000000000000001E-3</v>
      </c>
      <c r="AA515" s="22">
        <v>1</v>
      </c>
      <c r="AB515" s="21">
        <v>0.03</v>
      </c>
      <c r="AC515" s="22">
        <v>0.3</v>
      </c>
      <c r="AD515" s="16"/>
      <c r="AE515" s="16"/>
      <c r="AF515" s="16"/>
      <c r="AG515" s="16"/>
      <c r="AH515" s="16"/>
      <c r="AI515" s="16"/>
      <c r="AJ515" s="16"/>
      <c r="AK515" s="16"/>
      <c r="AL515" s="16"/>
      <c r="AM515" s="16"/>
      <c r="AN515" s="16"/>
      <c r="AO515" s="16"/>
      <c r="AP515" s="16"/>
      <c r="AQ515" s="16"/>
      <c r="AR515" s="16"/>
      <c r="AS515" s="16"/>
      <c r="AT515" s="16"/>
      <c r="AU515" s="16"/>
      <c r="AV515" s="16"/>
      <c r="AW515" s="16"/>
      <c r="AX515" s="16"/>
      <c r="AY515" s="16"/>
      <c r="AZ515" s="16"/>
      <c r="BA515" s="16"/>
      <c r="BB515" s="16"/>
      <c r="BC515" s="16"/>
      <c r="BD515" s="16"/>
      <c r="BE515" s="16"/>
      <c r="BF515" s="16"/>
      <c r="BG515" s="16"/>
      <c r="BH515" s="16"/>
      <c r="BI515" s="16"/>
      <c r="BJ515" s="16"/>
      <c r="BK515" s="16"/>
      <c r="BL515" s="16"/>
      <c r="BM515" s="16"/>
      <c r="BN515" s="16"/>
      <c r="BO515" s="16"/>
      <c r="BP515" s="16"/>
      <c r="BQ515" s="16"/>
      <c r="BR515" s="16"/>
      <c r="BS515" s="16"/>
      <c r="BT515" s="16"/>
      <c r="BU515" s="16"/>
      <c r="BV515" s="16"/>
      <c r="BW515" s="16"/>
      <c r="BX515" s="16"/>
      <c r="BY515" s="16"/>
      <c r="BZ515" s="16"/>
      <c r="CA515" s="16"/>
      <c r="CB515" s="16"/>
      <c r="CC515" s="16"/>
      <c r="CD515" s="16"/>
      <c r="CE515" s="16"/>
      <c r="CF515" s="16"/>
      <c r="CG515" s="16"/>
      <c r="CH515" s="16"/>
      <c r="CI515" s="16"/>
      <c r="CJ515" s="16"/>
      <c r="CK515" s="16"/>
      <c r="CL515" s="16"/>
      <c r="CM515" s="16"/>
      <c r="CN515" s="16"/>
      <c r="CO515" s="16"/>
      <c r="CP515" s="16"/>
      <c r="CQ515" s="16"/>
      <c r="CR515" s="16"/>
      <c r="CS515" s="16"/>
      <c r="CT515" s="16"/>
      <c r="CU515" s="16"/>
      <c r="CV515" s="16"/>
      <c r="CW515" s="16"/>
      <c r="CX515" s="16"/>
      <c r="CY515" s="16"/>
      <c r="CZ515" s="16"/>
      <c r="DA515" s="16"/>
    </row>
    <row r="516" spans="1:105" ht="16.5" x14ac:dyDescent="0.3">
      <c r="A516" s="14">
        <v>426</v>
      </c>
      <c r="B516" s="15"/>
      <c r="C516" s="15"/>
      <c r="D516" s="15"/>
      <c r="E516" s="14" t="s">
        <v>1420</v>
      </c>
      <c r="F516" s="14" t="s">
        <v>199</v>
      </c>
      <c r="G516" s="14" t="s">
        <v>1421</v>
      </c>
      <c r="H516" s="2"/>
      <c r="I516" s="12">
        <v>100</v>
      </c>
      <c r="J516" s="16">
        <f t="shared" si="82"/>
        <v>100</v>
      </c>
      <c r="K516" s="16">
        <f t="shared" si="83"/>
        <v>100</v>
      </c>
      <c r="L516" s="16">
        <f t="shared" ref="L516:M518" si="84">P516+R516+T516+V516+X516+Z516+AB516+AD516+AF516+AH516+AJ516+AL516+AN516+AP516+AR516+AT516+AV516+AX516+AZ516+BB516+BD516+BJ516+CZ516+BF516+BH516+BL516+BN516+BP516+BR516+BT516+BZ516+BV516+BX516+CB516+CD516+CF516+CH516+CJ516+CL516</f>
        <v>0</v>
      </c>
      <c r="M516" s="16">
        <f t="shared" si="84"/>
        <v>0</v>
      </c>
      <c r="N516" s="16"/>
      <c r="O516" s="16"/>
      <c r="P516" s="16"/>
      <c r="Q516" s="16"/>
      <c r="R516" s="16"/>
      <c r="S516" s="16"/>
      <c r="T516" s="16"/>
      <c r="U516" s="16"/>
      <c r="V516" s="16"/>
      <c r="W516" s="17"/>
      <c r="X516" s="16"/>
      <c r="Y516" s="16"/>
      <c r="Z516" s="16"/>
      <c r="AA516" s="16"/>
      <c r="AB516" s="16"/>
      <c r="AC516" s="16"/>
      <c r="AD516" s="16"/>
      <c r="AE516" s="16"/>
      <c r="AF516" s="16"/>
      <c r="AG516" s="16"/>
      <c r="AH516" s="16"/>
      <c r="AI516" s="16"/>
      <c r="AJ516" s="16"/>
      <c r="AK516" s="16"/>
      <c r="AL516" s="16"/>
      <c r="AM516" s="16"/>
      <c r="AN516" s="16"/>
      <c r="AO516" s="16"/>
      <c r="AP516" s="16"/>
      <c r="AQ516" s="16"/>
      <c r="AR516" s="16"/>
      <c r="AS516" s="16"/>
      <c r="AT516" s="16"/>
      <c r="AU516" s="16"/>
      <c r="AV516" s="16"/>
      <c r="AW516" s="16"/>
      <c r="AX516" s="16"/>
      <c r="AY516" s="16"/>
      <c r="AZ516" s="16"/>
      <c r="BA516" s="16"/>
      <c r="BB516" s="16"/>
      <c r="BC516" s="16"/>
      <c r="BD516" s="16"/>
      <c r="BE516" s="16"/>
      <c r="BF516" s="16"/>
      <c r="BG516" s="16"/>
      <c r="BH516" s="16"/>
      <c r="BI516" s="16"/>
      <c r="BJ516" s="16"/>
      <c r="BK516" s="16"/>
      <c r="BL516" s="16"/>
      <c r="BM516" s="16"/>
      <c r="BN516" s="16"/>
      <c r="BO516" s="16"/>
      <c r="BP516" s="16"/>
      <c r="BQ516" s="16"/>
      <c r="BR516" s="16"/>
      <c r="BS516" s="16"/>
      <c r="BT516" s="16"/>
      <c r="BU516" s="16"/>
      <c r="BV516" s="16"/>
      <c r="BW516" s="16"/>
      <c r="BX516" s="16"/>
      <c r="BY516" s="16"/>
      <c r="BZ516" s="16"/>
      <c r="CA516" s="16"/>
      <c r="CB516" s="16"/>
      <c r="CC516" s="16"/>
      <c r="CD516" s="16"/>
      <c r="CE516" s="16"/>
      <c r="CF516" s="16"/>
      <c r="CG516" s="16"/>
      <c r="CH516" s="16"/>
      <c r="CI516" s="16"/>
      <c r="CJ516" s="16"/>
      <c r="CK516" s="16"/>
      <c r="CL516" s="16"/>
      <c r="CM516" s="16"/>
      <c r="CN516" s="16"/>
      <c r="CO516" s="16"/>
      <c r="CP516" s="16"/>
      <c r="CQ516" s="16"/>
      <c r="CR516" s="16"/>
      <c r="CS516" s="16"/>
      <c r="CT516" s="16"/>
      <c r="CU516" s="16"/>
      <c r="CV516" s="16"/>
      <c r="CW516" s="16"/>
      <c r="CX516" s="16"/>
      <c r="CY516" s="16"/>
      <c r="CZ516" s="16"/>
      <c r="DA516" s="16"/>
    </row>
    <row r="517" spans="1:105" ht="16.5" x14ac:dyDescent="0.3">
      <c r="A517" s="14">
        <v>428</v>
      </c>
      <c r="B517" s="15"/>
      <c r="C517" s="15"/>
      <c r="D517" s="15"/>
      <c r="E517" s="14" t="s">
        <v>1422</v>
      </c>
      <c r="F517" s="14" t="s">
        <v>199</v>
      </c>
      <c r="G517" s="14" t="s">
        <v>1423</v>
      </c>
      <c r="H517" s="2"/>
      <c r="I517" s="12">
        <v>100</v>
      </c>
      <c r="J517" s="16">
        <f t="shared" si="82"/>
        <v>86.7</v>
      </c>
      <c r="K517" s="16">
        <f t="shared" si="83"/>
        <v>93.99</v>
      </c>
      <c r="L517" s="16">
        <f t="shared" si="84"/>
        <v>6.01</v>
      </c>
      <c r="M517" s="16">
        <f t="shared" si="84"/>
        <v>13.3</v>
      </c>
      <c r="N517" s="16"/>
      <c r="O517" s="16"/>
      <c r="P517" s="16">
        <v>2</v>
      </c>
      <c r="Q517" s="16">
        <v>4</v>
      </c>
      <c r="R517" s="16"/>
      <c r="S517" s="16"/>
      <c r="T517" s="16">
        <v>2</v>
      </c>
      <c r="U517" s="16">
        <v>4</v>
      </c>
      <c r="V517" s="16">
        <v>2</v>
      </c>
      <c r="W517" s="17">
        <v>5</v>
      </c>
      <c r="X517" s="16"/>
      <c r="Y517" s="16"/>
      <c r="Z517" s="16"/>
      <c r="AA517" s="16"/>
      <c r="AB517" s="16">
        <v>0.01</v>
      </c>
      <c r="AC517" s="16">
        <v>0.3</v>
      </c>
      <c r="AD517" s="16"/>
      <c r="AE517" s="16"/>
      <c r="AF517" s="16"/>
      <c r="AG517" s="16"/>
      <c r="AH517" s="16"/>
      <c r="AI517" s="16"/>
      <c r="AJ517" s="16"/>
      <c r="AK517" s="16"/>
      <c r="AL517" s="16"/>
      <c r="AM517" s="16"/>
      <c r="AN517" s="16"/>
      <c r="AO517" s="16"/>
      <c r="AP517" s="16"/>
      <c r="AQ517" s="16"/>
      <c r="AR517" s="16"/>
      <c r="AS517" s="16"/>
      <c r="AT517" s="16"/>
      <c r="AU517" s="16"/>
      <c r="AV517" s="16"/>
      <c r="AW517" s="16"/>
      <c r="AX517" s="16"/>
      <c r="AY517" s="16"/>
      <c r="AZ517" s="16"/>
      <c r="BA517" s="16"/>
      <c r="BB517" s="16"/>
      <c r="BC517" s="16"/>
      <c r="BD517" s="16"/>
      <c r="BE517" s="16"/>
      <c r="BF517" s="16"/>
      <c r="BG517" s="16"/>
      <c r="BH517" s="16"/>
      <c r="BI517" s="16"/>
      <c r="BJ517" s="16"/>
      <c r="BK517" s="16"/>
      <c r="BL517" s="16"/>
      <c r="BM517" s="16"/>
      <c r="BN517" s="16"/>
      <c r="BO517" s="16"/>
      <c r="BP517" s="16"/>
      <c r="BQ517" s="16"/>
      <c r="BR517" s="16"/>
      <c r="BS517" s="16"/>
      <c r="BT517" s="16"/>
      <c r="BU517" s="16"/>
      <c r="BV517" s="16"/>
      <c r="BW517" s="16"/>
      <c r="BX517" s="16"/>
      <c r="BY517" s="16"/>
      <c r="BZ517" s="16"/>
      <c r="CA517" s="16"/>
      <c r="CB517" s="16"/>
      <c r="CC517" s="16"/>
      <c r="CD517" s="16"/>
      <c r="CE517" s="16"/>
      <c r="CF517" s="16"/>
      <c r="CG517" s="16"/>
      <c r="CH517" s="16"/>
      <c r="CI517" s="16"/>
      <c r="CJ517" s="16"/>
      <c r="CK517" s="16"/>
      <c r="CL517" s="16"/>
      <c r="CM517" s="16"/>
      <c r="CN517" s="16"/>
      <c r="CO517" s="16"/>
      <c r="CP517" s="16"/>
      <c r="CQ517" s="16"/>
      <c r="CR517" s="16"/>
      <c r="CS517" s="16"/>
      <c r="CT517" s="16"/>
      <c r="CU517" s="16"/>
      <c r="CV517" s="16"/>
      <c r="CW517" s="16"/>
      <c r="CX517" s="16"/>
      <c r="CY517" s="16"/>
      <c r="CZ517" s="16"/>
      <c r="DA517" s="16"/>
    </row>
    <row r="518" spans="1:105" ht="16.5" x14ac:dyDescent="0.3">
      <c r="A518" s="14">
        <v>432</v>
      </c>
      <c r="B518" s="15"/>
      <c r="C518" s="15"/>
      <c r="D518" s="15"/>
      <c r="E518" s="14" t="s">
        <v>1424</v>
      </c>
      <c r="F518" s="14" t="s">
        <v>199</v>
      </c>
      <c r="G518" s="14" t="s">
        <v>1425</v>
      </c>
      <c r="H518" s="2"/>
      <c r="I518" s="12">
        <v>100</v>
      </c>
      <c r="J518" s="16">
        <f t="shared" si="82"/>
        <v>100</v>
      </c>
      <c r="K518" s="16">
        <f t="shared" si="83"/>
        <v>100</v>
      </c>
      <c r="L518" s="16">
        <f t="shared" si="84"/>
        <v>0</v>
      </c>
      <c r="M518" s="16">
        <f t="shared" si="84"/>
        <v>0</v>
      </c>
      <c r="N518" s="16"/>
      <c r="O518" s="16"/>
      <c r="P518" s="16"/>
      <c r="Q518" s="16"/>
      <c r="R518" s="16"/>
      <c r="S518" s="16"/>
      <c r="T518" s="16"/>
      <c r="U518" s="16"/>
      <c r="V518" s="16"/>
      <c r="W518" s="17"/>
      <c r="X518" s="16"/>
      <c r="Y518" s="16"/>
      <c r="Z518" s="16"/>
      <c r="AA518" s="16"/>
      <c r="AB518" s="16"/>
      <c r="AC518" s="16"/>
      <c r="AD518" s="16"/>
      <c r="AE518" s="16"/>
      <c r="AF518" s="16"/>
      <c r="AG518" s="16"/>
      <c r="AH518" s="16"/>
      <c r="AI518" s="16"/>
      <c r="AJ518" s="16"/>
      <c r="AK518" s="16"/>
      <c r="AL518" s="16"/>
      <c r="AM518" s="16"/>
      <c r="AN518" s="16"/>
      <c r="AO518" s="16"/>
      <c r="AP518" s="16"/>
      <c r="AQ518" s="16"/>
      <c r="AR518" s="16"/>
      <c r="AS518" s="16"/>
      <c r="AT518" s="16"/>
      <c r="AU518" s="16"/>
      <c r="AV518" s="16"/>
      <c r="AW518" s="16"/>
      <c r="AX518" s="16"/>
      <c r="AY518" s="16"/>
      <c r="AZ518" s="16"/>
      <c r="BA518" s="16"/>
      <c r="BB518" s="16"/>
      <c r="BC518" s="16"/>
      <c r="BD518" s="16"/>
      <c r="BE518" s="16"/>
      <c r="BF518" s="16"/>
      <c r="BG518" s="16"/>
      <c r="BH518" s="16"/>
      <c r="BI518" s="16"/>
      <c r="BJ518" s="16"/>
      <c r="BK518" s="16"/>
      <c r="BL518" s="16"/>
      <c r="BM518" s="16"/>
      <c r="BN518" s="16"/>
      <c r="BO518" s="16"/>
      <c r="BP518" s="16"/>
      <c r="BQ518" s="16"/>
      <c r="BR518" s="16"/>
      <c r="BS518" s="16"/>
      <c r="BT518" s="16"/>
      <c r="BU518" s="16"/>
      <c r="BV518" s="16"/>
      <c r="BW518" s="16"/>
      <c r="BX518" s="16"/>
      <c r="BY518" s="16"/>
      <c r="BZ518" s="16"/>
      <c r="CA518" s="16"/>
      <c r="CB518" s="16"/>
      <c r="CC518" s="16"/>
      <c r="CD518" s="16"/>
      <c r="CE518" s="16"/>
      <c r="CF518" s="16"/>
      <c r="CG518" s="16"/>
      <c r="CH518" s="16"/>
      <c r="CI518" s="16"/>
      <c r="CJ518" s="16"/>
      <c r="CK518" s="16"/>
      <c r="CL518" s="16"/>
      <c r="CM518" s="16"/>
      <c r="CN518" s="16"/>
      <c r="CO518" s="16"/>
      <c r="CP518" s="16"/>
      <c r="CQ518" s="16"/>
      <c r="CR518" s="16"/>
      <c r="CS518" s="16"/>
      <c r="CT518" s="16"/>
      <c r="CU518" s="16"/>
      <c r="CV518" s="16"/>
      <c r="CW518" s="16"/>
      <c r="CX518" s="16"/>
      <c r="CY518" s="16"/>
      <c r="CZ518" s="16"/>
      <c r="DA518" s="16"/>
    </row>
    <row r="519" spans="1:105" s="19" customFormat="1" ht="16.5" x14ac:dyDescent="0.3">
      <c r="A519" s="81">
        <v>234</v>
      </c>
      <c r="B519" s="84"/>
      <c r="C519" s="83"/>
      <c r="D519" s="81" t="s">
        <v>306</v>
      </c>
      <c r="E519" s="81" t="s">
        <v>1426</v>
      </c>
      <c r="F519" s="81" t="s">
        <v>199</v>
      </c>
      <c r="G519" s="81" t="s">
        <v>1427</v>
      </c>
      <c r="H519" s="64" t="s">
        <v>1428</v>
      </c>
      <c r="I519" s="65">
        <v>100</v>
      </c>
      <c r="J519" s="66">
        <f t="shared" si="82"/>
        <v>100</v>
      </c>
      <c r="K519" s="66">
        <f t="shared" si="83"/>
        <v>100</v>
      </c>
      <c r="L519" s="66">
        <f>P519+R519+T519+V519+X519+Z519+AB519+AD519+AF519+AH519+AJ519+AL519+AN519+AP519+AR519+AT519+AV519+AX519+AZ519+BB519+BD519+BJ519+CZ519</f>
        <v>0</v>
      </c>
      <c r="M519" s="66">
        <f>Q519+S519+U519+W519+Y519+AA519+AC519+AE519+AG519+AI519+AK519+AM519+AO519+AQ519+AS519+AU519+AW519+AY519+BA519+BC519+BE519+BK519+DA519</f>
        <v>0</v>
      </c>
      <c r="N519" s="63"/>
      <c r="O519" s="63"/>
      <c r="P519" s="63"/>
      <c r="Q519" s="63"/>
      <c r="R519" s="63"/>
      <c r="S519" s="63"/>
      <c r="T519" s="63"/>
      <c r="U519" s="63"/>
      <c r="V519" s="63"/>
      <c r="W519" s="63"/>
      <c r="X519" s="63"/>
      <c r="Y519" s="63"/>
      <c r="Z519" s="63"/>
      <c r="AA519" s="63"/>
      <c r="AB519" s="63"/>
      <c r="AC519" s="63"/>
      <c r="AD519" s="63"/>
      <c r="AE519" s="63"/>
      <c r="AF519" s="63"/>
      <c r="AG519" s="63"/>
      <c r="AH519" s="63"/>
      <c r="AI519" s="63"/>
      <c r="AJ519" s="63"/>
      <c r="AK519" s="63"/>
      <c r="AL519" s="63"/>
      <c r="AM519" s="63"/>
      <c r="AN519" s="63"/>
      <c r="AO519" s="63"/>
      <c r="AP519" s="63"/>
      <c r="AQ519" s="63"/>
      <c r="AR519" s="63"/>
      <c r="AS519" s="63"/>
      <c r="AT519" s="63"/>
      <c r="AU519" s="63"/>
      <c r="AV519" s="63"/>
      <c r="AW519" s="63"/>
      <c r="AX519" s="63"/>
      <c r="AY519" s="63"/>
      <c r="AZ519" s="63"/>
      <c r="BA519" s="63"/>
      <c r="BB519" s="63"/>
      <c r="BC519" s="63"/>
      <c r="BD519" s="63"/>
      <c r="BE519" s="63"/>
      <c r="BF519" s="63"/>
      <c r="BG519" s="63"/>
      <c r="BH519" s="63"/>
      <c r="BI519" s="63"/>
      <c r="BJ519" s="63"/>
      <c r="BK519" s="63"/>
      <c r="BL519" s="63"/>
      <c r="BM519" s="63"/>
      <c r="BN519" s="63"/>
      <c r="BO519" s="63"/>
      <c r="BP519" s="63"/>
      <c r="BQ519" s="63"/>
      <c r="BR519" s="63"/>
      <c r="BS519" s="63"/>
      <c r="BT519" s="63"/>
      <c r="BU519" s="63"/>
      <c r="BV519" s="63"/>
      <c r="BW519" s="63"/>
      <c r="BX519" s="63"/>
      <c r="BY519" s="63"/>
      <c r="BZ519" s="63"/>
      <c r="CA519" s="63"/>
      <c r="CB519" s="63"/>
      <c r="CC519" s="63"/>
      <c r="CD519" s="63"/>
      <c r="CE519" s="63"/>
      <c r="CF519" s="63"/>
      <c r="CG519" s="63"/>
      <c r="CH519" s="63"/>
      <c r="CI519" s="63"/>
      <c r="CJ519" s="63"/>
      <c r="CK519" s="63"/>
      <c r="CL519" s="63"/>
      <c r="CM519" s="63"/>
      <c r="CN519" s="63"/>
      <c r="CO519" s="63"/>
      <c r="CP519" s="63"/>
      <c r="CQ519" s="63"/>
      <c r="CR519" s="63"/>
      <c r="CS519" s="63"/>
      <c r="CT519" s="63"/>
      <c r="CU519" s="63"/>
      <c r="CV519" s="63"/>
      <c r="CW519" s="63"/>
      <c r="CX519" s="63"/>
      <c r="CY519" s="63"/>
      <c r="CZ519" s="63"/>
      <c r="DA519" s="63"/>
    </row>
    <row r="520" spans="1:105" ht="16.5" x14ac:dyDescent="0.3">
      <c r="A520" s="14">
        <v>433</v>
      </c>
      <c r="B520" s="15"/>
      <c r="C520" s="15"/>
      <c r="D520" s="15"/>
      <c r="E520" s="14" t="s">
        <v>1429</v>
      </c>
      <c r="F520" s="14" t="s">
        <v>199</v>
      </c>
      <c r="G520" s="14" t="s">
        <v>1430</v>
      </c>
      <c r="H520" s="2"/>
      <c r="I520" s="12">
        <v>100</v>
      </c>
      <c r="J520" s="16">
        <f t="shared" si="82"/>
        <v>98.16</v>
      </c>
      <c r="K520" s="16">
        <f t="shared" si="83"/>
        <v>99.38</v>
      </c>
      <c r="L520" s="16">
        <f>P520+R520+T520+V520+X520+Z520+AB520+AD520+AF520+AH520+AJ520+AL520+AN520+AP520+AR520+AT520+AV520+AX520+AZ520+BB520+BD520+BJ520+CZ520+BF520+BH520+BL520+BN520+BP520+BR520+BT520+BZ520+BV520+BX520+CB520+CD520+CF520+CH520+CJ520+CL520</f>
        <v>0.62</v>
      </c>
      <c r="M520" s="16">
        <f>Q520+S520+U520+W520+Y520+AA520+AC520+AE520+AG520+AI520+AK520+AM520+AO520+AQ520+AS520+AU520+AW520+AY520+BA520+BC520+BE520+BK520+DA520+BG520+BI520+BM520+BO520+BQ520+BS520+BU520+CA520+BW520+BY520+CC520+CE520+CG520+CI520+CK520+CM520</f>
        <v>1.84</v>
      </c>
      <c r="N520" s="16"/>
      <c r="O520" s="16"/>
      <c r="P520" s="16"/>
      <c r="Q520" s="16"/>
      <c r="R520" s="16">
        <v>0.5</v>
      </c>
      <c r="S520" s="16">
        <v>0.8</v>
      </c>
      <c r="T520" s="16">
        <v>0.1</v>
      </c>
      <c r="U520" s="16">
        <v>1</v>
      </c>
      <c r="V520" s="16"/>
      <c r="W520" s="17"/>
      <c r="X520" s="16">
        <v>0.02</v>
      </c>
      <c r="Y520" s="16">
        <v>0.04</v>
      </c>
      <c r="Z520" s="16"/>
      <c r="AA520" s="16"/>
      <c r="AB520" s="16"/>
      <c r="AC520" s="16"/>
      <c r="AD520" s="16"/>
      <c r="AE520" s="16"/>
      <c r="AF520" s="16"/>
      <c r="AG520" s="16"/>
      <c r="AH520" s="16"/>
      <c r="AI520" s="16"/>
      <c r="AJ520" s="16"/>
      <c r="AK520" s="16"/>
      <c r="AL520" s="16"/>
      <c r="AM520" s="16"/>
      <c r="AN520" s="16"/>
      <c r="AO520" s="16"/>
      <c r="AP520" s="16"/>
      <c r="AQ520" s="16"/>
      <c r="AR520" s="16"/>
      <c r="AS520" s="16"/>
      <c r="AT520" s="16"/>
      <c r="AU520" s="16"/>
      <c r="AV520" s="16"/>
      <c r="AW520" s="16"/>
      <c r="AX520" s="16"/>
      <c r="AY520" s="16"/>
      <c r="AZ520" s="16"/>
      <c r="BA520" s="16"/>
      <c r="BB520" s="16"/>
      <c r="BC520" s="16"/>
      <c r="BD520" s="16"/>
      <c r="BE520" s="16"/>
      <c r="BF520" s="16"/>
      <c r="BG520" s="16"/>
      <c r="BH520" s="16"/>
      <c r="BI520" s="16"/>
      <c r="BJ520" s="16"/>
      <c r="BK520" s="16"/>
      <c r="BL520" s="16"/>
      <c r="BM520" s="16"/>
      <c r="BN520" s="16"/>
      <c r="BO520" s="16"/>
      <c r="BP520" s="16"/>
      <c r="BQ520" s="16"/>
      <c r="BR520" s="16"/>
      <c r="BS520" s="16"/>
      <c r="BT520" s="16"/>
      <c r="BU520" s="16"/>
      <c r="BV520" s="16"/>
      <c r="BW520" s="16"/>
      <c r="BX520" s="16"/>
      <c r="BY520" s="16"/>
      <c r="BZ520" s="16"/>
      <c r="CA520" s="16"/>
      <c r="CB520" s="16"/>
      <c r="CC520" s="16"/>
      <c r="CD520" s="16"/>
      <c r="CE520" s="16"/>
      <c r="CF520" s="16"/>
      <c r="CG520" s="16"/>
      <c r="CH520" s="16"/>
      <c r="CI520" s="16"/>
      <c r="CJ520" s="16"/>
      <c r="CK520" s="16"/>
      <c r="CL520" s="16"/>
      <c r="CM520" s="16"/>
      <c r="CN520" s="16"/>
      <c r="CO520" s="16"/>
      <c r="CP520" s="16"/>
      <c r="CQ520" s="16"/>
      <c r="CR520" s="16"/>
      <c r="CS520" s="16"/>
      <c r="CT520" s="16"/>
      <c r="CU520" s="16"/>
      <c r="CV520" s="16"/>
      <c r="CW520" s="16"/>
      <c r="CX520" s="16"/>
      <c r="CY520" s="16"/>
      <c r="CZ520" s="16"/>
      <c r="DA520" s="16"/>
    </row>
    <row r="521" spans="1:105" s="19" customFormat="1" ht="16.5" x14ac:dyDescent="0.3">
      <c r="A521" s="81">
        <v>836</v>
      </c>
      <c r="B521" s="82"/>
      <c r="C521" s="83"/>
      <c r="D521" s="82"/>
      <c r="E521" s="81" t="s">
        <v>1431</v>
      </c>
      <c r="F521" s="81"/>
      <c r="G521" s="81" t="s">
        <v>1432</v>
      </c>
      <c r="H521" s="64"/>
      <c r="I521" s="65">
        <v>100</v>
      </c>
      <c r="J521" s="66">
        <f t="shared" si="82"/>
        <v>100</v>
      </c>
      <c r="K521" s="66">
        <f t="shared" si="83"/>
        <v>100</v>
      </c>
      <c r="L521" s="66">
        <f>P521+R521+T521+V521+X521+Z521+AB521+AD521+AF521+AH521+AJ521+AL521+AN521+AP521+AR521+AT521+AV521+AX521+AZ521+BB521+BD521+BJ521+CZ521</f>
        <v>0</v>
      </c>
      <c r="M521" s="66">
        <f>Q521+S521+U521+W521+Y521+AA521+AC521+AE521+AG521+AI521+AK521+AM521+AO521+AQ521+AS521+AU521+AW521+AY521+BA521+BC521+BE521+BK521+DA521</f>
        <v>0</v>
      </c>
      <c r="N521" s="63"/>
      <c r="O521" s="63"/>
      <c r="P521" s="63"/>
      <c r="Q521" s="63"/>
      <c r="R521" s="63"/>
      <c r="S521" s="63"/>
      <c r="T521" s="63"/>
      <c r="U521" s="63"/>
      <c r="V521" s="63"/>
      <c r="W521" s="63"/>
      <c r="X521" s="63"/>
      <c r="Y521" s="63"/>
      <c r="Z521" s="63"/>
      <c r="AA521" s="63"/>
      <c r="AB521" s="63"/>
      <c r="AC521" s="63"/>
      <c r="AD521" s="63"/>
      <c r="AE521" s="63"/>
      <c r="AF521" s="63"/>
      <c r="AG521" s="63"/>
      <c r="AH521" s="63"/>
      <c r="AI521" s="63"/>
      <c r="AJ521" s="63"/>
      <c r="AK521" s="63"/>
      <c r="AL521" s="63"/>
      <c r="AM521" s="63"/>
      <c r="AN521" s="63"/>
      <c r="AO521" s="63"/>
      <c r="AP521" s="63"/>
      <c r="AQ521" s="63"/>
      <c r="AR521" s="63"/>
      <c r="AS521" s="63"/>
      <c r="AT521" s="63"/>
      <c r="AU521" s="63"/>
      <c r="AV521" s="63"/>
      <c r="AW521" s="63"/>
      <c r="AX521" s="63"/>
      <c r="AY521" s="63"/>
      <c r="AZ521" s="63"/>
      <c r="BA521" s="63"/>
      <c r="BB521" s="63"/>
      <c r="BC521" s="63"/>
      <c r="BD521" s="63"/>
      <c r="BE521" s="63"/>
      <c r="BF521" s="63"/>
      <c r="BG521" s="63"/>
      <c r="BH521" s="63"/>
      <c r="BI521" s="63"/>
      <c r="BJ521" s="63"/>
      <c r="BK521" s="63"/>
      <c r="BL521" s="63"/>
      <c r="BM521" s="63"/>
      <c r="BN521" s="63"/>
      <c r="BO521" s="63"/>
      <c r="BP521" s="63"/>
      <c r="BQ521" s="63"/>
      <c r="BR521" s="63"/>
      <c r="BS521" s="63"/>
      <c r="BT521" s="63"/>
      <c r="BU521" s="63"/>
      <c r="BV521" s="63"/>
      <c r="BW521" s="63"/>
      <c r="BX521" s="63"/>
      <c r="BY521" s="63"/>
      <c r="BZ521" s="63"/>
      <c r="CA521" s="63"/>
      <c r="CB521" s="63"/>
      <c r="CC521" s="63"/>
      <c r="CD521" s="63"/>
      <c r="CE521" s="63"/>
      <c r="CF521" s="63"/>
      <c r="CG521" s="63"/>
      <c r="CH521" s="63"/>
      <c r="CI521" s="63"/>
      <c r="CJ521" s="63"/>
      <c r="CK521" s="63"/>
      <c r="CL521" s="63"/>
      <c r="CM521" s="63"/>
      <c r="CN521" s="63"/>
      <c r="CO521" s="63"/>
      <c r="CP521" s="63"/>
      <c r="CQ521" s="63"/>
      <c r="CR521" s="63"/>
      <c r="CS521" s="63"/>
      <c r="CT521" s="63"/>
      <c r="CU521" s="63"/>
      <c r="CV521" s="63"/>
      <c r="CW521" s="63"/>
      <c r="CX521" s="63"/>
      <c r="CY521" s="63"/>
      <c r="CZ521" s="63"/>
      <c r="DA521" s="63"/>
    </row>
    <row r="522" spans="1:105" ht="16.5" x14ac:dyDescent="0.3">
      <c r="A522" s="14">
        <v>435</v>
      </c>
      <c r="B522" s="15"/>
      <c r="C522" s="15"/>
      <c r="D522" s="15"/>
      <c r="E522" s="14" t="s">
        <v>1433</v>
      </c>
      <c r="F522" s="14"/>
      <c r="G522" s="14" t="s">
        <v>1434</v>
      </c>
      <c r="H522" s="2"/>
      <c r="I522" s="12">
        <v>100</v>
      </c>
      <c r="J522" s="16">
        <f t="shared" si="82"/>
        <v>100</v>
      </c>
      <c r="K522" s="16">
        <f t="shared" si="83"/>
        <v>100</v>
      </c>
      <c r="L522" s="16">
        <f>P522+R522+T522+V522+X522+Z522+AB522+AD522+AF522+AH522+AJ522+AL522+AN522+AP522+AR522+AT522+AV522+AX522+AZ522+BB522+BD522+BJ522+CZ522+BF522+BH522+BL522+BN522+BP522+BR522+BT522+BZ522+BV522+BX522+CB522+CD522+CF522+CH522+CJ522+CL522</f>
        <v>0</v>
      </c>
      <c r="M522" s="16">
        <f>Q522+S522+U522+W522+Y522+AA522+AC522+AE522+AG522+AI522+AK522+AM522+AO522+AQ522+AS522+AU522+AW522+AY522+BA522+BC522+BE522+BK522+DA522+BG522+BI522+BM522+BO522+BQ522+BS522+BU522+CA522+BW522+BY522+CC522+CE522+CG522+CI522+CK522+CM522</f>
        <v>0</v>
      </c>
      <c r="N522" s="16"/>
      <c r="O522" s="16"/>
      <c r="P522" s="16"/>
      <c r="Q522" s="16"/>
      <c r="R522" s="16"/>
      <c r="S522" s="16"/>
      <c r="T522" s="16"/>
      <c r="U522" s="16"/>
      <c r="V522" s="16"/>
      <c r="W522" s="17"/>
      <c r="X522" s="16"/>
      <c r="Y522" s="16"/>
      <c r="Z522" s="16"/>
      <c r="AA522" s="16"/>
      <c r="AB522" s="16"/>
      <c r="AC522" s="16"/>
      <c r="AD522" s="16"/>
      <c r="AE522" s="16"/>
      <c r="AF522" s="16"/>
      <c r="AG522" s="16"/>
      <c r="AH522" s="16"/>
      <c r="AI522" s="16"/>
      <c r="AJ522" s="16"/>
      <c r="AK522" s="16"/>
      <c r="AL522" s="16"/>
      <c r="AM522" s="16"/>
      <c r="AN522" s="16"/>
      <c r="AO522" s="16"/>
      <c r="AP522" s="16"/>
      <c r="AQ522" s="16"/>
      <c r="AR522" s="16"/>
      <c r="AS522" s="16"/>
      <c r="AT522" s="16"/>
      <c r="AU522" s="16"/>
      <c r="AV522" s="16"/>
      <c r="AW522" s="16"/>
      <c r="AX522" s="16"/>
      <c r="AY522" s="16"/>
      <c r="AZ522" s="16"/>
      <c r="BA522" s="16"/>
      <c r="BB522" s="16"/>
      <c r="BC522" s="16"/>
      <c r="BD522" s="16"/>
      <c r="BE522" s="16"/>
      <c r="BF522" s="16"/>
      <c r="BG522" s="16"/>
      <c r="BH522" s="16"/>
      <c r="BI522" s="16"/>
      <c r="BJ522" s="16"/>
      <c r="BK522" s="16"/>
      <c r="BL522" s="16"/>
      <c r="BM522" s="16"/>
      <c r="BN522" s="16"/>
      <c r="BO522" s="16"/>
      <c r="BP522" s="16"/>
      <c r="BQ522" s="16"/>
      <c r="BR522" s="16"/>
      <c r="BS522" s="16"/>
      <c r="BT522" s="16"/>
      <c r="BU522" s="16"/>
      <c r="BV522" s="16"/>
      <c r="BW522" s="16"/>
      <c r="BX522" s="16"/>
      <c r="BY522" s="16"/>
      <c r="BZ522" s="16"/>
      <c r="CA522" s="16"/>
      <c r="CB522" s="16"/>
      <c r="CC522" s="16"/>
      <c r="CD522" s="16"/>
      <c r="CE522" s="16"/>
      <c r="CF522" s="16"/>
      <c r="CG522" s="16"/>
      <c r="CH522" s="16"/>
      <c r="CI522" s="16"/>
      <c r="CJ522" s="16"/>
      <c r="CK522" s="16"/>
      <c r="CL522" s="16"/>
      <c r="CM522" s="16"/>
      <c r="CN522" s="16"/>
      <c r="CO522" s="16"/>
      <c r="CP522" s="16"/>
      <c r="CQ522" s="16"/>
      <c r="CR522" s="16"/>
      <c r="CS522" s="16"/>
      <c r="CT522" s="16"/>
      <c r="CU522" s="16"/>
      <c r="CV522" s="16"/>
      <c r="CW522" s="16"/>
      <c r="CX522" s="16"/>
      <c r="CY522" s="16"/>
      <c r="CZ522" s="16"/>
      <c r="DA522" s="16"/>
    </row>
    <row r="523" spans="1:105" ht="16.5" x14ac:dyDescent="0.3">
      <c r="A523" s="14">
        <v>436</v>
      </c>
      <c r="B523" s="15"/>
      <c r="C523" s="15"/>
      <c r="D523" s="15"/>
      <c r="E523" s="14" t="s">
        <v>1435</v>
      </c>
      <c r="F523" s="14"/>
      <c r="G523" s="14" t="s">
        <v>1436</v>
      </c>
      <c r="H523" s="2"/>
      <c r="I523" s="12">
        <v>100</v>
      </c>
      <c r="J523" s="16">
        <f t="shared" si="82"/>
        <v>98.444999999999993</v>
      </c>
      <c r="K523" s="16">
        <f t="shared" si="83"/>
        <v>99.881</v>
      </c>
      <c r="L523" s="16">
        <f>P523+R523+T523+V523+X523+Z523+AB523+AD523+AF523+AH523+AJ523+AL523+AN523+AP523+AR523+AT523+AV523+AX523+AZ523+BB523+BD523+BJ523+CZ523+BF523+BH523+BL523+BN523+BP523+BR523+BT523+BZ523+BV523+BX523+CB523+CD523+CF523+CH523+CJ523+CL523+CN523+CP523+CR523+CT523+CV523+CX523</f>
        <v>0.11899999999999999</v>
      </c>
      <c r="M523" s="16">
        <f>Q523+S523+U523+W523+Y523+AA523+AC523+AE523+AG523+AI523+AK523+AM523+AO523+AQ523+AS523+AU523+AW523+AY523+BA523+BC523+BE523+BK523+DA523+BG523+BI523+BM523+BO523+BQ523+BS523+BU523+CA523+BW523+BY523+CC523+CE523+CG523+CI523+CK523+CM523+CO523+CQ523+CS523+CU523+CW523+CY523</f>
        <v>1.5550000000000002</v>
      </c>
      <c r="N523" s="16"/>
      <c r="O523" s="16"/>
      <c r="P523" s="45">
        <v>0</v>
      </c>
      <c r="Q523" s="45">
        <v>0.1</v>
      </c>
      <c r="R523" s="18">
        <v>1E-3</v>
      </c>
      <c r="S523" s="16">
        <v>0.8</v>
      </c>
      <c r="T523" s="16">
        <v>0.08</v>
      </c>
      <c r="U523" s="16">
        <v>0.12</v>
      </c>
      <c r="V523" s="45">
        <v>0</v>
      </c>
      <c r="W523" s="44">
        <v>0.05</v>
      </c>
      <c r="X523" s="16">
        <v>0.03</v>
      </c>
      <c r="Y523" s="16">
        <v>0.05</v>
      </c>
      <c r="Z523" s="16"/>
      <c r="AA523" s="16"/>
      <c r="AB523" s="16"/>
      <c r="AC523" s="16"/>
      <c r="AD523" s="16"/>
      <c r="AE523" s="16"/>
      <c r="AF523" s="16"/>
      <c r="AG523" s="16"/>
      <c r="AH523" s="18">
        <v>8.0000000000000002E-3</v>
      </c>
      <c r="AI523" s="18">
        <v>1.2E-2</v>
      </c>
      <c r="AJ523" s="45">
        <v>0</v>
      </c>
      <c r="AK523" s="44">
        <v>1E-3</v>
      </c>
      <c r="AL523" s="45">
        <v>0</v>
      </c>
      <c r="AM523" s="44">
        <v>0.05</v>
      </c>
      <c r="AN523" s="45">
        <v>0</v>
      </c>
      <c r="AO523" s="44">
        <v>0.02</v>
      </c>
      <c r="AP523" s="16"/>
      <c r="AQ523" s="16"/>
      <c r="AR523" s="45">
        <v>0</v>
      </c>
      <c r="AS523" s="45">
        <v>0.1</v>
      </c>
      <c r="AT523" s="16"/>
      <c r="AU523" s="16"/>
      <c r="AV523" s="16"/>
      <c r="AW523" s="16"/>
      <c r="AX523" s="16"/>
      <c r="AY523" s="16"/>
      <c r="AZ523" s="45">
        <v>0</v>
      </c>
      <c r="BA523" s="44">
        <v>1E-3</v>
      </c>
      <c r="BB523" s="16"/>
      <c r="BC523" s="16"/>
      <c r="BD523" s="16"/>
      <c r="BE523" s="16"/>
      <c r="BF523" s="45">
        <v>0</v>
      </c>
      <c r="BG523" s="45">
        <v>0.05</v>
      </c>
      <c r="BH523" s="16"/>
      <c r="BI523" s="16"/>
      <c r="BJ523" s="45">
        <v>0</v>
      </c>
      <c r="BK523" s="45">
        <v>0.05</v>
      </c>
      <c r="BL523" s="16"/>
      <c r="BM523" s="16"/>
      <c r="BN523" s="16"/>
      <c r="BO523" s="16"/>
      <c r="BP523" s="16"/>
      <c r="BQ523" s="16"/>
      <c r="BR523" s="16"/>
      <c r="BS523" s="16"/>
      <c r="BT523" s="16"/>
      <c r="BU523" s="16"/>
      <c r="BV523" s="16"/>
      <c r="BW523" s="16"/>
      <c r="BX523" s="16"/>
      <c r="BY523" s="16"/>
      <c r="BZ523" s="16"/>
      <c r="CA523" s="16"/>
      <c r="CB523" s="16"/>
      <c r="CC523" s="16"/>
      <c r="CD523" s="16"/>
      <c r="CE523" s="16"/>
      <c r="CF523" s="16"/>
      <c r="CG523" s="16"/>
      <c r="CH523" s="16"/>
      <c r="CI523" s="16"/>
      <c r="CJ523" s="16"/>
      <c r="CK523" s="16"/>
      <c r="CL523" s="16"/>
      <c r="CM523" s="16"/>
      <c r="CN523" s="45">
        <v>0</v>
      </c>
      <c r="CO523" s="45">
        <v>0.05</v>
      </c>
      <c r="CP523" s="16"/>
      <c r="CQ523" s="16"/>
      <c r="CR523" s="16"/>
      <c r="CS523" s="16"/>
      <c r="CT523" s="45">
        <v>0</v>
      </c>
      <c r="CU523" s="44">
        <v>1E-3</v>
      </c>
      <c r="CV523" s="45">
        <v>0</v>
      </c>
      <c r="CW523" s="45">
        <v>0.1</v>
      </c>
      <c r="CX523" s="16"/>
      <c r="CY523" s="16"/>
      <c r="CZ523" s="16"/>
      <c r="DA523" s="16"/>
    </row>
    <row r="524" spans="1:105" s="19" customFormat="1" ht="16.5" x14ac:dyDescent="0.3">
      <c r="A524" s="81">
        <v>512</v>
      </c>
      <c r="B524" s="84"/>
      <c r="C524" s="83"/>
      <c r="D524" s="82"/>
      <c r="E524" s="81" t="s">
        <v>1437</v>
      </c>
      <c r="F524" s="81"/>
      <c r="G524" s="81" t="s">
        <v>1438</v>
      </c>
      <c r="H524" s="64"/>
      <c r="I524" s="65">
        <v>100</v>
      </c>
      <c r="J524" s="66">
        <f t="shared" si="82"/>
        <v>100</v>
      </c>
      <c r="K524" s="66">
        <f t="shared" si="83"/>
        <v>100</v>
      </c>
      <c r="L524" s="66">
        <f>P524+R524+T524+V524+X524+Z524+AB524+AD524+AF524+AH524+AJ524+AL524+AN524+AP524+AR524+AT524+AV524+AX524+AZ524+BB524+BD524+BJ524+CZ524</f>
        <v>0</v>
      </c>
      <c r="M524" s="66">
        <f>Q524+S524+U524+W524+Y524+AA524+AC524+AE524+AG524+AI524+AK524+AM524+AO524+AQ524+AS524+AU524+AW524+AY524+BA524+BC524+BE524+BK524+DA524</f>
        <v>0</v>
      </c>
      <c r="N524" s="63"/>
      <c r="O524" s="63"/>
      <c r="P524" s="63"/>
      <c r="Q524" s="63"/>
      <c r="R524" s="63"/>
      <c r="S524" s="63"/>
      <c r="T524" s="63"/>
      <c r="U524" s="63"/>
      <c r="V524" s="63"/>
      <c r="W524" s="63"/>
      <c r="X524" s="63"/>
      <c r="Y524" s="63"/>
      <c r="Z524" s="63"/>
      <c r="AA524" s="63"/>
      <c r="AB524" s="63"/>
      <c r="AC524" s="63"/>
      <c r="AD524" s="63"/>
      <c r="AE524" s="63"/>
      <c r="AF524" s="63"/>
      <c r="AG524" s="63"/>
      <c r="AH524" s="63"/>
      <c r="AI524" s="63"/>
      <c r="AJ524" s="63"/>
      <c r="AK524" s="63"/>
      <c r="AL524" s="63"/>
      <c r="AM524" s="63"/>
      <c r="AN524" s="63"/>
      <c r="AO524" s="63"/>
      <c r="AP524" s="63"/>
      <c r="AQ524" s="63"/>
      <c r="AR524" s="63"/>
      <c r="AS524" s="63"/>
      <c r="AT524" s="63"/>
      <c r="AU524" s="63"/>
      <c r="AV524" s="63"/>
      <c r="AW524" s="63"/>
      <c r="AX524" s="63"/>
      <c r="AY524" s="63"/>
      <c r="AZ524" s="63"/>
      <c r="BA524" s="63"/>
      <c r="BB524" s="63"/>
      <c r="BC524" s="63"/>
      <c r="BD524" s="63"/>
      <c r="BE524" s="63"/>
      <c r="BF524" s="63"/>
      <c r="BG524" s="63"/>
      <c r="BH524" s="63"/>
      <c r="BI524" s="63"/>
      <c r="BJ524" s="63"/>
      <c r="BK524" s="63"/>
      <c r="BL524" s="63"/>
      <c r="BM524" s="63"/>
      <c r="BN524" s="63"/>
      <c r="BO524" s="63"/>
      <c r="BP524" s="63"/>
      <c r="BQ524" s="63"/>
      <c r="BR524" s="63"/>
      <c r="BS524" s="63"/>
      <c r="BT524" s="63"/>
      <c r="BU524" s="63"/>
      <c r="BV524" s="63"/>
      <c r="BW524" s="63"/>
      <c r="BX524" s="63"/>
      <c r="BY524" s="63"/>
      <c r="BZ524" s="63"/>
      <c r="CA524" s="63"/>
      <c r="CB524" s="63"/>
      <c r="CC524" s="63"/>
      <c r="CD524" s="63"/>
      <c r="CE524" s="63"/>
      <c r="CF524" s="63"/>
      <c r="CG524" s="63"/>
      <c r="CH524" s="63"/>
      <c r="CI524" s="63"/>
      <c r="CJ524" s="63"/>
      <c r="CK524" s="63"/>
      <c r="CL524" s="63"/>
      <c r="CM524" s="63"/>
      <c r="CN524" s="63"/>
      <c r="CO524" s="63"/>
      <c r="CP524" s="63"/>
      <c r="CQ524" s="63"/>
      <c r="CR524" s="63"/>
      <c r="CS524" s="63"/>
      <c r="CT524" s="63"/>
      <c r="CU524" s="63"/>
      <c r="CV524" s="63"/>
      <c r="CW524" s="63"/>
      <c r="CX524" s="63"/>
      <c r="CY524" s="63"/>
      <c r="CZ524" s="63"/>
      <c r="DA524" s="63"/>
    </row>
    <row r="525" spans="1:105" ht="16.5" x14ac:dyDescent="0.3">
      <c r="A525" s="14">
        <v>439</v>
      </c>
      <c r="B525" s="20"/>
      <c r="C525" s="15"/>
      <c r="D525" s="15"/>
      <c r="E525" s="14" t="s">
        <v>1439</v>
      </c>
      <c r="F525" s="14"/>
      <c r="G525" s="14" t="s">
        <v>1440</v>
      </c>
      <c r="H525" s="2"/>
      <c r="I525" s="12">
        <v>100</v>
      </c>
      <c r="J525" s="76">
        <v>24</v>
      </c>
      <c r="K525" s="76">
        <v>28.5</v>
      </c>
      <c r="L525" s="16">
        <f>P525+R525+T525+V525+X525+Z525+AB525+AD525+AF525+AH525+AJ525+AL525+AN525+AP525+AR525+AT525+AV525+AX525+AZ525+BB525+BD525+BJ525+CZ525+BF525+BH525+BL525+BN525+BP525+BR525+BT525+BZ525</f>
        <v>68.75</v>
      </c>
      <c r="M525" s="16">
        <f>Q525+S525+U525+W525+Y525+AA525+AC525+AE525+AG525+AI525+AK525+AM525+AO525+AQ525+AS525+AU525+AW525+AY525+BA525+BC525+BE525+BK525+DA525+BG525+BI525+BM525+BO525+BQ525+BS525+BU525+CA525</f>
        <v>78.75</v>
      </c>
      <c r="N525" s="16"/>
      <c r="O525" s="16"/>
      <c r="P525" s="22">
        <v>0.5</v>
      </c>
      <c r="Q525" s="22">
        <v>3</v>
      </c>
      <c r="R525" s="22">
        <v>0.05</v>
      </c>
      <c r="S525" s="22">
        <v>0.3</v>
      </c>
      <c r="T525" s="17">
        <v>25</v>
      </c>
      <c r="U525" s="17">
        <v>25</v>
      </c>
      <c r="V525" s="16"/>
      <c r="W525" s="17"/>
      <c r="X525" s="16"/>
      <c r="Y525" s="16"/>
      <c r="Z525" s="16"/>
      <c r="AA525" s="16"/>
      <c r="AB525" s="16"/>
      <c r="AC525" s="16"/>
      <c r="AD525" s="16"/>
      <c r="AE525" s="16"/>
      <c r="AF525" s="16"/>
      <c r="AG525" s="16"/>
      <c r="AH525" s="16"/>
      <c r="AI525" s="16"/>
      <c r="AJ525" s="16"/>
      <c r="AK525" s="16"/>
      <c r="AL525" s="16"/>
      <c r="AM525" s="16"/>
      <c r="AN525" s="16"/>
      <c r="AO525" s="16"/>
      <c r="AP525" s="16"/>
      <c r="AQ525" s="16"/>
      <c r="AR525" s="16"/>
      <c r="AS525" s="16"/>
      <c r="AT525" s="16"/>
      <c r="AU525" s="16"/>
      <c r="AV525" s="16"/>
      <c r="AW525" s="16"/>
      <c r="AX525" s="16"/>
      <c r="AY525" s="16"/>
      <c r="AZ525" s="16"/>
      <c r="BA525" s="16"/>
      <c r="BB525" s="16"/>
      <c r="BC525" s="16"/>
      <c r="BD525" s="16"/>
      <c r="BE525" s="16"/>
      <c r="BF525" s="76">
        <f>100-K525-Q525-S525-U525</f>
        <v>43.2</v>
      </c>
      <c r="BG525" s="76">
        <f>100-J525-P525-R525-T525</f>
        <v>50.45</v>
      </c>
      <c r="BH525" s="16"/>
      <c r="BI525" s="16"/>
      <c r="BJ525" s="16"/>
      <c r="BK525" s="16"/>
      <c r="BL525" s="16"/>
      <c r="BM525" s="16"/>
      <c r="BN525" s="16"/>
      <c r="BO525" s="16"/>
      <c r="BP525" s="16"/>
      <c r="BQ525" s="16"/>
      <c r="BR525" s="16"/>
      <c r="BS525" s="16"/>
      <c r="BT525" s="16"/>
      <c r="BU525" s="16"/>
      <c r="BV525" s="16"/>
      <c r="BW525" s="16"/>
      <c r="BX525" s="16"/>
      <c r="BY525" s="16"/>
      <c r="BZ525" s="16"/>
      <c r="CA525" s="16"/>
      <c r="CB525" s="16"/>
      <c r="CC525" s="16"/>
      <c r="CD525" s="16"/>
      <c r="CE525" s="16"/>
      <c r="CF525" s="16"/>
      <c r="CG525" s="16"/>
      <c r="CH525" s="16"/>
      <c r="CI525" s="16"/>
      <c r="CJ525" s="16"/>
      <c r="CK525" s="16"/>
      <c r="CL525" s="16"/>
      <c r="CM525" s="16"/>
      <c r="CN525" s="16"/>
      <c r="CO525" s="16"/>
      <c r="CP525" s="16"/>
      <c r="CQ525" s="16"/>
      <c r="CR525" s="16"/>
      <c r="CS525" s="16"/>
      <c r="CT525" s="16"/>
      <c r="CU525" s="16"/>
      <c r="CV525" s="16"/>
      <c r="CW525" s="16"/>
      <c r="CX525" s="16"/>
      <c r="CY525" s="16"/>
      <c r="CZ525" s="16"/>
      <c r="DA525" s="16"/>
    </row>
    <row r="526" spans="1:105" s="19" customFormat="1" ht="16.5" x14ac:dyDescent="0.3">
      <c r="A526" s="30">
        <v>783</v>
      </c>
      <c r="B526" s="47"/>
      <c r="C526" s="32"/>
      <c r="D526" s="47"/>
      <c r="E526" s="30" t="s">
        <v>1441</v>
      </c>
      <c r="F526" s="30"/>
      <c r="G526" s="30"/>
      <c r="H526" s="33"/>
      <c r="I526" s="34">
        <v>100</v>
      </c>
      <c r="J526" s="35">
        <f t="shared" ref="J526:J566" si="85">I526-M526</f>
        <v>100</v>
      </c>
      <c r="K526" s="35">
        <f t="shared" ref="K526:K566" si="86">I526-L526</f>
        <v>100</v>
      </c>
      <c r="L526" s="35">
        <f>P526+R526+T526+V526+X526+Z526+AB526+AD526+AF526+AH526+AJ526+AL526+AN526+AP526+AR526+AT526+AV526+AX526+AZ526+BB526+BD526+BJ526+CZ526</f>
        <v>0</v>
      </c>
      <c r="M526" s="35">
        <f>Q526+S526+U526+W526+Y526+AA526+AC526+AE526+AG526+AI526+AK526+AM526+AO526+AQ526+AS526+AU526+AW526+AY526+BA526+BC526+BE526+BK526+DA526</f>
        <v>0</v>
      </c>
      <c r="N526" s="36"/>
      <c r="O526" s="36"/>
      <c r="P526" s="36"/>
      <c r="Q526" s="36"/>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6"/>
      <c r="AO526" s="36"/>
      <c r="AP526" s="36"/>
      <c r="AQ526" s="36"/>
      <c r="AR526" s="36"/>
      <c r="AS526" s="36"/>
      <c r="AT526" s="36"/>
      <c r="AU526" s="36"/>
      <c r="AV526" s="36"/>
      <c r="AW526" s="36"/>
      <c r="AX526" s="36"/>
      <c r="AY526" s="36"/>
      <c r="AZ526" s="36"/>
      <c r="BA526" s="36"/>
      <c r="BB526" s="36"/>
      <c r="BC526" s="36"/>
      <c r="BD526" s="36"/>
      <c r="BE526" s="36"/>
      <c r="BF526" s="36"/>
      <c r="BG526" s="36"/>
      <c r="BH526" s="36"/>
      <c r="BI526" s="36"/>
      <c r="BJ526" s="36"/>
      <c r="BK526" s="36"/>
      <c r="BL526" s="36"/>
      <c r="BM526" s="36"/>
      <c r="BN526" s="36"/>
      <c r="BO526" s="36"/>
      <c r="BP526" s="36"/>
      <c r="BQ526" s="36"/>
      <c r="BR526" s="36"/>
      <c r="BS526" s="36"/>
      <c r="BT526" s="36"/>
      <c r="BU526" s="36"/>
      <c r="BV526" s="36"/>
      <c r="BW526" s="36"/>
      <c r="BX526" s="36"/>
      <c r="BY526" s="36"/>
      <c r="BZ526" s="36"/>
      <c r="CA526" s="36"/>
      <c r="CB526" s="36"/>
      <c r="CC526" s="36"/>
      <c r="CD526" s="36"/>
      <c r="CE526" s="36"/>
      <c r="CF526" s="36"/>
      <c r="CG526" s="36"/>
      <c r="CH526" s="36"/>
      <c r="CI526" s="36"/>
      <c r="CJ526" s="36"/>
      <c r="CK526" s="36"/>
      <c r="CL526" s="36"/>
      <c r="CM526" s="36"/>
      <c r="CN526" s="36"/>
      <c r="CO526" s="36"/>
      <c r="CP526" s="36"/>
      <c r="CQ526" s="36"/>
      <c r="CR526" s="36"/>
      <c r="CS526" s="36"/>
      <c r="CT526" s="36"/>
      <c r="CU526" s="36"/>
      <c r="CV526" s="36"/>
      <c r="CW526" s="36"/>
      <c r="CX526" s="36"/>
      <c r="CY526" s="36"/>
      <c r="CZ526" s="36"/>
      <c r="DA526" s="36"/>
    </row>
    <row r="527" spans="1:105" s="19" customFormat="1" ht="16.5" x14ac:dyDescent="0.3">
      <c r="A527" s="37">
        <v>833</v>
      </c>
      <c r="B527" s="40"/>
      <c r="C527" s="39"/>
      <c r="D527" s="40"/>
      <c r="E527" s="37" t="s">
        <v>1442</v>
      </c>
      <c r="F527" s="37"/>
      <c r="G527" s="37" t="s">
        <v>1443</v>
      </c>
      <c r="H527" s="41"/>
      <c r="I527" s="42">
        <v>100</v>
      </c>
      <c r="J527" s="43">
        <f t="shared" si="85"/>
        <v>100</v>
      </c>
      <c r="K527" s="43">
        <f t="shared" si="86"/>
        <v>100</v>
      </c>
      <c r="L527" s="43">
        <f>P527+R527+T527+V527+X527+Z527+AB527+AD527+AF527+AH527+AJ527+AL527+AN527+AP527+AR527+AT527+AV527+AX527+AZ527+BB527+BD527+BJ527+CZ527</f>
        <v>0</v>
      </c>
      <c r="M527" s="43">
        <f>Q527+S527+U527+W527+Y527+AA527+AC527+AE527+AG527+AI527+AK527+AM527+AO527+AQ527+AS527+AU527+AW527+AY527+BA527+BC527+BE527+BK527+DA527</f>
        <v>0</v>
      </c>
      <c r="N527" s="53"/>
      <c r="O527" s="53"/>
      <c r="P527" s="53"/>
      <c r="Q527" s="53"/>
      <c r="R527" s="53"/>
      <c r="S527" s="53"/>
      <c r="T527" s="53"/>
      <c r="U527" s="53"/>
      <c r="V527" s="53"/>
      <c r="W527" s="53"/>
      <c r="X527" s="53"/>
      <c r="Y527" s="53"/>
      <c r="Z527" s="53"/>
      <c r="AA527" s="53"/>
      <c r="AB527" s="53"/>
      <c r="AC527" s="53"/>
      <c r="AD527" s="53"/>
      <c r="AE527" s="53"/>
      <c r="AF527" s="53"/>
      <c r="AG527" s="53"/>
      <c r="AH527" s="53"/>
      <c r="AI527" s="53"/>
      <c r="AJ527" s="53"/>
      <c r="AK527" s="53"/>
      <c r="AL527" s="53"/>
      <c r="AM527" s="53"/>
      <c r="AN527" s="53"/>
      <c r="AO527" s="53"/>
      <c r="AP527" s="53"/>
      <c r="AQ527" s="53"/>
      <c r="AR527" s="53"/>
      <c r="AS527" s="53"/>
      <c r="AT527" s="53"/>
      <c r="AU527" s="53"/>
      <c r="AV527" s="53"/>
      <c r="AW527" s="53"/>
      <c r="AX527" s="53"/>
      <c r="AY527" s="53"/>
      <c r="AZ527" s="53"/>
      <c r="BA527" s="53"/>
      <c r="BB527" s="53"/>
      <c r="BC527" s="53"/>
      <c r="BD527" s="53"/>
      <c r="BE527" s="53"/>
      <c r="BF527" s="53"/>
      <c r="BG527" s="53"/>
      <c r="BH527" s="53"/>
      <c r="BI527" s="53"/>
      <c r="BJ527" s="53"/>
      <c r="BK527" s="53"/>
      <c r="BL527" s="53"/>
      <c r="BM527" s="53"/>
      <c r="BN527" s="53"/>
      <c r="BO527" s="53"/>
      <c r="BP527" s="53"/>
      <c r="BQ527" s="53"/>
      <c r="BR527" s="53"/>
      <c r="BS527" s="53"/>
      <c r="BT527" s="53"/>
      <c r="BU527" s="53"/>
      <c r="BV527" s="53"/>
      <c r="BW527" s="53"/>
      <c r="BX527" s="53"/>
      <c r="BY527" s="53"/>
      <c r="BZ527" s="53"/>
      <c r="CA527" s="53"/>
      <c r="CB527" s="53"/>
      <c r="CC527" s="53"/>
      <c r="CD527" s="53"/>
      <c r="CE527" s="53"/>
      <c r="CF527" s="53"/>
      <c r="CG527" s="53"/>
      <c r="CH527" s="53"/>
      <c r="CI527" s="53"/>
      <c r="CJ527" s="53"/>
      <c r="CK527" s="53"/>
      <c r="CL527" s="53"/>
      <c r="CM527" s="53"/>
      <c r="CN527" s="53"/>
      <c r="CO527" s="53"/>
      <c r="CP527" s="53"/>
      <c r="CQ527" s="53"/>
      <c r="CR527" s="53"/>
      <c r="CS527" s="53"/>
      <c r="CT527" s="53"/>
      <c r="CU527" s="53"/>
      <c r="CV527" s="53"/>
      <c r="CW527" s="53"/>
      <c r="CX527" s="53"/>
      <c r="CY527" s="53"/>
      <c r="CZ527" s="53"/>
      <c r="DA527" s="53"/>
    </row>
    <row r="528" spans="1:105" ht="16.5" x14ac:dyDescent="0.3">
      <c r="A528" s="14">
        <v>440</v>
      </c>
      <c r="B528" s="15"/>
      <c r="C528" s="15"/>
      <c r="D528" s="15"/>
      <c r="E528" s="14" t="s">
        <v>1444</v>
      </c>
      <c r="F528" s="14" t="s">
        <v>113</v>
      </c>
      <c r="G528" s="14" t="s">
        <v>1445</v>
      </c>
      <c r="H528" s="2"/>
      <c r="I528" s="12">
        <v>100</v>
      </c>
      <c r="J528" s="16">
        <f t="shared" si="85"/>
        <v>100</v>
      </c>
      <c r="K528" s="16">
        <f t="shared" si="86"/>
        <v>100</v>
      </c>
      <c r="L528" s="16">
        <f>P528+R528+T528+V528+X528+Z528+AB528+AD528+AF528+AH528+AJ528+AL528+AN528+AP528+AR528+AT528+AV528+AX528+AZ528+BB528+BD528+BJ528+CZ528+BF528+BH528+BL528+BN528+BP528+BR528+BT528+BZ528+BV528+BX528+CB528+CD528+CF528+CH528+CJ528+CL528</f>
        <v>0</v>
      </c>
      <c r="M528" s="16">
        <f>Q528+S528+U528+W528+Y528+AA528+AC528+AE528+AG528+AI528+AK528+AM528+AO528+AQ528+AS528+AU528+AW528+AY528+BA528+BC528+BE528+BK528+DA528+BG528+BI528+BM528+BO528+BQ528+BS528+BU528+CA528+BW528+BY528+CC528+CE528+CG528+CI528+CK528+CM528</f>
        <v>0</v>
      </c>
      <c r="N528" s="16"/>
      <c r="O528" s="16"/>
      <c r="P528" s="16"/>
      <c r="Q528" s="16"/>
      <c r="R528" s="16"/>
      <c r="S528" s="16"/>
      <c r="T528" s="16"/>
      <c r="U528" s="16"/>
      <c r="V528" s="16"/>
      <c r="W528" s="17"/>
      <c r="X528" s="16"/>
      <c r="Y528" s="16"/>
      <c r="Z528" s="16"/>
      <c r="AA528" s="16"/>
      <c r="AB528" s="16"/>
      <c r="AC528" s="16"/>
      <c r="AD528" s="16"/>
      <c r="AE528" s="16"/>
      <c r="AF528" s="16"/>
      <c r="AG528" s="16"/>
      <c r="AH528" s="16"/>
      <c r="AI528" s="16"/>
      <c r="AJ528" s="16"/>
      <c r="AK528" s="16"/>
      <c r="AL528" s="16"/>
      <c r="AM528" s="16"/>
      <c r="AN528" s="16"/>
      <c r="AO528" s="16"/>
      <c r="AP528" s="16"/>
      <c r="AQ528" s="16"/>
      <c r="AR528" s="16"/>
      <c r="AS528" s="16"/>
      <c r="AT528" s="16"/>
      <c r="AU528" s="16"/>
      <c r="AV528" s="16"/>
      <c r="AW528" s="16"/>
      <c r="AX528" s="16"/>
      <c r="AY528" s="16"/>
      <c r="AZ528" s="16"/>
      <c r="BA528" s="16"/>
      <c r="BB528" s="16"/>
      <c r="BC528" s="16"/>
      <c r="BD528" s="16"/>
      <c r="BE528" s="16"/>
      <c r="BF528" s="16"/>
      <c r="BG528" s="16"/>
      <c r="BH528" s="16"/>
      <c r="BI528" s="16"/>
      <c r="BJ528" s="16"/>
      <c r="BK528" s="16"/>
      <c r="BL528" s="16"/>
      <c r="BM528" s="16"/>
      <c r="BN528" s="16"/>
      <c r="BO528" s="16"/>
      <c r="BP528" s="16"/>
      <c r="BQ528" s="16"/>
      <c r="BR528" s="16"/>
      <c r="BS528" s="16"/>
      <c r="BT528" s="16"/>
      <c r="BU528" s="16"/>
      <c r="BV528" s="16"/>
      <c r="BW528" s="16"/>
      <c r="BX528" s="16"/>
      <c r="BY528" s="16"/>
      <c r="BZ528" s="16"/>
      <c r="CA528" s="16"/>
      <c r="CB528" s="16"/>
      <c r="CC528" s="16"/>
      <c r="CD528" s="16"/>
      <c r="CE528" s="16"/>
      <c r="CF528" s="16"/>
      <c r="CG528" s="16"/>
      <c r="CH528" s="16"/>
      <c r="CI528" s="16"/>
      <c r="CJ528" s="16"/>
      <c r="CK528" s="16"/>
      <c r="CL528" s="16"/>
      <c r="CM528" s="16"/>
      <c r="CN528" s="16"/>
      <c r="CO528" s="16"/>
      <c r="CP528" s="16"/>
      <c r="CQ528" s="16"/>
      <c r="CR528" s="16"/>
      <c r="CS528" s="16"/>
      <c r="CT528" s="16"/>
      <c r="CU528" s="16"/>
      <c r="CV528" s="16"/>
      <c r="CW528" s="16"/>
      <c r="CX528" s="16"/>
      <c r="CY528" s="16"/>
      <c r="CZ528" s="16"/>
      <c r="DA528" s="16"/>
    </row>
    <row r="529" spans="1:105" s="19" customFormat="1" ht="16.5" x14ac:dyDescent="0.3">
      <c r="A529" s="30">
        <v>4</v>
      </c>
      <c r="B529" s="32"/>
      <c r="C529" s="32" t="s">
        <v>675</v>
      </c>
      <c r="D529" s="30" t="s">
        <v>614</v>
      </c>
      <c r="E529" s="30" t="s">
        <v>1446</v>
      </c>
      <c r="F529" s="30" t="s">
        <v>113</v>
      </c>
      <c r="G529" s="30" t="s">
        <v>1447</v>
      </c>
      <c r="H529" s="33" t="s">
        <v>1448</v>
      </c>
      <c r="I529" s="34">
        <v>100</v>
      </c>
      <c r="J529" s="35">
        <f t="shared" si="85"/>
        <v>100</v>
      </c>
      <c r="K529" s="35">
        <f t="shared" si="86"/>
        <v>100</v>
      </c>
      <c r="L529" s="35">
        <f t="shared" ref="L529:M533" si="87">P529+R529+T529+V529+X529+Z529+AB529+AD529+AF529+AH529+AJ529+AL529+AN529+AP529+AR529+AT529+AV529+AX529+AZ529+BB529+BD529+BJ529+CZ529</f>
        <v>0</v>
      </c>
      <c r="M529" s="35">
        <f t="shared" si="87"/>
        <v>0</v>
      </c>
      <c r="N529" s="36"/>
      <c r="O529" s="36"/>
      <c r="P529" s="36"/>
      <c r="Q529" s="36"/>
      <c r="R529" s="36"/>
      <c r="S529" s="36"/>
      <c r="T529" s="36"/>
      <c r="U529" s="36"/>
      <c r="V529" s="36"/>
      <c r="W529" s="36"/>
      <c r="X529" s="36"/>
      <c r="Y529" s="36"/>
      <c r="Z529" s="36"/>
      <c r="AA529" s="36"/>
      <c r="AB529" s="36"/>
      <c r="AC529" s="36"/>
      <c r="AD529" s="36"/>
      <c r="AE529" s="36"/>
      <c r="AF529" s="36"/>
      <c r="AG529" s="36"/>
      <c r="AH529" s="36"/>
      <c r="AI529" s="36"/>
      <c r="AJ529" s="36"/>
      <c r="AK529" s="36"/>
      <c r="AL529" s="36"/>
      <c r="AM529" s="36"/>
      <c r="AN529" s="36"/>
      <c r="AO529" s="36"/>
      <c r="AP529" s="36"/>
      <c r="AQ529" s="36"/>
      <c r="AR529" s="36"/>
      <c r="AS529" s="36"/>
      <c r="AT529" s="36"/>
      <c r="AU529" s="36"/>
      <c r="AV529" s="36"/>
      <c r="AW529" s="36"/>
      <c r="AX529" s="36"/>
      <c r="AY529" s="36"/>
      <c r="AZ529" s="36"/>
      <c r="BA529" s="36"/>
      <c r="BB529" s="36"/>
      <c r="BC529" s="36"/>
      <c r="BD529" s="36"/>
      <c r="BE529" s="36"/>
      <c r="BF529" s="36"/>
      <c r="BG529" s="36"/>
      <c r="BH529" s="36"/>
      <c r="BI529" s="36"/>
      <c r="BJ529" s="36"/>
      <c r="BK529" s="36"/>
      <c r="BL529" s="36"/>
      <c r="BM529" s="36"/>
      <c r="BN529" s="36"/>
      <c r="BO529" s="36"/>
      <c r="BP529" s="36"/>
      <c r="BQ529" s="36"/>
      <c r="BR529" s="36"/>
      <c r="BS529" s="36"/>
      <c r="BT529" s="36"/>
      <c r="BU529" s="36"/>
      <c r="BV529" s="36"/>
      <c r="BW529" s="36"/>
      <c r="BX529" s="36"/>
      <c r="BY529" s="36"/>
      <c r="BZ529" s="36"/>
      <c r="CA529" s="36"/>
      <c r="CB529" s="36"/>
      <c r="CC529" s="36"/>
      <c r="CD529" s="36"/>
      <c r="CE529" s="36"/>
      <c r="CF529" s="36"/>
      <c r="CG529" s="36"/>
      <c r="CH529" s="36"/>
      <c r="CI529" s="36"/>
      <c r="CJ529" s="36"/>
      <c r="CK529" s="36"/>
      <c r="CL529" s="36"/>
      <c r="CM529" s="36"/>
      <c r="CN529" s="36"/>
      <c r="CO529" s="36"/>
      <c r="CP529" s="36"/>
      <c r="CQ529" s="36"/>
      <c r="CR529" s="36"/>
      <c r="CS529" s="36"/>
      <c r="CT529" s="36"/>
      <c r="CU529" s="36"/>
      <c r="CV529" s="36"/>
      <c r="CW529" s="36"/>
      <c r="CX529" s="36"/>
      <c r="CY529" s="36"/>
      <c r="CZ529" s="36"/>
      <c r="DA529" s="36"/>
    </row>
    <row r="530" spans="1:105" s="19" customFormat="1" ht="16.5" x14ac:dyDescent="0.3">
      <c r="A530" s="48">
        <v>36</v>
      </c>
      <c r="B530" s="56"/>
      <c r="C530" s="56"/>
      <c r="D530" s="48" t="s">
        <v>306</v>
      </c>
      <c r="E530" s="48" t="s">
        <v>1449</v>
      </c>
      <c r="F530" s="48" t="s">
        <v>199</v>
      </c>
      <c r="G530" s="48" t="s">
        <v>1450</v>
      </c>
      <c r="H530" s="2" t="s">
        <v>1451</v>
      </c>
      <c r="I530" s="12">
        <v>100</v>
      </c>
      <c r="J530" s="16">
        <f t="shared" si="85"/>
        <v>100</v>
      </c>
      <c r="K530" s="16">
        <f t="shared" si="86"/>
        <v>100</v>
      </c>
      <c r="L530" s="16">
        <f t="shared" si="87"/>
        <v>0</v>
      </c>
      <c r="M530" s="16">
        <f t="shared" si="87"/>
        <v>0</v>
      </c>
      <c r="N530" s="15"/>
      <c r="O530" s="15"/>
      <c r="P530" s="15"/>
      <c r="Q530" s="15"/>
      <c r="R530" s="15"/>
      <c r="S530" s="15"/>
      <c r="T530" s="15"/>
      <c r="U530" s="15"/>
      <c r="V530" s="15"/>
      <c r="W530" s="15"/>
      <c r="X530" s="15"/>
      <c r="Y530" s="15"/>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c r="BC530" s="15"/>
      <c r="BD530" s="15"/>
      <c r="BE530" s="15"/>
      <c r="BF530" s="15"/>
      <c r="BG530" s="15"/>
      <c r="BH530" s="15"/>
      <c r="BI530" s="15"/>
      <c r="BJ530" s="15"/>
      <c r="BK530" s="15"/>
      <c r="BL530" s="15"/>
      <c r="BM530" s="15"/>
      <c r="BN530" s="15"/>
      <c r="BO530" s="15"/>
      <c r="BP530" s="15"/>
      <c r="BQ530" s="15"/>
      <c r="BR530" s="15"/>
      <c r="BS530" s="15"/>
      <c r="BT530" s="15"/>
      <c r="BU530" s="15"/>
      <c r="BV530" s="15"/>
      <c r="BW530" s="15"/>
      <c r="BX530" s="15"/>
      <c r="BY530" s="15"/>
      <c r="BZ530" s="15"/>
      <c r="CA530" s="15"/>
      <c r="CB530" s="15"/>
      <c r="CC530" s="15"/>
      <c r="CD530" s="15"/>
      <c r="CE530" s="15"/>
      <c r="CF530" s="15"/>
      <c r="CG530" s="15"/>
      <c r="CH530" s="15"/>
      <c r="CI530" s="15"/>
      <c r="CJ530" s="15"/>
      <c r="CK530" s="15"/>
      <c r="CL530" s="15"/>
      <c r="CM530" s="15"/>
      <c r="CN530" s="15"/>
      <c r="CO530" s="15"/>
      <c r="CP530" s="15"/>
      <c r="CQ530" s="15"/>
      <c r="CR530" s="15"/>
      <c r="CS530" s="15"/>
      <c r="CT530" s="15"/>
      <c r="CU530" s="15"/>
      <c r="CV530" s="15"/>
      <c r="CW530" s="15"/>
      <c r="CX530" s="15"/>
      <c r="CY530" s="15"/>
      <c r="CZ530" s="15"/>
      <c r="DA530" s="15"/>
    </row>
    <row r="531" spans="1:105" s="19" customFormat="1" ht="16.5" x14ac:dyDescent="0.3">
      <c r="A531" s="48">
        <v>87</v>
      </c>
      <c r="B531" s="49"/>
      <c r="C531" s="56"/>
      <c r="D531" s="48" t="s">
        <v>224</v>
      </c>
      <c r="E531" s="48" t="s">
        <v>1452</v>
      </c>
      <c r="F531" s="48"/>
      <c r="G531" s="48" t="s">
        <v>1453</v>
      </c>
      <c r="H531" s="2"/>
      <c r="I531" s="12">
        <v>100</v>
      </c>
      <c r="J531" s="16">
        <f t="shared" si="85"/>
        <v>100</v>
      </c>
      <c r="K531" s="16">
        <f t="shared" si="86"/>
        <v>100</v>
      </c>
      <c r="L531" s="16">
        <f t="shared" si="87"/>
        <v>0</v>
      </c>
      <c r="M531" s="16">
        <f t="shared" si="87"/>
        <v>0</v>
      </c>
      <c r="N531" s="15"/>
      <c r="O531" s="15"/>
      <c r="P531" s="15"/>
      <c r="Q531" s="15"/>
      <c r="R531" s="15"/>
      <c r="S531" s="15"/>
      <c r="T531" s="15"/>
      <c r="U531" s="15"/>
      <c r="V531" s="15"/>
      <c r="W531" s="15"/>
      <c r="X531" s="15"/>
      <c r="Y531" s="15"/>
      <c r="Z531" s="15"/>
      <c r="AA531" s="15"/>
      <c r="AB531" s="15"/>
      <c r="AC531" s="15"/>
      <c r="AD531" s="15"/>
      <c r="AE531" s="15"/>
      <c r="AF531" s="15"/>
      <c r="AG531" s="15"/>
      <c r="AH531" s="15"/>
      <c r="AI531" s="15"/>
      <c r="AJ531" s="15"/>
      <c r="AK531" s="15"/>
      <c r="AL531" s="15"/>
      <c r="AM531" s="15"/>
      <c r="AN531" s="15"/>
      <c r="AO531" s="15"/>
      <c r="AP531" s="15"/>
      <c r="AQ531" s="15"/>
      <c r="AR531" s="15"/>
      <c r="AS531" s="15"/>
      <c r="AT531" s="15"/>
      <c r="AU531" s="15"/>
      <c r="AV531" s="15"/>
      <c r="AW531" s="15"/>
      <c r="AX531" s="15"/>
      <c r="AY531" s="15"/>
      <c r="AZ531" s="15"/>
      <c r="BA531" s="15"/>
      <c r="BB531" s="15"/>
      <c r="BC531" s="15"/>
      <c r="BD531" s="15"/>
      <c r="BE531" s="15"/>
      <c r="BF531" s="15"/>
      <c r="BG531" s="15"/>
      <c r="BH531" s="15"/>
      <c r="BI531" s="15"/>
      <c r="BJ531" s="15"/>
      <c r="BK531" s="15"/>
      <c r="BL531" s="15"/>
      <c r="BM531" s="15"/>
      <c r="BN531" s="15"/>
      <c r="BO531" s="15"/>
      <c r="BP531" s="15"/>
      <c r="BQ531" s="15"/>
      <c r="BR531" s="15"/>
      <c r="BS531" s="15"/>
      <c r="BT531" s="15"/>
      <c r="BU531" s="15"/>
      <c r="BV531" s="15"/>
      <c r="BW531" s="15"/>
      <c r="BX531" s="15"/>
      <c r="BY531" s="15"/>
      <c r="BZ531" s="15"/>
      <c r="CA531" s="15"/>
      <c r="CB531" s="15"/>
      <c r="CC531" s="15"/>
      <c r="CD531" s="15"/>
      <c r="CE531" s="15"/>
      <c r="CF531" s="15"/>
      <c r="CG531" s="15"/>
      <c r="CH531" s="15"/>
      <c r="CI531" s="15"/>
      <c r="CJ531" s="15"/>
      <c r="CK531" s="15"/>
      <c r="CL531" s="15"/>
      <c r="CM531" s="15"/>
      <c r="CN531" s="15"/>
      <c r="CO531" s="15"/>
      <c r="CP531" s="15"/>
      <c r="CQ531" s="15"/>
      <c r="CR531" s="15"/>
      <c r="CS531" s="15"/>
      <c r="CT531" s="15"/>
      <c r="CU531" s="15"/>
      <c r="CV531" s="15"/>
      <c r="CW531" s="15"/>
      <c r="CX531" s="15"/>
      <c r="CY531" s="15"/>
      <c r="CZ531" s="15"/>
      <c r="DA531" s="15"/>
    </row>
    <row r="532" spans="1:105" s="19" customFormat="1" ht="16.5" x14ac:dyDescent="0.3">
      <c r="A532" s="48">
        <v>250</v>
      </c>
      <c r="B532" s="49"/>
      <c r="C532" s="56"/>
      <c r="D532" s="48" t="s">
        <v>221</v>
      </c>
      <c r="E532" s="48" t="s">
        <v>1454</v>
      </c>
      <c r="F532" s="48" t="s">
        <v>199</v>
      </c>
      <c r="G532" s="48" t="s">
        <v>1455</v>
      </c>
      <c r="H532" s="2"/>
      <c r="I532" s="12">
        <v>100</v>
      </c>
      <c r="J532" s="16">
        <f t="shared" si="85"/>
        <v>100</v>
      </c>
      <c r="K532" s="16">
        <f t="shared" si="86"/>
        <v>100</v>
      </c>
      <c r="L532" s="16">
        <f t="shared" si="87"/>
        <v>0</v>
      </c>
      <c r="M532" s="16">
        <f t="shared" si="87"/>
        <v>0</v>
      </c>
      <c r="N532" s="15"/>
      <c r="O532" s="15"/>
      <c r="P532" s="15"/>
      <c r="Q532" s="15"/>
      <c r="R532" s="15"/>
      <c r="S532" s="15"/>
      <c r="T532" s="15"/>
      <c r="U532" s="15"/>
      <c r="V532" s="15"/>
      <c r="W532" s="15"/>
      <c r="X532" s="15"/>
      <c r="Y532" s="15"/>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c r="BC532" s="15"/>
      <c r="BD532" s="15"/>
      <c r="BE532" s="15"/>
      <c r="BF532" s="15"/>
      <c r="BG532" s="15"/>
      <c r="BH532" s="15"/>
      <c r="BI532" s="15"/>
      <c r="BJ532" s="15"/>
      <c r="BK532" s="15"/>
      <c r="BL532" s="15"/>
      <c r="BM532" s="15"/>
      <c r="BN532" s="15"/>
      <c r="BO532" s="15"/>
      <c r="BP532" s="15"/>
      <c r="BQ532" s="15"/>
      <c r="BR532" s="15"/>
      <c r="BS532" s="15"/>
      <c r="BT532" s="15"/>
      <c r="BU532" s="15"/>
      <c r="BV532" s="15"/>
      <c r="BW532" s="15"/>
      <c r="BX532" s="15"/>
      <c r="BY532" s="15"/>
      <c r="BZ532" s="15"/>
      <c r="CA532" s="15"/>
      <c r="CB532" s="15"/>
      <c r="CC532" s="15"/>
      <c r="CD532" s="15"/>
      <c r="CE532" s="15"/>
      <c r="CF532" s="15"/>
      <c r="CG532" s="15"/>
      <c r="CH532" s="15"/>
      <c r="CI532" s="15"/>
      <c r="CJ532" s="15"/>
      <c r="CK532" s="15"/>
      <c r="CL532" s="15"/>
      <c r="CM532" s="15"/>
      <c r="CN532" s="15"/>
      <c r="CO532" s="15"/>
      <c r="CP532" s="15"/>
      <c r="CQ532" s="15"/>
      <c r="CR532" s="15"/>
      <c r="CS532" s="15"/>
      <c r="CT532" s="15"/>
      <c r="CU532" s="15"/>
      <c r="CV532" s="15"/>
      <c r="CW532" s="15"/>
      <c r="CX532" s="15"/>
      <c r="CY532" s="15"/>
      <c r="CZ532" s="15"/>
      <c r="DA532" s="15"/>
    </row>
    <row r="533" spans="1:105" s="19" customFormat="1" ht="16.5" x14ac:dyDescent="0.3">
      <c r="A533" s="37">
        <v>324</v>
      </c>
      <c r="B533" s="38"/>
      <c r="C533" s="39"/>
      <c r="D533" s="37" t="s">
        <v>431</v>
      </c>
      <c r="E533" s="37" t="s">
        <v>1456</v>
      </c>
      <c r="F533" s="37" t="s">
        <v>113</v>
      </c>
      <c r="G533" s="37" t="s">
        <v>1457</v>
      </c>
      <c r="H533" s="41"/>
      <c r="I533" s="42">
        <v>100</v>
      </c>
      <c r="J533" s="43">
        <f t="shared" si="85"/>
        <v>100</v>
      </c>
      <c r="K533" s="43">
        <f t="shared" si="86"/>
        <v>100</v>
      </c>
      <c r="L533" s="43">
        <f t="shared" si="87"/>
        <v>0</v>
      </c>
      <c r="M533" s="43">
        <f t="shared" si="87"/>
        <v>0</v>
      </c>
      <c r="N533" s="53"/>
      <c r="O533" s="53"/>
      <c r="P533" s="53"/>
      <c r="Q533" s="53"/>
      <c r="R533" s="53"/>
      <c r="S533" s="53"/>
      <c r="T533" s="53"/>
      <c r="U533" s="53"/>
      <c r="V533" s="53"/>
      <c r="W533" s="53"/>
      <c r="X533" s="53"/>
      <c r="Y533" s="53"/>
      <c r="Z533" s="53"/>
      <c r="AA533" s="53"/>
      <c r="AB533" s="53"/>
      <c r="AC533" s="53"/>
      <c r="AD533" s="53"/>
      <c r="AE533" s="53"/>
      <c r="AF533" s="53"/>
      <c r="AG533" s="53"/>
      <c r="AH533" s="53"/>
      <c r="AI533" s="53"/>
      <c r="AJ533" s="53"/>
      <c r="AK533" s="53"/>
      <c r="AL533" s="53"/>
      <c r="AM533" s="53"/>
      <c r="AN533" s="53"/>
      <c r="AO533" s="53"/>
      <c r="AP533" s="53"/>
      <c r="AQ533" s="53"/>
      <c r="AR533" s="53"/>
      <c r="AS533" s="53"/>
      <c r="AT533" s="53"/>
      <c r="AU533" s="53"/>
      <c r="AV533" s="53"/>
      <c r="AW533" s="53"/>
      <c r="AX533" s="53"/>
      <c r="AY533" s="53"/>
      <c r="AZ533" s="53"/>
      <c r="BA533" s="53"/>
      <c r="BB533" s="53"/>
      <c r="BC533" s="53"/>
      <c r="BD533" s="53"/>
      <c r="BE533" s="53"/>
      <c r="BF533" s="53"/>
      <c r="BG533" s="53"/>
      <c r="BH533" s="53"/>
      <c r="BI533" s="53"/>
      <c r="BJ533" s="53"/>
      <c r="BK533" s="53"/>
      <c r="BL533" s="53"/>
      <c r="BM533" s="53"/>
      <c r="BN533" s="53"/>
      <c r="BO533" s="53"/>
      <c r="BP533" s="53"/>
      <c r="BQ533" s="53"/>
      <c r="BR533" s="53"/>
      <c r="BS533" s="53"/>
      <c r="BT533" s="53"/>
      <c r="BU533" s="53"/>
      <c r="BV533" s="53"/>
      <c r="BW533" s="53"/>
      <c r="BX533" s="53"/>
      <c r="BY533" s="53"/>
      <c r="BZ533" s="53"/>
      <c r="CA533" s="53"/>
      <c r="CB533" s="53"/>
      <c r="CC533" s="53"/>
      <c r="CD533" s="53"/>
      <c r="CE533" s="53"/>
      <c r="CF533" s="53"/>
      <c r="CG533" s="53"/>
      <c r="CH533" s="53"/>
      <c r="CI533" s="53"/>
      <c r="CJ533" s="53"/>
      <c r="CK533" s="53"/>
      <c r="CL533" s="53"/>
      <c r="CM533" s="53"/>
      <c r="CN533" s="53"/>
      <c r="CO533" s="53"/>
      <c r="CP533" s="53"/>
      <c r="CQ533" s="53"/>
      <c r="CR533" s="53"/>
      <c r="CS533" s="53"/>
      <c r="CT533" s="53"/>
      <c r="CU533" s="53"/>
      <c r="CV533" s="53"/>
      <c r="CW533" s="53"/>
      <c r="CX533" s="53"/>
      <c r="CY533" s="53"/>
      <c r="CZ533" s="53"/>
      <c r="DA533" s="53"/>
    </row>
    <row r="534" spans="1:105" ht="16.5" x14ac:dyDescent="0.3">
      <c r="A534" s="14">
        <v>444</v>
      </c>
      <c r="B534" s="15"/>
      <c r="C534" s="15"/>
      <c r="D534" s="15"/>
      <c r="E534" s="14" t="s">
        <v>1458</v>
      </c>
      <c r="F534" s="14" t="s">
        <v>199</v>
      </c>
      <c r="G534" s="14" t="s">
        <v>1459</v>
      </c>
      <c r="H534" s="2" t="s">
        <v>1460</v>
      </c>
      <c r="I534" s="12">
        <v>100</v>
      </c>
      <c r="J534" s="16">
        <f t="shared" si="85"/>
        <v>100</v>
      </c>
      <c r="K534" s="16">
        <f t="shared" si="86"/>
        <v>100</v>
      </c>
      <c r="L534" s="16">
        <f>P534+R534+T534+V534+X534+Z534+AB534+AD534+AF534+AH534+AJ534+AL534+AN534+AP534+AR534+AT534+AV534+AX534+AZ534+BB534+BD534+BJ534+CZ534+BF534+BH534+BL534+BN534+BP534+BR534+BT534+BZ534+BV534+BX534+CB534+CD534+CF534+CH534+CJ534+CL534</f>
        <v>0</v>
      </c>
      <c r="M534" s="16">
        <f>Q534+S534+U534+W534+Y534+AA534+AC534+AE534+AG534+AI534+AK534+AM534+AO534+AQ534+AS534+AU534+AW534+AY534+BA534+BC534+BE534+BK534+DA534+BG534+BI534+BM534+BO534+BQ534+BS534+BU534+CA534+BW534+BY534+CC534+CE534+CG534+CI534+CK534+CM534</f>
        <v>0</v>
      </c>
      <c r="N534" s="16"/>
      <c r="O534" s="16"/>
      <c r="P534" s="16"/>
      <c r="Q534" s="16"/>
      <c r="R534" s="16"/>
      <c r="S534" s="16"/>
      <c r="T534" s="16"/>
      <c r="U534" s="16"/>
      <c r="V534" s="16"/>
      <c r="W534" s="17"/>
      <c r="X534" s="16"/>
      <c r="Y534" s="16"/>
      <c r="Z534" s="16"/>
      <c r="AA534" s="16"/>
      <c r="AB534" s="16"/>
      <c r="AC534" s="16"/>
      <c r="AD534" s="16"/>
      <c r="AE534" s="16"/>
      <c r="AF534" s="16"/>
      <c r="AG534" s="16"/>
      <c r="AH534" s="16"/>
      <c r="AI534" s="16"/>
      <c r="AJ534" s="16"/>
      <c r="AK534" s="16"/>
      <c r="AL534" s="16"/>
      <c r="AM534" s="16"/>
      <c r="AN534" s="16"/>
      <c r="AO534" s="16"/>
      <c r="AP534" s="16"/>
      <c r="AQ534" s="16"/>
      <c r="AR534" s="16"/>
      <c r="AS534" s="16"/>
      <c r="AT534" s="16"/>
      <c r="AU534" s="16"/>
      <c r="AV534" s="16"/>
      <c r="AW534" s="16"/>
      <c r="AX534" s="16"/>
      <c r="AY534" s="16"/>
      <c r="AZ534" s="16"/>
      <c r="BA534" s="16"/>
      <c r="BB534" s="16"/>
      <c r="BC534" s="16"/>
      <c r="BD534" s="16"/>
      <c r="BE534" s="16"/>
      <c r="BF534" s="16"/>
      <c r="BG534" s="16"/>
      <c r="BH534" s="16"/>
      <c r="BI534" s="16"/>
      <c r="BJ534" s="16"/>
      <c r="BK534" s="16"/>
      <c r="BL534" s="16"/>
      <c r="BM534" s="16"/>
      <c r="BN534" s="16"/>
      <c r="BO534" s="16"/>
      <c r="BP534" s="16"/>
      <c r="BQ534" s="16"/>
      <c r="BR534" s="16"/>
      <c r="BS534" s="16"/>
      <c r="BT534" s="16"/>
      <c r="BU534" s="16"/>
      <c r="BV534" s="16"/>
      <c r="BW534" s="16"/>
      <c r="BX534" s="16"/>
      <c r="BY534" s="16"/>
      <c r="BZ534" s="16"/>
      <c r="CA534" s="16"/>
      <c r="CB534" s="16"/>
      <c r="CC534" s="16"/>
      <c r="CD534" s="16"/>
      <c r="CE534" s="16"/>
      <c r="CF534" s="16"/>
      <c r="CG534" s="16"/>
      <c r="CH534" s="16"/>
      <c r="CI534" s="16"/>
      <c r="CJ534" s="16"/>
      <c r="CK534" s="16"/>
      <c r="CL534" s="16"/>
      <c r="CM534" s="16"/>
      <c r="CN534" s="16"/>
      <c r="CO534" s="16"/>
      <c r="CP534" s="16"/>
      <c r="CQ534" s="16"/>
      <c r="CR534" s="16"/>
      <c r="CS534" s="16"/>
      <c r="CT534" s="16"/>
      <c r="CU534" s="16"/>
      <c r="CV534" s="16"/>
      <c r="CW534" s="16"/>
      <c r="CX534" s="16"/>
      <c r="CY534" s="16"/>
      <c r="CZ534" s="16"/>
      <c r="DA534" s="16"/>
    </row>
    <row r="535" spans="1:105" ht="16.5" x14ac:dyDescent="0.3">
      <c r="A535" s="14">
        <v>445</v>
      </c>
      <c r="B535" s="15"/>
      <c r="C535" s="15"/>
      <c r="D535" s="15"/>
      <c r="E535" s="14" t="s">
        <v>1461</v>
      </c>
      <c r="F535" s="14" t="s">
        <v>113</v>
      </c>
      <c r="G535" s="14" t="s">
        <v>1462</v>
      </c>
      <c r="H535" s="2" t="s">
        <v>1463</v>
      </c>
      <c r="I535" s="12">
        <v>100</v>
      </c>
      <c r="J535" s="16">
        <f t="shared" si="85"/>
        <v>100</v>
      </c>
      <c r="K535" s="16">
        <f t="shared" si="86"/>
        <v>100</v>
      </c>
      <c r="L535" s="16">
        <f>P535+R535+T535+V535+X535+Z535+AB535+AD535+AF535+AH535+AJ535+AL535+AN535+AP535+AR535+AT535+AV535+AX535+AZ535+BB535+BD535+BJ535+CZ535+BF535+BH535+BL535+BN535+BP535+BR535+BT535+BZ535+BV535+BX535+CB535+CD535+CF535+CH535+CJ535+CL535</f>
        <v>0</v>
      </c>
      <c r="M535" s="16">
        <f>Q535+S535+U535+W535+Y535+AA535+AC535+AE535+AG535+AI535+AK535+AM535+AO535+AQ535+AS535+AU535+AW535+AY535+BA535+BC535+BE535+BK535+DA535+BG535+BI535+BM535+BO535+BQ535+BS535+BU535+CA535+BW535+BY535+CC535+CE535+CG535+CI535+CK535+CM535</f>
        <v>0</v>
      </c>
      <c r="N535" s="16"/>
      <c r="O535" s="16"/>
      <c r="P535" s="16"/>
      <c r="Q535" s="16"/>
      <c r="R535" s="16"/>
      <c r="S535" s="16"/>
      <c r="T535" s="16"/>
      <c r="U535" s="16"/>
      <c r="V535" s="16"/>
      <c r="W535" s="17"/>
      <c r="X535" s="16"/>
      <c r="Y535" s="16"/>
      <c r="Z535" s="16"/>
      <c r="AA535" s="16"/>
      <c r="AB535" s="16"/>
      <c r="AC535" s="16"/>
      <c r="AD535" s="16"/>
      <c r="AE535" s="16"/>
      <c r="AF535" s="16"/>
      <c r="AG535" s="16"/>
      <c r="AH535" s="16"/>
      <c r="AI535" s="16"/>
      <c r="AJ535" s="16"/>
      <c r="AK535" s="16"/>
      <c r="AL535" s="16"/>
      <c r="AM535" s="16"/>
      <c r="AN535" s="16"/>
      <c r="AO535" s="16"/>
      <c r="AP535" s="16"/>
      <c r="AQ535" s="16"/>
      <c r="AR535" s="16"/>
      <c r="AS535" s="16"/>
      <c r="AT535" s="16"/>
      <c r="AU535" s="16"/>
      <c r="AV535" s="16"/>
      <c r="AW535" s="16"/>
      <c r="AX535" s="16"/>
      <c r="AY535" s="16"/>
      <c r="AZ535" s="16"/>
      <c r="BA535" s="16"/>
      <c r="BB535" s="16"/>
      <c r="BC535" s="16"/>
      <c r="BD535" s="16"/>
      <c r="BE535" s="16"/>
      <c r="BF535" s="16"/>
      <c r="BG535" s="16"/>
      <c r="BH535" s="16"/>
      <c r="BI535" s="16"/>
      <c r="BJ535" s="16"/>
      <c r="BK535" s="16"/>
      <c r="BL535" s="16"/>
      <c r="BM535" s="16"/>
      <c r="BN535" s="16"/>
      <c r="BO535" s="16"/>
      <c r="BP535" s="16"/>
      <c r="BQ535" s="16"/>
      <c r="BR535" s="16"/>
      <c r="BS535" s="16"/>
      <c r="BT535" s="16"/>
      <c r="BU535" s="16"/>
      <c r="BV535" s="16"/>
      <c r="BW535" s="16"/>
      <c r="BX535" s="16"/>
      <c r="BY535" s="16"/>
      <c r="BZ535" s="16"/>
      <c r="CA535" s="16"/>
      <c r="CB535" s="16"/>
      <c r="CC535" s="16"/>
      <c r="CD535" s="16"/>
      <c r="CE535" s="16"/>
      <c r="CF535" s="16"/>
      <c r="CG535" s="16"/>
      <c r="CH535" s="16"/>
      <c r="CI535" s="16"/>
      <c r="CJ535" s="16"/>
      <c r="CK535" s="16"/>
      <c r="CL535" s="16"/>
      <c r="CM535" s="16"/>
      <c r="CN535" s="16"/>
      <c r="CO535" s="16"/>
      <c r="CP535" s="16"/>
      <c r="CQ535" s="16"/>
      <c r="CR535" s="16"/>
      <c r="CS535" s="16"/>
      <c r="CT535" s="16"/>
      <c r="CU535" s="16"/>
      <c r="CV535" s="16"/>
      <c r="CW535" s="16"/>
      <c r="CX535" s="16"/>
      <c r="CY535" s="16"/>
      <c r="CZ535" s="16"/>
      <c r="DA535" s="16"/>
    </row>
    <row r="536" spans="1:105" s="19" customFormat="1" ht="16.5" x14ac:dyDescent="0.3">
      <c r="A536" s="30">
        <v>5</v>
      </c>
      <c r="B536" s="32"/>
      <c r="C536" s="32" t="s">
        <v>675</v>
      </c>
      <c r="D536" s="30" t="s">
        <v>614</v>
      </c>
      <c r="E536" s="30" t="s">
        <v>1464</v>
      </c>
      <c r="F536" s="30" t="s">
        <v>113</v>
      </c>
      <c r="G536" s="30" t="s">
        <v>1465</v>
      </c>
      <c r="H536" s="33" t="s">
        <v>1466</v>
      </c>
      <c r="I536" s="34">
        <v>100</v>
      </c>
      <c r="J536" s="35">
        <f t="shared" si="85"/>
        <v>100</v>
      </c>
      <c r="K536" s="35">
        <f t="shared" si="86"/>
        <v>100</v>
      </c>
      <c r="L536" s="35">
        <f>P536+R536+T536+V536+X536+Z536+AB536+AD536+AF536+AH536+AJ536+AL536+AN536+AP536+AR536+AT536+AV536+AX536+AZ536+BB536+BD536+BJ536+CZ536</f>
        <v>0</v>
      </c>
      <c r="M536" s="35">
        <f>Q536+S536+U536+W536+Y536+AA536+AC536+AE536+AG536+AI536+AK536+AM536+AO536+AQ536+AS536+AU536+AW536+AY536+BA536+BC536+BE536+BK536+DA536</f>
        <v>0</v>
      </c>
      <c r="N536" s="36"/>
      <c r="O536" s="36"/>
      <c r="P536" s="36"/>
      <c r="Q536" s="36"/>
      <c r="R536" s="36"/>
      <c r="S536" s="36"/>
      <c r="T536" s="36"/>
      <c r="U536" s="36"/>
      <c r="V536" s="36"/>
      <c r="W536" s="36"/>
      <c r="X536" s="36"/>
      <c r="Y536" s="36"/>
      <c r="Z536" s="36"/>
      <c r="AA536" s="36"/>
      <c r="AB536" s="36"/>
      <c r="AC536" s="36"/>
      <c r="AD536" s="36"/>
      <c r="AE536" s="36"/>
      <c r="AF536" s="36"/>
      <c r="AG536" s="36"/>
      <c r="AH536" s="36"/>
      <c r="AI536" s="36"/>
      <c r="AJ536" s="36"/>
      <c r="AK536" s="36"/>
      <c r="AL536" s="36"/>
      <c r="AM536" s="36"/>
      <c r="AN536" s="36"/>
      <c r="AO536" s="36"/>
      <c r="AP536" s="36"/>
      <c r="AQ536" s="36"/>
      <c r="AR536" s="36"/>
      <c r="AS536" s="36"/>
      <c r="AT536" s="36"/>
      <c r="AU536" s="36"/>
      <c r="AV536" s="36"/>
      <c r="AW536" s="36"/>
      <c r="AX536" s="36"/>
      <c r="AY536" s="36"/>
      <c r="AZ536" s="36"/>
      <c r="BA536" s="36"/>
      <c r="BB536" s="36"/>
      <c r="BC536" s="36"/>
      <c r="BD536" s="36"/>
      <c r="BE536" s="36"/>
      <c r="BF536" s="36"/>
      <c r="BG536" s="36"/>
      <c r="BH536" s="36"/>
      <c r="BI536" s="36"/>
      <c r="BJ536" s="36"/>
      <c r="BK536" s="36"/>
      <c r="BL536" s="36"/>
      <c r="BM536" s="36"/>
      <c r="BN536" s="36"/>
      <c r="BO536" s="36"/>
      <c r="BP536" s="36"/>
      <c r="BQ536" s="36"/>
      <c r="BR536" s="36"/>
      <c r="BS536" s="36"/>
      <c r="BT536" s="36"/>
      <c r="BU536" s="36"/>
      <c r="BV536" s="36"/>
      <c r="BW536" s="36"/>
      <c r="BX536" s="36"/>
      <c r="BY536" s="36"/>
      <c r="BZ536" s="36"/>
      <c r="CA536" s="36"/>
      <c r="CB536" s="36"/>
      <c r="CC536" s="36"/>
      <c r="CD536" s="36"/>
      <c r="CE536" s="36"/>
      <c r="CF536" s="36"/>
      <c r="CG536" s="36"/>
      <c r="CH536" s="36"/>
      <c r="CI536" s="36"/>
      <c r="CJ536" s="36"/>
      <c r="CK536" s="36"/>
      <c r="CL536" s="36"/>
      <c r="CM536" s="36"/>
      <c r="CN536" s="36"/>
      <c r="CO536" s="36"/>
      <c r="CP536" s="36"/>
      <c r="CQ536" s="36"/>
      <c r="CR536" s="36"/>
      <c r="CS536" s="36"/>
      <c r="CT536" s="36"/>
      <c r="CU536" s="36"/>
      <c r="CV536" s="36"/>
      <c r="CW536" s="36"/>
      <c r="CX536" s="36"/>
      <c r="CY536" s="36"/>
      <c r="CZ536" s="36"/>
      <c r="DA536" s="36"/>
    </row>
    <row r="537" spans="1:105" s="19" customFormat="1" ht="16.5" x14ac:dyDescent="0.3">
      <c r="A537" s="14">
        <v>14</v>
      </c>
      <c r="B537" s="15"/>
      <c r="C537" s="15" t="s">
        <v>675</v>
      </c>
      <c r="D537" s="14" t="s">
        <v>111</v>
      </c>
      <c r="E537" s="14" t="s">
        <v>1467</v>
      </c>
      <c r="F537" s="14" t="s">
        <v>113</v>
      </c>
      <c r="G537" s="14" t="s">
        <v>1468</v>
      </c>
      <c r="H537" s="2" t="s">
        <v>1469</v>
      </c>
      <c r="I537" s="12">
        <v>100</v>
      </c>
      <c r="J537" s="16">
        <f t="shared" si="85"/>
        <v>100</v>
      </c>
      <c r="K537" s="16">
        <f t="shared" si="86"/>
        <v>100</v>
      </c>
      <c r="L537" s="16">
        <f>P537+R537+T537+V537+X537+Z537+AB537+AD537+AF537+AH537+AJ537+AL537+AN537+AP537+AR537+AT537+AV537+AX537+AZ537+BB537+BD537+BJ537+CZ537+BF537+BH537+BL537+BN537+BP537+BR537+BT537+BZ537</f>
        <v>0</v>
      </c>
      <c r="M537" s="16">
        <f>Q537+S537+U537+W537+Y537+AA537+AC537+AE537+AG537+AI537+AK537+AM537+AO537+AQ537+AS537+AU537+AW537+AY537+BA537+BC537+BE537+BK537+DA537+BG537+BI537+BM537+BO537+BQ537+BS537+BU537+CA537</f>
        <v>0</v>
      </c>
      <c r="N537" s="16"/>
      <c r="O537" s="16"/>
      <c r="P537" s="16"/>
      <c r="Q537" s="16"/>
      <c r="R537" s="16"/>
      <c r="S537" s="16"/>
      <c r="T537" s="16"/>
      <c r="U537" s="16"/>
      <c r="V537" s="16"/>
      <c r="W537" s="17"/>
      <c r="X537" s="16"/>
      <c r="Y537" s="16"/>
      <c r="Z537" s="16"/>
      <c r="AA537" s="16"/>
      <c r="AB537" s="16"/>
      <c r="AC537" s="16"/>
      <c r="AD537" s="16"/>
      <c r="AE537" s="16"/>
      <c r="AF537" s="16"/>
      <c r="AG537" s="16"/>
      <c r="AH537" s="16"/>
      <c r="AI537" s="16"/>
      <c r="AJ537" s="16"/>
      <c r="AK537" s="16"/>
      <c r="AL537" s="16"/>
      <c r="AM537" s="16"/>
      <c r="AN537" s="16"/>
      <c r="AO537" s="16"/>
      <c r="AP537" s="16"/>
      <c r="AQ537" s="16"/>
      <c r="AR537" s="16"/>
      <c r="AS537" s="16"/>
      <c r="AT537" s="16"/>
      <c r="AU537" s="16"/>
      <c r="AV537" s="16"/>
      <c r="AW537" s="16"/>
      <c r="AX537" s="16"/>
      <c r="AY537" s="16"/>
      <c r="AZ537" s="16"/>
      <c r="BA537" s="16"/>
      <c r="BB537" s="16"/>
      <c r="BC537" s="16"/>
      <c r="BD537" s="16"/>
      <c r="BE537" s="16"/>
      <c r="BF537" s="16"/>
      <c r="BG537" s="16"/>
      <c r="BH537" s="16"/>
      <c r="BI537" s="16"/>
      <c r="BJ537" s="16"/>
      <c r="BK537" s="16"/>
      <c r="BL537" s="16"/>
      <c r="BM537" s="16"/>
      <c r="BN537" s="16"/>
      <c r="BO537" s="16"/>
      <c r="BP537" s="16"/>
      <c r="BQ537" s="16"/>
      <c r="BR537" s="16"/>
      <c r="BS537" s="16"/>
      <c r="BT537" s="16"/>
      <c r="BU537" s="16"/>
      <c r="BV537" s="16"/>
      <c r="BW537" s="16"/>
      <c r="BX537" s="16"/>
      <c r="BY537" s="16"/>
      <c r="BZ537" s="16"/>
      <c r="CA537" s="16"/>
      <c r="CB537" s="16"/>
      <c r="CC537" s="16"/>
      <c r="CD537" s="16"/>
      <c r="CE537" s="16"/>
      <c r="CF537" s="16"/>
      <c r="CG537" s="16"/>
      <c r="CH537" s="16"/>
      <c r="CI537" s="16"/>
      <c r="CJ537" s="16"/>
      <c r="CK537" s="16"/>
      <c r="CL537" s="16"/>
      <c r="CM537" s="16"/>
      <c r="CN537" s="16"/>
      <c r="CO537" s="16"/>
      <c r="CP537" s="16"/>
      <c r="CQ537" s="16"/>
      <c r="CR537" s="16"/>
      <c r="CS537" s="16"/>
      <c r="CT537" s="16"/>
      <c r="CU537" s="16"/>
      <c r="CV537" s="16"/>
      <c r="CW537" s="16"/>
      <c r="CX537" s="16"/>
      <c r="CY537" s="16"/>
      <c r="CZ537" s="16"/>
      <c r="DA537" s="16"/>
    </row>
    <row r="538" spans="1:105" s="19" customFormat="1" ht="16.5" x14ac:dyDescent="0.3">
      <c r="A538" s="48">
        <v>85</v>
      </c>
      <c r="B538" s="49"/>
      <c r="C538" s="56"/>
      <c r="D538" s="48" t="s">
        <v>221</v>
      </c>
      <c r="E538" s="48" t="s">
        <v>1470</v>
      </c>
      <c r="F538" s="48" t="s">
        <v>199</v>
      </c>
      <c r="G538" s="48" t="s">
        <v>1254</v>
      </c>
      <c r="H538" s="2"/>
      <c r="I538" s="12">
        <v>100</v>
      </c>
      <c r="J538" s="16">
        <f t="shared" si="85"/>
        <v>100</v>
      </c>
      <c r="K538" s="16">
        <f t="shared" si="86"/>
        <v>100</v>
      </c>
      <c r="L538" s="16">
        <f t="shared" ref="L538:M547" si="88">P538+R538+T538+V538+X538+Z538+AB538+AD538+AF538+AH538+AJ538+AL538+AN538+AP538+AR538+AT538+AV538+AX538+AZ538+BB538+BD538+BJ538+CZ538</f>
        <v>0</v>
      </c>
      <c r="M538" s="16">
        <f t="shared" si="88"/>
        <v>0</v>
      </c>
      <c r="N538" s="15"/>
      <c r="O538" s="15"/>
      <c r="P538" s="15"/>
      <c r="Q538" s="15"/>
      <c r="R538" s="15"/>
      <c r="S538" s="15"/>
      <c r="T538" s="15"/>
      <c r="U538" s="15"/>
      <c r="V538" s="15"/>
      <c r="W538" s="15"/>
      <c r="X538" s="15"/>
      <c r="Y538" s="15"/>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c r="BC538" s="15"/>
      <c r="BD538" s="15"/>
      <c r="BE538" s="15"/>
      <c r="BF538" s="15"/>
      <c r="BG538" s="15"/>
      <c r="BH538" s="15"/>
      <c r="BI538" s="15"/>
      <c r="BJ538" s="15"/>
      <c r="BK538" s="15"/>
      <c r="BL538" s="15"/>
      <c r="BM538" s="15"/>
      <c r="BN538" s="15"/>
      <c r="BO538" s="15"/>
      <c r="BP538" s="15"/>
      <c r="BQ538" s="15"/>
      <c r="BR538" s="15"/>
      <c r="BS538" s="15"/>
      <c r="BT538" s="15"/>
      <c r="BU538" s="15"/>
      <c r="BV538" s="15"/>
      <c r="BW538" s="15"/>
      <c r="BX538" s="15"/>
      <c r="BY538" s="15"/>
      <c r="BZ538" s="15"/>
      <c r="CA538" s="15"/>
      <c r="CB538" s="15"/>
      <c r="CC538" s="15"/>
      <c r="CD538" s="15"/>
      <c r="CE538" s="15"/>
      <c r="CF538" s="15"/>
      <c r="CG538" s="15"/>
      <c r="CH538" s="15"/>
      <c r="CI538" s="15"/>
      <c r="CJ538" s="15"/>
      <c r="CK538" s="15"/>
      <c r="CL538" s="15"/>
      <c r="CM538" s="15"/>
      <c r="CN538" s="15"/>
      <c r="CO538" s="15"/>
      <c r="CP538" s="15"/>
      <c r="CQ538" s="15"/>
      <c r="CR538" s="15"/>
      <c r="CS538" s="15"/>
      <c r="CT538" s="15"/>
      <c r="CU538" s="15"/>
      <c r="CV538" s="15"/>
      <c r="CW538" s="15"/>
      <c r="CX538" s="15"/>
      <c r="CY538" s="15"/>
      <c r="CZ538" s="15"/>
      <c r="DA538" s="15"/>
    </row>
    <row r="539" spans="1:105" s="19" customFormat="1" ht="16.5" x14ac:dyDescent="0.3">
      <c r="A539" s="48">
        <v>113</v>
      </c>
      <c r="B539" s="49"/>
      <c r="C539" s="56"/>
      <c r="D539" s="48" t="s">
        <v>306</v>
      </c>
      <c r="E539" s="48" t="s">
        <v>1471</v>
      </c>
      <c r="F539" s="48" t="s">
        <v>199</v>
      </c>
      <c r="G539" s="48" t="s">
        <v>1472</v>
      </c>
      <c r="H539" s="2" t="s">
        <v>1473</v>
      </c>
      <c r="I539" s="12">
        <v>100</v>
      </c>
      <c r="J539" s="16">
        <f t="shared" si="85"/>
        <v>100</v>
      </c>
      <c r="K539" s="16">
        <f t="shared" si="86"/>
        <v>100</v>
      </c>
      <c r="L539" s="16">
        <f t="shared" si="88"/>
        <v>0</v>
      </c>
      <c r="M539" s="16">
        <f t="shared" si="88"/>
        <v>0</v>
      </c>
      <c r="N539" s="15"/>
      <c r="O539" s="15"/>
      <c r="P539" s="15"/>
      <c r="Q539" s="15"/>
      <c r="R539" s="15"/>
      <c r="S539" s="15"/>
      <c r="T539" s="15"/>
      <c r="U539" s="15"/>
      <c r="V539" s="15"/>
      <c r="W539" s="15"/>
      <c r="X539" s="15"/>
      <c r="Y539" s="15"/>
      <c r="Z539" s="15"/>
      <c r="AA539" s="15"/>
      <c r="AB539" s="15"/>
      <c r="AC539" s="15"/>
      <c r="AD539" s="15"/>
      <c r="AE539" s="15"/>
      <c r="AF539" s="15"/>
      <c r="AG539" s="15"/>
      <c r="AH539" s="15"/>
      <c r="AI539" s="15"/>
      <c r="AJ539" s="15"/>
      <c r="AK539" s="15"/>
      <c r="AL539" s="15"/>
      <c r="AM539" s="15"/>
      <c r="AN539" s="15"/>
      <c r="AO539" s="15"/>
      <c r="AP539" s="15"/>
      <c r="AQ539" s="15"/>
      <c r="AR539" s="15"/>
      <c r="AS539" s="15"/>
      <c r="AT539" s="15"/>
      <c r="AU539" s="15"/>
      <c r="AV539" s="15"/>
      <c r="AW539" s="15"/>
      <c r="AX539" s="15"/>
      <c r="AY539" s="15"/>
      <c r="AZ539" s="15"/>
      <c r="BA539" s="15"/>
      <c r="BB539" s="15"/>
      <c r="BC539" s="15"/>
      <c r="BD539" s="15"/>
      <c r="BE539" s="15"/>
      <c r="BF539" s="15"/>
      <c r="BG539" s="15"/>
      <c r="BH539" s="15"/>
      <c r="BI539" s="15"/>
      <c r="BJ539" s="15"/>
      <c r="BK539" s="15"/>
      <c r="BL539" s="15"/>
      <c r="BM539" s="15"/>
      <c r="BN539" s="15"/>
      <c r="BO539" s="15"/>
      <c r="BP539" s="15"/>
      <c r="BQ539" s="15"/>
      <c r="BR539" s="15"/>
      <c r="BS539" s="15"/>
      <c r="BT539" s="15"/>
      <c r="BU539" s="15"/>
      <c r="BV539" s="15"/>
      <c r="BW539" s="15"/>
      <c r="BX539" s="15"/>
      <c r="BY539" s="15"/>
      <c r="BZ539" s="15"/>
      <c r="CA539" s="15"/>
      <c r="CB539" s="15"/>
      <c r="CC539" s="15"/>
      <c r="CD539" s="15"/>
      <c r="CE539" s="15"/>
      <c r="CF539" s="15"/>
      <c r="CG539" s="15"/>
      <c r="CH539" s="15"/>
      <c r="CI539" s="15"/>
      <c r="CJ539" s="15"/>
      <c r="CK539" s="15"/>
      <c r="CL539" s="15"/>
      <c r="CM539" s="15"/>
      <c r="CN539" s="15"/>
      <c r="CO539" s="15"/>
      <c r="CP539" s="15"/>
      <c r="CQ539" s="15"/>
      <c r="CR539" s="15"/>
      <c r="CS539" s="15"/>
      <c r="CT539" s="15"/>
      <c r="CU539" s="15"/>
      <c r="CV539" s="15"/>
      <c r="CW539" s="15"/>
      <c r="CX539" s="15"/>
      <c r="CY539" s="15"/>
      <c r="CZ539" s="15"/>
      <c r="DA539" s="15"/>
    </row>
    <row r="540" spans="1:105" s="19" customFormat="1" ht="16.5" x14ac:dyDescent="0.3">
      <c r="A540" s="48">
        <v>319</v>
      </c>
      <c r="B540" s="49"/>
      <c r="C540" s="56"/>
      <c r="D540" s="48" t="s">
        <v>431</v>
      </c>
      <c r="E540" s="48" t="s">
        <v>1474</v>
      </c>
      <c r="F540" s="48" t="s">
        <v>113</v>
      </c>
      <c r="G540" s="48" t="s">
        <v>1475</v>
      </c>
      <c r="H540" s="2"/>
      <c r="I540" s="12">
        <v>100</v>
      </c>
      <c r="J540" s="16">
        <f t="shared" si="85"/>
        <v>100</v>
      </c>
      <c r="K540" s="16">
        <f t="shared" si="86"/>
        <v>100</v>
      </c>
      <c r="L540" s="16">
        <f t="shared" si="88"/>
        <v>0</v>
      </c>
      <c r="M540" s="16">
        <f t="shared" si="88"/>
        <v>0</v>
      </c>
      <c r="N540" s="15"/>
      <c r="O540" s="15"/>
      <c r="P540" s="15"/>
      <c r="Q540" s="15"/>
      <c r="R540" s="15"/>
      <c r="S540" s="15"/>
      <c r="T540" s="15"/>
      <c r="U540" s="15"/>
      <c r="V540" s="15"/>
      <c r="W540" s="15"/>
      <c r="X540" s="15"/>
      <c r="Y540" s="15"/>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c r="BC540" s="15"/>
      <c r="BD540" s="15"/>
      <c r="BE540" s="15"/>
      <c r="BF540" s="15"/>
      <c r="BG540" s="15"/>
      <c r="BH540" s="15"/>
      <c r="BI540" s="15"/>
      <c r="BJ540" s="15"/>
      <c r="BK540" s="15"/>
      <c r="BL540" s="15"/>
      <c r="BM540" s="15"/>
      <c r="BN540" s="15"/>
      <c r="BO540" s="15"/>
      <c r="BP540" s="15"/>
      <c r="BQ540" s="15"/>
      <c r="BR540" s="15"/>
      <c r="BS540" s="15"/>
      <c r="BT540" s="15"/>
      <c r="BU540" s="15"/>
      <c r="BV540" s="15"/>
      <c r="BW540" s="15"/>
      <c r="BX540" s="15"/>
      <c r="BY540" s="15"/>
      <c r="BZ540" s="15"/>
      <c r="CA540" s="15"/>
      <c r="CB540" s="15"/>
      <c r="CC540" s="15"/>
      <c r="CD540" s="15"/>
      <c r="CE540" s="15"/>
      <c r="CF540" s="15"/>
      <c r="CG540" s="15"/>
      <c r="CH540" s="15"/>
      <c r="CI540" s="15"/>
      <c r="CJ540" s="15"/>
      <c r="CK540" s="15"/>
      <c r="CL540" s="15"/>
      <c r="CM540" s="15"/>
      <c r="CN540" s="15"/>
      <c r="CO540" s="15"/>
      <c r="CP540" s="15"/>
      <c r="CQ540" s="15"/>
      <c r="CR540" s="15"/>
      <c r="CS540" s="15"/>
      <c r="CT540" s="15"/>
      <c r="CU540" s="15"/>
      <c r="CV540" s="15"/>
      <c r="CW540" s="15"/>
      <c r="CX540" s="15"/>
      <c r="CY540" s="15"/>
      <c r="CZ540" s="15"/>
      <c r="DA540" s="15"/>
    </row>
    <row r="541" spans="1:105" s="19" customFormat="1" ht="16.5" x14ac:dyDescent="0.3">
      <c r="A541" s="48">
        <v>702</v>
      </c>
      <c r="B541" s="49"/>
      <c r="C541" s="56"/>
      <c r="D541" s="51"/>
      <c r="E541" s="48" t="s">
        <v>1476</v>
      </c>
      <c r="F541" s="48" t="s">
        <v>251</v>
      </c>
      <c r="G541" s="48" t="s">
        <v>1477</v>
      </c>
      <c r="H541" s="2"/>
      <c r="I541" s="12">
        <v>100</v>
      </c>
      <c r="J541" s="16">
        <f t="shared" si="85"/>
        <v>100</v>
      </c>
      <c r="K541" s="16">
        <f t="shared" si="86"/>
        <v>100</v>
      </c>
      <c r="L541" s="16">
        <f t="shared" si="88"/>
        <v>0</v>
      </c>
      <c r="M541" s="16">
        <f t="shared" si="88"/>
        <v>0</v>
      </c>
      <c r="N541" s="15"/>
      <c r="O541" s="15"/>
      <c r="P541" s="15"/>
      <c r="Q541" s="15"/>
      <c r="R541" s="15"/>
      <c r="S541" s="15"/>
      <c r="T541" s="15"/>
      <c r="U541" s="15"/>
      <c r="V541" s="15"/>
      <c r="W541" s="15"/>
      <c r="X541" s="15"/>
      <c r="Y541" s="15"/>
      <c r="Z541" s="15"/>
      <c r="AA541" s="15"/>
      <c r="AB541" s="15"/>
      <c r="AC541" s="15"/>
      <c r="AD541" s="15"/>
      <c r="AE541" s="15"/>
      <c r="AF541" s="15"/>
      <c r="AG541" s="15"/>
      <c r="AH541" s="15"/>
      <c r="AI541" s="15"/>
      <c r="AJ541" s="15"/>
      <c r="AK541" s="15"/>
      <c r="AL541" s="15"/>
      <c r="AM541" s="15"/>
      <c r="AN541" s="15"/>
      <c r="AO541" s="15"/>
      <c r="AP541" s="15"/>
      <c r="AQ541" s="15"/>
      <c r="AR541" s="15"/>
      <c r="AS541" s="15"/>
      <c r="AT541" s="15"/>
      <c r="AU541" s="15"/>
      <c r="AV541" s="15"/>
      <c r="AW541" s="15"/>
      <c r="AX541" s="15"/>
      <c r="AY541" s="15"/>
      <c r="AZ541" s="15"/>
      <c r="BA541" s="15"/>
      <c r="BB541" s="15"/>
      <c r="BC541" s="15"/>
      <c r="BD541" s="15"/>
      <c r="BE541" s="15"/>
      <c r="BF541" s="15"/>
      <c r="BG541" s="15"/>
      <c r="BH541" s="15"/>
      <c r="BI541" s="15"/>
      <c r="BJ541" s="15"/>
      <c r="BK541" s="15"/>
      <c r="BL541" s="15"/>
      <c r="BM541" s="15"/>
      <c r="BN541" s="15"/>
      <c r="BO541" s="15"/>
      <c r="BP541" s="15"/>
      <c r="BQ541" s="15"/>
      <c r="BR541" s="15"/>
      <c r="BS541" s="15"/>
      <c r="BT541" s="15"/>
      <c r="BU541" s="15"/>
      <c r="BV541" s="15"/>
      <c r="BW541" s="15"/>
      <c r="BX541" s="15"/>
      <c r="BY541" s="15"/>
      <c r="BZ541" s="15"/>
      <c r="CA541" s="15"/>
      <c r="CB541" s="15"/>
      <c r="CC541" s="15"/>
      <c r="CD541" s="15"/>
      <c r="CE541" s="15"/>
      <c r="CF541" s="15"/>
      <c r="CG541" s="15"/>
      <c r="CH541" s="15"/>
      <c r="CI541" s="15"/>
      <c r="CJ541" s="15"/>
      <c r="CK541" s="15"/>
      <c r="CL541" s="15"/>
      <c r="CM541" s="15"/>
      <c r="CN541" s="15"/>
      <c r="CO541" s="15"/>
      <c r="CP541" s="15"/>
      <c r="CQ541" s="15"/>
      <c r="CR541" s="15"/>
      <c r="CS541" s="15"/>
      <c r="CT541" s="15"/>
      <c r="CU541" s="15"/>
      <c r="CV541" s="15"/>
      <c r="CW541" s="15"/>
      <c r="CX541" s="15"/>
      <c r="CY541" s="15"/>
      <c r="CZ541" s="15"/>
      <c r="DA541" s="15"/>
    </row>
    <row r="542" spans="1:105" s="19" customFormat="1" ht="16.5" x14ac:dyDescent="0.3">
      <c r="A542" s="48">
        <v>831</v>
      </c>
      <c r="B542" s="51"/>
      <c r="C542" s="56"/>
      <c r="D542" s="51"/>
      <c r="E542" s="48" t="s">
        <v>1478</v>
      </c>
      <c r="F542" s="48"/>
      <c r="G542" s="48" t="s">
        <v>1479</v>
      </c>
      <c r="H542" s="2"/>
      <c r="I542" s="12">
        <v>100</v>
      </c>
      <c r="J542" s="16">
        <f t="shared" si="85"/>
        <v>100</v>
      </c>
      <c r="K542" s="16">
        <f t="shared" si="86"/>
        <v>100</v>
      </c>
      <c r="L542" s="16">
        <f t="shared" si="88"/>
        <v>0</v>
      </c>
      <c r="M542" s="16">
        <f t="shared" si="88"/>
        <v>0</v>
      </c>
      <c r="N542" s="15"/>
      <c r="O542" s="15"/>
      <c r="P542" s="15"/>
      <c r="Q542" s="15"/>
      <c r="R542" s="15"/>
      <c r="S542" s="15"/>
      <c r="T542" s="15"/>
      <c r="U542" s="15"/>
      <c r="V542" s="15"/>
      <c r="W542" s="15"/>
      <c r="X542" s="15"/>
      <c r="Y542" s="15"/>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c r="BC542" s="15"/>
      <c r="BD542" s="15"/>
      <c r="BE542" s="15"/>
      <c r="BF542" s="15"/>
      <c r="BG542" s="15"/>
      <c r="BH542" s="15"/>
      <c r="BI542" s="15"/>
      <c r="BJ542" s="15"/>
      <c r="BK542" s="15"/>
      <c r="BL542" s="15"/>
      <c r="BM542" s="15"/>
      <c r="BN542" s="15"/>
      <c r="BO542" s="15"/>
      <c r="BP542" s="15"/>
      <c r="BQ542" s="15"/>
      <c r="BR542" s="15"/>
      <c r="BS542" s="15"/>
      <c r="BT542" s="15"/>
      <c r="BU542" s="15"/>
      <c r="BV542" s="15"/>
      <c r="BW542" s="15"/>
      <c r="BX542" s="15"/>
      <c r="BY542" s="15"/>
      <c r="BZ542" s="15"/>
      <c r="CA542" s="15"/>
      <c r="CB542" s="15"/>
      <c r="CC542" s="15"/>
      <c r="CD542" s="15"/>
      <c r="CE542" s="15"/>
      <c r="CF542" s="15"/>
      <c r="CG542" s="15"/>
      <c r="CH542" s="15"/>
      <c r="CI542" s="15"/>
      <c r="CJ542" s="15"/>
      <c r="CK542" s="15"/>
      <c r="CL542" s="15"/>
      <c r="CM542" s="15"/>
      <c r="CN542" s="15"/>
      <c r="CO542" s="15"/>
      <c r="CP542" s="15"/>
      <c r="CQ542" s="15"/>
      <c r="CR542" s="15"/>
      <c r="CS542" s="15"/>
      <c r="CT542" s="15"/>
      <c r="CU542" s="15"/>
      <c r="CV542" s="15"/>
      <c r="CW542" s="15"/>
      <c r="CX542" s="15"/>
      <c r="CY542" s="15"/>
      <c r="CZ542" s="15"/>
      <c r="DA542" s="15"/>
    </row>
    <row r="543" spans="1:105" s="19" customFormat="1" ht="16.5" x14ac:dyDescent="0.3">
      <c r="A543" s="48">
        <v>51</v>
      </c>
      <c r="B543" s="49"/>
      <c r="C543" s="56"/>
      <c r="D543" s="48" t="s">
        <v>614</v>
      </c>
      <c r="E543" s="48" t="s">
        <v>1480</v>
      </c>
      <c r="F543" s="48" t="s">
        <v>113</v>
      </c>
      <c r="G543" s="48" t="s">
        <v>1481</v>
      </c>
      <c r="H543" s="2" t="s">
        <v>1482</v>
      </c>
      <c r="I543" s="12">
        <v>100</v>
      </c>
      <c r="J543" s="16">
        <f t="shared" si="85"/>
        <v>100</v>
      </c>
      <c r="K543" s="16">
        <f t="shared" si="86"/>
        <v>100</v>
      </c>
      <c r="L543" s="16">
        <f t="shared" si="88"/>
        <v>0</v>
      </c>
      <c r="M543" s="16">
        <f t="shared" si="88"/>
        <v>0</v>
      </c>
      <c r="N543" s="15"/>
      <c r="O543" s="15"/>
      <c r="P543" s="15"/>
      <c r="Q543" s="15"/>
      <c r="R543" s="15"/>
      <c r="S543" s="15"/>
      <c r="T543" s="15"/>
      <c r="U543" s="15"/>
      <c r="V543" s="15"/>
      <c r="W543" s="15"/>
      <c r="X543" s="15"/>
      <c r="Y543" s="15"/>
      <c r="Z543" s="15"/>
      <c r="AA543" s="15"/>
      <c r="AB543" s="15"/>
      <c r="AC543" s="15"/>
      <c r="AD543" s="15"/>
      <c r="AE543" s="15"/>
      <c r="AF543" s="15"/>
      <c r="AG543" s="15"/>
      <c r="AH543" s="15"/>
      <c r="AI543" s="15"/>
      <c r="AJ543" s="15"/>
      <c r="AK543" s="15"/>
      <c r="AL543" s="15"/>
      <c r="AM543" s="15"/>
      <c r="AN543" s="15"/>
      <c r="AO543" s="15"/>
      <c r="AP543" s="15"/>
      <c r="AQ543" s="15"/>
      <c r="AR543" s="15"/>
      <c r="AS543" s="15"/>
      <c r="AT543" s="15"/>
      <c r="AU543" s="15"/>
      <c r="AV543" s="15"/>
      <c r="AW543" s="15"/>
      <c r="AX543" s="15"/>
      <c r="AY543" s="15"/>
      <c r="AZ543" s="15"/>
      <c r="BA543" s="15"/>
      <c r="BB543" s="15"/>
      <c r="BC543" s="15"/>
      <c r="BD543" s="15"/>
      <c r="BE543" s="15"/>
      <c r="BF543" s="15"/>
      <c r="BG543" s="15"/>
      <c r="BH543" s="15"/>
      <c r="BI543" s="15"/>
      <c r="BJ543" s="15"/>
      <c r="BK543" s="15"/>
      <c r="BL543" s="15"/>
      <c r="BM543" s="15"/>
      <c r="BN543" s="15"/>
      <c r="BO543" s="15"/>
      <c r="BP543" s="15"/>
      <c r="BQ543" s="15"/>
      <c r="BR543" s="15"/>
      <c r="BS543" s="15"/>
      <c r="BT543" s="15"/>
      <c r="BU543" s="15"/>
      <c r="BV543" s="15"/>
      <c r="BW543" s="15"/>
      <c r="BX543" s="15"/>
      <c r="BY543" s="15"/>
      <c r="BZ543" s="15"/>
      <c r="CA543" s="15"/>
      <c r="CB543" s="15"/>
      <c r="CC543" s="15"/>
      <c r="CD543" s="15"/>
      <c r="CE543" s="15"/>
      <c r="CF543" s="15"/>
      <c r="CG543" s="15"/>
      <c r="CH543" s="15"/>
      <c r="CI543" s="15"/>
      <c r="CJ543" s="15"/>
      <c r="CK543" s="15"/>
      <c r="CL543" s="15"/>
      <c r="CM543" s="15"/>
      <c r="CN543" s="15"/>
      <c r="CO543" s="15"/>
      <c r="CP543" s="15"/>
      <c r="CQ543" s="15"/>
      <c r="CR543" s="15"/>
      <c r="CS543" s="15"/>
      <c r="CT543" s="15"/>
      <c r="CU543" s="15"/>
      <c r="CV543" s="15"/>
      <c r="CW543" s="15"/>
      <c r="CX543" s="15"/>
      <c r="CY543" s="15"/>
      <c r="CZ543" s="15"/>
      <c r="DA543" s="15"/>
    </row>
    <row r="544" spans="1:105" s="19" customFormat="1" ht="16.5" x14ac:dyDescent="0.3">
      <c r="A544" s="48">
        <v>165</v>
      </c>
      <c r="B544" s="49"/>
      <c r="C544" s="56"/>
      <c r="D544" s="48" t="s">
        <v>306</v>
      </c>
      <c r="E544" s="48" t="s">
        <v>1483</v>
      </c>
      <c r="F544" s="48" t="s">
        <v>199</v>
      </c>
      <c r="G544" s="48" t="s">
        <v>1484</v>
      </c>
      <c r="H544" s="2" t="s">
        <v>1485</v>
      </c>
      <c r="I544" s="12">
        <v>100</v>
      </c>
      <c r="J544" s="16">
        <f t="shared" si="85"/>
        <v>100</v>
      </c>
      <c r="K544" s="16">
        <f t="shared" si="86"/>
        <v>100</v>
      </c>
      <c r="L544" s="16">
        <f t="shared" si="88"/>
        <v>0</v>
      </c>
      <c r="M544" s="16">
        <f t="shared" si="88"/>
        <v>0</v>
      </c>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c r="BC544" s="15"/>
      <c r="BD544" s="15"/>
      <c r="BE544" s="15"/>
      <c r="BF544" s="15"/>
      <c r="BG544" s="15"/>
      <c r="BH544" s="15"/>
      <c r="BI544" s="15"/>
      <c r="BJ544" s="15"/>
      <c r="BK544" s="15"/>
      <c r="BL544" s="15"/>
      <c r="BM544" s="15"/>
      <c r="BN544" s="15"/>
      <c r="BO544" s="15"/>
      <c r="BP544" s="15"/>
      <c r="BQ544" s="15"/>
      <c r="BR544" s="15"/>
      <c r="BS544" s="15"/>
      <c r="BT544" s="15"/>
      <c r="BU544" s="15"/>
      <c r="BV544" s="15"/>
      <c r="BW544" s="15"/>
      <c r="BX544" s="15"/>
      <c r="BY544" s="15"/>
      <c r="BZ544" s="15"/>
      <c r="CA544" s="15"/>
      <c r="CB544" s="15"/>
      <c r="CC544" s="15"/>
      <c r="CD544" s="15"/>
      <c r="CE544" s="15"/>
      <c r="CF544" s="15"/>
      <c r="CG544" s="15"/>
      <c r="CH544" s="15"/>
      <c r="CI544" s="15"/>
      <c r="CJ544" s="15"/>
      <c r="CK544" s="15"/>
      <c r="CL544" s="15"/>
      <c r="CM544" s="15"/>
      <c r="CN544" s="15"/>
      <c r="CO544" s="15"/>
      <c r="CP544" s="15"/>
      <c r="CQ544" s="15"/>
      <c r="CR544" s="15"/>
      <c r="CS544" s="15"/>
      <c r="CT544" s="15"/>
      <c r="CU544" s="15"/>
      <c r="CV544" s="15"/>
      <c r="CW544" s="15"/>
      <c r="CX544" s="15"/>
      <c r="CY544" s="15"/>
      <c r="CZ544" s="15"/>
      <c r="DA544" s="15"/>
    </row>
    <row r="545" spans="1:105" s="19" customFormat="1" ht="16.5" x14ac:dyDescent="0.3">
      <c r="A545" s="48">
        <v>318</v>
      </c>
      <c r="B545" s="49"/>
      <c r="C545" s="56"/>
      <c r="D545" s="48" t="s">
        <v>431</v>
      </c>
      <c r="E545" s="48" t="s">
        <v>1486</v>
      </c>
      <c r="F545" s="48" t="s">
        <v>113</v>
      </c>
      <c r="G545" s="48" t="s">
        <v>1487</v>
      </c>
      <c r="H545" s="2"/>
      <c r="I545" s="12">
        <v>100</v>
      </c>
      <c r="J545" s="16">
        <f t="shared" si="85"/>
        <v>100</v>
      </c>
      <c r="K545" s="16">
        <f t="shared" si="86"/>
        <v>100</v>
      </c>
      <c r="L545" s="16">
        <f t="shared" si="88"/>
        <v>0</v>
      </c>
      <c r="M545" s="16">
        <f t="shared" si="88"/>
        <v>0</v>
      </c>
      <c r="N545" s="15"/>
      <c r="O545" s="15"/>
      <c r="P545" s="15"/>
      <c r="Q545" s="15"/>
      <c r="R545" s="15"/>
      <c r="S545" s="15"/>
      <c r="T545" s="15"/>
      <c r="U545" s="15"/>
      <c r="V545" s="15"/>
      <c r="W545" s="15"/>
      <c r="X545" s="15"/>
      <c r="Y545" s="15"/>
      <c r="Z545" s="15"/>
      <c r="AA545" s="15"/>
      <c r="AB545" s="15"/>
      <c r="AC545" s="15"/>
      <c r="AD545" s="15"/>
      <c r="AE545" s="15"/>
      <c r="AF545" s="15"/>
      <c r="AG545" s="15"/>
      <c r="AH545" s="15"/>
      <c r="AI545" s="15"/>
      <c r="AJ545" s="15"/>
      <c r="AK545" s="15"/>
      <c r="AL545" s="15"/>
      <c r="AM545" s="15"/>
      <c r="AN545" s="15"/>
      <c r="AO545" s="15"/>
      <c r="AP545" s="15"/>
      <c r="AQ545" s="15"/>
      <c r="AR545" s="15"/>
      <c r="AS545" s="15"/>
      <c r="AT545" s="15"/>
      <c r="AU545" s="15"/>
      <c r="AV545" s="15"/>
      <c r="AW545" s="15"/>
      <c r="AX545" s="15"/>
      <c r="AY545" s="15"/>
      <c r="AZ545" s="15"/>
      <c r="BA545" s="15"/>
      <c r="BB545" s="15"/>
      <c r="BC545" s="15"/>
      <c r="BD545" s="15"/>
      <c r="BE545" s="15"/>
      <c r="BF545" s="15"/>
      <c r="BG545" s="15"/>
      <c r="BH545" s="15"/>
      <c r="BI545" s="15"/>
      <c r="BJ545" s="15"/>
      <c r="BK545" s="15"/>
      <c r="BL545" s="15"/>
      <c r="BM545" s="15"/>
      <c r="BN545" s="15"/>
      <c r="BO545" s="15"/>
      <c r="BP545" s="15"/>
      <c r="BQ545" s="15"/>
      <c r="BR545" s="15"/>
      <c r="BS545" s="15"/>
      <c r="BT545" s="15"/>
      <c r="BU545" s="15"/>
      <c r="BV545" s="15"/>
      <c r="BW545" s="15"/>
      <c r="BX545" s="15"/>
      <c r="BY545" s="15"/>
      <c r="BZ545" s="15"/>
      <c r="CA545" s="15"/>
      <c r="CB545" s="15"/>
      <c r="CC545" s="15"/>
      <c r="CD545" s="15"/>
      <c r="CE545" s="15"/>
      <c r="CF545" s="15"/>
      <c r="CG545" s="15"/>
      <c r="CH545" s="15"/>
      <c r="CI545" s="15"/>
      <c r="CJ545" s="15"/>
      <c r="CK545" s="15"/>
      <c r="CL545" s="15"/>
      <c r="CM545" s="15"/>
      <c r="CN545" s="15"/>
      <c r="CO545" s="15"/>
      <c r="CP545" s="15"/>
      <c r="CQ545" s="15"/>
      <c r="CR545" s="15"/>
      <c r="CS545" s="15"/>
      <c r="CT545" s="15"/>
      <c r="CU545" s="15"/>
      <c r="CV545" s="15"/>
      <c r="CW545" s="15"/>
      <c r="CX545" s="15"/>
      <c r="CY545" s="15"/>
      <c r="CZ545" s="15"/>
      <c r="DA545" s="15"/>
    </row>
    <row r="546" spans="1:105" s="19" customFormat="1" ht="16.5" x14ac:dyDescent="0.3">
      <c r="A546" s="48">
        <v>427</v>
      </c>
      <c r="B546" s="49"/>
      <c r="C546" s="56"/>
      <c r="D546" s="51"/>
      <c r="E546" s="48" t="s">
        <v>1488</v>
      </c>
      <c r="F546" s="48" t="s">
        <v>199</v>
      </c>
      <c r="G546" s="48" t="s">
        <v>1489</v>
      </c>
      <c r="H546" s="2"/>
      <c r="I546" s="12">
        <v>100</v>
      </c>
      <c r="J546" s="16">
        <f t="shared" si="85"/>
        <v>100</v>
      </c>
      <c r="K546" s="16">
        <f t="shared" si="86"/>
        <v>100</v>
      </c>
      <c r="L546" s="16">
        <f t="shared" si="88"/>
        <v>0</v>
      </c>
      <c r="M546" s="16">
        <f t="shared" si="88"/>
        <v>0</v>
      </c>
      <c r="N546" s="15"/>
      <c r="O546" s="15"/>
      <c r="P546" s="15"/>
      <c r="Q546" s="15"/>
      <c r="R546" s="15"/>
      <c r="S546" s="15"/>
      <c r="T546" s="15"/>
      <c r="U546" s="15"/>
      <c r="V546" s="15"/>
      <c r="W546" s="15"/>
      <c r="X546" s="15"/>
      <c r="Y546" s="15"/>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c r="BC546" s="15"/>
      <c r="BD546" s="15"/>
      <c r="BE546" s="15"/>
      <c r="BF546" s="15"/>
      <c r="BG546" s="15"/>
      <c r="BH546" s="15"/>
      <c r="BI546" s="15"/>
      <c r="BJ546" s="15"/>
      <c r="BK546" s="15"/>
      <c r="BL546" s="15"/>
      <c r="BM546" s="15"/>
      <c r="BN546" s="15"/>
      <c r="BO546" s="15"/>
      <c r="BP546" s="15"/>
      <c r="BQ546" s="15"/>
      <c r="BR546" s="15"/>
      <c r="BS546" s="15"/>
      <c r="BT546" s="15"/>
      <c r="BU546" s="15"/>
      <c r="BV546" s="15"/>
      <c r="BW546" s="15"/>
      <c r="BX546" s="15"/>
      <c r="BY546" s="15"/>
      <c r="BZ546" s="15"/>
      <c r="CA546" s="15"/>
      <c r="CB546" s="15"/>
      <c r="CC546" s="15"/>
      <c r="CD546" s="15"/>
      <c r="CE546" s="15"/>
      <c r="CF546" s="15"/>
      <c r="CG546" s="15"/>
      <c r="CH546" s="15"/>
      <c r="CI546" s="15"/>
      <c r="CJ546" s="15"/>
      <c r="CK546" s="15"/>
      <c r="CL546" s="15"/>
      <c r="CM546" s="15"/>
      <c r="CN546" s="15"/>
      <c r="CO546" s="15"/>
      <c r="CP546" s="15"/>
      <c r="CQ546" s="15"/>
      <c r="CR546" s="15"/>
      <c r="CS546" s="15"/>
      <c r="CT546" s="15"/>
      <c r="CU546" s="15"/>
      <c r="CV546" s="15"/>
      <c r="CW546" s="15"/>
      <c r="CX546" s="15"/>
      <c r="CY546" s="15"/>
      <c r="CZ546" s="15"/>
      <c r="DA546" s="15"/>
    </row>
    <row r="547" spans="1:105" s="19" customFormat="1" ht="16.5" x14ac:dyDescent="0.3">
      <c r="A547" s="37">
        <v>510</v>
      </c>
      <c r="B547" s="38"/>
      <c r="C547" s="39"/>
      <c r="D547" s="40"/>
      <c r="E547" s="37" t="s">
        <v>1490</v>
      </c>
      <c r="F547" s="37"/>
      <c r="G547" s="37" t="s">
        <v>1491</v>
      </c>
      <c r="H547" s="41"/>
      <c r="I547" s="42">
        <v>100</v>
      </c>
      <c r="J547" s="43">
        <f t="shared" si="85"/>
        <v>100</v>
      </c>
      <c r="K547" s="43">
        <f t="shared" si="86"/>
        <v>100</v>
      </c>
      <c r="L547" s="43">
        <f t="shared" si="88"/>
        <v>0</v>
      </c>
      <c r="M547" s="43">
        <f t="shared" si="88"/>
        <v>0</v>
      </c>
      <c r="N547" s="53"/>
      <c r="O547" s="53"/>
      <c r="P547" s="53"/>
      <c r="Q547" s="53"/>
      <c r="R547" s="53"/>
      <c r="S547" s="53"/>
      <c r="T547" s="53"/>
      <c r="U547" s="53"/>
      <c r="V547" s="53"/>
      <c r="W547" s="53"/>
      <c r="X547" s="53"/>
      <c r="Y547" s="53"/>
      <c r="Z547" s="53"/>
      <c r="AA547" s="53"/>
      <c r="AB547" s="53"/>
      <c r="AC547" s="53"/>
      <c r="AD547" s="53"/>
      <c r="AE547" s="53"/>
      <c r="AF547" s="53"/>
      <c r="AG547" s="53"/>
      <c r="AH547" s="53"/>
      <c r="AI547" s="53"/>
      <c r="AJ547" s="53"/>
      <c r="AK547" s="53"/>
      <c r="AL547" s="53"/>
      <c r="AM547" s="53"/>
      <c r="AN547" s="53"/>
      <c r="AO547" s="53"/>
      <c r="AP547" s="53"/>
      <c r="AQ547" s="53"/>
      <c r="AR547" s="53"/>
      <c r="AS547" s="53"/>
      <c r="AT547" s="53"/>
      <c r="AU547" s="53"/>
      <c r="AV547" s="53"/>
      <c r="AW547" s="53"/>
      <c r="AX547" s="53"/>
      <c r="AY547" s="53"/>
      <c r="AZ547" s="53"/>
      <c r="BA547" s="53"/>
      <c r="BB547" s="53"/>
      <c r="BC547" s="53"/>
      <c r="BD547" s="53"/>
      <c r="BE547" s="53"/>
      <c r="BF547" s="53"/>
      <c r="BG547" s="53"/>
      <c r="BH547" s="53"/>
      <c r="BI547" s="53"/>
      <c r="BJ547" s="53"/>
      <c r="BK547" s="53"/>
      <c r="BL547" s="53"/>
      <c r="BM547" s="53"/>
      <c r="BN547" s="53"/>
      <c r="BO547" s="53"/>
      <c r="BP547" s="53"/>
      <c r="BQ547" s="53"/>
      <c r="BR547" s="53"/>
      <c r="BS547" s="53"/>
      <c r="BT547" s="53"/>
      <c r="BU547" s="53"/>
      <c r="BV547" s="53"/>
      <c r="BW547" s="53"/>
      <c r="BX547" s="53"/>
      <c r="BY547" s="53"/>
      <c r="BZ547" s="53"/>
      <c r="CA547" s="53"/>
      <c r="CB547" s="53"/>
      <c r="CC547" s="53"/>
      <c r="CD547" s="53"/>
      <c r="CE547" s="53"/>
      <c r="CF547" s="53"/>
      <c r="CG547" s="53"/>
      <c r="CH547" s="53"/>
      <c r="CI547" s="53"/>
      <c r="CJ547" s="53"/>
      <c r="CK547" s="53"/>
      <c r="CL547" s="53"/>
      <c r="CM547" s="53"/>
      <c r="CN547" s="53"/>
      <c r="CO547" s="53"/>
      <c r="CP547" s="53"/>
      <c r="CQ547" s="53"/>
      <c r="CR547" s="53"/>
      <c r="CS547" s="53"/>
      <c r="CT547" s="53"/>
      <c r="CU547" s="53"/>
      <c r="CV547" s="53"/>
      <c r="CW547" s="53"/>
      <c r="CX547" s="53"/>
      <c r="CY547" s="53"/>
      <c r="CZ547" s="53"/>
      <c r="DA547" s="53"/>
    </row>
    <row r="548" spans="1:105" ht="16.5" x14ac:dyDescent="0.3">
      <c r="A548" s="14">
        <v>446</v>
      </c>
      <c r="B548" s="15"/>
      <c r="C548" s="15"/>
      <c r="D548" s="15"/>
      <c r="E548" s="14" t="s">
        <v>1492</v>
      </c>
      <c r="F548" s="14" t="s">
        <v>113</v>
      </c>
      <c r="G548" s="14" t="s">
        <v>1493</v>
      </c>
      <c r="H548" s="2" t="s">
        <v>1494</v>
      </c>
      <c r="I548" s="12">
        <v>100</v>
      </c>
      <c r="J548" s="16">
        <f t="shared" si="85"/>
        <v>81.5</v>
      </c>
      <c r="K548" s="16">
        <f t="shared" si="86"/>
        <v>94.5</v>
      </c>
      <c r="L548" s="16">
        <f>P548+R548+T548+V548+X548+Z548+AB548+AD548+AF548+AH548+AJ548+AL548+AN548+AP548+AR548+AT548+AV548+AX548+AZ548+BB548+BD548+BJ548+CZ548+BF548+BH548+BL548+BN548+BP548+BR548+BT548+BZ548</f>
        <v>5.5</v>
      </c>
      <c r="M548" s="16">
        <f>Q548+S548+U548+W548+Y548+AA548+AC548+AE548+AG548+AI548+AK548+AM548+AO548+AQ548+AS548+AU548+AW548+AY548+BA548+BC548+BE548+BK548+DA548+BG548+BI548+BM548+BO548+BQ548+BS548+BU548+CA548</f>
        <v>18.5</v>
      </c>
      <c r="N548" s="16"/>
      <c r="O548" s="16"/>
      <c r="P548" s="16">
        <v>2</v>
      </c>
      <c r="Q548" s="16">
        <v>5</v>
      </c>
      <c r="R548" s="16">
        <v>0.5</v>
      </c>
      <c r="S548" s="16">
        <v>1.5</v>
      </c>
      <c r="T548" s="16">
        <v>3</v>
      </c>
      <c r="U548" s="17">
        <v>12</v>
      </c>
      <c r="V548" s="16"/>
      <c r="W548" s="17"/>
      <c r="X548" s="16"/>
      <c r="Y548" s="16"/>
      <c r="Z548" s="16"/>
      <c r="AA548" s="16"/>
      <c r="AB548" s="16"/>
      <c r="AC548" s="16"/>
      <c r="AD548" s="16"/>
      <c r="AE548" s="16"/>
      <c r="AF548" s="16"/>
      <c r="AG548" s="16"/>
      <c r="AH548" s="16"/>
      <c r="AI548" s="16"/>
      <c r="AJ548" s="16"/>
      <c r="AK548" s="16"/>
      <c r="AL548" s="16"/>
      <c r="AM548" s="16"/>
      <c r="AN548" s="16"/>
      <c r="AO548" s="16"/>
      <c r="AP548" s="16"/>
      <c r="AQ548" s="16"/>
      <c r="AR548" s="16"/>
      <c r="AS548" s="16"/>
      <c r="AT548" s="16"/>
      <c r="AU548" s="16"/>
      <c r="AV548" s="16"/>
      <c r="AW548" s="16"/>
      <c r="AX548" s="16"/>
      <c r="AY548" s="16"/>
      <c r="AZ548" s="16"/>
      <c r="BA548" s="16"/>
      <c r="BB548" s="16"/>
      <c r="BC548" s="16"/>
      <c r="BD548" s="16"/>
      <c r="BE548" s="16"/>
      <c r="BF548" s="16"/>
      <c r="BG548" s="16"/>
      <c r="BH548" s="16"/>
      <c r="BI548" s="16"/>
      <c r="BJ548" s="16"/>
      <c r="BK548" s="16"/>
      <c r="BL548" s="16"/>
      <c r="BM548" s="16"/>
      <c r="BN548" s="16"/>
      <c r="BO548" s="16"/>
      <c r="BP548" s="16"/>
      <c r="BQ548" s="16"/>
      <c r="BR548" s="16"/>
      <c r="BS548" s="16"/>
      <c r="BT548" s="16"/>
      <c r="BU548" s="16"/>
      <c r="BV548" s="16"/>
      <c r="BW548" s="16"/>
      <c r="BX548" s="16"/>
      <c r="BY548" s="16"/>
      <c r="BZ548" s="16"/>
      <c r="CA548" s="16"/>
      <c r="CB548" s="16"/>
      <c r="CC548" s="16"/>
      <c r="CD548" s="16"/>
      <c r="CE548" s="16"/>
      <c r="CF548" s="16"/>
      <c r="CG548" s="16"/>
      <c r="CH548" s="16"/>
      <c r="CI548" s="16"/>
      <c r="CJ548" s="16"/>
      <c r="CK548" s="16"/>
      <c r="CL548" s="16"/>
      <c r="CM548" s="16"/>
      <c r="CN548" s="16"/>
      <c r="CO548" s="16"/>
      <c r="CP548" s="16"/>
      <c r="CQ548" s="16"/>
      <c r="CR548" s="16"/>
      <c r="CS548" s="16"/>
      <c r="CT548" s="16"/>
      <c r="CU548" s="16"/>
      <c r="CV548" s="16"/>
      <c r="CW548" s="16"/>
      <c r="CX548" s="16"/>
      <c r="CY548" s="16"/>
      <c r="CZ548" s="16"/>
      <c r="DA548" s="16"/>
    </row>
    <row r="549" spans="1:105" s="19" customFormat="1" ht="16.5" x14ac:dyDescent="0.3">
      <c r="A549" s="30">
        <v>52</v>
      </c>
      <c r="B549" s="31"/>
      <c r="C549" s="32"/>
      <c r="D549" s="30" t="s">
        <v>614</v>
      </c>
      <c r="E549" s="30" t="s">
        <v>1495</v>
      </c>
      <c r="F549" s="30" t="s">
        <v>113</v>
      </c>
      <c r="G549" s="30" t="s">
        <v>1496</v>
      </c>
      <c r="H549" s="33" t="s">
        <v>1497</v>
      </c>
      <c r="I549" s="34">
        <v>100</v>
      </c>
      <c r="J549" s="35">
        <f t="shared" si="85"/>
        <v>100</v>
      </c>
      <c r="K549" s="35">
        <f t="shared" si="86"/>
        <v>100</v>
      </c>
      <c r="L549" s="35">
        <f>P549+R549+T549+V549+X549+Z549+AB549+AD549+AF549+AH549+AJ549+AL549+AN549+AP549+AR549+AT549+AV549+AX549+AZ549+BB549+BD549+BJ549+CZ549</f>
        <v>0</v>
      </c>
      <c r="M549" s="35">
        <f>Q549+S549+U549+W549+Y549+AA549+AC549+AE549+AG549+AI549+AK549+AM549+AO549+AQ549+AS549+AU549+AW549+AY549+BA549+BC549+BE549+BK549+DA549</f>
        <v>0</v>
      </c>
      <c r="N549" s="36"/>
      <c r="O549" s="36"/>
      <c r="P549" s="36"/>
      <c r="Q549" s="36"/>
      <c r="R549" s="36"/>
      <c r="S549" s="36"/>
      <c r="T549" s="36"/>
      <c r="U549" s="36"/>
      <c r="V549" s="36"/>
      <c r="W549" s="36"/>
      <c r="X549" s="36"/>
      <c r="Y549" s="36"/>
      <c r="Z549" s="36"/>
      <c r="AA549" s="36"/>
      <c r="AB549" s="36"/>
      <c r="AC549" s="36"/>
      <c r="AD549" s="36"/>
      <c r="AE549" s="36"/>
      <c r="AF549" s="36"/>
      <c r="AG549" s="36"/>
      <c r="AH549" s="36"/>
      <c r="AI549" s="36"/>
      <c r="AJ549" s="36"/>
      <c r="AK549" s="36"/>
      <c r="AL549" s="36"/>
      <c r="AM549" s="36"/>
      <c r="AN549" s="36"/>
      <c r="AO549" s="36"/>
      <c r="AP549" s="36"/>
      <c r="AQ549" s="36"/>
      <c r="AR549" s="36"/>
      <c r="AS549" s="36"/>
      <c r="AT549" s="36"/>
      <c r="AU549" s="36"/>
      <c r="AV549" s="36"/>
      <c r="AW549" s="36"/>
      <c r="AX549" s="36"/>
      <c r="AY549" s="36"/>
      <c r="AZ549" s="36"/>
      <c r="BA549" s="36"/>
      <c r="BB549" s="36"/>
      <c r="BC549" s="36"/>
      <c r="BD549" s="36"/>
      <c r="BE549" s="36"/>
      <c r="BF549" s="36"/>
      <c r="BG549" s="36"/>
      <c r="BH549" s="36"/>
      <c r="BI549" s="36"/>
      <c r="BJ549" s="36"/>
      <c r="BK549" s="36"/>
      <c r="BL549" s="36"/>
      <c r="BM549" s="36"/>
      <c r="BN549" s="36"/>
      <c r="BO549" s="36"/>
      <c r="BP549" s="36"/>
      <c r="BQ549" s="36"/>
      <c r="BR549" s="36"/>
      <c r="BS549" s="36"/>
      <c r="BT549" s="36"/>
      <c r="BU549" s="36"/>
      <c r="BV549" s="36"/>
      <c r="BW549" s="36"/>
      <c r="BX549" s="36"/>
      <c r="BY549" s="36"/>
      <c r="BZ549" s="36"/>
      <c r="CA549" s="36"/>
      <c r="CB549" s="36"/>
      <c r="CC549" s="36"/>
      <c r="CD549" s="36"/>
      <c r="CE549" s="36"/>
      <c r="CF549" s="36"/>
      <c r="CG549" s="36"/>
      <c r="CH549" s="36"/>
      <c r="CI549" s="36"/>
      <c r="CJ549" s="36"/>
      <c r="CK549" s="36"/>
      <c r="CL549" s="36"/>
      <c r="CM549" s="36"/>
      <c r="CN549" s="36"/>
      <c r="CO549" s="36"/>
      <c r="CP549" s="36"/>
      <c r="CQ549" s="36"/>
      <c r="CR549" s="36"/>
      <c r="CS549" s="36"/>
      <c r="CT549" s="36"/>
      <c r="CU549" s="36"/>
      <c r="CV549" s="36"/>
      <c r="CW549" s="36"/>
      <c r="CX549" s="36"/>
      <c r="CY549" s="36"/>
      <c r="CZ549" s="36"/>
      <c r="DA549" s="36"/>
    </row>
    <row r="550" spans="1:105" s="19" customFormat="1" ht="16.5" x14ac:dyDescent="0.3">
      <c r="A550" s="37">
        <v>112</v>
      </c>
      <c r="B550" s="38"/>
      <c r="C550" s="39" t="s">
        <v>1498</v>
      </c>
      <c r="D550" s="37" t="s">
        <v>306</v>
      </c>
      <c r="E550" s="37" t="s">
        <v>1499</v>
      </c>
      <c r="F550" s="37" t="s">
        <v>199</v>
      </c>
      <c r="G550" s="37" t="s">
        <v>1500</v>
      </c>
      <c r="H550" s="41" t="s">
        <v>1501</v>
      </c>
      <c r="I550" s="42">
        <v>100</v>
      </c>
      <c r="J550" s="43">
        <f t="shared" si="85"/>
        <v>100</v>
      </c>
      <c r="K550" s="43">
        <f t="shared" si="86"/>
        <v>100</v>
      </c>
      <c r="L550" s="43">
        <f>P550+R550+T550+V550+X550+Z550+AB550+AD550+AF550+AH550+AJ550+AL550+AN550+AP550+AR550+AT550+AV550+AX550+AZ550+BB550+BD550+BJ550+CZ550</f>
        <v>0</v>
      </c>
      <c r="M550" s="43">
        <f>Q550+S550+U550+W550+Y550+AA550+AC550+AE550+AG550+AI550+AK550+AM550+AO550+AQ550+AS550+AU550+AW550+AY550+BA550+BC550+BE550+BK550+DA550</f>
        <v>0</v>
      </c>
      <c r="N550" s="53"/>
      <c r="O550" s="53"/>
      <c r="P550" s="53"/>
      <c r="Q550" s="53"/>
      <c r="R550" s="53"/>
      <c r="S550" s="53"/>
      <c r="T550" s="53"/>
      <c r="U550" s="53"/>
      <c r="V550" s="53"/>
      <c r="W550" s="53"/>
      <c r="X550" s="53"/>
      <c r="Y550" s="53"/>
      <c r="Z550" s="53"/>
      <c r="AA550" s="53"/>
      <c r="AB550" s="53"/>
      <c r="AC550" s="53"/>
      <c r="AD550" s="53"/>
      <c r="AE550" s="53"/>
      <c r="AF550" s="53"/>
      <c r="AG550" s="53"/>
      <c r="AH550" s="53"/>
      <c r="AI550" s="53"/>
      <c r="AJ550" s="53"/>
      <c r="AK550" s="53"/>
      <c r="AL550" s="53"/>
      <c r="AM550" s="53"/>
      <c r="AN550" s="53"/>
      <c r="AO550" s="53"/>
      <c r="AP550" s="53"/>
      <c r="AQ550" s="53"/>
      <c r="AR550" s="53"/>
      <c r="AS550" s="53"/>
      <c r="AT550" s="53"/>
      <c r="AU550" s="53"/>
      <c r="AV550" s="53"/>
      <c r="AW550" s="53"/>
      <c r="AX550" s="53"/>
      <c r="AY550" s="53"/>
      <c r="AZ550" s="53"/>
      <c r="BA550" s="53"/>
      <c r="BB550" s="53"/>
      <c r="BC550" s="53"/>
      <c r="BD550" s="53"/>
      <c r="BE550" s="53"/>
      <c r="BF550" s="53"/>
      <c r="BG550" s="53"/>
      <c r="BH550" s="53"/>
      <c r="BI550" s="53"/>
      <c r="BJ550" s="53"/>
      <c r="BK550" s="53"/>
      <c r="BL550" s="53"/>
      <c r="BM550" s="53"/>
      <c r="BN550" s="53"/>
      <c r="BO550" s="53"/>
      <c r="BP550" s="53"/>
      <c r="BQ550" s="53"/>
      <c r="BR550" s="53"/>
      <c r="BS550" s="53"/>
      <c r="BT550" s="53"/>
      <c r="BU550" s="53"/>
      <c r="BV550" s="53"/>
      <c r="BW550" s="53"/>
      <c r="BX550" s="53"/>
      <c r="BY550" s="53"/>
      <c r="BZ550" s="53"/>
      <c r="CA550" s="53"/>
      <c r="CB550" s="53"/>
      <c r="CC550" s="53"/>
      <c r="CD550" s="53"/>
      <c r="CE550" s="53"/>
      <c r="CF550" s="53"/>
      <c r="CG550" s="53"/>
      <c r="CH550" s="53"/>
      <c r="CI550" s="53"/>
      <c r="CJ550" s="53"/>
      <c r="CK550" s="53"/>
      <c r="CL550" s="53"/>
      <c r="CM550" s="53"/>
      <c r="CN550" s="53"/>
      <c r="CO550" s="53"/>
      <c r="CP550" s="53"/>
      <c r="CQ550" s="53"/>
      <c r="CR550" s="53"/>
      <c r="CS550" s="53"/>
      <c r="CT550" s="53"/>
      <c r="CU550" s="53"/>
      <c r="CV550" s="53"/>
      <c r="CW550" s="53"/>
      <c r="CX550" s="53"/>
      <c r="CY550" s="53"/>
      <c r="CZ550" s="53"/>
      <c r="DA550" s="53"/>
    </row>
    <row r="551" spans="1:105" ht="16.5" x14ac:dyDescent="0.3">
      <c r="A551" s="14">
        <v>447</v>
      </c>
      <c r="B551" s="15"/>
      <c r="C551" s="15"/>
      <c r="D551" s="15"/>
      <c r="E551" s="14" t="s">
        <v>1502</v>
      </c>
      <c r="F551" s="14" t="s">
        <v>113</v>
      </c>
      <c r="G551" s="14" t="s">
        <v>1503</v>
      </c>
      <c r="H551" s="2" t="s">
        <v>1504</v>
      </c>
      <c r="I551" s="12">
        <v>100</v>
      </c>
      <c r="J551" s="16">
        <f t="shared" si="85"/>
        <v>100</v>
      </c>
      <c r="K551" s="16">
        <f t="shared" si="86"/>
        <v>100</v>
      </c>
      <c r="L551" s="16">
        <f t="shared" ref="L551:M553" si="89">P551+R551+T551+V551+X551+Z551+AB551+AD551+AF551+AH551+AJ551+AL551+AN551+AP551+AR551+AT551+AV551+AX551+AZ551+BB551+BD551+BJ551+CZ551+BF551+BH551+BL551+BN551+BP551+BR551+BT551+BZ551+BV551+BX551+CB551+CD551+CF551+CH551+CJ551+CL551</f>
        <v>0</v>
      </c>
      <c r="M551" s="16">
        <f t="shared" si="89"/>
        <v>0</v>
      </c>
      <c r="N551" s="16"/>
      <c r="O551" s="16"/>
      <c r="P551" s="16"/>
      <c r="Q551" s="16"/>
      <c r="R551" s="16"/>
      <c r="S551" s="16"/>
      <c r="T551" s="16"/>
      <c r="U551" s="16"/>
      <c r="V551" s="16"/>
      <c r="W551" s="17"/>
      <c r="X551" s="16"/>
      <c r="Y551" s="16"/>
      <c r="Z551" s="16"/>
      <c r="AA551" s="16"/>
      <c r="AB551" s="16"/>
      <c r="AC551" s="16"/>
      <c r="AD551" s="16"/>
      <c r="AE551" s="16"/>
      <c r="AF551" s="16"/>
      <c r="AG551" s="16"/>
      <c r="AH551" s="16"/>
      <c r="AI551" s="16"/>
      <c r="AJ551" s="16"/>
      <c r="AK551" s="16"/>
      <c r="AL551" s="16"/>
      <c r="AM551" s="16"/>
      <c r="AN551" s="16"/>
      <c r="AO551" s="16"/>
      <c r="AP551" s="16"/>
      <c r="AQ551" s="16"/>
      <c r="AR551" s="16"/>
      <c r="AS551" s="16"/>
      <c r="AT551" s="16"/>
      <c r="AU551" s="16"/>
      <c r="AV551" s="16"/>
      <c r="AW551" s="16"/>
      <c r="AX551" s="16"/>
      <c r="AY551" s="16"/>
      <c r="AZ551" s="16"/>
      <c r="BA551" s="16"/>
      <c r="BB551" s="16"/>
      <c r="BC551" s="16"/>
      <c r="BD551" s="16"/>
      <c r="BE551" s="16"/>
      <c r="BF551" s="16"/>
      <c r="BG551" s="16"/>
      <c r="BH551" s="16"/>
      <c r="BI551" s="16"/>
      <c r="BJ551" s="16"/>
      <c r="BK551" s="16"/>
      <c r="BL551" s="16"/>
      <c r="BM551" s="16"/>
      <c r="BN551" s="16"/>
      <c r="BO551" s="16"/>
      <c r="BP551" s="16"/>
      <c r="BQ551" s="16"/>
      <c r="BR551" s="16"/>
      <c r="BS551" s="16"/>
      <c r="BT551" s="16"/>
      <c r="BU551" s="16"/>
      <c r="BV551" s="16"/>
      <c r="BW551" s="16"/>
      <c r="BX551" s="16"/>
      <c r="BY551" s="16"/>
      <c r="BZ551" s="16"/>
      <c r="CA551" s="16"/>
      <c r="CB551" s="16"/>
      <c r="CC551" s="16"/>
      <c r="CD551" s="16"/>
      <c r="CE551" s="16"/>
      <c r="CF551" s="16"/>
      <c r="CG551" s="16"/>
      <c r="CH551" s="16"/>
      <c r="CI551" s="16"/>
      <c r="CJ551" s="16"/>
      <c r="CK551" s="16"/>
      <c r="CL551" s="16"/>
      <c r="CM551" s="16"/>
      <c r="CN551" s="16"/>
      <c r="CO551" s="16"/>
      <c r="CP551" s="16"/>
      <c r="CQ551" s="16"/>
      <c r="CR551" s="16"/>
      <c r="CS551" s="16"/>
      <c r="CT551" s="16"/>
      <c r="CU551" s="16"/>
      <c r="CV551" s="16"/>
      <c r="CW551" s="16"/>
      <c r="CX551" s="16"/>
      <c r="CY551" s="16"/>
      <c r="CZ551" s="16"/>
      <c r="DA551" s="16"/>
    </row>
    <row r="552" spans="1:105" ht="16.5" x14ac:dyDescent="0.3">
      <c r="A552" s="14">
        <v>449</v>
      </c>
      <c r="B552" s="15"/>
      <c r="C552" s="15"/>
      <c r="D552" s="15"/>
      <c r="E552" s="14" t="s">
        <v>1505</v>
      </c>
      <c r="F552" s="14" t="s">
        <v>113</v>
      </c>
      <c r="G552" s="14" t="s">
        <v>1506</v>
      </c>
      <c r="H552" s="2"/>
      <c r="I552" s="12">
        <v>100</v>
      </c>
      <c r="J552" s="16">
        <f t="shared" si="85"/>
        <v>100</v>
      </c>
      <c r="K552" s="16">
        <f t="shared" si="86"/>
        <v>100</v>
      </c>
      <c r="L552" s="16">
        <f t="shared" si="89"/>
        <v>0</v>
      </c>
      <c r="M552" s="16">
        <f t="shared" si="89"/>
        <v>0</v>
      </c>
      <c r="N552" s="16"/>
      <c r="O552" s="16"/>
      <c r="P552" s="16"/>
      <c r="Q552" s="16"/>
      <c r="R552" s="16"/>
      <c r="S552" s="16"/>
      <c r="T552" s="16"/>
      <c r="U552" s="16"/>
      <c r="V552" s="16"/>
      <c r="W552" s="17"/>
      <c r="X552" s="16"/>
      <c r="Y552" s="16"/>
      <c r="Z552" s="16"/>
      <c r="AA552" s="16"/>
      <c r="AB552" s="16"/>
      <c r="AC552" s="16"/>
      <c r="AD552" s="16"/>
      <c r="AE552" s="16"/>
      <c r="AF552" s="16"/>
      <c r="AG552" s="16"/>
      <c r="AH552" s="16"/>
      <c r="AI552" s="16"/>
      <c r="AJ552" s="16"/>
      <c r="AK552" s="16"/>
      <c r="AL552" s="16"/>
      <c r="AM552" s="16"/>
      <c r="AN552" s="16"/>
      <c r="AO552" s="16"/>
      <c r="AP552" s="16"/>
      <c r="AQ552" s="16"/>
      <c r="AR552" s="16"/>
      <c r="AS552" s="16"/>
      <c r="AT552" s="16"/>
      <c r="AU552" s="16"/>
      <c r="AV552" s="16"/>
      <c r="AW552" s="16"/>
      <c r="AX552" s="16"/>
      <c r="AY552" s="16"/>
      <c r="AZ552" s="16"/>
      <c r="BA552" s="16"/>
      <c r="BB552" s="16"/>
      <c r="BC552" s="16"/>
      <c r="BD552" s="16"/>
      <c r="BE552" s="16"/>
      <c r="BF552" s="16"/>
      <c r="BG552" s="16"/>
      <c r="BH552" s="16"/>
      <c r="BI552" s="16"/>
      <c r="BJ552" s="16"/>
      <c r="BK552" s="16"/>
      <c r="BL552" s="16"/>
      <c r="BM552" s="16"/>
      <c r="BN552" s="16"/>
      <c r="BO552" s="16"/>
      <c r="BP552" s="16"/>
      <c r="BQ552" s="16"/>
      <c r="BR552" s="16"/>
      <c r="BS552" s="16"/>
      <c r="BT552" s="16"/>
      <c r="BU552" s="16"/>
      <c r="BV552" s="16"/>
      <c r="BW552" s="16"/>
      <c r="BX552" s="16"/>
      <c r="BY552" s="16"/>
      <c r="BZ552" s="16"/>
      <c r="CA552" s="16"/>
      <c r="CB552" s="16"/>
      <c r="CC552" s="16"/>
      <c r="CD552" s="16"/>
      <c r="CE552" s="16"/>
      <c r="CF552" s="16"/>
      <c r="CG552" s="16"/>
      <c r="CH552" s="16"/>
      <c r="CI552" s="16"/>
      <c r="CJ552" s="16"/>
      <c r="CK552" s="16"/>
      <c r="CL552" s="16"/>
      <c r="CM552" s="16"/>
      <c r="CN552" s="16"/>
      <c r="CO552" s="16"/>
      <c r="CP552" s="16"/>
      <c r="CQ552" s="16"/>
      <c r="CR552" s="16"/>
      <c r="CS552" s="16"/>
      <c r="CT552" s="16"/>
      <c r="CU552" s="16"/>
      <c r="CV552" s="16"/>
      <c r="CW552" s="16"/>
      <c r="CX552" s="16"/>
      <c r="CY552" s="16"/>
      <c r="CZ552" s="16"/>
      <c r="DA552" s="16"/>
    </row>
    <row r="553" spans="1:105" ht="16.5" x14ac:dyDescent="0.3">
      <c r="A553" s="14">
        <v>450</v>
      </c>
      <c r="B553" s="15"/>
      <c r="C553" s="15"/>
      <c r="D553" s="15"/>
      <c r="E553" s="14" t="s">
        <v>1507</v>
      </c>
      <c r="F553" s="14" t="s">
        <v>113</v>
      </c>
      <c r="G553" s="14" t="s">
        <v>1508</v>
      </c>
      <c r="H553" s="2"/>
      <c r="I553" s="12">
        <v>100</v>
      </c>
      <c r="J553" s="16">
        <f t="shared" si="85"/>
        <v>100</v>
      </c>
      <c r="K553" s="16">
        <f t="shared" si="86"/>
        <v>100</v>
      </c>
      <c r="L553" s="16">
        <f t="shared" si="89"/>
        <v>0</v>
      </c>
      <c r="M553" s="16">
        <f t="shared" si="89"/>
        <v>0</v>
      </c>
      <c r="N553" s="16"/>
      <c r="O553" s="16"/>
      <c r="P553" s="16"/>
      <c r="Q553" s="16"/>
      <c r="R553" s="16"/>
      <c r="S553" s="16"/>
      <c r="T553" s="16"/>
      <c r="U553" s="16"/>
      <c r="V553" s="16"/>
      <c r="W553" s="17"/>
      <c r="X553" s="16"/>
      <c r="Y553" s="16"/>
      <c r="Z553" s="16"/>
      <c r="AA553" s="16"/>
      <c r="AB553" s="16"/>
      <c r="AC553" s="16"/>
      <c r="AD553" s="16"/>
      <c r="AE553" s="16"/>
      <c r="AF553" s="16"/>
      <c r="AG553" s="16"/>
      <c r="AH553" s="16"/>
      <c r="AI553" s="16"/>
      <c r="AJ553" s="16"/>
      <c r="AK553" s="16"/>
      <c r="AL553" s="16"/>
      <c r="AM553" s="16"/>
      <c r="AN553" s="16"/>
      <c r="AO553" s="16"/>
      <c r="AP553" s="16"/>
      <c r="AQ553" s="16"/>
      <c r="AR553" s="16"/>
      <c r="AS553" s="16"/>
      <c r="AT553" s="16"/>
      <c r="AU553" s="16"/>
      <c r="AV553" s="16"/>
      <c r="AW553" s="16"/>
      <c r="AX553" s="16"/>
      <c r="AY553" s="16"/>
      <c r="AZ553" s="16"/>
      <c r="BA553" s="16"/>
      <c r="BB553" s="16"/>
      <c r="BC553" s="16"/>
      <c r="BD553" s="16"/>
      <c r="BE553" s="16"/>
      <c r="BF553" s="16"/>
      <c r="BG553" s="16"/>
      <c r="BH553" s="16"/>
      <c r="BI553" s="16"/>
      <c r="BJ553" s="16"/>
      <c r="BK553" s="16"/>
      <c r="BL553" s="16"/>
      <c r="BM553" s="16"/>
      <c r="BN553" s="16"/>
      <c r="BO553" s="16"/>
      <c r="BP553" s="16"/>
      <c r="BQ553" s="16"/>
      <c r="BR553" s="16"/>
      <c r="BS553" s="16"/>
      <c r="BT553" s="16"/>
      <c r="BU553" s="16"/>
      <c r="BV553" s="16"/>
      <c r="BW553" s="16"/>
      <c r="BX553" s="16"/>
      <c r="BY553" s="16"/>
      <c r="BZ553" s="16"/>
      <c r="CA553" s="16"/>
      <c r="CB553" s="16"/>
      <c r="CC553" s="16"/>
      <c r="CD553" s="16"/>
      <c r="CE553" s="16"/>
      <c r="CF553" s="16"/>
      <c r="CG553" s="16"/>
      <c r="CH553" s="16"/>
      <c r="CI553" s="16"/>
      <c r="CJ553" s="16"/>
      <c r="CK553" s="16"/>
      <c r="CL553" s="16"/>
      <c r="CM553" s="16"/>
      <c r="CN553" s="16"/>
      <c r="CO553" s="16"/>
      <c r="CP553" s="16"/>
      <c r="CQ553" s="16"/>
      <c r="CR553" s="16"/>
      <c r="CS553" s="16"/>
      <c r="CT553" s="16"/>
      <c r="CU553" s="16"/>
      <c r="CV553" s="16"/>
      <c r="CW553" s="16"/>
      <c r="CX553" s="16"/>
      <c r="CY553" s="16"/>
      <c r="CZ553" s="16"/>
      <c r="DA553" s="16"/>
    </row>
    <row r="554" spans="1:105" s="19" customFormat="1" ht="16.5" x14ac:dyDescent="0.3">
      <c r="A554" s="81">
        <v>829</v>
      </c>
      <c r="B554" s="82"/>
      <c r="C554" s="83"/>
      <c r="D554" s="82"/>
      <c r="E554" s="81" t="s">
        <v>1509</v>
      </c>
      <c r="F554" s="81"/>
      <c r="G554" s="81" t="s">
        <v>1510</v>
      </c>
      <c r="H554" s="64"/>
      <c r="I554" s="65">
        <v>100</v>
      </c>
      <c r="J554" s="66">
        <f t="shared" si="85"/>
        <v>100</v>
      </c>
      <c r="K554" s="66">
        <f t="shared" si="86"/>
        <v>100</v>
      </c>
      <c r="L554" s="66">
        <f>P554+R554+T554+V554+X554+Z554+AB554+AD554+AF554+AH554+AJ554+AL554+AN554+AP554+AR554+AT554+AV554+AX554+AZ554+BB554+BD554+BJ554+CZ554</f>
        <v>0</v>
      </c>
      <c r="M554" s="66">
        <f>Q554+S554+U554+W554+Y554+AA554+AC554+AE554+AG554+AI554+AK554+AM554+AO554+AQ554+AS554+AU554+AW554+AY554+BA554+BC554+BE554+BK554+DA554</f>
        <v>0</v>
      </c>
      <c r="N554" s="63"/>
      <c r="O554" s="63"/>
      <c r="P554" s="63"/>
      <c r="Q554" s="63"/>
      <c r="R554" s="63"/>
      <c r="S554" s="63"/>
      <c r="T554" s="63"/>
      <c r="U554" s="63"/>
      <c r="V554" s="63"/>
      <c r="W554" s="63"/>
      <c r="X554" s="63"/>
      <c r="Y554" s="63"/>
      <c r="Z554" s="63"/>
      <c r="AA554" s="63"/>
      <c r="AB554" s="63"/>
      <c r="AC554" s="63"/>
      <c r="AD554" s="63"/>
      <c r="AE554" s="63"/>
      <c r="AF554" s="63"/>
      <c r="AG554" s="63"/>
      <c r="AH554" s="63"/>
      <c r="AI554" s="63"/>
      <c r="AJ554" s="63"/>
      <c r="AK554" s="63"/>
      <c r="AL554" s="63"/>
      <c r="AM554" s="63"/>
      <c r="AN554" s="63"/>
      <c r="AO554" s="63"/>
      <c r="AP554" s="63"/>
      <c r="AQ554" s="63"/>
      <c r="AR554" s="63"/>
      <c r="AS554" s="63"/>
      <c r="AT554" s="63"/>
      <c r="AU554" s="63"/>
      <c r="AV554" s="63"/>
      <c r="AW554" s="63"/>
      <c r="AX554" s="63"/>
      <c r="AY554" s="63"/>
      <c r="AZ554" s="63"/>
      <c r="BA554" s="63"/>
      <c r="BB554" s="63"/>
      <c r="BC554" s="63"/>
      <c r="BD554" s="63"/>
      <c r="BE554" s="63"/>
      <c r="BF554" s="63"/>
      <c r="BG554" s="63"/>
      <c r="BH554" s="63"/>
      <c r="BI554" s="63"/>
      <c r="BJ554" s="63"/>
      <c r="BK554" s="63"/>
      <c r="BL554" s="63"/>
      <c r="BM554" s="63"/>
      <c r="BN554" s="63"/>
      <c r="BO554" s="63"/>
      <c r="BP554" s="63"/>
      <c r="BQ554" s="63"/>
      <c r="BR554" s="63"/>
      <c r="BS554" s="63"/>
      <c r="BT554" s="63"/>
      <c r="BU554" s="63"/>
      <c r="BV554" s="63"/>
      <c r="BW554" s="63"/>
      <c r="BX554" s="63"/>
      <c r="BY554" s="63"/>
      <c r="BZ554" s="63"/>
      <c r="CA554" s="63"/>
      <c r="CB554" s="63"/>
      <c r="CC554" s="63"/>
      <c r="CD554" s="63"/>
      <c r="CE554" s="63"/>
      <c r="CF554" s="63"/>
      <c r="CG554" s="63"/>
      <c r="CH554" s="63"/>
      <c r="CI554" s="63"/>
      <c r="CJ554" s="63"/>
      <c r="CK554" s="63"/>
      <c r="CL554" s="63"/>
      <c r="CM554" s="63"/>
      <c r="CN554" s="63"/>
      <c r="CO554" s="63"/>
      <c r="CP554" s="63"/>
      <c r="CQ554" s="63"/>
      <c r="CR554" s="63"/>
      <c r="CS554" s="63"/>
      <c r="CT554" s="63"/>
      <c r="CU554" s="63"/>
      <c r="CV554" s="63"/>
      <c r="CW554" s="63"/>
      <c r="CX554" s="63"/>
      <c r="CY554" s="63"/>
      <c r="CZ554" s="63"/>
      <c r="DA554" s="63"/>
    </row>
    <row r="555" spans="1:105" ht="16.5" x14ac:dyDescent="0.3">
      <c r="A555" s="14">
        <v>453</v>
      </c>
      <c r="B555" s="15"/>
      <c r="C555" s="15"/>
      <c r="D555" s="15"/>
      <c r="E555" s="14" t="s">
        <v>1511</v>
      </c>
      <c r="F555" s="14" t="s">
        <v>113</v>
      </c>
      <c r="G555" s="14" t="s">
        <v>1512</v>
      </c>
      <c r="H555" s="2"/>
      <c r="I555" s="12">
        <v>100</v>
      </c>
      <c r="J555" s="16">
        <f t="shared" si="85"/>
        <v>100</v>
      </c>
      <c r="K555" s="16">
        <f t="shared" si="86"/>
        <v>100</v>
      </c>
      <c r="L555" s="16">
        <f>P555+R555+T555+V555+X555+Z555+AB555+AD555+AF555+AH555+AJ555+AL555+AN555+AP555+AR555+AT555+AV555+AX555+AZ555+BB555+BD555+BJ555+CZ555+BF555+BH555+BL555+BN555+BP555+BR555+BT555+BZ555+BV555+BX555+CB555+CD555+CF555+CH555+CJ555+CL555</f>
        <v>0</v>
      </c>
      <c r="M555" s="16">
        <f>Q555+S555+U555+W555+Y555+AA555+AC555+AE555+AG555+AI555+AK555+AM555+AO555+AQ555+AS555+AU555+AW555+AY555+BA555+BC555+BE555+BK555+DA555+BG555+BI555+BM555+BO555+BQ555+BS555+BU555+CA555+BW555+BY555+CC555+CE555+CG555+CI555+CK555+CM555</f>
        <v>0</v>
      </c>
      <c r="N555" s="16"/>
      <c r="O555" s="16"/>
      <c r="P555" s="16"/>
      <c r="Q555" s="16"/>
      <c r="R555" s="16"/>
      <c r="S555" s="16"/>
      <c r="T555" s="16"/>
      <c r="U555" s="16"/>
      <c r="V555" s="16"/>
      <c r="W555" s="17"/>
      <c r="X555" s="16"/>
      <c r="Y555" s="16"/>
      <c r="Z555" s="16"/>
      <c r="AA555" s="16"/>
      <c r="AB555" s="16"/>
      <c r="AC555" s="16"/>
      <c r="AD555" s="16"/>
      <c r="AE555" s="16"/>
      <c r="AF555" s="16"/>
      <c r="AG555" s="16"/>
      <c r="AH555" s="16"/>
      <c r="AI555" s="16"/>
      <c r="AJ555" s="16"/>
      <c r="AK555" s="16"/>
      <c r="AL555" s="16"/>
      <c r="AM555" s="16"/>
      <c r="AN555" s="16"/>
      <c r="AO555" s="16"/>
      <c r="AP555" s="16"/>
      <c r="AQ555" s="16"/>
      <c r="AR555" s="16"/>
      <c r="AS555" s="16"/>
      <c r="AT555" s="16"/>
      <c r="AU555" s="16"/>
      <c r="AV555" s="16"/>
      <c r="AW555" s="16"/>
      <c r="AX555" s="16"/>
      <c r="AY555" s="16"/>
      <c r="AZ555" s="16"/>
      <c r="BA555" s="16"/>
      <c r="BB555" s="16"/>
      <c r="BC555" s="16"/>
      <c r="BD555" s="16"/>
      <c r="BE555" s="16"/>
      <c r="BF555" s="16"/>
      <c r="BG555" s="16"/>
      <c r="BH555" s="16"/>
      <c r="BI555" s="16"/>
      <c r="BJ555" s="16"/>
      <c r="BK555" s="16"/>
      <c r="BL555" s="16"/>
      <c r="BM555" s="16"/>
      <c r="BN555" s="16"/>
      <c r="BO555" s="16"/>
      <c r="BP555" s="16"/>
      <c r="BQ555" s="16"/>
      <c r="BR555" s="16"/>
      <c r="BS555" s="16"/>
      <c r="BT555" s="16"/>
      <c r="BU555" s="16"/>
      <c r="BV555" s="16"/>
      <c r="BW555" s="16"/>
      <c r="BX555" s="16"/>
      <c r="BY555" s="16"/>
      <c r="BZ555" s="16"/>
      <c r="CA555" s="16"/>
      <c r="CB555" s="16"/>
      <c r="CC555" s="16"/>
      <c r="CD555" s="16"/>
      <c r="CE555" s="16"/>
      <c r="CF555" s="16"/>
      <c r="CG555" s="16"/>
      <c r="CH555" s="16"/>
      <c r="CI555" s="16"/>
      <c r="CJ555" s="16"/>
      <c r="CK555" s="16"/>
      <c r="CL555" s="16"/>
      <c r="CM555" s="16"/>
      <c r="CN555" s="16"/>
      <c r="CO555" s="16"/>
      <c r="CP555" s="16"/>
      <c r="CQ555" s="16"/>
      <c r="CR555" s="16"/>
      <c r="CS555" s="16"/>
      <c r="CT555" s="16"/>
      <c r="CU555" s="16"/>
      <c r="CV555" s="16"/>
      <c r="CW555" s="16"/>
      <c r="CX555" s="16"/>
      <c r="CY555" s="16"/>
      <c r="CZ555" s="16"/>
      <c r="DA555" s="16"/>
    </row>
    <row r="556" spans="1:105" s="19" customFormat="1" ht="16.5" x14ac:dyDescent="0.3">
      <c r="A556" s="30">
        <v>777</v>
      </c>
      <c r="B556" s="47"/>
      <c r="C556" s="32"/>
      <c r="D556" s="47"/>
      <c r="E556" s="30" t="s">
        <v>1513</v>
      </c>
      <c r="F556" s="30"/>
      <c r="G556" s="30"/>
      <c r="H556" s="33"/>
      <c r="I556" s="34">
        <v>100</v>
      </c>
      <c r="J556" s="35">
        <f t="shared" si="85"/>
        <v>100</v>
      </c>
      <c r="K556" s="35">
        <f t="shared" si="86"/>
        <v>100</v>
      </c>
      <c r="L556" s="35">
        <f>P556+R556+T556+V556+X556+Z556+AB556+AD556+AF556+AH556+AJ556+AL556+AN556+AP556+AR556+AT556+AV556+AX556+AZ556+BB556+BD556+BJ556+CZ556</f>
        <v>0</v>
      </c>
      <c r="M556" s="35">
        <f>Q556+S556+U556+W556+Y556+AA556+AC556+AE556+AG556+AI556+AK556+AM556+AO556+AQ556+AS556+AU556+AW556+AY556+BA556+BC556+BE556+BK556+DA556</f>
        <v>0</v>
      </c>
      <c r="N556" s="36"/>
      <c r="O556" s="36"/>
      <c r="P556" s="36"/>
      <c r="Q556" s="36"/>
      <c r="R556" s="36"/>
      <c r="S556" s="36"/>
      <c r="T556" s="36"/>
      <c r="U556" s="36"/>
      <c r="V556" s="36"/>
      <c r="W556" s="36"/>
      <c r="X556" s="36"/>
      <c r="Y556" s="36"/>
      <c r="Z556" s="36"/>
      <c r="AA556" s="36"/>
      <c r="AB556" s="36"/>
      <c r="AC556" s="36"/>
      <c r="AD556" s="36"/>
      <c r="AE556" s="36"/>
      <c r="AF556" s="36"/>
      <c r="AG556" s="36"/>
      <c r="AH556" s="36"/>
      <c r="AI556" s="36"/>
      <c r="AJ556" s="36"/>
      <c r="AK556" s="36"/>
      <c r="AL556" s="36"/>
      <c r="AM556" s="36"/>
      <c r="AN556" s="36"/>
      <c r="AO556" s="36"/>
      <c r="AP556" s="36"/>
      <c r="AQ556" s="36"/>
      <c r="AR556" s="36"/>
      <c r="AS556" s="36"/>
      <c r="AT556" s="36"/>
      <c r="AU556" s="36"/>
      <c r="AV556" s="36"/>
      <c r="AW556" s="36"/>
      <c r="AX556" s="36"/>
      <c r="AY556" s="36"/>
      <c r="AZ556" s="36"/>
      <c r="BA556" s="36"/>
      <c r="BB556" s="36"/>
      <c r="BC556" s="36"/>
      <c r="BD556" s="36"/>
      <c r="BE556" s="36"/>
      <c r="BF556" s="36"/>
      <c r="BG556" s="36"/>
      <c r="BH556" s="36"/>
      <c r="BI556" s="36"/>
      <c r="BJ556" s="36"/>
      <c r="BK556" s="36"/>
      <c r="BL556" s="36"/>
      <c r="BM556" s="36"/>
      <c r="BN556" s="36"/>
      <c r="BO556" s="36"/>
      <c r="BP556" s="36"/>
      <c r="BQ556" s="36"/>
      <c r="BR556" s="36"/>
      <c r="BS556" s="36"/>
      <c r="BT556" s="36"/>
      <c r="BU556" s="36"/>
      <c r="BV556" s="36"/>
      <c r="BW556" s="36"/>
      <c r="BX556" s="36"/>
      <c r="BY556" s="36"/>
      <c r="BZ556" s="36"/>
      <c r="CA556" s="36"/>
      <c r="CB556" s="36"/>
      <c r="CC556" s="36"/>
      <c r="CD556" s="36"/>
      <c r="CE556" s="36"/>
      <c r="CF556" s="36"/>
      <c r="CG556" s="36"/>
      <c r="CH556" s="36"/>
      <c r="CI556" s="36"/>
      <c r="CJ556" s="36"/>
      <c r="CK556" s="36"/>
      <c r="CL556" s="36"/>
      <c r="CM556" s="36"/>
      <c r="CN556" s="36"/>
      <c r="CO556" s="36"/>
      <c r="CP556" s="36"/>
      <c r="CQ556" s="36"/>
      <c r="CR556" s="36"/>
      <c r="CS556" s="36"/>
      <c r="CT556" s="36"/>
      <c r="CU556" s="36"/>
      <c r="CV556" s="36"/>
      <c r="CW556" s="36"/>
      <c r="CX556" s="36"/>
      <c r="CY556" s="36"/>
      <c r="CZ556" s="36"/>
      <c r="DA556" s="36"/>
    </row>
    <row r="557" spans="1:105" s="19" customFormat="1" ht="16.5" x14ac:dyDescent="0.3">
      <c r="A557" s="37">
        <v>782</v>
      </c>
      <c r="B557" s="40"/>
      <c r="C557" s="39"/>
      <c r="D557" s="40"/>
      <c r="E557" s="37" t="s">
        <v>1514</v>
      </c>
      <c r="F557" s="37"/>
      <c r="G557" s="37"/>
      <c r="H557" s="41"/>
      <c r="I557" s="42">
        <v>100</v>
      </c>
      <c r="J557" s="43">
        <f t="shared" si="85"/>
        <v>100</v>
      </c>
      <c r="K557" s="43">
        <f t="shared" si="86"/>
        <v>100</v>
      </c>
      <c r="L557" s="43">
        <f>P557+R557+T557+V557+X557+Z557+AB557+AD557+AF557+AH557+AJ557+AL557+AN557+AP557+AR557+AT557+AV557+AX557+AZ557+BB557+BD557+BJ557+CZ557</f>
        <v>0</v>
      </c>
      <c r="M557" s="43">
        <f>Q557+S557+U557+W557+Y557+AA557+AC557+AE557+AG557+AI557+AK557+AM557+AO557+AQ557+AS557+AU557+AW557+AY557+BA557+BC557+BE557+BK557+DA557</f>
        <v>0</v>
      </c>
      <c r="N557" s="53"/>
      <c r="O557" s="53"/>
      <c r="P557" s="53"/>
      <c r="Q557" s="53"/>
      <c r="R557" s="53"/>
      <c r="S557" s="53"/>
      <c r="T557" s="53"/>
      <c r="U557" s="53"/>
      <c r="V557" s="53"/>
      <c r="W557" s="53"/>
      <c r="X557" s="53"/>
      <c r="Y557" s="53"/>
      <c r="Z557" s="53"/>
      <c r="AA557" s="53"/>
      <c r="AB557" s="53"/>
      <c r="AC557" s="53"/>
      <c r="AD557" s="53"/>
      <c r="AE557" s="53"/>
      <c r="AF557" s="53"/>
      <c r="AG557" s="53"/>
      <c r="AH557" s="53"/>
      <c r="AI557" s="53"/>
      <c r="AJ557" s="53"/>
      <c r="AK557" s="53"/>
      <c r="AL557" s="53"/>
      <c r="AM557" s="53"/>
      <c r="AN557" s="53"/>
      <c r="AO557" s="53"/>
      <c r="AP557" s="53"/>
      <c r="AQ557" s="53"/>
      <c r="AR557" s="53"/>
      <c r="AS557" s="53"/>
      <c r="AT557" s="53"/>
      <c r="AU557" s="53"/>
      <c r="AV557" s="53"/>
      <c r="AW557" s="53"/>
      <c r="AX557" s="53"/>
      <c r="AY557" s="53"/>
      <c r="AZ557" s="53"/>
      <c r="BA557" s="53"/>
      <c r="BB557" s="53"/>
      <c r="BC557" s="53"/>
      <c r="BD557" s="53"/>
      <c r="BE557" s="53"/>
      <c r="BF557" s="53"/>
      <c r="BG557" s="53"/>
      <c r="BH557" s="53"/>
      <c r="BI557" s="53"/>
      <c r="BJ557" s="53"/>
      <c r="BK557" s="53"/>
      <c r="BL557" s="53"/>
      <c r="BM557" s="53"/>
      <c r="BN557" s="53"/>
      <c r="BO557" s="53"/>
      <c r="BP557" s="53"/>
      <c r="BQ557" s="53"/>
      <c r="BR557" s="53"/>
      <c r="BS557" s="53"/>
      <c r="BT557" s="53"/>
      <c r="BU557" s="53"/>
      <c r="BV557" s="53"/>
      <c r="BW557" s="53"/>
      <c r="BX557" s="53"/>
      <c r="BY557" s="53"/>
      <c r="BZ557" s="53"/>
      <c r="CA557" s="53"/>
      <c r="CB557" s="53"/>
      <c r="CC557" s="53"/>
      <c r="CD557" s="53"/>
      <c r="CE557" s="53"/>
      <c r="CF557" s="53"/>
      <c r="CG557" s="53"/>
      <c r="CH557" s="53"/>
      <c r="CI557" s="53"/>
      <c r="CJ557" s="53"/>
      <c r="CK557" s="53"/>
      <c r="CL557" s="53"/>
      <c r="CM557" s="53"/>
      <c r="CN557" s="53"/>
      <c r="CO557" s="53"/>
      <c r="CP557" s="53"/>
      <c r="CQ557" s="53"/>
      <c r="CR557" s="53"/>
      <c r="CS557" s="53"/>
      <c r="CT557" s="53"/>
      <c r="CU557" s="53"/>
      <c r="CV557" s="53"/>
      <c r="CW557" s="53"/>
      <c r="CX557" s="53"/>
      <c r="CY557" s="53"/>
      <c r="CZ557" s="53"/>
      <c r="DA557" s="53"/>
    </row>
    <row r="558" spans="1:105" ht="16.5" x14ac:dyDescent="0.3">
      <c r="A558" s="14">
        <v>456</v>
      </c>
      <c r="B558" s="15"/>
      <c r="C558" s="15"/>
      <c r="D558" s="15"/>
      <c r="E558" s="14" t="s">
        <v>1515</v>
      </c>
      <c r="F558" s="14" t="s">
        <v>113</v>
      </c>
      <c r="G558" s="14" t="s">
        <v>1516</v>
      </c>
      <c r="H558" s="2"/>
      <c r="I558" s="12">
        <v>100</v>
      </c>
      <c r="J558" s="16">
        <f t="shared" si="85"/>
        <v>95.3</v>
      </c>
      <c r="K558" s="16">
        <f t="shared" si="86"/>
        <v>97.79</v>
      </c>
      <c r="L558" s="16">
        <f>P558+R558+T558+V558+X558+Z558+AB558+AD558+AF558+AH558+AJ558+AL558+AN558+AP558+AR558+AT558+AV558+AX558+AZ558+BB558+BD558+BJ558+CZ558+BF558+BH558+BL558+BN558+BP558+BR558+BT558+BZ558+BV558+BX558+CB558+CD558+CF558+CH558+CJ558+CL558</f>
        <v>2.21</v>
      </c>
      <c r="M558" s="16">
        <f>Q558+S558+U558+W558+Y558+AA558+AC558+AE558+AG558+AI558+AK558+AM558+AO558+AQ558+AS558+AU558+AW558+AY558+BA558+BC558+BE558+BK558+DA558+BG558+BI558+BM558+BO558+BQ558+BS558+BU558+CA558+BW558+BY558+CC558+CE558+CG558+CI558+CK558+CM558</f>
        <v>4.7</v>
      </c>
      <c r="N558" s="16"/>
      <c r="O558" s="16"/>
      <c r="P558" s="16">
        <v>0.2</v>
      </c>
      <c r="Q558" s="16">
        <v>1</v>
      </c>
      <c r="R558" s="16">
        <v>0.6</v>
      </c>
      <c r="S558" s="16">
        <v>0.9</v>
      </c>
      <c r="T558" s="16">
        <v>1.2</v>
      </c>
      <c r="U558" s="16">
        <v>2</v>
      </c>
      <c r="V558" s="16">
        <v>0.01</v>
      </c>
      <c r="W558" s="16">
        <v>0.3</v>
      </c>
      <c r="X558" s="16"/>
      <c r="Y558" s="16"/>
      <c r="Z558" s="16"/>
      <c r="AA558" s="16"/>
      <c r="AB558" s="16"/>
      <c r="AC558" s="16"/>
      <c r="AD558" s="16"/>
      <c r="AE558" s="16"/>
      <c r="AF558" s="16"/>
      <c r="AG558" s="16"/>
      <c r="AH558" s="16"/>
      <c r="AI558" s="16"/>
      <c r="AJ558" s="16"/>
      <c r="AK558" s="16"/>
      <c r="AL558" s="16">
        <v>0.2</v>
      </c>
      <c r="AM558" s="16">
        <v>0.5</v>
      </c>
      <c r="AN558" s="16"/>
      <c r="AO558" s="16"/>
      <c r="AP558" s="16"/>
      <c r="AQ558" s="16"/>
      <c r="AR558" s="16"/>
      <c r="AS558" s="16"/>
      <c r="AT558" s="16"/>
      <c r="AU558" s="16"/>
      <c r="AV558" s="16"/>
      <c r="AW558" s="16"/>
      <c r="AX558" s="16"/>
      <c r="AY558" s="16"/>
      <c r="AZ558" s="16"/>
      <c r="BA558" s="16"/>
      <c r="BB558" s="16"/>
      <c r="BC558" s="16"/>
      <c r="BD558" s="16"/>
      <c r="BE558" s="16"/>
      <c r="BF558" s="16"/>
      <c r="BG558" s="16"/>
      <c r="BH558" s="16"/>
      <c r="BI558" s="16"/>
      <c r="BJ558" s="16"/>
      <c r="BK558" s="16"/>
      <c r="BL558" s="16"/>
      <c r="BM558" s="16"/>
      <c r="BN558" s="16"/>
      <c r="BO558" s="16"/>
      <c r="BP558" s="16"/>
      <c r="BQ558" s="16"/>
      <c r="BR558" s="16"/>
      <c r="BS558" s="16"/>
      <c r="BT558" s="16"/>
      <c r="BU558" s="16"/>
      <c r="BV558" s="16"/>
      <c r="BW558" s="16"/>
      <c r="BX558" s="16"/>
      <c r="BY558" s="16"/>
      <c r="BZ558" s="16"/>
      <c r="CA558" s="16"/>
      <c r="CB558" s="16"/>
      <c r="CC558" s="16"/>
      <c r="CD558" s="16"/>
      <c r="CE558" s="16"/>
      <c r="CF558" s="16"/>
      <c r="CG558" s="16"/>
      <c r="CH558" s="16"/>
      <c r="CI558" s="16"/>
      <c r="CJ558" s="16"/>
      <c r="CK558" s="16"/>
      <c r="CL558" s="16"/>
      <c r="CM558" s="16"/>
      <c r="CN558" s="16"/>
      <c r="CO558" s="16"/>
      <c r="CP558" s="16"/>
      <c r="CQ558" s="16"/>
      <c r="CR558" s="16"/>
      <c r="CS558" s="16"/>
      <c r="CT558" s="16"/>
      <c r="CU558" s="16"/>
      <c r="CV558" s="16"/>
      <c r="CW558" s="16"/>
      <c r="CX558" s="16"/>
      <c r="CY558" s="16"/>
      <c r="CZ558" s="16"/>
      <c r="DA558" s="16"/>
    </row>
    <row r="559" spans="1:105" s="19" customFormat="1" ht="16.5" x14ac:dyDescent="0.3">
      <c r="A559" s="30">
        <v>371</v>
      </c>
      <c r="B559" s="31"/>
      <c r="C559" s="32" t="s">
        <v>440</v>
      </c>
      <c r="D559" s="30" t="s">
        <v>1517</v>
      </c>
      <c r="E559" s="30" t="s">
        <v>1518</v>
      </c>
      <c r="F559" s="30" t="s">
        <v>199</v>
      </c>
      <c r="G559" s="30" t="s">
        <v>1519</v>
      </c>
      <c r="H559" s="33" t="s">
        <v>1520</v>
      </c>
      <c r="I559" s="34">
        <v>100</v>
      </c>
      <c r="J559" s="35">
        <f t="shared" si="85"/>
        <v>100</v>
      </c>
      <c r="K559" s="35">
        <f t="shared" si="86"/>
        <v>100</v>
      </c>
      <c r="L559" s="35">
        <f t="shared" ref="L559:M565" si="90">P559+R559+T559+V559+X559+Z559+AB559+AD559+AF559+AH559+AJ559+AL559+AN559+AP559+AR559+AT559+AV559+AX559+AZ559+BB559+BD559+BJ559+CZ559</f>
        <v>0</v>
      </c>
      <c r="M559" s="35">
        <f t="shared" si="90"/>
        <v>0</v>
      </c>
      <c r="N559" s="36"/>
      <c r="O559" s="36"/>
      <c r="P559" s="36"/>
      <c r="Q559" s="36"/>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6"/>
      <c r="AO559" s="36"/>
      <c r="AP559" s="36"/>
      <c r="AQ559" s="36"/>
      <c r="AR559" s="36"/>
      <c r="AS559" s="36"/>
      <c r="AT559" s="36"/>
      <c r="AU559" s="36"/>
      <c r="AV559" s="36"/>
      <c r="AW559" s="36"/>
      <c r="AX559" s="36"/>
      <c r="AY559" s="36"/>
      <c r="AZ559" s="36"/>
      <c r="BA559" s="36"/>
      <c r="BB559" s="36"/>
      <c r="BC559" s="36"/>
      <c r="BD559" s="36"/>
      <c r="BE559" s="36"/>
      <c r="BF559" s="36"/>
      <c r="BG559" s="36"/>
      <c r="BH559" s="36"/>
      <c r="BI559" s="36"/>
      <c r="BJ559" s="36"/>
      <c r="BK559" s="36"/>
      <c r="BL559" s="36"/>
      <c r="BM559" s="36"/>
      <c r="BN559" s="36"/>
      <c r="BO559" s="36"/>
      <c r="BP559" s="36"/>
      <c r="BQ559" s="36"/>
      <c r="BR559" s="36"/>
      <c r="BS559" s="36"/>
      <c r="BT559" s="36"/>
      <c r="BU559" s="36"/>
      <c r="BV559" s="36"/>
      <c r="BW559" s="36"/>
      <c r="BX559" s="36"/>
      <c r="BY559" s="36"/>
      <c r="BZ559" s="36"/>
      <c r="CA559" s="36"/>
      <c r="CB559" s="36"/>
      <c r="CC559" s="36"/>
      <c r="CD559" s="36"/>
      <c r="CE559" s="36"/>
      <c r="CF559" s="36"/>
      <c r="CG559" s="36"/>
      <c r="CH559" s="36"/>
      <c r="CI559" s="36"/>
      <c r="CJ559" s="36"/>
      <c r="CK559" s="36"/>
      <c r="CL559" s="36"/>
      <c r="CM559" s="36"/>
      <c r="CN559" s="36"/>
      <c r="CO559" s="36"/>
      <c r="CP559" s="36"/>
      <c r="CQ559" s="36"/>
      <c r="CR559" s="36"/>
      <c r="CS559" s="36"/>
      <c r="CT559" s="36"/>
      <c r="CU559" s="36"/>
      <c r="CV559" s="36"/>
      <c r="CW559" s="36"/>
      <c r="CX559" s="36"/>
      <c r="CY559" s="36"/>
      <c r="CZ559" s="36"/>
      <c r="DA559" s="36"/>
    </row>
    <row r="560" spans="1:105" s="19" customFormat="1" ht="16.5" x14ac:dyDescent="0.3">
      <c r="A560" s="48">
        <v>95</v>
      </c>
      <c r="B560" s="49"/>
      <c r="C560" s="56"/>
      <c r="D560" s="48" t="s">
        <v>614</v>
      </c>
      <c r="E560" s="48" t="s">
        <v>1521</v>
      </c>
      <c r="F560" s="48" t="s">
        <v>113</v>
      </c>
      <c r="G560" s="48" t="s">
        <v>1522</v>
      </c>
      <c r="H560" s="2" t="s">
        <v>1523</v>
      </c>
      <c r="I560" s="12">
        <v>100</v>
      </c>
      <c r="J560" s="16">
        <f t="shared" si="85"/>
        <v>100</v>
      </c>
      <c r="K560" s="16">
        <f t="shared" si="86"/>
        <v>100</v>
      </c>
      <c r="L560" s="16">
        <f t="shared" si="90"/>
        <v>0</v>
      </c>
      <c r="M560" s="16">
        <f t="shared" si="90"/>
        <v>0</v>
      </c>
      <c r="N560" s="15"/>
      <c r="O560" s="15"/>
      <c r="P560" s="15"/>
      <c r="Q560" s="15"/>
      <c r="R560" s="15"/>
      <c r="S560" s="15"/>
      <c r="T560" s="15"/>
      <c r="U560" s="15"/>
      <c r="V560" s="15"/>
      <c r="W560" s="15"/>
      <c r="X560" s="15"/>
      <c r="Y560" s="15"/>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c r="BC560" s="15"/>
      <c r="BD560" s="15"/>
      <c r="BE560" s="15"/>
      <c r="BF560" s="15"/>
      <c r="BG560" s="15"/>
      <c r="BH560" s="15"/>
      <c r="BI560" s="15"/>
      <c r="BJ560" s="15"/>
      <c r="BK560" s="15"/>
      <c r="BL560" s="15"/>
      <c r="BM560" s="15"/>
      <c r="BN560" s="15"/>
      <c r="BO560" s="15"/>
      <c r="BP560" s="15"/>
      <c r="BQ560" s="15"/>
      <c r="BR560" s="15"/>
      <c r="BS560" s="15"/>
      <c r="BT560" s="15"/>
      <c r="BU560" s="15"/>
      <c r="BV560" s="15"/>
      <c r="BW560" s="15"/>
      <c r="BX560" s="15"/>
      <c r="BY560" s="15"/>
      <c r="BZ560" s="15"/>
      <c r="CA560" s="15"/>
      <c r="CB560" s="15"/>
      <c r="CC560" s="15"/>
      <c r="CD560" s="15"/>
      <c r="CE560" s="15"/>
      <c r="CF560" s="15"/>
      <c r="CG560" s="15"/>
      <c r="CH560" s="15"/>
      <c r="CI560" s="15"/>
      <c r="CJ560" s="15"/>
      <c r="CK560" s="15"/>
      <c r="CL560" s="15"/>
      <c r="CM560" s="15"/>
      <c r="CN560" s="15"/>
      <c r="CO560" s="15"/>
      <c r="CP560" s="15"/>
      <c r="CQ560" s="15"/>
      <c r="CR560" s="15"/>
      <c r="CS560" s="15"/>
      <c r="CT560" s="15"/>
      <c r="CU560" s="15"/>
      <c r="CV560" s="15"/>
      <c r="CW560" s="15"/>
      <c r="CX560" s="15"/>
      <c r="CY560" s="15"/>
      <c r="CZ560" s="15"/>
      <c r="DA560" s="15"/>
    </row>
    <row r="561" spans="1:105" s="19" customFormat="1" ht="16.5" x14ac:dyDescent="0.3">
      <c r="A561" s="48">
        <v>295</v>
      </c>
      <c r="B561" s="49"/>
      <c r="C561" s="56" t="s">
        <v>424</v>
      </c>
      <c r="D561" s="48" t="s">
        <v>306</v>
      </c>
      <c r="E561" s="48" t="s">
        <v>1524</v>
      </c>
      <c r="F561" s="48" t="s">
        <v>199</v>
      </c>
      <c r="G561" s="48" t="s">
        <v>1525</v>
      </c>
      <c r="H561" s="2" t="s">
        <v>1526</v>
      </c>
      <c r="I561" s="12">
        <v>100</v>
      </c>
      <c r="J561" s="16">
        <f t="shared" si="85"/>
        <v>100</v>
      </c>
      <c r="K561" s="16">
        <f t="shared" si="86"/>
        <v>100</v>
      </c>
      <c r="L561" s="16">
        <f t="shared" si="90"/>
        <v>0</v>
      </c>
      <c r="M561" s="16">
        <f t="shared" si="90"/>
        <v>0</v>
      </c>
      <c r="N561" s="15"/>
      <c r="O561" s="15"/>
      <c r="P561" s="15"/>
      <c r="Q561" s="15"/>
      <c r="R561" s="15"/>
      <c r="S561" s="15"/>
      <c r="T561" s="15"/>
      <c r="U561" s="15"/>
      <c r="V561" s="15"/>
      <c r="W561" s="15"/>
      <c r="X561" s="15"/>
      <c r="Y561" s="15"/>
      <c r="Z561" s="15"/>
      <c r="AA561" s="15"/>
      <c r="AB561" s="15"/>
      <c r="AC561" s="15"/>
      <c r="AD561" s="15"/>
      <c r="AE561" s="15"/>
      <c r="AF561" s="15"/>
      <c r="AG561" s="15"/>
      <c r="AH561" s="15"/>
      <c r="AI561" s="15"/>
      <c r="AJ561" s="15"/>
      <c r="AK561" s="15"/>
      <c r="AL561" s="15"/>
      <c r="AM561" s="15"/>
      <c r="AN561" s="15"/>
      <c r="AO561" s="15"/>
      <c r="AP561" s="15"/>
      <c r="AQ561" s="15"/>
      <c r="AR561" s="15"/>
      <c r="AS561" s="15"/>
      <c r="AT561" s="15"/>
      <c r="AU561" s="15"/>
      <c r="AV561" s="15"/>
      <c r="AW561" s="15"/>
      <c r="AX561" s="15"/>
      <c r="AY561" s="15"/>
      <c r="AZ561" s="15"/>
      <c r="BA561" s="15"/>
      <c r="BB561" s="15"/>
      <c r="BC561" s="15"/>
      <c r="BD561" s="15"/>
      <c r="BE561" s="15"/>
      <c r="BF561" s="15"/>
      <c r="BG561" s="15"/>
      <c r="BH561" s="15"/>
      <c r="BI561" s="15"/>
      <c r="BJ561" s="15"/>
      <c r="BK561" s="15"/>
      <c r="BL561" s="15"/>
      <c r="BM561" s="15"/>
      <c r="BN561" s="15"/>
      <c r="BO561" s="15"/>
      <c r="BP561" s="15"/>
      <c r="BQ561" s="15"/>
      <c r="BR561" s="15"/>
      <c r="BS561" s="15"/>
      <c r="BT561" s="15"/>
      <c r="BU561" s="15"/>
      <c r="BV561" s="15"/>
      <c r="BW561" s="15"/>
      <c r="BX561" s="15"/>
      <c r="BY561" s="15"/>
      <c r="BZ561" s="15"/>
      <c r="CA561" s="15"/>
      <c r="CB561" s="15"/>
      <c r="CC561" s="15"/>
      <c r="CD561" s="15"/>
      <c r="CE561" s="15"/>
      <c r="CF561" s="15"/>
      <c r="CG561" s="15"/>
      <c r="CH561" s="15"/>
      <c r="CI561" s="15"/>
      <c r="CJ561" s="15"/>
      <c r="CK561" s="15"/>
      <c r="CL561" s="15"/>
      <c r="CM561" s="15"/>
      <c r="CN561" s="15"/>
      <c r="CO561" s="15"/>
      <c r="CP561" s="15"/>
      <c r="CQ561" s="15"/>
      <c r="CR561" s="15"/>
      <c r="CS561" s="15"/>
      <c r="CT561" s="15"/>
      <c r="CU561" s="15"/>
      <c r="CV561" s="15"/>
      <c r="CW561" s="15"/>
      <c r="CX561" s="15"/>
      <c r="CY561" s="15"/>
      <c r="CZ561" s="15"/>
      <c r="DA561" s="15"/>
    </row>
    <row r="562" spans="1:105" s="19" customFormat="1" ht="16.5" x14ac:dyDescent="0.3">
      <c r="A562" s="48">
        <v>320</v>
      </c>
      <c r="B562" s="49"/>
      <c r="C562" s="56"/>
      <c r="D562" s="48" t="s">
        <v>431</v>
      </c>
      <c r="E562" s="48" t="s">
        <v>1527</v>
      </c>
      <c r="F562" s="48" t="s">
        <v>113</v>
      </c>
      <c r="G562" s="48" t="s">
        <v>1528</v>
      </c>
      <c r="H562" s="2"/>
      <c r="I562" s="12">
        <v>100</v>
      </c>
      <c r="J562" s="16">
        <f t="shared" si="85"/>
        <v>100</v>
      </c>
      <c r="K562" s="16">
        <f t="shared" si="86"/>
        <v>100</v>
      </c>
      <c r="L562" s="16">
        <f t="shared" si="90"/>
        <v>0</v>
      </c>
      <c r="M562" s="16">
        <f t="shared" si="90"/>
        <v>0</v>
      </c>
      <c r="N562" s="15"/>
      <c r="O562" s="15"/>
      <c r="P562" s="15"/>
      <c r="Q562" s="15"/>
      <c r="R562" s="15"/>
      <c r="S562" s="15"/>
      <c r="T562" s="15"/>
      <c r="U562" s="15"/>
      <c r="V562" s="15"/>
      <c r="W562" s="15"/>
      <c r="X562" s="15"/>
      <c r="Y562" s="15"/>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c r="BC562" s="15"/>
      <c r="BD562" s="15"/>
      <c r="BE562" s="15"/>
      <c r="BF562" s="15"/>
      <c r="BG562" s="15"/>
      <c r="BH562" s="15"/>
      <c r="BI562" s="15"/>
      <c r="BJ562" s="15"/>
      <c r="BK562" s="15"/>
      <c r="BL562" s="15"/>
      <c r="BM562" s="15"/>
      <c r="BN562" s="15"/>
      <c r="BO562" s="15"/>
      <c r="BP562" s="15"/>
      <c r="BQ562" s="15"/>
      <c r="BR562" s="15"/>
      <c r="BS562" s="15"/>
      <c r="BT562" s="15"/>
      <c r="BU562" s="15"/>
      <c r="BV562" s="15"/>
      <c r="BW562" s="15"/>
      <c r="BX562" s="15"/>
      <c r="BY562" s="15"/>
      <c r="BZ562" s="15"/>
      <c r="CA562" s="15"/>
      <c r="CB562" s="15"/>
      <c r="CC562" s="15"/>
      <c r="CD562" s="15"/>
      <c r="CE562" s="15"/>
      <c r="CF562" s="15"/>
      <c r="CG562" s="15"/>
      <c r="CH562" s="15"/>
      <c r="CI562" s="15"/>
      <c r="CJ562" s="15"/>
      <c r="CK562" s="15"/>
      <c r="CL562" s="15"/>
      <c r="CM562" s="15"/>
      <c r="CN562" s="15"/>
      <c r="CO562" s="15"/>
      <c r="CP562" s="15"/>
      <c r="CQ562" s="15"/>
      <c r="CR562" s="15"/>
      <c r="CS562" s="15"/>
      <c r="CT562" s="15"/>
      <c r="CU562" s="15"/>
      <c r="CV562" s="15"/>
      <c r="CW562" s="15"/>
      <c r="CX562" s="15"/>
      <c r="CY562" s="15"/>
      <c r="CZ562" s="15"/>
      <c r="DA562" s="15"/>
    </row>
    <row r="563" spans="1:105" s="19" customFormat="1" ht="16.5" x14ac:dyDescent="0.3">
      <c r="A563" s="48">
        <v>483</v>
      </c>
      <c r="B563" s="49"/>
      <c r="C563" s="56"/>
      <c r="D563" s="51"/>
      <c r="E563" s="48" t="s">
        <v>1529</v>
      </c>
      <c r="F563" s="48" t="s">
        <v>199</v>
      </c>
      <c r="G563" s="48" t="s">
        <v>1530</v>
      </c>
      <c r="H563" s="2"/>
      <c r="I563" s="12">
        <v>100</v>
      </c>
      <c r="J563" s="16">
        <f t="shared" si="85"/>
        <v>100</v>
      </c>
      <c r="K563" s="16">
        <f t="shared" si="86"/>
        <v>100</v>
      </c>
      <c r="L563" s="16">
        <f t="shared" si="90"/>
        <v>0</v>
      </c>
      <c r="M563" s="16">
        <f t="shared" si="90"/>
        <v>0</v>
      </c>
      <c r="N563" s="15"/>
      <c r="O563" s="15"/>
      <c r="P563" s="15"/>
      <c r="Q563" s="15"/>
      <c r="R563" s="15"/>
      <c r="S563" s="15"/>
      <c r="T563" s="15"/>
      <c r="U563" s="15"/>
      <c r="V563" s="15"/>
      <c r="W563" s="15"/>
      <c r="X563" s="15"/>
      <c r="Y563" s="15"/>
      <c r="Z563" s="15"/>
      <c r="AA563" s="15"/>
      <c r="AB563" s="15"/>
      <c r="AC563" s="15"/>
      <c r="AD563" s="15"/>
      <c r="AE563" s="15"/>
      <c r="AF563" s="15"/>
      <c r="AG563" s="15"/>
      <c r="AH563" s="15"/>
      <c r="AI563" s="15"/>
      <c r="AJ563" s="15"/>
      <c r="AK563" s="15"/>
      <c r="AL563" s="15"/>
      <c r="AM563" s="15"/>
      <c r="AN563" s="15"/>
      <c r="AO563" s="15"/>
      <c r="AP563" s="15"/>
      <c r="AQ563" s="15"/>
      <c r="AR563" s="15"/>
      <c r="AS563" s="15"/>
      <c r="AT563" s="15"/>
      <c r="AU563" s="15"/>
      <c r="AV563" s="15"/>
      <c r="AW563" s="15"/>
      <c r="AX563" s="15"/>
      <c r="AY563" s="15"/>
      <c r="AZ563" s="15"/>
      <c r="BA563" s="15"/>
      <c r="BB563" s="15"/>
      <c r="BC563" s="15"/>
      <c r="BD563" s="15"/>
      <c r="BE563" s="15"/>
      <c r="BF563" s="15"/>
      <c r="BG563" s="15"/>
      <c r="BH563" s="15"/>
      <c r="BI563" s="15"/>
      <c r="BJ563" s="15"/>
      <c r="BK563" s="15"/>
      <c r="BL563" s="15"/>
      <c r="BM563" s="15"/>
      <c r="BN563" s="15"/>
      <c r="BO563" s="15"/>
      <c r="BP563" s="15"/>
      <c r="BQ563" s="15"/>
      <c r="BR563" s="15"/>
      <c r="BS563" s="15"/>
      <c r="BT563" s="15"/>
      <c r="BU563" s="15"/>
      <c r="BV563" s="15"/>
      <c r="BW563" s="15"/>
      <c r="BX563" s="15"/>
      <c r="BY563" s="15"/>
      <c r="BZ563" s="15"/>
      <c r="CA563" s="15"/>
      <c r="CB563" s="15"/>
      <c r="CC563" s="15"/>
      <c r="CD563" s="15"/>
      <c r="CE563" s="15"/>
      <c r="CF563" s="15"/>
      <c r="CG563" s="15"/>
      <c r="CH563" s="15"/>
      <c r="CI563" s="15"/>
      <c r="CJ563" s="15"/>
      <c r="CK563" s="15"/>
      <c r="CL563" s="15"/>
      <c r="CM563" s="15"/>
      <c r="CN563" s="15"/>
      <c r="CO563" s="15"/>
      <c r="CP563" s="15"/>
      <c r="CQ563" s="15"/>
      <c r="CR563" s="15"/>
      <c r="CS563" s="15"/>
      <c r="CT563" s="15"/>
      <c r="CU563" s="15"/>
      <c r="CV563" s="15"/>
      <c r="CW563" s="15"/>
      <c r="CX563" s="15"/>
      <c r="CY563" s="15"/>
      <c r="CZ563" s="15"/>
      <c r="DA563" s="15"/>
    </row>
    <row r="564" spans="1:105" s="19" customFormat="1" ht="16.5" x14ac:dyDescent="0.3">
      <c r="A564" s="48">
        <v>511</v>
      </c>
      <c r="B564" s="49"/>
      <c r="C564" s="56"/>
      <c r="D564" s="51"/>
      <c r="E564" s="48" t="s">
        <v>1531</v>
      </c>
      <c r="F564" s="48"/>
      <c r="G564" s="48" t="s">
        <v>1532</v>
      </c>
      <c r="H564" s="2"/>
      <c r="I564" s="12">
        <v>100</v>
      </c>
      <c r="J564" s="16">
        <f t="shared" si="85"/>
        <v>100</v>
      </c>
      <c r="K564" s="16">
        <f t="shared" si="86"/>
        <v>100</v>
      </c>
      <c r="L564" s="16">
        <f t="shared" si="90"/>
        <v>0</v>
      </c>
      <c r="M564" s="16">
        <f t="shared" si="90"/>
        <v>0</v>
      </c>
      <c r="N564" s="15"/>
      <c r="O564" s="15"/>
      <c r="P564" s="15"/>
      <c r="Q564" s="15"/>
      <c r="R564" s="15"/>
      <c r="S564" s="15"/>
      <c r="T564" s="15"/>
      <c r="U564" s="15"/>
      <c r="V564" s="15"/>
      <c r="W564" s="15"/>
      <c r="X564" s="15"/>
      <c r="Y564" s="15"/>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c r="BC564" s="15"/>
      <c r="BD564" s="15"/>
      <c r="BE564" s="15"/>
      <c r="BF564" s="15"/>
      <c r="BG564" s="15"/>
      <c r="BH564" s="15"/>
      <c r="BI564" s="15"/>
      <c r="BJ564" s="15"/>
      <c r="BK564" s="15"/>
      <c r="BL564" s="15"/>
      <c r="BM564" s="15"/>
      <c r="BN564" s="15"/>
      <c r="BO564" s="15"/>
      <c r="BP564" s="15"/>
      <c r="BQ564" s="15"/>
      <c r="BR564" s="15"/>
      <c r="BS564" s="15"/>
      <c r="BT564" s="15"/>
      <c r="BU564" s="15"/>
      <c r="BV564" s="15"/>
      <c r="BW564" s="15"/>
      <c r="BX564" s="15"/>
      <c r="BY564" s="15"/>
      <c r="BZ564" s="15"/>
      <c r="CA564" s="15"/>
      <c r="CB564" s="15"/>
      <c r="CC564" s="15"/>
      <c r="CD564" s="15"/>
      <c r="CE564" s="15"/>
      <c r="CF564" s="15"/>
      <c r="CG564" s="15"/>
      <c r="CH564" s="15"/>
      <c r="CI564" s="15"/>
      <c r="CJ564" s="15"/>
      <c r="CK564" s="15"/>
      <c r="CL564" s="15"/>
      <c r="CM564" s="15"/>
      <c r="CN564" s="15"/>
      <c r="CO564" s="15"/>
      <c r="CP564" s="15"/>
      <c r="CQ564" s="15"/>
      <c r="CR564" s="15"/>
      <c r="CS564" s="15"/>
      <c r="CT564" s="15"/>
      <c r="CU564" s="15"/>
      <c r="CV564" s="15"/>
      <c r="CW564" s="15"/>
      <c r="CX564" s="15"/>
      <c r="CY564" s="15"/>
      <c r="CZ564" s="15"/>
      <c r="DA564" s="15"/>
    </row>
    <row r="565" spans="1:105" s="19" customFormat="1" ht="16.5" x14ac:dyDescent="0.3">
      <c r="A565" s="37">
        <v>830</v>
      </c>
      <c r="B565" s="40"/>
      <c r="C565" s="39"/>
      <c r="D565" s="40"/>
      <c r="E565" s="37" t="s">
        <v>1533</v>
      </c>
      <c r="F565" s="37"/>
      <c r="G565" s="37" t="s">
        <v>1534</v>
      </c>
      <c r="H565" s="41"/>
      <c r="I565" s="42">
        <v>100</v>
      </c>
      <c r="J565" s="43">
        <f t="shared" si="85"/>
        <v>100</v>
      </c>
      <c r="K565" s="43">
        <f t="shared" si="86"/>
        <v>100</v>
      </c>
      <c r="L565" s="43">
        <f t="shared" si="90"/>
        <v>0</v>
      </c>
      <c r="M565" s="43">
        <f t="shared" si="90"/>
        <v>0</v>
      </c>
      <c r="N565" s="53"/>
      <c r="O565" s="53"/>
      <c r="P565" s="53"/>
      <c r="Q565" s="53"/>
      <c r="R565" s="53"/>
      <c r="S565" s="53"/>
      <c r="T565" s="53"/>
      <c r="U565" s="53"/>
      <c r="V565" s="53"/>
      <c r="W565" s="53"/>
      <c r="X565" s="53"/>
      <c r="Y565" s="53"/>
      <c r="Z565" s="53"/>
      <c r="AA565" s="53"/>
      <c r="AB565" s="53"/>
      <c r="AC565" s="53"/>
      <c r="AD565" s="53"/>
      <c r="AE565" s="53"/>
      <c r="AF565" s="53"/>
      <c r="AG565" s="53"/>
      <c r="AH565" s="53"/>
      <c r="AI565" s="53"/>
      <c r="AJ565" s="53"/>
      <c r="AK565" s="53"/>
      <c r="AL565" s="53"/>
      <c r="AM565" s="53"/>
      <c r="AN565" s="53"/>
      <c r="AO565" s="53"/>
      <c r="AP565" s="53"/>
      <c r="AQ565" s="53"/>
      <c r="AR565" s="53"/>
      <c r="AS565" s="53"/>
      <c r="AT565" s="53"/>
      <c r="AU565" s="53"/>
      <c r="AV565" s="53"/>
      <c r="AW565" s="53"/>
      <c r="AX565" s="53"/>
      <c r="AY565" s="53"/>
      <c r="AZ565" s="53"/>
      <c r="BA565" s="53"/>
      <c r="BB565" s="53"/>
      <c r="BC565" s="53"/>
      <c r="BD565" s="53"/>
      <c r="BE565" s="53"/>
      <c r="BF565" s="53"/>
      <c r="BG565" s="53"/>
      <c r="BH565" s="53"/>
      <c r="BI565" s="53"/>
      <c r="BJ565" s="53"/>
      <c r="BK565" s="53"/>
      <c r="BL565" s="53"/>
      <c r="BM565" s="53"/>
      <c r="BN565" s="53"/>
      <c r="BO565" s="53"/>
      <c r="BP565" s="53"/>
      <c r="BQ565" s="53"/>
      <c r="BR565" s="53"/>
      <c r="BS565" s="53"/>
      <c r="BT565" s="53"/>
      <c r="BU565" s="53"/>
      <c r="BV565" s="53"/>
      <c r="BW565" s="53"/>
      <c r="BX565" s="53"/>
      <c r="BY565" s="53"/>
      <c r="BZ565" s="53"/>
      <c r="CA565" s="53"/>
      <c r="CB565" s="53"/>
      <c r="CC565" s="53"/>
      <c r="CD565" s="53"/>
      <c r="CE565" s="53"/>
      <c r="CF565" s="53"/>
      <c r="CG565" s="53"/>
      <c r="CH565" s="53"/>
      <c r="CI565" s="53"/>
      <c r="CJ565" s="53"/>
      <c r="CK565" s="53"/>
      <c r="CL565" s="53"/>
      <c r="CM565" s="53"/>
      <c r="CN565" s="53"/>
      <c r="CO565" s="53"/>
      <c r="CP565" s="53"/>
      <c r="CQ565" s="53"/>
      <c r="CR565" s="53"/>
      <c r="CS565" s="53"/>
      <c r="CT565" s="53"/>
      <c r="CU565" s="53"/>
      <c r="CV565" s="53"/>
      <c r="CW565" s="53"/>
      <c r="CX565" s="53"/>
      <c r="CY565" s="53"/>
      <c r="CZ565" s="53"/>
      <c r="DA565" s="53"/>
    </row>
    <row r="566" spans="1:105" ht="16.5" x14ac:dyDescent="0.3">
      <c r="A566" s="14">
        <v>457</v>
      </c>
      <c r="B566" s="15"/>
      <c r="C566" s="15"/>
      <c r="D566" s="15"/>
      <c r="E566" s="14" t="s">
        <v>1535</v>
      </c>
      <c r="F566" s="14" t="s">
        <v>113</v>
      </c>
      <c r="G566" s="14" t="s">
        <v>1536</v>
      </c>
      <c r="H566" s="2"/>
      <c r="I566" s="12">
        <v>100</v>
      </c>
      <c r="J566" s="16">
        <f t="shared" si="85"/>
        <v>100</v>
      </c>
      <c r="K566" s="16">
        <f t="shared" si="86"/>
        <v>100</v>
      </c>
      <c r="L566" s="16">
        <f t="shared" ref="L566:M571" si="91">P566+R566+T566+V566+X566+Z566+AB566+AD566+AF566+AH566+AJ566+AL566+AN566+AP566+AR566+AT566+AV566+AX566+AZ566+BB566+BD566+BJ566+CZ566+BF566+BH566+BL566+BN566+BP566+BR566+BT566+BZ566+BV566+BX566+CB566+CD566+CF566+CH566+CJ566+CL566</f>
        <v>0</v>
      </c>
      <c r="M566" s="16">
        <f t="shared" si="91"/>
        <v>0</v>
      </c>
      <c r="N566" s="16"/>
      <c r="O566" s="16"/>
      <c r="P566" s="16"/>
      <c r="Q566" s="16"/>
      <c r="R566" s="16"/>
      <c r="S566" s="16"/>
      <c r="T566" s="16"/>
      <c r="U566" s="16"/>
      <c r="V566" s="16"/>
      <c r="W566" s="17"/>
      <c r="X566" s="16"/>
      <c r="Y566" s="16"/>
      <c r="Z566" s="16"/>
      <c r="AA566" s="16"/>
      <c r="AB566" s="16"/>
      <c r="AC566" s="16"/>
      <c r="AD566" s="16"/>
      <c r="AE566" s="16"/>
      <c r="AF566" s="16"/>
      <c r="AG566" s="16"/>
      <c r="AH566" s="16"/>
      <c r="AI566" s="16"/>
      <c r="AJ566" s="16"/>
      <c r="AK566" s="16"/>
      <c r="AL566" s="16"/>
      <c r="AM566" s="16"/>
      <c r="AN566" s="16"/>
      <c r="AO566" s="16"/>
      <c r="AP566" s="16"/>
      <c r="AQ566" s="16"/>
      <c r="AR566" s="16"/>
      <c r="AS566" s="16"/>
      <c r="AT566" s="16"/>
      <c r="AU566" s="16"/>
      <c r="AV566" s="16"/>
      <c r="AW566" s="16"/>
      <c r="AX566" s="16"/>
      <c r="AY566" s="16"/>
      <c r="AZ566" s="16"/>
      <c r="BA566" s="16"/>
      <c r="BB566" s="16"/>
      <c r="BC566" s="16"/>
      <c r="BD566" s="16"/>
      <c r="BE566" s="16"/>
      <c r="BF566" s="16"/>
      <c r="BG566" s="16"/>
      <c r="BH566" s="16"/>
      <c r="BI566" s="16"/>
      <c r="BJ566" s="16"/>
      <c r="BK566" s="16"/>
      <c r="BL566" s="16"/>
      <c r="BM566" s="16"/>
      <c r="BN566" s="16"/>
      <c r="BO566" s="16"/>
      <c r="BP566" s="16"/>
      <c r="BQ566" s="16"/>
      <c r="BR566" s="16"/>
      <c r="BS566" s="16"/>
      <c r="BT566" s="16"/>
      <c r="BU566" s="16"/>
      <c r="BV566" s="16"/>
      <c r="BW566" s="16"/>
      <c r="BX566" s="16"/>
      <c r="BY566" s="16"/>
      <c r="BZ566" s="16"/>
      <c r="CA566" s="16"/>
      <c r="CB566" s="16"/>
      <c r="CC566" s="16"/>
      <c r="CD566" s="16"/>
      <c r="CE566" s="16"/>
      <c r="CF566" s="16"/>
      <c r="CG566" s="16"/>
      <c r="CH566" s="16"/>
      <c r="CI566" s="16"/>
      <c r="CJ566" s="16"/>
      <c r="CK566" s="16"/>
      <c r="CL566" s="16"/>
      <c r="CM566" s="16"/>
      <c r="CN566" s="16"/>
      <c r="CO566" s="16"/>
      <c r="CP566" s="16"/>
      <c r="CQ566" s="16"/>
      <c r="CR566" s="16"/>
      <c r="CS566" s="16"/>
      <c r="CT566" s="16"/>
      <c r="CU566" s="16"/>
      <c r="CV566" s="16"/>
      <c r="CW566" s="16"/>
      <c r="CX566" s="16"/>
      <c r="CY566" s="16"/>
      <c r="CZ566" s="16"/>
      <c r="DA566" s="16"/>
    </row>
    <row r="567" spans="1:105" ht="16.5" x14ac:dyDescent="0.3">
      <c r="A567" s="14">
        <v>459</v>
      </c>
      <c r="B567" s="15"/>
      <c r="C567" s="15"/>
      <c r="D567" s="15"/>
      <c r="E567" s="14" t="s">
        <v>1537</v>
      </c>
      <c r="F567" s="14" t="s">
        <v>113</v>
      </c>
      <c r="G567" s="14" t="s">
        <v>1538</v>
      </c>
      <c r="H567" s="2"/>
      <c r="I567" s="12">
        <v>100</v>
      </c>
      <c r="J567" s="16">
        <v>0.1</v>
      </c>
      <c r="K567" s="16">
        <v>3</v>
      </c>
      <c r="L567" s="16">
        <f t="shared" si="91"/>
        <v>95.1</v>
      </c>
      <c r="M567" s="16">
        <f t="shared" si="91"/>
        <v>101.8</v>
      </c>
      <c r="N567" s="16"/>
      <c r="O567" s="16"/>
      <c r="P567" s="16"/>
      <c r="Q567" s="16"/>
      <c r="R567" s="16"/>
      <c r="S567" s="16"/>
      <c r="T567" s="16">
        <v>0.1</v>
      </c>
      <c r="U567" s="16">
        <v>2</v>
      </c>
      <c r="V567" s="73">
        <v>95</v>
      </c>
      <c r="W567" s="74">
        <v>99.8</v>
      </c>
      <c r="X567" s="16"/>
      <c r="Y567" s="16"/>
      <c r="Z567" s="16"/>
      <c r="AA567" s="16"/>
      <c r="AB567" s="16"/>
      <c r="AC567" s="16"/>
      <c r="AD567" s="16"/>
      <c r="AE567" s="16"/>
      <c r="AF567" s="16"/>
      <c r="AG567" s="16"/>
      <c r="AH567" s="16"/>
      <c r="AI567" s="16"/>
      <c r="AJ567" s="16"/>
      <c r="AK567" s="16"/>
      <c r="AL567" s="16"/>
      <c r="AM567" s="16"/>
      <c r="AN567" s="16"/>
      <c r="AO567" s="16"/>
      <c r="AP567" s="16"/>
      <c r="AQ567" s="16"/>
      <c r="AR567" s="16"/>
      <c r="AS567" s="16"/>
      <c r="AT567" s="16"/>
      <c r="AU567" s="16"/>
      <c r="AV567" s="16"/>
      <c r="AW567" s="16"/>
      <c r="AX567" s="16"/>
      <c r="AY567" s="16"/>
      <c r="AZ567" s="16"/>
      <c r="BA567" s="16"/>
      <c r="BB567" s="16"/>
      <c r="BC567" s="16"/>
      <c r="BD567" s="16"/>
      <c r="BE567" s="16"/>
      <c r="BF567" s="16"/>
      <c r="BG567" s="16"/>
      <c r="BH567" s="16"/>
      <c r="BI567" s="16"/>
      <c r="BJ567" s="16"/>
      <c r="BK567" s="16"/>
      <c r="BL567" s="16"/>
      <c r="BM567" s="16"/>
      <c r="BN567" s="16"/>
      <c r="BO567" s="16"/>
      <c r="BP567" s="16"/>
      <c r="BQ567" s="16"/>
      <c r="BR567" s="16"/>
      <c r="BS567" s="16"/>
      <c r="BT567" s="16"/>
      <c r="BU567" s="16"/>
      <c r="BV567" s="16"/>
      <c r="BW567" s="16"/>
      <c r="BX567" s="16"/>
      <c r="BY567" s="16"/>
      <c r="BZ567" s="16"/>
      <c r="CA567" s="16"/>
      <c r="CB567" s="16"/>
      <c r="CC567" s="16"/>
      <c r="CD567" s="16"/>
      <c r="CE567" s="16"/>
      <c r="CF567" s="16"/>
      <c r="CG567" s="16"/>
      <c r="CH567" s="16"/>
      <c r="CI567" s="16"/>
      <c r="CJ567" s="16"/>
      <c r="CK567" s="16"/>
      <c r="CL567" s="16"/>
      <c r="CM567" s="16"/>
      <c r="CN567" s="16"/>
      <c r="CO567" s="16"/>
      <c r="CP567" s="16"/>
      <c r="CQ567" s="16"/>
      <c r="CR567" s="16"/>
      <c r="CS567" s="16"/>
      <c r="CT567" s="16"/>
      <c r="CU567" s="16"/>
      <c r="CV567" s="16"/>
      <c r="CW567" s="16"/>
      <c r="CX567" s="16"/>
      <c r="CY567" s="16"/>
      <c r="CZ567" s="16"/>
      <c r="DA567" s="16"/>
    </row>
    <row r="568" spans="1:105" ht="16.5" x14ac:dyDescent="0.3">
      <c r="A568" s="14">
        <v>462</v>
      </c>
      <c r="B568" s="15"/>
      <c r="C568" s="15"/>
      <c r="D568" s="15"/>
      <c r="E568" s="14" t="s">
        <v>1539</v>
      </c>
      <c r="F568" s="14" t="s">
        <v>113</v>
      </c>
      <c r="G568" s="14" t="s">
        <v>1540</v>
      </c>
      <c r="H568" s="2"/>
      <c r="I568" s="12">
        <v>100</v>
      </c>
      <c r="J568" s="16">
        <f>I568-M568</f>
        <v>100</v>
      </c>
      <c r="K568" s="16">
        <f>I568-L568</f>
        <v>100</v>
      </c>
      <c r="L568" s="16">
        <f t="shared" si="91"/>
        <v>0</v>
      </c>
      <c r="M568" s="16">
        <f t="shared" si="91"/>
        <v>0</v>
      </c>
      <c r="N568" s="16"/>
      <c r="O568" s="16"/>
      <c r="P568" s="16"/>
      <c r="Q568" s="16"/>
      <c r="R568" s="16"/>
      <c r="S568" s="16"/>
      <c r="T568" s="16"/>
      <c r="U568" s="16"/>
      <c r="V568" s="16"/>
      <c r="W568" s="17"/>
      <c r="X568" s="16"/>
      <c r="Y568" s="16"/>
      <c r="Z568" s="16"/>
      <c r="AA568" s="16"/>
      <c r="AB568" s="16"/>
      <c r="AC568" s="16"/>
      <c r="AD568" s="16"/>
      <c r="AE568" s="16"/>
      <c r="AF568" s="16"/>
      <c r="AG568" s="16"/>
      <c r="AH568" s="16"/>
      <c r="AI568" s="16"/>
      <c r="AJ568" s="16"/>
      <c r="AK568" s="16"/>
      <c r="AL568" s="16"/>
      <c r="AM568" s="16"/>
      <c r="AN568" s="16"/>
      <c r="AO568" s="16"/>
      <c r="AP568" s="16"/>
      <c r="AQ568" s="16"/>
      <c r="AR568" s="16"/>
      <c r="AS568" s="16"/>
      <c r="AT568" s="16"/>
      <c r="AU568" s="16"/>
      <c r="AV568" s="16"/>
      <c r="AW568" s="16"/>
      <c r="AX568" s="16"/>
      <c r="AY568" s="16"/>
      <c r="AZ568" s="16"/>
      <c r="BA568" s="16"/>
      <c r="BB568" s="16"/>
      <c r="BC568" s="16"/>
      <c r="BD568" s="16"/>
      <c r="BE568" s="16"/>
      <c r="BF568" s="16"/>
      <c r="BG568" s="16"/>
      <c r="BH568" s="16"/>
      <c r="BI568" s="16"/>
      <c r="BJ568" s="16"/>
      <c r="BK568" s="16"/>
      <c r="BL568" s="16"/>
      <c r="BM568" s="16"/>
      <c r="BN568" s="16"/>
      <c r="BO568" s="16"/>
      <c r="BP568" s="16"/>
      <c r="BQ568" s="16"/>
      <c r="BR568" s="16"/>
      <c r="BS568" s="16"/>
      <c r="BT568" s="16"/>
      <c r="BU568" s="16"/>
      <c r="BV568" s="16"/>
      <c r="BW568" s="16"/>
      <c r="BX568" s="16"/>
      <c r="BY568" s="16"/>
      <c r="BZ568" s="16"/>
      <c r="CA568" s="16"/>
      <c r="CB568" s="16"/>
      <c r="CC568" s="16"/>
      <c r="CD568" s="16"/>
      <c r="CE568" s="16"/>
      <c r="CF568" s="16"/>
      <c r="CG568" s="16"/>
      <c r="CH568" s="16"/>
      <c r="CI568" s="16"/>
      <c r="CJ568" s="16"/>
      <c r="CK568" s="16"/>
      <c r="CL568" s="16"/>
      <c r="CM568" s="16"/>
      <c r="CN568" s="16"/>
      <c r="CO568" s="16"/>
      <c r="CP568" s="16"/>
      <c r="CQ568" s="16"/>
      <c r="CR568" s="16"/>
      <c r="CS568" s="16"/>
      <c r="CT568" s="16"/>
      <c r="CU568" s="16"/>
      <c r="CV568" s="16"/>
      <c r="CW568" s="16"/>
      <c r="CX568" s="16"/>
      <c r="CY568" s="16"/>
      <c r="CZ568" s="16"/>
      <c r="DA568" s="16"/>
    </row>
    <row r="569" spans="1:105" ht="16.5" x14ac:dyDescent="0.3">
      <c r="A569" s="14">
        <v>463</v>
      </c>
      <c r="B569" s="15"/>
      <c r="C569" s="15"/>
      <c r="D569" s="15"/>
      <c r="E569" s="14" t="s">
        <v>1541</v>
      </c>
      <c r="F569" s="14" t="s">
        <v>113</v>
      </c>
      <c r="G569" s="14" t="s">
        <v>1542</v>
      </c>
      <c r="H569" s="2"/>
      <c r="I569" s="12">
        <v>100</v>
      </c>
      <c r="J569" s="16">
        <v>1</v>
      </c>
      <c r="K569" s="16">
        <v>5</v>
      </c>
      <c r="L569" s="16">
        <f t="shared" si="91"/>
        <v>90.990399999999994</v>
      </c>
      <c r="M569" s="16">
        <f t="shared" si="91"/>
        <v>103.00960000000001</v>
      </c>
      <c r="N569" s="16"/>
      <c r="O569" s="16"/>
      <c r="P569" s="16"/>
      <c r="Q569" s="16"/>
      <c r="R569" s="16"/>
      <c r="S569" s="16"/>
      <c r="T569" s="16">
        <v>89.99</v>
      </c>
      <c r="U569" s="16">
        <v>97.999600000000001</v>
      </c>
      <c r="V569" s="16"/>
      <c r="W569" s="16"/>
      <c r="X569" s="16"/>
      <c r="Y569" s="16"/>
      <c r="Z569" s="16"/>
      <c r="AA569" s="16"/>
      <c r="AB569" s="16"/>
      <c r="AC569" s="16"/>
      <c r="AD569" s="16"/>
      <c r="AE569" s="16"/>
      <c r="AF569" s="16"/>
      <c r="AG569" s="16"/>
      <c r="AH569" s="22">
        <v>4.0000000000000002E-4</v>
      </c>
      <c r="AI569" s="22">
        <v>0.01</v>
      </c>
      <c r="AJ569" s="16"/>
      <c r="AK569" s="16"/>
      <c r="AL569" s="16">
        <v>1</v>
      </c>
      <c r="AM569" s="16">
        <v>5</v>
      </c>
      <c r="AN569" s="16"/>
      <c r="AO569" s="16"/>
      <c r="AP569" s="16"/>
      <c r="AQ569" s="16"/>
      <c r="AR569" s="16"/>
      <c r="AS569" s="16"/>
      <c r="AT569" s="16"/>
      <c r="AU569" s="16"/>
      <c r="AV569" s="16"/>
      <c r="AW569" s="16"/>
      <c r="AX569" s="16"/>
      <c r="AY569" s="16"/>
      <c r="AZ569" s="16"/>
      <c r="BA569" s="16"/>
      <c r="BB569" s="16"/>
      <c r="BC569" s="16"/>
      <c r="BD569" s="16"/>
      <c r="BE569" s="16"/>
      <c r="BF569" s="16"/>
      <c r="BG569" s="16"/>
      <c r="BH569" s="16"/>
      <c r="BI569" s="16"/>
      <c r="BJ569" s="16"/>
      <c r="BK569" s="16"/>
      <c r="BL569" s="16"/>
      <c r="BM569" s="16"/>
      <c r="BN569" s="16"/>
      <c r="BO569" s="16"/>
      <c r="BP569" s="16"/>
      <c r="BQ569" s="16"/>
      <c r="BR569" s="16"/>
      <c r="BS569" s="16"/>
      <c r="BT569" s="16"/>
      <c r="BU569" s="16"/>
      <c r="BV569" s="16"/>
      <c r="BW569" s="16"/>
      <c r="BX569" s="16"/>
      <c r="BY569" s="16"/>
      <c r="BZ569" s="16"/>
      <c r="CA569" s="16"/>
      <c r="CB569" s="16"/>
      <c r="CC569" s="16"/>
      <c r="CD569" s="16"/>
      <c r="CE569" s="16"/>
      <c r="CF569" s="16"/>
      <c r="CG569" s="16"/>
      <c r="CH569" s="16"/>
      <c r="CI569" s="16"/>
      <c r="CJ569" s="16"/>
      <c r="CK569" s="16"/>
      <c r="CL569" s="16"/>
      <c r="CM569" s="16"/>
      <c r="CN569" s="16"/>
      <c r="CO569" s="16"/>
      <c r="CP569" s="16"/>
      <c r="CQ569" s="16"/>
      <c r="CR569" s="16"/>
      <c r="CS569" s="16"/>
      <c r="CT569" s="16"/>
      <c r="CU569" s="16"/>
      <c r="CV569" s="16"/>
      <c r="CW569" s="16"/>
      <c r="CX569" s="16"/>
      <c r="CY569" s="16"/>
      <c r="CZ569" s="16"/>
      <c r="DA569" s="16"/>
    </row>
    <row r="570" spans="1:105" ht="16.5" x14ac:dyDescent="0.3">
      <c r="A570" s="14">
        <v>464</v>
      </c>
      <c r="B570" s="15"/>
      <c r="C570" s="15"/>
      <c r="D570" s="15"/>
      <c r="E570" s="14" t="s">
        <v>1543</v>
      </c>
      <c r="F570" s="14" t="s">
        <v>113</v>
      </c>
      <c r="G570" s="14" t="s">
        <v>1544</v>
      </c>
      <c r="H570" s="2"/>
      <c r="I570" s="12">
        <v>100</v>
      </c>
      <c r="J570" s="16">
        <f>I570-M570</f>
        <v>100</v>
      </c>
      <c r="K570" s="16">
        <f>I570-L570</f>
        <v>100</v>
      </c>
      <c r="L570" s="16">
        <f t="shared" si="91"/>
        <v>0</v>
      </c>
      <c r="M570" s="16">
        <f t="shared" si="91"/>
        <v>0</v>
      </c>
      <c r="N570" s="16"/>
      <c r="O570" s="16"/>
      <c r="P570" s="16"/>
      <c r="Q570" s="16"/>
      <c r="R570" s="16"/>
      <c r="S570" s="16"/>
      <c r="T570" s="16"/>
      <c r="U570" s="16"/>
      <c r="V570" s="16"/>
      <c r="W570" s="17"/>
      <c r="X570" s="16"/>
      <c r="Y570" s="16"/>
      <c r="Z570" s="16"/>
      <c r="AA570" s="16"/>
      <c r="AB570" s="16"/>
      <c r="AC570" s="16"/>
      <c r="AD570" s="16"/>
      <c r="AE570" s="16"/>
      <c r="AF570" s="16"/>
      <c r="AG570" s="16"/>
      <c r="AH570" s="16"/>
      <c r="AI570" s="16"/>
      <c r="AJ570" s="16"/>
      <c r="AK570" s="16"/>
      <c r="AL570" s="16"/>
      <c r="AM570" s="16"/>
      <c r="AN570" s="16"/>
      <c r="AO570" s="16"/>
      <c r="AP570" s="16"/>
      <c r="AQ570" s="16"/>
      <c r="AR570" s="16"/>
      <c r="AS570" s="16"/>
      <c r="AT570" s="16"/>
      <c r="AU570" s="16"/>
      <c r="AV570" s="16"/>
      <c r="AW570" s="16"/>
      <c r="AX570" s="16"/>
      <c r="AY570" s="16"/>
      <c r="AZ570" s="16"/>
      <c r="BA570" s="16"/>
      <c r="BB570" s="16"/>
      <c r="BC570" s="16"/>
      <c r="BD570" s="16"/>
      <c r="BE570" s="16"/>
      <c r="BF570" s="16"/>
      <c r="BG570" s="16"/>
      <c r="BH570" s="16"/>
      <c r="BI570" s="16"/>
      <c r="BJ570" s="16"/>
      <c r="BK570" s="16"/>
      <c r="BL570" s="16"/>
      <c r="BM570" s="16"/>
      <c r="BN570" s="16"/>
      <c r="BO570" s="16"/>
      <c r="BP570" s="16"/>
      <c r="BQ570" s="16"/>
      <c r="BR570" s="16"/>
      <c r="BS570" s="16"/>
      <c r="BT570" s="16"/>
      <c r="BU570" s="16"/>
      <c r="BV570" s="16"/>
      <c r="BW570" s="16"/>
      <c r="BX570" s="16"/>
      <c r="BY570" s="16"/>
      <c r="BZ570" s="16"/>
      <c r="CA570" s="16"/>
      <c r="CB570" s="16"/>
      <c r="CC570" s="16"/>
      <c r="CD570" s="16"/>
      <c r="CE570" s="16"/>
      <c r="CF570" s="16"/>
      <c r="CG570" s="16"/>
      <c r="CH570" s="16"/>
      <c r="CI570" s="16"/>
      <c r="CJ570" s="16"/>
      <c r="CK570" s="16"/>
      <c r="CL570" s="16"/>
      <c r="CM570" s="16"/>
      <c r="CN570" s="16"/>
      <c r="CO570" s="16"/>
      <c r="CP570" s="16"/>
      <c r="CQ570" s="16"/>
      <c r="CR570" s="16"/>
      <c r="CS570" s="16"/>
      <c r="CT570" s="16"/>
      <c r="CU570" s="16"/>
      <c r="CV570" s="16"/>
      <c r="CW570" s="16"/>
      <c r="CX570" s="16"/>
      <c r="CY570" s="16"/>
      <c r="CZ570" s="16"/>
      <c r="DA570" s="16"/>
    </row>
    <row r="571" spans="1:105" ht="16.5" x14ac:dyDescent="0.3">
      <c r="A571" s="14">
        <v>465</v>
      </c>
      <c r="B571" s="15"/>
      <c r="C571" s="15"/>
      <c r="D571" s="15"/>
      <c r="E571" s="14" t="s">
        <v>1545</v>
      </c>
      <c r="F571" s="14" t="s">
        <v>113</v>
      </c>
      <c r="G571" s="14" t="s">
        <v>1546</v>
      </c>
      <c r="H571" s="2"/>
      <c r="I571" s="12">
        <v>100</v>
      </c>
      <c r="J571" s="16">
        <f>I571-M571</f>
        <v>91.4</v>
      </c>
      <c r="K571" s="18">
        <f>I571-L571</f>
        <v>95.495000000000005</v>
      </c>
      <c r="L571" s="16">
        <f t="shared" si="91"/>
        <v>4.5049999999999999</v>
      </c>
      <c r="M571" s="16">
        <f t="shared" si="91"/>
        <v>8.6</v>
      </c>
      <c r="N571" s="16"/>
      <c r="O571" s="16"/>
      <c r="P571" s="16">
        <v>1.5</v>
      </c>
      <c r="Q571" s="16">
        <v>2.5</v>
      </c>
      <c r="R571" s="16"/>
      <c r="S571" s="16"/>
      <c r="T571" s="16">
        <v>3</v>
      </c>
      <c r="U571" s="16">
        <v>6</v>
      </c>
      <c r="V571" s="16"/>
      <c r="W571" s="17"/>
      <c r="X571" s="16"/>
      <c r="Y571" s="16"/>
      <c r="Z571" s="16"/>
      <c r="AA571" s="16"/>
      <c r="AB571" s="16"/>
      <c r="AC571" s="16"/>
      <c r="AD571" s="16"/>
      <c r="AE571" s="16"/>
      <c r="AF571" s="16"/>
      <c r="AG571" s="16"/>
      <c r="AH571" s="16"/>
      <c r="AI571" s="16"/>
      <c r="AJ571" s="16"/>
      <c r="AK571" s="16"/>
      <c r="AL571" s="16"/>
      <c r="AM571" s="16"/>
      <c r="AN571" s="16"/>
      <c r="AO571" s="16"/>
      <c r="AP571" s="16"/>
      <c r="AQ571" s="16"/>
      <c r="AR571" s="16"/>
      <c r="AS571" s="16"/>
      <c r="AT571" s="16"/>
      <c r="AU571" s="16"/>
      <c r="AV571" s="16"/>
      <c r="AW571" s="16"/>
      <c r="AX571" s="16"/>
      <c r="AY571" s="16"/>
      <c r="AZ571" s="16"/>
      <c r="BA571" s="16"/>
      <c r="BB571" s="16"/>
      <c r="BC571" s="16"/>
      <c r="BD571" s="16"/>
      <c r="BE571" s="16"/>
      <c r="BF571" s="16"/>
      <c r="BG571" s="16"/>
      <c r="BH571" s="16"/>
      <c r="BI571" s="16"/>
      <c r="BJ571" s="16"/>
      <c r="BK571" s="16"/>
      <c r="BL571" s="16"/>
      <c r="BM571" s="16"/>
      <c r="BN571" s="16"/>
      <c r="BO571" s="16"/>
      <c r="BP571" s="16"/>
      <c r="BQ571" s="16"/>
      <c r="BR571" s="16"/>
      <c r="BS571" s="16"/>
      <c r="BT571" s="16"/>
      <c r="BU571" s="16"/>
      <c r="BV571" s="16"/>
      <c r="BW571" s="16"/>
      <c r="BX571" s="16"/>
      <c r="BY571" s="16"/>
      <c r="BZ571" s="16"/>
      <c r="CA571" s="16"/>
      <c r="CB571" s="16"/>
      <c r="CC571" s="16"/>
      <c r="CD571" s="16"/>
      <c r="CE571" s="16"/>
      <c r="CF571" s="16"/>
      <c r="CG571" s="16"/>
      <c r="CH571" s="18">
        <v>5.0000000000000001E-3</v>
      </c>
      <c r="CI571" s="16">
        <v>0.1</v>
      </c>
      <c r="CJ571" s="16"/>
      <c r="CK571" s="16"/>
      <c r="CL571" s="16"/>
      <c r="CM571" s="16"/>
      <c r="CN571" s="16"/>
      <c r="CO571" s="16"/>
      <c r="CP571" s="16"/>
      <c r="CQ571" s="16"/>
      <c r="CR571" s="16"/>
      <c r="CS571" s="16"/>
      <c r="CT571" s="16"/>
      <c r="CU571" s="16"/>
      <c r="CV571" s="16"/>
      <c r="CW571" s="16"/>
      <c r="CX571" s="16"/>
      <c r="CY571" s="16"/>
      <c r="CZ571" s="16"/>
      <c r="DA571" s="16"/>
    </row>
    <row r="572" spans="1:105" ht="16.5" x14ac:dyDescent="0.3">
      <c r="A572" s="14">
        <v>466</v>
      </c>
      <c r="B572" s="15"/>
      <c r="C572" s="15"/>
      <c r="D572" s="15"/>
      <c r="E572" s="14" t="s">
        <v>1547</v>
      </c>
      <c r="F572" s="14" t="s">
        <v>107</v>
      </c>
      <c r="G572" s="14" t="s">
        <v>1548</v>
      </c>
      <c r="H572" s="2"/>
      <c r="I572" s="12">
        <v>100</v>
      </c>
      <c r="J572" s="103">
        <v>2</v>
      </c>
      <c r="K572" s="103">
        <v>10</v>
      </c>
      <c r="L572" s="16">
        <f>P572+R572+T572+V572+X572+Z572+AB572+AD572+AF572+AH572+AJ572+AL572+AN572+AP572+AR572+AT572+AV572+AX572+AZ572+BB572+BD572+BJ572+CZ572+BF572+BH572+BL572+BN572+BP572+BR572+BT572+BZ572</f>
        <v>83.920000000000016</v>
      </c>
      <c r="M572" s="16">
        <f>Q572+S572+U572+W572+Y572+AA572+AC572+AE572+AG572+AI572+AK572+AM572+AO572+AQ572+AS572+AU572+AW572+AY572+BA572+BC572+BE572+BK572+DA572+BG572+BI572+BM572+BO572+BQ572+BS572+BU572+CA572</f>
        <v>104.08</v>
      </c>
      <c r="N572" s="16"/>
      <c r="O572" s="16"/>
      <c r="P572" s="16">
        <v>0</v>
      </c>
      <c r="Q572" s="16">
        <v>5</v>
      </c>
      <c r="R572" s="16">
        <v>0.01</v>
      </c>
      <c r="S572" s="16">
        <v>0.1</v>
      </c>
      <c r="T572" s="16">
        <v>0.01</v>
      </c>
      <c r="U572" s="17">
        <v>0.1</v>
      </c>
      <c r="V572" s="16"/>
      <c r="W572" s="17"/>
      <c r="X572" s="16"/>
      <c r="Y572" s="16"/>
      <c r="Z572" s="16"/>
      <c r="AA572" s="16"/>
      <c r="AB572" s="16"/>
      <c r="AC572" s="16"/>
      <c r="AD572" s="16"/>
      <c r="AE572" s="16"/>
      <c r="AF572" s="16"/>
      <c r="AG572" s="16"/>
      <c r="AH572" s="16"/>
      <c r="AI572" s="16"/>
      <c r="AJ572" s="16"/>
      <c r="AK572" s="16"/>
      <c r="AL572" s="16">
        <v>0.1</v>
      </c>
      <c r="AM572" s="16">
        <v>1</v>
      </c>
      <c r="AN572" s="16"/>
      <c r="AO572" s="16"/>
      <c r="AP572" s="16"/>
      <c r="AQ572" s="16"/>
      <c r="AR572" s="16"/>
      <c r="AS572" s="16"/>
      <c r="AT572" s="16"/>
      <c r="AU572" s="16"/>
      <c r="AV572" s="16"/>
      <c r="AW572" s="16"/>
      <c r="AX572" s="16"/>
      <c r="AY572" s="16"/>
      <c r="AZ572" s="16"/>
      <c r="BA572" s="16"/>
      <c r="BB572" s="16"/>
      <c r="BC572" s="16"/>
      <c r="BD572" s="16"/>
      <c r="BE572" s="16"/>
      <c r="BF572" s="76">
        <f>100-K572-Q572-S572-U572-AM572</f>
        <v>83.800000000000011</v>
      </c>
      <c r="BG572" s="76">
        <f>100-AL572-T572-R572-P572-J572</f>
        <v>97.88</v>
      </c>
      <c r="BH572" s="16"/>
      <c r="BI572" s="16"/>
      <c r="BJ572" s="16"/>
      <c r="BK572" s="16"/>
      <c r="BL572" s="16"/>
      <c r="BM572" s="16"/>
      <c r="BN572" s="16"/>
      <c r="BO572" s="16"/>
      <c r="BP572" s="16"/>
      <c r="BQ572" s="16"/>
      <c r="BR572" s="16"/>
      <c r="BS572" s="16"/>
      <c r="BT572" s="16"/>
      <c r="BU572" s="16"/>
      <c r="BV572" s="16"/>
      <c r="BW572" s="16"/>
      <c r="BX572" s="16"/>
      <c r="BY572" s="16"/>
      <c r="BZ572" s="16"/>
      <c r="CA572" s="16"/>
      <c r="CB572" s="16"/>
      <c r="CC572" s="16"/>
      <c r="CD572" s="16"/>
      <c r="CE572" s="16"/>
      <c r="CF572" s="16"/>
      <c r="CG572" s="16"/>
      <c r="CH572" s="16"/>
      <c r="CI572" s="16"/>
      <c r="CJ572" s="16"/>
      <c r="CK572" s="16"/>
      <c r="CL572" s="16"/>
      <c r="CM572" s="16"/>
      <c r="CN572" s="16"/>
      <c r="CO572" s="16"/>
      <c r="CP572" s="16"/>
      <c r="CQ572" s="16"/>
      <c r="CR572" s="16"/>
      <c r="CS572" s="16"/>
      <c r="CT572" s="16"/>
      <c r="CU572" s="16"/>
      <c r="CV572" s="16"/>
      <c r="CW572" s="16"/>
      <c r="CX572" s="16"/>
      <c r="CY572" s="16"/>
      <c r="CZ572" s="16"/>
      <c r="DA572" s="16"/>
    </row>
    <row r="573" spans="1:105" ht="16.5" x14ac:dyDescent="0.3">
      <c r="A573" s="14">
        <v>467</v>
      </c>
      <c r="B573" s="15"/>
      <c r="C573" s="15"/>
      <c r="D573" s="15"/>
      <c r="E573" s="14" t="s">
        <v>1549</v>
      </c>
      <c r="F573" s="14" t="s">
        <v>107</v>
      </c>
      <c r="G573" s="14" t="s">
        <v>1550</v>
      </c>
      <c r="H573" s="2"/>
      <c r="I573" s="12">
        <v>100</v>
      </c>
      <c r="J573" s="16">
        <f t="shared" ref="J573:J583" si="92">I573-M573</f>
        <v>74</v>
      </c>
      <c r="K573" s="16">
        <f t="shared" ref="K573:K583" si="93">I573-L573</f>
        <v>92.998000000000005</v>
      </c>
      <c r="L573" s="16">
        <f>P573+R573+T573+V573+X573+Z573+AB573+AD573+AF573+AH573+AJ573+AL573+AN573+AP573+AR573+AT573+AV573+AX573+AZ573+BB573+BD573+BJ573+CZ573+BF573+BH573+BL573+BN573+BP573+BR573+BT573+BZ573</f>
        <v>7.0019999999999998</v>
      </c>
      <c r="M573" s="16">
        <f>Q573+S573+U573+W573+Y573+AA573+AC573+AE573+AG573+AI573+AK573+AM573+AO573+AQ573+AS573+AU573+AW573+AY573+BA573+BC573+BE573+BK573+DA573+BG573+BI573+BM573+BO573+BQ573+BS573+BU573+CA573</f>
        <v>26</v>
      </c>
      <c r="N573" s="16"/>
      <c r="O573" s="16"/>
      <c r="P573" s="16"/>
      <c r="Q573" s="16"/>
      <c r="R573" s="16"/>
      <c r="S573" s="16"/>
      <c r="T573" s="16">
        <v>2</v>
      </c>
      <c r="U573" s="17">
        <v>15</v>
      </c>
      <c r="V573" s="16"/>
      <c r="W573" s="17"/>
      <c r="X573" s="16"/>
      <c r="Y573" s="16"/>
      <c r="Z573" s="99">
        <v>1E-3</v>
      </c>
      <c r="AA573" s="26">
        <v>1</v>
      </c>
      <c r="AB573" s="16"/>
      <c r="AC573" s="16"/>
      <c r="AD573" s="16"/>
      <c r="AE573" s="16"/>
      <c r="AF573" s="16"/>
      <c r="AG573" s="16"/>
      <c r="AH573" s="26">
        <v>1E-3</v>
      </c>
      <c r="AI573" s="26">
        <v>1</v>
      </c>
      <c r="AJ573" s="16">
        <v>5</v>
      </c>
      <c r="AK573" s="16">
        <v>9</v>
      </c>
      <c r="AL573" s="16"/>
      <c r="AM573" s="16"/>
      <c r="AN573" s="16"/>
      <c r="AO573" s="16"/>
      <c r="AP573" s="16"/>
      <c r="AQ573" s="16"/>
      <c r="AR573" s="16"/>
      <c r="AS573" s="16"/>
      <c r="AT573" s="16"/>
      <c r="AU573" s="16"/>
      <c r="AV573" s="16"/>
      <c r="AW573" s="16"/>
      <c r="AX573" s="16"/>
      <c r="AY573" s="16"/>
      <c r="AZ573" s="16"/>
      <c r="BA573" s="16"/>
      <c r="BB573" s="16"/>
      <c r="BC573" s="16"/>
      <c r="BD573" s="16"/>
      <c r="BE573" s="16"/>
      <c r="BF573" s="16"/>
      <c r="BG573" s="16"/>
      <c r="BH573" s="16"/>
      <c r="BI573" s="16"/>
      <c r="BJ573" s="16"/>
      <c r="BK573" s="16"/>
      <c r="BL573" s="16"/>
      <c r="BM573" s="16"/>
      <c r="BN573" s="16"/>
      <c r="BO573" s="16"/>
      <c r="BP573" s="16"/>
      <c r="BQ573" s="16"/>
      <c r="BR573" s="16"/>
      <c r="BS573" s="16"/>
      <c r="BT573" s="16"/>
      <c r="BU573" s="16"/>
      <c r="BV573" s="16"/>
      <c r="BW573" s="16"/>
      <c r="BX573" s="16"/>
      <c r="BY573" s="16"/>
      <c r="BZ573" s="16"/>
      <c r="CA573" s="16"/>
      <c r="CB573" s="16"/>
      <c r="CC573" s="16"/>
      <c r="CD573" s="16"/>
      <c r="CE573" s="16"/>
      <c r="CF573" s="16"/>
      <c r="CG573" s="16"/>
      <c r="CH573" s="16"/>
      <c r="CI573" s="16"/>
      <c r="CJ573" s="16"/>
      <c r="CK573" s="16"/>
      <c r="CL573" s="16"/>
      <c r="CM573" s="16"/>
      <c r="CN573" s="16"/>
      <c r="CO573" s="16"/>
      <c r="CP573" s="16"/>
      <c r="CQ573" s="16"/>
      <c r="CR573" s="16"/>
      <c r="CS573" s="16"/>
      <c r="CT573" s="16"/>
      <c r="CU573" s="16"/>
      <c r="CV573" s="16"/>
      <c r="CW573" s="16"/>
      <c r="CX573" s="16"/>
      <c r="CY573" s="16"/>
      <c r="CZ573" s="16"/>
      <c r="DA573" s="16"/>
    </row>
    <row r="574" spans="1:105" s="19" customFormat="1" ht="16.5" x14ac:dyDescent="0.3">
      <c r="A574" s="30">
        <v>754</v>
      </c>
      <c r="B574" s="47"/>
      <c r="C574" s="32"/>
      <c r="D574" s="47"/>
      <c r="E574" s="30" t="s">
        <v>1551</v>
      </c>
      <c r="F574" s="30"/>
      <c r="G574" s="30"/>
      <c r="H574" s="33"/>
      <c r="I574" s="34">
        <v>100</v>
      </c>
      <c r="J574" s="35">
        <f t="shared" si="92"/>
        <v>100</v>
      </c>
      <c r="K574" s="35">
        <f t="shared" si="93"/>
        <v>100</v>
      </c>
      <c r="L574" s="35">
        <f>P574+R574+T574+V574+X574+Z574+AB574+AD574+AF574+AH574+AJ574+AL574+AN574+AP574+AR574+AT574+AV574+AX574+AZ574+BB574+BD574+BJ574+CZ574</f>
        <v>0</v>
      </c>
      <c r="M574" s="35">
        <f>Q574+S574+U574+W574+Y574+AA574+AC574+AE574+AG574+AI574+AK574+AM574+AO574+AQ574+AS574+AU574+AW574+AY574+BA574+BC574+BE574+BK574+DA574</f>
        <v>0</v>
      </c>
      <c r="N574" s="36"/>
      <c r="O574" s="36"/>
      <c r="P574" s="36"/>
      <c r="Q574" s="36"/>
      <c r="R574" s="36"/>
      <c r="S574" s="36"/>
      <c r="T574" s="36"/>
      <c r="U574" s="36"/>
      <c r="V574" s="36"/>
      <c r="W574" s="36"/>
      <c r="X574" s="36"/>
      <c r="Y574" s="36"/>
      <c r="Z574" s="36"/>
      <c r="AA574" s="36"/>
      <c r="AB574" s="36"/>
      <c r="AC574" s="36"/>
      <c r="AD574" s="36"/>
      <c r="AE574" s="36"/>
      <c r="AF574" s="36"/>
      <c r="AG574" s="36"/>
      <c r="AH574" s="36"/>
      <c r="AI574" s="36"/>
      <c r="AJ574" s="36"/>
      <c r="AK574" s="36"/>
      <c r="AL574" s="36"/>
      <c r="AM574" s="36"/>
      <c r="AN574" s="36"/>
      <c r="AO574" s="36"/>
      <c r="AP574" s="36"/>
      <c r="AQ574" s="36"/>
      <c r="AR574" s="36"/>
      <c r="AS574" s="36"/>
      <c r="AT574" s="36"/>
      <c r="AU574" s="36"/>
      <c r="AV574" s="36"/>
      <c r="AW574" s="36"/>
      <c r="AX574" s="36"/>
      <c r="AY574" s="36"/>
      <c r="AZ574" s="36"/>
      <c r="BA574" s="36"/>
      <c r="BB574" s="36"/>
      <c r="BC574" s="36"/>
      <c r="BD574" s="36"/>
      <c r="BE574" s="36"/>
      <c r="BF574" s="36"/>
      <c r="BG574" s="36"/>
      <c r="BH574" s="36"/>
      <c r="BI574" s="36"/>
      <c r="BJ574" s="36"/>
      <c r="BK574" s="36"/>
      <c r="BL574" s="36"/>
      <c r="BM574" s="36"/>
      <c r="BN574" s="36"/>
      <c r="BO574" s="36"/>
      <c r="BP574" s="36"/>
      <c r="BQ574" s="36"/>
      <c r="BR574" s="36"/>
      <c r="BS574" s="36"/>
      <c r="BT574" s="36"/>
      <c r="BU574" s="36"/>
      <c r="BV574" s="36"/>
      <c r="BW574" s="36"/>
      <c r="BX574" s="36"/>
      <c r="BY574" s="36"/>
      <c r="BZ574" s="36"/>
      <c r="CA574" s="36"/>
      <c r="CB574" s="36"/>
      <c r="CC574" s="36"/>
      <c r="CD574" s="36"/>
      <c r="CE574" s="36"/>
      <c r="CF574" s="36"/>
      <c r="CG574" s="36"/>
      <c r="CH574" s="36"/>
      <c r="CI574" s="36"/>
      <c r="CJ574" s="36"/>
      <c r="CK574" s="36"/>
      <c r="CL574" s="36"/>
      <c r="CM574" s="36"/>
      <c r="CN574" s="36"/>
      <c r="CO574" s="36"/>
      <c r="CP574" s="36"/>
      <c r="CQ574" s="36"/>
      <c r="CR574" s="36"/>
      <c r="CS574" s="36"/>
      <c r="CT574" s="36"/>
      <c r="CU574" s="36"/>
      <c r="CV574" s="36"/>
      <c r="CW574" s="36"/>
      <c r="CX574" s="36"/>
      <c r="CY574" s="36"/>
      <c r="CZ574" s="36"/>
      <c r="DA574" s="36"/>
    </row>
    <row r="575" spans="1:105" s="19" customFormat="1" ht="16.5" x14ac:dyDescent="0.3">
      <c r="A575" s="37">
        <v>372</v>
      </c>
      <c r="B575" s="38"/>
      <c r="C575" s="39"/>
      <c r="D575" s="37" t="s">
        <v>306</v>
      </c>
      <c r="E575" s="37" t="s">
        <v>1552</v>
      </c>
      <c r="F575" s="37" t="s">
        <v>218</v>
      </c>
      <c r="G575" s="37" t="s">
        <v>1553</v>
      </c>
      <c r="H575" s="41" t="s">
        <v>1554</v>
      </c>
      <c r="I575" s="42">
        <v>100</v>
      </c>
      <c r="J575" s="43">
        <f t="shared" si="92"/>
        <v>100</v>
      </c>
      <c r="K575" s="43">
        <f t="shared" si="93"/>
        <v>100</v>
      </c>
      <c r="L575" s="43">
        <f>P575+R575+T575+V575+X575+Z575+AB575+AD575+AF575+AH575+AJ575+AL575+AN575+AP575+AR575+AT575+AV575+AX575+AZ575+BB575+BD575+BJ575+CZ575</f>
        <v>0</v>
      </c>
      <c r="M575" s="43">
        <f>Q575+S575+U575+W575+Y575+AA575+AC575+AE575+AG575+AI575+AK575+AM575+AO575+AQ575+AS575+AU575+AW575+AY575+BA575+BC575+BE575+BK575+DA575</f>
        <v>0</v>
      </c>
      <c r="N575" s="53"/>
      <c r="O575" s="53"/>
      <c r="P575" s="53"/>
      <c r="Q575" s="53"/>
      <c r="R575" s="53"/>
      <c r="S575" s="53"/>
      <c r="T575" s="53"/>
      <c r="U575" s="53"/>
      <c r="V575" s="53"/>
      <c r="W575" s="53"/>
      <c r="X575" s="53"/>
      <c r="Y575" s="53"/>
      <c r="Z575" s="53"/>
      <c r="AA575" s="53"/>
      <c r="AB575" s="53"/>
      <c r="AC575" s="53"/>
      <c r="AD575" s="53"/>
      <c r="AE575" s="53"/>
      <c r="AF575" s="53"/>
      <c r="AG575" s="53"/>
      <c r="AH575" s="53"/>
      <c r="AI575" s="53"/>
      <c r="AJ575" s="53"/>
      <c r="AK575" s="53"/>
      <c r="AL575" s="53"/>
      <c r="AM575" s="53"/>
      <c r="AN575" s="53"/>
      <c r="AO575" s="53"/>
      <c r="AP575" s="53"/>
      <c r="AQ575" s="53"/>
      <c r="AR575" s="53"/>
      <c r="AS575" s="53"/>
      <c r="AT575" s="53"/>
      <c r="AU575" s="53"/>
      <c r="AV575" s="53"/>
      <c r="AW575" s="53"/>
      <c r="AX575" s="53"/>
      <c r="AY575" s="53"/>
      <c r="AZ575" s="53"/>
      <c r="BA575" s="53"/>
      <c r="BB575" s="53"/>
      <c r="BC575" s="53"/>
      <c r="BD575" s="53"/>
      <c r="BE575" s="53"/>
      <c r="BF575" s="53"/>
      <c r="BG575" s="53"/>
      <c r="BH575" s="53"/>
      <c r="BI575" s="53"/>
      <c r="BJ575" s="53"/>
      <c r="BK575" s="53"/>
      <c r="BL575" s="53"/>
      <c r="BM575" s="53"/>
      <c r="BN575" s="53"/>
      <c r="BO575" s="53"/>
      <c r="BP575" s="53"/>
      <c r="BQ575" s="53"/>
      <c r="BR575" s="53"/>
      <c r="BS575" s="53"/>
      <c r="BT575" s="53"/>
      <c r="BU575" s="53"/>
      <c r="BV575" s="53"/>
      <c r="BW575" s="53"/>
      <c r="BX575" s="53"/>
      <c r="BY575" s="53"/>
      <c r="BZ575" s="53"/>
      <c r="CA575" s="53"/>
      <c r="CB575" s="53"/>
      <c r="CC575" s="53"/>
      <c r="CD575" s="53"/>
      <c r="CE575" s="53"/>
      <c r="CF575" s="53"/>
      <c r="CG575" s="53"/>
      <c r="CH575" s="53"/>
      <c r="CI575" s="53"/>
      <c r="CJ575" s="53"/>
      <c r="CK575" s="53"/>
      <c r="CL575" s="53"/>
      <c r="CM575" s="53"/>
      <c r="CN575" s="53"/>
      <c r="CO575" s="53"/>
      <c r="CP575" s="53"/>
      <c r="CQ575" s="53"/>
      <c r="CR575" s="53"/>
      <c r="CS575" s="53"/>
      <c r="CT575" s="53"/>
      <c r="CU575" s="53"/>
      <c r="CV575" s="53"/>
      <c r="CW575" s="53"/>
      <c r="CX575" s="53"/>
      <c r="CY575" s="53"/>
      <c r="CZ575" s="53"/>
      <c r="DA575" s="53"/>
    </row>
    <row r="576" spans="1:105" ht="16.5" x14ac:dyDescent="0.3">
      <c r="A576" s="14">
        <v>469</v>
      </c>
      <c r="B576" s="15"/>
      <c r="C576" s="15"/>
      <c r="D576" s="15"/>
      <c r="E576" s="14" t="s">
        <v>1555</v>
      </c>
      <c r="F576" s="14" t="s">
        <v>107</v>
      </c>
      <c r="G576" s="14" t="s">
        <v>1556</v>
      </c>
      <c r="H576" s="2"/>
      <c r="I576" s="12">
        <v>100</v>
      </c>
      <c r="J576" s="16">
        <f t="shared" si="92"/>
        <v>55</v>
      </c>
      <c r="K576" s="16">
        <f t="shared" si="93"/>
        <v>90</v>
      </c>
      <c r="L576" s="16">
        <f>P576+R576+T576+V576+X576+Z576+AB576+AD576+AF576+AH576+AJ576+AL576+AN576+AP576+AR576+AT576+AV576+AX576+AZ576+BB576+BD576+BJ576+CZ576+BF576+BH576+BL576+BN576+BP576+BR576+BT576+BZ576</f>
        <v>10</v>
      </c>
      <c r="M576" s="16">
        <f>Q576+S576+U576+W576+Y576+AA576+AC576+AE576+AG576+AI576+AK576+AM576+AO576+AQ576+AS576+AU576+AW576+AY576+BA576+BC576+BE576+BK576+DA576+BG576+BI576+BM576+BO576+BQ576+BS576+BU576+CA576</f>
        <v>45</v>
      </c>
      <c r="N576" s="16"/>
      <c r="O576" s="16"/>
      <c r="P576" s="16"/>
      <c r="Q576" s="16"/>
      <c r="R576" s="16"/>
      <c r="S576" s="16"/>
      <c r="T576" s="17">
        <v>10</v>
      </c>
      <c r="U576" s="17">
        <v>45</v>
      </c>
      <c r="V576" s="16"/>
      <c r="W576" s="17"/>
      <c r="X576" s="16"/>
      <c r="Y576" s="16"/>
      <c r="Z576" s="16"/>
      <c r="AA576" s="16"/>
      <c r="AB576" s="16"/>
      <c r="AC576" s="16"/>
      <c r="AD576" s="16"/>
      <c r="AE576" s="16"/>
      <c r="AF576" s="16"/>
      <c r="AG576" s="16"/>
      <c r="AH576" s="16"/>
      <c r="AI576" s="16"/>
      <c r="AJ576" s="16"/>
      <c r="AK576" s="16"/>
      <c r="AL576" s="16"/>
      <c r="AM576" s="16"/>
      <c r="AN576" s="16"/>
      <c r="AO576" s="16"/>
      <c r="AP576" s="16"/>
      <c r="AQ576" s="16"/>
      <c r="AR576" s="16"/>
      <c r="AS576" s="16"/>
      <c r="AT576" s="16"/>
      <c r="AU576" s="16"/>
      <c r="AV576" s="16"/>
      <c r="AW576" s="16"/>
      <c r="AX576" s="16"/>
      <c r="AY576" s="16"/>
      <c r="AZ576" s="16"/>
      <c r="BA576" s="16"/>
      <c r="BB576" s="16"/>
      <c r="BC576" s="16"/>
      <c r="BD576" s="16"/>
      <c r="BE576" s="16"/>
      <c r="BF576" s="16"/>
      <c r="BG576" s="16"/>
      <c r="BH576" s="16"/>
      <c r="BI576" s="16"/>
      <c r="BJ576" s="16"/>
      <c r="BK576" s="16"/>
      <c r="BL576" s="16"/>
      <c r="BM576" s="16"/>
      <c r="BN576" s="16"/>
      <c r="BO576" s="16"/>
      <c r="BP576" s="16"/>
      <c r="BQ576" s="16"/>
      <c r="BR576" s="16"/>
      <c r="BS576" s="16"/>
      <c r="BT576" s="16"/>
      <c r="BU576" s="16"/>
      <c r="BV576" s="16"/>
      <c r="BW576" s="16"/>
      <c r="BX576" s="16"/>
      <c r="BY576" s="16"/>
      <c r="BZ576" s="16"/>
      <c r="CA576" s="16"/>
      <c r="CB576" s="16"/>
      <c r="CC576" s="16"/>
      <c r="CD576" s="16"/>
      <c r="CE576" s="16"/>
      <c r="CF576" s="16"/>
      <c r="CG576" s="16"/>
      <c r="CH576" s="16"/>
      <c r="CI576" s="16"/>
      <c r="CJ576" s="16"/>
      <c r="CK576" s="16"/>
      <c r="CL576" s="16"/>
      <c r="CM576" s="16"/>
      <c r="CN576" s="16"/>
      <c r="CO576" s="16"/>
      <c r="CP576" s="16"/>
      <c r="CQ576" s="16"/>
      <c r="CR576" s="16"/>
      <c r="CS576" s="16"/>
      <c r="CT576" s="16"/>
      <c r="CU576" s="16"/>
      <c r="CV576" s="16"/>
      <c r="CW576" s="16"/>
      <c r="CX576" s="16"/>
      <c r="CY576" s="16"/>
      <c r="CZ576" s="16"/>
      <c r="DA576" s="16"/>
    </row>
    <row r="577" spans="1:105" ht="16.5" x14ac:dyDescent="0.3">
      <c r="A577" s="54">
        <v>130</v>
      </c>
      <c r="B577" s="104" t="s">
        <v>1557</v>
      </c>
      <c r="C577" s="36" t="s">
        <v>675</v>
      </c>
      <c r="D577" s="54" t="s">
        <v>224</v>
      </c>
      <c r="E577" s="54" t="s">
        <v>1558</v>
      </c>
      <c r="F577" s="54"/>
      <c r="G577" s="54" t="s">
        <v>1559</v>
      </c>
      <c r="H577" s="33"/>
      <c r="I577" s="34">
        <v>100</v>
      </c>
      <c r="J577" s="35">
        <f t="shared" si="92"/>
        <v>96.545000000000002</v>
      </c>
      <c r="K577" s="35">
        <f t="shared" si="93"/>
        <v>99.775999999999996</v>
      </c>
      <c r="L577" s="35">
        <f t="shared" ref="L577:M582" si="94">P577+R577+T577+V577+X577+Z577+AB577+AD577+AF577+AH577+AJ577+AL577+AN577+AP577+AR577+AT577+AV577+AX577+AZ577+BB577+BD577+BJ577+CZ577+BF577+BH577+BL577+BN577+BP577+BR577+BT577+BZ577+BV577+BX577+CB577+CD577+CF577+CH577+CJ577+CL577</f>
        <v>0.22400000000000003</v>
      </c>
      <c r="M577" s="35">
        <f t="shared" si="94"/>
        <v>3.4550000000000001</v>
      </c>
      <c r="N577" s="35"/>
      <c r="O577" s="35"/>
      <c r="P577" s="35"/>
      <c r="Q577" s="35"/>
      <c r="R577" s="35">
        <v>0.1</v>
      </c>
      <c r="S577" s="35">
        <v>1</v>
      </c>
      <c r="T577" s="35">
        <v>0.1</v>
      </c>
      <c r="U577" s="35">
        <v>2</v>
      </c>
      <c r="V577" s="35"/>
      <c r="W577" s="75"/>
      <c r="X577" s="35">
        <v>0.01</v>
      </c>
      <c r="Y577" s="35">
        <v>0.2</v>
      </c>
      <c r="Z577" s="105">
        <v>6.0000000000000001E-3</v>
      </c>
      <c r="AA577" s="35">
        <v>0.09</v>
      </c>
      <c r="AB577" s="105">
        <v>3.0000000000000001E-3</v>
      </c>
      <c r="AC577" s="35">
        <v>0.05</v>
      </c>
      <c r="AD577" s="35"/>
      <c r="AE577" s="35"/>
      <c r="AF577" s="35"/>
      <c r="AG577" s="35"/>
      <c r="AH577" s="106">
        <v>0</v>
      </c>
      <c r="AI577" s="106">
        <v>0.1</v>
      </c>
      <c r="AJ577" s="35"/>
      <c r="AK577" s="35"/>
      <c r="AL577" s="35"/>
      <c r="AM577" s="35"/>
      <c r="AN577" s="107">
        <v>5.0000000000000001E-3</v>
      </c>
      <c r="AO577" s="107">
        <v>1.4999999999999999E-2</v>
      </c>
      <c r="AP577" s="35"/>
      <c r="AQ577" s="35"/>
      <c r="AR577" s="35"/>
      <c r="AS577" s="35"/>
      <c r="AT577" s="35"/>
      <c r="AU577" s="35"/>
      <c r="AV577" s="35"/>
      <c r="AW577" s="35"/>
      <c r="AX577" s="35"/>
      <c r="AY577" s="35"/>
      <c r="AZ577" s="35"/>
      <c r="BA577" s="35"/>
      <c r="BB577" s="35"/>
      <c r="BC577" s="35"/>
      <c r="BD577" s="35"/>
      <c r="BE577" s="35"/>
      <c r="BF577" s="35"/>
      <c r="BG577" s="35"/>
      <c r="BH577" s="35"/>
      <c r="BI577" s="35"/>
      <c r="BJ577" s="35"/>
      <c r="BK577" s="35"/>
      <c r="BL577" s="35"/>
      <c r="BM577" s="35"/>
      <c r="BN577" s="35"/>
      <c r="BO577" s="35"/>
      <c r="BP577" s="35"/>
      <c r="BQ577" s="35"/>
      <c r="BR577" s="35"/>
      <c r="BS577" s="35"/>
      <c r="BT577" s="35"/>
      <c r="BU577" s="35"/>
      <c r="BV577" s="35"/>
      <c r="BW577" s="35"/>
      <c r="BX577" s="35"/>
      <c r="BY577" s="35"/>
      <c r="BZ577" s="35"/>
      <c r="CA577" s="35"/>
      <c r="CB577" s="35"/>
      <c r="CC577" s="35"/>
      <c r="CD577" s="35"/>
      <c r="CE577" s="35"/>
      <c r="CF577" s="35"/>
      <c r="CG577" s="35"/>
      <c r="CH577" s="35"/>
      <c r="CI577" s="35"/>
      <c r="CJ577" s="35"/>
      <c r="CK577" s="35"/>
      <c r="CL577" s="35"/>
      <c r="CM577" s="35"/>
      <c r="CN577" s="35"/>
      <c r="CO577" s="35"/>
      <c r="CP577" s="35"/>
      <c r="CQ577" s="35"/>
      <c r="CR577" s="35"/>
      <c r="CS577" s="35"/>
      <c r="CT577" s="35"/>
      <c r="CU577" s="35"/>
      <c r="CV577" s="35"/>
      <c r="CW577" s="35"/>
      <c r="CX577" s="35"/>
      <c r="CY577" s="35"/>
      <c r="CZ577" s="35"/>
      <c r="DA577" s="35"/>
    </row>
    <row r="578" spans="1:105" ht="16.5" x14ac:dyDescent="0.3">
      <c r="A578" s="14">
        <v>130</v>
      </c>
      <c r="B578" s="20" t="s">
        <v>1560</v>
      </c>
      <c r="C578" s="15" t="s">
        <v>675</v>
      </c>
      <c r="D578" s="14" t="s">
        <v>224</v>
      </c>
      <c r="E578" s="14" t="s">
        <v>1558</v>
      </c>
      <c r="F578" s="14"/>
      <c r="G578" s="14" t="s">
        <v>1559</v>
      </c>
      <c r="H578" s="2"/>
      <c r="I578" s="12">
        <v>100</v>
      </c>
      <c r="J578" s="16">
        <f t="shared" si="92"/>
        <v>96.61</v>
      </c>
      <c r="K578" s="16">
        <f t="shared" si="93"/>
        <v>99.784000000000006</v>
      </c>
      <c r="L578" s="16">
        <f t="shared" si="94"/>
        <v>0.21600000000000003</v>
      </c>
      <c r="M578" s="16">
        <f t="shared" si="94"/>
        <v>3.39</v>
      </c>
      <c r="N578" s="16"/>
      <c r="O578" s="16"/>
      <c r="P578" s="16"/>
      <c r="Q578" s="16"/>
      <c r="R578" s="16">
        <v>0.1</v>
      </c>
      <c r="S578" s="16">
        <v>1</v>
      </c>
      <c r="T578" s="16">
        <v>0.1</v>
      </c>
      <c r="U578" s="16">
        <v>2</v>
      </c>
      <c r="V578" s="16"/>
      <c r="W578" s="17"/>
      <c r="X578" s="16">
        <v>0.01</v>
      </c>
      <c r="Y578" s="16">
        <v>0.2</v>
      </c>
      <c r="Z578" s="18">
        <v>6.0000000000000001E-3</v>
      </c>
      <c r="AA578" s="16">
        <v>0.09</v>
      </c>
      <c r="AB578" s="16"/>
      <c r="AC578" s="16"/>
      <c r="AD578" s="16"/>
      <c r="AE578" s="16"/>
      <c r="AF578" s="16"/>
      <c r="AG578" s="16"/>
      <c r="AH578" s="78">
        <v>0</v>
      </c>
      <c r="AI578" s="78">
        <v>0.1</v>
      </c>
      <c r="AJ578" s="16"/>
      <c r="AK578" s="16"/>
      <c r="AL578" s="16"/>
      <c r="AM578" s="16"/>
      <c r="AN578" s="16"/>
      <c r="AO578" s="16"/>
      <c r="AP578" s="16"/>
      <c r="AQ578" s="16"/>
      <c r="AR578" s="16"/>
      <c r="AS578" s="16"/>
      <c r="AT578" s="16"/>
      <c r="AU578" s="16"/>
      <c r="AV578" s="16"/>
      <c r="AW578" s="16"/>
      <c r="AX578" s="16"/>
      <c r="AY578" s="16"/>
      <c r="AZ578" s="16"/>
      <c r="BA578" s="16"/>
      <c r="BB578" s="16"/>
      <c r="BC578" s="16"/>
      <c r="BD578" s="16"/>
      <c r="BE578" s="16"/>
      <c r="BF578" s="16"/>
      <c r="BG578" s="16"/>
      <c r="BH578" s="16"/>
      <c r="BI578" s="16"/>
      <c r="BJ578" s="16"/>
      <c r="BK578" s="16"/>
      <c r="BL578" s="16"/>
      <c r="BM578" s="16"/>
      <c r="BN578" s="16"/>
      <c r="BO578" s="16"/>
      <c r="BP578" s="16"/>
      <c r="BQ578" s="16"/>
      <c r="BR578" s="16"/>
      <c r="BS578" s="16"/>
      <c r="BT578" s="16"/>
      <c r="BU578" s="16"/>
      <c r="BV578" s="16"/>
      <c r="BW578" s="16"/>
      <c r="BX578" s="16"/>
      <c r="BY578" s="16"/>
      <c r="BZ578" s="16"/>
      <c r="CA578" s="16"/>
      <c r="CB578" s="16"/>
      <c r="CC578" s="16"/>
      <c r="CD578" s="16"/>
      <c r="CE578" s="16"/>
      <c r="CF578" s="16"/>
      <c r="CG578" s="16"/>
      <c r="CH578" s="16"/>
      <c r="CI578" s="16"/>
      <c r="CJ578" s="16"/>
      <c r="CK578" s="16"/>
      <c r="CL578" s="16"/>
      <c r="CM578" s="16"/>
      <c r="CN578" s="16"/>
      <c r="CO578" s="16"/>
      <c r="CP578" s="16"/>
      <c r="CQ578" s="16"/>
      <c r="CR578" s="16"/>
      <c r="CS578" s="16"/>
      <c r="CT578" s="16"/>
      <c r="CU578" s="16"/>
      <c r="CV578" s="16"/>
      <c r="CW578" s="16"/>
      <c r="CX578" s="16"/>
      <c r="CY578" s="16"/>
      <c r="CZ578" s="16"/>
      <c r="DA578" s="16"/>
    </row>
    <row r="579" spans="1:105" ht="16.5" x14ac:dyDescent="0.3">
      <c r="A579" s="14">
        <v>140</v>
      </c>
      <c r="B579" s="20"/>
      <c r="C579" s="15" t="s">
        <v>675</v>
      </c>
      <c r="D579" s="14" t="s">
        <v>111</v>
      </c>
      <c r="E579" s="14" t="s">
        <v>1561</v>
      </c>
      <c r="F579" s="14" t="s">
        <v>113</v>
      </c>
      <c r="G579" s="14" t="s">
        <v>1562</v>
      </c>
      <c r="H579" t="s">
        <v>1563</v>
      </c>
      <c r="I579" s="12">
        <v>100</v>
      </c>
      <c r="J579" s="16">
        <f t="shared" si="92"/>
        <v>96.662999999999997</v>
      </c>
      <c r="K579" s="16">
        <f t="shared" si="93"/>
        <v>99.781000000000006</v>
      </c>
      <c r="L579" s="16">
        <f t="shared" si="94"/>
        <v>0.21900000000000003</v>
      </c>
      <c r="M579" s="16">
        <f t="shared" si="94"/>
        <v>3.3370000000000002</v>
      </c>
      <c r="N579" s="16"/>
      <c r="O579" s="16"/>
      <c r="P579" s="16"/>
      <c r="Q579" s="16"/>
      <c r="R579" s="16">
        <v>0.1</v>
      </c>
      <c r="S579" s="16">
        <v>1</v>
      </c>
      <c r="T579" s="16">
        <v>0.1</v>
      </c>
      <c r="U579" s="16">
        <v>2</v>
      </c>
      <c r="V579" s="16"/>
      <c r="W579" s="17"/>
      <c r="X579" s="16">
        <v>0.01</v>
      </c>
      <c r="Y579" s="16">
        <v>0.2</v>
      </c>
      <c r="Z579" s="18">
        <v>6.0000000000000001E-3</v>
      </c>
      <c r="AA579" s="16">
        <v>0.09</v>
      </c>
      <c r="AB579" s="18">
        <v>3.0000000000000001E-3</v>
      </c>
      <c r="AC579" s="16">
        <v>4.7E-2</v>
      </c>
      <c r="AD579" s="16"/>
      <c r="AE579" s="16"/>
      <c r="AF579" s="16"/>
      <c r="AG579" s="16"/>
      <c r="AH579" s="16"/>
      <c r="AI579" s="16"/>
      <c r="AJ579" s="16"/>
      <c r="AK579" s="16"/>
      <c r="AL579" s="16"/>
      <c r="AM579" s="16"/>
      <c r="AN579" s="16"/>
      <c r="AO579" s="16"/>
      <c r="AP579" s="16"/>
      <c r="AQ579" s="16"/>
      <c r="AR579" s="16"/>
      <c r="AS579" s="16"/>
      <c r="AT579" s="16"/>
      <c r="AU579" s="16"/>
      <c r="AV579" s="16"/>
      <c r="AW579" s="16"/>
      <c r="AX579" s="16"/>
      <c r="AY579" s="16"/>
      <c r="AZ579" s="16"/>
      <c r="BA579" s="16"/>
      <c r="BB579" s="16"/>
      <c r="BC579" s="16"/>
      <c r="BD579" s="16"/>
      <c r="BE579" s="16"/>
      <c r="BF579" s="16"/>
      <c r="BG579" s="16"/>
      <c r="BH579" s="16"/>
      <c r="BI579" s="16"/>
      <c r="BJ579" s="16"/>
      <c r="BK579" s="16"/>
      <c r="BL579" s="16"/>
      <c r="BM579" s="16"/>
      <c r="BN579" s="16"/>
      <c r="BO579" s="16"/>
      <c r="BP579" s="16"/>
      <c r="BQ579" s="16"/>
      <c r="BR579" s="16"/>
      <c r="BS579" s="16"/>
      <c r="BT579" s="16"/>
      <c r="BU579" s="16"/>
      <c r="BV579" s="16"/>
      <c r="BW579" s="16"/>
      <c r="BX579" s="16"/>
      <c r="BY579" s="16"/>
      <c r="BZ579" s="16"/>
      <c r="CA579" s="16"/>
      <c r="CB579" s="16"/>
      <c r="CC579" s="16"/>
      <c r="CD579" s="16"/>
      <c r="CE579" s="16"/>
      <c r="CF579" s="16"/>
      <c r="CG579" s="16"/>
      <c r="CH579" s="16"/>
      <c r="CI579" s="16"/>
      <c r="CJ579" s="16"/>
      <c r="CK579" s="16"/>
      <c r="CL579" s="16"/>
      <c r="CM579" s="16"/>
      <c r="CN579" s="16"/>
      <c r="CO579" s="16"/>
      <c r="CP579" s="16"/>
      <c r="CQ579" s="16"/>
      <c r="CR579" s="16"/>
      <c r="CS579" s="16"/>
      <c r="CT579" s="16"/>
      <c r="CU579" s="16"/>
      <c r="CV579" s="16"/>
      <c r="CW579" s="16"/>
      <c r="CX579" s="16"/>
      <c r="CY579" s="16"/>
      <c r="CZ579" s="16"/>
      <c r="DA579" s="16"/>
    </row>
    <row r="580" spans="1:105" ht="16.5" x14ac:dyDescent="0.3">
      <c r="A580" s="14">
        <v>158</v>
      </c>
      <c r="B580" s="20"/>
      <c r="C580" s="15" t="s">
        <v>675</v>
      </c>
      <c r="D580" s="14" t="s">
        <v>197</v>
      </c>
      <c r="E580" s="14" t="s">
        <v>1564</v>
      </c>
      <c r="F580" s="14" t="s">
        <v>199</v>
      </c>
      <c r="G580" s="14" t="s">
        <v>1565</v>
      </c>
      <c r="H580" s="2" t="s">
        <v>1566</v>
      </c>
      <c r="I580" s="12">
        <v>100</v>
      </c>
      <c r="J580" s="16">
        <f t="shared" si="92"/>
        <v>96.71</v>
      </c>
      <c r="K580" s="16">
        <f t="shared" si="93"/>
        <v>99.784000000000006</v>
      </c>
      <c r="L580" s="16">
        <f t="shared" si="94"/>
        <v>0.21600000000000003</v>
      </c>
      <c r="M580" s="16">
        <f t="shared" si="94"/>
        <v>3.29</v>
      </c>
      <c r="N580" s="16"/>
      <c r="O580" s="16"/>
      <c r="P580" s="16"/>
      <c r="Q580" s="16"/>
      <c r="R580" s="16">
        <v>0.1</v>
      </c>
      <c r="S580" s="16">
        <v>1</v>
      </c>
      <c r="T580" s="16">
        <v>0.1</v>
      </c>
      <c r="U580" s="16">
        <v>2</v>
      </c>
      <c r="V580" s="16"/>
      <c r="W580" s="17"/>
      <c r="X580" s="16">
        <v>0.01</v>
      </c>
      <c r="Y580" s="16">
        <v>0.2</v>
      </c>
      <c r="Z580" s="18">
        <v>6.0000000000000001E-3</v>
      </c>
      <c r="AA580" s="16">
        <v>0.09</v>
      </c>
      <c r="AB580" s="16"/>
      <c r="AC580" s="16"/>
      <c r="AD580" s="16"/>
      <c r="AE580" s="16"/>
      <c r="AF580" s="16"/>
      <c r="AG580" s="16"/>
      <c r="AH580" s="16"/>
      <c r="AI580" s="16"/>
      <c r="AJ580" s="16"/>
      <c r="AK580" s="16"/>
      <c r="AL580" s="16"/>
      <c r="AM580" s="16"/>
      <c r="AN580" s="16"/>
      <c r="AO580" s="16"/>
      <c r="AP580" s="16"/>
      <c r="AQ580" s="16"/>
      <c r="AR580" s="16"/>
      <c r="AS580" s="16"/>
      <c r="AT580" s="16"/>
      <c r="AU580" s="16"/>
      <c r="AV580" s="16"/>
      <c r="AW580" s="16"/>
      <c r="AX580" s="16"/>
      <c r="AY580" s="16"/>
      <c r="AZ580" s="16"/>
      <c r="BA580" s="16"/>
      <c r="BB580" s="16"/>
      <c r="BC580" s="16"/>
      <c r="BD580" s="16"/>
      <c r="BE580" s="16"/>
      <c r="BF580" s="16"/>
      <c r="BG580" s="16"/>
      <c r="BH580" s="16"/>
      <c r="BI580" s="16"/>
      <c r="BJ580" s="16"/>
      <c r="BK580" s="16"/>
      <c r="BL580" s="16"/>
      <c r="BM580" s="16"/>
      <c r="BN580" s="16"/>
      <c r="BO580" s="16"/>
      <c r="BP580" s="16"/>
      <c r="BQ580" s="16"/>
      <c r="BR580" s="16"/>
      <c r="BS580" s="16"/>
      <c r="BT580" s="16"/>
      <c r="BU580" s="16"/>
      <c r="BV580" s="16"/>
      <c r="BW580" s="16"/>
      <c r="BX580" s="16"/>
      <c r="BY580" s="16"/>
      <c r="BZ580" s="16"/>
      <c r="CA580" s="16"/>
      <c r="CB580" s="16"/>
      <c r="CC580" s="16"/>
      <c r="CD580" s="16"/>
      <c r="CE580" s="16"/>
      <c r="CF580" s="16"/>
      <c r="CG580" s="16"/>
      <c r="CH580" s="16"/>
      <c r="CI580" s="16"/>
      <c r="CJ580" s="16"/>
      <c r="CK580" s="16"/>
      <c r="CL580" s="16"/>
      <c r="CM580" s="16"/>
      <c r="CN580" s="16"/>
      <c r="CO580" s="16"/>
      <c r="CP580" s="16"/>
      <c r="CQ580" s="16"/>
      <c r="CR580" s="16"/>
      <c r="CS580" s="16"/>
      <c r="CT580" s="16"/>
      <c r="CU580" s="16"/>
      <c r="CV580" s="16"/>
      <c r="CW580" s="16"/>
      <c r="CX580" s="16"/>
      <c r="CY580" s="16"/>
      <c r="CZ580" s="16"/>
      <c r="DA580" s="16"/>
    </row>
    <row r="581" spans="1:105" ht="16.5" x14ac:dyDescent="0.3">
      <c r="A581" s="14">
        <v>389</v>
      </c>
      <c r="B581" s="20"/>
      <c r="C581" s="15" t="s">
        <v>675</v>
      </c>
      <c r="D581" s="14" t="s">
        <v>234</v>
      </c>
      <c r="E581" s="14" t="s">
        <v>1567</v>
      </c>
      <c r="F581" s="14" t="s">
        <v>113</v>
      </c>
      <c r="G581" s="14" t="s">
        <v>1568</v>
      </c>
      <c r="H581" s="2"/>
      <c r="I581" s="12">
        <v>100</v>
      </c>
      <c r="J581" s="16">
        <f t="shared" si="92"/>
        <v>96.545000000000002</v>
      </c>
      <c r="K581" s="16">
        <f t="shared" si="93"/>
        <v>99.775999999999996</v>
      </c>
      <c r="L581" s="16">
        <f t="shared" si="94"/>
        <v>0.22400000000000003</v>
      </c>
      <c r="M581" s="16">
        <f t="shared" si="94"/>
        <v>3.4550000000000001</v>
      </c>
      <c r="N581" s="16"/>
      <c r="O581" s="16"/>
      <c r="P581" s="16"/>
      <c r="Q581" s="16"/>
      <c r="R581" s="16">
        <v>0.1</v>
      </c>
      <c r="S581" s="16">
        <v>1</v>
      </c>
      <c r="T581" s="16">
        <v>0.1</v>
      </c>
      <c r="U581" s="16">
        <v>2</v>
      </c>
      <c r="V581" s="16"/>
      <c r="W581" s="17"/>
      <c r="X581" s="16">
        <v>0.01</v>
      </c>
      <c r="Y581" s="16">
        <v>0.2</v>
      </c>
      <c r="Z581" s="18">
        <v>6.0000000000000001E-3</v>
      </c>
      <c r="AA581" s="16">
        <v>0.09</v>
      </c>
      <c r="AB581" s="18">
        <v>3.0000000000000001E-3</v>
      </c>
      <c r="AC581" s="16">
        <v>0.05</v>
      </c>
      <c r="AD581" s="16"/>
      <c r="AE581" s="16"/>
      <c r="AF581" s="16"/>
      <c r="AG581" s="16"/>
      <c r="AH581" s="16">
        <v>0</v>
      </c>
      <c r="AI581" s="16">
        <v>0.1</v>
      </c>
      <c r="AJ581" s="16"/>
      <c r="AK581" s="16"/>
      <c r="AL581" s="16"/>
      <c r="AM581" s="16"/>
      <c r="AN581" s="108">
        <v>5.0000000000000001E-3</v>
      </c>
      <c r="AO581" s="108">
        <v>1.4999999999999999E-2</v>
      </c>
      <c r="AP581" s="16"/>
      <c r="AQ581" s="16"/>
      <c r="AR581" s="16"/>
      <c r="AS581" s="16"/>
      <c r="AT581" s="16"/>
      <c r="AU581" s="16"/>
      <c r="AV581" s="16"/>
      <c r="AW581" s="16"/>
      <c r="AX581" s="16"/>
      <c r="AY581" s="16"/>
      <c r="AZ581" s="16"/>
      <c r="BA581" s="16"/>
      <c r="BB581" s="16"/>
      <c r="BC581" s="16"/>
      <c r="BD581" s="16"/>
      <c r="BE581" s="16"/>
      <c r="BF581" s="16"/>
      <c r="BG581" s="16"/>
      <c r="BH581" s="16"/>
      <c r="BI581" s="16"/>
      <c r="BJ581" s="16"/>
      <c r="BK581" s="16"/>
      <c r="BL581" s="16"/>
      <c r="BM581" s="16"/>
      <c r="BN581" s="16"/>
      <c r="BO581" s="16"/>
      <c r="BP581" s="16"/>
      <c r="BQ581" s="16"/>
      <c r="BR581" s="16"/>
      <c r="BS581" s="16"/>
      <c r="BT581" s="16"/>
      <c r="BU581" s="16"/>
      <c r="BV581" s="16"/>
      <c r="BW581" s="16"/>
      <c r="BX581" s="16"/>
      <c r="BY581" s="16"/>
      <c r="BZ581" s="16"/>
      <c r="CA581" s="16"/>
      <c r="CB581" s="16"/>
      <c r="CC581" s="16"/>
      <c r="CD581" s="16"/>
      <c r="CE581" s="16"/>
      <c r="CF581" s="16"/>
      <c r="CG581" s="16"/>
      <c r="CH581" s="16"/>
      <c r="CI581" s="16"/>
      <c r="CJ581" s="16"/>
      <c r="CK581" s="16"/>
      <c r="CL581" s="16"/>
      <c r="CM581" s="16"/>
      <c r="CN581" s="16"/>
      <c r="CO581" s="16"/>
      <c r="CP581" s="16"/>
      <c r="CQ581" s="16"/>
      <c r="CR581" s="16"/>
      <c r="CS581" s="16"/>
      <c r="CT581" s="16"/>
      <c r="CU581" s="16"/>
      <c r="CV581" s="16"/>
      <c r="CW581" s="16"/>
      <c r="CX581" s="16"/>
      <c r="CY581" s="16"/>
      <c r="CZ581" s="16"/>
      <c r="DA581" s="16"/>
    </row>
    <row r="582" spans="1:105" ht="16.5" x14ac:dyDescent="0.3">
      <c r="A582" s="14">
        <v>424</v>
      </c>
      <c r="B582" s="20"/>
      <c r="C582" s="15" t="s">
        <v>675</v>
      </c>
      <c r="D582" s="15"/>
      <c r="E582" s="14" t="s">
        <v>1569</v>
      </c>
      <c r="F582" s="14" t="s">
        <v>199</v>
      </c>
      <c r="G582" s="14" t="s">
        <v>1570</v>
      </c>
      <c r="H582" s="2"/>
      <c r="I582" s="12">
        <v>100</v>
      </c>
      <c r="J582" s="16">
        <f t="shared" si="92"/>
        <v>96.662999999999997</v>
      </c>
      <c r="K582" s="16">
        <f t="shared" si="93"/>
        <v>99.781000000000006</v>
      </c>
      <c r="L582" s="16">
        <f t="shared" si="94"/>
        <v>0.21900000000000003</v>
      </c>
      <c r="M582" s="16">
        <f t="shared" si="94"/>
        <v>3.3370000000000002</v>
      </c>
      <c r="N582" s="16"/>
      <c r="O582" s="16"/>
      <c r="P582" s="16"/>
      <c r="Q582" s="16"/>
      <c r="R582" s="16">
        <v>0.1</v>
      </c>
      <c r="S582" s="16">
        <v>1</v>
      </c>
      <c r="T582" s="16">
        <v>0.1</v>
      </c>
      <c r="U582" s="16">
        <v>2</v>
      </c>
      <c r="V582" s="16"/>
      <c r="W582" s="17"/>
      <c r="X582" s="16">
        <v>0.01</v>
      </c>
      <c r="Y582" s="16">
        <v>0.2</v>
      </c>
      <c r="Z582" s="18">
        <v>6.0000000000000001E-3</v>
      </c>
      <c r="AA582" s="16">
        <v>0.09</v>
      </c>
      <c r="AB582" s="18">
        <v>3.0000000000000001E-3</v>
      </c>
      <c r="AC582" s="18">
        <v>4.7E-2</v>
      </c>
      <c r="AD582" s="16"/>
      <c r="AE582" s="16"/>
      <c r="AF582" s="16"/>
      <c r="AG582" s="16"/>
      <c r="AH582" s="16"/>
      <c r="AI582" s="16"/>
      <c r="AJ582" s="16"/>
      <c r="AK582" s="16"/>
      <c r="AL582" s="16"/>
      <c r="AM582" s="16"/>
      <c r="AN582" s="16"/>
      <c r="AO582" s="16"/>
      <c r="AP582" s="16"/>
      <c r="AQ582" s="16"/>
      <c r="AR582" s="16"/>
      <c r="AS582" s="16"/>
      <c r="AT582" s="16"/>
      <c r="AU582" s="16"/>
      <c r="AV582" s="16"/>
      <c r="AW582" s="16"/>
      <c r="AX582" s="16"/>
      <c r="AY582" s="16"/>
      <c r="AZ582" s="16"/>
      <c r="BA582" s="16"/>
      <c r="BB582" s="16"/>
      <c r="BC582" s="16"/>
      <c r="BD582" s="16"/>
      <c r="BE582" s="16"/>
      <c r="BF582" s="16"/>
      <c r="BG582" s="16"/>
      <c r="BH582" s="16"/>
      <c r="BI582" s="16"/>
      <c r="BJ582" s="16"/>
      <c r="BK582" s="16"/>
      <c r="BL582" s="16"/>
      <c r="BM582" s="16"/>
      <c r="BN582" s="16"/>
      <c r="BO582" s="16"/>
      <c r="BP582" s="16"/>
      <c r="BQ582" s="16"/>
      <c r="BR582" s="16"/>
      <c r="BS582" s="16"/>
      <c r="BT582" s="16"/>
      <c r="BU582" s="16"/>
      <c r="BV582" s="16"/>
      <c r="BW582" s="16"/>
      <c r="BX582" s="16"/>
      <c r="BY582" s="16"/>
      <c r="BZ582" s="16"/>
      <c r="CA582" s="16"/>
      <c r="CB582" s="16"/>
      <c r="CC582" s="16"/>
      <c r="CD582" s="16"/>
      <c r="CE582" s="16"/>
      <c r="CF582" s="16"/>
      <c r="CG582" s="16"/>
      <c r="CH582" s="16"/>
      <c r="CI582" s="16"/>
      <c r="CJ582" s="16"/>
      <c r="CK582" s="16"/>
      <c r="CL582" s="16"/>
      <c r="CM582" s="16"/>
      <c r="CN582" s="16"/>
      <c r="CO582" s="16"/>
      <c r="CP582" s="16"/>
      <c r="CQ582" s="16"/>
      <c r="CR582" s="16"/>
      <c r="CS582" s="16"/>
      <c r="CT582" s="16"/>
      <c r="CU582" s="16"/>
      <c r="CV582" s="16"/>
      <c r="CW582" s="16"/>
      <c r="CX582" s="16"/>
      <c r="CY582" s="16"/>
      <c r="CZ582" s="16"/>
      <c r="DA582" s="16"/>
    </row>
    <row r="583" spans="1:105" s="19" customFormat="1" ht="16.5" x14ac:dyDescent="0.3">
      <c r="A583" s="37">
        <v>747</v>
      </c>
      <c r="B583" s="40"/>
      <c r="C583" s="39"/>
      <c r="D583" s="40"/>
      <c r="E583" s="37" t="s">
        <v>1571</v>
      </c>
      <c r="F583" s="37"/>
      <c r="G583" s="37"/>
      <c r="H583" s="41"/>
      <c r="I583" s="42">
        <v>100</v>
      </c>
      <c r="J583" s="43">
        <f t="shared" si="92"/>
        <v>100</v>
      </c>
      <c r="K583" s="43">
        <f t="shared" si="93"/>
        <v>100</v>
      </c>
      <c r="L583" s="43">
        <f>P583+R583+T583+V583+X583+Z583+AB583+AD583+AF583+AH583+AJ583+AL583+AN583+AP583+AR583+AT583+AV583+AX583+AZ583+BB583+BD583+BJ583+CZ583</f>
        <v>0</v>
      </c>
      <c r="M583" s="43">
        <f>Q583+S583+U583+W583+Y583+AA583+AC583+AE583+AG583+AI583+AK583+AM583+AO583+AQ583+AS583+AU583+AW583+AY583+BA583+BC583+BE583+BK583+DA583</f>
        <v>0</v>
      </c>
      <c r="N583" s="53"/>
      <c r="O583" s="53"/>
      <c r="P583" s="53"/>
      <c r="Q583" s="53"/>
      <c r="R583" s="53"/>
      <c r="S583" s="53"/>
      <c r="T583" s="53"/>
      <c r="U583" s="53"/>
      <c r="V583" s="53"/>
      <c r="W583" s="53"/>
      <c r="X583" s="53"/>
      <c r="Y583" s="53"/>
      <c r="Z583" s="53"/>
      <c r="AA583" s="53"/>
      <c r="AB583" s="53"/>
      <c r="AC583" s="53"/>
      <c r="AD583" s="53"/>
      <c r="AE583" s="53"/>
      <c r="AF583" s="53"/>
      <c r="AG583" s="53"/>
      <c r="AH583" s="53"/>
      <c r="AI583" s="53"/>
      <c r="AJ583" s="53"/>
      <c r="AK583" s="53"/>
      <c r="AL583" s="53"/>
      <c r="AM583" s="53"/>
      <c r="AN583" s="53"/>
      <c r="AO583" s="53"/>
      <c r="AP583" s="53"/>
      <c r="AQ583" s="53"/>
      <c r="AR583" s="53"/>
      <c r="AS583" s="53"/>
      <c r="AT583" s="53"/>
      <c r="AU583" s="53"/>
      <c r="AV583" s="53"/>
      <c r="AW583" s="53"/>
      <c r="AX583" s="53"/>
      <c r="AY583" s="53"/>
      <c r="AZ583" s="53"/>
      <c r="BA583" s="53"/>
      <c r="BB583" s="53"/>
      <c r="BC583" s="53"/>
      <c r="BD583" s="53"/>
      <c r="BE583" s="53"/>
      <c r="BF583" s="53"/>
      <c r="BG583" s="53"/>
      <c r="BH583" s="53"/>
      <c r="BI583" s="53"/>
      <c r="BJ583" s="53"/>
      <c r="BK583" s="53"/>
      <c r="BL583" s="53"/>
      <c r="BM583" s="53"/>
      <c r="BN583" s="53"/>
      <c r="BO583" s="53"/>
      <c r="BP583" s="53"/>
      <c r="BQ583" s="53"/>
      <c r="BR583" s="53"/>
      <c r="BS583" s="53"/>
      <c r="BT583" s="53"/>
      <c r="BU583" s="53"/>
      <c r="BV583" s="53"/>
      <c r="BW583" s="53"/>
      <c r="BX583" s="53"/>
      <c r="BY583" s="53"/>
      <c r="BZ583" s="53"/>
      <c r="CA583" s="53"/>
      <c r="CB583" s="53"/>
      <c r="CC583" s="53"/>
      <c r="CD583" s="53"/>
      <c r="CE583" s="53"/>
      <c r="CF583" s="53"/>
      <c r="CG583" s="53"/>
      <c r="CH583" s="53"/>
      <c r="CI583" s="53"/>
      <c r="CJ583" s="53"/>
      <c r="CK583" s="53"/>
      <c r="CL583" s="53"/>
      <c r="CM583" s="53"/>
      <c r="CN583" s="53"/>
      <c r="CO583" s="53"/>
      <c r="CP583" s="53"/>
      <c r="CQ583" s="53"/>
      <c r="CR583" s="53"/>
      <c r="CS583" s="53"/>
      <c r="CT583" s="53"/>
      <c r="CU583" s="53"/>
      <c r="CV583" s="53"/>
      <c r="CW583" s="53"/>
      <c r="CX583" s="53"/>
      <c r="CY583" s="53"/>
      <c r="CZ583" s="53"/>
      <c r="DA583" s="53"/>
    </row>
    <row r="584" spans="1:105" s="102" customFormat="1" ht="16.5" x14ac:dyDescent="0.3">
      <c r="A584" s="14">
        <v>470</v>
      </c>
      <c r="B584" s="20"/>
      <c r="C584" s="15"/>
      <c r="D584" s="15"/>
      <c r="E584" s="14" t="s">
        <v>1572</v>
      </c>
      <c r="F584" s="14" t="s">
        <v>107</v>
      </c>
      <c r="G584" s="14" t="s">
        <v>1573</v>
      </c>
      <c r="H584" s="2"/>
      <c r="I584" s="12">
        <v>100</v>
      </c>
      <c r="J584" s="76">
        <v>20</v>
      </c>
      <c r="K584" s="76">
        <v>30</v>
      </c>
      <c r="L584" s="16">
        <f>N584+R584+T584+V584+X584+Z584+AB584+AD584+AF584+AH584+AJ584+AL584+AN584+AP584+AR584+AT584+AV584+AX584+AZ584+BB584+BD584+BJ584+CZ584</f>
        <v>15.05</v>
      </c>
      <c r="M584" s="16">
        <f>O584+S584+U584+W584+Y584+AA584+AC584+AE584+AG584+AI584+AK584+AM584+AO584+AQ584+AS584+AU584+AW584+AY584+BA584+BC584+BE584+BK584+DA584</f>
        <v>36</v>
      </c>
      <c r="N584" s="16"/>
      <c r="O584" s="16"/>
      <c r="P584" s="109">
        <v>0.1</v>
      </c>
      <c r="Q584" s="109">
        <v>5</v>
      </c>
      <c r="R584" s="22">
        <v>0.05</v>
      </c>
      <c r="S584" s="22">
        <v>1</v>
      </c>
      <c r="T584" s="17">
        <v>15</v>
      </c>
      <c r="U584" s="17">
        <v>35</v>
      </c>
      <c r="V584" s="16"/>
      <c r="W584" s="17"/>
      <c r="X584" s="16"/>
      <c r="Y584" s="16"/>
      <c r="Z584" s="16"/>
      <c r="AA584" s="16"/>
      <c r="AB584" s="16"/>
      <c r="AC584" s="16"/>
      <c r="AD584" s="16"/>
      <c r="AE584" s="16"/>
      <c r="AF584" s="16"/>
      <c r="AG584" s="16"/>
      <c r="AH584" s="16"/>
      <c r="AI584" s="16"/>
      <c r="AJ584" s="16"/>
      <c r="AK584" s="16"/>
      <c r="AL584" s="16"/>
      <c r="AM584" s="16"/>
      <c r="AN584" s="16"/>
      <c r="AO584" s="16"/>
      <c r="AP584" s="16"/>
      <c r="AQ584" s="16"/>
      <c r="AR584" s="16"/>
      <c r="AS584" s="16"/>
      <c r="AT584" s="16"/>
      <c r="AU584" s="16"/>
      <c r="AV584" s="16"/>
      <c r="AW584" s="16"/>
      <c r="AX584" s="16"/>
      <c r="AY584" s="16"/>
      <c r="AZ584" s="16"/>
      <c r="BA584" s="16"/>
      <c r="BB584" s="16"/>
      <c r="BC584" s="16"/>
      <c r="BD584" s="16"/>
      <c r="BE584" s="16"/>
      <c r="BF584" s="76">
        <f>100-K584-Q584-S584-U584</f>
        <v>29</v>
      </c>
      <c r="BG584" s="76">
        <f>100-J584-P584-R584-T584</f>
        <v>64.850000000000009</v>
      </c>
      <c r="BH584" s="16"/>
      <c r="BI584" s="16"/>
      <c r="BJ584" s="16"/>
      <c r="BK584" s="16"/>
      <c r="BL584" s="16"/>
      <c r="BM584" s="16"/>
      <c r="BN584" s="16"/>
      <c r="BO584" s="16"/>
      <c r="BP584" s="16"/>
      <c r="BQ584" s="16"/>
      <c r="BR584" s="16"/>
      <c r="BS584" s="16"/>
      <c r="BT584" s="16"/>
      <c r="BU584" s="16"/>
      <c r="BV584" s="16"/>
      <c r="BW584" s="16"/>
      <c r="BX584" s="16"/>
      <c r="BY584" s="16"/>
      <c r="BZ584" s="16"/>
      <c r="CA584" s="16"/>
      <c r="CB584" s="16"/>
      <c r="CC584" s="16"/>
      <c r="CD584" s="16"/>
      <c r="CE584" s="16"/>
      <c r="CF584" s="16"/>
      <c r="CG584" s="16"/>
      <c r="CH584" s="16"/>
      <c r="CI584" s="16"/>
      <c r="CJ584" s="16"/>
      <c r="CK584" s="16"/>
      <c r="CL584" s="16"/>
      <c r="CM584" s="16"/>
      <c r="CN584" s="16"/>
      <c r="CO584" s="16"/>
      <c r="CP584" s="16"/>
      <c r="CQ584" s="16"/>
      <c r="CR584" s="16"/>
      <c r="CS584" s="16"/>
      <c r="CT584" s="16"/>
      <c r="CU584" s="16"/>
      <c r="CV584" s="16"/>
      <c r="CW584" s="16"/>
      <c r="CX584" s="16"/>
      <c r="CY584" s="16"/>
      <c r="CZ584" s="16"/>
      <c r="DA584" s="16"/>
    </row>
    <row r="585" spans="1:105" s="19" customFormat="1" ht="16.5" x14ac:dyDescent="0.3">
      <c r="A585" s="30">
        <v>659</v>
      </c>
      <c r="B585" s="31"/>
      <c r="C585" s="32"/>
      <c r="D585" s="47"/>
      <c r="E585" s="30" t="s">
        <v>1574</v>
      </c>
      <c r="F585" s="30" t="s">
        <v>446</v>
      </c>
      <c r="G585" s="30" t="s">
        <v>1575</v>
      </c>
      <c r="H585" s="33"/>
      <c r="I585" s="34">
        <v>100</v>
      </c>
      <c r="J585" s="35">
        <f t="shared" ref="J585:J598" si="95">I585-M585</f>
        <v>100</v>
      </c>
      <c r="K585" s="35">
        <f t="shared" ref="K585:K598" si="96">I585-L585</f>
        <v>100</v>
      </c>
      <c r="L585" s="35">
        <f>P585+R585+T585+V585+X585+Z585+AB585+AD585+AF585+AH585+AJ585+AL585+AN585+AP585+AR585+AT585+AV585+AX585+AZ585+BB585+BD585+BJ585+CZ585</f>
        <v>0</v>
      </c>
      <c r="M585" s="35">
        <f>Q585+S585+U585+W585+Y585+AA585+AC585+AE585+AG585+AI585+AK585+AM585+AO585+AQ585+AS585+AU585+AW585+AY585+BA585+BC585+BE585+BK585+DA585</f>
        <v>0</v>
      </c>
      <c r="N585" s="36"/>
      <c r="O585" s="36"/>
      <c r="P585" s="36"/>
      <c r="Q585" s="36"/>
      <c r="R585" s="36"/>
      <c r="S585" s="36"/>
      <c r="T585" s="36"/>
      <c r="U585" s="36"/>
      <c r="V585" s="36"/>
      <c r="W585" s="36"/>
      <c r="X585" s="36"/>
      <c r="Y585" s="36"/>
      <c r="Z585" s="36"/>
      <c r="AA585" s="36"/>
      <c r="AB585" s="36"/>
      <c r="AC585" s="36"/>
      <c r="AD585" s="36"/>
      <c r="AE585" s="36"/>
      <c r="AF585" s="36"/>
      <c r="AG585" s="36"/>
      <c r="AH585" s="36"/>
      <c r="AI585" s="36"/>
      <c r="AJ585" s="36"/>
      <c r="AK585" s="36"/>
      <c r="AL585" s="36"/>
      <c r="AM585" s="36"/>
      <c r="AN585" s="36"/>
      <c r="AO585" s="36"/>
      <c r="AP585" s="36"/>
      <c r="AQ585" s="36"/>
      <c r="AR585" s="36"/>
      <c r="AS585" s="36"/>
      <c r="AT585" s="36"/>
      <c r="AU585" s="36"/>
      <c r="AV585" s="36"/>
      <c r="AW585" s="36"/>
      <c r="AX585" s="36"/>
      <c r="AY585" s="36"/>
      <c r="AZ585" s="36"/>
      <c r="BA585" s="36"/>
      <c r="BB585" s="36"/>
      <c r="BC585" s="36"/>
      <c r="BD585" s="36"/>
      <c r="BE585" s="36"/>
      <c r="BF585" s="36"/>
      <c r="BG585" s="36"/>
      <c r="BH585" s="36"/>
      <c r="BI585" s="36"/>
      <c r="BJ585" s="36"/>
      <c r="BK585" s="36"/>
      <c r="BL585" s="36"/>
      <c r="BM585" s="36"/>
      <c r="BN585" s="36"/>
      <c r="BO585" s="36"/>
      <c r="BP585" s="36"/>
      <c r="BQ585" s="36"/>
      <c r="BR585" s="36"/>
      <c r="BS585" s="36"/>
      <c r="BT585" s="36"/>
      <c r="BU585" s="36"/>
      <c r="BV585" s="36"/>
      <c r="BW585" s="36"/>
      <c r="BX585" s="36"/>
      <c r="BY585" s="36"/>
      <c r="BZ585" s="36"/>
      <c r="CA585" s="36"/>
      <c r="CB585" s="36"/>
      <c r="CC585" s="36"/>
      <c r="CD585" s="36"/>
      <c r="CE585" s="36"/>
      <c r="CF585" s="36"/>
      <c r="CG585" s="36"/>
      <c r="CH585" s="36"/>
      <c r="CI585" s="36"/>
      <c r="CJ585" s="36"/>
      <c r="CK585" s="36"/>
      <c r="CL585" s="36"/>
      <c r="CM585" s="36"/>
      <c r="CN585" s="36"/>
      <c r="CO585" s="36"/>
      <c r="CP585" s="36"/>
      <c r="CQ585" s="36"/>
      <c r="CR585" s="36"/>
      <c r="CS585" s="36"/>
      <c r="CT585" s="36"/>
      <c r="CU585" s="36"/>
      <c r="CV585" s="36"/>
      <c r="CW585" s="36"/>
      <c r="CX585" s="36"/>
      <c r="CY585" s="36"/>
      <c r="CZ585" s="36"/>
      <c r="DA585" s="36"/>
    </row>
    <row r="586" spans="1:105" s="19" customFormat="1" ht="16.5" x14ac:dyDescent="0.3">
      <c r="A586" s="37">
        <v>48</v>
      </c>
      <c r="B586" s="38"/>
      <c r="C586" s="39"/>
      <c r="D586" s="37" t="s">
        <v>614</v>
      </c>
      <c r="E586" s="37" t="s">
        <v>1576</v>
      </c>
      <c r="F586" s="37" t="s">
        <v>113</v>
      </c>
      <c r="G586" s="37" t="s">
        <v>1577</v>
      </c>
      <c r="H586" s="41" t="s">
        <v>1578</v>
      </c>
      <c r="I586" s="42">
        <v>100</v>
      </c>
      <c r="J586" s="43">
        <f t="shared" si="95"/>
        <v>100</v>
      </c>
      <c r="K586" s="43">
        <f t="shared" si="96"/>
        <v>100</v>
      </c>
      <c r="L586" s="43">
        <f>P586+R586+T586+V586+X586+Z586+AB586+AD586+AF586+AH586+AJ586+AL586+AN586+AP586+AR586+AT586+AV586+AX586+AZ586+BB586+BD586+BJ586+CZ586</f>
        <v>0</v>
      </c>
      <c r="M586" s="43">
        <f>Q586+S586+U586+W586+Y586+AA586+AC586+AE586+AG586+AI586+AK586+AM586+AO586+AQ586+AS586+AU586+AW586+AY586+BA586+BC586+BE586+BK586+DA586</f>
        <v>0</v>
      </c>
      <c r="N586" s="53"/>
      <c r="O586" s="53"/>
      <c r="P586" s="53"/>
      <c r="Q586" s="53"/>
      <c r="R586" s="53"/>
      <c r="S586" s="53"/>
      <c r="T586" s="53"/>
      <c r="U586" s="53"/>
      <c r="V586" s="53"/>
      <c r="W586" s="53"/>
      <c r="X586" s="53"/>
      <c r="Y586" s="53"/>
      <c r="Z586" s="53"/>
      <c r="AA586" s="53"/>
      <c r="AB586" s="53"/>
      <c r="AC586" s="53"/>
      <c r="AD586" s="53"/>
      <c r="AE586" s="53"/>
      <c r="AF586" s="53"/>
      <c r="AG586" s="53"/>
      <c r="AH586" s="53"/>
      <c r="AI586" s="53"/>
      <c r="AJ586" s="53"/>
      <c r="AK586" s="53"/>
      <c r="AL586" s="53"/>
      <c r="AM586" s="53"/>
      <c r="AN586" s="53"/>
      <c r="AO586" s="53"/>
      <c r="AP586" s="53"/>
      <c r="AQ586" s="53"/>
      <c r="AR586" s="53"/>
      <c r="AS586" s="53"/>
      <c r="AT586" s="53"/>
      <c r="AU586" s="53"/>
      <c r="AV586" s="53"/>
      <c r="AW586" s="53"/>
      <c r="AX586" s="53"/>
      <c r="AY586" s="53"/>
      <c r="AZ586" s="53"/>
      <c r="BA586" s="53"/>
      <c r="BB586" s="53"/>
      <c r="BC586" s="53"/>
      <c r="BD586" s="53"/>
      <c r="BE586" s="53"/>
      <c r="BF586" s="53"/>
      <c r="BG586" s="53"/>
      <c r="BH586" s="53"/>
      <c r="BI586" s="53"/>
      <c r="BJ586" s="53"/>
      <c r="BK586" s="53"/>
      <c r="BL586" s="53"/>
      <c r="BM586" s="53"/>
      <c r="BN586" s="53"/>
      <c r="BO586" s="53"/>
      <c r="BP586" s="53"/>
      <c r="BQ586" s="53"/>
      <c r="BR586" s="53"/>
      <c r="BS586" s="53"/>
      <c r="BT586" s="53"/>
      <c r="BU586" s="53"/>
      <c r="BV586" s="53"/>
      <c r="BW586" s="53"/>
      <c r="BX586" s="53"/>
      <c r="BY586" s="53"/>
      <c r="BZ586" s="53"/>
      <c r="CA586" s="53"/>
      <c r="CB586" s="53"/>
      <c r="CC586" s="53"/>
      <c r="CD586" s="53"/>
      <c r="CE586" s="53"/>
      <c r="CF586" s="53"/>
      <c r="CG586" s="53"/>
      <c r="CH586" s="53"/>
      <c r="CI586" s="53"/>
      <c r="CJ586" s="53"/>
      <c r="CK586" s="53"/>
      <c r="CL586" s="53"/>
      <c r="CM586" s="53"/>
      <c r="CN586" s="53"/>
      <c r="CO586" s="53"/>
      <c r="CP586" s="53"/>
      <c r="CQ586" s="53"/>
      <c r="CR586" s="53"/>
      <c r="CS586" s="53"/>
      <c r="CT586" s="53"/>
      <c r="CU586" s="53"/>
      <c r="CV586" s="53"/>
      <c r="CW586" s="53"/>
      <c r="CX586" s="53"/>
      <c r="CY586" s="53"/>
      <c r="CZ586" s="53"/>
      <c r="DA586" s="53"/>
    </row>
    <row r="587" spans="1:105" ht="16.5" x14ac:dyDescent="0.3">
      <c r="A587" s="14">
        <v>473</v>
      </c>
      <c r="B587" s="15"/>
      <c r="C587" s="15"/>
      <c r="D587" s="15"/>
      <c r="E587" s="14" t="s">
        <v>1579</v>
      </c>
      <c r="F587" s="14" t="s">
        <v>199</v>
      </c>
      <c r="G587" s="14" t="s">
        <v>1580</v>
      </c>
      <c r="H587" s="2"/>
      <c r="I587" s="12">
        <v>100</v>
      </c>
      <c r="J587" s="16">
        <f t="shared" si="95"/>
        <v>100</v>
      </c>
      <c r="K587" s="16">
        <f t="shared" si="96"/>
        <v>100</v>
      </c>
      <c r="L587" s="16">
        <f>P587+R587+T587+V587+X587+Z587+AB587+AD587+AF587+AH587+AJ587+AL587+AN587+AP587+AR587+AT587+AV587+AX587+AZ587+BB587+BD587+BJ587+CZ587+BF587+BH587+BL587+BN587+BP587+BR587+BT587+BZ587+BV587+BX587+CB587+CD587+CF587+CH587+CJ587+CL587</f>
        <v>0</v>
      </c>
      <c r="M587" s="16">
        <f>Q587+S587+U587+W587+Y587+AA587+AC587+AE587+AG587+AI587+AK587+AM587+AO587+AQ587+AS587+AU587+AW587+AY587+BA587+BC587+BE587+BK587+DA587+BG587+BI587+BM587+BO587+BQ587+BS587+BU587+CA587+BW587+BY587+CC587+CE587+CG587+CI587+CK587+CM587</f>
        <v>0</v>
      </c>
      <c r="N587" s="16"/>
      <c r="O587" s="16"/>
      <c r="P587" s="16"/>
      <c r="Q587" s="16"/>
      <c r="R587" s="16"/>
      <c r="S587" s="16"/>
      <c r="T587" s="16"/>
      <c r="U587" s="16"/>
      <c r="V587" s="16"/>
      <c r="W587" s="17"/>
      <c r="X587" s="16"/>
      <c r="Y587" s="16"/>
      <c r="Z587" s="16"/>
      <c r="AA587" s="16"/>
      <c r="AB587" s="16"/>
      <c r="AC587" s="16"/>
      <c r="AD587" s="16"/>
      <c r="AE587" s="16"/>
      <c r="AF587" s="16"/>
      <c r="AG587" s="16"/>
      <c r="AH587" s="16"/>
      <c r="AI587" s="16"/>
      <c r="AJ587" s="16"/>
      <c r="AK587" s="16"/>
      <c r="AL587" s="16"/>
      <c r="AM587" s="16"/>
      <c r="AN587" s="16"/>
      <c r="AO587" s="16"/>
      <c r="AP587" s="16"/>
      <c r="AQ587" s="16"/>
      <c r="AR587" s="16"/>
      <c r="AS587" s="16"/>
      <c r="AT587" s="16"/>
      <c r="AU587" s="16"/>
      <c r="AV587" s="16"/>
      <c r="AW587" s="16"/>
      <c r="AX587" s="16"/>
      <c r="AY587" s="16"/>
      <c r="AZ587" s="16"/>
      <c r="BA587" s="16"/>
      <c r="BB587" s="16"/>
      <c r="BC587" s="16"/>
      <c r="BD587" s="16"/>
      <c r="BE587" s="16"/>
      <c r="BF587" s="16"/>
      <c r="BG587" s="16"/>
      <c r="BH587" s="16"/>
      <c r="BI587" s="16"/>
      <c r="BJ587" s="16"/>
      <c r="BK587" s="16"/>
      <c r="BL587" s="16"/>
      <c r="BM587" s="16"/>
      <c r="BN587" s="16"/>
      <c r="BO587" s="16"/>
      <c r="BP587" s="16"/>
      <c r="BQ587" s="16"/>
      <c r="BR587" s="16"/>
      <c r="BS587" s="16"/>
      <c r="BT587" s="16"/>
      <c r="BU587" s="16"/>
      <c r="BV587" s="16"/>
      <c r="BW587" s="16"/>
      <c r="BX587" s="16"/>
      <c r="BY587" s="16"/>
      <c r="BZ587" s="16"/>
      <c r="CA587" s="16"/>
      <c r="CB587" s="16"/>
      <c r="CC587" s="16"/>
      <c r="CD587" s="16"/>
      <c r="CE587" s="16"/>
      <c r="CF587" s="16"/>
      <c r="CG587" s="16"/>
      <c r="CH587" s="16"/>
      <c r="CI587" s="16"/>
      <c r="CJ587" s="16"/>
      <c r="CK587" s="16"/>
      <c r="CL587" s="16"/>
      <c r="CM587" s="16"/>
      <c r="CN587" s="16"/>
      <c r="CO587" s="16"/>
      <c r="CP587" s="16"/>
      <c r="CQ587" s="16"/>
      <c r="CR587" s="16"/>
      <c r="CS587" s="16"/>
      <c r="CT587" s="16"/>
      <c r="CU587" s="16"/>
      <c r="CV587" s="16"/>
      <c r="CW587" s="16"/>
      <c r="CX587" s="16"/>
      <c r="CY587" s="16"/>
      <c r="CZ587" s="16"/>
      <c r="DA587" s="16"/>
    </row>
    <row r="588" spans="1:105" ht="16.5" x14ac:dyDescent="0.3">
      <c r="A588" s="14">
        <v>475</v>
      </c>
      <c r="B588" s="15"/>
      <c r="C588" s="15"/>
      <c r="D588" s="15"/>
      <c r="E588" s="14" t="s">
        <v>1581</v>
      </c>
      <c r="F588" s="14" t="s">
        <v>199</v>
      </c>
      <c r="G588" s="14" t="s">
        <v>1582</v>
      </c>
      <c r="H588" s="2"/>
      <c r="I588" s="12">
        <v>100</v>
      </c>
      <c r="J588" s="16">
        <f t="shared" si="95"/>
        <v>40</v>
      </c>
      <c r="K588" s="16">
        <f t="shared" si="96"/>
        <v>54.879999999999995</v>
      </c>
      <c r="L588" s="16">
        <f>P588+R588+T588+V588+X588+Z588+AB588+AD588+AF588+AH588+AJ588+AL588+AN588+AP588+AR588+AT588+AV588+AX588+AZ588+BB588+BD588+BJ588+CZ588+BF588+BH588+BL588+BN588+BP588+BR588+BT588+BZ588+BV588+BX588+CB588+CD588+CF588+CH588+CJ588+CL588</f>
        <v>45.120000000000005</v>
      </c>
      <c r="M588" s="16">
        <f>Q588+S588+U588+W588+Y588+AA588+AC588+AE588+AG588+AI588+AK588+AM588+AO588+AQ588+AS588+AU588+AW588+AY588+BA588+BC588+BE588+BK588+DA588+BG588+BI588+BM588+BO588+BQ588+BS588+BU588+CA588+BW588+BY588+CC588+CE588+CG588+CI588+CK588+CM588</f>
        <v>60</v>
      </c>
      <c r="N588" s="16"/>
      <c r="O588" s="16"/>
      <c r="P588" s="16"/>
      <c r="Q588" s="16"/>
      <c r="R588" s="16">
        <v>0.1</v>
      </c>
      <c r="S588" s="16">
        <v>0.3</v>
      </c>
      <c r="T588" s="16">
        <v>45</v>
      </c>
      <c r="U588" s="17">
        <v>59</v>
      </c>
      <c r="V588" s="16"/>
      <c r="W588" s="17"/>
      <c r="X588" s="16"/>
      <c r="Y588" s="16"/>
      <c r="Z588" s="16"/>
      <c r="AA588" s="16"/>
      <c r="AB588" s="16">
        <v>0.02</v>
      </c>
      <c r="AC588" s="16">
        <v>0.7</v>
      </c>
      <c r="AD588" s="16"/>
      <c r="AE588" s="16"/>
      <c r="AF588" s="16"/>
      <c r="AG588" s="16"/>
      <c r="AH588" s="16"/>
      <c r="AI588" s="16"/>
      <c r="AJ588" s="16"/>
      <c r="AK588" s="16"/>
      <c r="AL588" s="16"/>
      <c r="AM588" s="16"/>
      <c r="AN588" s="16"/>
      <c r="AO588" s="16"/>
      <c r="AP588" s="16"/>
      <c r="AQ588" s="16"/>
      <c r="AR588" s="16"/>
      <c r="AS588" s="16"/>
      <c r="AT588" s="16"/>
      <c r="AU588" s="16"/>
      <c r="AV588" s="16"/>
      <c r="AW588" s="16"/>
      <c r="AX588" s="16"/>
      <c r="AY588" s="16"/>
      <c r="AZ588" s="16"/>
      <c r="BA588" s="16"/>
      <c r="BB588" s="16"/>
      <c r="BC588" s="16"/>
      <c r="BD588" s="16"/>
      <c r="BE588" s="16"/>
      <c r="BF588" s="16"/>
      <c r="BG588" s="16"/>
      <c r="BH588" s="16"/>
      <c r="BI588" s="16"/>
      <c r="BJ588" s="16"/>
      <c r="BK588" s="16"/>
      <c r="BL588" s="16"/>
      <c r="BM588" s="16"/>
      <c r="BN588" s="16"/>
      <c r="BO588" s="16"/>
      <c r="BP588" s="16"/>
      <c r="BQ588" s="16"/>
      <c r="BR588" s="16"/>
      <c r="BS588" s="16"/>
      <c r="BT588" s="16"/>
      <c r="BU588" s="16"/>
      <c r="BV588" s="16"/>
      <c r="BW588" s="16"/>
      <c r="BX588" s="16"/>
      <c r="BY588" s="16"/>
      <c r="BZ588" s="16"/>
      <c r="CA588" s="16"/>
      <c r="CB588" s="16"/>
      <c r="CC588" s="16"/>
      <c r="CD588" s="16"/>
      <c r="CE588" s="16"/>
      <c r="CF588" s="16"/>
      <c r="CG588" s="16"/>
      <c r="CH588" s="16"/>
      <c r="CI588" s="16"/>
      <c r="CJ588" s="16"/>
      <c r="CK588" s="16"/>
      <c r="CL588" s="16"/>
      <c r="CM588" s="16"/>
      <c r="CN588" s="16"/>
      <c r="CO588" s="16"/>
      <c r="CP588" s="16"/>
      <c r="CQ588" s="16"/>
      <c r="CR588" s="16"/>
      <c r="CS588" s="16"/>
      <c r="CT588" s="16"/>
      <c r="CU588" s="16"/>
      <c r="CV588" s="16"/>
      <c r="CW588" s="16"/>
      <c r="CX588" s="16"/>
      <c r="CY588" s="16"/>
      <c r="CZ588" s="16"/>
      <c r="DA588" s="16"/>
    </row>
    <row r="589" spans="1:105" ht="16.5" x14ac:dyDescent="0.3">
      <c r="A589" s="14">
        <v>476</v>
      </c>
      <c r="B589" s="15"/>
      <c r="C589" s="15"/>
      <c r="D589" s="15"/>
      <c r="E589" s="14" t="s">
        <v>1583</v>
      </c>
      <c r="F589" s="14" t="s">
        <v>199</v>
      </c>
      <c r="G589" s="14" t="s">
        <v>1584</v>
      </c>
      <c r="H589" s="2"/>
      <c r="I589" s="12">
        <v>100</v>
      </c>
      <c r="J589" s="16">
        <f t="shared" si="95"/>
        <v>98.444999999999993</v>
      </c>
      <c r="K589" s="16">
        <f t="shared" si="96"/>
        <v>99.881</v>
      </c>
      <c r="L589" s="16">
        <f>P589+R589+T589+V589+X589+Z589+AB589+AD589+AF589+AH589+AJ589+AL589+AN589+AP589+AR589+AT589+AV589+AX589+AZ589+BB589+BD589+BJ589+CZ589+BF589+BH589+BL589+BN589+BP589+BR589+BT589+BZ589+BV589+BX589+CB589+CD589+CF589+CH589+CJ589+CL589+CN589+CP589+CR589+CT589+CV589+CX589</f>
        <v>0.11899999999999999</v>
      </c>
      <c r="M589" s="16">
        <f>Q589+S589+U589+W589+Y589+AA589+AC589+AE589+AG589+AI589+AK589+AM589+AO589+AQ589+AS589+AU589+AW589+AY589+BA589+BC589+BE589+BK589+DA589+BG589+BI589+BM589+BO589+BQ589+BS589+BU589+CA589+BW589+BY589+CC589+CE589+CG589+CI589+CK589+CM589+CO589+CQ589+CS589+CU589+CW589+CY589</f>
        <v>1.5550000000000002</v>
      </c>
      <c r="N589" s="16"/>
      <c r="O589" s="16"/>
      <c r="P589" s="45">
        <v>0</v>
      </c>
      <c r="Q589" s="45">
        <v>0.1</v>
      </c>
      <c r="R589" s="18">
        <v>1E-3</v>
      </c>
      <c r="S589" s="16">
        <v>0.8</v>
      </c>
      <c r="T589" s="16">
        <v>0.08</v>
      </c>
      <c r="U589" s="16">
        <v>0.12</v>
      </c>
      <c r="V589" s="45">
        <v>0</v>
      </c>
      <c r="W589" s="44">
        <v>0.05</v>
      </c>
      <c r="X589" s="16">
        <v>0.03</v>
      </c>
      <c r="Y589" s="16">
        <v>0.05</v>
      </c>
      <c r="Z589" s="16"/>
      <c r="AA589" s="16"/>
      <c r="AB589" s="16"/>
      <c r="AC589" s="16"/>
      <c r="AD589" s="16"/>
      <c r="AE589" s="16"/>
      <c r="AF589" s="16"/>
      <c r="AG589" s="16"/>
      <c r="AH589" s="18">
        <v>8.0000000000000002E-3</v>
      </c>
      <c r="AI589" s="18">
        <v>1.2E-2</v>
      </c>
      <c r="AJ589" s="45">
        <v>0</v>
      </c>
      <c r="AK589" s="44">
        <v>1E-3</v>
      </c>
      <c r="AL589" s="45">
        <v>0</v>
      </c>
      <c r="AM589" s="44">
        <v>0.05</v>
      </c>
      <c r="AN589" s="45">
        <v>0</v>
      </c>
      <c r="AO589" s="44">
        <v>0.02</v>
      </c>
      <c r="AP589" s="16"/>
      <c r="AQ589" s="16"/>
      <c r="AR589" s="45">
        <v>0</v>
      </c>
      <c r="AS589" s="45">
        <v>0.1</v>
      </c>
      <c r="AT589" s="16"/>
      <c r="AU589" s="16"/>
      <c r="AV589" s="16"/>
      <c r="AW589" s="16"/>
      <c r="AX589" s="16"/>
      <c r="AY589" s="16"/>
      <c r="AZ589" s="45">
        <v>0</v>
      </c>
      <c r="BA589" s="44">
        <v>1E-3</v>
      </c>
      <c r="BB589" s="16"/>
      <c r="BC589" s="16"/>
      <c r="BD589" s="16"/>
      <c r="BE589" s="16"/>
      <c r="BF589" s="45">
        <v>0</v>
      </c>
      <c r="BG589" s="45">
        <v>0.05</v>
      </c>
      <c r="BH589" s="16"/>
      <c r="BI589" s="16"/>
      <c r="BJ589" s="45">
        <v>0</v>
      </c>
      <c r="BK589" s="45">
        <v>0.05</v>
      </c>
      <c r="BL589" s="16"/>
      <c r="BM589" s="16"/>
      <c r="BN589" s="16"/>
      <c r="BO589" s="16"/>
      <c r="BP589" s="16"/>
      <c r="BQ589" s="16"/>
      <c r="BR589" s="16"/>
      <c r="BS589" s="16"/>
      <c r="BT589" s="16"/>
      <c r="BU589" s="16"/>
      <c r="BV589" s="16"/>
      <c r="BW589" s="16"/>
      <c r="BX589" s="16"/>
      <c r="BY589" s="16"/>
      <c r="BZ589" s="16"/>
      <c r="CA589" s="16"/>
      <c r="CB589" s="16"/>
      <c r="CC589" s="16"/>
      <c r="CD589" s="16"/>
      <c r="CE589" s="16"/>
      <c r="CF589" s="16"/>
      <c r="CG589" s="16"/>
      <c r="CH589" s="16"/>
      <c r="CI589" s="16"/>
      <c r="CJ589" s="16"/>
      <c r="CK589" s="16"/>
      <c r="CL589" s="16"/>
      <c r="CM589" s="16"/>
      <c r="CN589" s="45">
        <v>0</v>
      </c>
      <c r="CO589" s="45">
        <v>0.05</v>
      </c>
      <c r="CP589" s="16"/>
      <c r="CQ589" s="16"/>
      <c r="CR589" s="16"/>
      <c r="CS589" s="16"/>
      <c r="CT589" s="45">
        <v>0</v>
      </c>
      <c r="CU589" s="44">
        <v>1E-3</v>
      </c>
      <c r="CV589" s="45">
        <v>0</v>
      </c>
      <c r="CW589" s="45">
        <v>0.1</v>
      </c>
      <c r="CX589" s="16"/>
      <c r="CY589" s="16"/>
      <c r="CZ589" s="16"/>
      <c r="DA589" s="16"/>
    </row>
    <row r="590" spans="1:105" s="19" customFormat="1" ht="16.5" x14ac:dyDescent="0.3">
      <c r="A590" s="30">
        <v>508</v>
      </c>
      <c r="B590" s="31"/>
      <c r="C590" s="32"/>
      <c r="D590" s="47"/>
      <c r="E590" s="30" t="s">
        <v>1585</v>
      </c>
      <c r="F590" s="30"/>
      <c r="G590" s="30" t="s">
        <v>1586</v>
      </c>
      <c r="H590" s="33"/>
      <c r="I590" s="34">
        <v>100</v>
      </c>
      <c r="J590" s="35">
        <f t="shared" si="95"/>
        <v>100</v>
      </c>
      <c r="K590" s="35">
        <f t="shared" si="96"/>
        <v>100</v>
      </c>
      <c r="L590" s="35">
        <f t="shared" ref="L590:M594" si="97">P590+R590+T590+V590+X590+Z590+AB590+AD590+AF590+AH590+AJ590+AL590+AN590+AP590+AR590+AT590+AV590+AX590+AZ590+BB590+BD590+BJ590+CZ590</f>
        <v>0</v>
      </c>
      <c r="M590" s="35">
        <f t="shared" si="97"/>
        <v>0</v>
      </c>
      <c r="N590" s="36"/>
      <c r="O590" s="36"/>
      <c r="P590" s="36"/>
      <c r="Q590" s="36"/>
      <c r="R590" s="36"/>
      <c r="S590" s="36"/>
      <c r="T590" s="36"/>
      <c r="U590" s="36"/>
      <c r="V590" s="36"/>
      <c r="W590" s="36"/>
      <c r="X590" s="36"/>
      <c r="Y590" s="36"/>
      <c r="Z590" s="36"/>
      <c r="AA590" s="36"/>
      <c r="AB590" s="36"/>
      <c r="AC590" s="36"/>
      <c r="AD590" s="36"/>
      <c r="AE590" s="36"/>
      <c r="AF590" s="36"/>
      <c r="AG590" s="36"/>
      <c r="AH590" s="36"/>
      <c r="AI590" s="36"/>
      <c r="AJ590" s="36"/>
      <c r="AK590" s="36"/>
      <c r="AL590" s="36"/>
      <c r="AM590" s="36"/>
      <c r="AN590" s="36"/>
      <c r="AO590" s="36"/>
      <c r="AP590" s="36"/>
      <c r="AQ590" s="36"/>
      <c r="AR590" s="36"/>
      <c r="AS590" s="36"/>
      <c r="AT590" s="36"/>
      <c r="AU590" s="36"/>
      <c r="AV590" s="36"/>
      <c r="AW590" s="36"/>
      <c r="AX590" s="36"/>
      <c r="AY590" s="36"/>
      <c r="AZ590" s="36"/>
      <c r="BA590" s="36"/>
      <c r="BB590" s="36"/>
      <c r="BC590" s="36"/>
      <c r="BD590" s="36"/>
      <c r="BE590" s="36"/>
      <c r="BF590" s="36"/>
      <c r="BG590" s="36"/>
      <c r="BH590" s="36"/>
      <c r="BI590" s="36"/>
      <c r="BJ590" s="36"/>
      <c r="BK590" s="36"/>
      <c r="BL590" s="36"/>
      <c r="BM590" s="36"/>
      <c r="BN590" s="36"/>
      <c r="BO590" s="36"/>
      <c r="BP590" s="36"/>
      <c r="BQ590" s="36"/>
      <c r="BR590" s="36"/>
      <c r="BS590" s="36"/>
      <c r="BT590" s="36"/>
      <c r="BU590" s="36"/>
      <c r="BV590" s="36"/>
      <c r="BW590" s="36"/>
      <c r="BX590" s="36"/>
      <c r="BY590" s="36"/>
      <c r="BZ590" s="36"/>
      <c r="CA590" s="36"/>
      <c r="CB590" s="36"/>
      <c r="CC590" s="36"/>
      <c r="CD590" s="36"/>
      <c r="CE590" s="36"/>
      <c r="CF590" s="36"/>
      <c r="CG590" s="36"/>
      <c r="CH590" s="36"/>
      <c r="CI590" s="36"/>
      <c r="CJ590" s="36"/>
      <c r="CK590" s="36"/>
      <c r="CL590" s="36"/>
      <c r="CM590" s="36"/>
      <c r="CN590" s="36"/>
      <c r="CO590" s="36"/>
      <c r="CP590" s="36"/>
      <c r="CQ590" s="36"/>
      <c r="CR590" s="36"/>
      <c r="CS590" s="36"/>
      <c r="CT590" s="36"/>
      <c r="CU590" s="36"/>
      <c r="CV590" s="36"/>
      <c r="CW590" s="36"/>
      <c r="CX590" s="36"/>
      <c r="CY590" s="36"/>
      <c r="CZ590" s="36"/>
      <c r="DA590" s="36"/>
    </row>
    <row r="591" spans="1:105" s="19" customFormat="1" ht="16.5" x14ac:dyDescent="0.3">
      <c r="A591" s="48">
        <v>827</v>
      </c>
      <c r="B591" s="51"/>
      <c r="C591" s="56"/>
      <c r="D591" s="51"/>
      <c r="E591" s="48" t="s">
        <v>1587</v>
      </c>
      <c r="F591" s="48"/>
      <c r="G591" s="48" t="s">
        <v>1588</v>
      </c>
      <c r="H591" s="2"/>
      <c r="I591" s="12">
        <v>100</v>
      </c>
      <c r="J591" s="16">
        <f t="shared" si="95"/>
        <v>100</v>
      </c>
      <c r="K591" s="16">
        <f t="shared" si="96"/>
        <v>100</v>
      </c>
      <c r="L591" s="16">
        <f t="shared" si="97"/>
        <v>0</v>
      </c>
      <c r="M591" s="16">
        <f t="shared" si="97"/>
        <v>0</v>
      </c>
      <c r="N591" s="15"/>
      <c r="O591" s="15"/>
      <c r="P591" s="15"/>
      <c r="Q591" s="15"/>
      <c r="R591" s="15"/>
      <c r="S591" s="15"/>
      <c r="T591" s="15"/>
      <c r="U591" s="15"/>
      <c r="V591" s="15"/>
      <c r="W591" s="15"/>
      <c r="X591" s="15"/>
      <c r="Y591" s="15"/>
      <c r="Z591" s="15"/>
      <c r="AA591" s="15"/>
      <c r="AB591" s="15"/>
      <c r="AC591" s="15"/>
      <c r="AD591" s="15"/>
      <c r="AE591" s="15"/>
      <c r="AF591" s="15"/>
      <c r="AG591" s="15"/>
      <c r="AH591" s="15"/>
      <c r="AI591" s="15"/>
      <c r="AJ591" s="15"/>
      <c r="AK591" s="15"/>
      <c r="AL591" s="15"/>
      <c r="AM591" s="15"/>
      <c r="AN591" s="15"/>
      <c r="AO591" s="15"/>
      <c r="AP591" s="15"/>
      <c r="AQ591" s="15"/>
      <c r="AR591" s="15"/>
      <c r="AS591" s="15"/>
      <c r="AT591" s="15"/>
      <c r="AU591" s="15"/>
      <c r="AV591" s="15"/>
      <c r="AW591" s="15"/>
      <c r="AX591" s="15"/>
      <c r="AY591" s="15"/>
      <c r="AZ591" s="15"/>
      <c r="BA591" s="15"/>
      <c r="BB591" s="15"/>
      <c r="BC591" s="15"/>
      <c r="BD591" s="15"/>
      <c r="BE591" s="15"/>
      <c r="BF591" s="15"/>
      <c r="BG591" s="15"/>
      <c r="BH591" s="15"/>
      <c r="BI591" s="15"/>
      <c r="BJ591" s="15"/>
      <c r="BK591" s="15"/>
      <c r="BL591" s="15"/>
      <c r="BM591" s="15"/>
      <c r="BN591" s="15"/>
      <c r="BO591" s="15"/>
      <c r="BP591" s="15"/>
      <c r="BQ591" s="15"/>
      <c r="BR591" s="15"/>
      <c r="BS591" s="15"/>
      <c r="BT591" s="15"/>
      <c r="BU591" s="15"/>
      <c r="BV591" s="15"/>
      <c r="BW591" s="15"/>
      <c r="BX591" s="15"/>
      <c r="BY591" s="15"/>
      <c r="BZ591" s="15"/>
      <c r="CA591" s="15"/>
      <c r="CB591" s="15"/>
      <c r="CC591" s="15"/>
      <c r="CD591" s="15"/>
      <c r="CE591" s="15"/>
      <c r="CF591" s="15"/>
      <c r="CG591" s="15"/>
      <c r="CH591" s="15"/>
      <c r="CI591" s="15"/>
      <c r="CJ591" s="15"/>
      <c r="CK591" s="15"/>
      <c r="CL591" s="15"/>
      <c r="CM591" s="15"/>
      <c r="CN591" s="15"/>
      <c r="CO591" s="15"/>
      <c r="CP591" s="15"/>
      <c r="CQ591" s="15"/>
      <c r="CR591" s="15"/>
      <c r="CS591" s="15"/>
      <c r="CT591" s="15"/>
      <c r="CU591" s="15"/>
      <c r="CV591" s="15"/>
      <c r="CW591" s="15"/>
      <c r="CX591" s="15"/>
      <c r="CY591" s="15"/>
      <c r="CZ591" s="15"/>
      <c r="DA591" s="15"/>
    </row>
    <row r="592" spans="1:105" s="19" customFormat="1" ht="16.5" x14ac:dyDescent="0.3">
      <c r="A592" s="48">
        <v>32</v>
      </c>
      <c r="B592" s="56"/>
      <c r="C592" s="56"/>
      <c r="D592" s="48" t="s">
        <v>306</v>
      </c>
      <c r="E592" s="48" t="s">
        <v>1589</v>
      </c>
      <c r="F592" s="48" t="s">
        <v>199</v>
      </c>
      <c r="G592" s="48" t="s">
        <v>1590</v>
      </c>
      <c r="H592" s="2" t="s">
        <v>1591</v>
      </c>
      <c r="I592" s="12">
        <v>100</v>
      </c>
      <c r="J592" s="16">
        <f t="shared" si="95"/>
        <v>100</v>
      </c>
      <c r="K592" s="16">
        <f t="shared" si="96"/>
        <v>100</v>
      </c>
      <c r="L592" s="16">
        <f t="shared" si="97"/>
        <v>0</v>
      </c>
      <c r="M592" s="16">
        <f t="shared" si="97"/>
        <v>0</v>
      </c>
      <c r="N592" s="15"/>
      <c r="O592" s="15"/>
      <c r="P592" s="15"/>
      <c r="Q592" s="15"/>
      <c r="R592" s="15"/>
      <c r="S592" s="15"/>
      <c r="T592" s="15"/>
      <c r="U592" s="15"/>
      <c r="V592" s="15"/>
      <c r="W592" s="15"/>
      <c r="X592" s="15"/>
      <c r="Y592" s="15"/>
      <c r="Z592" s="15"/>
      <c r="AA592" s="15"/>
      <c r="AB592" s="15"/>
      <c r="AC592" s="15"/>
      <c r="AD592" s="15"/>
      <c r="AE592" s="15"/>
      <c r="AF592" s="15"/>
      <c r="AG592" s="15"/>
      <c r="AH592" s="15"/>
      <c r="AI592" s="15"/>
      <c r="AJ592" s="15"/>
      <c r="AK592" s="15"/>
      <c r="AL592" s="15"/>
      <c r="AM592" s="15"/>
      <c r="AN592" s="15"/>
      <c r="AO592" s="15"/>
      <c r="AP592" s="15"/>
      <c r="AQ592" s="15"/>
      <c r="AR592" s="15"/>
      <c r="AS592" s="15"/>
      <c r="AT592" s="15"/>
      <c r="AU592" s="15"/>
      <c r="AV592" s="15"/>
      <c r="AW592" s="15"/>
      <c r="AX592" s="15"/>
      <c r="AY592" s="15"/>
      <c r="AZ592" s="15"/>
      <c r="BA592" s="15"/>
      <c r="BB592" s="15"/>
      <c r="BC592" s="15"/>
      <c r="BD592" s="15"/>
      <c r="BE592" s="15"/>
      <c r="BF592" s="15"/>
      <c r="BG592" s="15"/>
      <c r="BH592" s="15"/>
      <c r="BI592" s="15"/>
      <c r="BJ592" s="15"/>
      <c r="BK592" s="15"/>
      <c r="BL592" s="15"/>
      <c r="BM592" s="15"/>
      <c r="BN592" s="15"/>
      <c r="BO592" s="15"/>
      <c r="BP592" s="15"/>
      <c r="BQ592" s="15"/>
      <c r="BR592" s="15"/>
      <c r="BS592" s="15"/>
      <c r="BT592" s="15"/>
      <c r="BU592" s="15"/>
      <c r="BV592" s="15"/>
      <c r="BW592" s="15"/>
      <c r="BX592" s="15"/>
      <c r="BY592" s="15"/>
      <c r="BZ592" s="15"/>
      <c r="CA592" s="15"/>
      <c r="CB592" s="15"/>
      <c r="CC592" s="15"/>
      <c r="CD592" s="15"/>
      <c r="CE592" s="15"/>
      <c r="CF592" s="15"/>
      <c r="CG592" s="15"/>
      <c r="CH592" s="15"/>
      <c r="CI592" s="15"/>
      <c r="CJ592" s="15"/>
      <c r="CK592" s="15"/>
      <c r="CL592" s="15"/>
      <c r="CM592" s="15"/>
      <c r="CN592" s="15"/>
      <c r="CO592" s="15"/>
      <c r="CP592" s="15"/>
      <c r="CQ592" s="15"/>
      <c r="CR592" s="15"/>
      <c r="CS592" s="15"/>
      <c r="CT592" s="15"/>
      <c r="CU592" s="15"/>
      <c r="CV592" s="15"/>
      <c r="CW592" s="15"/>
      <c r="CX592" s="15"/>
      <c r="CY592" s="15"/>
      <c r="CZ592" s="15"/>
      <c r="DA592" s="15"/>
    </row>
    <row r="593" spans="1:105" s="19" customFormat="1" ht="16.5" x14ac:dyDescent="0.3">
      <c r="A593" s="48">
        <v>391</v>
      </c>
      <c r="B593" s="49"/>
      <c r="C593" s="56"/>
      <c r="D593" s="48" t="s">
        <v>431</v>
      </c>
      <c r="E593" s="48" t="s">
        <v>1592</v>
      </c>
      <c r="F593" s="48" t="s">
        <v>113</v>
      </c>
      <c r="G593" s="48" t="s">
        <v>1593</v>
      </c>
      <c r="H593" s="2"/>
      <c r="I593" s="12">
        <v>100</v>
      </c>
      <c r="J593" s="16">
        <f t="shared" si="95"/>
        <v>100</v>
      </c>
      <c r="K593" s="16">
        <f t="shared" si="96"/>
        <v>100</v>
      </c>
      <c r="L593" s="16">
        <f t="shared" si="97"/>
        <v>0</v>
      </c>
      <c r="M593" s="16">
        <f t="shared" si="97"/>
        <v>0</v>
      </c>
      <c r="N593" s="15"/>
      <c r="O593" s="15"/>
      <c r="P593" s="15"/>
      <c r="Q593" s="15"/>
      <c r="R593" s="15"/>
      <c r="S593" s="15"/>
      <c r="T593" s="15"/>
      <c r="U593" s="15"/>
      <c r="V593" s="15"/>
      <c r="W593" s="15"/>
      <c r="X593" s="15"/>
      <c r="Y593" s="15"/>
      <c r="Z593" s="15"/>
      <c r="AA593" s="15"/>
      <c r="AB593" s="15"/>
      <c r="AC593" s="15"/>
      <c r="AD593" s="15"/>
      <c r="AE593" s="15"/>
      <c r="AF593" s="15"/>
      <c r="AG593" s="15"/>
      <c r="AH593" s="15"/>
      <c r="AI593" s="15"/>
      <c r="AJ593" s="15"/>
      <c r="AK593" s="15"/>
      <c r="AL593" s="15"/>
      <c r="AM593" s="15"/>
      <c r="AN593" s="15"/>
      <c r="AO593" s="15"/>
      <c r="AP593" s="15"/>
      <c r="AQ593" s="15"/>
      <c r="AR593" s="15"/>
      <c r="AS593" s="15"/>
      <c r="AT593" s="15"/>
      <c r="AU593" s="15"/>
      <c r="AV593" s="15"/>
      <c r="AW593" s="15"/>
      <c r="AX593" s="15"/>
      <c r="AY593" s="15"/>
      <c r="AZ593" s="15"/>
      <c r="BA593" s="15"/>
      <c r="BB593" s="15"/>
      <c r="BC593" s="15"/>
      <c r="BD593" s="15"/>
      <c r="BE593" s="15"/>
      <c r="BF593" s="15"/>
      <c r="BG593" s="15"/>
      <c r="BH593" s="15"/>
      <c r="BI593" s="15"/>
      <c r="BJ593" s="15"/>
      <c r="BK593" s="15"/>
      <c r="BL593" s="15"/>
      <c r="BM593" s="15"/>
      <c r="BN593" s="15"/>
      <c r="BO593" s="15"/>
      <c r="BP593" s="15"/>
      <c r="BQ593" s="15"/>
      <c r="BR593" s="15"/>
      <c r="BS593" s="15"/>
      <c r="BT593" s="15"/>
      <c r="BU593" s="15"/>
      <c r="BV593" s="15"/>
      <c r="BW593" s="15"/>
      <c r="BX593" s="15"/>
      <c r="BY593" s="15"/>
      <c r="BZ593" s="15"/>
      <c r="CA593" s="15"/>
      <c r="CB593" s="15"/>
      <c r="CC593" s="15"/>
      <c r="CD593" s="15"/>
      <c r="CE593" s="15"/>
      <c r="CF593" s="15"/>
      <c r="CG593" s="15"/>
      <c r="CH593" s="15"/>
      <c r="CI593" s="15"/>
      <c r="CJ593" s="15"/>
      <c r="CK593" s="15"/>
      <c r="CL593" s="15"/>
      <c r="CM593" s="15"/>
      <c r="CN593" s="15"/>
      <c r="CO593" s="15"/>
      <c r="CP593" s="15"/>
      <c r="CQ593" s="15"/>
      <c r="CR593" s="15"/>
      <c r="CS593" s="15"/>
      <c r="CT593" s="15"/>
      <c r="CU593" s="15"/>
      <c r="CV593" s="15"/>
      <c r="CW593" s="15"/>
      <c r="CX593" s="15"/>
      <c r="CY593" s="15"/>
      <c r="CZ593" s="15"/>
      <c r="DA593" s="15"/>
    </row>
    <row r="594" spans="1:105" s="19" customFormat="1" ht="16.5" x14ac:dyDescent="0.3">
      <c r="A594" s="37">
        <v>724</v>
      </c>
      <c r="B594" s="40"/>
      <c r="C594" s="39"/>
      <c r="D594" s="40"/>
      <c r="E594" s="37" t="s">
        <v>1594</v>
      </c>
      <c r="F594" s="37" t="s">
        <v>251</v>
      </c>
      <c r="G594" s="37" t="s">
        <v>1595</v>
      </c>
      <c r="H594" s="41"/>
      <c r="I594" s="42">
        <v>100</v>
      </c>
      <c r="J594" s="43">
        <f t="shared" si="95"/>
        <v>100</v>
      </c>
      <c r="K594" s="43">
        <f t="shared" si="96"/>
        <v>100</v>
      </c>
      <c r="L594" s="43">
        <f t="shared" si="97"/>
        <v>0</v>
      </c>
      <c r="M594" s="43">
        <f t="shared" si="97"/>
        <v>0</v>
      </c>
      <c r="N594" s="53"/>
      <c r="O594" s="53"/>
      <c r="P594" s="53"/>
      <c r="Q594" s="53"/>
      <c r="R594" s="53"/>
      <c r="S594" s="53"/>
      <c r="T594" s="53"/>
      <c r="U594" s="53"/>
      <c r="V594" s="53"/>
      <c r="W594" s="53"/>
      <c r="X594" s="53"/>
      <c r="Y594" s="53"/>
      <c r="Z594" s="53"/>
      <c r="AA594" s="53"/>
      <c r="AB594" s="53"/>
      <c r="AC594" s="53"/>
      <c r="AD594" s="53"/>
      <c r="AE594" s="53"/>
      <c r="AF594" s="53"/>
      <c r="AG594" s="53"/>
      <c r="AH594" s="53"/>
      <c r="AI594" s="53"/>
      <c r="AJ594" s="53"/>
      <c r="AK594" s="53"/>
      <c r="AL594" s="53"/>
      <c r="AM594" s="53"/>
      <c r="AN594" s="53"/>
      <c r="AO594" s="53"/>
      <c r="AP594" s="53"/>
      <c r="AQ594" s="53"/>
      <c r="AR594" s="53"/>
      <c r="AS594" s="53"/>
      <c r="AT594" s="53"/>
      <c r="AU594" s="53"/>
      <c r="AV594" s="53"/>
      <c r="AW594" s="53"/>
      <c r="AX594" s="53"/>
      <c r="AY594" s="53"/>
      <c r="AZ594" s="53"/>
      <c r="BA594" s="53"/>
      <c r="BB594" s="53"/>
      <c r="BC594" s="53"/>
      <c r="BD594" s="53"/>
      <c r="BE594" s="53"/>
      <c r="BF594" s="53"/>
      <c r="BG594" s="53"/>
      <c r="BH594" s="53"/>
      <c r="BI594" s="53"/>
      <c r="BJ594" s="53"/>
      <c r="BK594" s="53"/>
      <c r="BL594" s="53"/>
      <c r="BM594" s="53"/>
      <c r="BN594" s="53"/>
      <c r="BO594" s="53"/>
      <c r="BP594" s="53"/>
      <c r="BQ594" s="53"/>
      <c r="BR594" s="53"/>
      <c r="BS594" s="53"/>
      <c r="BT594" s="53"/>
      <c r="BU594" s="53"/>
      <c r="BV594" s="53"/>
      <c r="BW594" s="53"/>
      <c r="BX594" s="53"/>
      <c r="BY594" s="53"/>
      <c r="BZ594" s="53"/>
      <c r="CA594" s="53"/>
      <c r="CB594" s="53"/>
      <c r="CC594" s="53"/>
      <c r="CD594" s="53"/>
      <c r="CE594" s="53"/>
      <c r="CF594" s="53"/>
      <c r="CG594" s="53"/>
      <c r="CH594" s="53"/>
      <c r="CI594" s="53"/>
      <c r="CJ594" s="53"/>
      <c r="CK594" s="53"/>
      <c r="CL594" s="53"/>
      <c r="CM594" s="53"/>
      <c r="CN594" s="53"/>
      <c r="CO594" s="53"/>
      <c r="CP594" s="53"/>
      <c r="CQ594" s="53"/>
      <c r="CR594" s="53"/>
      <c r="CS594" s="53"/>
      <c r="CT594" s="53"/>
      <c r="CU594" s="53"/>
      <c r="CV594" s="53"/>
      <c r="CW594" s="53"/>
      <c r="CX594" s="53"/>
      <c r="CY594" s="53"/>
      <c r="CZ594" s="53"/>
      <c r="DA594" s="53"/>
    </row>
    <row r="595" spans="1:105" ht="16.5" x14ac:dyDescent="0.3">
      <c r="A595" s="14">
        <v>478</v>
      </c>
      <c r="B595" s="15"/>
      <c r="C595" s="15"/>
      <c r="D595" s="15"/>
      <c r="E595" s="14" t="s">
        <v>1596</v>
      </c>
      <c r="F595" s="14" t="s">
        <v>199</v>
      </c>
      <c r="G595" s="14" t="s">
        <v>1597</v>
      </c>
      <c r="H595" s="2"/>
      <c r="I595" s="12">
        <v>100</v>
      </c>
      <c r="J595" s="16">
        <f t="shared" si="95"/>
        <v>100</v>
      </c>
      <c r="K595" s="16">
        <f t="shared" si="96"/>
        <v>100</v>
      </c>
      <c r="L595" s="16">
        <f t="shared" ref="L595:M599" si="98">P595+R595+T595+V595+X595+Z595+AB595+AD595+AF595+AH595+AJ595+AL595+AN595+AP595+AR595+AT595+AV595+AX595+AZ595+BB595+BD595+BJ595+CZ595+BF595+BH595+BL595+BN595+BP595+BR595+BT595+BZ595+BV595+BX595+CB595+CD595+CF595+CH595+CJ595+CL595</f>
        <v>0</v>
      </c>
      <c r="M595" s="16">
        <f t="shared" si="98"/>
        <v>0</v>
      </c>
      <c r="N595" s="16"/>
      <c r="O595" s="16"/>
      <c r="P595" s="16"/>
      <c r="Q595" s="16"/>
      <c r="R595" s="16"/>
      <c r="S595" s="16"/>
      <c r="T595" s="16"/>
      <c r="U595" s="16"/>
      <c r="V595" s="16"/>
      <c r="W595" s="17"/>
      <c r="X595" s="16"/>
      <c r="Y595" s="16"/>
      <c r="Z595" s="16"/>
      <c r="AA595" s="16"/>
      <c r="AB595" s="16"/>
      <c r="AC595" s="16"/>
      <c r="AD595" s="16"/>
      <c r="AE595" s="16"/>
      <c r="AF595" s="16"/>
      <c r="AG595" s="16"/>
      <c r="AH595" s="16"/>
      <c r="AI595" s="16"/>
      <c r="AJ595" s="16"/>
      <c r="AK595" s="16"/>
      <c r="AL595" s="16"/>
      <c r="AM595" s="16"/>
      <c r="AN595" s="16"/>
      <c r="AO595" s="16"/>
      <c r="AP595" s="16"/>
      <c r="AQ595" s="16"/>
      <c r="AR595" s="16"/>
      <c r="AS595" s="16"/>
      <c r="AT595" s="16"/>
      <c r="AU595" s="16"/>
      <c r="AV595" s="16"/>
      <c r="AW595" s="16"/>
      <c r="AX595" s="16"/>
      <c r="AY595" s="16"/>
      <c r="AZ595" s="16"/>
      <c r="BA595" s="16"/>
      <c r="BB595" s="16"/>
      <c r="BC595" s="16"/>
      <c r="BD595" s="16"/>
      <c r="BE595" s="16"/>
      <c r="BF595" s="16"/>
      <c r="BG595" s="16"/>
      <c r="BH595" s="16"/>
      <c r="BI595" s="16"/>
      <c r="BJ595" s="16"/>
      <c r="BK595" s="16"/>
      <c r="BL595" s="16"/>
      <c r="BM595" s="16"/>
      <c r="BN595" s="16"/>
      <c r="BO595" s="16"/>
      <c r="BP595" s="16"/>
      <c r="BQ595" s="16"/>
      <c r="BR595" s="16"/>
      <c r="BS595" s="16"/>
      <c r="BT595" s="16"/>
      <c r="BU595" s="16"/>
      <c r="BV595" s="16"/>
      <c r="BW595" s="16"/>
      <c r="BX595" s="16"/>
      <c r="BY595" s="16"/>
      <c r="BZ595" s="16"/>
      <c r="CA595" s="16"/>
      <c r="CB595" s="16"/>
      <c r="CC595" s="16"/>
      <c r="CD595" s="16"/>
      <c r="CE595" s="16"/>
      <c r="CF595" s="16"/>
      <c r="CG595" s="16"/>
      <c r="CH595" s="16"/>
      <c r="CI595" s="16"/>
      <c r="CJ595" s="16"/>
      <c r="CK595" s="16"/>
      <c r="CL595" s="16"/>
      <c r="CM595" s="16"/>
      <c r="CN595" s="16"/>
      <c r="CO595" s="16"/>
      <c r="CP595" s="16"/>
      <c r="CQ595" s="16"/>
      <c r="CR595" s="16"/>
      <c r="CS595" s="16"/>
      <c r="CT595" s="16"/>
      <c r="CU595" s="16"/>
      <c r="CV595" s="16"/>
      <c r="CW595" s="16"/>
      <c r="CX595" s="16"/>
      <c r="CY595" s="16"/>
      <c r="CZ595" s="16"/>
      <c r="DA595" s="16"/>
    </row>
    <row r="596" spans="1:105" ht="16.5" x14ac:dyDescent="0.3">
      <c r="A596" s="14">
        <v>479</v>
      </c>
      <c r="B596" s="15"/>
      <c r="C596" s="15"/>
      <c r="D596" s="15"/>
      <c r="E596" s="14" t="s">
        <v>1598</v>
      </c>
      <c r="F596" s="14" t="s">
        <v>199</v>
      </c>
      <c r="G596" s="14" t="s">
        <v>1599</v>
      </c>
      <c r="H596" s="2"/>
      <c r="I596" s="12">
        <v>100</v>
      </c>
      <c r="J596" s="16">
        <f t="shared" si="95"/>
        <v>100</v>
      </c>
      <c r="K596" s="16">
        <f t="shared" si="96"/>
        <v>100</v>
      </c>
      <c r="L596" s="16">
        <f t="shared" si="98"/>
        <v>0</v>
      </c>
      <c r="M596" s="16">
        <f t="shared" si="98"/>
        <v>0</v>
      </c>
      <c r="N596" s="16"/>
      <c r="O596" s="16"/>
      <c r="P596" s="16"/>
      <c r="Q596" s="16"/>
      <c r="R596" s="16"/>
      <c r="S596" s="16"/>
      <c r="T596" s="16"/>
      <c r="U596" s="16"/>
      <c r="V596" s="16"/>
      <c r="W596" s="17"/>
      <c r="X596" s="16"/>
      <c r="Y596" s="16"/>
      <c r="Z596" s="16"/>
      <c r="AA596" s="16"/>
      <c r="AB596" s="16"/>
      <c r="AC596" s="16"/>
      <c r="AD596" s="16"/>
      <c r="AE596" s="16"/>
      <c r="AF596" s="16"/>
      <c r="AG596" s="16"/>
      <c r="AH596" s="16"/>
      <c r="AI596" s="16"/>
      <c r="AJ596" s="16"/>
      <c r="AK596" s="16"/>
      <c r="AL596" s="16"/>
      <c r="AM596" s="16"/>
      <c r="AN596" s="16"/>
      <c r="AO596" s="16"/>
      <c r="AP596" s="16"/>
      <c r="AQ596" s="16"/>
      <c r="AR596" s="16"/>
      <c r="AS596" s="16"/>
      <c r="AT596" s="16"/>
      <c r="AU596" s="16"/>
      <c r="AV596" s="16"/>
      <c r="AW596" s="16"/>
      <c r="AX596" s="16"/>
      <c r="AY596" s="16"/>
      <c r="AZ596" s="16"/>
      <c r="BA596" s="16"/>
      <c r="BB596" s="16"/>
      <c r="BC596" s="16"/>
      <c r="BD596" s="16"/>
      <c r="BE596" s="16"/>
      <c r="BF596" s="16"/>
      <c r="BG596" s="16"/>
      <c r="BH596" s="16"/>
      <c r="BI596" s="16"/>
      <c r="BJ596" s="16"/>
      <c r="BK596" s="16"/>
      <c r="BL596" s="16"/>
      <c r="BM596" s="16"/>
      <c r="BN596" s="16"/>
      <c r="BO596" s="16"/>
      <c r="BP596" s="16"/>
      <c r="BQ596" s="16"/>
      <c r="BR596" s="16"/>
      <c r="BS596" s="16"/>
      <c r="BT596" s="16"/>
      <c r="BU596" s="16"/>
      <c r="BV596" s="16"/>
      <c r="BW596" s="16"/>
      <c r="BX596" s="16"/>
      <c r="BY596" s="16"/>
      <c r="BZ596" s="16"/>
      <c r="CA596" s="16"/>
      <c r="CB596" s="16"/>
      <c r="CC596" s="16"/>
      <c r="CD596" s="16"/>
      <c r="CE596" s="16"/>
      <c r="CF596" s="16"/>
      <c r="CG596" s="16"/>
      <c r="CH596" s="16"/>
      <c r="CI596" s="16"/>
      <c r="CJ596" s="16"/>
      <c r="CK596" s="16"/>
      <c r="CL596" s="16"/>
      <c r="CM596" s="16"/>
      <c r="CN596" s="16"/>
      <c r="CO596" s="16"/>
      <c r="CP596" s="16"/>
      <c r="CQ596" s="16"/>
      <c r="CR596" s="16"/>
      <c r="CS596" s="16"/>
      <c r="CT596" s="16"/>
      <c r="CU596" s="16"/>
      <c r="CV596" s="16"/>
      <c r="CW596" s="16"/>
      <c r="CX596" s="16"/>
      <c r="CY596" s="16"/>
      <c r="CZ596" s="16"/>
      <c r="DA596" s="16"/>
    </row>
    <row r="597" spans="1:105" ht="16.5" x14ac:dyDescent="0.3">
      <c r="A597" s="14">
        <v>480</v>
      </c>
      <c r="B597" s="15"/>
      <c r="C597" s="15"/>
      <c r="D597" s="15"/>
      <c r="E597" s="14" t="s">
        <v>1600</v>
      </c>
      <c r="F597" s="14" t="s">
        <v>199</v>
      </c>
      <c r="G597" s="14" t="s">
        <v>1601</v>
      </c>
      <c r="H597" s="2"/>
      <c r="I597" s="12">
        <v>100</v>
      </c>
      <c r="J597" s="16">
        <f t="shared" si="95"/>
        <v>100</v>
      </c>
      <c r="K597" s="16">
        <f t="shared" si="96"/>
        <v>100</v>
      </c>
      <c r="L597" s="16">
        <f t="shared" si="98"/>
        <v>0</v>
      </c>
      <c r="M597" s="16">
        <f t="shared" si="98"/>
        <v>0</v>
      </c>
      <c r="N597" s="16"/>
      <c r="O597" s="16"/>
      <c r="P597" s="16"/>
      <c r="Q597" s="16"/>
      <c r="R597" s="16"/>
      <c r="S597" s="16"/>
      <c r="T597" s="16"/>
      <c r="U597" s="16"/>
      <c r="V597" s="16"/>
      <c r="W597" s="17"/>
      <c r="X597" s="16"/>
      <c r="Y597" s="16"/>
      <c r="Z597" s="16"/>
      <c r="AA597" s="16"/>
      <c r="AB597" s="16"/>
      <c r="AC597" s="16"/>
      <c r="AD597" s="16"/>
      <c r="AE597" s="16"/>
      <c r="AF597" s="16"/>
      <c r="AG597" s="16"/>
      <c r="AH597" s="16"/>
      <c r="AI597" s="16"/>
      <c r="AJ597" s="16"/>
      <c r="AK597" s="16"/>
      <c r="AL597" s="16"/>
      <c r="AM597" s="16"/>
      <c r="AN597" s="16"/>
      <c r="AO597" s="16"/>
      <c r="AP597" s="16"/>
      <c r="AQ597" s="16"/>
      <c r="AR597" s="16"/>
      <c r="AS597" s="16"/>
      <c r="AT597" s="16"/>
      <c r="AU597" s="16"/>
      <c r="AV597" s="16"/>
      <c r="AW597" s="16"/>
      <c r="AX597" s="16"/>
      <c r="AY597" s="16"/>
      <c r="AZ597" s="16"/>
      <c r="BA597" s="16"/>
      <c r="BB597" s="16"/>
      <c r="BC597" s="16"/>
      <c r="BD597" s="16"/>
      <c r="BE597" s="16"/>
      <c r="BF597" s="16"/>
      <c r="BG597" s="16"/>
      <c r="BH597" s="16"/>
      <c r="BI597" s="16"/>
      <c r="BJ597" s="16"/>
      <c r="BK597" s="16"/>
      <c r="BL597" s="16"/>
      <c r="BM597" s="16"/>
      <c r="BN597" s="16"/>
      <c r="BO597" s="16"/>
      <c r="BP597" s="16"/>
      <c r="BQ597" s="16"/>
      <c r="BR597" s="16"/>
      <c r="BS597" s="16"/>
      <c r="BT597" s="16"/>
      <c r="BU597" s="16"/>
      <c r="BV597" s="16"/>
      <c r="BW597" s="16"/>
      <c r="BX597" s="16"/>
      <c r="BY597" s="16"/>
      <c r="BZ597" s="16"/>
      <c r="CA597" s="16"/>
      <c r="CB597" s="16"/>
      <c r="CC597" s="16"/>
      <c r="CD597" s="16"/>
      <c r="CE597" s="16"/>
      <c r="CF597" s="16"/>
      <c r="CG597" s="16"/>
      <c r="CH597" s="16"/>
      <c r="CI597" s="16"/>
      <c r="CJ597" s="16"/>
      <c r="CK597" s="16"/>
      <c r="CL597" s="16"/>
      <c r="CM597" s="16"/>
      <c r="CN597" s="16"/>
      <c r="CO597" s="16"/>
      <c r="CP597" s="16"/>
      <c r="CQ597" s="16"/>
      <c r="CR597" s="16"/>
      <c r="CS597" s="16"/>
      <c r="CT597" s="16"/>
      <c r="CU597" s="16"/>
      <c r="CV597" s="16"/>
      <c r="CW597" s="16"/>
      <c r="CX597" s="16"/>
      <c r="CY597" s="16"/>
      <c r="CZ597" s="16"/>
      <c r="DA597" s="16"/>
    </row>
    <row r="598" spans="1:105" ht="16.5" x14ac:dyDescent="0.3">
      <c r="A598" s="14">
        <v>484</v>
      </c>
      <c r="B598" s="15"/>
      <c r="C598" s="15"/>
      <c r="D598" s="15"/>
      <c r="E598" s="14" t="s">
        <v>1602</v>
      </c>
      <c r="F598" s="14" t="s">
        <v>199</v>
      </c>
      <c r="G598" s="14" t="s">
        <v>1603</v>
      </c>
      <c r="H598" s="2"/>
      <c r="I598" s="12">
        <v>100</v>
      </c>
      <c r="J598" s="16">
        <f t="shared" si="95"/>
        <v>100</v>
      </c>
      <c r="K598" s="16">
        <f t="shared" si="96"/>
        <v>100</v>
      </c>
      <c r="L598" s="16">
        <f t="shared" si="98"/>
        <v>0</v>
      </c>
      <c r="M598" s="16">
        <f t="shared" si="98"/>
        <v>0</v>
      </c>
      <c r="N598" s="16"/>
      <c r="O598" s="16"/>
      <c r="P598" s="16"/>
      <c r="Q598" s="16"/>
      <c r="R598" s="16"/>
      <c r="S598" s="16"/>
      <c r="T598" s="16"/>
      <c r="U598" s="16"/>
      <c r="V598" s="16"/>
      <c r="W598" s="17"/>
      <c r="X598" s="16"/>
      <c r="Y598" s="16"/>
      <c r="Z598" s="16"/>
      <c r="AA598" s="16"/>
      <c r="AB598" s="16"/>
      <c r="AC598" s="16"/>
      <c r="AD598" s="16"/>
      <c r="AE598" s="16"/>
      <c r="AF598" s="16"/>
      <c r="AG598" s="16"/>
      <c r="AH598" s="16"/>
      <c r="AI598" s="16"/>
      <c r="AJ598" s="16"/>
      <c r="AK598" s="16"/>
      <c r="AL598" s="16"/>
      <c r="AM598" s="16"/>
      <c r="AN598" s="16"/>
      <c r="AO598" s="16"/>
      <c r="AP598" s="16"/>
      <c r="AQ598" s="16"/>
      <c r="AR598" s="16"/>
      <c r="AS598" s="16"/>
      <c r="AT598" s="16"/>
      <c r="AU598" s="16"/>
      <c r="AV598" s="16"/>
      <c r="AW598" s="16"/>
      <c r="AX598" s="16"/>
      <c r="AY598" s="16"/>
      <c r="AZ598" s="16"/>
      <c r="BA598" s="16"/>
      <c r="BB598" s="16"/>
      <c r="BC598" s="16"/>
      <c r="BD598" s="16"/>
      <c r="BE598" s="16"/>
      <c r="BF598" s="16"/>
      <c r="BG598" s="16"/>
      <c r="BH598" s="16"/>
      <c r="BI598" s="16"/>
      <c r="BJ598" s="16"/>
      <c r="BK598" s="16"/>
      <c r="BL598" s="16"/>
      <c r="BM598" s="16"/>
      <c r="BN598" s="16"/>
      <c r="BO598" s="16"/>
      <c r="BP598" s="16"/>
      <c r="BQ598" s="16"/>
      <c r="BR598" s="16"/>
      <c r="BS598" s="16"/>
      <c r="BT598" s="16"/>
      <c r="BU598" s="16"/>
      <c r="BV598" s="16"/>
      <c r="BW598" s="16"/>
      <c r="BX598" s="16"/>
      <c r="BY598" s="16"/>
      <c r="BZ598" s="16"/>
      <c r="CA598" s="16"/>
      <c r="CB598" s="16"/>
      <c r="CC598" s="16"/>
      <c r="CD598" s="16"/>
      <c r="CE598" s="16"/>
      <c r="CF598" s="16"/>
      <c r="CG598" s="16"/>
      <c r="CH598" s="16"/>
      <c r="CI598" s="16"/>
      <c r="CJ598" s="16"/>
      <c r="CK598" s="16"/>
      <c r="CL598" s="16"/>
      <c r="CM598" s="16"/>
      <c r="CN598" s="16"/>
      <c r="CO598" s="16"/>
      <c r="CP598" s="16"/>
      <c r="CQ598" s="16"/>
      <c r="CR598" s="16"/>
      <c r="CS598" s="16"/>
      <c r="CT598" s="16"/>
      <c r="CU598" s="16"/>
      <c r="CV598" s="16"/>
      <c r="CW598" s="16"/>
      <c r="CX598" s="16"/>
      <c r="CY598" s="16"/>
      <c r="CZ598" s="16"/>
      <c r="DA598" s="16"/>
    </row>
    <row r="599" spans="1:105" ht="16.5" x14ac:dyDescent="0.3">
      <c r="A599" s="14">
        <v>486</v>
      </c>
      <c r="B599" s="15"/>
      <c r="C599" s="15"/>
      <c r="D599" s="15"/>
      <c r="E599" s="14" t="s">
        <v>1604</v>
      </c>
      <c r="F599" s="14" t="s">
        <v>199</v>
      </c>
      <c r="G599" s="14" t="s">
        <v>1605</v>
      </c>
      <c r="H599" s="2"/>
      <c r="I599" s="12">
        <v>100</v>
      </c>
      <c r="J599" s="16">
        <v>1.5</v>
      </c>
      <c r="K599" s="16">
        <v>5</v>
      </c>
      <c r="L599" s="16">
        <f t="shared" si="98"/>
        <v>90.5</v>
      </c>
      <c r="M599" s="16">
        <f t="shared" si="98"/>
        <v>103</v>
      </c>
      <c r="N599" s="16"/>
      <c r="O599" s="16"/>
      <c r="P599" s="16"/>
      <c r="Q599" s="16"/>
      <c r="R599" s="16"/>
      <c r="S599" s="16"/>
      <c r="T599" s="16">
        <v>90</v>
      </c>
      <c r="U599" s="16">
        <v>98</v>
      </c>
      <c r="V599" s="16"/>
      <c r="W599" s="16"/>
      <c r="X599" s="16"/>
      <c r="Y599" s="16"/>
      <c r="Z599" s="16"/>
      <c r="AA599" s="16"/>
      <c r="AB599" s="16"/>
      <c r="AC599" s="16"/>
      <c r="AD599" s="16"/>
      <c r="AE599" s="16"/>
      <c r="AF599" s="16"/>
      <c r="AG599" s="16"/>
      <c r="AH599" s="16"/>
      <c r="AI599" s="16"/>
      <c r="AJ599" s="16"/>
      <c r="AK599" s="16"/>
      <c r="AL599" s="16">
        <v>0.5</v>
      </c>
      <c r="AM599" s="16">
        <v>5</v>
      </c>
      <c r="AN599" s="16"/>
      <c r="AO599" s="16"/>
      <c r="AP599" s="16"/>
      <c r="AQ599" s="16"/>
      <c r="AR599" s="16"/>
      <c r="AS599" s="16"/>
      <c r="AT599" s="16"/>
      <c r="AU599" s="16"/>
      <c r="AV599" s="16"/>
      <c r="AW599" s="16"/>
      <c r="AX599" s="16"/>
      <c r="AY599" s="16"/>
      <c r="AZ599" s="16"/>
      <c r="BA599" s="16"/>
      <c r="BB599" s="16"/>
      <c r="BC599" s="16"/>
      <c r="BD599" s="16"/>
      <c r="BE599" s="16"/>
      <c r="BF599" s="16"/>
      <c r="BG599" s="16"/>
      <c r="BH599" s="16"/>
      <c r="BI599" s="16"/>
      <c r="BJ599" s="16"/>
      <c r="BK599" s="16"/>
      <c r="BL599" s="16"/>
      <c r="BM599" s="16"/>
      <c r="BN599" s="16"/>
      <c r="BO599" s="16"/>
      <c r="BP599" s="16"/>
      <c r="BQ599" s="16"/>
      <c r="BR599" s="16"/>
      <c r="BS599" s="16"/>
      <c r="BT599" s="16"/>
      <c r="BU599" s="16"/>
      <c r="BV599" s="16"/>
      <c r="BW599" s="16"/>
      <c r="BX599" s="16"/>
      <c r="BY599" s="16"/>
      <c r="BZ599" s="16"/>
      <c r="CA599" s="16"/>
      <c r="CB599" s="16"/>
      <c r="CC599" s="16"/>
      <c r="CD599" s="16"/>
      <c r="CE599" s="16"/>
      <c r="CF599" s="16"/>
      <c r="CG599" s="16"/>
      <c r="CH599" s="16"/>
      <c r="CI599" s="16"/>
      <c r="CJ599" s="16"/>
      <c r="CK599" s="16"/>
      <c r="CL599" s="16"/>
      <c r="CM599" s="16"/>
      <c r="CN599" s="16"/>
      <c r="CO599" s="16"/>
      <c r="CP599" s="16"/>
      <c r="CQ599" s="16"/>
      <c r="CR599" s="16"/>
      <c r="CS599" s="16"/>
      <c r="CT599" s="16"/>
      <c r="CU599" s="16"/>
      <c r="CV599" s="16"/>
      <c r="CW599" s="16"/>
      <c r="CX599" s="16"/>
      <c r="CY599" s="16"/>
      <c r="CZ599" s="16"/>
      <c r="DA599" s="16"/>
    </row>
    <row r="600" spans="1:105" s="19" customFormat="1" ht="16.5" x14ac:dyDescent="0.3">
      <c r="A600" s="30">
        <v>826</v>
      </c>
      <c r="B600" s="47"/>
      <c r="C600" s="32"/>
      <c r="D600" s="47"/>
      <c r="E600" s="30" t="s">
        <v>1606</v>
      </c>
      <c r="F600" s="30"/>
      <c r="G600" s="30" t="s">
        <v>1607</v>
      </c>
      <c r="H600" s="33"/>
      <c r="I600" s="34">
        <v>100</v>
      </c>
      <c r="J600" s="35">
        <f t="shared" ref="J600:J663" si="99">I600-M600</f>
        <v>100</v>
      </c>
      <c r="K600" s="35">
        <f t="shared" ref="K600:K663" si="100">I600-L600</f>
        <v>100</v>
      </c>
      <c r="L600" s="35">
        <f t="shared" ref="L600:M607" si="101">P600+R600+T600+V600+X600+Z600+AB600+AD600+AF600+AH600+AJ600+AL600+AN600+AP600+AR600+AT600+AV600+AX600+AZ600+BB600+BD600+BJ600+CZ600</f>
        <v>0</v>
      </c>
      <c r="M600" s="35">
        <f t="shared" si="101"/>
        <v>0</v>
      </c>
      <c r="N600" s="36"/>
      <c r="O600" s="36"/>
      <c r="P600" s="36"/>
      <c r="Q600" s="36"/>
      <c r="R600" s="36"/>
      <c r="S600" s="36"/>
      <c r="T600" s="36"/>
      <c r="U600" s="36"/>
      <c r="V600" s="36"/>
      <c r="W600" s="36"/>
      <c r="X600" s="36"/>
      <c r="Y600" s="36"/>
      <c r="Z600" s="36"/>
      <c r="AA600" s="36"/>
      <c r="AB600" s="36"/>
      <c r="AC600" s="36"/>
      <c r="AD600" s="36"/>
      <c r="AE600" s="36"/>
      <c r="AF600" s="36"/>
      <c r="AG600" s="36"/>
      <c r="AH600" s="36"/>
      <c r="AI600" s="36"/>
      <c r="AJ600" s="36"/>
      <c r="AK600" s="36"/>
      <c r="AL600" s="36"/>
      <c r="AM600" s="36"/>
      <c r="AN600" s="36"/>
      <c r="AO600" s="36"/>
      <c r="AP600" s="36"/>
      <c r="AQ600" s="36"/>
      <c r="AR600" s="36"/>
      <c r="AS600" s="36"/>
      <c r="AT600" s="36"/>
      <c r="AU600" s="36"/>
      <c r="AV600" s="36"/>
      <c r="AW600" s="36"/>
      <c r="AX600" s="36"/>
      <c r="AY600" s="36"/>
      <c r="AZ600" s="36"/>
      <c r="BA600" s="36"/>
      <c r="BB600" s="36"/>
      <c r="BC600" s="36"/>
      <c r="BD600" s="36"/>
      <c r="BE600" s="36"/>
      <c r="BF600" s="36"/>
      <c r="BG600" s="36"/>
      <c r="BH600" s="36"/>
      <c r="BI600" s="36"/>
      <c r="BJ600" s="36"/>
      <c r="BK600" s="36"/>
      <c r="BL600" s="36"/>
      <c r="BM600" s="36"/>
      <c r="BN600" s="36"/>
      <c r="BO600" s="36"/>
      <c r="BP600" s="36"/>
      <c r="BQ600" s="36"/>
      <c r="BR600" s="36"/>
      <c r="BS600" s="36"/>
      <c r="BT600" s="36"/>
      <c r="BU600" s="36"/>
      <c r="BV600" s="36"/>
      <c r="BW600" s="36"/>
      <c r="BX600" s="36"/>
      <c r="BY600" s="36"/>
      <c r="BZ600" s="36"/>
      <c r="CA600" s="36"/>
      <c r="CB600" s="36"/>
      <c r="CC600" s="36"/>
      <c r="CD600" s="36"/>
      <c r="CE600" s="36"/>
      <c r="CF600" s="36"/>
      <c r="CG600" s="36"/>
      <c r="CH600" s="36"/>
      <c r="CI600" s="36"/>
      <c r="CJ600" s="36"/>
      <c r="CK600" s="36"/>
      <c r="CL600" s="36"/>
      <c r="CM600" s="36"/>
      <c r="CN600" s="36"/>
      <c r="CO600" s="36"/>
      <c r="CP600" s="36"/>
      <c r="CQ600" s="36"/>
      <c r="CR600" s="36"/>
      <c r="CS600" s="36"/>
      <c r="CT600" s="36"/>
      <c r="CU600" s="36"/>
      <c r="CV600" s="36"/>
      <c r="CW600" s="36"/>
      <c r="CX600" s="36"/>
      <c r="CY600" s="36"/>
      <c r="CZ600" s="36"/>
      <c r="DA600" s="36"/>
    </row>
    <row r="601" spans="1:105" s="19" customFormat="1" ht="16.5" x14ac:dyDescent="0.3">
      <c r="A601" s="48">
        <v>47</v>
      </c>
      <c r="B601" s="49"/>
      <c r="C601" s="56"/>
      <c r="D601" s="48" t="s">
        <v>614</v>
      </c>
      <c r="E601" s="48" t="s">
        <v>1608</v>
      </c>
      <c r="F601" s="48" t="s">
        <v>113</v>
      </c>
      <c r="G601" s="48" t="s">
        <v>1609</v>
      </c>
      <c r="H601" s="2" t="s">
        <v>1610</v>
      </c>
      <c r="I601" s="12">
        <v>100</v>
      </c>
      <c r="J601" s="16">
        <f t="shared" si="99"/>
        <v>100</v>
      </c>
      <c r="K601" s="16">
        <f t="shared" si="100"/>
        <v>100</v>
      </c>
      <c r="L601" s="16">
        <f t="shared" si="101"/>
        <v>0</v>
      </c>
      <c r="M601" s="16">
        <f t="shared" si="101"/>
        <v>0</v>
      </c>
      <c r="N601" s="15"/>
      <c r="O601" s="15"/>
      <c r="P601" s="15"/>
      <c r="Q601" s="15"/>
      <c r="R601" s="15"/>
      <c r="S601" s="15"/>
      <c r="T601" s="15"/>
      <c r="U601" s="15"/>
      <c r="V601" s="15"/>
      <c r="W601" s="15"/>
      <c r="X601" s="15"/>
      <c r="Y601" s="15"/>
      <c r="Z601" s="15"/>
      <c r="AA601" s="15"/>
      <c r="AB601" s="15"/>
      <c r="AC601" s="15"/>
      <c r="AD601" s="15"/>
      <c r="AE601" s="15"/>
      <c r="AF601" s="15"/>
      <c r="AG601" s="15"/>
      <c r="AH601" s="15"/>
      <c r="AI601" s="15"/>
      <c r="AJ601" s="15"/>
      <c r="AK601" s="15"/>
      <c r="AL601" s="15"/>
      <c r="AM601" s="15"/>
      <c r="AN601" s="15"/>
      <c r="AO601" s="15"/>
      <c r="AP601" s="15"/>
      <c r="AQ601" s="15"/>
      <c r="AR601" s="15"/>
      <c r="AS601" s="15"/>
      <c r="AT601" s="15"/>
      <c r="AU601" s="15"/>
      <c r="AV601" s="15"/>
      <c r="AW601" s="15"/>
      <c r="AX601" s="15"/>
      <c r="AY601" s="15"/>
      <c r="AZ601" s="15"/>
      <c r="BA601" s="15"/>
      <c r="BB601" s="15"/>
      <c r="BC601" s="15"/>
      <c r="BD601" s="15"/>
      <c r="BE601" s="15"/>
      <c r="BF601" s="15"/>
      <c r="BG601" s="15"/>
      <c r="BH601" s="15"/>
      <c r="BI601" s="15"/>
      <c r="BJ601" s="15"/>
      <c r="BK601" s="15"/>
      <c r="BL601" s="15"/>
      <c r="BM601" s="15"/>
      <c r="BN601" s="15"/>
      <c r="BO601" s="15"/>
      <c r="BP601" s="15"/>
      <c r="BQ601" s="15"/>
      <c r="BR601" s="15"/>
      <c r="BS601" s="15"/>
      <c r="BT601" s="15"/>
      <c r="BU601" s="15"/>
      <c r="BV601" s="15"/>
      <c r="BW601" s="15"/>
      <c r="BX601" s="15"/>
      <c r="BY601" s="15"/>
      <c r="BZ601" s="15"/>
      <c r="CA601" s="15"/>
      <c r="CB601" s="15"/>
      <c r="CC601" s="15"/>
      <c r="CD601" s="15"/>
      <c r="CE601" s="15"/>
      <c r="CF601" s="15"/>
      <c r="CG601" s="15"/>
      <c r="CH601" s="15"/>
      <c r="CI601" s="15"/>
      <c r="CJ601" s="15"/>
      <c r="CK601" s="15"/>
      <c r="CL601" s="15"/>
      <c r="CM601" s="15"/>
      <c r="CN601" s="15"/>
      <c r="CO601" s="15"/>
      <c r="CP601" s="15"/>
      <c r="CQ601" s="15"/>
      <c r="CR601" s="15"/>
      <c r="CS601" s="15"/>
      <c r="CT601" s="15"/>
      <c r="CU601" s="15"/>
      <c r="CV601" s="15"/>
      <c r="CW601" s="15"/>
      <c r="CX601" s="15"/>
      <c r="CY601" s="15"/>
      <c r="CZ601" s="15"/>
      <c r="DA601" s="15"/>
    </row>
    <row r="602" spans="1:105" s="19" customFormat="1" ht="16.5" x14ac:dyDescent="0.3">
      <c r="A602" s="48">
        <v>74</v>
      </c>
      <c r="B602" s="49"/>
      <c r="C602" s="56" t="s">
        <v>285</v>
      </c>
      <c r="D602" s="48" t="s">
        <v>306</v>
      </c>
      <c r="E602" s="48" t="s">
        <v>1611</v>
      </c>
      <c r="F602" s="48" t="s">
        <v>199</v>
      </c>
      <c r="G602" s="48" t="s">
        <v>1612</v>
      </c>
      <c r="H602" s="2" t="s">
        <v>1613</v>
      </c>
      <c r="I602" s="12">
        <v>100</v>
      </c>
      <c r="J602" s="16">
        <f t="shared" si="99"/>
        <v>100</v>
      </c>
      <c r="K602" s="16">
        <f t="shared" si="100"/>
        <v>100</v>
      </c>
      <c r="L602" s="16">
        <f t="shared" si="101"/>
        <v>0</v>
      </c>
      <c r="M602" s="16">
        <f t="shared" si="101"/>
        <v>0</v>
      </c>
      <c r="N602" s="15"/>
      <c r="O602" s="15"/>
      <c r="P602" s="15"/>
      <c r="Q602" s="15"/>
      <c r="R602" s="15"/>
      <c r="S602" s="15"/>
      <c r="T602" s="15"/>
      <c r="U602" s="15"/>
      <c r="V602" s="15"/>
      <c r="W602" s="15"/>
      <c r="X602" s="15"/>
      <c r="Y602" s="15"/>
      <c r="Z602" s="15"/>
      <c r="AA602" s="15"/>
      <c r="AB602" s="15"/>
      <c r="AC602" s="15"/>
      <c r="AD602" s="15"/>
      <c r="AE602" s="15"/>
      <c r="AF602" s="15"/>
      <c r="AG602" s="15"/>
      <c r="AH602" s="15"/>
      <c r="AI602" s="15"/>
      <c r="AJ602" s="15"/>
      <c r="AK602" s="15"/>
      <c r="AL602" s="15"/>
      <c r="AM602" s="15"/>
      <c r="AN602" s="15"/>
      <c r="AO602" s="15"/>
      <c r="AP602" s="15"/>
      <c r="AQ602" s="15"/>
      <c r="AR602" s="15"/>
      <c r="AS602" s="15"/>
      <c r="AT602" s="15"/>
      <c r="AU602" s="15"/>
      <c r="AV602" s="15"/>
      <c r="AW602" s="15"/>
      <c r="AX602" s="15"/>
      <c r="AY602" s="15"/>
      <c r="AZ602" s="15"/>
      <c r="BA602" s="15"/>
      <c r="BB602" s="15"/>
      <c r="BC602" s="15"/>
      <c r="BD602" s="15"/>
      <c r="BE602" s="15"/>
      <c r="BF602" s="15"/>
      <c r="BG602" s="15"/>
      <c r="BH602" s="15"/>
      <c r="BI602" s="15"/>
      <c r="BJ602" s="15"/>
      <c r="BK602" s="15"/>
      <c r="BL602" s="15"/>
      <c r="BM602" s="15"/>
      <c r="BN602" s="15"/>
      <c r="BO602" s="15"/>
      <c r="BP602" s="15"/>
      <c r="BQ602" s="15"/>
      <c r="BR602" s="15"/>
      <c r="BS602" s="15"/>
      <c r="BT602" s="15"/>
      <c r="BU602" s="15"/>
      <c r="BV602" s="15"/>
      <c r="BW602" s="15"/>
      <c r="BX602" s="15"/>
      <c r="BY602" s="15"/>
      <c r="BZ602" s="15"/>
      <c r="CA602" s="15"/>
      <c r="CB602" s="15"/>
      <c r="CC602" s="15"/>
      <c r="CD602" s="15"/>
      <c r="CE602" s="15"/>
      <c r="CF602" s="15"/>
      <c r="CG602" s="15"/>
      <c r="CH602" s="15"/>
      <c r="CI602" s="15"/>
      <c r="CJ602" s="15"/>
      <c r="CK602" s="15"/>
      <c r="CL602" s="15"/>
      <c r="CM602" s="15"/>
      <c r="CN602" s="15"/>
      <c r="CO602" s="15"/>
      <c r="CP602" s="15"/>
      <c r="CQ602" s="15"/>
      <c r="CR602" s="15"/>
      <c r="CS602" s="15"/>
      <c r="CT602" s="15"/>
      <c r="CU602" s="15"/>
      <c r="CV602" s="15"/>
      <c r="CW602" s="15"/>
      <c r="CX602" s="15"/>
      <c r="CY602" s="15"/>
      <c r="CZ602" s="15"/>
      <c r="DA602" s="15"/>
    </row>
    <row r="603" spans="1:105" s="19" customFormat="1" ht="16.5" x14ac:dyDescent="0.3">
      <c r="A603" s="48">
        <v>187</v>
      </c>
      <c r="B603" s="49"/>
      <c r="C603" s="56"/>
      <c r="D603" s="48" t="s">
        <v>234</v>
      </c>
      <c r="E603" s="48" t="s">
        <v>1614</v>
      </c>
      <c r="F603" s="48"/>
      <c r="G603" s="48" t="s">
        <v>1615</v>
      </c>
      <c r="H603" s="2"/>
      <c r="I603" s="12">
        <v>100</v>
      </c>
      <c r="J603" s="16">
        <f t="shared" si="99"/>
        <v>100</v>
      </c>
      <c r="K603" s="16">
        <f t="shared" si="100"/>
        <v>100</v>
      </c>
      <c r="L603" s="16">
        <f t="shared" si="101"/>
        <v>0</v>
      </c>
      <c r="M603" s="16">
        <f t="shared" si="101"/>
        <v>0</v>
      </c>
      <c r="N603" s="15"/>
      <c r="O603" s="15"/>
      <c r="P603" s="15"/>
      <c r="Q603" s="15"/>
      <c r="R603" s="15"/>
      <c r="S603" s="15"/>
      <c r="T603" s="15"/>
      <c r="U603" s="15"/>
      <c r="V603" s="15"/>
      <c r="W603" s="15"/>
      <c r="X603" s="15"/>
      <c r="Y603" s="15"/>
      <c r="Z603" s="15"/>
      <c r="AA603" s="15"/>
      <c r="AB603" s="15"/>
      <c r="AC603" s="15"/>
      <c r="AD603" s="15"/>
      <c r="AE603" s="15"/>
      <c r="AF603" s="15"/>
      <c r="AG603" s="15"/>
      <c r="AH603" s="15"/>
      <c r="AI603" s="15"/>
      <c r="AJ603" s="15"/>
      <c r="AK603" s="15"/>
      <c r="AL603" s="15"/>
      <c r="AM603" s="15"/>
      <c r="AN603" s="15"/>
      <c r="AO603" s="15"/>
      <c r="AP603" s="15"/>
      <c r="AQ603" s="15"/>
      <c r="AR603" s="15"/>
      <c r="AS603" s="15"/>
      <c r="AT603" s="15"/>
      <c r="AU603" s="15"/>
      <c r="AV603" s="15"/>
      <c r="AW603" s="15"/>
      <c r="AX603" s="15"/>
      <c r="AY603" s="15"/>
      <c r="AZ603" s="15"/>
      <c r="BA603" s="15"/>
      <c r="BB603" s="15"/>
      <c r="BC603" s="15"/>
      <c r="BD603" s="15"/>
      <c r="BE603" s="15"/>
      <c r="BF603" s="15"/>
      <c r="BG603" s="15"/>
      <c r="BH603" s="15"/>
      <c r="BI603" s="15"/>
      <c r="BJ603" s="15"/>
      <c r="BK603" s="15"/>
      <c r="BL603" s="15"/>
      <c r="BM603" s="15"/>
      <c r="BN603" s="15"/>
      <c r="BO603" s="15"/>
      <c r="BP603" s="15"/>
      <c r="BQ603" s="15"/>
      <c r="BR603" s="15"/>
      <c r="BS603" s="15"/>
      <c r="BT603" s="15"/>
      <c r="BU603" s="15"/>
      <c r="BV603" s="15"/>
      <c r="BW603" s="15"/>
      <c r="BX603" s="15"/>
      <c r="BY603" s="15"/>
      <c r="BZ603" s="15"/>
      <c r="CA603" s="15"/>
      <c r="CB603" s="15"/>
      <c r="CC603" s="15"/>
      <c r="CD603" s="15"/>
      <c r="CE603" s="15"/>
      <c r="CF603" s="15"/>
      <c r="CG603" s="15"/>
      <c r="CH603" s="15"/>
      <c r="CI603" s="15"/>
      <c r="CJ603" s="15"/>
      <c r="CK603" s="15"/>
      <c r="CL603" s="15"/>
      <c r="CM603" s="15"/>
      <c r="CN603" s="15"/>
      <c r="CO603" s="15"/>
      <c r="CP603" s="15"/>
      <c r="CQ603" s="15"/>
      <c r="CR603" s="15"/>
      <c r="CS603" s="15"/>
      <c r="CT603" s="15"/>
      <c r="CU603" s="15"/>
      <c r="CV603" s="15"/>
      <c r="CW603" s="15"/>
      <c r="CX603" s="15"/>
      <c r="CY603" s="15"/>
      <c r="CZ603" s="15"/>
      <c r="DA603" s="15"/>
    </row>
    <row r="604" spans="1:105" s="19" customFormat="1" ht="16.5" x14ac:dyDescent="0.3">
      <c r="A604" s="48">
        <v>201</v>
      </c>
      <c r="B604" s="49"/>
      <c r="C604" s="56"/>
      <c r="D604" s="48" t="s">
        <v>614</v>
      </c>
      <c r="E604" s="48" t="s">
        <v>1616</v>
      </c>
      <c r="F604" s="48" t="s">
        <v>113</v>
      </c>
      <c r="G604" s="48" t="s">
        <v>1617</v>
      </c>
      <c r="H604" s="2" t="s">
        <v>1618</v>
      </c>
      <c r="I604" s="12">
        <v>100</v>
      </c>
      <c r="J604" s="16">
        <f t="shared" si="99"/>
        <v>100</v>
      </c>
      <c r="K604" s="16">
        <f t="shared" si="100"/>
        <v>100</v>
      </c>
      <c r="L604" s="16">
        <f t="shared" si="101"/>
        <v>0</v>
      </c>
      <c r="M604" s="16">
        <f t="shared" si="101"/>
        <v>0</v>
      </c>
      <c r="N604" s="15"/>
      <c r="O604" s="15"/>
      <c r="P604" s="15"/>
      <c r="Q604" s="15"/>
      <c r="R604" s="15"/>
      <c r="S604" s="15"/>
      <c r="T604" s="15"/>
      <c r="U604" s="15"/>
      <c r="V604" s="15"/>
      <c r="W604" s="15"/>
      <c r="X604" s="15"/>
      <c r="Y604" s="15"/>
      <c r="Z604" s="15"/>
      <c r="AA604" s="15"/>
      <c r="AB604" s="15"/>
      <c r="AC604" s="15"/>
      <c r="AD604" s="15"/>
      <c r="AE604" s="15"/>
      <c r="AF604" s="15"/>
      <c r="AG604" s="15"/>
      <c r="AH604" s="15"/>
      <c r="AI604" s="15"/>
      <c r="AJ604" s="15"/>
      <c r="AK604" s="15"/>
      <c r="AL604" s="15"/>
      <c r="AM604" s="15"/>
      <c r="AN604" s="15"/>
      <c r="AO604" s="15"/>
      <c r="AP604" s="15"/>
      <c r="AQ604" s="15"/>
      <c r="AR604" s="15"/>
      <c r="AS604" s="15"/>
      <c r="AT604" s="15"/>
      <c r="AU604" s="15"/>
      <c r="AV604" s="15"/>
      <c r="AW604" s="15"/>
      <c r="AX604" s="15"/>
      <c r="AY604" s="15"/>
      <c r="AZ604" s="15"/>
      <c r="BA604" s="15"/>
      <c r="BB604" s="15"/>
      <c r="BC604" s="15"/>
      <c r="BD604" s="15"/>
      <c r="BE604" s="15"/>
      <c r="BF604" s="15"/>
      <c r="BG604" s="15"/>
      <c r="BH604" s="15"/>
      <c r="BI604" s="15"/>
      <c r="BJ604" s="15"/>
      <c r="BK604" s="15"/>
      <c r="BL604" s="15"/>
      <c r="BM604" s="15"/>
      <c r="BN604" s="15"/>
      <c r="BO604" s="15"/>
      <c r="BP604" s="15"/>
      <c r="BQ604" s="15"/>
      <c r="BR604" s="15"/>
      <c r="BS604" s="15"/>
      <c r="BT604" s="15"/>
      <c r="BU604" s="15"/>
      <c r="BV604" s="15"/>
      <c r="BW604" s="15"/>
      <c r="BX604" s="15"/>
      <c r="BY604" s="15"/>
      <c r="BZ604" s="15"/>
      <c r="CA604" s="15"/>
      <c r="CB604" s="15"/>
      <c r="CC604" s="15"/>
      <c r="CD604" s="15"/>
      <c r="CE604" s="15"/>
      <c r="CF604" s="15"/>
      <c r="CG604" s="15"/>
      <c r="CH604" s="15"/>
      <c r="CI604" s="15"/>
      <c r="CJ604" s="15"/>
      <c r="CK604" s="15"/>
      <c r="CL604" s="15"/>
      <c r="CM604" s="15"/>
      <c r="CN604" s="15"/>
      <c r="CO604" s="15"/>
      <c r="CP604" s="15"/>
      <c r="CQ604" s="15"/>
      <c r="CR604" s="15"/>
      <c r="CS604" s="15"/>
      <c r="CT604" s="15"/>
      <c r="CU604" s="15"/>
      <c r="CV604" s="15"/>
      <c r="CW604" s="15"/>
      <c r="CX604" s="15"/>
      <c r="CY604" s="15"/>
      <c r="CZ604" s="15"/>
      <c r="DA604" s="15"/>
    </row>
    <row r="605" spans="1:105" s="19" customFormat="1" ht="16.5" x14ac:dyDescent="0.3">
      <c r="A605" s="48">
        <v>388</v>
      </c>
      <c r="B605" s="49"/>
      <c r="C605" s="56"/>
      <c r="D605" s="48" t="s">
        <v>234</v>
      </c>
      <c r="E605" s="48" t="s">
        <v>1619</v>
      </c>
      <c r="F605" s="48" t="s">
        <v>113</v>
      </c>
      <c r="G605" s="48" t="s">
        <v>1620</v>
      </c>
      <c r="H605" s="2"/>
      <c r="I605" s="12">
        <v>100</v>
      </c>
      <c r="J605" s="16">
        <f t="shared" si="99"/>
        <v>100</v>
      </c>
      <c r="K605" s="16">
        <f t="shared" si="100"/>
        <v>100</v>
      </c>
      <c r="L605" s="16">
        <f t="shared" si="101"/>
        <v>0</v>
      </c>
      <c r="M605" s="16">
        <f t="shared" si="101"/>
        <v>0</v>
      </c>
      <c r="N605" s="15"/>
      <c r="O605" s="15"/>
      <c r="P605" s="15"/>
      <c r="Q605" s="15"/>
      <c r="R605" s="15"/>
      <c r="S605" s="15"/>
      <c r="T605" s="15"/>
      <c r="U605" s="15"/>
      <c r="V605" s="15"/>
      <c r="W605" s="15"/>
      <c r="X605" s="15"/>
      <c r="Y605" s="15"/>
      <c r="Z605" s="15"/>
      <c r="AA605" s="15"/>
      <c r="AB605" s="15"/>
      <c r="AC605" s="15"/>
      <c r="AD605" s="15"/>
      <c r="AE605" s="15"/>
      <c r="AF605" s="15"/>
      <c r="AG605" s="15"/>
      <c r="AH605" s="15"/>
      <c r="AI605" s="15"/>
      <c r="AJ605" s="15"/>
      <c r="AK605" s="15"/>
      <c r="AL605" s="15"/>
      <c r="AM605" s="15"/>
      <c r="AN605" s="15"/>
      <c r="AO605" s="15"/>
      <c r="AP605" s="15"/>
      <c r="AQ605" s="15"/>
      <c r="AR605" s="15"/>
      <c r="AS605" s="15"/>
      <c r="AT605" s="15"/>
      <c r="AU605" s="15"/>
      <c r="AV605" s="15"/>
      <c r="AW605" s="15"/>
      <c r="AX605" s="15"/>
      <c r="AY605" s="15"/>
      <c r="AZ605" s="15"/>
      <c r="BA605" s="15"/>
      <c r="BB605" s="15"/>
      <c r="BC605" s="15"/>
      <c r="BD605" s="15"/>
      <c r="BE605" s="15"/>
      <c r="BF605" s="15"/>
      <c r="BG605" s="15"/>
      <c r="BH605" s="15"/>
      <c r="BI605" s="15"/>
      <c r="BJ605" s="15"/>
      <c r="BK605" s="15"/>
      <c r="BL605" s="15"/>
      <c r="BM605" s="15"/>
      <c r="BN605" s="15"/>
      <c r="BO605" s="15"/>
      <c r="BP605" s="15"/>
      <c r="BQ605" s="15"/>
      <c r="BR605" s="15"/>
      <c r="BS605" s="15"/>
      <c r="BT605" s="15"/>
      <c r="BU605" s="15"/>
      <c r="BV605" s="15"/>
      <c r="BW605" s="15"/>
      <c r="BX605" s="15"/>
      <c r="BY605" s="15"/>
      <c r="BZ605" s="15"/>
      <c r="CA605" s="15"/>
      <c r="CB605" s="15"/>
      <c r="CC605" s="15"/>
      <c r="CD605" s="15"/>
      <c r="CE605" s="15"/>
      <c r="CF605" s="15"/>
      <c r="CG605" s="15"/>
      <c r="CH605" s="15"/>
      <c r="CI605" s="15"/>
      <c r="CJ605" s="15"/>
      <c r="CK605" s="15"/>
      <c r="CL605" s="15"/>
      <c r="CM605" s="15"/>
      <c r="CN605" s="15"/>
      <c r="CO605" s="15"/>
      <c r="CP605" s="15"/>
      <c r="CQ605" s="15"/>
      <c r="CR605" s="15"/>
      <c r="CS605" s="15"/>
      <c r="CT605" s="15"/>
      <c r="CU605" s="15"/>
      <c r="CV605" s="15"/>
      <c r="CW605" s="15"/>
      <c r="CX605" s="15"/>
      <c r="CY605" s="15"/>
      <c r="CZ605" s="15"/>
      <c r="DA605" s="15"/>
    </row>
    <row r="606" spans="1:105" s="19" customFormat="1" ht="16.5" x14ac:dyDescent="0.3">
      <c r="A606" s="48">
        <v>425</v>
      </c>
      <c r="B606" s="49"/>
      <c r="C606" s="56"/>
      <c r="D606" s="51"/>
      <c r="E606" s="48" t="s">
        <v>1621</v>
      </c>
      <c r="F606" s="48" t="s">
        <v>199</v>
      </c>
      <c r="G606" s="48" t="s">
        <v>1622</v>
      </c>
      <c r="H606" s="2"/>
      <c r="I606" s="12">
        <v>100</v>
      </c>
      <c r="J606" s="16">
        <f t="shared" si="99"/>
        <v>100</v>
      </c>
      <c r="K606" s="16">
        <f t="shared" si="100"/>
        <v>100</v>
      </c>
      <c r="L606" s="16">
        <f t="shared" si="101"/>
        <v>0</v>
      </c>
      <c r="M606" s="16">
        <f t="shared" si="101"/>
        <v>0</v>
      </c>
      <c r="N606" s="15"/>
      <c r="O606" s="15"/>
      <c r="P606" s="15"/>
      <c r="Q606" s="15"/>
      <c r="R606" s="15"/>
      <c r="S606" s="15"/>
      <c r="T606" s="15"/>
      <c r="U606" s="15"/>
      <c r="V606" s="15"/>
      <c r="W606" s="15"/>
      <c r="X606" s="15"/>
      <c r="Y606" s="15"/>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c r="BC606" s="15"/>
      <c r="BD606" s="15"/>
      <c r="BE606" s="15"/>
      <c r="BF606" s="15"/>
      <c r="BG606" s="15"/>
      <c r="BH606" s="15"/>
      <c r="BI606" s="15"/>
      <c r="BJ606" s="15"/>
      <c r="BK606" s="15"/>
      <c r="BL606" s="15"/>
      <c r="BM606" s="15"/>
      <c r="BN606" s="15"/>
      <c r="BO606" s="15"/>
      <c r="BP606" s="15"/>
      <c r="BQ606" s="15"/>
      <c r="BR606" s="15"/>
      <c r="BS606" s="15"/>
      <c r="BT606" s="15"/>
      <c r="BU606" s="15"/>
      <c r="BV606" s="15"/>
      <c r="BW606" s="15"/>
      <c r="BX606" s="15"/>
      <c r="BY606" s="15"/>
      <c r="BZ606" s="15"/>
      <c r="CA606" s="15"/>
      <c r="CB606" s="15"/>
      <c r="CC606" s="15"/>
      <c r="CD606" s="15"/>
      <c r="CE606" s="15"/>
      <c r="CF606" s="15"/>
      <c r="CG606" s="15"/>
      <c r="CH606" s="15"/>
      <c r="CI606" s="15"/>
      <c r="CJ606" s="15"/>
      <c r="CK606" s="15"/>
      <c r="CL606" s="15"/>
      <c r="CM606" s="15"/>
      <c r="CN606" s="15"/>
      <c r="CO606" s="15"/>
      <c r="CP606" s="15"/>
      <c r="CQ606" s="15"/>
      <c r="CR606" s="15"/>
      <c r="CS606" s="15"/>
      <c r="CT606" s="15"/>
      <c r="CU606" s="15"/>
      <c r="CV606" s="15"/>
      <c r="CW606" s="15"/>
      <c r="CX606" s="15"/>
      <c r="CY606" s="15"/>
      <c r="CZ606" s="15"/>
      <c r="DA606" s="15"/>
    </row>
    <row r="607" spans="1:105" s="19" customFormat="1" ht="16.5" x14ac:dyDescent="0.3">
      <c r="A607" s="37">
        <v>825</v>
      </c>
      <c r="B607" s="40"/>
      <c r="C607" s="39"/>
      <c r="D607" s="40"/>
      <c r="E607" s="37" t="s">
        <v>1623</v>
      </c>
      <c r="F607" s="37"/>
      <c r="G607" s="37" t="s">
        <v>1624</v>
      </c>
      <c r="H607" s="41"/>
      <c r="I607" s="42">
        <v>100</v>
      </c>
      <c r="J607" s="43">
        <f t="shared" si="99"/>
        <v>100</v>
      </c>
      <c r="K607" s="43">
        <f t="shared" si="100"/>
        <v>100</v>
      </c>
      <c r="L607" s="43">
        <f t="shared" si="101"/>
        <v>0</v>
      </c>
      <c r="M607" s="43">
        <f t="shared" si="101"/>
        <v>0</v>
      </c>
      <c r="N607" s="53"/>
      <c r="O607" s="53"/>
      <c r="P607" s="53"/>
      <c r="Q607" s="53"/>
      <c r="R607" s="53"/>
      <c r="S607" s="53"/>
      <c r="T607" s="53"/>
      <c r="U607" s="53"/>
      <c r="V607" s="53"/>
      <c r="W607" s="53"/>
      <c r="X607" s="53"/>
      <c r="Y607" s="53"/>
      <c r="Z607" s="53"/>
      <c r="AA607" s="53"/>
      <c r="AB607" s="53"/>
      <c r="AC607" s="53"/>
      <c r="AD607" s="53"/>
      <c r="AE607" s="53"/>
      <c r="AF607" s="53"/>
      <c r="AG607" s="53"/>
      <c r="AH607" s="53"/>
      <c r="AI607" s="53"/>
      <c r="AJ607" s="53"/>
      <c r="AK607" s="53"/>
      <c r="AL607" s="53"/>
      <c r="AM607" s="53"/>
      <c r="AN607" s="53"/>
      <c r="AO607" s="53"/>
      <c r="AP607" s="53"/>
      <c r="AQ607" s="53"/>
      <c r="AR607" s="53"/>
      <c r="AS607" s="53"/>
      <c r="AT607" s="53"/>
      <c r="AU607" s="53"/>
      <c r="AV607" s="53"/>
      <c r="AW607" s="53"/>
      <c r="AX607" s="53"/>
      <c r="AY607" s="53"/>
      <c r="AZ607" s="53"/>
      <c r="BA607" s="53"/>
      <c r="BB607" s="53"/>
      <c r="BC607" s="53"/>
      <c r="BD607" s="53"/>
      <c r="BE607" s="53"/>
      <c r="BF607" s="53"/>
      <c r="BG607" s="53"/>
      <c r="BH607" s="53"/>
      <c r="BI607" s="53"/>
      <c r="BJ607" s="53"/>
      <c r="BK607" s="53"/>
      <c r="BL607" s="53"/>
      <c r="BM607" s="53"/>
      <c r="BN607" s="53"/>
      <c r="BO607" s="53"/>
      <c r="BP607" s="53"/>
      <c r="BQ607" s="53"/>
      <c r="BR607" s="53"/>
      <c r="BS607" s="53"/>
      <c r="BT607" s="53"/>
      <c r="BU607" s="53"/>
      <c r="BV607" s="53"/>
      <c r="BW607" s="53"/>
      <c r="BX607" s="53"/>
      <c r="BY607" s="53"/>
      <c r="BZ607" s="53"/>
      <c r="CA607" s="53"/>
      <c r="CB607" s="53"/>
      <c r="CC607" s="53"/>
      <c r="CD607" s="53"/>
      <c r="CE607" s="53"/>
      <c r="CF607" s="53"/>
      <c r="CG607" s="53"/>
      <c r="CH607" s="53"/>
      <c r="CI607" s="53"/>
      <c r="CJ607" s="53"/>
      <c r="CK607" s="53"/>
      <c r="CL607" s="53"/>
      <c r="CM607" s="53"/>
      <c r="CN607" s="53"/>
      <c r="CO607" s="53"/>
      <c r="CP607" s="53"/>
      <c r="CQ607" s="53"/>
      <c r="CR607" s="53"/>
      <c r="CS607" s="53"/>
      <c r="CT607" s="53"/>
      <c r="CU607" s="53"/>
      <c r="CV607" s="53"/>
      <c r="CW607" s="53"/>
      <c r="CX607" s="53"/>
      <c r="CY607" s="53"/>
      <c r="CZ607" s="53"/>
      <c r="DA607" s="53"/>
    </row>
    <row r="608" spans="1:105" ht="16.5" x14ac:dyDescent="0.3">
      <c r="A608" s="14">
        <v>487</v>
      </c>
      <c r="B608" s="15"/>
      <c r="C608" s="15"/>
      <c r="D608" s="15"/>
      <c r="E608" s="14" t="s">
        <v>1625</v>
      </c>
      <c r="F608" s="14" t="s">
        <v>199</v>
      </c>
      <c r="G608" s="14" t="s">
        <v>1626</v>
      </c>
      <c r="H608" s="2"/>
      <c r="I608" s="12">
        <v>100</v>
      </c>
      <c r="J608" s="16">
        <f t="shared" si="99"/>
        <v>83.15</v>
      </c>
      <c r="K608" s="16">
        <f t="shared" si="100"/>
        <v>94.98</v>
      </c>
      <c r="L608" s="16">
        <f t="shared" ref="L608:M612" si="102">P608+R608+T608+V608+X608+Z608+AB608+AD608+AF608+AH608+AJ608+AL608+AN608+AP608+AR608+AT608+AV608+AX608+AZ608+BB608+BD608+BJ608+CZ608+BF608+BH608+BL608+BN608+BP608+BR608+BT608+BZ608+BV608+BX608+CB608+CD608+CF608+CH608+CJ608+CL608</f>
        <v>5.0199999999999996</v>
      </c>
      <c r="M608" s="16">
        <f t="shared" si="102"/>
        <v>16.849999999999998</v>
      </c>
      <c r="N608" s="16"/>
      <c r="O608" s="16"/>
      <c r="P608" s="16">
        <v>1</v>
      </c>
      <c r="Q608" s="16">
        <v>4</v>
      </c>
      <c r="R608" s="16"/>
      <c r="S608" s="16"/>
      <c r="T608" s="16">
        <v>3</v>
      </c>
      <c r="U608" s="16">
        <v>5.5</v>
      </c>
      <c r="V608" s="16">
        <v>1</v>
      </c>
      <c r="W608" s="16">
        <v>7</v>
      </c>
      <c r="X608" s="16">
        <v>0.01</v>
      </c>
      <c r="Y608" s="16">
        <v>0.2</v>
      </c>
      <c r="Z608" s="16"/>
      <c r="AA608" s="16"/>
      <c r="AB608" s="16"/>
      <c r="AC608" s="16"/>
      <c r="AD608" s="16"/>
      <c r="AE608" s="16"/>
      <c r="AF608" s="16"/>
      <c r="AG608" s="16"/>
      <c r="AH608" s="16"/>
      <c r="AI608" s="16"/>
      <c r="AJ608" s="16"/>
      <c r="AK608" s="16"/>
      <c r="AL608" s="16">
        <v>0.01</v>
      </c>
      <c r="AM608" s="16">
        <v>0.15</v>
      </c>
      <c r="AN608" s="16"/>
      <c r="AO608" s="16"/>
      <c r="AP608" s="16"/>
      <c r="AQ608" s="16"/>
      <c r="AR608" s="16"/>
      <c r="AS608" s="16"/>
      <c r="AT608" s="16"/>
      <c r="AU608" s="16"/>
      <c r="AV608" s="16"/>
      <c r="AW608" s="16"/>
      <c r="AX608" s="16"/>
      <c r="AY608" s="16"/>
      <c r="AZ608" s="16"/>
      <c r="BA608" s="16"/>
      <c r="BB608" s="16"/>
      <c r="BC608" s="16"/>
      <c r="BD608" s="16"/>
      <c r="BE608" s="16"/>
      <c r="BF608" s="16"/>
      <c r="BG608" s="16"/>
      <c r="BH608" s="16"/>
      <c r="BI608" s="16"/>
      <c r="BJ608" s="16"/>
      <c r="BK608" s="16"/>
      <c r="BL608" s="16"/>
      <c r="BM608" s="16"/>
      <c r="BN608" s="16"/>
      <c r="BO608" s="16"/>
      <c r="BP608" s="16"/>
      <c r="BQ608" s="16"/>
      <c r="BR608" s="16"/>
      <c r="BS608" s="16"/>
      <c r="BT608" s="16"/>
      <c r="BU608" s="16"/>
      <c r="BV608" s="16"/>
      <c r="BW608" s="16"/>
      <c r="BX608" s="16"/>
      <c r="BY608" s="16"/>
      <c r="BZ608" s="16"/>
      <c r="CA608" s="16"/>
      <c r="CB608" s="16"/>
      <c r="CC608" s="16"/>
      <c r="CD608" s="16"/>
      <c r="CE608" s="16"/>
      <c r="CF608" s="16"/>
      <c r="CG608" s="16"/>
      <c r="CH608" s="16"/>
      <c r="CI608" s="16"/>
      <c r="CJ608" s="16"/>
      <c r="CK608" s="16"/>
      <c r="CL608" s="16"/>
      <c r="CM608" s="16"/>
      <c r="CN608" s="16"/>
      <c r="CO608" s="16"/>
      <c r="CP608" s="16"/>
      <c r="CQ608" s="16"/>
      <c r="CR608" s="16"/>
      <c r="CS608" s="16"/>
      <c r="CT608" s="16"/>
      <c r="CU608" s="16"/>
      <c r="CV608" s="16"/>
      <c r="CW608" s="16"/>
      <c r="CX608" s="16"/>
      <c r="CY608" s="16"/>
      <c r="CZ608" s="16"/>
      <c r="DA608" s="16"/>
    </row>
    <row r="609" spans="1:105" ht="16.5" x14ac:dyDescent="0.3">
      <c r="A609" s="14">
        <v>489</v>
      </c>
      <c r="B609" s="15"/>
      <c r="C609" s="15"/>
      <c r="D609" s="15"/>
      <c r="E609" s="14" t="s">
        <v>1627</v>
      </c>
      <c r="F609" s="14" t="s">
        <v>199</v>
      </c>
      <c r="G609" s="14" t="s">
        <v>1628</v>
      </c>
      <c r="H609" s="2"/>
      <c r="I609" s="12">
        <v>100</v>
      </c>
      <c r="J609" s="16">
        <f t="shared" si="99"/>
        <v>100</v>
      </c>
      <c r="K609" s="16">
        <f t="shared" si="100"/>
        <v>100</v>
      </c>
      <c r="L609" s="16">
        <f t="shared" si="102"/>
        <v>0</v>
      </c>
      <c r="M609" s="16">
        <f t="shared" si="102"/>
        <v>0</v>
      </c>
      <c r="N609" s="16"/>
      <c r="O609" s="16"/>
      <c r="P609" s="16"/>
      <c r="Q609" s="16"/>
      <c r="R609" s="16"/>
      <c r="S609" s="16"/>
      <c r="T609" s="16"/>
      <c r="U609" s="16"/>
      <c r="V609" s="16"/>
      <c r="W609" s="17"/>
      <c r="X609" s="16"/>
      <c r="Y609" s="16"/>
      <c r="Z609" s="16"/>
      <c r="AA609" s="16"/>
      <c r="AB609" s="16"/>
      <c r="AC609" s="16"/>
      <c r="AD609" s="16"/>
      <c r="AE609" s="16"/>
      <c r="AF609" s="16"/>
      <c r="AG609" s="16"/>
      <c r="AH609" s="16"/>
      <c r="AI609" s="16"/>
      <c r="AJ609" s="16"/>
      <c r="AK609" s="16"/>
      <c r="AL609" s="16"/>
      <c r="AM609" s="16"/>
      <c r="AN609" s="16"/>
      <c r="AO609" s="16"/>
      <c r="AP609" s="16"/>
      <c r="AQ609" s="16"/>
      <c r="AR609" s="16"/>
      <c r="AS609" s="16"/>
      <c r="AT609" s="16"/>
      <c r="AU609" s="16"/>
      <c r="AV609" s="16"/>
      <c r="AW609" s="16"/>
      <c r="AX609" s="16"/>
      <c r="AY609" s="16"/>
      <c r="AZ609" s="16"/>
      <c r="BA609" s="16"/>
      <c r="BB609" s="16"/>
      <c r="BC609" s="16"/>
      <c r="BD609" s="16"/>
      <c r="BE609" s="16"/>
      <c r="BF609" s="16"/>
      <c r="BG609" s="16"/>
      <c r="BH609" s="16"/>
      <c r="BI609" s="16"/>
      <c r="BJ609" s="16"/>
      <c r="BK609" s="16"/>
      <c r="BL609" s="16"/>
      <c r="BM609" s="16"/>
      <c r="BN609" s="16"/>
      <c r="BO609" s="16"/>
      <c r="BP609" s="16"/>
      <c r="BQ609" s="16"/>
      <c r="BR609" s="16"/>
      <c r="BS609" s="16"/>
      <c r="BT609" s="16"/>
      <c r="BU609" s="16"/>
      <c r="BV609" s="16"/>
      <c r="BW609" s="16"/>
      <c r="BX609" s="16"/>
      <c r="BY609" s="16"/>
      <c r="BZ609" s="16"/>
      <c r="CA609" s="16"/>
      <c r="CB609" s="16"/>
      <c r="CC609" s="16"/>
      <c r="CD609" s="16"/>
      <c r="CE609" s="16"/>
      <c r="CF609" s="16"/>
      <c r="CG609" s="16"/>
      <c r="CH609" s="16"/>
      <c r="CI609" s="16"/>
      <c r="CJ609" s="16"/>
      <c r="CK609" s="16"/>
      <c r="CL609" s="16"/>
      <c r="CM609" s="16"/>
      <c r="CN609" s="16"/>
      <c r="CO609" s="16"/>
      <c r="CP609" s="16"/>
      <c r="CQ609" s="16"/>
      <c r="CR609" s="16"/>
      <c r="CS609" s="16"/>
      <c r="CT609" s="16"/>
      <c r="CU609" s="16"/>
      <c r="CV609" s="16"/>
      <c r="CW609" s="16"/>
      <c r="CX609" s="16"/>
      <c r="CY609" s="16"/>
      <c r="CZ609" s="16"/>
      <c r="DA609" s="16"/>
    </row>
    <row r="610" spans="1:105" ht="16.5" x14ac:dyDescent="0.3">
      <c r="A610" s="14">
        <v>490</v>
      </c>
      <c r="B610" s="15"/>
      <c r="C610" s="15"/>
      <c r="D610" s="15"/>
      <c r="E610" s="14" t="s">
        <v>1629</v>
      </c>
      <c r="F610" s="14" t="s">
        <v>199</v>
      </c>
      <c r="G610" s="14" t="s">
        <v>1630</v>
      </c>
      <c r="H610" s="2"/>
      <c r="I610" s="12">
        <v>100</v>
      </c>
      <c r="J610" s="16">
        <f t="shared" si="99"/>
        <v>91.5</v>
      </c>
      <c r="K610" s="16">
        <f t="shared" si="100"/>
        <v>95.48</v>
      </c>
      <c r="L610" s="16">
        <f t="shared" si="102"/>
        <v>4.5199999999999996</v>
      </c>
      <c r="M610" s="16">
        <f t="shared" si="102"/>
        <v>8.5000000000000036</v>
      </c>
      <c r="N610" s="16"/>
      <c r="O610" s="16"/>
      <c r="P610" s="16">
        <v>1.5</v>
      </c>
      <c r="Q610" s="16">
        <v>2.2999999999999998</v>
      </c>
      <c r="R610" s="16"/>
      <c r="S610" s="16"/>
      <c r="T610" s="16">
        <v>3</v>
      </c>
      <c r="U610" s="16">
        <v>6</v>
      </c>
      <c r="V610" s="16"/>
      <c r="W610" s="17"/>
      <c r="X610" s="16"/>
      <c r="Y610" s="16"/>
      <c r="Z610" s="16"/>
      <c r="AA610" s="16"/>
      <c r="AB610" s="16"/>
      <c r="AC610" s="16"/>
      <c r="AD610" s="16"/>
      <c r="AE610" s="16"/>
      <c r="AF610" s="16"/>
      <c r="AG610" s="16"/>
      <c r="AH610" s="16"/>
      <c r="AI610" s="16"/>
      <c r="AJ610" s="16"/>
      <c r="AK610" s="16"/>
      <c r="AL610" s="16"/>
      <c r="AM610" s="16"/>
      <c r="AN610" s="16"/>
      <c r="AO610" s="16"/>
      <c r="AP610" s="21">
        <v>5.0000000000000001E-3</v>
      </c>
      <c r="AQ610" s="22">
        <v>0.05</v>
      </c>
      <c r="AR610" s="16"/>
      <c r="AS610" s="16"/>
      <c r="AT610" s="16"/>
      <c r="AU610" s="16"/>
      <c r="AV610" s="16"/>
      <c r="AW610" s="16"/>
      <c r="AX610" s="21">
        <v>5.0000000000000001E-3</v>
      </c>
      <c r="AY610" s="22">
        <v>0.05</v>
      </c>
      <c r="AZ610" s="21">
        <v>5.0000000000000001E-3</v>
      </c>
      <c r="BA610" s="22">
        <v>0.05</v>
      </c>
      <c r="BB610" s="16"/>
      <c r="BC610" s="16"/>
      <c r="BD610" s="16"/>
      <c r="BE610" s="16"/>
      <c r="BF610" s="16"/>
      <c r="BG610" s="16"/>
      <c r="BH610" s="16"/>
      <c r="BI610" s="16"/>
      <c r="BJ610" s="16"/>
      <c r="BK610" s="16"/>
      <c r="BL610" s="16"/>
      <c r="BM610" s="16"/>
      <c r="BN610" s="16"/>
      <c r="BO610" s="16"/>
      <c r="BP610" s="16"/>
      <c r="BQ610" s="16"/>
      <c r="BR610" s="16"/>
      <c r="BS610" s="16"/>
      <c r="BT610" s="16"/>
      <c r="BU610" s="16"/>
      <c r="BV610" s="16"/>
      <c r="BW610" s="16"/>
      <c r="BX610" s="16"/>
      <c r="BY610" s="16"/>
      <c r="BZ610" s="16"/>
      <c r="CA610" s="16"/>
      <c r="CB610" s="16"/>
      <c r="CC610" s="16"/>
      <c r="CD610" s="16"/>
      <c r="CE610" s="16"/>
      <c r="CF610" s="16"/>
      <c r="CG610" s="16"/>
      <c r="CH610" s="16"/>
      <c r="CI610" s="16"/>
      <c r="CJ610" s="21">
        <v>5.0000000000000001E-3</v>
      </c>
      <c r="CK610" s="22">
        <v>0.05</v>
      </c>
      <c r="CL610" s="16"/>
      <c r="CM610" s="16"/>
      <c r="CN610" s="16"/>
      <c r="CO610" s="16"/>
      <c r="CP610" s="16"/>
      <c r="CQ610" s="16"/>
      <c r="CR610" s="16"/>
      <c r="CS610" s="16"/>
      <c r="CT610" s="16"/>
      <c r="CU610" s="16"/>
      <c r="CV610" s="16"/>
      <c r="CW610" s="16"/>
      <c r="CX610" s="16"/>
      <c r="CY610" s="16"/>
      <c r="CZ610" s="16"/>
      <c r="DA610" s="16"/>
    </row>
    <row r="611" spans="1:105" ht="16.5" x14ac:dyDescent="0.3">
      <c r="A611" s="14">
        <v>492</v>
      </c>
      <c r="B611" s="15"/>
      <c r="C611" s="15"/>
      <c r="D611" s="15"/>
      <c r="E611" s="14" t="s">
        <v>1631</v>
      </c>
      <c r="F611" s="14"/>
      <c r="G611" s="14" t="s">
        <v>1632</v>
      </c>
      <c r="H611" s="2"/>
      <c r="I611" s="12">
        <v>100</v>
      </c>
      <c r="J611" s="16">
        <f t="shared" si="99"/>
        <v>100</v>
      </c>
      <c r="K611" s="16">
        <f t="shared" si="100"/>
        <v>100</v>
      </c>
      <c r="L611" s="16">
        <f t="shared" si="102"/>
        <v>0</v>
      </c>
      <c r="M611" s="16">
        <f t="shared" si="102"/>
        <v>0</v>
      </c>
      <c r="N611" s="16"/>
      <c r="O611" s="16"/>
      <c r="P611" s="16"/>
      <c r="Q611" s="16"/>
      <c r="R611" s="16"/>
      <c r="S611" s="16"/>
      <c r="T611" s="16"/>
      <c r="U611" s="16"/>
      <c r="V611" s="16"/>
      <c r="W611" s="17"/>
      <c r="X611" s="16"/>
      <c r="Y611" s="16"/>
      <c r="Z611" s="16"/>
      <c r="AA611" s="16"/>
      <c r="AB611" s="16"/>
      <c r="AC611" s="16"/>
      <c r="AD611" s="16"/>
      <c r="AE611" s="16"/>
      <c r="AF611" s="16"/>
      <c r="AG611" s="16"/>
      <c r="AH611" s="16"/>
      <c r="AI611" s="16"/>
      <c r="AJ611" s="16"/>
      <c r="AK611" s="16"/>
      <c r="AL611" s="16"/>
      <c r="AM611" s="16"/>
      <c r="AN611" s="16"/>
      <c r="AO611" s="16"/>
      <c r="AP611" s="16"/>
      <c r="AQ611" s="16"/>
      <c r="AR611" s="16"/>
      <c r="AS611" s="16"/>
      <c r="AT611" s="16"/>
      <c r="AU611" s="16"/>
      <c r="AV611" s="16"/>
      <c r="AW611" s="16"/>
      <c r="AX611" s="16"/>
      <c r="AY611" s="16"/>
      <c r="AZ611" s="16"/>
      <c r="BA611" s="16"/>
      <c r="BB611" s="16"/>
      <c r="BC611" s="16"/>
      <c r="BD611" s="16"/>
      <c r="BE611" s="16"/>
      <c r="BF611" s="16"/>
      <c r="BG611" s="16"/>
      <c r="BH611" s="16"/>
      <c r="BI611" s="16"/>
      <c r="BJ611" s="16"/>
      <c r="BK611" s="16"/>
      <c r="BL611" s="16"/>
      <c r="BM611" s="16"/>
      <c r="BN611" s="16"/>
      <c r="BO611" s="16"/>
      <c r="BP611" s="16"/>
      <c r="BQ611" s="16"/>
      <c r="BR611" s="16"/>
      <c r="BS611" s="16"/>
      <c r="BT611" s="16"/>
      <c r="BU611" s="16"/>
      <c r="BV611" s="16"/>
      <c r="BW611" s="16"/>
      <c r="BX611" s="16"/>
      <c r="BY611" s="16"/>
      <c r="BZ611" s="16"/>
      <c r="CA611" s="16"/>
      <c r="CB611" s="16"/>
      <c r="CC611" s="16"/>
      <c r="CD611" s="16"/>
      <c r="CE611" s="16"/>
      <c r="CF611" s="16"/>
      <c r="CG611" s="16"/>
      <c r="CH611" s="16"/>
      <c r="CI611" s="16"/>
      <c r="CJ611" s="16"/>
      <c r="CK611" s="16"/>
      <c r="CL611" s="16"/>
      <c r="CM611" s="16"/>
      <c r="CN611" s="16"/>
      <c r="CO611" s="16"/>
      <c r="CP611" s="16"/>
      <c r="CQ611" s="16"/>
      <c r="CR611" s="16"/>
      <c r="CS611" s="16"/>
      <c r="CT611" s="16"/>
      <c r="CU611" s="16"/>
      <c r="CV611" s="16"/>
      <c r="CW611" s="16"/>
      <c r="CX611" s="16"/>
      <c r="CY611" s="16"/>
      <c r="CZ611" s="16"/>
      <c r="DA611" s="16"/>
    </row>
    <row r="612" spans="1:105" ht="16.5" x14ac:dyDescent="0.3">
      <c r="A612" s="14">
        <v>494</v>
      </c>
      <c r="B612" s="15"/>
      <c r="C612" s="15"/>
      <c r="D612" s="15"/>
      <c r="E612" s="14" t="s">
        <v>1633</v>
      </c>
      <c r="F612" s="14"/>
      <c r="G612" s="14" t="s">
        <v>1634</v>
      </c>
      <c r="H612" s="2"/>
      <c r="I612" s="12">
        <v>100</v>
      </c>
      <c r="J612" s="16">
        <f t="shared" si="99"/>
        <v>100</v>
      </c>
      <c r="K612" s="16">
        <f t="shared" si="100"/>
        <v>100</v>
      </c>
      <c r="L612" s="16">
        <f t="shared" si="102"/>
        <v>0</v>
      </c>
      <c r="M612" s="16">
        <f t="shared" si="102"/>
        <v>0</v>
      </c>
      <c r="N612" s="16"/>
      <c r="O612" s="16"/>
      <c r="P612" s="16"/>
      <c r="Q612" s="16"/>
      <c r="R612" s="16"/>
      <c r="S612" s="16"/>
      <c r="T612" s="16"/>
      <c r="U612" s="16"/>
      <c r="V612" s="16"/>
      <c r="W612" s="17"/>
      <c r="X612" s="16"/>
      <c r="Y612" s="16"/>
      <c r="Z612" s="16"/>
      <c r="AA612" s="16"/>
      <c r="AB612" s="16"/>
      <c r="AC612" s="16"/>
      <c r="AD612" s="16"/>
      <c r="AE612" s="16"/>
      <c r="AF612" s="16"/>
      <c r="AG612" s="16"/>
      <c r="AH612" s="16"/>
      <c r="AI612" s="16"/>
      <c r="AJ612" s="16"/>
      <c r="AK612" s="16"/>
      <c r="AL612" s="16"/>
      <c r="AM612" s="16"/>
      <c r="AN612" s="16"/>
      <c r="AO612" s="16"/>
      <c r="AP612" s="16"/>
      <c r="AQ612" s="16"/>
      <c r="AR612" s="16"/>
      <c r="AS612" s="16"/>
      <c r="AT612" s="16"/>
      <c r="AU612" s="16"/>
      <c r="AV612" s="16"/>
      <c r="AW612" s="16"/>
      <c r="AX612" s="16"/>
      <c r="AY612" s="16"/>
      <c r="AZ612" s="16"/>
      <c r="BA612" s="16"/>
      <c r="BB612" s="16"/>
      <c r="BC612" s="16"/>
      <c r="BD612" s="16"/>
      <c r="BE612" s="16"/>
      <c r="BF612" s="16"/>
      <c r="BG612" s="16"/>
      <c r="BH612" s="16"/>
      <c r="BI612" s="16"/>
      <c r="BJ612" s="16"/>
      <c r="BK612" s="16"/>
      <c r="BL612" s="16"/>
      <c r="BM612" s="16"/>
      <c r="BN612" s="16"/>
      <c r="BO612" s="16"/>
      <c r="BP612" s="16"/>
      <c r="BQ612" s="16"/>
      <c r="BR612" s="16"/>
      <c r="BS612" s="16"/>
      <c r="BT612" s="16"/>
      <c r="BU612" s="16"/>
      <c r="BV612" s="16"/>
      <c r="BW612" s="16"/>
      <c r="BX612" s="16"/>
      <c r="BY612" s="16"/>
      <c r="BZ612" s="16"/>
      <c r="CA612" s="16"/>
      <c r="CB612" s="16"/>
      <c r="CC612" s="16"/>
      <c r="CD612" s="16"/>
      <c r="CE612" s="16"/>
      <c r="CF612" s="16"/>
      <c r="CG612" s="16"/>
      <c r="CH612" s="16"/>
      <c r="CI612" s="16"/>
      <c r="CJ612" s="16"/>
      <c r="CK612" s="16"/>
      <c r="CL612" s="16"/>
      <c r="CM612" s="16"/>
      <c r="CN612" s="16"/>
      <c r="CO612" s="16"/>
      <c r="CP612" s="16"/>
      <c r="CQ612" s="16"/>
      <c r="CR612" s="16"/>
      <c r="CS612" s="16"/>
      <c r="CT612" s="16"/>
      <c r="CU612" s="16"/>
      <c r="CV612" s="16"/>
      <c r="CW612" s="16"/>
      <c r="CX612" s="16"/>
      <c r="CY612" s="16"/>
      <c r="CZ612" s="16"/>
      <c r="DA612" s="16"/>
    </row>
    <row r="613" spans="1:105" s="19" customFormat="1" ht="16.5" x14ac:dyDescent="0.3">
      <c r="A613" s="30">
        <v>93</v>
      </c>
      <c r="B613" s="31"/>
      <c r="C613" s="32"/>
      <c r="D613" s="30" t="s">
        <v>614</v>
      </c>
      <c r="E613" s="30" t="s">
        <v>1635</v>
      </c>
      <c r="F613" s="30" t="s">
        <v>113</v>
      </c>
      <c r="G613" s="30" t="s">
        <v>1636</v>
      </c>
      <c r="H613" s="33" t="s">
        <v>1637</v>
      </c>
      <c r="I613" s="34">
        <v>100</v>
      </c>
      <c r="J613" s="35">
        <f t="shared" si="99"/>
        <v>100</v>
      </c>
      <c r="K613" s="35">
        <f t="shared" si="100"/>
        <v>100</v>
      </c>
      <c r="L613" s="35">
        <f t="shared" ref="L613:M616" si="103">P613+R613+T613+V613+X613+Z613+AB613+AD613+AF613+AH613+AJ613+AL613+AN613+AP613+AR613+AT613+AV613+AX613+AZ613+BB613+BD613+BJ613+CZ613</f>
        <v>0</v>
      </c>
      <c r="M613" s="35">
        <f t="shared" si="103"/>
        <v>0</v>
      </c>
      <c r="N613" s="36"/>
      <c r="O613" s="36"/>
      <c r="P613" s="36"/>
      <c r="Q613" s="36"/>
      <c r="R613" s="36"/>
      <c r="S613" s="36"/>
      <c r="T613" s="36"/>
      <c r="U613" s="36"/>
      <c r="V613" s="36"/>
      <c r="W613" s="36"/>
      <c r="X613" s="36"/>
      <c r="Y613" s="36"/>
      <c r="Z613" s="36"/>
      <c r="AA613" s="36"/>
      <c r="AB613" s="36"/>
      <c r="AC613" s="36"/>
      <c r="AD613" s="36"/>
      <c r="AE613" s="36"/>
      <c r="AF613" s="36"/>
      <c r="AG613" s="36"/>
      <c r="AH613" s="36"/>
      <c r="AI613" s="36"/>
      <c r="AJ613" s="36"/>
      <c r="AK613" s="36"/>
      <c r="AL613" s="36"/>
      <c r="AM613" s="36"/>
      <c r="AN613" s="36"/>
      <c r="AO613" s="36"/>
      <c r="AP613" s="36"/>
      <c r="AQ613" s="36"/>
      <c r="AR613" s="36"/>
      <c r="AS613" s="36"/>
      <c r="AT613" s="36"/>
      <c r="AU613" s="36"/>
      <c r="AV613" s="36"/>
      <c r="AW613" s="36"/>
      <c r="AX613" s="36"/>
      <c r="AY613" s="36"/>
      <c r="AZ613" s="36"/>
      <c r="BA613" s="36"/>
      <c r="BB613" s="36"/>
      <c r="BC613" s="36"/>
      <c r="BD613" s="36"/>
      <c r="BE613" s="36"/>
      <c r="BF613" s="36"/>
      <c r="BG613" s="36"/>
      <c r="BH613" s="36"/>
      <c r="BI613" s="36"/>
      <c r="BJ613" s="36"/>
      <c r="BK613" s="36"/>
      <c r="BL613" s="36"/>
      <c r="BM613" s="36"/>
      <c r="BN613" s="36"/>
      <c r="BO613" s="36"/>
      <c r="BP613" s="36"/>
      <c r="BQ613" s="36"/>
      <c r="BR613" s="36"/>
      <c r="BS613" s="36"/>
      <c r="BT613" s="36"/>
      <c r="BU613" s="36"/>
      <c r="BV613" s="36"/>
      <c r="BW613" s="36"/>
      <c r="BX613" s="36"/>
      <c r="BY613" s="36"/>
      <c r="BZ613" s="36"/>
      <c r="CA613" s="36"/>
      <c r="CB613" s="36"/>
      <c r="CC613" s="36"/>
      <c r="CD613" s="36"/>
      <c r="CE613" s="36"/>
      <c r="CF613" s="36"/>
      <c r="CG613" s="36"/>
      <c r="CH613" s="36"/>
      <c r="CI613" s="36"/>
      <c r="CJ613" s="36"/>
      <c r="CK613" s="36"/>
      <c r="CL613" s="36"/>
      <c r="CM613" s="36"/>
      <c r="CN613" s="36"/>
      <c r="CO613" s="36"/>
      <c r="CP613" s="36"/>
      <c r="CQ613" s="36"/>
      <c r="CR613" s="36"/>
      <c r="CS613" s="36"/>
      <c r="CT613" s="36"/>
      <c r="CU613" s="36"/>
      <c r="CV613" s="36"/>
      <c r="CW613" s="36"/>
      <c r="CX613" s="36"/>
      <c r="CY613" s="36"/>
      <c r="CZ613" s="36"/>
      <c r="DA613" s="36"/>
    </row>
    <row r="614" spans="1:105" s="19" customFormat="1" ht="16.5" x14ac:dyDescent="0.3">
      <c r="A614" s="48">
        <v>129</v>
      </c>
      <c r="B614" s="49"/>
      <c r="C614" s="56"/>
      <c r="D614" s="48" t="s">
        <v>224</v>
      </c>
      <c r="E614" s="48" t="s">
        <v>1638</v>
      </c>
      <c r="F614" s="48"/>
      <c r="G614" s="48" t="s">
        <v>1639</v>
      </c>
      <c r="H614" s="2"/>
      <c r="I614" s="12">
        <v>100</v>
      </c>
      <c r="J614" s="16">
        <f t="shared" si="99"/>
        <v>100</v>
      </c>
      <c r="K614" s="16">
        <f t="shared" si="100"/>
        <v>100</v>
      </c>
      <c r="L614" s="16">
        <f t="shared" si="103"/>
        <v>0</v>
      </c>
      <c r="M614" s="16">
        <f t="shared" si="103"/>
        <v>0</v>
      </c>
      <c r="N614" s="15"/>
      <c r="O614" s="15"/>
      <c r="P614" s="15"/>
      <c r="Q614" s="15"/>
      <c r="R614" s="15"/>
      <c r="S614" s="15"/>
      <c r="T614" s="15"/>
      <c r="U614" s="15"/>
      <c r="V614" s="15"/>
      <c r="W614" s="15"/>
      <c r="X614" s="15"/>
      <c r="Y614" s="15"/>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c r="BC614" s="15"/>
      <c r="BD614" s="15"/>
      <c r="BE614" s="15"/>
      <c r="BF614" s="15"/>
      <c r="BG614" s="15"/>
      <c r="BH614" s="15"/>
      <c r="BI614" s="15"/>
      <c r="BJ614" s="15"/>
      <c r="BK614" s="15"/>
      <c r="BL614" s="15"/>
      <c r="BM614" s="15"/>
      <c r="BN614" s="15"/>
      <c r="BO614" s="15"/>
      <c r="BP614" s="15"/>
      <c r="BQ614" s="15"/>
      <c r="BR614" s="15"/>
      <c r="BS614" s="15"/>
      <c r="BT614" s="15"/>
      <c r="BU614" s="15"/>
      <c r="BV614" s="15"/>
      <c r="BW614" s="15"/>
      <c r="BX614" s="15"/>
      <c r="BY614" s="15"/>
      <c r="BZ614" s="15"/>
      <c r="CA614" s="15"/>
      <c r="CB614" s="15"/>
      <c r="CC614" s="15"/>
      <c r="CD614" s="15"/>
      <c r="CE614" s="15"/>
      <c r="CF614" s="15"/>
      <c r="CG614" s="15"/>
      <c r="CH614" s="15"/>
      <c r="CI614" s="15"/>
      <c r="CJ614" s="15"/>
      <c r="CK614" s="15"/>
      <c r="CL614" s="15"/>
      <c r="CM614" s="15"/>
      <c r="CN614" s="15"/>
      <c r="CO614" s="15"/>
      <c r="CP614" s="15"/>
      <c r="CQ614" s="15"/>
      <c r="CR614" s="15"/>
      <c r="CS614" s="15"/>
      <c r="CT614" s="15"/>
      <c r="CU614" s="15"/>
      <c r="CV614" s="15"/>
      <c r="CW614" s="15"/>
      <c r="CX614" s="15"/>
      <c r="CY614" s="15"/>
      <c r="CZ614" s="15"/>
      <c r="DA614" s="15"/>
    </row>
    <row r="615" spans="1:105" s="19" customFormat="1" ht="16.5" x14ac:dyDescent="0.3">
      <c r="A615" s="48">
        <v>317</v>
      </c>
      <c r="B615" s="49"/>
      <c r="C615" s="56"/>
      <c r="D615" s="48" t="s">
        <v>234</v>
      </c>
      <c r="E615" s="48" t="s">
        <v>1640</v>
      </c>
      <c r="F615" s="48" t="s">
        <v>113</v>
      </c>
      <c r="G615" s="48" t="s">
        <v>1641</v>
      </c>
      <c r="H615" s="2"/>
      <c r="I615" s="12">
        <v>100</v>
      </c>
      <c r="J615" s="16">
        <f t="shared" si="99"/>
        <v>100</v>
      </c>
      <c r="K615" s="16">
        <f t="shared" si="100"/>
        <v>100</v>
      </c>
      <c r="L615" s="16">
        <f t="shared" si="103"/>
        <v>0</v>
      </c>
      <c r="M615" s="16">
        <f t="shared" si="103"/>
        <v>0</v>
      </c>
      <c r="N615" s="15"/>
      <c r="O615" s="15"/>
      <c r="P615" s="15"/>
      <c r="Q615" s="15"/>
      <c r="R615" s="15"/>
      <c r="S615" s="15"/>
      <c r="T615" s="15"/>
      <c r="U615" s="15"/>
      <c r="V615" s="15"/>
      <c r="W615" s="15"/>
      <c r="X615" s="15"/>
      <c r="Y615" s="15"/>
      <c r="Z615" s="15"/>
      <c r="AA615" s="15"/>
      <c r="AB615" s="15"/>
      <c r="AC615" s="15"/>
      <c r="AD615" s="15"/>
      <c r="AE615" s="15"/>
      <c r="AF615" s="15"/>
      <c r="AG615" s="15"/>
      <c r="AH615" s="15"/>
      <c r="AI615" s="15"/>
      <c r="AJ615" s="15"/>
      <c r="AK615" s="15"/>
      <c r="AL615" s="15"/>
      <c r="AM615" s="15"/>
      <c r="AN615" s="15"/>
      <c r="AO615" s="15"/>
      <c r="AP615" s="15"/>
      <c r="AQ615" s="15"/>
      <c r="AR615" s="15"/>
      <c r="AS615" s="15"/>
      <c r="AT615" s="15"/>
      <c r="AU615" s="15"/>
      <c r="AV615" s="15"/>
      <c r="AW615" s="15"/>
      <c r="AX615" s="15"/>
      <c r="AY615" s="15"/>
      <c r="AZ615" s="15"/>
      <c r="BA615" s="15"/>
      <c r="BB615" s="15"/>
      <c r="BC615" s="15"/>
      <c r="BD615" s="15"/>
      <c r="BE615" s="15"/>
      <c r="BF615" s="15"/>
      <c r="BG615" s="15"/>
      <c r="BH615" s="15"/>
      <c r="BI615" s="15"/>
      <c r="BJ615" s="15"/>
      <c r="BK615" s="15"/>
      <c r="BL615" s="15"/>
      <c r="BM615" s="15"/>
      <c r="BN615" s="15"/>
      <c r="BO615" s="15"/>
      <c r="BP615" s="15"/>
      <c r="BQ615" s="15"/>
      <c r="BR615" s="15"/>
      <c r="BS615" s="15"/>
      <c r="BT615" s="15"/>
      <c r="BU615" s="15"/>
      <c r="BV615" s="15"/>
      <c r="BW615" s="15"/>
      <c r="BX615" s="15"/>
      <c r="BY615" s="15"/>
      <c r="BZ615" s="15"/>
      <c r="CA615" s="15"/>
      <c r="CB615" s="15"/>
      <c r="CC615" s="15"/>
      <c r="CD615" s="15"/>
      <c r="CE615" s="15"/>
      <c r="CF615" s="15"/>
      <c r="CG615" s="15"/>
      <c r="CH615" s="15"/>
      <c r="CI615" s="15"/>
      <c r="CJ615" s="15"/>
      <c r="CK615" s="15"/>
      <c r="CL615" s="15"/>
      <c r="CM615" s="15"/>
      <c r="CN615" s="15"/>
      <c r="CO615" s="15"/>
      <c r="CP615" s="15"/>
      <c r="CQ615" s="15"/>
      <c r="CR615" s="15"/>
      <c r="CS615" s="15"/>
      <c r="CT615" s="15"/>
      <c r="CU615" s="15"/>
      <c r="CV615" s="15"/>
      <c r="CW615" s="15"/>
      <c r="CX615" s="15"/>
      <c r="CY615" s="15"/>
      <c r="CZ615" s="15"/>
      <c r="DA615" s="15"/>
    </row>
    <row r="616" spans="1:105" s="19" customFormat="1" ht="16.5" x14ac:dyDescent="0.3">
      <c r="A616" s="37">
        <v>418</v>
      </c>
      <c r="B616" s="38"/>
      <c r="C616" s="39"/>
      <c r="D616" s="40"/>
      <c r="E616" s="37" t="s">
        <v>1642</v>
      </c>
      <c r="F616" s="37" t="s">
        <v>199</v>
      </c>
      <c r="G616" s="37" t="s">
        <v>1643</v>
      </c>
      <c r="H616" s="41"/>
      <c r="I616" s="42">
        <v>100</v>
      </c>
      <c r="J616" s="43">
        <f t="shared" si="99"/>
        <v>100</v>
      </c>
      <c r="K616" s="43">
        <f t="shared" si="100"/>
        <v>100</v>
      </c>
      <c r="L616" s="43">
        <f t="shared" si="103"/>
        <v>0</v>
      </c>
      <c r="M616" s="43">
        <f t="shared" si="103"/>
        <v>0</v>
      </c>
      <c r="N616" s="53"/>
      <c r="O616" s="53"/>
      <c r="P616" s="53"/>
      <c r="Q616" s="53"/>
      <c r="R616" s="53"/>
      <c r="S616" s="53"/>
      <c r="T616" s="53"/>
      <c r="U616" s="53"/>
      <c r="V616" s="53"/>
      <c r="W616" s="53"/>
      <c r="X616" s="53"/>
      <c r="Y616" s="53"/>
      <c r="Z616" s="53"/>
      <c r="AA616" s="53"/>
      <c r="AB616" s="53"/>
      <c r="AC616" s="53"/>
      <c r="AD616" s="53"/>
      <c r="AE616" s="53"/>
      <c r="AF616" s="53"/>
      <c r="AG616" s="53"/>
      <c r="AH616" s="53"/>
      <c r="AI616" s="53"/>
      <c r="AJ616" s="53"/>
      <c r="AK616" s="53"/>
      <c r="AL616" s="53"/>
      <c r="AM616" s="53"/>
      <c r="AN616" s="53"/>
      <c r="AO616" s="53"/>
      <c r="AP616" s="53"/>
      <c r="AQ616" s="53"/>
      <c r="AR616" s="53"/>
      <c r="AS616" s="53"/>
      <c r="AT616" s="53"/>
      <c r="AU616" s="53"/>
      <c r="AV616" s="53"/>
      <c r="AW616" s="53"/>
      <c r="AX616" s="53"/>
      <c r="AY616" s="53"/>
      <c r="AZ616" s="53"/>
      <c r="BA616" s="53"/>
      <c r="BB616" s="53"/>
      <c r="BC616" s="53"/>
      <c r="BD616" s="53"/>
      <c r="BE616" s="53"/>
      <c r="BF616" s="53"/>
      <c r="BG616" s="53"/>
      <c r="BH616" s="53"/>
      <c r="BI616" s="53"/>
      <c r="BJ616" s="53"/>
      <c r="BK616" s="53"/>
      <c r="BL616" s="53"/>
      <c r="BM616" s="53"/>
      <c r="BN616" s="53"/>
      <c r="BO616" s="53"/>
      <c r="BP616" s="53"/>
      <c r="BQ616" s="53"/>
      <c r="BR616" s="53"/>
      <c r="BS616" s="53"/>
      <c r="BT616" s="53"/>
      <c r="BU616" s="53"/>
      <c r="BV616" s="53"/>
      <c r="BW616" s="53"/>
      <c r="BX616" s="53"/>
      <c r="BY616" s="53"/>
      <c r="BZ616" s="53"/>
      <c r="CA616" s="53"/>
      <c r="CB616" s="53"/>
      <c r="CC616" s="53"/>
      <c r="CD616" s="53"/>
      <c r="CE616" s="53"/>
      <c r="CF616" s="53"/>
      <c r="CG616" s="53"/>
      <c r="CH616" s="53"/>
      <c r="CI616" s="53"/>
      <c r="CJ616" s="53"/>
      <c r="CK616" s="53"/>
      <c r="CL616" s="53"/>
      <c r="CM616" s="53"/>
      <c r="CN616" s="53"/>
      <c r="CO616" s="53"/>
      <c r="CP616" s="53"/>
      <c r="CQ616" s="53"/>
      <c r="CR616" s="53"/>
      <c r="CS616" s="53"/>
      <c r="CT616" s="53"/>
      <c r="CU616" s="53"/>
      <c r="CV616" s="53"/>
      <c r="CW616" s="53"/>
      <c r="CX616" s="53"/>
      <c r="CY616" s="53"/>
      <c r="CZ616" s="53"/>
      <c r="DA616" s="53"/>
    </row>
    <row r="617" spans="1:105" ht="16.5" x14ac:dyDescent="0.3">
      <c r="A617" s="14">
        <v>498</v>
      </c>
      <c r="B617" s="15"/>
      <c r="C617" s="15"/>
      <c r="D617" s="15"/>
      <c r="E617" s="14" t="s">
        <v>1644</v>
      </c>
      <c r="F617" s="14"/>
      <c r="G617" s="14" t="s">
        <v>1645</v>
      </c>
      <c r="H617" s="2"/>
      <c r="I617" s="12">
        <v>100</v>
      </c>
      <c r="J617" s="16">
        <f t="shared" si="99"/>
        <v>100</v>
      </c>
      <c r="K617" s="16">
        <f t="shared" si="100"/>
        <v>100</v>
      </c>
      <c r="L617" s="16">
        <f>P617+R617+T617+V617+X617+Z617+AB617+AD617+AF617+AH617+AJ617+AL617+AN617+AP617+AR617+AT617+AV617+AX617+AZ617+BB617+BD617+BJ617+CZ617+BF617+BH617+BL617+BN617+BP617+BR617+BT617+BZ617+BV617+BX617+CB617+CD617+CF617+CH617+CJ617+CL617</f>
        <v>0</v>
      </c>
      <c r="M617" s="16">
        <f>Q617+S617+U617+W617+Y617+AA617+AC617+AE617+AG617+AI617+AK617+AM617+AO617+AQ617+AS617+AU617+AW617+AY617+BA617+BC617+BE617+BK617+DA617+BG617+BI617+BM617+BO617+BQ617+BS617+BU617+CA617+BW617+BY617+CC617+CE617+CG617+CI617+CK617+CM617</f>
        <v>0</v>
      </c>
      <c r="N617" s="16"/>
      <c r="O617" s="16"/>
      <c r="P617" s="16"/>
      <c r="Q617" s="16"/>
      <c r="R617" s="16"/>
      <c r="S617" s="16"/>
      <c r="T617" s="16"/>
      <c r="U617" s="16"/>
      <c r="V617" s="16"/>
      <c r="W617" s="17"/>
      <c r="X617" s="16"/>
      <c r="Y617" s="16"/>
      <c r="Z617" s="16"/>
      <c r="AA617" s="16"/>
      <c r="AB617" s="16"/>
      <c r="AC617" s="16"/>
      <c r="AD617" s="16"/>
      <c r="AE617" s="16"/>
      <c r="AF617" s="16"/>
      <c r="AG617" s="16"/>
      <c r="AH617" s="16"/>
      <c r="AI617" s="16"/>
      <c r="AJ617" s="16"/>
      <c r="AK617" s="16"/>
      <c r="AL617" s="16"/>
      <c r="AM617" s="16"/>
      <c r="AN617" s="16"/>
      <c r="AO617" s="16"/>
      <c r="AP617" s="16"/>
      <c r="AQ617" s="16"/>
      <c r="AR617" s="16"/>
      <c r="AS617" s="16"/>
      <c r="AT617" s="16"/>
      <c r="AU617" s="16"/>
      <c r="AV617" s="16"/>
      <c r="AW617" s="16"/>
      <c r="AX617" s="16"/>
      <c r="AY617" s="16"/>
      <c r="AZ617" s="16"/>
      <c r="BA617" s="16"/>
      <c r="BB617" s="16"/>
      <c r="BC617" s="16"/>
      <c r="BD617" s="16"/>
      <c r="BE617" s="16"/>
      <c r="BF617" s="16"/>
      <c r="BG617" s="16"/>
      <c r="BH617" s="16"/>
      <c r="BI617" s="16"/>
      <c r="BJ617" s="16"/>
      <c r="BK617" s="16"/>
      <c r="BL617" s="16"/>
      <c r="BM617" s="16"/>
      <c r="BN617" s="16"/>
      <c r="BO617" s="16"/>
      <c r="BP617" s="16"/>
      <c r="BQ617" s="16"/>
      <c r="BR617" s="16"/>
      <c r="BS617" s="16"/>
      <c r="BT617" s="16"/>
      <c r="BU617" s="16"/>
      <c r="BV617" s="16"/>
      <c r="BW617" s="16"/>
      <c r="BX617" s="16"/>
      <c r="BY617" s="16"/>
      <c r="BZ617" s="16"/>
      <c r="CA617" s="16"/>
      <c r="CB617" s="16"/>
      <c r="CC617" s="16"/>
      <c r="CD617" s="16"/>
      <c r="CE617" s="16"/>
      <c r="CF617" s="16"/>
      <c r="CG617" s="16"/>
      <c r="CH617" s="16"/>
      <c r="CI617" s="16"/>
      <c r="CJ617" s="16"/>
      <c r="CK617" s="16"/>
      <c r="CL617" s="16"/>
      <c r="CM617" s="16"/>
      <c r="CN617" s="16"/>
      <c r="CO617" s="16"/>
      <c r="CP617" s="16"/>
      <c r="CQ617" s="16"/>
      <c r="CR617" s="16"/>
      <c r="CS617" s="16"/>
      <c r="CT617" s="16"/>
      <c r="CU617" s="16"/>
      <c r="CV617" s="16"/>
      <c r="CW617" s="16"/>
      <c r="CX617" s="16"/>
      <c r="CY617" s="16"/>
      <c r="CZ617" s="16"/>
      <c r="DA617" s="16"/>
    </row>
    <row r="618" spans="1:105" s="19" customFormat="1" ht="16.5" x14ac:dyDescent="0.3">
      <c r="A618" s="30">
        <v>30</v>
      </c>
      <c r="B618" s="32"/>
      <c r="C618" s="32"/>
      <c r="D618" s="30" t="s">
        <v>306</v>
      </c>
      <c r="E618" s="30" t="s">
        <v>1646</v>
      </c>
      <c r="F618" s="30" t="s">
        <v>199</v>
      </c>
      <c r="G618" s="30" t="s">
        <v>1647</v>
      </c>
      <c r="H618" s="33" t="s">
        <v>1648</v>
      </c>
      <c r="I618" s="34">
        <v>100</v>
      </c>
      <c r="J618" s="35">
        <f t="shared" si="99"/>
        <v>100</v>
      </c>
      <c r="K618" s="35">
        <f t="shared" si="100"/>
        <v>100</v>
      </c>
      <c r="L618" s="35">
        <f t="shared" ref="L618:M620" si="104">P618+R618+T618+V618+X618+Z618+AB618+AD618+AF618+AH618+AJ618+AL618+AN618+AP618+AR618+AT618+AV618+AX618+AZ618+BB618+BD618+BJ618+CZ618</f>
        <v>0</v>
      </c>
      <c r="M618" s="35">
        <f t="shared" si="104"/>
        <v>0</v>
      </c>
      <c r="N618" s="36"/>
      <c r="O618" s="36"/>
      <c r="P618" s="36"/>
      <c r="Q618" s="36"/>
      <c r="R618" s="36"/>
      <c r="S618" s="36"/>
      <c r="T618" s="36"/>
      <c r="U618" s="36"/>
      <c r="V618" s="36"/>
      <c r="W618" s="36"/>
      <c r="X618" s="36"/>
      <c r="Y618" s="36"/>
      <c r="Z618" s="36"/>
      <c r="AA618" s="36"/>
      <c r="AB618" s="36"/>
      <c r="AC618" s="36"/>
      <c r="AD618" s="36"/>
      <c r="AE618" s="36"/>
      <c r="AF618" s="36"/>
      <c r="AG618" s="36"/>
      <c r="AH618" s="36"/>
      <c r="AI618" s="36"/>
      <c r="AJ618" s="36"/>
      <c r="AK618" s="36"/>
      <c r="AL618" s="36"/>
      <c r="AM618" s="36"/>
      <c r="AN618" s="36"/>
      <c r="AO618" s="36"/>
      <c r="AP618" s="36"/>
      <c r="AQ618" s="36"/>
      <c r="AR618" s="36"/>
      <c r="AS618" s="36"/>
      <c r="AT618" s="36"/>
      <c r="AU618" s="36"/>
      <c r="AV618" s="36"/>
      <c r="AW618" s="36"/>
      <c r="AX618" s="36"/>
      <c r="AY618" s="36"/>
      <c r="AZ618" s="36"/>
      <c r="BA618" s="36"/>
      <c r="BB618" s="36"/>
      <c r="BC618" s="36"/>
      <c r="BD618" s="36"/>
      <c r="BE618" s="36"/>
      <c r="BF618" s="36"/>
      <c r="BG618" s="36"/>
      <c r="BH618" s="36"/>
      <c r="BI618" s="36"/>
      <c r="BJ618" s="36"/>
      <c r="BK618" s="36"/>
      <c r="BL618" s="36"/>
      <c r="BM618" s="36"/>
      <c r="BN618" s="36"/>
      <c r="BO618" s="36"/>
      <c r="BP618" s="36"/>
      <c r="BQ618" s="36"/>
      <c r="BR618" s="36"/>
      <c r="BS618" s="36"/>
      <c r="BT618" s="36"/>
      <c r="BU618" s="36"/>
      <c r="BV618" s="36"/>
      <c r="BW618" s="36"/>
      <c r="BX618" s="36"/>
      <c r="BY618" s="36"/>
      <c r="BZ618" s="36"/>
      <c r="CA618" s="36"/>
      <c r="CB618" s="36"/>
      <c r="CC618" s="36"/>
      <c r="CD618" s="36"/>
      <c r="CE618" s="36"/>
      <c r="CF618" s="36"/>
      <c r="CG618" s="36"/>
      <c r="CH618" s="36"/>
      <c r="CI618" s="36"/>
      <c r="CJ618" s="36"/>
      <c r="CK618" s="36"/>
      <c r="CL618" s="36"/>
      <c r="CM618" s="36"/>
      <c r="CN618" s="36"/>
      <c r="CO618" s="36"/>
      <c r="CP618" s="36"/>
      <c r="CQ618" s="36"/>
      <c r="CR618" s="36"/>
      <c r="CS618" s="36"/>
      <c r="CT618" s="36"/>
      <c r="CU618" s="36"/>
      <c r="CV618" s="36"/>
      <c r="CW618" s="36"/>
      <c r="CX618" s="36"/>
      <c r="CY618" s="36"/>
      <c r="CZ618" s="36"/>
      <c r="DA618" s="36"/>
    </row>
    <row r="619" spans="1:105" s="19" customFormat="1" ht="16.5" x14ac:dyDescent="0.3">
      <c r="A619" s="48">
        <v>46</v>
      </c>
      <c r="B619" s="49"/>
      <c r="C619" s="56"/>
      <c r="D619" s="48" t="s">
        <v>614</v>
      </c>
      <c r="E619" s="48" t="s">
        <v>1649</v>
      </c>
      <c r="F619" s="48" t="s">
        <v>113</v>
      </c>
      <c r="G619" s="48" t="s">
        <v>1650</v>
      </c>
      <c r="H619" s="2" t="s">
        <v>1651</v>
      </c>
      <c r="I619" s="12">
        <v>100</v>
      </c>
      <c r="J619" s="16">
        <f t="shared" si="99"/>
        <v>100</v>
      </c>
      <c r="K619" s="16">
        <f t="shared" si="100"/>
        <v>100</v>
      </c>
      <c r="L619" s="16">
        <f t="shared" si="104"/>
        <v>0</v>
      </c>
      <c r="M619" s="16">
        <f t="shared" si="104"/>
        <v>0</v>
      </c>
      <c r="N619" s="15"/>
      <c r="O619" s="15"/>
      <c r="P619" s="15"/>
      <c r="Q619" s="15"/>
      <c r="R619" s="15"/>
      <c r="S619" s="15"/>
      <c r="T619" s="15"/>
      <c r="U619" s="15"/>
      <c r="V619" s="15"/>
      <c r="W619" s="15"/>
      <c r="X619" s="15"/>
      <c r="Y619" s="15"/>
      <c r="Z619" s="15"/>
      <c r="AA619" s="15"/>
      <c r="AB619" s="15"/>
      <c r="AC619" s="15"/>
      <c r="AD619" s="15"/>
      <c r="AE619" s="15"/>
      <c r="AF619" s="15"/>
      <c r="AG619" s="15"/>
      <c r="AH619" s="15"/>
      <c r="AI619" s="15"/>
      <c r="AJ619" s="15"/>
      <c r="AK619" s="15"/>
      <c r="AL619" s="15"/>
      <c r="AM619" s="15"/>
      <c r="AN619" s="15"/>
      <c r="AO619" s="15"/>
      <c r="AP619" s="15"/>
      <c r="AQ619" s="15"/>
      <c r="AR619" s="15"/>
      <c r="AS619" s="15"/>
      <c r="AT619" s="15"/>
      <c r="AU619" s="15"/>
      <c r="AV619" s="15"/>
      <c r="AW619" s="15"/>
      <c r="AX619" s="15"/>
      <c r="AY619" s="15"/>
      <c r="AZ619" s="15"/>
      <c r="BA619" s="15"/>
      <c r="BB619" s="15"/>
      <c r="BC619" s="15"/>
      <c r="BD619" s="15"/>
      <c r="BE619" s="15"/>
      <c r="BF619" s="15"/>
      <c r="BG619" s="15"/>
      <c r="BH619" s="15"/>
      <c r="BI619" s="15"/>
      <c r="BJ619" s="15"/>
      <c r="BK619" s="15"/>
      <c r="BL619" s="15"/>
      <c r="BM619" s="15"/>
      <c r="BN619" s="15"/>
      <c r="BO619" s="15"/>
      <c r="BP619" s="15"/>
      <c r="BQ619" s="15"/>
      <c r="BR619" s="15"/>
      <c r="BS619" s="15"/>
      <c r="BT619" s="15"/>
      <c r="BU619" s="15"/>
      <c r="BV619" s="15"/>
      <c r="BW619" s="15"/>
      <c r="BX619" s="15"/>
      <c r="BY619" s="15"/>
      <c r="BZ619" s="15"/>
      <c r="CA619" s="15"/>
      <c r="CB619" s="15"/>
      <c r="CC619" s="15"/>
      <c r="CD619" s="15"/>
      <c r="CE619" s="15"/>
      <c r="CF619" s="15"/>
      <c r="CG619" s="15"/>
      <c r="CH619" s="15"/>
      <c r="CI619" s="15"/>
      <c r="CJ619" s="15"/>
      <c r="CK619" s="15"/>
      <c r="CL619" s="15"/>
      <c r="CM619" s="15"/>
      <c r="CN619" s="15"/>
      <c r="CO619" s="15"/>
      <c r="CP619" s="15"/>
      <c r="CQ619" s="15"/>
      <c r="CR619" s="15"/>
      <c r="CS619" s="15"/>
      <c r="CT619" s="15"/>
      <c r="CU619" s="15"/>
      <c r="CV619" s="15"/>
      <c r="CW619" s="15"/>
      <c r="CX619" s="15"/>
      <c r="CY619" s="15"/>
      <c r="CZ619" s="15"/>
      <c r="DA619" s="15"/>
    </row>
    <row r="620" spans="1:105" s="19" customFormat="1" ht="16.5" x14ac:dyDescent="0.3">
      <c r="A620" s="37">
        <v>349</v>
      </c>
      <c r="B620" s="38"/>
      <c r="C620" s="39"/>
      <c r="D620" s="37" t="s">
        <v>221</v>
      </c>
      <c r="E620" s="37" t="s">
        <v>1652</v>
      </c>
      <c r="F620" s="37" t="s">
        <v>199</v>
      </c>
      <c r="G620" s="37" t="s">
        <v>1653</v>
      </c>
      <c r="H620" s="41"/>
      <c r="I620" s="42">
        <v>100</v>
      </c>
      <c r="J620" s="43">
        <f t="shared" si="99"/>
        <v>100</v>
      </c>
      <c r="K620" s="43">
        <f t="shared" si="100"/>
        <v>100</v>
      </c>
      <c r="L620" s="43">
        <f t="shared" si="104"/>
        <v>0</v>
      </c>
      <c r="M620" s="43">
        <f t="shared" si="104"/>
        <v>0</v>
      </c>
      <c r="N620" s="53"/>
      <c r="O620" s="53"/>
      <c r="P620" s="53"/>
      <c r="Q620" s="53"/>
      <c r="R620" s="53"/>
      <c r="S620" s="53"/>
      <c r="T620" s="53"/>
      <c r="U620" s="53"/>
      <c r="V620" s="53"/>
      <c r="W620" s="53"/>
      <c r="X620" s="53"/>
      <c r="Y620" s="53"/>
      <c r="Z620" s="53"/>
      <c r="AA620" s="53"/>
      <c r="AB620" s="53"/>
      <c r="AC620" s="53"/>
      <c r="AD620" s="53"/>
      <c r="AE620" s="53"/>
      <c r="AF620" s="53"/>
      <c r="AG620" s="53"/>
      <c r="AH620" s="53"/>
      <c r="AI620" s="53"/>
      <c r="AJ620" s="53"/>
      <c r="AK620" s="53"/>
      <c r="AL620" s="53"/>
      <c r="AM620" s="53"/>
      <c r="AN620" s="53"/>
      <c r="AO620" s="53"/>
      <c r="AP620" s="53"/>
      <c r="AQ620" s="53"/>
      <c r="AR620" s="53"/>
      <c r="AS620" s="53"/>
      <c r="AT620" s="53"/>
      <c r="AU620" s="53"/>
      <c r="AV620" s="53"/>
      <c r="AW620" s="53"/>
      <c r="AX620" s="53"/>
      <c r="AY620" s="53"/>
      <c r="AZ620" s="53"/>
      <c r="BA620" s="53"/>
      <c r="BB620" s="53"/>
      <c r="BC620" s="53"/>
      <c r="BD620" s="53"/>
      <c r="BE620" s="53"/>
      <c r="BF620" s="53"/>
      <c r="BG620" s="53"/>
      <c r="BH620" s="53"/>
      <c r="BI620" s="53"/>
      <c r="BJ620" s="53"/>
      <c r="BK620" s="53"/>
      <c r="BL620" s="53"/>
      <c r="BM620" s="53"/>
      <c r="BN620" s="53"/>
      <c r="BO620" s="53"/>
      <c r="BP620" s="53"/>
      <c r="BQ620" s="53"/>
      <c r="BR620" s="53"/>
      <c r="BS620" s="53"/>
      <c r="BT620" s="53"/>
      <c r="BU620" s="53"/>
      <c r="BV620" s="53"/>
      <c r="BW620" s="53"/>
      <c r="BX620" s="53"/>
      <c r="BY620" s="53"/>
      <c r="BZ620" s="53"/>
      <c r="CA620" s="53"/>
      <c r="CB620" s="53"/>
      <c r="CC620" s="53"/>
      <c r="CD620" s="53"/>
      <c r="CE620" s="53"/>
      <c r="CF620" s="53"/>
      <c r="CG620" s="53"/>
      <c r="CH620" s="53"/>
      <c r="CI620" s="53"/>
      <c r="CJ620" s="53"/>
      <c r="CK620" s="53"/>
      <c r="CL620" s="53"/>
      <c r="CM620" s="53"/>
      <c r="CN620" s="53"/>
      <c r="CO620" s="53"/>
      <c r="CP620" s="53"/>
      <c r="CQ620" s="53"/>
      <c r="CR620" s="53"/>
      <c r="CS620" s="53"/>
      <c r="CT620" s="53"/>
      <c r="CU620" s="53"/>
      <c r="CV620" s="53"/>
      <c r="CW620" s="53"/>
      <c r="CX620" s="53"/>
      <c r="CY620" s="53"/>
      <c r="CZ620" s="53"/>
      <c r="DA620" s="53"/>
    </row>
    <row r="621" spans="1:105" s="102" customFormat="1" x14ac:dyDescent="0.3">
      <c r="A621" s="14">
        <v>501</v>
      </c>
      <c r="B621" s="15"/>
      <c r="C621" s="15"/>
      <c r="D621" s="15"/>
      <c r="E621" s="14" t="s">
        <v>1654</v>
      </c>
      <c r="F621" s="14"/>
      <c r="G621" s="14" t="s">
        <v>1655</v>
      </c>
      <c r="H621" s="110"/>
      <c r="I621" s="12">
        <v>100</v>
      </c>
      <c r="J621" s="16">
        <f t="shared" si="99"/>
        <v>37.5</v>
      </c>
      <c r="K621" s="16">
        <f t="shared" si="100"/>
        <v>64.930000000000007</v>
      </c>
      <c r="L621" s="16">
        <f>P621+R621+T621+V621+X621+Z621+AB621+AD621+AF621+AH621+AJ621+AL621+AN621+AP621+AR621+AT621+AV621+AX621+AZ621+BB621+BD621+BJ621+CZ621+BF621+BH621+BL621+BN621+BP621+BR621+BT621+BZ621+BV621+BX621+CB621+CD621+CF621+CH621+CJ621+CL621</f>
        <v>35.07</v>
      </c>
      <c r="M621" s="16">
        <f>Q621+S621+U621+W621+Y621+AA621+AC621+AE621+AG621+AI621+AK621+AM621+AO621+AQ621+AS621+AU621+AW621+AY621+BA621+BC621+BE621+BK621+DA621+BG621+BI621+BM621+BO621+BQ621+BS621+BU621+CA621+BW621+BY621+CC621+CE621+CG621+CI621+CK621+CM621</f>
        <v>62.5</v>
      </c>
      <c r="N621" s="16"/>
      <c r="O621" s="16"/>
      <c r="P621" s="80">
        <v>0.01</v>
      </c>
      <c r="Q621" s="80">
        <v>1</v>
      </c>
      <c r="R621" s="80">
        <v>0.05</v>
      </c>
      <c r="S621" s="80">
        <v>1</v>
      </c>
      <c r="T621" s="16">
        <v>35</v>
      </c>
      <c r="U621" s="17">
        <v>59</v>
      </c>
      <c r="V621" s="16"/>
      <c r="W621" s="17"/>
      <c r="X621" s="16">
        <v>0.01</v>
      </c>
      <c r="Y621" s="16">
        <v>0.5</v>
      </c>
      <c r="Z621" s="16"/>
      <c r="AA621" s="16"/>
      <c r="AB621" s="16"/>
      <c r="AC621" s="16"/>
      <c r="AD621" s="16"/>
      <c r="AE621" s="16"/>
      <c r="AF621" s="16"/>
      <c r="AG621" s="16"/>
      <c r="AH621" s="16"/>
      <c r="AI621" s="16"/>
      <c r="AJ621" s="16"/>
      <c r="AK621" s="16"/>
      <c r="AL621" s="16">
        <v>0</v>
      </c>
      <c r="AM621" s="16">
        <v>1</v>
      </c>
      <c r="AN621" s="16"/>
      <c r="AO621" s="16"/>
      <c r="AP621" s="16"/>
      <c r="AQ621" s="16"/>
      <c r="AR621" s="16"/>
      <c r="AS621" s="16"/>
      <c r="AT621" s="16"/>
      <c r="AU621" s="16"/>
      <c r="AV621" s="16"/>
      <c r="AW621" s="16"/>
      <c r="AX621" s="16"/>
      <c r="AY621" s="16"/>
      <c r="AZ621" s="16"/>
      <c r="BA621" s="16"/>
      <c r="BB621" s="16"/>
      <c r="BC621" s="16"/>
      <c r="BD621" s="16"/>
      <c r="BE621" s="16"/>
      <c r="BF621" s="16"/>
      <c r="BG621" s="16"/>
      <c r="BH621" s="16"/>
      <c r="BI621" s="16"/>
      <c r="BJ621" s="16"/>
      <c r="BK621" s="16"/>
      <c r="BL621" s="16"/>
      <c r="BM621" s="16"/>
      <c r="BN621" s="16"/>
      <c r="BO621" s="16"/>
      <c r="BP621" s="16"/>
      <c r="BQ621" s="16"/>
      <c r="BR621" s="16"/>
      <c r="BS621" s="16"/>
      <c r="BT621" s="16"/>
      <c r="BU621" s="16"/>
      <c r="BV621" s="16"/>
      <c r="BW621" s="16"/>
      <c r="BX621" s="16"/>
      <c r="BY621" s="16"/>
      <c r="BZ621" s="16"/>
      <c r="CA621" s="16"/>
      <c r="CB621" s="16"/>
      <c r="CC621" s="16"/>
      <c r="CD621" s="16"/>
      <c r="CE621" s="16"/>
      <c r="CF621" s="16"/>
      <c r="CG621" s="16"/>
      <c r="CH621" s="16"/>
      <c r="CI621" s="16"/>
      <c r="CJ621" s="16"/>
      <c r="CK621" s="16"/>
      <c r="CL621" s="16"/>
      <c r="CM621" s="16"/>
      <c r="CN621" s="16"/>
      <c r="CO621" s="16"/>
      <c r="CP621" s="16"/>
      <c r="CQ621" s="16"/>
      <c r="CR621" s="16"/>
      <c r="CS621" s="16"/>
      <c r="CT621" s="16"/>
      <c r="CU621" s="16"/>
      <c r="CV621" s="16"/>
      <c r="CW621" s="16"/>
      <c r="CX621" s="16"/>
      <c r="CY621" s="16"/>
      <c r="CZ621" s="16"/>
      <c r="DA621" s="16"/>
    </row>
    <row r="622" spans="1:105" s="102" customFormat="1" ht="16.5" x14ac:dyDescent="0.3">
      <c r="A622" s="14">
        <v>515</v>
      </c>
      <c r="B622" s="15"/>
      <c r="C622" s="15"/>
      <c r="D622" s="15"/>
      <c r="E622" s="14" t="s">
        <v>1656</v>
      </c>
      <c r="F622" s="14"/>
      <c r="G622" s="14" t="s">
        <v>1657</v>
      </c>
      <c r="H622" s="2"/>
      <c r="I622" s="12">
        <v>100</v>
      </c>
      <c r="J622" s="16">
        <f t="shared" si="99"/>
        <v>100</v>
      </c>
      <c r="K622" s="16">
        <f t="shared" si="100"/>
        <v>100</v>
      </c>
      <c r="L622" s="16">
        <f>P622+R622+T622+V622+X622+Z622+AB622+AD622+AF622+AH622+AJ622+AL622+AN622+AP622+AR622+AT622+AV622+AX622+AZ622+BB622+BD622+BJ622+CZ622+BF622+BH622+BL622+BN622+BP622+BR622+BT622+BZ622+BV622+BX622+CB622+CD622+CF622+CH622+CJ622+CL622</f>
        <v>0</v>
      </c>
      <c r="M622" s="16">
        <f>Q622+S622+U622+W622+Y622+AA622+AC622+AE622+AG622+AI622+AK622+AM622+AO622+AQ622+AS622+AU622+AW622+AY622+BA622+BC622+BE622+BK622+DA622+BG622+BI622+BM622+BO622+BQ622+BS622+BU622+CA622+BW622+BY622+CC622+CE622+CG622+CI622+CK622+CM622</f>
        <v>0</v>
      </c>
      <c r="N622" s="16"/>
      <c r="O622" s="16"/>
      <c r="P622" s="16"/>
      <c r="Q622" s="16"/>
      <c r="R622" s="16"/>
      <c r="S622" s="16"/>
      <c r="T622" s="16"/>
      <c r="U622" s="16"/>
      <c r="V622" s="16"/>
      <c r="W622" s="17"/>
      <c r="X622" s="16"/>
      <c r="Y622" s="16"/>
      <c r="Z622" s="16"/>
      <c r="AA622" s="16"/>
      <c r="AB622" s="16"/>
      <c r="AC622" s="16"/>
      <c r="AD622" s="16"/>
      <c r="AE622" s="16"/>
      <c r="AF622" s="16"/>
      <c r="AG622" s="16"/>
      <c r="AH622" s="16"/>
      <c r="AI622" s="16"/>
      <c r="AJ622" s="16"/>
      <c r="AK622" s="16"/>
      <c r="AL622" s="16"/>
      <c r="AM622" s="16"/>
      <c r="AN622" s="16"/>
      <c r="AO622" s="16"/>
      <c r="AP622" s="16"/>
      <c r="AQ622" s="16"/>
      <c r="AR622" s="16"/>
      <c r="AS622" s="16"/>
      <c r="AT622" s="16"/>
      <c r="AU622" s="16"/>
      <c r="AV622" s="16"/>
      <c r="AW622" s="16"/>
      <c r="AX622" s="16"/>
      <c r="AY622" s="16"/>
      <c r="AZ622" s="16"/>
      <c r="BA622" s="16"/>
      <c r="BB622" s="16"/>
      <c r="BC622" s="16"/>
      <c r="BD622" s="16"/>
      <c r="BE622" s="16"/>
      <c r="BF622" s="16"/>
      <c r="BG622" s="16"/>
      <c r="BH622" s="16"/>
      <c r="BI622" s="16"/>
      <c r="BJ622" s="16"/>
      <c r="BK622" s="16"/>
      <c r="BL622" s="16"/>
      <c r="BM622" s="16"/>
      <c r="BN622" s="16"/>
      <c r="BO622" s="16"/>
      <c r="BP622" s="16"/>
      <c r="BQ622" s="16"/>
      <c r="BR622" s="16"/>
      <c r="BS622" s="16"/>
      <c r="BT622" s="16"/>
      <c r="BU622" s="16"/>
      <c r="BV622" s="16"/>
      <c r="BW622" s="16"/>
      <c r="BX622" s="16"/>
      <c r="BY622" s="16"/>
      <c r="BZ622" s="16"/>
      <c r="CA622" s="16"/>
      <c r="CB622" s="16"/>
      <c r="CC622" s="16"/>
      <c r="CD622" s="16"/>
      <c r="CE622" s="16"/>
      <c r="CF622" s="16"/>
      <c r="CG622" s="16"/>
      <c r="CH622" s="16"/>
      <c r="CI622" s="16"/>
      <c r="CJ622" s="16"/>
      <c r="CK622" s="16"/>
      <c r="CL622" s="16"/>
      <c r="CM622" s="16"/>
      <c r="CN622" s="16"/>
      <c r="CO622" s="16"/>
      <c r="CP622" s="16"/>
      <c r="CQ622" s="16"/>
      <c r="CR622" s="16"/>
      <c r="CS622" s="16"/>
      <c r="CT622" s="16"/>
      <c r="CU622" s="16"/>
      <c r="CV622" s="16"/>
      <c r="CW622" s="16"/>
      <c r="CX622" s="16"/>
      <c r="CY622" s="16"/>
      <c r="CZ622" s="16"/>
      <c r="DA622" s="16"/>
    </row>
    <row r="623" spans="1:105" s="102" customFormat="1" ht="16.5" x14ac:dyDescent="0.3">
      <c r="A623" s="14">
        <v>521</v>
      </c>
      <c r="B623" s="15"/>
      <c r="C623" s="15"/>
      <c r="D623" s="15"/>
      <c r="E623" s="14" t="s">
        <v>1658</v>
      </c>
      <c r="F623" s="14"/>
      <c r="G623" s="14" t="s">
        <v>1659</v>
      </c>
      <c r="H623" s="2"/>
      <c r="I623" s="12">
        <v>100</v>
      </c>
      <c r="J623" s="16">
        <f t="shared" si="99"/>
        <v>73.5</v>
      </c>
      <c r="K623" s="16">
        <f t="shared" si="100"/>
        <v>94.99</v>
      </c>
      <c r="L623" s="16">
        <f>P623+R623+T623+V623+X623+Z623+AB623+AD623+AF623+AH623+AJ623+AL623+AN623+AP623+AR623+AT623+AV623+AX623+AZ623+BB623+BD623+BJ623+CZ623+BF623+BH623+BL623+BN623+BP623+BR623+BT623+BZ623</f>
        <v>5.01</v>
      </c>
      <c r="M623" s="16">
        <f>Q623+S623+U623+W623+Y623+AA623+AC623+AE623+AG623+AI623+AK623+AM623+AO623+AQ623+AS623+AU623+AW623+AY623+BA623+BC623+BE623+BK623+DA623+BG623+BI623+BM623+BO623+BQ623+BS623+BU623+CA623</f>
        <v>26.5</v>
      </c>
      <c r="N623" s="16"/>
      <c r="O623" s="16"/>
      <c r="P623" s="18">
        <v>5.0000000000000001E-3</v>
      </c>
      <c r="Q623" s="16">
        <v>1.5</v>
      </c>
      <c r="R623" s="16"/>
      <c r="S623" s="16"/>
      <c r="T623" s="18">
        <v>5.0000000000000001E-3</v>
      </c>
      <c r="U623" s="17">
        <v>15</v>
      </c>
      <c r="V623" s="16"/>
      <c r="W623" s="17"/>
      <c r="X623" s="16"/>
      <c r="Y623" s="16"/>
      <c r="Z623" s="16"/>
      <c r="AA623" s="16"/>
      <c r="AB623" s="16"/>
      <c r="AC623" s="16"/>
      <c r="AD623" s="16"/>
      <c r="AE623" s="16"/>
      <c r="AF623" s="16"/>
      <c r="AG623" s="16"/>
      <c r="AH623" s="16"/>
      <c r="AI623" s="16"/>
      <c r="AJ623" s="16">
        <v>5</v>
      </c>
      <c r="AK623" s="17">
        <v>10</v>
      </c>
      <c r="AL623" s="16"/>
      <c r="AM623" s="16"/>
      <c r="AN623" s="16"/>
      <c r="AO623" s="16"/>
      <c r="AP623" s="16"/>
      <c r="AQ623" s="16"/>
      <c r="AR623" s="16"/>
      <c r="AS623" s="16"/>
      <c r="AT623" s="16"/>
      <c r="AU623" s="16"/>
      <c r="AV623" s="16"/>
      <c r="AW623" s="16"/>
      <c r="AX623" s="16"/>
      <c r="AY623" s="16"/>
      <c r="AZ623" s="16"/>
      <c r="BA623" s="16"/>
      <c r="BB623" s="16"/>
      <c r="BC623" s="16"/>
      <c r="BD623" s="16"/>
      <c r="BE623" s="16"/>
      <c r="BF623" s="16"/>
      <c r="BG623" s="16"/>
      <c r="BH623" s="16"/>
      <c r="BI623" s="16"/>
      <c r="BJ623" s="16"/>
      <c r="BK623" s="16"/>
      <c r="BL623" s="16"/>
      <c r="BM623" s="16"/>
      <c r="BN623" s="16"/>
      <c r="BO623" s="16"/>
      <c r="BP623" s="16"/>
      <c r="BQ623" s="16"/>
      <c r="BR623" s="16"/>
      <c r="BS623" s="16"/>
      <c r="BT623" s="16"/>
      <c r="BU623" s="16"/>
      <c r="BV623" s="16"/>
      <c r="BW623" s="16"/>
      <c r="BX623" s="16"/>
      <c r="BY623" s="16"/>
      <c r="BZ623" s="16"/>
      <c r="CA623" s="16"/>
      <c r="CB623" s="16"/>
      <c r="CC623" s="16"/>
      <c r="CD623" s="16"/>
      <c r="CE623" s="16"/>
      <c r="CF623" s="16"/>
      <c r="CG623" s="16"/>
      <c r="CH623" s="16"/>
      <c r="CI623" s="16"/>
      <c r="CJ623" s="16"/>
      <c r="CK623" s="16"/>
      <c r="CL623" s="16"/>
      <c r="CM623" s="16"/>
      <c r="CN623" s="16"/>
      <c r="CO623" s="16"/>
      <c r="CP623" s="16"/>
      <c r="CQ623" s="16"/>
      <c r="CR623" s="16"/>
      <c r="CS623" s="16"/>
      <c r="CT623" s="16"/>
      <c r="CU623" s="16"/>
      <c r="CV623" s="16"/>
      <c r="CW623" s="16"/>
      <c r="CX623" s="16"/>
      <c r="CY623" s="16"/>
      <c r="CZ623" s="16"/>
      <c r="DA623" s="16"/>
    </row>
    <row r="624" spans="1:105" s="102" customFormat="1" ht="16.5" x14ac:dyDescent="0.3">
      <c r="A624" s="14">
        <v>523</v>
      </c>
      <c r="B624" s="15"/>
      <c r="C624" s="15"/>
      <c r="D624" s="15"/>
      <c r="E624" s="14" t="s">
        <v>1660</v>
      </c>
      <c r="F624" s="14"/>
      <c r="G624" s="14" t="s">
        <v>1661</v>
      </c>
      <c r="H624" s="2"/>
      <c r="I624" s="12">
        <v>100</v>
      </c>
      <c r="J624" s="16">
        <f t="shared" si="99"/>
        <v>100</v>
      </c>
      <c r="K624" s="16">
        <f t="shared" si="100"/>
        <v>100</v>
      </c>
      <c r="L624" s="16">
        <f t="shared" ref="L624:M630" si="105">P624+R624+T624+V624+X624+Z624+AB624+AD624+AF624+AH624+AJ624+AL624+AN624+AP624+AR624+AT624+AV624+AX624+AZ624+BB624+BD624+BJ624+CZ624+BF624+BH624+BL624+BN624+BP624+BR624+BT624+BZ624+BV624+BX624+CB624+CD624+CF624+CH624+CJ624+CL624</f>
        <v>0</v>
      </c>
      <c r="M624" s="16">
        <f t="shared" si="105"/>
        <v>0</v>
      </c>
      <c r="N624" s="16"/>
      <c r="O624" s="16"/>
      <c r="P624" s="16"/>
      <c r="Q624" s="16"/>
      <c r="R624" s="16"/>
      <c r="S624" s="16"/>
      <c r="T624" s="16"/>
      <c r="U624" s="16"/>
      <c r="V624" s="16"/>
      <c r="W624" s="17"/>
      <c r="X624" s="16"/>
      <c r="Y624" s="16"/>
      <c r="Z624" s="16"/>
      <c r="AA624" s="16"/>
      <c r="AB624" s="16"/>
      <c r="AC624" s="16"/>
      <c r="AD624" s="16"/>
      <c r="AE624" s="16"/>
      <c r="AF624" s="16"/>
      <c r="AG624" s="16"/>
      <c r="AH624" s="16"/>
      <c r="AI624" s="16"/>
      <c r="AJ624" s="16"/>
      <c r="AK624" s="16"/>
      <c r="AL624" s="16"/>
      <c r="AM624" s="16"/>
      <c r="AN624" s="16"/>
      <c r="AO624" s="16"/>
      <c r="AP624" s="16"/>
      <c r="AQ624" s="16"/>
      <c r="AR624" s="16"/>
      <c r="AS624" s="16"/>
      <c r="AT624" s="16"/>
      <c r="AU624" s="16"/>
      <c r="AV624" s="16"/>
      <c r="AW624" s="16"/>
      <c r="AX624" s="16"/>
      <c r="AY624" s="16"/>
      <c r="AZ624" s="16"/>
      <c r="BA624" s="16"/>
      <c r="BB624" s="16"/>
      <c r="BC624" s="16"/>
      <c r="BD624" s="16"/>
      <c r="BE624" s="16"/>
      <c r="BF624" s="16"/>
      <c r="BG624" s="16"/>
      <c r="BH624" s="16"/>
      <c r="BI624" s="16"/>
      <c r="BJ624" s="16"/>
      <c r="BK624" s="16"/>
      <c r="BL624" s="16"/>
      <c r="BM624" s="16"/>
      <c r="BN624" s="16"/>
      <c r="BO624" s="16"/>
      <c r="BP624" s="16"/>
      <c r="BQ624" s="16"/>
      <c r="BR624" s="16"/>
      <c r="BS624" s="16"/>
      <c r="BT624" s="16"/>
      <c r="BU624" s="16"/>
      <c r="BV624" s="16"/>
      <c r="BW624" s="16"/>
      <c r="BX624" s="16"/>
      <c r="BY624" s="16"/>
      <c r="BZ624" s="16"/>
      <c r="CA624" s="16"/>
      <c r="CB624" s="16"/>
      <c r="CC624" s="16"/>
      <c r="CD624" s="16"/>
      <c r="CE624" s="16"/>
      <c r="CF624" s="16"/>
      <c r="CG624" s="16"/>
      <c r="CH624" s="16"/>
      <c r="CI624" s="16"/>
      <c r="CJ624" s="16"/>
      <c r="CK624" s="16"/>
      <c r="CL624" s="16"/>
      <c r="CM624" s="16"/>
      <c r="CN624" s="16"/>
      <c r="CO624" s="16"/>
      <c r="CP624" s="16"/>
      <c r="CQ624" s="16"/>
      <c r="CR624" s="16"/>
      <c r="CS624" s="16"/>
      <c r="CT624" s="16"/>
      <c r="CU624" s="16"/>
      <c r="CV624" s="16"/>
      <c r="CW624" s="16"/>
      <c r="CX624" s="16"/>
      <c r="CY624" s="16"/>
      <c r="CZ624" s="16"/>
      <c r="DA624" s="16"/>
    </row>
    <row r="625" spans="1:105" s="102" customFormat="1" ht="16.5" x14ac:dyDescent="0.3">
      <c r="A625" s="14">
        <v>525</v>
      </c>
      <c r="B625" s="15"/>
      <c r="C625" s="15"/>
      <c r="D625" s="15"/>
      <c r="E625" s="14" t="s">
        <v>1662</v>
      </c>
      <c r="F625" s="14" t="s">
        <v>943</v>
      </c>
      <c r="G625" s="14" t="s">
        <v>1663</v>
      </c>
      <c r="H625" s="2"/>
      <c r="I625" s="12">
        <v>100</v>
      </c>
      <c r="J625" s="16">
        <f t="shared" si="99"/>
        <v>100</v>
      </c>
      <c r="K625" s="16">
        <f t="shared" si="100"/>
        <v>100</v>
      </c>
      <c r="L625" s="16">
        <f t="shared" si="105"/>
        <v>0</v>
      </c>
      <c r="M625" s="16">
        <f t="shared" si="105"/>
        <v>0</v>
      </c>
      <c r="N625" s="16"/>
      <c r="O625" s="16"/>
      <c r="P625" s="16"/>
      <c r="Q625" s="16"/>
      <c r="R625" s="16"/>
      <c r="S625" s="16"/>
      <c r="T625" s="16"/>
      <c r="U625" s="16"/>
      <c r="V625" s="16"/>
      <c r="W625" s="17"/>
      <c r="X625" s="16"/>
      <c r="Y625" s="16"/>
      <c r="Z625" s="16"/>
      <c r="AA625" s="16"/>
      <c r="AB625" s="16"/>
      <c r="AC625" s="16"/>
      <c r="AD625" s="16"/>
      <c r="AE625" s="16"/>
      <c r="AF625" s="16"/>
      <c r="AG625" s="16"/>
      <c r="AH625" s="16"/>
      <c r="AI625" s="16"/>
      <c r="AJ625" s="16"/>
      <c r="AK625" s="16"/>
      <c r="AL625" s="16"/>
      <c r="AM625" s="16"/>
      <c r="AN625" s="16"/>
      <c r="AO625" s="16"/>
      <c r="AP625" s="16"/>
      <c r="AQ625" s="16"/>
      <c r="AR625" s="16"/>
      <c r="AS625" s="16"/>
      <c r="AT625" s="16"/>
      <c r="AU625" s="16"/>
      <c r="AV625" s="16"/>
      <c r="AW625" s="16"/>
      <c r="AX625" s="16"/>
      <c r="AY625" s="16"/>
      <c r="AZ625" s="16"/>
      <c r="BA625" s="16"/>
      <c r="BB625" s="16"/>
      <c r="BC625" s="16"/>
      <c r="BD625" s="16"/>
      <c r="BE625" s="16"/>
      <c r="BF625" s="16"/>
      <c r="BG625" s="16"/>
      <c r="BH625" s="16"/>
      <c r="BI625" s="16"/>
      <c r="BJ625" s="16"/>
      <c r="BK625" s="16"/>
      <c r="BL625" s="16"/>
      <c r="BM625" s="16"/>
      <c r="BN625" s="16"/>
      <c r="BO625" s="16"/>
      <c r="BP625" s="16"/>
      <c r="BQ625" s="16"/>
      <c r="BR625" s="16"/>
      <c r="BS625" s="16"/>
      <c r="BT625" s="16"/>
      <c r="BU625" s="16"/>
      <c r="BV625" s="16"/>
      <c r="BW625" s="16"/>
      <c r="BX625" s="16"/>
      <c r="BY625" s="16"/>
      <c r="BZ625" s="16"/>
      <c r="CA625" s="16"/>
      <c r="CB625" s="16"/>
      <c r="CC625" s="16"/>
      <c r="CD625" s="16"/>
      <c r="CE625" s="16"/>
      <c r="CF625" s="16"/>
      <c r="CG625" s="16"/>
      <c r="CH625" s="16"/>
      <c r="CI625" s="16"/>
      <c r="CJ625" s="16"/>
      <c r="CK625" s="16"/>
      <c r="CL625" s="16"/>
      <c r="CM625" s="16"/>
      <c r="CN625" s="16"/>
      <c r="CO625" s="16"/>
      <c r="CP625" s="16"/>
      <c r="CQ625" s="16"/>
      <c r="CR625" s="16"/>
      <c r="CS625" s="16"/>
      <c r="CT625" s="16"/>
      <c r="CU625" s="16"/>
      <c r="CV625" s="16"/>
      <c r="CW625" s="16"/>
      <c r="CX625" s="16"/>
      <c r="CY625" s="16"/>
      <c r="CZ625" s="16"/>
      <c r="DA625" s="16"/>
    </row>
    <row r="626" spans="1:105" s="102" customFormat="1" ht="16.5" x14ac:dyDescent="0.3">
      <c r="A626" s="14">
        <v>526</v>
      </c>
      <c r="B626" s="15"/>
      <c r="C626" s="15"/>
      <c r="D626" s="15"/>
      <c r="E626" s="14" t="s">
        <v>1664</v>
      </c>
      <c r="F626" s="14" t="s">
        <v>943</v>
      </c>
      <c r="G626" s="14" t="s">
        <v>1665</v>
      </c>
      <c r="H626" s="2"/>
      <c r="I626" s="12">
        <v>100</v>
      </c>
      <c r="J626" s="16">
        <f t="shared" si="99"/>
        <v>100</v>
      </c>
      <c r="K626" s="16">
        <f t="shared" si="100"/>
        <v>100</v>
      </c>
      <c r="L626" s="16">
        <f t="shared" si="105"/>
        <v>0</v>
      </c>
      <c r="M626" s="16">
        <f t="shared" si="105"/>
        <v>0</v>
      </c>
      <c r="N626" s="16"/>
      <c r="O626" s="16"/>
      <c r="P626" s="16"/>
      <c r="Q626" s="16"/>
      <c r="R626" s="16"/>
      <c r="S626" s="16"/>
      <c r="T626" s="16"/>
      <c r="U626" s="16"/>
      <c r="V626" s="16"/>
      <c r="W626" s="17"/>
      <c r="X626" s="16"/>
      <c r="Y626" s="16"/>
      <c r="Z626" s="16"/>
      <c r="AA626" s="16"/>
      <c r="AB626" s="16"/>
      <c r="AC626" s="16"/>
      <c r="AD626" s="16"/>
      <c r="AE626" s="16"/>
      <c r="AF626" s="16"/>
      <c r="AG626" s="16"/>
      <c r="AH626" s="16"/>
      <c r="AI626" s="16"/>
      <c r="AJ626" s="16"/>
      <c r="AK626" s="16"/>
      <c r="AL626" s="16"/>
      <c r="AM626" s="16"/>
      <c r="AN626" s="16"/>
      <c r="AO626" s="16"/>
      <c r="AP626" s="16"/>
      <c r="AQ626" s="16"/>
      <c r="AR626" s="16"/>
      <c r="AS626" s="16"/>
      <c r="AT626" s="16"/>
      <c r="AU626" s="16"/>
      <c r="AV626" s="16"/>
      <c r="AW626" s="16"/>
      <c r="AX626" s="16"/>
      <c r="AY626" s="16"/>
      <c r="AZ626" s="16"/>
      <c r="BA626" s="16"/>
      <c r="BB626" s="16"/>
      <c r="BC626" s="16"/>
      <c r="BD626" s="16"/>
      <c r="BE626" s="16"/>
      <c r="BF626" s="16"/>
      <c r="BG626" s="16"/>
      <c r="BH626" s="16"/>
      <c r="BI626" s="16"/>
      <c r="BJ626" s="16"/>
      <c r="BK626" s="16"/>
      <c r="BL626" s="16"/>
      <c r="BM626" s="16"/>
      <c r="BN626" s="16"/>
      <c r="BO626" s="16"/>
      <c r="BP626" s="16"/>
      <c r="BQ626" s="16"/>
      <c r="BR626" s="16"/>
      <c r="BS626" s="16"/>
      <c r="BT626" s="16"/>
      <c r="BU626" s="16"/>
      <c r="BV626" s="16"/>
      <c r="BW626" s="16"/>
      <c r="BX626" s="16"/>
      <c r="BY626" s="16"/>
      <c r="BZ626" s="16"/>
      <c r="CA626" s="16"/>
      <c r="CB626" s="16"/>
      <c r="CC626" s="16"/>
      <c r="CD626" s="16"/>
      <c r="CE626" s="16"/>
      <c r="CF626" s="16"/>
      <c r="CG626" s="16"/>
      <c r="CH626" s="16"/>
      <c r="CI626" s="16"/>
      <c r="CJ626" s="16"/>
      <c r="CK626" s="16"/>
      <c r="CL626" s="16"/>
      <c r="CM626" s="16"/>
      <c r="CN626" s="16"/>
      <c r="CO626" s="16"/>
      <c r="CP626" s="16"/>
      <c r="CQ626" s="16"/>
      <c r="CR626" s="16"/>
      <c r="CS626" s="16"/>
      <c r="CT626" s="16"/>
      <c r="CU626" s="16"/>
      <c r="CV626" s="16"/>
      <c r="CW626" s="16"/>
      <c r="CX626" s="16"/>
      <c r="CY626" s="16"/>
      <c r="CZ626" s="16"/>
      <c r="DA626" s="16"/>
    </row>
    <row r="627" spans="1:105" s="102" customFormat="1" ht="16.5" x14ac:dyDescent="0.3">
      <c r="A627" s="61">
        <v>507</v>
      </c>
      <c r="B627" s="111"/>
      <c r="C627" s="63"/>
      <c r="D627" s="63"/>
      <c r="E627" s="61" t="s">
        <v>1666</v>
      </c>
      <c r="F627" s="61"/>
      <c r="G627" s="61" t="s">
        <v>1667</v>
      </c>
      <c r="H627" s="64"/>
      <c r="I627" s="65">
        <v>100</v>
      </c>
      <c r="J627" s="66">
        <f t="shared" si="99"/>
        <v>100</v>
      </c>
      <c r="K627" s="66">
        <f t="shared" si="100"/>
        <v>100</v>
      </c>
      <c r="L627" s="66">
        <f t="shared" si="105"/>
        <v>0</v>
      </c>
      <c r="M627" s="66">
        <f t="shared" si="105"/>
        <v>0</v>
      </c>
      <c r="N627" s="66"/>
      <c r="O627" s="66"/>
      <c r="P627" s="66"/>
      <c r="Q627" s="66"/>
      <c r="R627" s="66"/>
      <c r="S627" s="66"/>
      <c r="T627" s="66"/>
      <c r="U627" s="66"/>
      <c r="V627" s="66"/>
      <c r="W627" s="66"/>
      <c r="X627" s="66"/>
      <c r="Y627" s="66"/>
      <c r="Z627" s="66"/>
      <c r="AA627" s="66"/>
      <c r="AB627" s="66"/>
      <c r="AC627" s="66"/>
      <c r="AD627" s="66"/>
      <c r="AE627" s="66"/>
      <c r="AF627" s="66"/>
      <c r="AG627" s="66"/>
      <c r="AH627" s="66"/>
      <c r="AI627" s="66"/>
      <c r="AJ627" s="66"/>
      <c r="AK627" s="66"/>
      <c r="AL627" s="66"/>
      <c r="AM627" s="66"/>
      <c r="AN627" s="66"/>
      <c r="AO627" s="66"/>
      <c r="AP627" s="66"/>
      <c r="AQ627" s="66"/>
      <c r="AR627" s="66"/>
      <c r="AS627" s="66"/>
      <c r="AT627" s="66"/>
      <c r="AU627" s="66"/>
      <c r="AV627" s="66"/>
      <c r="AW627" s="66"/>
      <c r="AX627" s="66"/>
      <c r="AY627" s="66"/>
      <c r="AZ627" s="66"/>
      <c r="BA627" s="66"/>
      <c r="BB627" s="66"/>
      <c r="BC627" s="66"/>
      <c r="BD627" s="66"/>
      <c r="BE627" s="66"/>
      <c r="BF627" s="66"/>
      <c r="BG627" s="66"/>
      <c r="BH627" s="66"/>
      <c r="BI627" s="66"/>
      <c r="BJ627" s="66"/>
      <c r="BK627" s="66"/>
      <c r="BL627" s="66"/>
      <c r="BM627" s="66"/>
      <c r="BN627" s="66"/>
      <c r="BO627" s="66"/>
      <c r="BP627" s="66"/>
      <c r="BQ627" s="66"/>
      <c r="BR627" s="66"/>
      <c r="BS627" s="66"/>
      <c r="BT627" s="66"/>
      <c r="BU627" s="66"/>
      <c r="BV627" s="66"/>
      <c r="BW627" s="66"/>
      <c r="BX627" s="66"/>
      <c r="BY627" s="66"/>
      <c r="BZ627" s="66"/>
      <c r="CA627" s="66"/>
      <c r="CB627" s="66"/>
      <c r="CC627" s="66"/>
      <c r="CD627" s="66"/>
      <c r="CE627" s="66"/>
      <c r="CF627" s="66"/>
      <c r="CG627" s="66"/>
      <c r="CH627" s="66"/>
      <c r="CI627" s="66"/>
      <c r="CJ627" s="66"/>
      <c r="CK627" s="66"/>
      <c r="CL627" s="66"/>
      <c r="CM627" s="66"/>
      <c r="CN627" s="66"/>
      <c r="CO627" s="66"/>
      <c r="CP627" s="66"/>
      <c r="CQ627" s="66"/>
      <c r="CR627" s="66"/>
      <c r="CS627" s="66"/>
      <c r="CT627" s="66"/>
      <c r="CU627" s="66"/>
      <c r="CV627" s="66"/>
      <c r="CW627" s="66"/>
      <c r="CX627" s="66"/>
      <c r="CY627" s="66"/>
      <c r="CZ627" s="66"/>
      <c r="DA627" s="66"/>
    </row>
    <row r="628" spans="1:105" s="102" customFormat="1" ht="16.5" x14ac:dyDescent="0.3">
      <c r="A628" s="14">
        <v>527</v>
      </c>
      <c r="B628" s="15"/>
      <c r="C628" s="15"/>
      <c r="D628" s="15"/>
      <c r="E628" s="14" t="s">
        <v>1668</v>
      </c>
      <c r="F628" s="14" t="s">
        <v>943</v>
      </c>
      <c r="G628" s="14" t="s">
        <v>1669</v>
      </c>
      <c r="H628" s="2" t="s">
        <v>1670</v>
      </c>
      <c r="I628" s="12">
        <v>100</v>
      </c>
      <c r="J628" s="16">
        <f t="shared" si="99"/>
        <v>100</v>
      </c>
      <c r="K628" s="16">
        <f t="shared" si="100"/>
        <v>100</v>
      </c>
      <c r="L628" s="16">
        <f t="shared" si="105"/>
        <v>0</v>
      </c>
      <c r="M628" s="16">
        <f t="shared" si="105"/>
        <v>0</v>
      </c>
      <c r="N628" s="16"/>
      <c r="O628" s="16"/>
      <c r="P628" s="16"/>
      <c r="Q628" s="16"/>
      <c r="R628" s="16"/>
      <c r="S628" s="16"/>
      <c r="T628" s="16"/>
      <c r="U628" s="16"/>
      <c r="V628" s="16"/>
      <c r="W628" s="17"/>
      <c r="X628" s="16"/>
      <c r="Y628" s="16"/>
      <c r="Z628" s="16"/>
      <c r="AA628" s="16"/>
      <c r="AB628" s="16"/>
      <c r="AC628" s="16"/>
      <c r="AD628" s="16"/>
      <c r="AE628" s="16"/>
      <c r="AF628" s="16"/>
      <c r="AG628" s="16"/>
      <c r="AH628" s="16"/>
      <c r="AI628" s="16"/>
      <c r="AJ628" s="16"/>
      <c r="AK628" s="16"/>
      <c r="AL628" s="16"/>
      <c r="AM628" s="16"/>
      <c r="AN628" s="16"/>
      <c r="AO628" s="16"/>
      <c r="AP628" s="16"/>
      <c r="AQ628" s="16"/>
      <c r="AR628" s="16"/>
      <c r="AS628" s="16"/>
      <c r="AT628" s="16"/>
      <c r="AU628" s="16"/>
      <c r="AV628" s="16"/>
      <c r="AW628" s="16"/>
      <c r="AX628" s="16"/>
      <c r="AY628" s="16"/>
      <c r="AZ628" s="16"/>
      <c r="BA628" s="16"/>
      <c r="BB628" s="16"/>
      <c r="BC628" s="16"/>
      <c r="BD628" s="16"/>
      <c r="BE628" s="16"/>
      <c r="BF628" s="16"/>
      <c r="BG628" s="16"/>
      <c r="BH628" s="16"/>
      <c r="BI628" s="16"/>
      <c r="BJ628" s="16"/>
      <c r="BK628" s="16"/>
      <c r="BL628" s="16"/>
      <c r="BM628" s="16"/>
      <c r="BN628" s="16"/>
      <c r="BO628" s="16"/>
      <c r="BP628" s="16"/>
      <c r="BQ628" s="16"/>
      <c r="BR628" s="16"/>
      <c r="BS628" s="16"/>
      <c r="BT628" s="16"/>
      <c r="BU628" s="16"/>
      <c r="BV628" s="16"/>
      <c r="BW628" s="16"/>
      <c r="BX628" s="16"/>
      <c r="BY628" s="16"/>
      <c r="BZ628" s="16"/>
      <c r="CA628" s="16"/>
      <c r="CB628" s="16"/>
      <c r="CC628" s="16"/>
      <c r="CD628" s="16"/>
      <c r="CE628" s="16"/>
      <c r="CF628" s="16"/>
      <c r="CG628" s="16"/>
      <c r="CH628" s="16"/>
      <c r="CI628" s="16"/>
      <c r="CJ628" s="16"/>
      <c r="CK628" s="16"/>
      <c r="CL628" s="16"/>
      <c r="CM628" s="16"/>
      <c r="CN628" s="16"/>
      <c r="CO628" s="16"/>
      <c r="CP628" s="16"/>
      <c r="CQ628" s="16"/>
      <c r="CR628" s="16"/>
      <c r="CS628" s="16"/>
      <c r="CT628" s="16"/>
      <c r="CU628" s="16"/>
      <c r="CV628" s="16"/>
      <c r="CW628" s="16"/>
      <c r="CX628" s="16"/>
      <c r="CY628" s="16"/>
      <c r="CZ628" s="16"/>
      <c r="DA628" s="16"/>
    </row>
    <row r="629" spans="1:105" s="102" customFormat="1" ht="16.5" x14ac:dyDescent="0.3">
      <c r="A629" s="14">
        <v>528</v>
      </c>
      <c r="B629" s="15"/>
      <c r="C629" s="15"/>
      <c r="D629" s="15"/>
      <c r="E629" s="14" t="s">
        <v>1671</v>
      </c>
      <c r="F629" s="14" t="s">
        <v>943</v>
      </c>
      <c r="G629" s="14" t="s">
        <v>1672</v>
      </c>
      <c r="H629" s="2" t="s">
        <v>1673</v>
      </c>
      <c r="I629" s="12">
        <v>100</v>
      </c>
      <c r="J629" s="16">
        <f t="shared" si="99"/>
        <v>100</v>
      </c>
      <c r="K629" s="16">
        <f t="shared" si="100"/>
        <v>100</v>
      </c>
      <c r="L629" s="16">
        <f t="shared" si="105"/>
        <v>0</v>
      </c>
      <c r="M629" s="16">
        <f t="shared" si="105"/>
        <v>0</v>
      </c>
      <c r="N629" s="16"/>
      <c r="O629" s="16"/>
      <c r="P629" s="16"/>
      <c r="Q629" s="16"/>
      <c r="R629" s="16"/>
      <c r="S629" s="16"/>
      <c r="T629" s="16"/>
      <c r="U629" s="16"/>
      <c r="V629" s="16"/>
      <c r="W629" s="17"/>
      <c r="X629" s="16"/>
      <c r="Y629" s="16"/>
      <c r="Z629" s="16"/>
      <c r="AA629" s="16"/>
      <c r="AB629" s="16"/>
      <c r="AC629" s="16"/>
      <c r="AD629" s="16"/>
      <c r="AE629" s="16"/>
      <c r="AF629" s="16"/>
      <c r="AG629" s="16"/>
      <c r="AH629" s="16"/>
      <c r="AI629" s="16"/>
      <c r="AJ629" s="16"/>
      <c r="AK629" s="16"/>
      <c r="AL629" s="16"/>
      <c r="AM629" s="16"/>
      <c r="AN629" s="16"/>
      <c r="AO629" s="16"/>
      <c r="AP629" s="16"/>
      <c r="AQ629" s="16"/>
      <c r="AR629" s="16"/>
      <c r="AS629" s="16"/>
      <c r="AT629" s="16"/>
      <c r="AU629" s="16"/>
      <c r="AV629" s="16"/>
      <c r="AW629" s="16"/>
      <c r="AX629" s="16"/>
      <c r="AY629" s="16"/>
      <c r="AZ629" s="16"/>
      <c r="BA629" s="16"/>
      <c r="BB629" s="16"/>
      <c r="BC629" s="16"/>
      <c r="BD629" s="16"/>
      <c r="BE629" s="16"/>
      <c r="BF629" s="16"/>
      <c r="BG629" s="16"/>
      <c r="BH629" s="16"/>
      <c r="BI629" s="16"/>
      <c r="BJ629" s="16"/>
      <c r="BK629" s="16"/>
      <c r="BL629" s="16"/>
      <c r="BM629" s="16"/>
      <c r="BN629" s="16"/>
      <c r="BO629" s="16"/>
      <c r="BP629" s="16"/>
      <c r="BQ629" s="16"/>
      <c r="BR629" s="16"/>
      <c r="BS629" s="16"/>
      <c r="BT629" s="16"/>
      <c r="BU629" s="16"/>
      <c r="BV629" s="16"/>
      <c r="BW629" s="16"/>
      <c r="BX629" s="16"/>
      <c r="BY629" s="16"/>
      <c r="BZ629" s="16"/>
      <c r="CA629" s="16"/>
      <c r="CB629" s="16"/>
      <c r="CC629" s="16"/>
      <c r="CD629" s="16"/>
      <c r="CE629" s="16"/>
      <c r="CF629" s="16"/>
      <c r="CG629" s="16"/>
      <c r="CH629" s="16"/>
      <c r="CI629" s="16"/>
      <c r="CJ629" s="16"/>
      <c r="CK629" s="16"/>
      <c r="CL629" s="16"/>
      <c r="CM629" s="16"/>
      <c r="CN629" s="16"/>
      <c r="CO629" s="16"/>
      <c r="CP629" s="16"/>
      <c r="CQ629" s="16"/>
      <c r="CR629" s="16"/>
      <c r="CS629" s="16"/>
      <c r="CT629" s="16"/>
      <c r="CU629" s="16"/>
      <c r="CV629" s="16"/>
      <c r="CW629" s="16"/>
      <c r="CX629" s="16"/>
      <c r="CY629" s="16"/>
      <c r="CZ629" s="16"/>
      <c r="DA629" s="16"/>
    </row>
    <row r="630" spans="1:105" s="102" customFormat="1" ht="16.5" x14ac:dyDescent="0.3">
      <c r="A630" s="54">
        <v>648</v>
      </c>
      <c r="B630" s="104"/>
      <c r="C630" s="36"/>
      <c r="D630" s="36"/>
      <c r="E630" s="54" t="s">
        <v>1674</v>
      </c>
      <c r="F630" s="54" t="s">
        <v>943</v>
      </c>
      <c r="G630" s="54" t="s">
        <v>1675</v>
      </c>
      <c r="H630" s="33"/>
      <c r="I630" s="34">
        <v>100</v>
      </c>
      <c r="J630" s="35">
        <f t="shared" si="99"/>
        <v>100</v>
      </c>
      <c r="K630" s="35">
        <f t="shared" si="100"/>
        <v>100</v>
      </c>
      <c r="L630" s="35">
        <f t="shared" si="105"/>
        <v>0</v>
      </c>
      <c r="M630" s="35">
        <f t="shared" si="105"/>
        <v>0</v>
      </c>
      <c r="N630" s="35"/>
      <c r="O630" s="35"/>
      <c r="P630" s="35"/>
      <c r="Q630" s="35"/>
      <c r="R630" s="35"/>
      <c r="S630" s="35"/>
      <c r="T630" s="35"/>
      <c r="U630" s="35"/>
      <c r="V630" s="35"/>
      <c r="W630" s="35"/>
      <c r="X630" s="35"/>
      <c r="Y630" s="35"/>
      <c r="Z630" s="35"/>
      <c r="AA630" s="35"/>
      <c r="AB630" s="35"/>
      <c r="AC630" s="35"/>
      <c r="AD630" s="35"/>
      <c r="AE630" s="35"/>
      <c r="AF630" s="35"/>
      <c r="AG630" s="35"/>
      <c r="AH630" s="35"/>
      <c r="AI630" s="35"/>
      <c r="AJ630" s="35"/>
      <c r="AK630" s="35"/>
      <c r="AL630" s="35"/>
      <c r="AM630" s="35"/>
      <c r="AN630" s="35"/>
      <c r="AO630" s="35"/>
      <c r="AP630" s="35"/>
      <c r="AQ630" s="35"/>
      <c r="AR630" s="35"/>
      <c r="AS630" s="35"/>
      <c r="AT630" s="35"/>
      <c r="AU630" s="35"/>
      <c r="AV630" s="35"/>
      <c r="AW630" s="35"/>
      <c r="AX630" s="35"/>
      <c r="AY630" s="35"/>
      <c r="AZ630" s="35"/>
      <c r="BA630" s="35"/>
      <c r="BB630" s="35"/>
      <c r="BC630" s="35"/>
      <c r="BD630" s="35"/>
      <c r="BE630" s="35"/>
      <c r="BF630" s="35"/>
      <c r="BG630" s="35"/>
      <c r="BH630" s="35"/>
      <c r="BI630" s="35"/>
      <c r="BJ630" s="35"/>
      <c r="BK630" s="35"/>
      <c r="BL630" s="35"/>
      <c r="BM630" s="35"/>
      <c r="BN630" s="35"/>
      <c r="BO630" s="35"/>
      <c r="BP630" s="35"/>
      <c r="BQ630" s="35"/>
      <c r="BR630" s="35"/>
      <c r="BS630" s="35"/>
      <c r="BT630" s="35"/>
      <c r="BU630" s="35"/>
      <c r="BV630" s="35"/>
      <c r="BW630" s="35"/>
      <c r="BX630" s="35"/>
      <c r="BY630" s="35"/>
      <c r="BZ630" s="35"/>
      <c r="CA630" s="35"/>
      <c r="CB630" s="35"/>
      <c r="CC630" s="35"/>
      <c r="CD630" s="35"/>
      <c r="CE630" s="35"/>
      <c r="CF630" s="35"/>
      <c r="CG630" s="35"/>
      <c r="CH630" s="35"/>
      <c r="CI630" s="35"/>
      <c r="CJ630" s="35"/>
      <c r="CK630" s="35"/>
      <c r="CL630" s="35"/>
      <c r="CM630" s="35"/>
      <c r="CN630" s="35"/>
      <c r="CO630" s="35"/>
      <c r="CP630" s="35"/>
      <c r="CQ630" s="35"/>
      <c r="CR630" s="35"/>
      <c r="CS630" s="35"/>
      <c r="CT630" s="35"/>
      <c r="CU630" s="35"/>
      <c r="CV630" s="35"/>
      <c r="CW630" s="35"/>
      <c r="CX630" s="35"/>
      <c r="CY630" s="35"/>
      <c r="CZ630" s="35"/>
      <c r="DA630" s="35"/>
    </row>
    <row r="631" spans="1:105" s="19" customFormat="1" ht="16.5" x14ac:dyDescent="0.3">
      <c r="A631" s="48">
        <v>728</v>
      </c>
      <c r="B631" s="51"/>
      <c r="C631" s="56"/>
      <c r="D631" s="51"/>
      <c r="E631" s="48" t="s">
        <v>1676</v>
      </c>
      <c r="F631" s="48"/>
      <c r="G631" s="48"/>
      <c r="H631" s="2"/>
      <c r="I631" s="12">
        <v>100</v>
      </c>
      <c r="J631" s="16">
        <f t="shared" si="99"/>
        <v>100</v>
      </c>
      <c r="K631" s="16">
        <f t="shared" si="100"/>
        <v>100</v>
      </c>
      <c r="L631" s="16">
        <f>P631+R631+T631+V631+X631+Z631+AB631+AD631+AF631+AH631+AJ631+AL631+AN631+AP631+AR631+AT631+AV631+AX631+AZ631+BB631+BD631+BJ631+CZ631</f>
        <v>0</v>
      </c>
      <c r="M631" s="16">
        <f>Q631+S631+U631+W631+Y631+AA631+AC631+AE631+AG631+AI631+AK631+AM631+AO631+AQ631+AS631+AU631+AW631+AY631+BA631+BC631+BE631+BK631+DA631</f>
        <v>0</v>
      </c>
      <c r="N631" s="15"/>
      <c r="O631" s="15"/>
      <c r="P631" s="15"/>
      <c r="Q631" s="15"/>
      <c r="R631" s="15"/>
      <c r="S631" s="15"/>
      <c r="T631" s="15"/>
      <c r="U631" s="15"/>
      <c r="V631" s="15"/>
      <c r="W631" s="15"/>
      <c r="X631" s="15"/>
      <c r="Y631" s="15"/>
      <c r="Z631" s="15"/>
      <c r="AA631" s="15"/>
      <c r="AB631" s="15"/>
      <c r="AC631" s="15"/>
      <c r="AD631" s="15"/>
      <c r="AE631" s="15"/>
      <c r="AF631" s="15"/>
      <c r="AG631" s="15"/>
      <c r="AH631" s="15"/>
      <c r="AI631" s="15"/>
      <c r="AJ631" s="15"/>
      <c r="AK631" s="15"/>
      <c r="AL631" s="15"/>
      <c r="AM631" s="15"/>
      <c r="AN631" s="15"/>
      <c r="AO631" s="15"/>
      <c r="AP631" s="15"/>
      <c r="AQ631" s="15"/>
      <c r="AR631" s="15"/>
      <c r="AS631" s="15"/>
      <c r="AT631" s="15"/>
      <c r="AU631" s="15"/>
      <c r="AV631" s="15"/>
      <c r="AW631" s="15"/>
      <c r="AX631" s="15"/>
      <c r="AY631" s="15"/>
      <c r="AZ631" s="15"/>
      <c r="BA631" s="15"/>
      <c r="BB631" s="15"/>
      <c r="BC631" s="15"/>
      <c r="BD631" s="15"/>
      <c r="BE631" s="15"/>
      <c r="BF631" s="15"/>
      <c r="BG631" s="15"/>
      <c r="BH631" s="15"/>
      <c r="BI631" s="15"/>
      <c r="BJ631" s="15"/>
      <c r="BK631" s="15"/>
      <c r="BL631" s="15"/>
      <c r="BM631" s="15"/>
      <c r="BN631" s="15"/>
      <c r="BO631" s="15"/>
      <c r="BP631" s="15"/>
      <c r="BQ631" s="15"/>
      <c r="BR631" s="15"/>
      <c r="BS631" s="15"/>
      <c r="BT631" s="15"/>
      <c r="BU631" s="15"/>
      <c r="BV631" s="15"/>
      <c r="BW631" s="15"/>
      <c r="BX631" s="15"/>
      <c r="BY631" s="15"/>
      <c r="BZ631" s="15"/>
      <c r="CA631" s="15"/>
      <c r="CB631" s="15"/>
      <c r="CC631" s="15"/>
      <c r="CD631" s="15"/>
      <c r="CE631" s="15"/>
      <c r="CF631" s="15"/>
      <c r="CG631" s="15"/>
      <c r="CH631" s="15"/>
      <c r="CI631" s="15"/>
      <c r="CJ631" s="15"/>
      <c r="CK631" s="15"/>
      <c r="CL631" s="15"/>
      <c r="CM631" s="15"/>
      <c r="CN631" s="15"/>
      <c r="CO631" s="15"/>
      <c r="CP631" s="15"/>
      <c r="CQ631" s="15"/>
      <c r="CR631" s="15"/>
      <c r="CS631" s="15"/>
      <c r="CT631" s="15"/>
      <c r="CU631" s="15"/>
      <c r="CV631" s="15"/>
      <c r="CW631" s="15"/>
      <c r="CX631" s="15"/>
      <c r="CY631" s="15"/>
      <c r="CZ631" s="15"/>
      <c r="DA631" s="15"/>
    </row>
    <row r="632" spans="1:105" s="19" customFormat="1" ht="16.5" x14ac:dyDescent="0.3">
      <c r="A632" s="37">
        <v>780</v>
      </c>
      <c r="B632" s="40"/>
      <c r="C632" s="39"/>
      <c r="D632" s="40"/>
      <c r="E632" s="37" t="s">
        <v>1677</v>
      </c>
      <c r="F632" s="37"/>
      <c r="G632" s="37"/>
      <c r="H632" s="41"/>
      <c r="I632" s="42">
        <v>100</v>
      </c>
      <c r="J632" s="43">
        <f t="shared" si="99"/>
        <v>100</v>
      </c>
      <c r="K632" s="43">
        <f t="shared" si="100"/>
        <v>100</v>
      </c>
      <c r="L632" s="43">
        <f>P632+R632+T632+V632+X632+Z632+AB632+AD632+AF632+AH632+AJ632+AL632+AN632+AP632+AR632+AT632+AV632+AX632+AZ632+BB632+BD632+BJ632+CZ632</f>
        <v>0</v>
      </c>
      <c r="M632" s="43">
        <f>Q632+S632+U632+W632+Y632+AA632+AC632+AE632+AG632+AI632+AK632+AM632+AO632+AQ632+AS632+AU632+AW632+AY632+BA632+BC632+BE632+BK632+DA632</f>
        <v>0</v>
      </c>
      <c r="N632" s="53"/>
      <c r="O632" s="53"/>
      <c r="P632" s="53"/>
      <c r="Q632" s="53"/>
      <c r="R632" s="53"/>
      <c r="S632" s="53"/>
      <c r="T632" s="53"/>
      <c r="U632" s="53"/>
      <c r="V632" s="53"/>
      <c r="W632" s="53"/>
      <c r="X632" s="53"/>
      <c r="Y632" s="53"/>
      <c r="Z632" s="53"/>
      <c r="AA632" s="53"/>
      <c r="AB632" s="53"/>
      <c r="AC632" s="53"/>
      <c r="AD632" s="53"/>
      <c r="AE632" s="53"/>
      <c r="AF632" s="53"/>
      <c r="AG632" s="53"/>
      <c r="AH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c r="BM632" s="53"/>
      <c r="BN632" s="53"/>
      <c r="BO632" s="53"/>
      <c r="BP632" s="53"/>
      <c r="BQ632" s="53"/>
      <c r="BR632" s="53"/>
      <c r="BS632" s="53"/>
      <c r="BT632" s="53"/>
      <c r="BU632" s="53"/>
      <c r="BV632" s="53"/>
      <c r="BW632" s="53"/>
      <c r="BX632" s="53"/>
      <c r="BY632" s="53"/>
      <c r="BZ632" s="53"/>
      <c r="CA632" s="53"/>
      <c r="CB632" s="53"/>
      <c r="CC632" s="53"/>
      <c r="CD632" s="53"/>
      <c r="CE632" s="53"/>
      <c r="CF632" s="53"/>
      <c r="CG632" s="53"/>
      <c r="CH632" s="53"/>
      <c r="CI632" s="53"/>
      <c r="CJ632" s="53"/>
      <c r="CK632" s="53"/>
      <c r="CL632" s="53"/>
      <c r="CM632" s="53"/>
      <c r="CN632" s="53"/>
      <c r="CO632" s="53"/>
      <c r="CP632" s="53"/>
      <c r="CQ632" s="53"/>
      <c r="CR632" s="53"/>
      <c r="CS632" s="53"/>
      <c r="CT632" s="53"/>
      <c r="CU632" s="53"/>
      <c r="CV632" s="53"/>
      <c r="CW632" s="53"/>
      <c r="CX632" s="53"/>
      <c r="CY632" s="53"/>
      <c r="CZ632" s="53"/>
      <c r="DA632" s="53"/>
    </row>
    <row r="633" spans="1:105" s="102" customFormat="1" ht="16.5" x14ac:dyDescent="0.3">
      <c r="A633" s="14">
        <v>529</v>
      </c>
      <c r="B633" s="15"/>
      <c r="C633" s="15"/>
      <c r="D633" s="15"/>
      <c r="E633" s="14" t="s">
        <v>1678</v>
      </c>
      <c r="F633" s="14" t="s">
        <v>943</v>
      </c>
      <c r="G633" s="14" t="s">
        <v>1679</v>
      </c>
      <c r="H633" s="2" t="s">
        <v>1680</v>
      </c>
      <c r="I633" s="12">
        <v>100</v>
      </c>
      <c r="J633" s="16">
        <f t="shared" si="99"/>
        <v>100</v>
      </c>
      <c r="K633" s="16">
        <f t="shared" si="100"/>
        <v>100</v>
      </c>
      <c r="L633" s="16">
        <f t="shared" ref="L633:M639" si="106">P633+R633+T633+V633+X633+Z633+AB633+AD633+AF633+AH633+AJ633+AL633+AN633+AP633+AR633+AT633+AV633+AX633+AZ633+BB633+BD633+BJ633+CZ633+BF633+BH633+BL633+BN633+BP633+BR633+BT633+BZ633+BV633+BX633+CB633+CD633+CF633+CH633+CJ633+CL633</f>
        <v>0</v>
      </c>
      <c r="M633" s="16">
        <f t="shared" si="106"/>
        <v>0</v>
      </c>
      <c r="N633" s="16"/>
      <c r="O633" s="16"/>
      <c r="P633" s="16"/>
      <c r="Q633" s="16"/>
      <c r="R633" s="16"/>
      <c r="S633" s="16"/>
      <c r="T633" s="16"/>
      <c r="U633" s="16"/>
      <c r="V633" s="16"/>
      <c r="W633" s="17"/>
      <c r="X633" s="16"/>
      <c r="Y633" s="16"/>
      <c r="Z633" s="16"/>
      <c r="AA633" s="16"/>
      <c r="AB633" s="16"/>
      <c r="AC633" s="16"/>
      <c r="AD633" s="16"/>
      <c r="AE633" s="16"/>
      <c r="AF633" s="16"/>
      <c r="AG633" s="16"/>
      <c r="AH633" s="16"/>
      <c r="AI633" s="16"/>
      <c r="AJ633" s="16"/>
      <c r="AK633" s="16"/>
      <c r="AL633" s="16"/>
      <c r="AM633" s="16"/>
      <c r="AN633" s="16"/>
      <c r="AO633" s="16"/>
      <c r="AP633" s="16"/>
      <c r="AQ633" s="16"/>
      <c r="AR633" s="16"/>
      <c r="AS633" s="16"/>
      <c r="AT633" s="16"/>
      <c r="AU633" s="16"/>
      <c r="AV633" s="16"/>
      <c r="AW633" s="16"/>
      <c r="AX633" s="16"/>
      <c r="AY633" s="16"/>
      <c r="AZ633" s="16"/>
      <c r="BA633" s="16"/>
      <c r="BB633" s="16"/>
      <c r="BC633" s="16"/>
      <c r="BD633" s="16"/>
      <c r="BE633" s="16"/>
      <c r="BF633" s="16"/>
      <c r="BG633" s="16"/>
      <c r="BH633" s="16"/>
      <c r="BI633" s="16"/>
      <c r="BJ633" s="16"/>
      <c r="BK633" s="16"/>
      <c r="BL633" s="16"/>
      <c r="BM633" s="16"/>
      <c r="BN633" s="16"/>
      <c r="BO633" s="16"/>
      <c r="BP633" s="16"/>
      <c r="BQ633" s="16"/>
      <c r="BR633" s="16"/>
      <c r="BS633" s="16"/>
      <c r="BT633" s="16"/>
      <c r="BU633" s="16"/>
      <c r="BV633" s="16"/>
      <c r="BW633" s="16"/>
      <c r="BX633" s="16"/>
      <c r="BY633" s="16"/>
      <c r="BZ633" s="16"/>
      <c r="CA633" s="16"/>
      <c r="CB633" s="16"/>
      <c r="CC633" s="16"/>
      <c r="CD633" s="16"/>
      <c r="CE633" s="16"/>
      <c r="CF633" s="16"/>
      <c r="CG633" s="16"/>
      <c r="CH633" s="16"/>
      <c r="CI633" s="16"/>
      <c r="CJ633" s="16"/>
      <c r="CK633" s="16"/>
      <c r="CL633" s="16"/>
      <c r="CM633" s="16"/>
      <c r="CN633" s="16"/>
      <c r="CO633" s="16"/>
      <c r="CP633" s="16"/>
      <c r="CQ633" s="16"/>
      <c r="CR633" s="16"/>
      <c r="CS633" s="16"/>
      <c r="CT633" s="16"/>
      <c r="CU633" s="16"/>
      <c r="CV633" s="16"/>
      <c r="CW633" s="16"/>
      <c r="CX633" s="16"/>
      <c r="CY633" s="16"/>
      <c r="CZ633" s="16"/>
      <c r="DA633" s="16"/>
    </row>
    <row r="634" spans="1:105" ht="16.5" x14ac:dyDescent="0.3">
      <c r="A634" s="14">
        <v>530</v>
      </c>
      <c r="B634" s="15"/>
      <c r="C634" s="15"/>
      <c r="D634" s="15"/>
      <c r="E634" s="14" t="s">
        <v>1681</v>
      </c>
      <c r="F634" s="14" t="s">
        <v>943</v>
      </c>
      <c r="G634" s="14" t="s">
        <v>1682</v>
      </c>
      <c r="H634" s="2" t="s">
        <v>1683</v>
      </c>
      <c r="I634" s="12">
        <v>100</v>
      </c>
      <c r="J634" s="16">
        <f t="shared" si="99"/>
        <v>100</v>
      </c>
      <c r="K634" s="16">
        <f t="shared" si="100"/>
        <v>100</v>
      </c>
      <c r="L634" s="16">
        <f t="shared" si="106"/>
        <v>0</v>
      </c>
      <c r="M634" s="16">
        <f t="shared" si="106"/>
        <v>0</v>
      </c>
      <c r="N634" s="16"/>
      <c r="O634" s="16"/>
      <c r="P634" s="16"/>
      <c r="Q634" s="16"/>
      <c r="R634" s="16"/>
      <c r="S634" s="16"/>
      <c r="T634" s="16"/>
      <c r="U634" s="16"/>
      <c r="V634" s="16"/>
      <c r="W634" s="17"/>
      <c r="X634" s="16"/>
      <c r="Y634" s="16"/>
      <c r="Z634" s="16"/>
      <c r="AA634" s="16"/>
      <c r="AB634" s="16"/>
      <c r="AC634" s="16"/>
      <c r="AD634" s="16"/>
      <c r="AE634" s="16"/>
      <c r="AF634" s="16"/>
      <c r="AG634" s="16"/>
      <c r="AH634" s="16"/>
      <c r="AI634" s="16"/>
      <c r="AJ634" s="16"/>
      <c r="AK634" s="16"/>
      <c r="AL634" s="16"/>
      <c r="AM634" s="16"/>
      <c r="AN634" s="16"/>
      <c r="AO634" s="16"/>
      <c r="AP634" s="16"/>
      <c r="AQ634" s="16"/>
      <c r="AR634" s="16"/>
      <c r="AS634" s="16"/>
      <c r="AT634" s="16"/>
      <c r="AU634" s="16"/>
      <c r="AV634" s="16"/>
      <c r="AW634" s="16"/>
      <c r="AX634" s="16"/>
      <c r="AY634" s="16"/>
      <c r="AZ634" s="16"/>
      <c r="BA634" s="16"/>
      <c r="BB634" s="16"/>
      <c r="BC634" s="16"/>
      <c r="BD634" s="16"/>
      <c r="BE634" s="16"/>
      <c r="BF634" s="16"/>
      <c r="BG634" s="16"/>
      <c r="BH634" s="16"/>
      <c r="BI634" s="16"/>
      <c r="BJ634" s="16"/>
      <c r="BK634" s="16"/>
      <c r="BL634" s="16"/>
      <c r="BM634" s="16"/>
      <c r="BN634" s="16"/>
      <c r="BO634" s="16"/>
      <c r="BP634" s="16"/>
      <c r="BQ634" s="16"/>
      <c r="BR634" s="16"/>
      <c r="BS634" s="16"/>
      <c r="BT634" s="16"/>
      <c r="BU634" s="16"/>
      <c r="BV634" s="16"/>
      <c r="BW634" s="16"/>
      <c r="BX634" s="16"/>
      <c r="BY634" s="16"/>
      <c r="BZ634" s="16"/>
      <c r="CA634" s="16"/>
      <c r="CB634" s="16"/>
      <c r="CC634" s="16"/>
      <c r="CD634" s="16"/>
      <c r="CE634" s="16"/>
      <c r="CF634" s="16"/>
      <c r="CG634" s="16"/>
      <c r="CH634" s="16"/>
      <c r="CI634" s="16"/>
      <c r="CJ634" s="16"/>
      <c r="CK634" s="16"/>
      <c r="CL634" s="16"/>
      <c r="CM634" s="16"/>
      <c r="CN634" s="16"/>
      <c r="CO634" s="16"/>
      <c r="CP634" s="16"/>
      <c r="CQ634" s="16"/>
      <c r="CR634" s="16"/>
      <c r="CS634" s="16"/>
      <c r="CT634" s="16"/>
      <c r="CU634" s="16"/>
      <c r="CV634" s="16"/>
      <c r="CW634" s="16"/>
      <c r="CX634" s="16"/>
      <c r="CY634" s="16"/>
      <c r="CZ634" s="16"/>
      <c r="DA634" s="16"/>
    </row>
    <row r="635" spans="1:105" ht="16.5" x14ac:dyDescent="0.3">
      <c r="A635" s="54">
        <v>109</v>
      </c>
      <c r="B635" s="36"/>
      <c r="C635" s="36" t="s">
        <v>675</v>
      </c>
      <c r="D635" s="54" t="s">
        <v>197</v>
      </c>
      <c r="E635" s="54" t="s">
        <v>1684</v>
      </c>
      <c r="F635" s="54" t="s">
        <v>199</v>
      </c>
      <c r="G635" s="54" t="s">
        <v>1685</v>
      </c>
      <c r="H635" s="33" t="s">
        <v>1686</v>
      </c>
      <c r="I635" s="34">
        <v>100</v>
      </c>
      <c r="J635" s="35">
        <f t="shared" si="99"/>
        <v>84</v>
      </c>
      <c r="K635" s="35">
        <f t="shared" si="100"/>
        <v>92.188999999999993</v>
      </c>
      <c r="L635" s="35">
        <f t="shared" si="106"/>
        <v>7.8109999999999999</v>
      </c>
      <c r="M635" s="35">
        <f t="shared" si="106"/>
        <v>16</v>
      </c>
      <c r="N635" s="35"/>
      <c r="O635" s="35"/>
      <c r="P635" s="35">
        <v>1</v>
      </c>
      <c r="Q635" s="35">
        <v>4</v>
      </c>
      <c r="R635" s="35">
        <v>0.5</v>
      </c>
      <c r="S635" s="35">
        <v>0.8</v>
      </c>
      <c r="T635" s="35">
        <v>4.8</v>
      </c>
      <c r="U635" s="35">
        <v>5.5</v>
      </c>
      <c r="V635" s="35"/>
      <c r="W635" s="75"/>
      <c r="X635" s="35">
        <v>0.01</v>
      </c>
      <c r="Y635" s="35">
        <v>0.1</v>
      </c>
      <c r="Z635" s="35"/>
      <c r="AA635" s="35"/>
      <c r="AB635" s="105">
        <v>1E-3</v>
      </c>
      <c r="AC635" s="35">
        <v>0.1</v>
      </c>
      <c r="AD635" s="35"/>
      <c r="AE635" s="35"/>
      <c r="AF635" s="35"/>
      <c r="AG635" s="35"/>
      <c r="AH635" s="35"/>
      <c r="AI635" s="35"/>
      <c r="AJ635" s="35"/>
      <c r="AK635" s="35"/>
      <c r="AL635" s="35">
        <v>1.5</v>
      </c>
      <c r="AM635" s="35">
        <v>5.5</v>
      </c>
      <c r="AN635" s="35"/>
      <c r="AO635" s="35"/>
      <c r="AP635" s="35"/>
      <c r="AQ635" s="35"/>
      <c r="AR635" s="35"/>
      <c r="AS635" s="35"/>
      <c r="AT635" s="35"/>
      <c r="AU635" s="35"/>
      <c r="AV635" s="35"/>
      <c r="AW635" s="35"/>
      <c r="AX635" s="35"/>
      <c r="AY635" s="35"/>
      <c r="AZ635" s="35"/>
      <c r="BA635" s="35"/>
      <c r="BB635" s="35"/>
      <c r="BC635" s="35"/>
      <c r="BD635" s="35"/>
      <c r="BE635" s="35"/>
      <c r="BF635" s="35"/>
      <c r="BG635" s="35"/>
      <c r="BH635" s="35"/>
      <c r="BI635" s="35"/>
      <c r="BJ635" s="35"/>
      <c r="BK635" s="35"/>
      <c r="BL635" s="35"/>
      <c r="BM635" s="35"/>
      <c r="BN635" s="35"/>
      <c r="BO635" s="35"/>
      <c r="BP635" s="35"/>
      <c r="BQ635" s="35"/>
      <c r="BR635" s="35"/>
      <c r="BS635" s="35"/>
      <c r="BT635" s="35"/>
      <c r="BU635" s="35"/>
      <c r="BV635" s="35"/>
      <c r="BW635" s="35"/>
      <c r="BX635" s="35"/>
      <c r="BY635" s="35"/>
      <c r="BZ635" s="35"/>
      <c r="CA635" s="35"/>
      <c r="CB635" s="35"/>
      <c r="CC635" s="35"/>
      <c r="CD635" s="35"/>
      <c r="CE635" s="35"/>
      <c r="CF635" s="35"/>
      <c r="CG635" s="35"/>
      <c r="CH635" s="35"/>
      <c r="CI635" s="35"/>
      <c r="CJ635" s="35"/>
      <c r="CK635" s="35"/>
      <c r="CL635" s="35"/>
      <c r="CM635" s="35"/>
      <c r="CN635" s="35"/>
      <c r="CO635" s="35"/>
      <c r="CP635" s="35"/>
      <c r="CQ635" s="35"/>
      <c r="CR635" s="35"/>
      <c r="CS635" s="35"/>
      <c r="CT635" s="35"/>
      <c r="CU635" s="35"/>
      <c r="CV635" s="35"/>
      <c r="CW635" s="35"/>
      <c r="CX635" s="35"/>
      <c r="CY635" s="35"/>
      <c r="CZ635" s="35"/>
      <c r="DA635" s="35"/>
    </row>
    <row r="636" spans="1:105" ht="16.5" x14ac:dyDescent="0.3">
      <c r="A636" s="14">
        <v>139</v>
      </c>
      <c r="B636" s="15"/>
      <c r="C636" s="15" t="s">
        <v>675</v>
      </c>
      <c r="D636" s="14" t="s">
        <v>111</v>
      </c>
      <c r="E636" s="14" t="s">
        <v>1687</v>
      </c>
      <c r="F636" s="14" t="s">
        <v>113</v>
      </c>
      <c r="G636" s="14" t="s">
        <v>1688</v>
      </c>
      <c r="H636" s="2" t="s">
        <v>1689</v>
      </c>
      <c r="I636" s="12">
        <v>100</v>
      </c>
      <c r="J636" s="16">
        <f t="shared" si="99"/>
        <v>84</v>
      </c>
      <c r="K636" s="16">
        <f t="shared" si="100"/>
        <v>92.088999999999999</v>
      </c>
      <c r="L636" s="16">
        <f t="shared" si="106"/>
        <v>7.9110000000000005</v>
      </c>
      <c r="M636" s="16">
        <f t="shared" si="106"/>
        <v>16</v>
      </c>
      <c r="N636" s="16"/>
      <c r="O636" s="16"/>
      <c r="P636" s="16">
        <v>1</v>
      </c>
      <c r="Q636" s="16">
        <v>4</v>
      </c>
      <c r="R636" s="16">
        <v>0.5</v>
      </c>
      <c r="S636" s="16">
        <v>0.8</v>
      </c>
      <c r="T636" s="16">
        <v>4.9000000000000004</v>
      </c>
      <c r="U636" s="16">
        <v>5.5</v>
      </c>
      <c r="V636" s="16"/>
      <c r="W636" s="17"/>
      <c r="X636" s="16">
        <v>0.01</v>
      </c>
      <c r="Y636" s="16">
        <v>0.1</v>
      </c>
      <c r="Z636" s="16"/>
      <c r="AA636" s="16"/>
      <c r="AB636" s="18">
        <v>1E-3</v>
      </c>
      <c r="AC636" s="16">
        <v>0.1</v>
      </c>
      <c r="AD636" s="16"/>
      <c r="AE636" s="16"/>
      <c r="AF636" s="16"/>
      <c r="AG636" s="16"/>
      <c r="AH636" s="16"/>
      <c r="AI636" s="16"/>
      <c r="AJ636" s="16"/>
      <c r="AK636" s="16"/>
      <c r="AL636" s="16">
        <v>1.5</v>
      </c>
      <c r="AM636" s="16">
        <v>5.5</v>
      </c>
      <c r="AN636" s="16"/>
      <c r="AO636" s="16"/>
      <c r="AP636" s="16"/>
      <c r="AQ636" s="16"/>
      <c r="AR636" s="16"/>
      <c r="AS636" s="16"/>
      <c r="AT636" s="16"/>
      <c r="AU636" s="16"/>
      <c r="AV636" s="16"/>
      <c r="AW636" s="16"/>
      <c r="AX636" s="16"/>
      <c r="AY636" s="16"/>
      <c r="AZ636" s="16"/>
      <c r="BA636" s="16"/>
      <c r="BB636" s="16"/>
      <c r="BC636" s="16"/>
      <c r="BD636" s="16"/>
      <c r="BE636" s="16"/>
      <c r="BF636" s="16"/>
      <c r="BG636" s="16"/>
      <c r="BH636" s="16"/>
      <c r="BI636" s="16"/>
      <c r="BJ636" s="16"/>
      <c r="BK636" s="16"/>
      <c r="BL636" s="16"/>
      <c r="BM636" s="16"/>
      <c r="BN636" s="16"/>
      <c r="BO636" s="16"/>
      <c r="BP636" s="16"/>
      <c r="BQ636" s="16"/>
      <c r="BR636" s="16"/>
      <c r="BS636" s="16"/>
      <c r="BT636" s="16"/>
      <c r="BU636" s="16"/>
      <c r="BV636" s="16"/>
      <c r="BW636" s="16"/>
      <c r="BX636" s="16"/>
      <c r="BY636" s="16"/>
      <c r="BZ636" s="16"/>
      <c r="CA636" s="16"/>
      <c r="CB636" s="16"/>
      <c r="CC636" s="16"/>
      <c r="CD636" s="16"/>
      <c r="CE636" s="16"/>
      <c r="CF636" s="16"/>
      <c r="CG636" s="16"/>
      <c r="CH636" s="16"/>
      <c r="CI636" s="16"/>
      <c r="CJ636" s="16"/>
      <c r="CK636" s="16"/>
      <c r="CL636" s="16"/>
      <c r="CM636" s="16"/>
      <c r="CN636" s="16"/>
      <c r="CO636" s="16"/>
      <c r="CP636" s="16"/>
      <c r="CQ636" s="16"/>
      <c r="CR636" s="16"/>
      <c r="CS636" s="16"/>
      <c r="CT636" s="16"/>
      <c r="CU636" s="16"/>
      <c r="CV636" s="16"/>
      <c r="CW636" s="16"/>
      <c r="CX636" s="16"/>
      <c r="CY636" s="16"/>
      <c r="CZ636" s="16"/>
      <c r="DA636" s="16"/>
    </row>
    <row r="637" spans="1:105" ht="16.5" x14ac:dyDescent="0.3">
      <c r="A637" s="14">
        <v>249</v>
      </c>
      <c r="B637" s="15"/>
      <c r="C637" s="15" t="s">
        <v>675</v>
      </c>
      <c r="D637" s="14" t="s">
        <v>221</v>
      </c>
      <c r="E637" s="14" t="s">
        <v>1690</v>
      </c>
      <c r="F637" s="14" t="s">
        <v>199</v>
      </c>
      <c r="G637" s="14" t="s">
        <v>1691</v>
      </c>
      <c r="H637" s="2"/>
      <c r="I637" s="12">
        <v>100</v>
      </c>
      <c r="J637" s="16">
        <f t="shared" si="99"/>
        <v>84</v>
      </c>
      <c r="K637" s="16">
        <f t="shared" si="100"/>
        <v>92.188999999999993</v>
      </c>
      <c r="L637" s="16">
        <f t="shared" si="106"/>
        <v>7.8109999999999999</v>
      </c>
      <c r="M637" s="16">
        <f t="shared" si="106"/>
        <v>16</v>
      </c>
      <c r="N637" s="16"/>
      <c r="O637" s="16"/>
      <c r="P637" s="16">
        <v>1</v>
      </c>
      <c r="Q637" s="16">
        <v>4</v>
      </c>
      <c r="R637" s="16">
        <v>0.5</v>
      </c>
      <c r="S637" s="16">
        <v>0.8</v>
      </c>
      <c r="T637" s="16">
        <v>4.8</v>
      </c>
      <c r="U637" s="16">
        <v>5.5</v>
      </c>
      <c r="V637" s="16"/>
      <c r="W637" s="17"/>
      <c r="X637" s="16">
        <v>0.01</v>
      </c>
      <c r="Y637" s="16">
        <v>0.1</v>
      </c>
      <c r="Z637" s="16"/>
      <c r="AA637" s="16"/>
      <c r="AB637" s="18">
        <v>1E-3</v>
      </c>
      <c r="AC637" s="16">
        <v>0.1</v>
      </c>
      <c r="AD637" s="16"/>
      <c r="AE637" s="16"/>
      <c r="AF637" s="16"/>
      <c r="AG637" s="16"/>
      <c r="AH637" s="16"/>
      <c r="AI637" s="16"/>
      <c r="AJ637" s="16"/>
      <c r="AK637" s="16"/>
      <c r="AL637" s="16">
        <v>1.5</v>
      </c>
      <c r="AM637" s="16">
        <v>5.5</v>
      </c>
      <c r="AN637" s="16"/>
      <c r="AO637" s="16"/>
      <c r="AP637" s="16"/>
      <c r="AQ637" s="16"/>
      <c r="AR637" s="16"/>
      <c r="AS637" s="16"/>
      <c r="AT637" s="16"/>
      <c r="AU637" s="16"/>
      <c r="AV637" s="16"/>
      <c r="AW637" s="16"/>
      <c r="AX637" s="16"/>
      <c r="AY637" s="16"/>
      <c r="AZ637" s="16"/>
      <c r="BA637" s="16"/>
      <c r="BB637" s="16"/>
      <c r="BC637" s="16"/>
      <c r="BD637" s="16"/>
      <c r="BE637" s="16"/>
      <c r="BF637" s="16"/>
      <c r="BG637" s="16"/>
      <c r="BH637" s="16"/>
      <c r="BI637" s="16"/>
      <c r="BJ637" s="16"/>
      <c r="BK637" s="16"/>
      <c r="BL637" s="16"/>
      <c r="BM637" s="16"/>
      <c r="BN637" s="16"/>
      <c r="BO637" s="16"/>
      <c r="BP637" s="16"/>
      <c r="BQ637" s="16"/>
      <c r="BR637" s="16"/>
      <c r="BS637" s="16"/>
      <c r="BT637" s="16"/>
      <c r="BU637" s="16"/>
      <c r="BV637" s="16"/>
      <c r="BW637" s="16"/>
      <c r="BX637" s="16"/>
      <c r="BY637" s="16"/>
      <c r="BZ637" s="16"/>
      <c r="CA637" s="16"/>
      <c r="CB637" s="16"/>
      <c r="CC637" s="16"/>
      <c r="CD637" s="16"/>
      <c r="CE637" s="16"/>
      <c r="CF637" s="16"/>
      <c r="CG637" s="16"/>
      <c r="CH637" s="16"/>
      <c r="CI637" s="16"/>
      <c r="CJ637" s="16"/>
      <c r="CK637" s="16"/>
      <c r="CL637" s="16"/>
      <c r="CM637" s="16"/>
      <c r="CN637" s="16"/>
      <c r="CO637" s="16"/>
      <c r="CP637" s="16"/>
      <c r="CQ637" s="16"/>
      <c r="CR637" s="16"/>
      <c r="CS637" s="16"/>
      <c r="CT637" s="16"/>
      <c r="CU637" s="16"/>
      <c r="CV637" s="16"/>
      <c r="CW637" s="16"/>
      <c r="CX637" s="16"/>
      <c r="CY637" s="16"/>
      <c r="CZ637" s="16"/>
      <c r="DA637" s="16"/>
    </row>
    <row r="638" spans="1:105" ht="16.5" x14ac:dyDescent="0.3">
      <c r="A638" s="14">
        <v>258</v>
      </c>
      <c r="B638" s="15"/>
      <c r="C638" s="15" t="s">
        <v>675</v>
      </c>
      <c r="D638" s="14" t="s">
        <v>224</v>
      </c>
      <c r="E638" s="14" t="s">
        <v>1692</v>
      </c>
      <c r="F638" s="14"/>
      <c r="G638" s="14" t="s">
        <v>1693</v>
      </c>
      <c r="H638" s="2"/>
      <c r="I638" s="12">
        <v>100</v>
      </c>
      <c r="J638" s="16">
        <f t="shared" si="99"/>
        <v>84</v>
      </c>
      <c r="K638" s="16">
        <f t="shared" si="100"/>
        <v>92.088999999999999</v>
      </c>
      <c r="L638" s="16">
        <f t="shared" si="106"/>
        <v>7.9110000000000005</v>
      </c>
      <c r="M638" s="16">
        <f t="shared" si="106"/>
        <v>16</v>
      </c>
      <c r="N638" s="16"/>
      <c r="O638" s="16"/>
      <c r="P638" s="16">
        <v>1</v>
      </c>
      <c r="Q638" s="16">
        <v>4</v>
      </c>
      <c r="R638" s="16">
        <v>0.5</v>
      </c>
      <c r="S638" s="16">
        <v>0.8</v>
      </c>
      <c r="T638" s="16">
        <v>4.9000000000000004</v>
      </c>
      <c r="U638" s="16">
        <v>5.5</v>
      </c>
      <c r="V638" s="16"/>
      <c r="W638" s="17"/>
      <c r="X638" s="16">
        <v>0.01</v>
      </c>
      <c r="Y638" s="16">
        <v>0.1</v>
      </c>
      <c r="Z638" s="16"/>
      <c r="AA638" s="16"/>
      <c r="AB638" s="18">
        <v>1E-3</v>
      </c>
      <c r="AC638" s="16">
        <v>0.1</v>
      </c>
      <c r="AD638" s="16"/>
      <c r="AE638" s="16"/>
      <c r="AF638" s="16"/>
      <c r="AG638" s="16"/>
      <c r="AH638" s="16"/>
      <c r="AI638" s="16"/>
      <c r="AJ638" s="16"/>
      <c r="AK638" s="16"/>
      <c r="AL638" s="16">
        <v>1.5</v>
      </c>
      <c r="AM638" s="16">
        <v>5.5</v>
      </c>
      <c r="AN638" s="16"/>
      <c r="AO638" s="16"/>
      <c r="AP638" s="16"/>
      <c r="AQ638" s="16"/>
      <c r="AR638" s="16"/>
      <c r="AS638" s="16"/>
      <c r="AT638" s="16"/>
      <c r="AU638" s="16"/>
      <c r="AV638" s="16"/>
      <c r="AW638" s="16"/>
      <c r="AX638" s="16"/>
      <c r="AY638" s="16"/>
      <c r="AZ638" s="16"/>
      <c r="BA638" s="16"/>
      <c r="BB638" s="16"/>
      <c r="BC638" s="16"/>
      <c r="BD638" s="16"/>
      <c r="BE638" s="16"/>
      <c r="BF638" s="16"/>
      <c r="BG638" s="16"/>
      <c r="BH638" s="16"/>
      <c r="BI638" s="16"/>
      <c r="BJ638" s="16"/>
      <c r="BK638" s="16"/>
      <c r="BL638" s="16"/>
      <c r="BM638" s="16"/>
      <c r="BN638" s="16"/>
      <c r="BO638" s="16"/>
      <c r="BP638" s="16"/>
      <c r="BQ638" s="16"/>
      <c r="BR638" s="16"/>
      <c r="BS638" s="16"/>
      <c r="BT638" s="16"/>
      <c r="BU638" s="16"/>
      <c r="BV638" s="16"/>
      <c r="BW638" s="16"/>
      <c r="BX638" s="16"/>
      <c r="BY638" s="16"/>
      <c r="BZ638" s="16"/>
      <c r="CA638" s="16"/>
      <c r="CB638" s="16"/>
      <c r="CC638" s="16"/>
      <c r="CD638" s="16"/>
      <c r="CE638" s="16"/>
      <c r="CF638" s="16"/>
      <c r="CG638" s="16"/>
      <c r="CH638" s="16"/>
      <c r="CI638" s="16"/>
      <c r="CJ638" s="16"/>
      <c r="CK638" s="16"/>
      <c r="CL638" s="16"/>
      <c r="CM638" s="16"/>
      <c r="CN638" s="16"/>
      <c r="CO638" s="16"/>
      <c r="CP638" s="16"/>
      <c r="CQ638" s="16"/>
      <c r="CR638" s="16"/>
      <c r="CS638" s="16"/>
      <c r="CT638" s="16"/>
      <c r="CU638" s="16"/>
      <c r="CV638" s="16"/>
      <c r="CW638" s="16"/>
      <c r="CX638" s="16"/>
      <c r="CY638" s="16"/>
      <c r="CZ638" s="16"/>
      <c r="DA638" s="16"/>
    </row>
    <row r="639" spans="1:105" ht="16.5" x14ac:dyDescent="0.3">
      <c r="A639" s="14">
        <v>448</v>
      </c>
      <c r="B639" s="15"/>
      <c r="C639" s="15" t="s">
        <v>675</v>
      </c>
      <c r="D639" s="15"/>
      <c r="E639" s="14" t="s">
        <v>1694</v>
      </c>
      <c r="F639" s="14" t="s">
        <v>113</v>
      </c>
      <c r="G639" s="14" t="s">
        <v>1695</v>
      </c>
      <c r="H639" s="2"/>
      <c r="I639" s="12">
        <v>100</v>
      </c>
      <c r="J639" s="16">
        <f t="shared" si="99"/>
        <v>84</v>
      </c>
      <c r="K639" s="16">
        <f t="shared" si="100"/>
        <v>92.088999999999999</v>
      </c>
      <c r="L639" s="16">
        <f t="shared" si="106"/>
        <v>7.9110000000000005</v>
      </c>
      <c r="M639" s="16">
        <f t="shared" si="106"/>
        <v>16</v>
      </c>
      <c r="N639" s="16"/>
      <c r="O639" s="16"/>
      <c r="P639" s="16">
        <v>1</v>
      </c>
      <c r="Q639" s="16">
        <v>4</v>
      </c>
      <c r="R639" s="16">
        <v>0.5</v>
      </c>
      <c r="S639" s="16">
        <v>0.8</v>
      </c>
      <c r="T639" s="16">
        <v>4.9000000000000004</v>
      </c>
      <c r="U639" s="16">
        <v>5.5</v>
      </c>
      <c r="V639" s="16"/>
      <c r="W639" s="17"/>
      <c r="X639" s="16">
        <v>0.01</v>
      </c>
      <c r="Y639" s="16">
        <v>0.1</v>
      </c>
      <c r="Z639" s="16"/>
      <c r="AA639" s="16"/>
      <c r="AB639" s="18">
        <v>1E-3</v>
      </c>
      <c r="AC639" s="16">
        <v>0.1</v>
      </c>
      <c r="AD639" s="16"/>
      <c r="AE639" s="16"/>
      <c r="AF639" s="16"/>
      <c r="AG639" s="16"/>
      <c r="AH639" s="16"/>
      <c r="AI639" s="16"/>
      <c r="AJ639" s="16"/>
      <c r="AK639" s="16"/>
      <c r="AL639" s="16">
        <v>1.5</v>
      </c>
      <c r="AM639" s="16">
        <v>5.5</v>
      </c>
      <c r="AN639" s="16"/>
      <c r="AO639" s="16"/>
      <c r="AP639" s="16"/>
      <c r="AQ639" s="16"/>
      <c r="AR639" s="16"/>
      <c r="AS639" s="16"/>
      <c r="AT639" s="16"/>
      <c r="AU639" s="16"/>
      <c r="AV639" s="16"/>
      <c r="AW639" s="16"/>
      <c r="AX639" s="16"/>
      <c r="AY639" s="16"/>
      <c r="AZ639" s="16"/>
      <c r="BA639" s="16"/>
      <c r="BB639" s="16"/>
      <c r="BC639" s="16"/>
      <c r="BD639" s="16"/>
      <c r="BE639" s="16"/>
      <c r="BF639" s="16"/>
      <c r="BG639" s="16"/>
      <c r="BH639" s="16"/>
      <c r="BI639" s="16"/>
      <c r="BJ639" s="16"/>
      <c r="BK639" s="16"/>
      <c r="BL639" s="16"/>
      <c r="BM639" s="16"/>
      <c r="BN639" s="16"/>
      <c r="BO639" s="16"/>
      <c r="BP639" s="16"/>
      <c r="BQ639" s="16"/>
      <c r="BR639" s="16"/>
      <c r="BS639" s="16"/>
      <c r="BT639" s="16"/>
      <c r="BU639" s="16"/>
      <c r="BV639" s="16"/>
      <c r="BW639" s="16"/>
      <c r="BX639" s="16"/>
      <c r="BY639" s="16"/>
      <c r="BZ639" s="16"/>
      <c r="CA639" s="16"/>
      <c r="CB639" s="16"/>
      <c r="CC639" s="16"/>
      <c r="CD639" s="16"/>
      <c r="CE639" s="16"/>
      <c r="CF639" s="16"/>
      <c r="CG639" s="16"/>
      <c r="CH639" s="16"/>
      <c r="CI639" s="16"/>
      <c r="CJ639" s="16"/>
      <c r="CK639" s="16"/>
      <c r="CL639" s="16"/>
      <c r="CM639" s="16"/>
      <c r="CN639" s="16"/>
      <c r="CO639" s="16"/>
      <c r="CP639" s="16"/>
      <c r="CQ639" s="16"/>
      <c r="CR639" s="16"/>
      <c r="CS639" s="16"/>
      <c r="CT639" s="16"/>
      <c r="CU639" s="16"/>
      <c r="CV639" s="16"/>
      <c r="CW639" s="16"/>
      <c r="CX639" s="16"/>
      <c r="CY639" s="16"/>
      <c r="CZ639" s="16"/>
      <c r="DA639" s="16"/>
    </row>
    <row r="640" spans="1:105" s="19" customFormat="1" ht="16.5" x14ac:dyDescent="0.3">
      <c r="A640" s="48">
        <v>743</v>
      </c>
      <c r="B640" s="51"/>
      <c r="C640" s="56"/>
      <c r="D640" s="51"/>
      <c r="E640" s="48" t="s">
        <v>1696</v>
      </c>
      <c r="F640" s="48"/>
      <c r="G640" s="48"/>
      <c r="H640" s="2"/>
      <c r="I640" s="12">
        <v>100</v>
      </c>
      <c r="J640" s="16">
        <f t="shared" si="99"/>
        <v>100</v>
      </c>
      <c r="K640" s="16">
        <f t="shared" si="100"/>
        <v>100</v>
      </c>
      <c r="L640" s="16">
        <f>P640+R640+T640+V640+X640+Z640+AB640+AD640+AF640+AH640+AJ640+AL640+AN640+AP640+AR640+AT640+AV640+AX640+AZ640+BB640+BD640+BJ640+CZ640</f>
        <v>0</v>
      </c>
      <c r="M640" s="16">
        <f>Q640+S640+U640+W640+Y640+AA640+AC640+AE640+AG640+AI640+AK640+AM640+AO640+AQ640+AS640+AU640+AW640+AY640+BA640+BC640+BE640+BK640+DA640</f>
        <v>0</v>
      </c>
      <c r="N640" s="15"/>
      <c r="O640" s="15"/>
      <c r="P640" s="15"/>
      <c r="Q640" s="15"/>
      <c r="R640" s="15"/>
      <c r="S640" s="15"/>
      <c r="T640" s="15"/>
      <c r="U640" s="15"/>
      <c r="V640" s="15"/>
      <c r="W640" s="15"/>
      <c r="X640" s="15"/>
      <c r="Y640" s="15"/>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c r="BC640" s="15"/>
      <c r="BD640" s="15"/>
      <c r="BE640" s="15"/>
      <c r="BF640" s="15"/>
      <c r="BG640" s="15"/>
      <c r="BH640" s="15"/>
      <c r="BI640" s="15"/>
      <c r="BJ640" s="15"/>
      <c r="BK640" s="15"/>
      <c r="BL640" s="15"/>
      <c r="BM640" s="15"/>
      <c r="BN640" s="15"/>
      <c r="BO640" s="15"/>
      <c r="BP640" s="15"/>
      <c r="BQ640" s="15"/>
      <c r="BR640" s="15"/>
      <c r="BS640" s="15"/>
      <c r="BT640" s="15"/>
      <c r="BU640" s="15"/>
      <c r="BV640" s="15"/>
      <c r="BW640" s="15"/>
      <c r="BX640" s="15"/>
      <c r="BY640" s="15"/>
      <c r="BZ640" s="15"/>
      <c r="CA640" s="15"/>
      <c r="CB640" s="15"/>
      <c r="CC640" s="15"/>
      <c r="CD640" s="15"/>
      <c r="CE640" s="15"/>
      <c r="CF640" s="15"/>
      <c r="CG640" s="15"/>
      <c r="CH640" s="15"/>
      <c r="CI640" s="15"/>
      <c r="CJ640" s="15"/>
      <c r="CK640" s="15"/>
      <c r="CL640" s="15"/>
      <c r="CM640" s="15"/>
      <c r="CN640" s="15"/>
      <c r="CO640" s="15"/>
      <c r="CP640" s="15"/>
      <c r="CQ640" s="15"/>
      <c r="CR640" s="15"/>
      <c r="CS640" s="15"/>
      <c r="CT640" s="15"/>
      <c r="CU640" s="15"/>
      <c r="CV640" s="15"/>
      <c r="CW640" s="15"/>
      <c r="CX640" s="15"/>
      <c r="CY640" s="15"/>
      <c r="CZ640" s="15"/>
      <c r="DA640" s="15"/>
    </row>
    <row r="641" spans="1:105" s="19" customFormat="1" ht="16.5" x14ac:dyDescent="0.3">
      <c r="A641" s="37">
        <v>779</v>
      </c>
      <c r="B641" s="40"/>
      <c r="C641" s="39"/>
      <c r="D641" s="40"/>
      <c r="E641" s="37" t="s">
        <v>1697</v>
      </c>
      <c r="F641" s="37"/>
      <c r="G641" s="37"/>
      <c r="H641" s="41"/>
      <c r="I641" s="42">
        <v>100</v>
      </c>
      <c r="J641" s="43">
        <f t="shared" si="99"/>
        <v>100</v>
      </c>
      <c r="K641" s="43">
        <f t="shared" si="100"/>
        <v>100</v>
      </c>
      <c r="L641" s="43">
        <f>P641+R641+T641+V641+X641+Z641+AB641+AD641+AF641+AH641+AJ641+AL641+AN641+AP641+AR641+AT641+AV641+AX641+AZ641+BB641+BD641+BJ641+CZ641</f>
        <v>0</v>
      </c>
      <c r="M641" s="43">
        <f>Q641+S641+U641+W641+Y641+AA641+AC641+AE641+AG641+AI641+AK641+AM641+AO641+AQ641+AS641+AU641+AW641+AY641+BA641+BC641+BE641+BK641+DA641</f>
        <v>0</v>
      </c>
      <c r="N641" s="53"/>
      <c r="O641" s="53"/>
      <c r="P641" s="53"/>
      <c r="Q641" s="53"/>
      <c r="R641" s="53"/>
      <c r="S641" s="53"/>
      <c r="T641" s="53"/>
      <c r="U641" s="53"/>
      <c r="V641" s="53"/>
      <c r="W641" s="53"/>
      <c r="X641" s="53"/>
      <c r="Y641" s="53"/>
      <c r="Z641" s="53"/>
      <c r="AA641" s="53"/>
      <c r="AB641" s="53"/>
      <c r="AC641" s="53"/>
      <c r="AD641" s="53"/>
      <c r="AE641" s="53"/>
      <c r="AF641" s="53"/>
      <c r="AG641" s="53"/>
      <c r="AH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c r="BM641" s="53"/>
      <c r="BN641" s="53"/>
      <c r="BO641" s="53"/>
      <c r="BP641" s="53"/>
      <c r="BQ641" s="53"/>
      <c r="BR641" s="53"/>
      <c r="BS641" s="53"/>
      <c r="BT641" s="53"/>
      <c r="BU641" s="53"/>
      <c r="BV641" s="53"/>
      <c r="BW641" s="53"/>
      <c r="BX641" s="53"/>
      <c r="BY641" s="53"/>
      <c r="BZ641" s="53"/>
      <c r="CA641" s="53"/>
      <c r="CB641" s="53"/>
      <c r="CC641" s="53"/>
      <c r="CD641" s="53"/>
      <c r="CE641" s="53"/>
      <c r="CF641" s="53"/>
      <c r="CG641" s="53"/>
      <c r="CH641" s="53"/>
      <c r="CI641" s="53"/>
      <c r="CJ641" s="53"/>
      <c r="CK641" s="53"/>
      <c r="CL641" s="53"/>
      <c r="CM641" s="53"/>
      <c r="CN641" s="53"/>
      <c r="CO641" s="53"/>
      <c r="CP641" s="53"/>
      <c r="CQ641" s="53"/>
      <c r="CR641" s="53"/>
      <c r="CS641" s="53"/>
      <c r="CT641" s="53"/>
      <c r="CU641" s="53"/>
      <c r="CV641" s="53"/>
      <c r="CW641" s="53"/>
      <c r="CX641" s="53"/>
      <c r="CY641" s="53"/>
      <c r="CZ641" s="53"/>
      <c r="DA641" s="53"/>
    </row>
    <row r="642" spans="1:105" ht="16.5" x14ac:dyDescent="0.3">
      <c r="A642" s="14">
        <v>531</v>
      </c>
      <c r="B642" s="15"/>
      <c r="C642" s="15"/>
      <c r="D642" s="15"/>
      <c r="E642" s="14" t="s">
        <v>1698</v>
      </c>
      <c r="F642" s="14" t="s">
        <v>943</v>
      </c>
      <c r="G642" s="14" t="s">
        <v>1699</v>
      </c>
      <c r="H642" s="2"/>
      <c r="I642" s="12">
        <v>100</v>
      </c>
      <c r="J642" s="16">
        <f t="shared" si="99"/>
        <v>100</v>
      </c>
      <c r="K642" s="16">
        <f t="shared" si="100"/>
        <v>100</v>
      </c>
      <c r="L642" s="16">
        <f t="shared" ref="L642:M648" si="107">P642+R642+T642+V642+X642+Z642+AB642+AD642+AF642+AH642+AJ642+AL642+AN642+AP642+AR642+AT642+AV642+AX642+AZ642+BB642+BD642+BJ642+CZ642+BF642+BH642+BL642+BN642+BP642+BR642+BT642+BZ642+BV642+BX642+CB642+CD642+CF642+CH642+CJ642+CL642</f>
        <v>0</v>
      </c>
      <c r="M642" s="16">
        <f t="shared" si="107"/>
        <v>0</v>
      </c>
      <c r="N642" s="16"/>
      <c r="O642" s="16"/>
      <c r="P642" s="16"/>
      <c r="Q642" s="16"/>
      <c r="R642" s="16"/>
      <c r="S642" s="16"/>
      <c r="T642" s="16"/>
      <c r="U642" s="16"/>
      <c r="V642" s="16"/>
      <c r="W642" s="16"/>
      <c r="X642" s="16"/>
      <c r="Y642" s="16"/>
      <c r="Z642" s="16"/>
      <c r="AA642" s="16"/>
      <c r="AB642" s="16"/>
      <c r="AC642" s="16"/>
      <c r="AD642" s="16"/>
      <c r="AE642" s="16"/>
      <c r="AF642" s="16"/>
      <c r="AG642" s="16"/>
      <c r="AH642" s="16"/>
      <c r="AI642" s="16"/>
      <c r="AJ642" s="16"/>
      <c r="AK642" s="16"/>
      <c r="AL642" s="16"/>
      <c r="AM642" s="16"/>
      <c r="AN642" s="16"/>
      <c r="AO642" s="16"/>
      <c r="AP642" s="16"/>
      <c r="AQ642" s="16"/>
      <c r="AR642" s="16"/>
      <c r="AS642" s="16"/>
      <c r="AT642" s="16"/>
      <c r="AU642" s="16"/>
      <c r="AV642" s="16"/>
      <c r="AW642" s="16"/>
      <c r="AX642" s="16"/>
      <c r="AY642" s="16"/>
      <c r="AZ642" s="16"/>
      <c r="BA642" s="16"/>
      <c r="BB642" s="16"/>
      <c r="BC642" s="16"/>
      <c r="BD642" s="16"/>
      <c r="BE642" s="16"/>
      <c r="BF642" s="16"/>
      <c r="BG642" s="16"/>
      <c r="BH642" s="16"/>
      <c r="BI642" s="16"/>
      <c r="BJ642" s="16"/>
      <c r="BK642" s="16"/>
      <c r="BL642" s="16"/>
      <c r="BM642" s="16"/>
      <c r="BN642" s="16"/>
      <c r="BO642" s="16"/>
      <c r="BP642" s="16"/>
      <c r="BQ642" s="16"/>
      <c r="BR642" s="16"/>
      <c r="BS642" s="16"/>
      <c r="BT642" s="16"/>
      <c r="BU642" s="16"/>
      <c r="BV642" s="16"/>
      <c r="BW642" s="16"/>
      <c r="BX642" s="16"/>
      <c r="BY642" s="16"/>
      <c r="BZ642" s="16"/>
      <c r="CA642" s="16"/>
      <c r="CB642" s="16"/>
      <c r="CC642" s="16"/>
      <c r="CD642" s="16"/>
      <c r="CE642" s="16"/>
      <c r="CF642" s="16"/>
      <c r="CG642" s="16"/>
      <c r="CH642" s="16"/>
      <c r="CI642" s="16"/>
      <c r="CJ642" s="16"/>
      <c r="CK642" s="16"/>
      <c r="CL642" s="16"/>
      <c r="CM642" s="16"/>
      <c r="CN642" s="16"/>
      <c r="CO642" s="16"/>
      <c r="CP642" s="16"/>
      <c r="CQ642" s="16"/>
      <c r="CR642" s="16"/>
      <c r="CS642" s="16"/>
      <c r="CT642" s="16"/>
      <c r="CU642" s="16"/>
      <c r="CV642" s="16"/>
      <c r="CW642" s="16"/>
      <c r="CX642" s="16"/>
      <c r="CY642" s="16"/>
      <c r="CZ642" s="16"/>
      <c r="DA642" s="16"/>
    </row>
    <row r="643" spans="1:105" ht="16.5" x14ac:dyDescent="0.3">
      <c r="A643" s="14">
        <v>532</v>
      </c>
      <c r="B643" s="15"/>
      <c r="C643" s="15"/>
      <c r="D643" s="15"/>
      <c r="E643" s="14" t="s">
        <v>1700</v>
      </c>
      <c r="F643" s="14" t="s">
        <v>943</v>
      </c>
      <c r="G643" s="14" t="s">
        <v>1701</v>
      </c>
      <c r="H643" s="2" t="s">
        <v>1702</v>
      </c>
      <c r="I643" s="12">
        <v>100</v>
      </c>
      <c r="J643" s="16">
        <f t="shared" si="99"/>
        <v>39.94</v>
      </c>
      <c r="K643" s="16">
        <f t="shared" si="100"/>
        <v>68.69</v>
      </c>
      <c r="L643" s="16">
        <f t="shared" si="107"/>
        <v>31.310000000000002</v>
      </c>
      <c r="M643" s="16">
        <f t="shared" si="107"/>
        <v>60.06</v>
      </c>
      <c r="N643" s="16"/>
      <c r="O643" s="16"/>
      <c r="P643" s="16"/>
      <c r="Q643" s="16"/>
      <c r="R643" s="16">
        <v>0.3</v>
      </c>
      <c r="S643" s="16">
        <v>1</v>
      </c>
      <c r="T643" s="16">
        <v>31</v>
      </c>
      <c r="U643" s="16">
        <v>59</v>
      </c>
      <c r="V643" s="16"/>
      <c r="W643" s="17"/>
      <c r="X643" s="16">
        <v>0.01</v>
      </c>
      <c r="Y643" s="16">
        <v>0.06</v>
      </c>
      <c r="Z643" s="16"/>
      <c r="AA643" s="16"/>
      <c r="AB643" s="16"/>
      <c r="AC643" s="16"/>
      <c r="AD643" s="16"/>
      <c r="AE643" s="16"/>
      <c r="AF643" s="16"/>
      <c r="AG643" s="16"/>
      <c r="AH643" s="16"/>
      <c r="AI643" s="16"/>
      <c r="AJ643" s="16"/>
      <c r="AK643" s="16"/>
      <c r="AL643" s="16"/>
      <c r="AM643" s="16"/>
      <c r="AN643" s="16"/>
      <c r="AO643" s="16"/>
      <c r="AP643" s="16"/>
      <c r="AQ643" s="16"/>
      <c r="AR643" s="16"/>
      <c r="AS643" s="16"/>
      <c r="AT643" s="16"/>
      <c r="AU643" s="16"/>
      <c r="AV643" s="16"/>
      <c r="AW643" s="16"/>
      <c r="AX643" s="16"/>
      <c r="AY643" s="16"/>
      <c r="AZ643" s="16"/>
      <c r="BA643" s="16"/>
      <c r="BB643" s="16"/>
      <c r="BC643" s="16"/>
      <c r="BD643" s="16"/>
      <c r="BE643" s="16"/>
      <c r="BF643" s="16"/>
      <c r="BG643" s="16"/>
      <c r="BH643" s="16"/>
      <c r="BI643" s="16"/>
      <c r="BJ643" s="16"/>
      <c r="BK643" s="16"/>
      <c r="BL643" s="16"/>
      <c r="BM643" s="16"/>
      <c r="BN643" s="16"/>
      <c r="BO643" s="16"/>
      <c r="BP643" s="16"/>
      <c r="BQ643" s="16"/>
      <c r="BR643" s="16"/>
      <c r="BS643" s="16"/>
      <c r="BT643" s="16"/>
      <c r="BU643" s="16"/>
      <c r="BV643" s="16"/>
      <c r="BW643" s="16"/>
      <c r="BX643" s="16"/>
      <c r="BY643" s="16"/>
      <c r="BZ643" s="16"/>
      <c r="CA643" s="16"/>
      <c r="CB643" s="16"/>
      <c r="CC643" s="16"/>
      <c r="CD643" s="16"/>
      <c r="CE643" s="16"/>
      <c r="CF643" s="16"/>
      <c r="CG643" s="16"/>
      <c r="CH643" s="16"/>
      <c r="CI643" s="16"/>
      <c r="CJ643" s="16"/>
      <c r="CK643" s="16"/>
      <c r="CL643" s="16"/>
      <c r="CM643" s="16"/>
      <c r="CN643" s="60">
        <v>4.0000000000000001E-3</v>
      </c>
      <c r="CO643" s="18">
        <v>2.5000000000000001E-2</v>
      </c>
      <c r="CP643" s="16"/>
      <c r="CQ643" s="16"/>
      <c r="CR643" s="16"/>
      <c r="CS643" s="16"/>
      <c r="CT643" s="16"/>
      <c r="CU643" s="16"/>
      <c r="CV643" s="16"/>
      <c r="CW643" s="16"/>
      <c r="CX643" s="16"/>
      <c r="CY643" s="16"/>
      <c r="CZ643" s="16"/>
      <c r="DA643" s="16"/>
    </row>
    <row r="644" spans="1:105" ht="16.5" x14ac:dyDescent="0.3">
      <c r="A644" s="14">
        <v>536</v>
      </c>
      <c r="B644" s="15"/>
      <c r="C644" s="15"/>
      <c r="D644" s="15"/>
      <c r="E644" s="14" t="s">
        <v>1703</v>
      </c>
      <c r="F644" s="14" t="s">
        <v>943</v>
      </c>
      <c r="G644" s="14" t="s">
        <v>1704</v>
      </c>
      <c r="H644" s="2" t="s">
        <v>1705</v>
      </c>
      <c r="I644" s="12">
        <v>100</v>
      </c>
      <c r="J644" s="16">
        <f t="shared" si="99"/>
        <v>100</v>
      </c>
      <c r="K644" s="16">
        <f t="shared" si="100"/>
        <v>100</v>
      </c>
      <c r="L644" s="16">
        <f t="shared" si="107"/>
        <v>0</v>
      </c>
      <c r="M644" s="16">
        <f t="shared" si="107"/>
        <v>0</v>
      </c>
      <c r="N644" s="16"/>
      <c r="O644" s="16"/>
      <c r="P644" s="16"/>
      <c r="Q644" s="16"/>
      <c r="R644" s="16"/>
      <c r="S644" s="16"/>
      <c r="T644" s="16"/>
      <c r="U644" s="16"/>
      <c r="V644" s="16"/>
      <c r="W644" s="17"/>
      <c r="X644" s="16"/>
      <c r="Y644" s="16"/>
      <c r="Z644" s="16"/>
      <c r="AA644" s="16"/>
      <c r="AB644" s="16"/>
      <c r="AC644" s="16"/>
      <c r="AD644" s="16"/>
      <c r="AE644" s="16"/>
      <c r="AF644" s="16"/>
      <c r="AG644" s="16"/>
      <c r="AH644" s="16"/>
      <c r="AI644" s="16"/>
      <c r="AJ644" s="16"/>
      <c r="AK644" s="16"/>
      <c r="AL644" s="16"/>
      <c r="AM644" s="16"/>
      <c r="AN644" s="16"/>
      <c r="AO644" s="16"/>
      <c r="AP644" s="16"/>
      <c r="AQ644" s="16"/>
      <c r="AR644" s="16"/>
      <c r="AS644" s="16"/>
      <c r="AT644" s="16"/>
      <c r="AU644" s="16"/>
      <c r="AV644" s="16"/>
      <c r="AW644" s="16"/>
      <c r="AX644" s="16"/>
      <c r="AY644" s="16"/>
      <c r="AZ644" s="16"/>
      <c r="BA644" s="16"/>
      <c r="BB644" s="16"/>
      <c r="BC644" s="16"/>
      <c r="BD644" s="16"/>
      <c r="BE644" s="16"/>
      <c r="BF644" s="16"/>
      <c r="BG644" s="16"/>
      <c r="BH644" s="16"/>
      <c r="BI644" s="16"/>
      <c r="BJ644" s="16"/>
      <c r="BK644" s="16"/>
      <c r="BL644" s="16"/>
      <c r="BM644" s="16"/>
      <c r="BN644" s="16"/>
      <c r="BO644" s="16"/>
      <c r="BP644" s="16"/>
      <c r="BQ644" s="16"/>
      <c r="BR644" s="16"/>
      <c r="BS644" s="16"/>
      <c r="BT644" s="16"/>
      <c r="BU644" s="16"/>
      <c r="BV644" s="16"/>
      <c r="BW644" s="16"/>
      <c r="BX644" s="16"/>
      <c r="BY644" s="16"/>
      <c r="BZ644" s="16"/>
      <c r="CA644" s="16"/>
      <c r="CB644" s="16"/>
      <c r="CC644" s="16"/>
      <c r="CD644" s="16"/>
      <c r="CE644" s="16"/>
      <c r="CF644" s="16"/>
      <c r="CG644" s="16"/>
      <c r="CH644" s="16"/>
      <c r="CI644" s="16"/>
      <c r="CJ644" s="16"/>
      <c r="CK644" s="16"/>
      <c r="CL644" s="16"/>
      <c r="CM644" s="16"/>
      <c r="CN644" s="16"/>
      <c r="CO644" s="16"/>
      <c r="CP644" s="16"/>
      <c r="CQ644" s="16"/>
      <c r="CR644" s="16"/>
      <c r="CS644" s="16"/>
      <c r="CT644" s="16"/>
      <c r="CU644" s="16"/>
      <c r="CV644" s="16"/>
      <c r="CW644" s="16"/>
      <c r="CX644" s="16"/>
      <c r="CY644" s="16"/>
      <c r="CZ644" s="16"/>
      <c r="DA644" s="16"/>
    </row>
    <row r="645" spans="1:105" ht="16.5" x14ac:dyDescent="0.3">
      <c r="A645" s="14">
        <v>537</v>
      </c>
      <c r="B645" s="15"/>
      <c r="C645" s="15"/>
      <c r="D645" s="15"/>
      <c r="E645" s="14" t="s">
        <v>1706</v>
      </c>
      <c r="F645" s="14" t="s">
        <v>943</v>
      </c>
      <c r="G645" s="14" t="s">
        <v>1707</v>
      </c>
      <c r="H645" s="2" t="s">
        <v>1708</v>
      </c>
      <c r="I645" s="12">
        <v>100</v>
      </c>
      <c r="J645" s="16">
        <f t="shared" si="99"/>
        <v>55.5</v>
      </c>
      <c r="K645" s="16">
        <f t="shared" si="100"/>
        <v>96.48</v>
      </c>
      <c r="L645" s="16">
        <f t="shared" si="107"/>
        <v>3.5199999999999996</v>
      </c>
      <c r="M645" s="16">
        <f t="shared" si="107"/>
        <v>44.5</v>
      </c>
      <c r="N645" s="16"/>
      <c r="O645" s="16"/>
      <c r="P645" s="16">
        <v>2.5</v>
      </c>
      <c r="Q645" s="16">
        <v>5</v>
      </c>
      <c r="R645" s="16">
        <v>0.01</v>
      </c>
      <c r="S645" s="16">
        <v>2</v>
      </c>
      <c r="T645" s="16">
        <v>0.01</v>
      </c>
      <c r="U645" s="16">
        <v>5</v>
      </c>
      <c r="V645" s="78">
        <v>0</v>
      </c>
      <c r="W645" s="112">
        <v>6</v>
      </c>
      <c r="X645" s="78">
        <v>0</v>
      </c>
      <c r="Y645" s="112">
        <v>0.5</v>
      </c>
      <c r="Z645" s="78">
        <v>0</v>
      </c>
      <c r="AA645" s="112">
        <v>0.5</v>
      </c>
      <c r="AB645" s="78">
        <v>0</v>
      </c>
      <c r="AC645" s="112">
        <v>0.5</v>
      </c>
      <c r="AD645" s="78">
        <v>0</v>
      </c>
      <c r="AE645" s="112">
        <v>0.5</v>
      </c>
      <c r="AF645" s="16"/>
      <c r="AG645" s="16"/>
      <c r="AH645" s="78">
        <v>0</v>
      </c>
      <c r="AI645" s="112">
        <v>0.5</v>
      </c>
      <c r="AJ645" s="16"/>
      <c r="AK645" s="16"/>
      <c r="AL645" s="16">
        <v>1</v>
      </c>
      <c r="AM645" s="16">
        <v>7</v>
      </c>
      <c r="AN645" s="78">
        <v>0</v>
      </c>
      <c r="AO645" s="112">
        <v>0.5</v>
      </c>
      <c r="AP645" s="78">
        <v>0</v>
      </c>
      <c r="AQ645" s="112">
        <v>0.5</v>
      </c>
      <c r="AR645" s="78">
        <v>0</v>
      </c>
      <c r="AS645" s="112">
        <v>0.5</v>
      </c>
      <c r="AT645" s="78">
        <v>0</v>
      </c>
      <c r="AU645" s="112">
        <v>0.5</v>
      </c>
      <c r="AV645" s="78">
        <v>0</v>
      </c>
      <c r="AW645" s="112">
        <v>1</v>
      </c>
      <c r="AX645" s="78">
        <v>0</v>
      </c>
      <c r="AY645" s="112">
        <v>0.5</v>
      </c>
      <c r="AZ645" s="78">
        <v>0</v>
      </c>
      <c r="BA645" s="112">
        <v>5</v>
      </c>
      <c r="BB645" s="78">
        <v>0</v>
      </c>
      <c r="BC645" s="112">
        <v>0.5</v>
      </c>
      <c r="BD645" s="16"/>
      <c r="BE645" s="16"/>
      <c r="BF645" s="16"/>
      <c r="BG645" s="16"/>
      <c r="BH645" s="78">
        <v>0</v>
      </c>
      <c r="BI645" s="112">
        <v>0.5</v>
      </c>
      <c r="BJ645" s="78">
        <v>0</v>
      </c>
      <c r="BK645" s="112">
        <v>0.5</v>
      </c>
      <c r="BL645" s="78">
        <v>0</v>
      </c>
      <c r="BM645" s="112">
        <v>0.5</v>
      </c>
      <c r="BN645" s="16"/>
      <c r="BO645" s="16"/>
      <c r="BP645" s="78">
        <v>0</v>
      </c>
      <c r="BQ645" s="112">
        <v>5</v>
      </c>
      <c r="BR645" s="16"/>
      <c r="BS645" s="16"/>
      <c r="BT645" s="16"/>
      <c r="BU645" s="16"/>
      <c r="BV645" s="16"/>
      <c r="BW645" s="16"/>
      <c r="BX645" s="16"/>
      <c r="BY645" s="16"/>
      <c r="BZ645" s="16"/>
      <c r="CA645" s="16"/>
      <c r="CB645" s="78">
        <v>0</v>
      </c>
      <c r="CC645" s="112">
        <v>0.5</v>
      </c>
      <c r="CD645" s="16"/>
      <c r="CE645" s="16"/>
      <c r="CF645" s="78">
        <v>0</v>
      </c>
      <c r="CG645" s="112">
        <v>0.5</v>
      </c>
      <c r="CH645" s="16"/>
      <c r="CI645" s="16"/>
      <c r="CJ645" s="16"/>
      <c r="CK645" s="16"/>
      <c r="CL645" s="78">
        <v>0</v>
      </c>
      <c r="CM645" s="112">
        <v>0.5</v>
      </c>
      <c r="CN645" s="16"/>
      <c r="CO645" s="16"/>
      <c r="CP645" s="16"/>
      <c r="CQ645" s="16"/>
      <c r="CR645" s="16"/>
      <c r="CS645" s="16"/>
      <c r="CT645" s="16"/>
      <c r="CU645" s="16"/>
      <c r="CV645" s="16"/>
      <c r="CW645" s="16"/>
      <c r="CX645" s="16"/>
      <c r="CY645" s="16"/>
      <c r="CZ645" s="16"/>
      <c r="DA645" s="16"/>
    </row>
    <row r="646" spans="1:105" ht="16.5" x14ac:dyDescent="0.3">
      <c r="A646" s="14">
        <v>538</v>
      </c>
      <c r="B646" s="15"/>
      <c r="C646" s="15"/>
      <c r="D646" s="15"/>
      <c r="E646" s="14" t="s">
        <v>1709</v>
      </c>
      <c r="F646" s="14" t="s">
        <v>943</v>
      </c>
      <c r="G646" s="14" t="s">
        <v>1710</v>
      </c>
      <c r="H646" s="2" t="s">
        <v>1711</v>
      </c>
      <c r="I646" s="12">
        <v>100</v>
      </c>
      <c r="J646" s="16">
        <f t="shared" si="99"/>
        <v>100</v>
      </c>
      <c r="K646" s="16">
        <f t="shared" si="100"/>
        <v>100</v>
      </c>
      <c r="L646" s="16">
        <f t="shared" si="107"/>
        <v>0</v>
      </c>
      <c r="M646" s="16">
        <f t="shared" si="107"/>
        <v>0</v>
      </c>
      <c r="N646" s="16"/>
      <c r="O646" s="16"/>
      <c r="P646" s="16"/>
      <c r="Q646" s="16"/>
      <c r="R646" s="16"/>
      <c r="S646" s="16"/>
      <c r="T646" s="16"/>
      <c r="U646" s="16"/>
      <c r="V646" s="16"/>
      <c r="W646" s="17"/>
      <c r="X646" s="16"/>
      <c r="Y646" s="16"/>
      <c r="Z646" s="16"/>
      <c r="AA646" s="16"/>
      <c r="AB646" s="16"/>
      <c r="AC646" s="16"/>
      <c r="AD646" s="16"/>
      <c r="AE646" s="16"/>
      <c r="AF646" s="16"/>
      <c r="AG646" s="16"/>
      <c r="AH646" s="16"/>
      <c r="AI646" s="16"/>
      <c r="AJ646" s="16"/>
      <c r="AK646" s="16"/>
      <c r="AL646" s="16"/>
      <c r="AM646" s="16"/>
      <c r="AN646" s="16"/>
      <c r="AO646" s="16"/>
      <c r="AP646" s="16"/>
      <c r="AQ646" s="16"/>
      <c r="AR646" s="16"/>
      <c r="AS646" s="16"/>
      <c r="AT646" s="16"/>
      <c r="AU646" s="16"/>
      <c r="AV646" s="16"/>
      <c r="AW646" s="16"/>
      <c r="AX646" s="16"/>
      <c r="AY646" s="16"/>
      <c r="AZ646" s="16"/>
      <c r="BA646" s="16"/>
      <c r="BB646" s="16"/>
      <c r="BC646" s="16"/>
      <c r="BD646" s="16"/>
      <c r="BE646" s="16"/>
      <c r="BF646" s="16"/>
      <c r="BG646" s="16"/>
      <c r="BH646" s="16"/>
      <c r="BI646" s="16"/>
      <c r="BJ646" s="16"/>
      <c r="BK646" s="16"/>
      <c r="BL646" s="16"/>
      <c r="BM646" s="16"/>
      <c r="BN646" s="16"/>
      <c r="BO646" s="16"/>
      <c r="BP646" s="16"/>
      <c r="BQ646" s="16"/>
      <c r="BR646" s="16"/>
      <c r="BS646" s="16"/>
      <c r="BT646" s="16"/>
      <c r="BU646" s="16"/>
      <c r="BV646" s="16"/>
      <c r="BW646" s="16"/>
      <c r="BX646" s="16"/>
      <c r="BY646" s="16"/>
      <c r="BZ646" s="16"/>
      <c r="CA646" s="16"/>
      <c r="CB646" s="16"/>
      <c r="CC646" s="16"/>
      <c r="CD646" s="16"/>
      <c r="CE646" s="16"/>
      <c r="CF646" s="16"/>
      <c r="CG646" s="16"/>
      <c r="CH646" s="16"/>
      <c r="CI646" s="16"/>
      <c r="CJ646" s="16"/>
      <c r="CK646" s="16"/>
      <c r="CL646" s="16"/>
      <c r="CM646" s="16"/>
      <c r="CN646" s="16"/>
      <c r="CO646" s="16"/>
      <c r="CP646" s="16"/>
      <c r="CQ646" s="16"/>
      <c r="CR646" s="16"/>
      <c r="CS646" s="16"/>
      <c r="CT646" s="16"/>
      <c r="CU646" s="16"/>
      <c r="CV646" s="16"/>
      <c r="CW646" s="16"/>
      <c r="CX646" s="16"/>
      <c r="CY646" s="16"/>
      <c r="CZ646" s="16"/>
      <c r="DA646" s="16"/>
    </row>
    <row r="647" spans="1:105" ht="16.5" x14ac:dyDescent="0.3">
      <c r="A647" s="14">
        <v>539</v>
      </c>
      <c r="B647" s="15"/>
      <c r="C647" s="15"/>
      <c r="D647" s="15"/>
      <c r="E647" s="14" t="s">
        <v>1712</v>
      </c>
      <c r="F647" s="14" t="s">
        <v>943</v>
      </c>
      <c r="G647" s="14" t="s">
        <v>1713</v>
      </c>
      <c r="H647" s="2" t="s">
        <v>1714</v>
      </c>
      <c r="I647" s="12">
        <v>100</v>
      </c>
      <c r="J647" s="16">
        <f t="shared" si="99"/>
        <v>100</v>
      </c>
      <c r="K647" s="16">
        <f t="shared" si="100"/>
        <v>100</v>
      </c>
      <c r="L647" s="16">
        <f t="shared" si="107"/>
        <v>0</v>
      </c>
      <c r="M647" s="16">
        <f t="shared" si="107"/>
        <v>0</v>
      </c>
      <c r="N647" s="16"/>
      <c r="O647" s="16"/>
      <c r="P647" s="16"/>
      <c r="Q647" s="16"/>
      <c r="R647" s="16"/>
      <c r="S647" s="16"/>
      <c r="T647" s="16"/>
      <c r="U647" s="16"/>
      <c r="V647" s="16"/>
      <c r="W647" s="17"/>
      <c r="X647" s="16"/>
      <c r="Y647" s="16"/>
      <c r="Z647" s="16"/>
      <c r="AA647" s="16"/>
      <c r="AB647" s="16"/>
      <c r="AC647" s="16"/>
      <c r="AD647" s="16"/>
      <c r="AE647" s="16"/>
      <c r="AF647" s="16"/>
      <c r="AG647" s="16"/>
      <c r="AH647" s="16"/>
      <c r="AI647" s="16"/>
      <c r="AJ647" s="16"/>
      <c r="AK647" s="16"/>
      <c r="AL647" s="16"/>
      <c r="AM647" s="16"/>
      <c r="AN647" s="16"/>
      <c r="AO647" s="16"/>
      <c r="AP647" s="16"/>
      <c r="AQ647" s="16"/>
      <c r="AR647" s="16"/>
      <c r="AS647" s="16"/>
      <c r="AT647" s="16"/>
      <c r="AU647" s="16"/>
      <c r="AV647" s="16"/>
      <c r="AW647" s="16"/>
      <c r="AX647" s="16"/>
      <c r="AY647" s="16"/>
      <c r="AZ647" s="16"/>
      <c r="BA647" s="16"/>
      <c r="BB647" s="16"/>
      <c r="BC647" s="16"/>
      <c r="BD647" s="16"/>
      <c r="BE647" s="16"/>
      <c r="BF647" s="16"/>
      <c r="BG647" s="16"/>
      <c r="BH647" s="16"/>
      <c r="BI647" s="16"/>
      <c r="BJ647" s="16"/>
      <c r="BK647" s="16"/>
      <c r="BL647" s="16"/>
      <c r="BM647" s="16"/>
      <c r="BN647" s="16"/>
      <c r="BO647" s="16"/>
      <c r="BP647" s="16"/>
      <c r="BQ647" s="16"/>
      <c r="BR647" s="16"/>
      <c r="BS647" s="16"/>
      <c r="BT647" s="16"/>
      <c r="BU647" s="16"/>
      <c r="BV647" s="16"/>
      <c r="BW647" s="16"/>
      <c r="BX647" s="16"/>
      <c r="BY647" s="16"/>
      <c r="BZ647" s="16"/>
      <c r="CA647" s="16"/>
      <c r="CB647" s="16"/>
      <c r="CC647" s="16"/>
      <c r="CD647" s="16"/>
      <c r="CE647" s="16"/>
      <c r="CF647" s="16"/>
      <c r="CG647" s="16"/>
      <c r="CH647" s="16"/>
      <c r="CI647" s="16"/>
      <c r="CJ647" s="16"/>
      <c r="CK647" s="16"/>
      <c r="CL647" s="16"/>
      <c r="CM647" s="16"/>
      <c r="CN647" s="16"/>
      <c r="CO647" s="16"/>
      <c r="CP647" s="16"/>
      <c r="CQ647" s="16"/>
      <c r="CR647" s="16"/>
      <c r="CS647" s="16"/>
      <c r="CT647" s="16"/>
      <c r="CU647" s="16"/>
      <c r="CV647" s="16"/>
      <c r="CW647" s="16"/>
      <c r="CX647" s="16"/>
      <c r="CY647" s="16"/>
      <c r="CZ647" s="16"/>
      <c r="DA647" s="16"/>
    </row>
    <row r="648" spans="1:105" ht="16.5" x14ac:dyDescent="0.3">
      <c r="A648" s="54">
        <v>646</v>
      </c>
      <c r="B648" s="36"/>
      <c r="C648" s="36"/>
      <c r="D648" s="36"/>
      <c r="E648" s="54" t="s">
        <v>1715</v>
      </c>
      <c r="F648" s="54" t="s">
        <v>943</v>
      </c>
      <c r="G648" s="54" t="s">
        <v>1716</v>
      </c>
      <c r="H648" s="33"/>
      <c r="I648" s="34">
        <v>100</v>
      </c>
      <c r="J648" s="35">
        <f t="shared" si="99"/>
        <v>100</v>
      </c>
      <c r="K648" s="35">
        <f t="shared" si="100"/>
        <v>100</v>
      </c>
      <c r="L648" s="35">
        <f t="shared" si="107"/>
        <v>0</v>
      </c>
      <c r="M648" s="35">
        <f t="shared" si="107"/>
        <v>0</v>
      </c>
      <c r="N648" s="35"/>
      <c r="O648" s="35"/>
      <c r="P648" s="35"/>
      <c r="Q648" s="35"/>
      <c r="R648" s="35"/>
      <c r="S648" s="35"/>
      <c r="T648" s="35"/>
      <c r="U648" s="35"/>
      <c r="V648" s="35"/>
      <c r="W648" s="75"/>
      <c r="X648" s="35"/>
      <c r="Y648" s="35"/>
      <c r="Z648" s="35"/>
      <c r="AA648" s="35"/>
      <c r="AB648" s="35"/>
      <c r="AC648" s="35"/>
      <c r="AD648" s="35"/>
      <c r="AE648" s="35"/>
      <c r="AF648" s="35"/>
      <c r="AG648" s="35"/>
      <c r="AH648" s="35"/>
      <c r="AI648" s="35"/>
      <c r="AJ648" s="35"/>
      <c r="AK648" s="35"/>
      <c r="AL648" s="35"/>
      <c r="AM648" s="35"/>
      <c r="AN648" s="35"/>
      <c r="AO648" s="35"/>
      <c r="AP648" s="35"/>
      <c r="AQ648" s="35"/>
      <c r="AR648" s="35"/>
      <c r="AS648" s="35"/>
      <c r="AT648" s="35"/>
      <c r="AU648" s="35"/>
      <c r="AV648" s="35"/>
      <c r="AW648" s="35"/>
      <c r="AX648" s="35"/>
      <c r="AY648" s="35"/>
      <c r="AZ648" s="35"/>
      <c r="BA648" s="35"/>
      <c r="BB648" s="35"/>
      <c r="BC648" s="35"/>
      <c r="BD648" s="35"/>
      <c r="BE648" s="35"/>
      <c r="BF648" s="35"/>
      <c r="BG648" s="35"/>
      <c r="BH648" s="35"/>
      <c r="BI648" s="35"/>
      <c r="BJ648" s="35"/>
      <c r="BK648" s="35"/>
      <c r="BL648" s="35"/>
      <c r="BM648" s="35"/>
      <c r="BN648" s="35"/>
      <c r="BO648" s="35"/>
      <c r="BP648" s="35"/>
      <c r="BQ648" s="35"/>
      <c r="BR648" s="35"/>
      <c r="BS648" s="35"/>
      <c r="BT648" s="35"/>
      <c r="BU648" s="35"/>
      <c r="BV648" s="35"/>
      <c r="BW648" s="35"/>
      <c r="BX648" s="35"/>
      <c r="BY648" s="35"/>
      <c r="BZ648" s="35"/>
      <c r="CA648" s="35"/>
      <c r="CB648" s="35"/>
      <c r="CC648" s="35"/>
      <c r="CD648" s="35"/>
      <c r="CE648" s="35"/>
      <c r="CF648" s="35"/>
      <c r="CG648" s="35"/>
      <c r="CH648" s="35"/>
      <c r="CI648" s="35"/>
      <c r="CJ648" s="35"/>
      <c r="CK648" s="35"/>
      <c r="CL648" s="35"/>
      <c r="CM648" s="35"/>
      <c r="CN648" s="35"/>
      <c r="CO648" s="35"/>
      <c r="CP648" s="35"/>
      <c r="CQ648" s="35"/>
      <c r="CR648" s="35"/>
      <c r="CS648" s="35"/>
      <c r="CT648" s="35"/>
      <c r="CU648" s="35"/>
      <c r="CV648" s="35"/>
      <c r="CW648" s="35"/>
      <c r="CX648" s="35"/>
      <c r="CY648" s="35"/>
      <c r="CZ648" s="35"/>
      <c r="DA648" s="35"/>
    </row>
    <row r="649" spans="1:105" s="19" customFormat="1" ht="16.5" x14ac:dyDescent="0.3">
      <c r="A649" s="48">
        <v>742</v>
      </c>
      <c r="B649" s="51"/>
      <c r="C649" s="56"/>
      <c r="D649" s="51"/>
      <c r="E649" s="48" t="s">
        <v>1717</v>
      </c>
      <c r="F649" s="48"/>
      <c r="G649" s="48"/>
      <c r="H649" s="2"/>
      <c r="I649" s="12">
        <v>100</v>
      </c>
      <c r="J649" s="16">
        <f t="shared" si="99"/>
        <v>100</v>
      </c>
      <c r="K649" s="16">
        <f t="shared" si="100"/>
        <v>100</v>
      </c>
      <c r="L649" s="16">
        <f>P649+R649+T649+V649+X649+Z649+AB649+AD649+AF649+AH649+AJ649+AL649+AN649+AP649+AR649+AT649+AV649+AX649+AZ649+BB649+BD649+BJ649+CZ649</f>
        <v>0</v>
      </c>
      <c r="M649" s="16">
        <f>Q649+S649+U649+W649+Y649+AA649+AC649+AE649+AG649+AI649+AK649+AM649+AO649+AQ649+AS649+AU649+AW649+AY649+BA649+BC649+BE649+BK649+DA649</f>
        <v>0</v>
      </c>
      <c r="N649" s="15"/>
      <c r="O649" s="15"/>
      <c r="P649" s="15"/>
      <c r="Q649" s="15"/>
      <c r="R649" s="15"/>
      <c r="S649" s="15"/>
      <c r="T649" s="15"/>
      <c r="U649" s="15"/>
      <c r="V649" s="15"/>
      <c r="W649" s="15"/>
      <c r="X649" s="15"/>
      <c r="Y649" s="15"/>
      <c r="Z649" s="15"/>
      <c r="AA649" s="15"/>
      <c r="AB649" s="15"/>
      <c r="AC649" s="15"/>
      <c r="AD649" s="15"/>
      <c r="AE649" s="15"/>
      <c r="AF649" s="15"/>
      <c r="AG649" s="15"/>
      <c r="AH649" s="15"/>
      <c r="AI649" s="15"/>
      <c r="AJ649" s="15"/>
      <c r="AK649" s="15"/>
      <c r="AL649" s="15"/>
      <c r="AM649" s="15"/>
      <c r="AN649" s="15"/>
      <c r="AO649" s="15"/>
      <c r="AP649" s="15"/>
      <c r="AQ649" s="15"/>
      <c r="AR649" s="15"/>
      <c r="AS649" s="15"/>
      <c r="AT649" s="15"/>
      <c r="AU649" s="15"/>
      <c r="AV649" s="15"/>
      <c r="AW649" s="15"/>
      <c r="AX649" s="15"/>
      <c r="AY649" s="15"/>
      <c r="AZ649" s="15"/>
      <c r="BA649" s="15"/>
      <c r="BB649" s="15"/>
      <c r="BC649" s="15"/>
      <c r="BD649" s="15"/>
      <c r="BE649" s="15"/>
      <c r="BF649" s="15"/>
      <c r="BG649" s="15"/>
      <c r="BH649" s="15"/>
      <c r="BI649" s="15"/>
      <c r="BJ649" s="15"/>
      <c r="BK649" s="15"/>
      <c r="BL649" s="15"/>
      <c r="BM649" s="15"/>
      <c r="BN649" s="15"/>
      <c r="BO649" s="15"/>
      <c r="BP649" s="15"/>
      <c r="BQ649" s="15"/>
      <c r="BR649" s="15"/>
      <c r="BS649" s="15"/>
      <c r="BT649" s="15"/>
      <c r="BU649" s="15"/>
      <c r="BV649" s="15"/>
      <c r="BW649" s="15"/>
      <c r="BX649" s="15"/>
      <c r="BY649" s="15"/>
      <c r="BZ649" s="15"/>
      <c r="CA649" s="15"/>
      <c r="CB649" s="15"/>
      <c r="CC649" s="15"/>
      <c r="CD649" s="15"/>
      <c r="CE649" s="15"/>
      <c r="CF649" s="15"/>
      <c r="CG649" s="15"/>
      <c r="CH649" s="15"/>
      <c r="CI649" s="15"/>
      <c r="CJ649" s="15"/>
      <c r="CK649" s="15"/>
      <c r="CL649" s="15"/>
      <c r="CM649" s="15"/>
      <c r="CN649" s="15"/>
      <c r="CO649" s="15"/>
      <c r="CP649" s="15"/>
      <c r="CQ649" s="15"/>
      <c r="CR649" s="15"/>
      <c r="CS649" s="15"/>
      <c r="CT649" s="15"/>
      <c r="CU649" s="15"/>
      <c r="CV649" s="15"/>
      <c r="CW649" s="15"/>
      <c r="CX649" s="15"/>
      <c r="CY649" s="15"/>
      <c r="CZ649" s="15"/>
      <c r="DA649" s="15"/>
    </row>
    <row r="650" spans="1:105" ht="16.5" x14ac:dyDescent="0.3">
      <c r="A650" s="57">
        <v>818</v>
      </c>
      <c r="B650" s="53"/>
      <c r="C650" s="53"/>
      <c r="D650" s="53"/>
      <c r="E650" s="57" t="s">
        <v>1718</v>
      </c>
      <c r="F650" s="57"/>
      <c r="G650" s="57" t="s">
        <v>1719</v>
      </c>
      <c r="H650" s="41"/>
      <c r="I650" s="42">
        <v>100</v>
      </c>
      <c r="J650" s="43">
        <f t="shared" si="99"/>
        <v>100</v>
      </c>
      <c r="K650" s="43">
        <f t="shared" si="100"/>
        <v>100</v>
      </c>
      <c r="L650" s="43">
        <f>P650+R650+T650+V650+X650+Z650+AB650+AD650+AF650+AH650+AJ650+AL650+AN650+AP650+AR650+AT650+AV650+AX650+AZ650+BB650+BD650+BJ650+CZ650+BF650+BH650+BL650+BN650+BP650+BR650+BT650+BZ650+BV650+BX650+CB650+CD650+CF650+CH650+CJ650+CL650</f>
        <v>0</v>
      </c>
      <c r="M650" s="43">
        <f>Q650+S650+U650+W650+Y650+AA650+AC650+AE650+AG650+AI650+AK650+AM650+AO650+AQ650+AS650+AU650+AW650+AY650+BA650+BC650+BE650+BK650+DA650+BG650+BI650+BM650+BO650+BQ650+BS650+BU650+CA650+BW650+BY650+CC650+CE650+CG650+CI650+CK650+CM650</f>
        <v>0</v>
      </c>
      <c r="N650" s="53"/>
      <c r="O650" s="53"/>
      <c r="P650" s="53"/>
      <c r="Q650" s="53"/>
      <c r="R650" s="53"/>
      <c r="S650" s="53"/>
      <c r="T650" s="53"/>
      <c r="U650" s="53"/>
      <c r="V650" s="53"/>
      <c r="W650" s="72"/>
      <c r="X650" s="53"/>
      <c r="Y650" s="53"/>
      <c r="Z650" s="53"/>
      <c r="AA650" s="53"/>
      <c r="AB650" s="53"/>
      <c r="AC650" s="53"/>
      <c r="AD650" s="53"/>
      <c r="AE650" s="53"/>
      <c r="AF650" s="53"/>
      <c r="AG650" s="53"/>
      <c r="AH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c r="BM650" s="53"/>
      <c r="BN650" s="53"/>
      <c r="BO650" s="53"/>
      <c r="BP650" s="53"/>
      <c r="BQ650" s="53"/>
      <c r="BR650" s="53"/>
      <c r="BS650" s="53"/>
      <c r="BT650" s="53"/>
      <c r="BU650" s="53"/>
      <c r="BV650" s="53"/>
      <c r="BW650" s="53"/>
      <c r="BX650" s="53"/>
      <c r="BY650" s="53"/>
      <c r="BZ650" s="53"/>
      <c r="CA650" s="53"/>
      <c r="CB650" s="53"/>
      <c r="CC650" s="53"/>
      <c r="CD650" s="53"/>
      <c r="CE650" s="53"/>
      <c r="CF650" s="53"/>
      <c r="CG650" s="53"/>
      <c r="CH650" s="53"/>
      <c r="CI650" s="53"/>
      <c r="CJ650" s="53"/>
      <c r="CK650" s="53"/>
      <c r="CL650" s="53"/>
      <c r="CM650" s="53"/>
      <c r="CN650" s="53"/>
      <c r="CO650" s="53"/>
      <c r="CP650" s="53"/>
      <c r="CQ650" s="53"/>
      <c r="CR650" s="53"/>
      <c r="CS650" s="53"/>
      <c r="CT650" s="53"/>
      <c r="CU650" s="53"/>
      <c r="CV650" s="53"/>
      <c r="CW650" s="53"/>
      <c r="CX650" s="53"/>
      <c r="CY650" s="53"/>
      <c r="CZ650" s="53"/>
      <c r="DA650" s="53"/>
    </row>
    <row r="651" spans="1:105" ht="16.5" x14ac:dyDescent="0.3">
      <c r="A651" s="14">
        <v>541</v>
      </c>
      <c r="B651" s="15"/>
      <c r="C651" s="15"/>
      <c r="D651" s="15"/>
      <c r="E651" s="14" t="s">
        <v>1720</v>
      </c>
      <c r="F651" s="14" t="s">
        <v>943</v>
      </c>
      <c r="G651" s="14" t="s">
        <v>1721</v>
      </c>
      <c r="H651" s="2" t="s">
        <v>1722</v>
      </c>
      <c r="I651" s="12">
        <v>100</v>
      </c>
      <c r="J651" s="16">
        <f t="shared" si="99"/>
        <v>100</v>
      </c>
      <c r="K651" s="16">
        <f t="shared" si="100"/>
        <v>100</v>
      </c>
      <c r="L651" s="16">
        <f>P651+R651+T651+V651+X651+Z651+AB651+AD651+AF651+AH651+AJ651+AL651+AN651+AP651+AR651+AT651+AV651+AX651+AZ651+BB651+BD651+BJ651+CZ651+BF651+BH651+BL651+BN651+BP651+BR651+BT651+BZ651+BV651+BX651+CB651+CD651+CF651+CH651+CJ651+CL651</f>
        <v>0</v>
      </c>
      <c r="M651" s="16">
        <f>Q651+S651+U651+W651+Y651+AA651+AC651+AE651+AG651+AI651+AK651+AM651+AO651+AQ651+AS651+AU651+AW651+AY651+BA651+BC651+BE651+BK651+DA651+BG651+BI651+BM651+BO651+BQ651+BS651+BU651+CA651+BW651+BY651+CC651+CE651+CG651+CI651+CK651+CM651</f>
        <v>0</v>
      </c>
      <c r="N651" s="16"/>
      <c r="O651" s="16"/>
      <c r="P651" s="16"/>
      <c r="Q651" s="16"/>
      <c r="R651" s="16"/>
      <c r="S651" s="16"/>
      <c r="T651" s="16"/>
      <c r="U651" s="16"/>
      <c r="V651" s="16"/>
      <c r="W651" s="17"/>
      <c r="X651" s="16"/>
      <c r="Y651" s="16"/>
      <c r="Z651" s="16"/>
      <c r="AA651" s="16"/>
      <c r="AB651" s="16"/>
      <c r="AC651" s="16"/>
      <c r="AD651" s="16"/>
      <c r="AE651" s="16"/>
      <c r="AF651" s="16"/>
      <c r="AG651" s="16"/>
      <c r="AH651" s="16"/>
      <c r="AI651" s="16"/>
      <c r="AJ651" s="16"/>
      <c r="AK651" s="16"/>
      <c r="AL651" s="16"/>
      <c r="AM651" s="16"/>
      <c r="AN651" s="16"/>
      <c r="AO651" s="16"/>
      <c r="AP651" s="16"/>
      <c r="AQ651" s="16"/>
      <c r="AR651" s="16"/>
      <c r="AS651" s="16"/>
      <c r="AT651" s="16"/>
      <c r="AU651" s="16"/>
      <c r="AV651" s="16"/>
      <c r="AW651" s="16"/>
      <c r="AX651" s="16"/>
      <c r="AY651" s="16"/>
      <c r="AZ651" s="16"/>
      <c r="BA651" s="16"/>
      <c r="BB651" s="16"/>
      <c r="BC651" s="16"/>
      <c r="BD651" s="16"/>
      <c r="BE651" s="16"/>
      <c r="BF651" s="16"/>
      <c r="BG651" s="16"/>
      <c r="BH651" s="16"/>
      <c r="BI651" s="16"/>
      <c r="BJ651" s="16"/>
      <c r="BK651" s="16"/>
      <c r="BL651" s="16"/>
      <c r="BM651" s="16"/>
      <c r="BN651" s="16"/>
      <c r="BO651" s="16"/>
      <c r="BP651" s="16"/>
      <c r="BQ651" s="16"/>
      <c r="BR651" s="16"/>
      <c r="BS651" s="16"/>
      <c r="BT651" s="16"/>
      <c r="BU651" s="16"/>
      <c r="BV651" s="16"/>
      <c r="BW651" s="16"/>
      <c r="BX651" s="16"/>
      <c r="BY651" s="16"/>
      <c r="BZ651" s="16"/>
      <c r="CA651" s="16"/>
      <c r="CB651" s="16"/>
      <c r="CC651" s="16"/>
      <c r="CD651" s="16"/>
      <c r="CE651" s="16"/>
      <c r="CF651" s="16"/>
      <c r="CG651" s="16"/>
      <c r="CH651" s="16"/>
      <c r="CI651" s="16"/>
      <c r="CJ651" s="16"/>
      <c r="CK651" s="16"/>
      <c r="CL651" s="16"/>
      <c r="CM651" s="16"/>
      <c r="CN651" s="16"/>
      <c r="CO651" s="16"/>
      <c r="CP651" s="16"/>
      <c r="CQ651" s="16"/>
      <c r="CR651" s="16"/>
      <c r="CS651" s="16"/>
      <c r="CT651" s="16"/>
      <c r="CU651" s="16"/>
      <c r="CV651" s="16"/>
      <c r="CW651" s="16"/>
      <c r="CX651" s="16"/>
      <c r="CY651" s="16"/>
      <c r="CZ651" s="16"/>
      <c r="DA651" s="16"/>
    </row>
    <row r="652" spans="1:105" s="19" customFormat="1" ht="16.5" x14ac:dyDescent="0.3">
      <c r="A652" s="30">
        <v>94</v>
      </c>
      <c r="B652" s="31"/>
      <c r="C652" s="32"/>
      <c r="D652" s="30" t="s">
        <v>614</v>
      </c>
      <c r="E652" s="30" t="s">
        <v>1723</v>
      </c>
      <c r="F652" s="30" t="s">
        <v>113</v>
      </c>
      <c r="G652" s="30" t="s">
        <v>1724</v>
      </c>
      <c r="H652" s="33" t="s">
        <v>1725</v>
      </c>
      <c r="I652" s="34">
        <v>100</v>
      </c>
      <c r="J652" s="35">
        <f t="shared" si="99"/>
        <v>100</v>
      </c>
      <c r="K652" s="35">
        <f t="shared" si="100"/>
        <v>100</v>
      </c>
      <c r="L652" s="35">
        <f t="shared" ref="L652:M656" si="108">P652+R652+T652+V652+X652+Z652+AB652+AD652+AF652+AH652+AJ652+AL652+AN652+AP652+AR652+AT652+AV652+AX652+AZ652+BB652+BD652+BJ652+CZ652</f>
        <v>0</v>
      </c>
      <c r="M652" s="35">
        <f t="shared" si="108"/>
        <v>0</v>
      </c>
      <c r="N652" s="36"/>
      <c r="O652" s="36"/>
      <c r="P652" s="36"/>
      <c r="Q652" s="36"/>
      <c r="R652" s="36"/>
      <c r="S652" s="36"/>
      <c r="T652" s="36"/>
      <c r="U652" s="36"/>
      <c r="V652" s="36"/>
      <c r="W652" s="36"/>
      <c r="X652" s="36"/>
      <c r="Y652" s="36"/>
      <c r="Z652" s="36"/>
      <c r="AA652" s="36"/>
      <c r="AB652" s="36"/>
      <c r="AC652" s="36"/>
      <c r="AD652" s="36"/>
      <c r="AE652" s="36"/>
      <c r="AF652" s="36"/>
      <c r="AG652" s="36"/>
      <c r="AH652" s="36"/>
      <c r="AI652" s="36"/>
      <c r="AJ652" s="36"/>
      <c r="AK652" s="36"/>
      <c r="AL652" s="36"/>
      <c r="AM652" s="36"/>
      <c r="AN652" s="36"/>
      <c r="AO652" s="36"/>
      <c r="AP652" s="36"/>
      <c r="AQ652" s="36"/>
      <c r="AR652" s="36"/>
      <c r="AS652" s="36"/>
      <c r="AT652" s="36"/>
      <c r="AU652" s="36"/>
      <c r="AV652" s="36"/>
      <c r="AW652" s="36"/>
      <c r="AX652" s="36"/>
      <c r="AY652" s="36"/>
      <c r="AZ652" s="36"/>
      <c r="BA652" s="36"/>
      <c r="BB652" s="36"/>
      <c r="BC652" s="36"/>
      <c r="BD652" s="36"/>
      <c r="BE652" s="36"/>
      <c r="BF652" s="36"/>
      <c r="BG652" s="36"/>
      <c r="BH652" s="36"/>
      <c r="BI652" s="36"/>
      <c r="BJ652" s="36"/>
      <c r="BK652" s="36"/>
      <c r="BL652" s="36"/>
      <c r="BM652" s="36"/>
      <c r="BN652" s="36"/>
      <c r="BO652" s="36"/>
      <c r="BP652" s="36"/>
      <c r="BQ652" s="36"/>
      <c r="BR652" s="36"/>
      <c r="BS652" s="36"/>
      <c r="BT652" s="36"/>
      <c r="BU652" s="36"/>
      <c r="BV652" s="36"/>
      <c r="BW652" s="36"/>
      <c r="BX652" s="36"/>
      <c r="BY652" s="36"/>
      <c r="BZ652" s="36"/>
      <c r="CA652" s="36"/>
      <c r="CB652" s="36"/>
      <c r="CC652" s="36"/>
      <c r="CD652" s="36"/>
      <c r="CE652" s="36"/>
      <c r="CF652" s="36"/>
      <c r="CG652" s="36"/>
      <c r="CH652" s="36"/>
      <c r="CI652" s="36"/>
      <c r="CJ652" s="36"/>
      <c r="CK652" s="36"/>
      <c r="CL652" s="36"/>
      <c r="CM652" s="36"/>
      <c r="CN652" s="36"/>
      <c r="CO652" s="36"/>
      <c r="CP652" s="36"/>
      <c r="CQ652" s="36"/>
      <c r="CR652" s="36"/>
      <c r="CS652" s="36"/>
      <c r="CT652" s="36"/>
      <c r="CU652" s="36"/>
      <c r="CV652" s="36"/>
      <c r="CW652" s="36"/>
      <c r="CX652" s="36"/>
      <c r="CY652" s="36"/>
      <c r="CZ652" s="36"/>
      <c r="DA652" s="36"/>
    </row>
    <row r="653" spans="1:105" s="19" customFormat="1" ht="16.5" x14ac:dyDescent="0.3">
      <c r="A653" s="48">
        <v>230</v>
      </c>
      <c r="B653" s="49"/>
      <c r="C653" s="56" t="s">
        <v>285</v>
      </c>
      <c r="D653" s="48" t="s">
        <v>306</v>
      </c>
      <c r="E653" s="48" t="s">
        <v>1726</v>
      </c>
      <c r="F653" s="48" t="s">
        <v>199</v>
      </c>
      <c r="G653" s="48" t="s">
        <v>1727</v>
      </c>
      <c r="H653" s="2" t="s">
        <v>1728</v>
      </c>
      <c r="I653" s="12">
        <v>100</v>
      </c>
      <c r="J653" s="16">
        <f t="shared" si="99"/>
        <v>100</v>
      </c>
      <c r="K653" s="16">
        <f t="shared" si="100"/>
        <v>100</v>
      </c>
      <c r="L653" s="16">
        <f t="shared" si="108"/>
        <v>0</v>
      </c>
      <c r="M653" s="16">
        <f t="shared" si="108"/>
        <v>0</v>
      </c>
      <c r="N653" s="15"/>
      <c r="O653" s="15"/>
      <c r="P653" s="15"/>
      <c r="Q653" s="15"/>
      <c r="R653" s="15"/>
      <c r="S653" s="15"/>
      <c r="T653" s="15"/>
      <c r="U653" s="15"/>
      <c r="V653" s="15"/>
      <c r="W653" s="15"/>
      <c r="X653" s="15"/>
      <c r="Y653" s="15"/>
      <c r="Z653" s="15"/>
      <c r="AA653" s="15"/>
      <c r="AB653" s="15"/>
      <c r="AC653" s="15"/>
      <c r="AD653" s="15"/>
      <c r="AE653" s="15"/>
      <c r="AF653" s="15"/>
      <c r="AG653" s="15"/>
      <c r="AH653" s="15"/>
      <c r="AI653" s="15"/>
      <c r="AJ653" s="15"/>
      <c r="AK653" s="15"/>
      <c r="AL653" s="15"/>
      <c r="AM653" s="15"/>
      <c r="AN653" s="15"/>
      <c r="AO653" s="15"/>
      <c r="AP653" s="15"/>
      <c r="AQ653" s="15"/>
      <c r="AR653" s="15"/>
      <c r="AS653" s="15"/>
      <c r="AT653" s="15"/>
      <c r="AU653" s="15"/>
      <c r="AV653" s="15"/>
      <c r="AW653" s="15"/>
      <c r="AX653" s="15"/>
      <c r="AY653" s="15"/>
      <c r="AZ653" s="15"/>
      <c r="BA653" s="15"/>
      <c r="BB653" s="15"/>
      <c r="BC653" s="15"/>
      <c r="BD653" s="15"/>
      <c r="BE653" s="15"/>
      <c r="BF653" s="15"/>
      <c r="BG653" s="15"/>
      <c r="BH653" s="15"/>
      <c r="BI653" s="15"/>
      <c r="BJ653" s="15"/>
      <c r="BK653" s="15"/>
      <c r="BL653" s="15"/>
      <c r="BM653" s="15"/>
      <c r="BN653" s="15"/>
      <c r="BO653" s="15"/>
      <c r="BP653" s="15"/>
      <c r="BQ653" s="15"/>
      <c r="BR653" s="15"/>
      <c r="BS653" s="15"/>
      <c r="BT653" s="15"/>
      <c r="BU653" s="15"/>
      <c r="BV653" s="15"/>
      <c r="BW653" s="15"/>
      <c r="BX653" s="15"/>
      <c r="BY653" s="15"/>
      <c r="BZ653" s="15"/>
      <c r="CA653" s="15"/>
      <c r="CB653" s="15"/>
      <c r="CC653" s="15"/>
      <c r="CD653" s="15"/>
      <c r="CE653" s="15"/>
      <c r="CF653" s="15"/>
      <c r="CG653" s="15"/>
      <c r="CH653" s="15"/>
      <c r="CI653" s="15"/>
      <c r="CJ653" s="15"/>
      <c r="CK653" s="15"/>
      <c r="CL653" s="15"/>
      <c r="CM653" s="15"/>
      <c r="CN653" s="15"/>
      <c r="CO653" s="15"/>
      <c r="CP653" s="15"/>
      <c r="CQ653" s="15"/>
      <c r="CR653" s="15"/>
      <c r="CS653" s="15"/>
      <c r="CT653" s="15"/>
      <c r="CU653" s="15"/>
      <c r="CV653" s="15"/>
      <c r="CW653" s="15"/>
      <c r="CX653" s="15"/>
      <c r="CY653" s="15"/>
      <c r="CZ653" s="15"/>
      <c r="DA653" s="15"/>
    </row>
    <row r="654" spans="1:105" s="19" customFormat="1" ht="16.5" x14ac:dyDescent="0.3">
      <c r="A654" s="48">
        <v>360</v>
      </c>
      <c r="B654" s="49"/>
      <c r="C654" s="56"/>
      <c r="D654" s="48" t="s">
        <v>224</v>
      </c>
      <c r="E654" s="48" t="s">
        <v>1729</v>
      </c>
      <c r="F654" s="48"/>
      <c r="G654" s="48" t="s">
        <v>1730</v>
      </c>
      <c r="H654" s="2"/>
      <c r="I654" s="12">
        <v>100</v>
      </c>
      <c r="J654" s="16">
        <f t="shared" si="99"/>
        <v>100</v>
      </c>
      <c r="K654" s="16">
        <f t="shared" si="100"/>
        <v>100</v>
      </c>
      <c r="L654" s="16">
        <f t="shared" si="108"/>
        <v>0</v>
      </c>
      <c r="M654" s="16">
        <f t="shared" si="108"/>
        <v>0</v>
      </c>
      <c r="N654" s="15"/>
      <c r="O654" s="15"/>
      <c r="P654" s="15"/>
      <c r="Q654" s="15"/>
      <c r="R654" s="15"/>
      <c r="S654" s="15"/>
      <c r="T654" s="15"/>
      <c r="U654" s="15"/>
      <c r="V654" s="15"/>
      <c r="W654" s="15"/>
      <c r="X654" s="15"/>
      <c r="Y654" s="15"/>
      <c r="Z654" s="15"/>
      <c r="AA654" s="15"/>
      <c r="AB654" s="15"/>
      <c r="AC654" s="15"/>
      <c r="AD654" s="15"/>
      <c r="AE654" s="15"/>
      <c r="AF654" s="15"/>
      <c r="AG654" s="15"/>
      <c r="AH654" s="15"/>
      <c r="AI654" s="15"/>
      <c r="AJ654" s="15"/>
      <c r="AK654" s="15"/>
      <c r="AL654" s="15"/>
      <c r="AM654" s="15"/>
      <c r="AN654" s="15"/>
      <c r="AO654" s="15"/>
      <c r="AP654" s="15"/>
      <c r="AQ654" s="15"/>
      <c r="AR654" s="15"/>
      <c r="AS654" s="15"/>
      <c r="AT654" s="15"/>
      <c r="AU654" s="15"/>
      <c r="AV654" s="15"/>
      <c r="AW654" s="15"/>
      <c r="AX654" s="15"/>
      <c r="AY654" s="15"/>
      <c r="AZ654" s="15"/>
      <c r="BA654" s="15"/>
      <c r="BB654" s="15"/>
      <c r="BC654" s="15"/>
      <c r="BD654" s="15"/>
      <c r="BE654" s="15"/>
      <c r="BF654" s="15"/>
      <c r="BG654" s="15"/>
      <c r="BH654" s="15"/>
      <c r="BI654" s="15"/>
      <c r="BJ654" s="15"/>
      <c r="BK654" s="15"/>
      <c r="BL654" s="15"/>
      <c r="BM654" s="15"/>
      <c r="BN654" s="15"/>
      <c r="BO654" s="15"/>
      <c r="BP654" s="15"/>
      <c r="BQ654" s="15"/>
      <c r="BR654" s="15"/>
      <c r="BS654" s="15"/>
      <c r="BT654" s="15"/>
      <c r="BU654" s="15"/>
      <c r="BV654" s="15"/>
      <c r="BW654" s="15"/>
      <c r="BX654" s="15"/>
      <c r="BY654" s="15"/>
      <c r="BZ654" s="15"/>
      <c r="CA654" s="15"/>
      <c r="CB654" s="15"/>
      <c r="CC654" s="15"/>
      <c r="CD654" s="15"/>
      <c r="CE654" s="15"/>
      <c r="CF654" s="15"/>
      <c r="CG654" s="15"/>
      <c r="CH654" s="15"/>
      <c r="CI654" s="15"/>
      <c r="CJ654" s="15"/>
      <c r="CK654" s="15"/>
      <c r="CL654" s="15"/>
      <c r="CM654" s="15"/>
      <c r="CN654" s="15"/>
      <c r="CO654" s="15"/>
      <c r="CP654" s="15"/>
      <c r="CQ654" s="15"/>
      <c r="CR654" s="15"/>
      <c r="CS654" s="15"/>
      <c r="CT654" s="15"/>
      <c r="CU654" s="15"/>
      <c r="CV654" s="15"/>
      <c r="CW654" s="15"/>
      <c r="CX654" s="15"/>
      <c r="CY654" s="15"/>
      <c r="CZ654" s="15"/>
      <c r="DA654" s="15"/>
    </row>
    <row r="655" spans="1:105" s="19" customFormat="1" ht="16.5" x14ac:dyDescent="0.3">
      <c r="A655" s="48">
        <v>386</v>
      </c>
      <c r="B655" s="49"/>
      <c r="C655" s="56"/>
      <c r="D655" s="48" t="s">
        <v>431</v>
      </c>
      <c r="E655" s="48" t="s">
        <v>1731</v>
      </c>
      <c r="F655" s="48" t="s">
        <v>113</v>
      </c>
      <c r="G655" s="48" t="s">
        <v>1732</v>
      </c>
      <c r="H655" s="2"/>
      <c r="I655" s="12">
        <v>100</v>
      </c>
      <c r="J655" s="16">
        <f t="shared" si="99"/>
        <v>100</v>
      </c>
      <c r="K655" s="16">
        <f t="shared" si="100"/>
        <v>100</v>
      </c>
      <c r="L655" s="16">
        <f t="shared" si="108"/>
        <v>0</v>
      </c>
      <c r="M655" s="16">
        <f t="shared" si="108"/>
        <v>0</v>
      </c>
      <c r="N655" s="15"/>
      <c r="O655" s="15"/>
      <c r="P655" s="15"/>
      <c r="Q655" s="15"/>
      <c r="R655" s="15"/>
      <c r="S655" s="15"/>
      <c r="T655" s="15"/>
      <c r="U655" s="15"/>
      <c r="V655" s="15"/>
      <c r="W655" s="15"/>
      <c r="X655" s="15"/>
      <c r="Y655" s="15"/>
      <c r="Z655" s="15"/>
      <c r="AA655" s="15"/>
      <c r="AB655" s="15"/>
      <c r="AC655" s="15"/>
      <c r="AD655" s="15"/>
      <c r="AE655" s="15"/>
      <c r="AF655" s="15"/>
      <c r="AG655" s="15"/>
      <c r="AH655" s="15"/>
      <c r="AI655" s="15"/>
      <c r="AJ655" s="15"/>
      <c r="AK655" s="15"/>
      <c r="AL655" s="15"/>
      <c r="AM655" s="15"/>
      <c r="AN655" s="15"/>
      <c r="AO655" s="15"/>
      <c r="AP655" s="15"/>
      <c r="AQ655" s="15"/>
      <c r="AR655" s="15"/>
      <c r="AS655" s="15"/>
      <c r="AT655" s="15"/>
      <c r="AU655" s="15"/>
      <c r="AV655" s="15"/>
      <c r="AW655" s="15"/>
      <c r="AX655" s="15"/>
      <c r="AY655" s="15"/>
      <c r="AZ655" s="15"/>
      <c r="BA655" s="15"/>
      <c r="BB655" s="15"/>
      <c r="BC655" s="15"/>
      <c r="BD655" s="15"/>
      <c r="BE655" s="15"/>
      <c r="BF655" s="15"/>
      <c r="BG655" s="15"/>
      <c r="BH655" s="15"/>
      <c r="BI655" s="15"/>
      <c r="BJ655" s="15"/>
      <c r="BK655" s="15"/>
      <c r="BL655" s="15"/>
      <c r="BM655" s="15"/>
      <c r="BN655" s="15"/>
      <c r="BO655" s="15"/>
      <c r="BP655" s="15"/>
      <c r="BQ655" s="15"/>
      <c r="BR655" s="15"/>
      <c r="BS655" s="15"/>
      <c r="BT655" s="15"/>
      <c r="BU655" s="15"/>
      <c r="BV655" s="15"/>
      <c r="BW655" s="15"/>
      <c r="BX655" s="15"/>
      <c r="BY655" s="15"/>
      <c r="BZ655" s="15"/>
      <c r="CA655" s="15"/>
      <c r="CB655" s="15"/>
      <c r="CC655" s="15"/>
      <c r="CD655" s="15"/>
      <c r="CE655" s="15"/>
      <c r="CF655" s="15"/>
      <c r="CG655" s="15"/>
      <c r="CH655" s="15"/>
      <c r="CI655" s="15"/>
      <c r="CJ655" s="15"/>
      <c r="CK655" s="15"/>
      <c r="CL655" s="15"/>
      <c r="CM655" s="15"/>
      <c r="CN655" s="15"/>
      <c r="CO655" s="15"/>
      <c r="CP655" s="15"/>
      <c r="CQ655" s="15"/>
      <c r="CR655" s="15"/>
      <c r="CS655" s="15"/>
      <c r="CT655" s="15"/>
      <c r="CU655" s="15"/>
      <c r="CV655" s="15"/>
      <c r="CW655" s="15"/>
      <c r="CX655" s="15"/>
      <c r="CY655" s="15"/>
      <c r="CZ655" s="15"/>
      <c r="DA655" s="15"/>
    </row>
    <row r="656" spans="1:105" s="19" customFormat="1" ht="16.5" x14ac:dyDescent="0.3">
      <c r="A656" s="48">
        <v>420</v>
      </c>
      <c r="B656" s="49"/>
      <c r="C656" s="56"/>
      <c r="D656" s="51"/>
      <c r="E656" s="48" t="s">
        <v>1733</v>
      </c>
      <c r="F656" s="48" t="s">
        <v>199</v>
      </c>
      <c r="G656" s="48" t="s">
        <v>1734</v>
      </c>
      <c r="H656" s="2"/>
      <c r="I656" s="12">
        <v>100</v>
      </c>
      <c r="J656" s="16">
        <f t="shared" si="99"/>
        <v>100</v>
      </c>
      <c r="K656" s="16">
        <f t="shared" si="100"/>
        <v>100</v>
      </c>
      <c r="L656" s="16">
        <f t="shared" si="108"/>
        <v>0</v>
      </c>
      <c r="M656" s="16">
        <f t="shared" si="108"/>
        <v>0</v>
      </c>
      <c r="N656" s="15"/>
      <c r="O656" s="15"/>
      <c r="P656" s="15"/>
      <c r="Q656" s="15"/>
      <c r="R656" s="15"/>
      <c r="S656" s="15"/>
      <c r="T656" s="15"/>
      <c r="U656" s="15"/>
      <c r="V656" s="15"/>
      <c r="W656" s="15"/>
      <c r="X656" s="15"/>
      <c r="Y656" s="15"/>
      <c r="Z656" s="15"/>
      <c r="AA656" s="15"/>
      <c r="AB656" s="15"/>
      <c r="AC656" s="15"/>
      <c r="AD656" s="15"/>
      <c r="AE656" s="15"/>
      <c r="AF656" s="15"/>
      <c r="AG656" s="15"/>
      <c r="AH656" s="15"/>
      <c r="AI656" s="15"/>
      <c r="AJ656" s="15"/>
      <c r="AK656" s="15"/>
      <c r="AL656" s="15"/>
      <c r="AM656" s="15"/>
      <c r="AN656" s="15"/>
      <c r="AO656" s="15"/>
      <c r="AP656" s="15"/>
      <c r="AQ656" s="15"/>
      <c r="AR656" s="15"/>
      <c r="AS656" s="15"/>
      <c r="AT656" s="15"/>
      <c r="AU656" s="15"/>
      <c r="AV656" s="15"/>
      <c r="AW656" s="15"/>
      <c r="AX656" s="15"/>
      <c r="AY656" s="15"/>
      <c r="AZ656" s="15"/>
      <c r="BA656" s="15"/>
      <c r="BB656" s="15"/>
      <c r="BC656" s="15"/>
      <c r="BD656" s="15"/>
      <c r="BE656" s="15"/>
      <c r="BF656" s="15"/>
      <c r="BG656" s="15"/>
      <c r="BH656" s="15"/>
      <c r="BI656" s="15"/>
      <c r="BJ656" s="15"/>
      <c r="BK656" s="15"/>
      <c r="BL656" s="15"/>
      <c r="BM656" s="15"/>
      <c r="BN656" s="15"/>
      <c r="BO656" s="15"/>
      <c r="BP656" s="15"/>
      <c r="BQ656" s="15"/>
      <c r="BR656" s="15"/>
      <c r="BS656" s="15"/>
      <c r="BT656" s="15"/>
      <c r="BU656" s="15"/>
      <c r="BV656" s="15"/>
      <c r="BW656" s="15"/>
      <c r="BX656" s="15"/>
      <c r="BY656" s="15"/>
      <c r="BZ656" s="15"/>
      <c r="CA656" s="15"/>
      <c r="CB656" s="15"/>
      <c r="CC656" s="15"/>
      <c r="CD656" s="15"/>
      <c r="CE656" s="15"/>
      <c r="CF656" s="15"/>
      <c r="CG656" s="15"/>
      <c r="CH656" s="15"/>
      <c r="CI656" s="15"/>
      <c r="CJ656" s="15"/>
      <c r="CK656" s="15"/>
      <c r="CL656" s="15"/>
      <c r="CM656" s="15"/>
      <c r="CN656" s="15"/>
      <c r="CO656" s="15"/>
      <c r="CP656" s="15"/>
      <c r="CQ656" s="15"/>
      <c r="CR656" s="15"/>
      <c r="CS656" s="15"/>
      <c r="CT656" s="15"/>
      <c r="CU656" s="15"/>
      <c r="CV656" s="15"/>
      <c r="CW656" s="15"/>
      <c r="CX656" s="15"/>
      <c r="CY656" s="15"/>
      <c r="CZ656" s="15"/>
      <c r="DA656" s="15"/>
    </row>
    <row r="657" spans="1:105" ht="16.5" x14ac:dyDescent="0.3">
      <c r="A657" s="57">
        <v>86</v>
      </c>
      <c r="B657" s="53"/>
      <c r="C657" s="53" t="s">
        <v>675</v>
      </c>
      <c r="D657" s="57" t="s">
        <v>224</v>
      </c>
      <c r="E657" s="57" t="s">
        <v>1735</v>
      </c>
      <c r="F657" s="57"/>
      <c r="G657" s="57" t="s">
        <v>1736</v>
      </c>
      <c r="H657" s="41"/>
      <c r="I657" s="42">
        <v>100</v>
      </c>
      <c r="J657" s="43">
        <f t="shared" si="99"/>
        <v>30.250000000000043</v>
      </c>
      <c r="K657" s="43">
        <f t="shared" si="100"/>
        <v>64.681000000000012</v>
      </c>
      <c r="L657" s="43">
        <f>P657+R657+T657+V657+X657+Z657+AB657+AD657+AF657+AH657+AJ657+AL657+AN657+AP657+AR657+AT657+AV657+AX657+AZ657+BB657+BD657+BJ657+CZ657+BF657+BH657+BL657+BN657+BP657+BR657+BT657+BZ657+BV657+BX657+CB657+CD657+CF657+CH657+CJ657+CL657</f>
        <v>35.318999999999996</v>
      </c>
      <c r="M657" s="43">
        <f>Q657+S657+U657+W657+Y657+AA657+AC657+AE657+AG657+AI657+AK657+AM657+AO657+AQ657+AS657+AU657+AW657+AY657+BA657+BC657+BE657+BK657+DA657+BG657+BI657+BM657+BO657+BQ657+BS657+BU657+CA657+BW657+BY657+CC657+CE657+CG657+CI657+CK657+CM657</f>
        <v>69.749999999999957</v>
      </c>
      <c r="N657" s="43"/>
      <c r="O657" s="43"/>
      <c r="P657" s="43"/>
      <c r="Q657" s="43"/>
      <c r="R657" s="43"/>
      <c r="S657" s="43"/>
      <c r="T657" s="43">
        <v>35</v>
      </c>
      <c r="U657" s="43">
        <v>68</v>
      </c>
      <c r="V657" s="43"/>
      <c r="W657" s="72"/>
      <c r="X657" s="43">
        <v>0.01</v>
      </c>
      <c r="Y657" s="43">
        <v>0.05</v>
      </c>
      <c r="Z657" s="113">
        <v>3.0000000000000001E-3</v>
      </c>
      <c r="AA657" s="114">
        <v>0.1</v>
      </c>
      <c r="AB657" s="115">
        <v>0</v>
      </c>
      <c r="AC657" s="115">
        <v>0.1</v>
      </c>
      <c r="AD657" s="43"/>
      <c r="AE657" s="43"/>
      <c r="AF657" s="43"/>
      <c r="AG657" s="43"/>
      <c r="AH657" s="113">
        <v>3.0000000000000001E-3</v>
      </c>
      <c r="AI657" s="114">
        <v>0.1</v>
      </c>
      <c r="AJ657" s="43"/>
      <c r="AK657" s="43"/>
      <c r="AL657" s="43">
        <v>0.3</v>
      </c>
      <c r="AM657" s="43">
        <v>1</v>
      </c>
      <c r="AN657" s="43"/>
      <c r="AO657" s="43"/>
      <c r="AP657" s="115">
        <v>0</v>
      </c>
      <c r="AQ657" s="115">
        <v>0.1</v>
      </c>
      <c r="AR657" s="43"/>
      <c r="AS657" s="43"/>
      <c r="AT657" s="43"/>
      <c r="AU657" s="43"/>
      <c r="AV657" s="113">
        <v>3.0000000000000001E-3</v>
      </c>
      <c r="AW657" s="114">
        <v>0.1</v>
      </c>
      <c r="AX657" s="115">
        <v>0</v>
      </c>
      <c r="AY657" s="115">
        <v>0.1</v>
      </c>
      <c r="AZ657" s="115">
        <v>0</v>
      </c>
      <c r="BA657" s="115">
        <v>0.1</v>
      </c>
      <c r="BB657" s="43"/>
      <c r="BC657" s="43"/>
      <c r="BD657" s="43"/>
      <c r="BE657" s="43"/>
      <c r="BF657" s="43"/>
      <c r="BG657" s="43"/>
      <c r="BH657" s="43"/>
      <c r="BI657" s="43"/>
      <c r="BJ657" s="43"/>
      <c r="BK657" s="43"/>
      <c r="BL657" s="43"/>
      <c r="BM657" s="43"/>
      <c r="BN657" s="43"/>
      <c r="BO657" s="43"/>
      <c r="BP657" s="43"/>
      <c r="BQ657" s="43"/>
      <c r="BR657" s="43"/>
      <c r="BS657" s="43"/>
      <c r="BT657" s="43"/>
      <c r="BU657" s="43"/>
      <c r="BV657" s="43"/>
      <c r="BW657" s="43"/>
      <c r="BX657" s="43"/>
      <c r="BY657" s="43"/>
      <c r="BZ657" s="43"/>
      <c r="CA657" s="43"/>
      <c r="CB657" s="43"/>
      <c r="CC657" s="43"/>
      <c r="CD657" s="43"/>
      <c r="CE657" s="43"/>
      <c r="CF657" s="43"/>
      <c r="CG657" s="43"/>
      <c r="CH657" s="43"/>
      <c r="CI657" s="43"/>
      <c r="CJ657" s="43"/>
      <c r="CK657" s="43"/>
      <c r="CL657" s="43"/>
      <c r="CM657" s="43"/>
      <c r="CN657" s="43"/>
      <c r="CO657" s="43"/>
      <c r="CP657" s="43"/>
      <c r="CQ657" s="43"/>
      <c r="CR657" s="43"/>
      <c r="CS657" s="43"/>
      <c r="CT657" s="43"/>
      <c r="CU657" s="43"/>
      <c r="CV657" s="43"/>
      <c r="CW657" s="43"/>
      <c r="CX657" s="43"/>
      <c r="CY657" s="43"/>
      <c r="CZ657" s="43"/>
      <c r="DA657" s="43"/>
    </row>
    <row r="658" spans="1:105" ht="16.5" x14ac:dyDescent="0.3">
      <c r="A658" s="14">
        <v>542</v>
      </c>
      <c r="B658" s="15"/>
      <c r="C658" s="15"/>
      <c r="D658" s="15"/>
      <c r="E658" s="14" t="s">
        <v>1737</v>
      </c>
      <c r="F658" s="14" t="s">
        <v>943</v>
      </c>
      <c r="G658" s="14" t="s">
        <v>1738</v>
      </c>
      <c r="H658" s="2" t="s">
        <v>1739</v>
      </c>
      <c r="I658" s="12">
        <v>100</v>
      </c>
      <c r="J658" s="16">
        <f t="shared" si="99"/>
        <v>20</v>
      </c>
      <c r="K658" s="16">
        <f t="shared" si="100"/>
        <v>99</v>
      </c>
      <c r="L658" s="16">
        <f>P658+R658+T658+V658+X658+Z658+AB658+AD658+AF658+AH658+AJ658+AL658+AN658+AP658+AR658+AT658+AV658+AX658+AZ658+BB658+BD658+BJ658+CZ658+BF658+BH658+BL658+BN658+BP658+BR658+BT658+BZ658+BV658+BX658+CB658+CD658+CF658+CH658+CJ658+CL658</f>
        <v>1</v>
      </c>
      <c r="M658" s="16">
        <f>Q658+S658+U658+W658+Y658+AA658+AC658+AE658+AG658+AI658+AK658+AM658+AO658+AQ658+AS658+AU658+AW658+AY658+BA658+BC658+BE658+BK658+DA658+BG658+BI658+BM658+BO658+BQ658+BS658+BU658+CA658+BW658+BY658+CC658+CE658+CG658+CI658+CK658+CM658</f>
        <v>80</v>
      </c>
      <c r="N658" s="16"/>
      <c r="O658" s="16"/>
      <c r="P658" s="45">
        <v>0</v>
      </c>
      <c r="Q658" s="45">
        <v>5</v>
      </c>
      <c r="R658" s="16">
        <v>1</v>
      </c>
      <c r="S658" s="16">
        <v>9</v>
      </c>
      <c r="T658" s="78">
        <v>0</v>
      </c>
      <c r="U658" s="78">
        <v>9</v>
      </c>
      <c r="V658" s="78">
        <v>0</v>
      </c>
      <c r="W658" s="78">
        <v>5</v>
      </c>
      <c r="X658" s="78">
        <v>0</v>
      </c>
      <c r="Y658" s="78">
        <v>1</v>
      </c>
      <c r="Z658" s="78">
        <v>0</v>
      </c>
      <c r="AA658" s="78">
        <v>10</v>
      </c>
      <c r="AB658" s="45">
        <v>0</v>
      </c>
      <c r="AC658" s="45">
        <v>1</v>
      </c>
      <c r="AD658" s="45">
        <v>0</v>
      </c>
      <c r="AE658" s="45">
        <v>1</v>
      </c>
      <c r="AF658" s="16"/>
      <c r="AG658" s="16"/>
      <c r="AH658" s="45">
        <v>0</v>
      </c>
      <c r="AI658" s="45">
        <v>1</v>
      </c>
      <c r="AJ658" s="45">
        <v>0</v>
      </c>
      <c r="AK658" s="45">
        <v>1</v>
      </c>
      <c r="AL658" s="16"/>
      <c r="AM658" s="16"/>
      <c r="AN658" s="45">
        <v>0</v>
      </c>
      <c r="AO658" s="45">
        <v>1</v>
      </c>
      <c r="AP658" s="78">
        <v>0</v>
      </c>
      <c r="AQ658" s="78">
        <v>1</v>
      </c>
      <c r="AR658" s="45">
        <v>0</v>
      </c>
      <c r="AS658" s="45">
        <v>1</v>
      </c>
      <c r="AT658" s="45">
        <v>0</v>
      </c>
      <c r="AU658" s="45">
        <v>1</v>
      </c>
      <c r="AV658" s="45">
        <v>0</v>
      </c>
      <c r="AW658" s="45">
        <v>1</v>
      </c>
      <c r="AX658" s="78">
        <v>0</v>
      </c>
      <c r="AY658" s="78">
        <v>1</v>
      </c>
      <c r="AZ658" s="78">
        <v>0</v>
      </c>
      <c r="BA658" s="112">
        <v>10</v>
      </c>
      <c r="BB658" s="45">
        <v>0</v>
      </c>
      <c r="BC658" s="45">
        <v>1</v>
      </c>
      <c r="BD658" s="16"/>
      <c r="BE658" s="16"/>
      <c r="BF658" s="16"/>
      <c r="BG658" s="16"/>
      <c r="BH658" s="45">
        <v>0</v>
      </c>
      <c r="BI658" s="45">
        <v>1</v>
      </c>
      <c r="BJ658" s="45">
        <v>0</v>
      </c>
      <c r="BK658" s="45">
        <v>1</v>
      </c>
      <c r="BL658" s="45">
        <v>0</v>
      </c>
      <c r="BM658" s="45">
        <v>1</v>
      </c>
      <c r="BN658" s="16"/>
      <c r="BO658" s="16"/>
      <c r="BP658" s="78">
        <v>0</v>
      </c>
      <c r="BQ658" s="112">
        <v>10</v>
      </c>
      <c r="BR658" s="16"/>
      <c r="BS658" s="16"/>
      <c r="BT658" s="78">
        <v>0</v>
      </c>
      <c r="BU658" s="112">
        <v>2</v>
      </c>
      <c r="BV658" s="16"/>
      <c r="BW658" s="16"/>
      <c r="BX658" s="16"/>
      <c r="BY658" s="16"/>
      <c r="BZ658" s="78">
        <v>0</v>
      </c>
      <c r="CA658" s="112">
        <v>2</v>
      </c>
      <c r="CB658" s="16"/>
      <c r="CC658" s="16"/>
      <c r="CD658" s="16"/>
      <c r="CE658" s="16"/>
      <c r="CF658" s="45">
        <v>0</v>
      </c>
      <c r="CG658" s="45">
        <v>2</v>
      </c>
      <c r="CH658" s="16"/>
      <c r="CI658" s="16"/>
      <c r="CJ658" s="16"/>
      <c r="CK658" s="16"/>
      <c r="CL658" s="45">
        <v>0</v>
      </c>
      <c r="CM658" s="45">
        <v>1</v>
      </c>
      <c r="CN658" s="16"/>
      <c r="CO658" s="16"/>
      <c r="CP658" s="16"/>
      <c r="CQ658" s="16"/>
      <c r="CR658" s="16"/>
      <c r="CS658" s="16"/>
      <c r="CT658" s="16"/>
      <c r="CU658" s="16"/>
      <c r="CV658" s="16"/>
      <c r="CW658" s="16"/>
      <c r="CX658" s="16"/>
      <c r="CY658" s="16"/>
      <c r="CZ658" s="16"/>
      <c r="DA658" s="16"/>
    </row>
    <row r="659" spans="1:105" s="19" customFormat="1" ht="16.5" x14ac:dyDescent="0.3">
      <c r="A659" s="30">
        <v>282</v>
      </c>
      <c r="B659" s="31"/>
      <c r="C659" s="32"/>
      <c r="D659" s="30" t="s">
        <v>614</v>
      </c>
      <c r="E659" s="30" t="s">
        <v>1740</v>
      </c>
      <c r="F659" s="30" t="s">
        <v>113</v>
      </c>
      <c r="G659" s="30" t="s">
        <v>1741</v>
      </c>
      <c r="H659" s="33" t="s">
        <v>1742</v>
      </c>
      <c r="I659" s="34">
        <v>100</v>
      </c>
      <c r="J659" s="35">
        <f t="shared" si="99"/>
        <v>100</v>
      </c>
      <c r="K659" s="35">
        <f t="shared" si="100"/>
        <v>100</v>
      </c>
      <c r="L659" s="35">
        <f>P659+R659+T659+V659+X659+Z659+AB659+AD659+AF659+AH659+AJ659+AL659+AN659+AP659+AR659+AT659+AV659+AX659+AZ659+BB659+BD659+BJ659+CZ659</f>
        <v>0</v>
      </c>
      <c r="M659" s="35">
        <f>Q659+S659+U659+W659+Y659+AA659+AC659+AE659+AG659+AI659+AK659+AM659+AO659+AQ659+AS659+AU659+AW659+AY659+BA659+BC659+BE659+BK659+DA659</f>
        <v>0</v>
      </c>
      <c r="N659" s="36"/>
      <c r="O659" s="36"/>
      <c r="P659" s="36"/>
      <c r="Q659" s="36"/>
      <c r="R659" s="36"/>
      <c r="S659" s="36"/>
      <c r="T659" s="36"/>
      <c r="U659" s="36"/>
      <c r="V659" s="36"/>
      <c r="W659" s="36"/>
      <c r="X659" s="36"/>
      <c r="Y659" s="36"/>
      <c r="Z659" s="36"/>
      <c r="AA659" s="36"/>
      <c r="AB659" s="36"/>
      <c r="AC659" s="36"/>
      <c r="AD659" s="36"/>
      <c r="AE659" s="36"/>
      <c r="AF659" s="36"/>
      <c r="AG659" s="36"/>
      <c r="AH659" s="36"/>
      <c r="AI659" s="36"/>
      <c r="AJ659" s="36"/>
      <c r="AK659" s="36"/>
      <c r="AL659" s="36"/>
      <c r="AM659" s="36"/>
      <c r="AN659" s="36"/>
      <c r="AO659" s="36"/>
      <c r="AP659" s="36"/>
      <c r="AQ659" s="36"/>
      <c r="AR659" s="36"/>
      <c r="AS659" s="36"/>
      <c r="AT659" s="36"/>
      <c r="AU659" s="36"/>
      <c r="AV659" s="36"/>
      <c r="AW659" s="36"/>
      <c r="AX659" s="36"/>
      <c r="AY659" s="36"/>
      <c r="AZ659" s="36"/>
      <c r="BA659" s="36"/>
      <c r="BB659" s="36"/>
      <c r="BC659" s="36"/>
      <c r="BD659" s="36"/>
      <c r="BE659" s="36"/>
      <c r="BF659" s="36"/>
      <c r="BG659" s="36"/>
      <c r="BH659" s="36"/>
      <c r="BI659" s="36"/>
      <c r="BJ659" s="36"/>
      <c r="BK659" s="36"/>
      <c r="BL659" s="36"/>
      <c r="BM659" s="36"/>
      <c r="BN659" s="36"/>
      <c r="BO659" s="36"/>
      <c r="BP659" s="36"/>
      <c r="BQ659" s="36"/>
      <c r="BR659" s="36"/>
      <c r="BS659" s="36"/>
      <c r="BT659" s="36"/>
      <c r="BU659" s="36"/>
      <c r="BV659" s="36"/>
      <c r="BW659" s="36"/>
      <c r="BX659" s="36"/>
      <c r="BY659" s="36"/>
      <c r="BZ659" s="36"/>
      <c r="CA659" s="36"/>
      <c r="CB659" s="36"/>
      <c r="CC659" s="36"/>
      <c r="CD659" s="36"/>
      <c r="CE659" s="36"/>
      <c r="CF659" s="36"/>
      <c r="CG659" s="36"/>
      <c r="CH659" s="36"/>
      <c r="CI659" s="36"/>
      <c r="CJ659" s="36"/>
      <c r="CK659" s="36"/>
      <c r="CL659" s="36"/>
      <c r="CM659" s="36"/>
      <c r="CN659" s="36"/>
      <c r="CO659" s="36"/>
      <c r="CP659" s="36"/>
      <c r="CQ659" s="36"/>
      <c r="CR659" s="36"/>
      <c r="CS659" s="36"/>
      <c r="CT659" s="36"/>
      <c r="CU659" s="36"/>
      <c r="CV659" s="36"/>
      <c r="CW659" s="36"/>
      <c r="CX659" s="36"/>
      <c r="CY659" s="36"/>
      <c r="CZ659" s="36"/>
      <c r="DA659" s="36"/>
    </row>
    <row r="660" spans="1:105" s="19" customFormat="1" ht="16.5" x14ac:dyDescent="0.3">
      <c r="A660" s="37">
        <v>384</v>
      </c>
      <c r="B660" s="38"/>
      <c r="C660" s="39"/>
      <c r="D660" s="37" t="s">
        <v>234</v>
      </c>
      <c r="E660" s="37" t="s">
        <v>1743</v>
      </c>
      <c r="F660" s="37" t="s">
        <v>113</v>
      </c>
      <c r="G660" s="37" t="s">
        <v>1744</v>
      </c>
      <c r="H660" s="41"/>
      <c r="I660" s="42">
        <v>100</v>
      </c>
      <c r="J660" s="43">
        <f t="shared" si="99"/>
        <v>100</v>
      </c>
      <c r="K660" s="43">
        <f t="shared" si="100"/>
        <v>100</v>
      </c>
      <c r="L660" s="43">
        <f>P660+R660+T660+V660+X660+Z660+AB660+AD660+AF660+AH660+AJ660+AL660+AN660+AP660+AR660+AT660+AV660+AX660+AZ660+BB660+BD660+BJ660+CZ660</f>
        <v>0</v>
      </c>
      <c r="M660" s="43">
        <f>Q660+S660+U660+W660+Y660+AA660+AC660+AE660+AG660+AI660+AK660+AM660+AO660+AQ660+AS660+AU660+AW660+AY660+BA660+BC660+BE660+BK660+DA660</f>
        <v>0</v>
      </c>
      <c r="N660" s="53"/>
      <c r="O660" s="53"/>
      <c r="P660" s="53"/>
      <c r="Q660" s="53"/>
      <c r="R660" s="53"/>
      <c r="S660" s="53"/>
      <c r="T660" s="53"/>
      <c r="U660" s="53"/>
      <c r="V660" s="53"/>
      <c r="W660" s="53"/>
      <c r="X660" s="53"/>
      <c r="Y660" s="53"/>
      <c r="Z660" s="53"/>
      <c r="AA660" s="53"/>
      <c r="AB660" s="53"/>
      <c r="AC660" s="53"/>
      <c r="AD660" s="53"/>
      <c r="AE660" s="53"/>
      <c r="AF660" s="53"/>
      <c r="AG660" s="53"/>
      <c r="AH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c r="BM660" s="53"/>
      <c r="BN660" s="53"/>
      <c r="BO660" s="53"/>
      <c r="BP660" s="53"/>
      <c r="BQ660" s="53"/>
      <c r="BR660" s="53"/>
      <c r="BS660" s="53"/>
      <c r="BT660" s="53"/>
      <c r="BU660" s="53"/>
      <c r="BV660" s="53"/>
      <c r="BW660" s="53"/>
      <c r="BX660" s="53"/>
      <c r="BY660" s="53"/>
      <c r="BZ660" s="53"/>
      <c r="CA660" s="53"/>
      <c r="CB660" s="53"/>
      <c r="CC660" s="53"/>
      <c r="CD660" s="53"/>
      <c r="CE660" s="53"/>
      <c r="CF660" s="53"/>
      <c r="CG660" s="53"/>
      <c r="CH660" s="53"/>
      <c r="CI660" s="53"/>
      <c r="CJ660" s="53"/>
      <c r="CK660" s="53"/>
      <c r="CL660" s="53"/>
      <c r="CM660" s="53"/>
      <c r="CN660" s="53"/>
      <c r="CO660" s="53"/>
      <c r="CP660" s="53"/>
      <c r="CQ660" s="53"/>
      <c r="CR660" s="53"/>
      <c r="CS660" s="53"/>
      <c r="CT660" s="53"/>
      <c r="CU660" s="53"/>
      <c r="CV660" s="53"/>
      <c r="CW660" s="53"/>
      <c r="CX660" s="53"/>
      <c r="CY660" s="53"/>
      <c r="CZ660" s="53"/>
      <c r="DA660" s="53"/>
    </row>
    <row r="661" spans="1:105" ht="16.5" x14ac:dyDescent="0.3">
      <c r="A661" s="14">
        <v>547</v>
      </c>
      <c r="B661" s="15"/>
      <c r="C661" s="15"/>
      <c r="D661" s="15"/>
      <c r="E661" s="14" t="s">
        <v>1745</v>
      </c>
      <c r="F661" s="14" t="s">
        <v>943</v>
      </c>
      <c r="G661" s="14" t="s">
        <v>1746</v>
      </c>
      <c r="H661" s="2" t="s">
        <v>1747</v>
      </c>
      <c r="I661" s="12">
        <v>100</v>
      </c>
      <c r="J661" s="16">
        <f t="shared" si="99"/>
        <v>88.4</v>
      </c>
      <c r="K661" s="16">
        <f t="shared" si="100"/>
        <v>93.44</v>
      </c>
      <c r="L661" s="16">
        <f>P661+R661+T661+V661+X661+Z661+AB661+AD661+AF661+AH661+AJ661+AL661+AN661+AP661+AR661+AT661+AV661+AX661+AZ661+BB661+BD661+BJ661+CZ661+BF661+BH661+BL661+BN661+BP661+BR661+BT661+BZ661+BV661+BX661+CB661+CD661+CF661+CH661+CJ661+CL661+CN661+CP661+CR661+CT661+CV661+CX661</f>
        <v>6.56</v>
      </c>
      <c r="M661" s="16">
        <f>Q661+S661+U661+W661+Y661+AA661+AC661+AE661+AG661+AI661+AK661+AM661+AO661+AQ661+AS661+AU661+AW661+AY661+BA661+BC661+BE661+BK661+DA661+BG661+BI661+BM661+BO661+BQ661+BS661+BU661+CA661+BW661+BY661+CC661+CE661+CG661+CI661+CK661+CM661+CO661+CQ661+CS661+CU661+CW661+CY661</f>
        <v>11.6</v>
      </c>
      <c r="N661" s="16"/>
      <c r="O661" s="16"/>
      <c r="P661" s="16">
        <v>3.4</v>
      </c>
      <c r="Q661" s="16">
        <v>5</v>
      </c>
      <c r="R661" s="16">
        <v>0.4</v>
      </c>
      <c r="S661" s="16">
        <v>1</v>
      </c>
      <c r="T661" s="16">
        <v>2.7</v>
      </c>
      <c r="U661" s="16">
        <v>4.5</v>
      </c>
      <c r="V661" s="16"/>
      <c r="W661" s="17"/>
      <c r="X661" s="16">
        <v>0.05</v>
      </c>
      <c r="Y661" s="16">
        <v>0.5</v>
      </c>
      <c r="Z661" s="16"/>
      <c r="AA661" s="16"/>
      <c r="AB661" s="16">
        <v>0.01</v>
      </c>
      <c r="AC661" s="16">
        <v>0.6</v>
      </c>
      <c r="AD661" s="16"/>
      <c r="AE661" s="16"/>
      <c r="AF661" s="16"/>
      <c r="AG661" s="16"/>
      <c r="AH661" s="16"/>
      <c r="AI661" s="16"/>
      <c r="AJ661" s="16"/>
      <c r="AK661" s="16"/>
      <c r="AL661" s="16"/>
      <c r="AM661" s="16"/>
      <c r="AN661" s="16"/>
      <c r="AO661" s="16"/>
      <c r="AP661" s="16"/>
      <c r="AQ661" s="16"/>
      <c r="AR661" s="16"/>
      <c r="AS661" s="16"/>
      <c r="AT661" s="16"/>
      <c r="AU661" s="16"/>
      <c r="AV661" s="16"/>
      <c r="AW661" s="16"/>
      <c r="AX661" s="16"/>
      <c r="AY661" s="16"/>
      <c r="AZ661" s="16"/>
      <c r="BA661" s="16"/>
      <c r="BB661" s="16"/>
      <c r="BC661" s="16"/>
      <c r="BD661" s="16"/>
      <c r="BE661" s="16"/>
      <c r="BF661" s="16"/>
      <c r="BG661" s="16"/>
      <c r="BH661" s="16"/>
      <c r="BI661" s="16"/>
      <c r="BJ661" s="16"/>
      <c r="BK661" s="16"/>
      <c r="BL661" s="16"/>
      <c r="BM661" s="16"/>
      <c r="BN661" s="16"/>
      <c r="BO661" s="16"/>
      <c r="BP661" s="16"/>
      <c r="BQ661" s="16"/>
      <c r="BR661" s="16"/>
      <c r="BS661" s="16"/>
      <c r="BT661" s="16"/>
      <c r="BU661" s="16"/>
      <c r="BV661" s="16"/>
      <c r="BW661" s="16"/>
      <c r="BX661" s="16"/>
      <c r="BY661" s="16"/>
      <c r="BZ661" s="16"/>
      <c r="CA661" s="16"/>
      <c r="CB661" s="16"/>
      <c r="CC661" s="16"/>
      <c r="CD661" s="16"/>
      <c r="CE661" s="16"/>
      <c r="CF661" s="16"/>
      <c r="CG661" s="16"/>
      <c r="CH661" s="16"/>
      <c r="CI661" s="16"/>
      <c r="CJ661" s="16"/>
      <c r="CK661" s="16"/>
      <c r="CL661" s="16"/>
      <c r="CM661" s="16"/>
      <c r="CN661" s="16"/>
      <c r="CO661" s="16"/>
      <c r="CP661" s="16"/>
      <c r="CQ661" s="16"/>
      <c r="CR661" s="16"/>
      <c r="CS661" s="16"/>
      <c r="CT661" s="16"/>
      <c r="CU661" s="16"/>
      <c r="CV661" s="16"/>
      <c r="CW661" s="16"/>
      <c r="CX661" s="16"/>
      <c r="CY661" s="16"/>
      <c r="CZ661" s="16"/>
      <c r="DA661" s="16"/>
    </row>
    <row r="662" spans="1:105" s="19" customFormat="1" ht="16.5" x14ac:dyDescent="0.3">
      <c r="A662" s="30">
        <v>741</v>
      </c>
      <c r="B662" s="47"/>
      <c r="C662" s="32"/>
      <c r="D662" s="47"/>
      <c r="E662" s="30" t="s">
        <v>1748</v>
      </c>
      <c r="F662" s="30"/>
      <c r="G662" s="30"/>
      <c r="H662" s="33"/>
      <c r="I662" s="34">
        <v>100</v>
      </c>
      <c r="J662" s="35">
        <f t="shared" si="99"/>
        <v>100</v>
      </c>
      <c r="K662" s="35">
        <f t="shared" si="100"/>
        <v>100</v>
      </c>
      <c r="L662" s="35">
        <f t="shared" ref="L662:M665" si="109">P662+R662+T662+V662+X662+Z662+AB662+AD662+AF662+AH662+AJ662+AL662+AN662+AP662+AR662+AT662+AV662+AX662+AZ662+BB662+BD662+BJ662+CZ662</f>
        <v>0</v>
      </c>
      <c r="M662" s="35">
        <f t="shared" si="109"/>
        <v>0</v>
      </c>
      <c r="N662" s="36"/>
      <c r="O662" s="36"/>
      <c r="P662" s="36"/>
      <c r="Q662" s="36"/>
      <c r="R662" s="36"/>
      <c r="S662" s="36"/>
      <c r="T662" s="36"/>
      <c r="U662" s="36"/>
      <c r="V662" s="36"/>
      <c r="W662" s="36"/>
      <c r="X662" s="36"/>
      <c r="Y662" s="36"/>
      <c r="Z662" s="36"/>
      <c r="AA662" s="36"/>
      <c r="AB662" s="36"/>
      <c r="AC662" s="36"/>
      <c r="AD662" s="36"/>
      <c r="AE662" s="36"/>
      <c r="AF662" s="36"/>
      <c r="AG662" s="36"/>
      <c r="AH662" s="36"/>
      <c r="AI662" s="36"/>
      <c r="AJ662" s="36"/>
      <c r="AK662" s="36"/>
      <c r="AL662" s="36"/>
      <c r="AM662" s="36"/>
      <c r="AN662" s="36"/>
      <c r="AO662" s="36"/>
      <c r="AP662" s="36"/>
      <c r="AQ662" s="36"/>
      <c r="AR662" s="36"/>
      <c r="AS662" s="36"/>
      <c r="AT662" s="36"/>
      <c r="AU662" s="36"/>
      <c r="AV662" s="36"/>
      <c r="AW662" s="36"/>
      <c r="AX662" s="36"/>
      <c r="AY662" s="36"/>
      <c r="AZ662" s="36"/>
      <c r="BA662" s="36"/>
      <c r="BB662" s="36"/>
      <c r="BC662" s="36"/>
      <c r="BD662" s="36"/>
      <c r="BE662" s="36"/>
      <c r="BF662" s="36"/>
      <c r="BG662" s="36"/>
      <c r="BH662" s="36"/>
      <c r="BI662" s="36"/>
      <c r="BJ662" s="36"/>
      <c r="BK662" s="36"/>
      <c r="BL662" s="36"/>
      <c r="BM662" s="36"/>
      <c r="BN662" s="36"/>
      <c r="BO662" s="36"/>
      <c r="BP662" s="36"/>
      <c r="BQ662" s="36"/>
      <c r="BR662" s="36"/>
      <c r="BS662" s="36"/>
      <c r="BT662" s="36"/>
      <c r="BU662" s="36"/>
      <c r="BV662" s="36"/>
      <c r="BW662" s="36"/>
      <c r="BX662" s="36"/>
      <c r="BY662" s="36"/>
      <c r="BZ662" s="36"/>
      <c r="CA662" s="36"/>
      <c r="CB662" s="36"/>
      <c r="CC662" s="36"/>
      <c r="CD662" s="36"/>
      <c r="CE662" s="36"/>
      <c r="CF662" s="36"/>
      <c r="CG662" s="36"/>
      <c r="CH662" s="36"/>
      <c r="CI662" s="36"/>
      <c r="CJ662" s="36"/>
      <c r="CK662" s="36"/>
      <c r="CL662" s="36"/>
      <c r="CM662" s="36"/>
      <c r="CN662" s="36"/>
      <c r="CO662" s="36"/>
      <c r="CP662" s="36"/>
      <c r="CQ662" s="36"/>
      <c r="CR662" s="36"/>
      <c r="CS662" s="36"/>
      <c r="CT662" s="36"/>
      <c r="CU662" s="36"/>
      <c r="CV662" s="36"/>
      <c r="CW662" s="36"/>
      <c r="CX662" s="36"/>
      <c r="CY662" s="36"/>
      <c r="CZ662" s="36"/>
      <c r="DA662" s="36"/>
    </row>
    <row r="663" spans="1:105" s="19" customFormat="1" ht="16.5" x14ac:dyDescent="0.3">
      <c r="A663" s="48">
        <v>748</v>
      </c>
      <c r="B663" s="51"/>
      <c r="C663" s="56" t="s">
        <v>1749</v>
      </c>
      <c r="D663" s="51"/>
      <c r="E663" s="48" t="s">
        <v>1750</v>
      </c>
      <c r="F663" s="48"/>
      <c r="G663" s="48"/>
      <c r="H663" s="2"/>
      <c r="I663" s="12">
        <v>100</v>
      </c>
      <c r="J663" s="16">
        <f t="shared" si="99"/>
        <v>100</v>
      </c>
      <c r="K663" s="16">
        <f t="shared" si="100"/>
        <v>100</v>
      </c>
      <c r="L663" s="16">
        <f t="shared" si="109"/>
        <v>0</v>
      </c>
      <c r="M663" s="16">
        <f t="shared" si="109"/>
        <v>0</v>
      </c>
      <c r="N663" s="15"/>
      <c r="O663" s="15"/>
      <c r="P663" s="15"/>
      <c r="Q663" s="15"/>
      <c r="R663" s="15"/>
      <c r="S663" s="15"/>
      <c r="T663" s="15"/>
      <c r="U663" s="15"/>
      <c r="V663" s="15"/>
      <c r="W663" s="15"/>
      <c r="X663" s="15"/>
      <c r="Y663" s="15"/>
      <c r="Z663" s="15"/>
      <c r="AA663" s="15"/>
      <c r="AB663" s="15"/>
      <c r="AC663" s="15"/>
      <c r="AD663" s="15"/>
      <c r="AE663" s="15"/>
      <c r="AF663" s="15"/>
      <c r="AG663" s="15"/>
      <c r="AH663" s="15"/>
      <c r="AI663" s="15"/>
      <c r="AJ663" s="15"/>
      <c r="AK663" s="15"/>
      <c r="AL663" s="15"/>
      <c r="AM663" s="15"/>
      <c r="AN663" s="15"/>
      <c r="AO663" s="15"/>
      <c r="AP663" s="15"/>
      <c r="AQ663" s="15"/>
      <c r="AR663" s="15"/>
      <c r="AS663" s="15"/>
      <c r="AT663" s="15"/>
      <c r="AU663" s="15"/>
      <c r="AV663" s="15"/>
      <c r="AW663" s="15"/>
      <c r="AX663" s="15"/>
      <c r="AY663" s="15"/>
      <c r="AZ663" s="15"/>
      <c r="BA663" s="15"/>
      <c r="BB663" s="15"/>
      <c r="BC663" s="15"/>
      <c r="BD663" s="15"/>
      <c r="BE663" s="15"/>
      <c r="BF663" s="15"/>
      <c r="BG663" s="15"/>
      <c r="BH663" s="15"/>
      <c r="BI663" s="15"/>
      <c r="BJ663" s="15"/>
      <c r="BK663" s="15"/>
      <c r="BL663" s="15"/>
      <c r="BM663" s="15"/>
      <c r="BN663" s="15"/>
      <c r="BO663" s="15"/>
      <c r="BP663" s="15"/>
      <c r="BQ663" s="15"/>
      <c r="BR663" s="15"/>
      <c r="BS663" s="15"/>
      <c r="BT663" s="15"/>
      <c r="BU663" s="15"/>
      <c r="BV663" s="15"/>
      <c r="BW663" s="15"/>
      <c r="BX663" s="15"/>
      <c r="BY663" s="15"/>
      <c r="BZ663" s="15"/>
      <c r="CA663" s="15"/>
      <c r="CB663" s="15"/>
      <c r="CC663" s="15"/>
      <c r="CD663" s="15"/>
      <c r="CE663" s="15"/>
      <c r="CF663" s="15"/>
      <c r="CG663" s="15"/>
      <c r="CH663" s="15"/>
      <c r="CI663" s="15"/>
      <c r="CJ663" s="15"/>
      <c r="CK663" s="15"/>
      <c r="CL663" s="15"/>
      <c r="CM663" s="15"/>
      <c r="CN663" s="15"/>
      <c r="CO663" s="15"/>
      <c r="CP663" s="15"/>
      <c r="CQ663" s="15"/>
      <c r="CR663" s="15"/>
      <c r="CS663" s="15"/>
      <c r="CT663" s="15"/>
      <c r="CU663" s="15"/>
      <c r="CV663" s="15"/>
      <c r="CW663" s="15"/>
      <c r="CX663" s="15"/>
      <c r="CY663" s="15"/>
      <c r="CZ663" s="15"/>
      <c r="DA663" s="15"/>
    </row>
    <row r="664" spans="1:105" s="19" customFormat="1" ht="16.5" x14ac:dyDescent="0.3">
      <c r="A664" s="48">
        <v>294</v>
      </c>
      <c r="B664" s="49"/>
      <c r="C664" s="116" t="s">
        <v>386</v>
      </c>
      <c r="D664" s="48" t="s">
        <v>306</v>
      </c>
      <c r="E664" s="48" t="s">
        <v>1751</v>
      </c>
      <c r="F664" s="48" t="s">
        <v>199</v>
      </c>
      <c r="G664" s="48" t="s">
        <v>1752</v>
      </c>
      <c r="H664" s="2" t="s">
        <v>1753</v>
      </c>
      <c r="I664" s="12">
        <v>100</v>
      </c>
      <c r="J664" s="16">
        <f t="shared" ref="J664:J727" si="110">I664-M664</f>
        <v>100</v>
      </c>
      <c r="K664" s="16">
        <f t="shared" ref="K664:K727" si="111">I664-L664</f>
        <v>100</v>
      </c>
      <c r="L664" s="16">
        <f t="shared" si="109"/>
        <v>0</v>
      </c>
      <c r="M664" s="16">
        <f t="shared" si="109"/>
        <v>0</v>
      </c>
      <c r="N664" s="15"/>
      <c r="O664" s="15"/>
      <c r="P664" s="15"/>
      <c r="Q664" s="15"/>
      <c r="R664" s="15"/>
      <c r="S664" s="15"/>
      <c r="T664" s="15"/>
      <c r="U664" s="15"/>
      <c r="V664" s="15"/>
      <c r="W664" s="15"/>
      <c r="X664" s="15"/>
      <c r="Y664" s="15"/>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c r="BC664" s="15"/>
      <c r="BD664" s="15"/>
      <c r="BE664" s="15"/>
      <c r="BF664" s="15"/>
      <c r="BG664" s="15"/>
      <c r="BH664" s="15"/>
      <c r="BI664" s="15"/>
      <c r="BJ664" s="15"/>
      <c r="BK664" s="15"/>
      <c r="BL664" s="15"/>
      <c r="BM664" s="15"/>
      <c r="BN664" s="15"/>
      <c r="BO664" s="15"/>
      <c r="BP664" s="15"/>
      <c r="BQ664" s="15"/>
      <c r="BR664" s="15"/>
      <c r="BS664" s="15"/>
      <c r="BT664" s="15"/>
      <c r="BU664" s="15"/>
      <c r="BV664" s="15"/>
      <c r="BW664" s="15"/>
      <c r="BX664" s="15"/>
      <c r="BY664" s="15"/>
      <c r="BZ664" s="15"/>
      <c r="CA664" s="15"/>
      <c r="CB664" s="15"/>
      <c r="CC664" s="15"/>
      <c r="CD664" s="15"/>
      <c r="CE664" s="15"/>
      <c r="CF664" s="15"/>
      <c r="CG664" s="15"/>
      <c r="CH664" s="15"/>
      <c r="CI664" s="15"/>
      <c r="CJ664" s="15"/>
      <c r="CK664" s="15"/>
      <c r="CL664" s="15"/>
      <c r="CM664" s="15"/>
      <c r="CN664" s="15"/>
      <c r="CO664" s="15"/>
      <c r="CP664" s="15"/>
      <c r="CQ664" s="15"/>
      <c r="CR664" s="15"/>
      <c r="CS664" s="15"/>
      <c r="CT664" s="15"/>
      <c r="CU664" s="15"/>
      <c r="CV664" s="15"/>
      <c r="CW664" s="15"/>
      <c r="CX664" s="15"/>
      <c r="CY664" s="15"/>
      <c r="CZ664" s="15"/>
      <c r="DA664" s="15"/>
    </row>
    <row r="665" spans="1:105" s="19" customFormat="1" ht="16.5" x14ac:dyDescent="0.3">
      <c r="A665" s="37">
        <v>727</v>
      </c>
      <c r="B665" s="40"/>
      <c r="C665" s="39"/>
      <c r="D665" s="40"/>
      <c r="E665" s="37" t="s">
        <v>1754</v>
      </c>
      <c r="F665" s="37"/>
      <c r="G665" s="37"/>
      <c r="H665" s="41"/>
      <c r="I665" s="42">
        <v>100</v>
      </c>
      <c r="J665" s="43">
        <f t="shared" si="110"/>
        <v>100</v>
      </c>
      <c r="K665" s="43">
        <f t="shared" si="111"/>
        <v>100</v>
      </c>
      <c r="L665" s="43">
        <f t="shared" si="109"/>
        <v>0</v>
      </c>
      <c r="M665" s="43">
        <f t="shared" si="109"/>
        <v>0</v>
      </c>
      <c r="N665" s="53"/>
      <c r="O665" s="53"/>
      <c r="P665" s="53"/>
      <c r="Q665" s="53"/>
      <c r="R665" s="53"/>
      <c r="S665" s="53"/>
      <c r="T665" s="53"/>
      <c r="U665" s="53"/>
      <c r="V665" s="53"/>
      <c r="W665" s="53"/>
      <c r="X665" s="53"/>
      <c r="Y665" s="53"/>
      <c r="Z665" s="53"/>
      <c r="AA665" s="53"/>
      <c r="AB665" s="53"/>
      <c r="AC665" s="53"/>
      <c r="AD665" s="53"/>
      <c r="AE665" s="53"/>
      <c r="AF665" s="53"/>
      <c r="AG665" s="53"/>
      <c r="AH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c r="BM665" s="53"/>
      <c r="BN665" s="53"/>
      <c r="BO665" s="53"/>
      <c r="BP665" s="53"/>
      <c r="BQ665" s="53"/>
      <c r="BR665" s="53"/>
      <c r="BS665" s="53"/>
      <c r="BT665" s="53"/>
      <c r="BU665" s="53"/>
      <c r="BV665" s="53"/>
      <c r="BW665" s="53"/>
      <c r="BX665" s="53"/>
      <c r="BY665" s="53"/>
      <c r="BZ665" s="53"/>
      <c r="CA665" s="53"/>
      <c r="CB665" s="53"/>
      <c r="CC665" s="53"/>
      <c r="CD665" s="53"/>
      <c r="CE665" s="53"/>
      <c r="CF665" s="53"/>
      <c r="CG665" s="53"/>
      <c r="CH665" s="53"/>
      <c r="CI665" s="53"/>
      <c r="CJ665" s="53"/>
      <c r="CK665" s="53"/>
      <c r="CL665" s="53"/>
      <c r="CM665" s="53"/>
      <c r="CN665" s="53"/>
      <c r="CO665" s="53"/>
      <c r="CP665" s="53"/>
      <c r="CQ665" s="53"/>
      <c r="CR665" s="53"/>
      <c r="CS665" s="53"/>
      <c r="CT665" s="53"/>
      <c r="CU665" s="53"/>
      <c r="CV665" s="53"/>
      <c r="CW665" s="53"/>
      <c r="CX665" s="53"/>
      <c r="CY665" s="53"/>
      <c r="CZ665" s="53"/>
      <c r="DA665" s="53"/>
    </row>
    <row r="666" spans="1:105" ht="16.5" x14ac:dyDescent="0.3">
      <c r="A666" s="14">
        <v>548</v>
      </c>
      <c r="B666" s="20"/>
      <c r="C666" s="15"/>
      <c r="D666" s="15"/>
      <c r="E666" s="14" t="s">
        <v>1755</v>
      </c>
      <c r="F666" s="14" t="s">
        <v>446</v>
      </c>
      <c r="G666" s="14" t="s">
        <v>1756</v>
      </c>
      <c r="H666" s="2" t="s">
        <v>1757</v>
      </c>
      <c r="I666" s="12">
        <v>100</v>
      </c>
      <c r="J666" s="16">
        <f t="shared" si="110"/>
        <v>99.018000000000001</v>
      </c>
      <c r="K666" s="16">
        <f t="shared" si="111"/>
        <v>99.881</v>
      </c>
      <c r="L666" s="16">
        <f t="shared" ref="L666:M670" si="112">P666+R666+T666+V666+X666+Z666+AB666+AD666+AF666+AH666+AJ666+AL666+AN666+AP666+AR666+AT666+AV666+AX666+AZ666+BB666+BD666+BJ666+CZ666+BF666+BH666+BL666+BN666+BP666+BR666+BT666+BZ666+BV666+BX666+CB666+CD666+CF666+CH666+CJ666+CL666</f>
        <v>0.11899999999999999</v>
      </c>
      <c r="M666" s="16">
        <f t="shared" si="112"/>
        <v>0.9820000000000001</v>
      </c>
      <c r="N666" s="16"/>
      <c r="O666" s="16"/>
      <c r="P666" s="16"/>
      <c r="Q666" s="16"/>
      <c r="R666" s="18">
        <v>1E-3</v>
      </c>
      <c r="S666" s="17">
        <v>0.8</v>
      </c>
      <c r="T666" s="18">
        <v>0.08</v>
      </c>
      <c r="U666" s="16">
        <v>0.12</v>
      </c>
      <c r="V666" s="16"/>
      <c r="W666" s="16"/>
      <c r="X666" s="16">
        <v>0.03</v>
      </c>
      <c r="Y666" s="16">
        <v>0.05</v>
      </c>
      <c r="Z666" s="16"/>
      <c r="AA666" s="16"/>
      <c r="AB666" s="16"/>
      <c r="AC666" s="16"/>
      <c r="AD666" s="16"/>
      <c r="AE666" s="16"/>
      <c r="AF666" s="16"/>
      <c r="AG666" s="16"/>
      <c r="AH666" s="18">
        <v>8.0000000000000002E-3</v>
      </c>
      <c r="AI666" s="18">
        <v>1.2E-2</v>
      </c>
      <c r="AJ666" s="16"/>
      <c r="AK666" s="16"/>
      <c r="AL666" s="16"/>
      <c r="AM666" s="16"/>
      <c r="AN666" s="16"/>
      <c r="AO666" s="16"/>
      <c r="AP666" s="16"/>
      <c r="AQ666" s="16"/>
      <c r="AR666" s="16"/>
      <c r="AS666" s="16"/>
      <c r="AT666" s="16"/>
      <c r="AU666" s="16"/>
      <c r="AV666" s="16"/>
      <c r="AW666" s="16"/>
      <c r="AX666" s="16"/>
      <c r="AY666" s="16"/>
      <c r="AZ666" s="16"/>
      <c r="BA666" s="16"/>
      <c r="BB666" s="16"/>
      <c r="BC666" s="16"/>
      <c r="BD666" s="16"/>
      <c r="BE666" s="16"/>
      <c r="BF666" s="16"/>
      <c r="BG666" s="16"/>
      <c r="BH666" s="16"/>
      <c r="BI666" s="16"/>
      <c r="BJ666" s="16"/>
      <c r="BK666" s="16"/>
      <c r="BL666" s="16"/>
      <c r="BM666" s="16"/>
      <c r="BN666" s="16"/>
      <c r="BO666" s="16"/>
      <c r="BP666" s="16"/>
      <c r="BQ666" s="16"/>
      <c r="BR666" s="16"/>
      <c r="BS666" s="16"/>
      <c r="BT666" s="16"/>
      <c r="BU666" s="16"/>
      <c r="BV666" s="16"/>
      <c r="BW666" s="16"/>
      <c r="BX666" s="16"/>
      <c r="BY666" s="16"/>
      <c r="BZ666" s="16"/>
      <c r="CA666" s="16"/>
      <c r="CB666" s="16"/>
      <c r="CC666" s="16"/>
      <c r="CD666" s="16"/>
      <c r="CE666" s="16"/>
      <c r="CF666" s="16"/>
      <c r="CG666" s="16"/>
      <c r="CH666" s="16"/>
      <c r="CI666" s="16"/>
      <c r="CJ666" s="16"/>
      <c r="CK666" s="16"/>
      <c r="CL666" s="16"/>
      <c r="CM666" s="16"/>
      <c r="CN666" s="16"/>
      <c r="CO666" s="16"/>
      <c r="CP666" s="16"/>
      <c r="CQ666" s="16"/>
      <c r="CR666" s="16"/>
      <c r="CS666" s="16"/>
      <c r="CT666" s="16"/>
      <c r="CU666" s="16"/>
      <c r="CV666" s="16"/>
      <c r="CW666" s="16"/>
      <c r="CX666" s="16"/>
      <c r="CY666" s="16"/>
      <c r="CZ666" s="16"/>
      <c r="DA666" s="16"/>
    </row>
    <row r="667" spans="1:105" ht="16.5" x14ac:dyDescent="0.3">
      <c r="A667" s="14">
        <v>549</v>
      </c>
      <c r="B667" s="15"/>
      <c r="C667" s="15"/>
      <c r="D667" s="15"/>
      <c r="E667" s="14" t="s">
        <v>1758</v>
      </c>
      <c r="F667" s="14" t="s">
        <v>943</v>
      </c>
      <c r="G667" s="14" t="s">
        <v>1759</v>
      </c>
      <c r="H667" s="2" t="s">
        <v>1760</v>
      </c>
      <c r="I667" s="12">
        <v>100</v>
      </c>
      <c r="J667" s="16">
        <f t="shared" si="110"/>
        <v>87.4</v>
      </c>
      <c r="K667" s="16">
        <f t="shared" si="111"/>
        <v>99.4</v>
      </c>
      <c r="L667" s="16">
        <f t="shared" si="112"/>
        <v>0.6</v>
      </c>
      <c r="M667" s="16">
        <f t="shared" si="112"/>
        <v>12.6</v>
      </c>
      <c r="N667" s="16"/>
      <c r="O667" s="16"/>
      <c r="P667" s="16">
        <v>0</v>
      </c>
      <c r="Q667" s="16">
        <v>4.5</v>
      </c>
      <c r="R667" s="16">
        <v>0.1</v>
      </c>
      <c r="S667" s="16">
        <v>3</v>
      </c>
      <c r="T667" s="16">
        <v>0.5</v>
      </c>
      <c r="U667" s="16">
        <v>5</v>
      </c>
      <c r="V667" s="16"/>
      <c r="W667" s="17"/>
      <c r="X667" s="16">
        <v>0</v>
      </c>
      <c r="Y667" s="16">
        <v>0.1</v>
      </c>
      <c r="Z667" s="16"/>
      <c r="AA667" s="16"/>
      <c r="AB667" s="16"/>
      <c r="AC667" s="16"/>
      <c r="AD667" s="16"/>
      <c r="AE667" s="16"/>
      <c r="AF667" s="16"/>
      <c r="AG667" s="16"/>
      <c r="AH667" s="16"/>
      <c r="AI667" s="16"/>
      <c r="AJ667" s="16"/>
      <c r="AK667" s="16"/>
      <c r="AL667" s="16"/>
      <c r="AM667" s="16"/>
      <c r="AN667" s="16"/>
      <c r="AO667" s="16"/>
      <c r="AP667" s="16"/>
      <c r="AQ667" s="16"/>
      <c r="AR667" s="16"/>
      <c r="AS667" s="16"/>
      <c r="AT667" s="16"/>
      <c r="AU667" s="16"/>
      <c r="AV667" s="16"/>
      <c r="AW667" s="16"/>
      <c r="AX667" s="16"/>
      <c r="AY667" s="16"/>
      <c r="AZ667" s="16"/>
      <c r="BA667" s="16"/>
      <c r="BB667" s="16"/>
      <c r="BC667" s="16"/>
      <c r="BD667" s="16"/>
      <c r="BE667" s="16"/>
      <c r="BF667" s="16"/>
      <c r="BG667" s="16"/>
      <c r="BH667" s="16"/>
      <c r="BI667" s="16"/>
      <c r="BJ667" s="16"/>
      <c r="BK667" s="16"/>
      <c r="BL667" s="16"/>
      <c r="BM667" s="16"/>
      <c r="BN667" s="16"/>
      <c r="BO667" s="16"/>
      <c r="BP667" s="16"/>
      <c r="BQ667" s="16"/>
      <c r="BR667" s="16"/>
      <c r="BS667" s="16"/>
      <c r="BT667" s="16"/>
      <c r="BU667" s="16"/>
      <c r="BV667" s="16"/>
      <c r="BW667" s="16"/>
      <c r="BX667" s="16"/>
      <c r="BY667" s="16"/>
      <c r="BZ667" s="16"/>
      <c r="CA667" s="16"/>
      <c r="CB667" s="16"/>
      <c r="CC667" s="16"/>
      <c r="CD667" s="16"/>
      <c r="CE667" s="16"/>
      <c r="CF667" s="16"/>
      <c r="CG667" s="16"/>
      <c r="CH667" s="16"/>
      <c r="CI667" s="16"/>
      <c r="CJ667" s="16"/>
      <c r="CK667" s="16"/>
      <c r="CL667" s="16"/>
      <c r="CM667" s="16"/>
      <c r="CN667" s="16"/>
      <c r="CO667" s="16"/>
      <c r="CP667" s="16"/>
      <c r="CQ667" s="16"/>
      <c r="CR667" s="16"/>
      <c r="CS667" s="16"/>
      <c r="CT667" s="16"/>
      <c r="CU667" s="16"/>
      <c r="CV667" s="16"/>
      <c r="CW667" s="16"/>
      <c r="CX667" s="16"/>
      <c r="CY667" s="16"/>
      <c r="CZ667" s="16"/>
      <c r="DA667" s="16"/>
    </row>
    <row r="668" spans="1:105" x14ac:dyDescent="0.3">
      <c r="A668" s="14">
        <v>550</v>
      </c>
      <c r="B668" s="15"/>
      <c r="C668" s="15"/>
      <c r="D668" s="15"/>
      <c r="E668" s="14" t="s">
        <v>1761</v>
      </c>
      <c r="F668" s="14" t="s">
        <v>943</v>
      </c>
      <c r="G668" s="14" t="s">
        <v>1762</v>
      </c>
      <c r="H668" s="110" t="s">
        <v>1763</v>
      </c>
      <c r="I668" s="12">
        <v>100</v>
      </c>
      <c r="J668" s="16">
        <f t="shared" si="110"/>
        <v>58.300000000000004</v>
      </c>
      <c r="K668" s="16">
        <f t="shared" si="111"/>
        <v>64.683999999999997</v>
      </c>
      <c r="L668" s="16">
        <f t="shared" si="112"/>
        <v>35.315999999999995</v>
      </c>
      <c r="M668" s="16">
        <f t="shared" si="112"/>
        <v>41.699999999999996</v>
      </c>
      <c r="N668" s="16"/>
      <c r="O668" s="16"/>
      <c r="P668" s="16"/>
      <c r="Q668" s="16"/>
      <c r="R668" s="16">
        <v>0.3</v>
      </c>
      <c r="S668" s="16">
        <v>1</v>
      </c>
      <c r="T668" s="16">
        <v>35</v>
      </c>
      <c r="U668" s="17">
        <v>40</v>
      </c>
      <c r="V668" s="16"/>
      <c r="W668" s="17"/>
      <c r="X668" s="16">
        <v>0.01</v>
      </c>
      <c r="Y668" s="16">
        <v>0.6</v>
      </c>
      <c r="Z668" s="79">
        <v>3.0000000000000001E-3</v>
      </c>
      <c r="AA668" s="80">
        <v>0.05</v>
      </c>
      <c r="AB668" s="16"/>
      <c r="AC668" s="16"/>
      <c r="AD668" s="16"/>
      <c r="AE668" s="16"/>
      <c r="AF668" s="16"/>
      <c r="AG668" s="16"/>
      <c r="AH668" s="79">
        <v>3.0000000000000001E-3</v>
      </c>
      <c r="AI668" s="80">
        <v>0.05</v>
      </c>
      <c r="AJ668" s="16"/>
      <c r="AK668" s="16"/>
      <c r="AL668" s="16"/>
      <c r="AM668" s="16"/>
      <c r="AN668" s="16"/>
      <c r="AO668" s="16"/>
      <c r="AP668" s="16"/>
      <c r="AQ668" s="16"/>
      <c r="AR668" s="16"/>
      <c r="AS668" s="16"/>
      <c r="AT668" s="16"/>
      <c r="AU668" s="16"/>
      <c r="AV668" s="16"/>
      <c r="AW668" s="16"/>
      <c r="AX668" s="16"/>
      <c r="AY668" s="16"/>
      <c r="AZ668" s="16"/>
      <c r="BA668" s="16"/>
      <c r="BB668" s="16"/>
      <c r="BC668" s="16"/>
      <c r="BD668" s="16"/>
      <c r="BE668" s="16"/>
      <c r="BF668" s="16"/>
      <c r="BG668" s="16"/>
      <c r="BH668" s="16"/>
      <c r="BI668" s="16"/>
      <c r="BJ668" s="16"/>
      <c r="BK668" s="16"/>
      <c r="BL668" s="16"/>
      <c r="BM668" s="16"/>
      <c r="BN668" s="16"/>
      <c r="BO668" s="16"/>
      <c r="BP668" s="16"/>
      <c r="BQ668" s="16"/>
      <c r="BR668" s="16"/>
      <c r="BS668" s="16"/>
      <c r="BT668" s="16"/>
      <c r="BU668" s="16"/>
      <c r="BV668" s="16"/>
      <c r="BW668" s="16"/>
      <c r="BX668" s="16"/>
      <c r="BY668" s="16"/>
      <c r="BZ668" s="16"/>
      <c r="CA668" s="16"/>
      <c r="CB668" s="16"/>
      <c r="CC668" s="16"/>
      <c r="CD668" s="16"/>
      <c r="CE668" s="16"/>
      <c r="CF668" s="16"/>
      <c r="CG668" s="16"/>
      <c r="CH668" s="16"/>
      <c r="CI668" s="16"/>
      <c r="CJ668" s="16"/>
      <c r="CK668" s="16"/>
      <c r="CL668" s="16"/>
      <c r="CM668" s="16"/>
      <c r="CN668" s="16"/>
      <c r="CO668" s="16"/>
      <c r="CP668" s="16"/>
      <c r="CQ668" s="16"/>
      <c r="CR668" s="16"/>
      <c r="CS668" s="16"/>
      <c r="CT668" s="16"/>
      <c r="CU668" s="16"/>
      <c r="CV668" s="16"/>
      <c r="CW668" s="16"/>
      <c r="CX668" s="16"/>
      <c r="CY668" s="16"/>
      <c r="CZ668" s="16"/>
      <c r="DA668" s="16"/>
    </row>
    <row r="669" spans="1:105" x14ac:dyDescent="0.3">
      <c r="A669" s="14">
        <v>551</v>
      </c>
      <c r="B669" s="15"/>
      <c r="C669" s="15"/>
      <c r="D669" s="15"/>
      <c r="E669" s="14" t="s">
        <v>1764</v>
      </c>
      <c r="F669" s="14" t="s">
        <v>943</v>
      </c>
      <c r="G669" s="14" t="s">
        <v>1765</v>
      </c>
      <c r="H669" s="14" t="s">
        <v>1766</v>
      </c>
      <c r="I669" s="12">
        <v>100</v>
      </c>
      <c r="J669" s="16">
        <f t="shared" si="110"/>
        <v>33.5</v>
      </c>
      <c r="K669" s="16">
        <f t="shared" si="111"/>
        <v>64.574000000000012</v>
      </c>
      <c r="L669" s="16">
        <f t="shared" si="112"/>
        <v>35.425999999999995</v>
      </c>
      <c r="M669" s="16">
        <f t="shared" si="112"/>
        <v>66.5</v>
      </c>
      <c r="N669" s="16"/>
      <c r="O669" s="16"/>
      <c r="P669" s="16">
        <v>0.4</v>
      </c>
      <c r="Q669" s="16">
        <v>1</v>
      </c>
      <c r="R669" s="80">
        <v>0</v>
      </c>
      <c r="S669" s="80">
        <v>1</v>
      </c>
      <c r="T669" s="16">
        <v>35</v>
      </c>
      <c r="U669" s="17">
        <v>59</v>
      </c>
      <c r="V669" s="16"/>
      <c r="W669" s="17"/>
      <c r="X669" s="80">
        <v>0.01</v>
      </c>
      <c r="Y669" s="80">
        <v>1</v>
      </c>
      <c r="Z669" s="79">
        <v>1E-3</v>
      </c>
      <c r="AA669" s="80">
        <v>1</v>
      </c>
      <c r="AB669" s="16">
        <v>0.01</v>
      </c>
      <c r="AC669" s="16">
        <v>0.5</v>
      </c>
      <c r="AD669" s="16"/>
      <c r="AE669" s="16"/>
      <c r="AF669" s="16"/>
      <c r="AG669" s="16"/>
      <c r="AH669" s="80">
        <v>0</v>
      </c>
      <c r="AI669" s="80">
        <v>1</v>
      </c>
      <c r="AJ669" s="16"/>
      <c r="AK669" s="16"/>
      <c r="AL669" s="18">
        <v>5.0000000000000001E-3</v>
      </c>
      <c r="AM669" s="16">
        <v>1</v>
      </c>
      <c r="AN669" s="16"/>
      <c r="AO669" s="16"/>
      <c r="AP669" s="16"/>
      <c r="AQ669" s="16"/>
      <c r="AR669" s="16"/>
      <c r="AS669" s="16"/>
      <c r="AT669" s="16"/>
      <c r="AU669" s="16"/>
      <c r="AV669" s="16"/>
      <c r="AW669" s="16"/>
      <c r="AX669" s="80">
        <v>0</v>
      </c>
      <c r="AY669" s="80">
        <v>1</v>
      </c>
      <c r="AZ669" s="16"/>
      <c r="BA669" s="16"/>
      <c r="BB669" s="16"/>
      <c r="BC669" s="16"/>
      <c r="BD669" s="16"/>
      <c r="BE669" s="16"/>
      <c r="BF669" s="16"/>
      <c r="BG669" s="16"/>
      <c r="BH669" s="16"/>
      <c r="BI669" s="16"/>
      <c r="BJ669" s="16"/>
      <c r="BK669" s="16"/>
      <c r="BL669" s="16"/>
      <c r="BM669" s="16"/>
      <c r="BN669" s="16"/>
      <c r="BO669" s="16"/>
      <c r="BP669" s="16"/>
      <c r="BQ669" s="16"/>
      <c r="BR669" s="16"/>
      <c r="BS669" s="16"/>
      <c r="BT669" s="16"/>
      <c r="BU669" s="16"/>
      <c r="BV669" s="16"/>
      <c r="BW669" s="16"/>
      <c r="BX669" s="16"/>
      <c r="BY669" s="16"/>
      <c r="BZ669" s="16"/>
      <c r="CA669" s="16"/>
      <c r="CB669" s="16"/>
      <c r="CC669" s="16"/>
      <c r="CD669" s="16"/>
      <c r="CE669" s="16"/>
      <c r="CF669" s="16"/>
      <c r="CG669" s="16"/>
      <c r="CH669" s="16"/>
      <c r="CI669" s="16"/>
      <c r="CJ669" s="16"/>
      <c r="CK669" s="16"/>
      <c r="CL669" s="16"/>
      <c r="CM669" s="16"/>
      <c r="CN669" s="16"/>
      <c r="CO669" s="16"/>
      <c r="CP669" s="16"/>
      <c r="CQ669" s="16"/>
      <c r="CR669" s="16"/>
      <c r="CS669" s="16"/>
      <c r="CT669" s="16"/>
      <c r="CU669" s="16"/>
      <c r="CV669" s="16"/>
      <c r="CW669" s="16"/>
      <c r="CX669" s="16"/>
      <c r="CY669" s="16"/>
      <c r="CZ669" s="16"/>
      <c r="DA669" s="16"/>
    </row>
    <row r="670" spans="1:105" ht="16.5" x14ac:dyDescent="0.3">
      <c r="A670" s="14">
        <v>552</v>
      </c>
      <c r="B670" s="15"/>
      <c r="C670" s="15"/>
      <c r="D670" s="15"/>
      <c r="E670" s="14" t="s">
        <v>1767</v>
      </c>
      <c r="F670" s="14" t="s">
        <v>943</v>
      </c>
      <c r="G670" s="14" t="s">
        <v>1768</v>
      </c>
      <c r="H670" s="2" t="s">
        <v>1769</v>
      </c>
      <c r="I670" s="12">
        <v>100</v>
      </c>
      <c r="J670" s="16">
        <f t="shared" si="110"/>
        <v>37</v>
      </c>
      <c r="K670" s="16">
        <f t="shared" si="111"/>
        <v>64.930000000000007</v>
      </c>
      <c r="L670" s="16">
        <f t="shared" si="112"/>
        <v>35.069999999999993</v>
      </c>
      <c r="M670" s="16">
        <f t="shared" si="112"/>
        <v>63</v>
      </c>
      <c r="N670" s="16"/>
      <c r="O670" s="16"/>
      <c r="P670" s="22">
        <v>0</v>
      </c>
      <c r="Q670" s="22">
        <v>1</v>
      </c>
      <c r="R670" s="16">
        <v>0.05</v>
      </c>
      <c r="S670" s="16">
        <v>1</v>
      </c>
      <c r="T670" s="16">
        <v>35</v>
      </c>
      <c r="U670" s="17">
        <v>59</v>
      </c>
      <c r="V670" s="16"/>
      <c r="W670" s="17"/>
      <c r="X670" s="16">
        <v>0.01</v>
      </c>
      <c r="Y670" s="16">
        <v>0.5</v>
      </c>
      <c r="Z670" s="16"/>
      <c r="AA670" s="16"/>
      <c r="AB670" s="16">
        <v>0.01</v>
      </c>
      <c r="AC670" s="16">
        <v>0.5</v>
      </c>
      <c r="AD670" s="16"/>
      <c r="AE670" s="16"/>
      <c r="AF670" s="16"/>
      <c r="AG670" s="16"/>
      <c r="AH670" s="16"/>
      <c r="AI670" s="16"/>
      <c r="AJ670" s="16"/>
      <c r="AK670" s="16"/>
      <c r="AL670" s="22">
        <v>0</v>
      </c>
      <c r="AM670" s="22">
        <v>1</v>
      </c>
      <c r="AN670" s="16"/>
      <c r="AO670" s="16"/>
      <c r="AP670" s="16"/>
      <c r="AQ670" s="16"/>
      <c r="AR670" s="16"/>
      <c r="AS670" s="16"/>
      <c r="AT670" s="16"/>
      <c r="AU670" s="16"/>
      <c r="AV670" s="16"/>
      <c r="AW670" s="16"/>
      <c r="AX670" s="16"/>
      <c r="AY670" s="16"/>
      <c r="AZ670" s="16"/>
      <c r="BA670" s="16"/>
      <c r="BB670" s="16"/>
      <c r="BC670" s="16"/>
      <c r="BD670" s="16"/>
      <c r="BE670" s="16"/>
      <c r="BF670" s="16"/>
      <c r="BG670" s="16"/>
      <c r="BH670" s="16"/>
      <c r="BI670" s="16"/>
      <c r="BJ670" s="16"/>
      <c r="BK670" s="16"/>
      <c r="BL670" s="16"/>
      <c r="BM670" s="16"/>
      <c r="BN670" s="16"/>
      <c r="BO670" s="16"/>
      <c r="BP670" s="16"/>
      <c r="BQ670" s="16"/>
      <c r="BR670" s="16"/>
      <c r="BS670" s="16"/>
      <c r="BT670" s="16"/>
      <c r="BU670" s="16"/>
      <c r="BV670" s="16"/>
      <c r="BW670" s="16"/>
      <c r="BX670" s="16"/>
      <c r="BY670" s="16"/>
      <c r="BZ670" s="16"/>
      <c r="CA670" s="16"/>
      <c r="CB670" s="16"/>
      <c r="CC670" s="16"/>
      <c r="CD670" s="16"/>
      <c r="CE670" s="16"/>
      <c r="CF670" s="16"/>
      <c r="CG670" s="16"/>
      <c r="CH670" s="16"/>
      <c r="CI670" s="16"/>
      <c r="CJ670" s="16"/>
      <c r="CK670" s="16"/>
      <c r="CL670" s="16"/>
      <c r="CM670" s="16"/>
      <c r="CN670" s="16"/>
      <c r="CO670" s="16"/>
      <c r="CP670" s="16"/>
      <c r="CQ670" s="16"/>
      <c r="CR670" s="16"/>
      <c r="CS670" s="16"/>
      <c r="CT670" s="16"/>
      <c r="CU670" s="16"/>
      <c r="CV670" s="16"/>
      <c r="CW670" s="16"/>
      <c r="CX670" s="16"/>
      <c r="CY670" s="16"/>
      <c r="CZ670" s="16"/>
      <c r="DA670" s="16"/>
    </row>
    <row r="671" spans="1:105" ht="16.5" x14ac:dyDescent="0.3">
      <c r="A671" s="14">
        <v>553</v>
      </c>
      <c r="B671" s="15"/>
      <c r="C671" s="15"/>
      <c r="D671" s="15"/>
      <c r="E671" s="14" t="s">
        <v>1770</v>
      </c>
      <c r="F671" s="14" t="s">
        <v>943</v>
      </c>
      <c r="G671" s="14" t="s">
        <v>1771</v>
      </c>
      <c r="H671" s="2" t="s">
        <v>1772</v>
      </c>
      <c r="I671" s="12">
        <v>100</v>
      </c>
      <c r="J671" s="16">
        <f t="shared" si="110"/>
        <v>84.5</v>
      </c>
      <c r="K671" s="16">
        <f t="shared" si="111"/>
        <v>88.39</v>
      </c>
      <c r="L671" s="16">
        <f>P671+R671+T671+V671+X671+Z671+AB671+AD671+AF671+AH671+AJ671+AL671+AN671+AP671+AR671+AT671+AV671+AX671+AZ671+BB671+BD671+BJ671+CZ671+BF671+BH671+BL671+BN671+BP671+BR671+BT671+BZ671</f>
        <v>11.61</v>
      </c>
      <c r="M671" s="16">
        <f>Q671+S671+U671+W671+Y671+AA671+AC671+AE671+AG671+AI671+AK671+AM671+AO671+AQ671+AS671+AU671+AW671+AY671+BA671+BC671+BE671+BK671+DA671+BG671+BI671+BM671+BO671+BQ671+BS671+BU671+CA671</f>
        <v>15.5</v>
      </c>
      <c r="N671" s="16"/>
      <c r="O671" s="16"/>
      <c r="P671" s="16">
        <v>1</v>
      </c>
      <c r="Q671" s="16">
        <v>4</v>
      </c>
      <c r="R671" s="16">
        <v>0.6</v>
      </c>
      <c r="S671" s="16">
        <v>0.8</v>
      </c>
      <c r="T671" s="16">
        <v>5</v>
      </c>
      <c r="U671" s="16">
        <v>5.5</v>
      </c>
      <c r="V671" s="16"/>
      <c r="W671" s="17"/>
      <c r="X671" s="16">
        <v>0.01</v>
      </c>
      <c r="Y671" s="16">
        <v>0.2</v>
      </c>
      <c r="Z671" s="16"/>
      <c r="AA671" s="16"/>
      <c r="AB671" s="16"/>
      <c r="AC671" s="16"/>
      <c r="AD671" s="16"/>
      <c r="AE671" s="16"/>
      <c r="AF671" s="16"/>
      <c r="AG671" s="16"/>
      <c r="AH671" s="16"/>
      <c r="AI671" s="16"/>
      <c r="AJ671" s="16"/>
      <c r="AK671" s="16"/>
      <c r="AL671" s="16">
        <v>5</v>
      </c>
      <c r="AM671" s="16">
        <v>5</v>
      </c>
      <c r="AN671" s="16"/>
      <c r="AO671" s="16"/>
      <c r="AP671" s="16"/>
      <c r="AQ671" s="16"/>
      <c r="AR671" s="16"/>
      <c r="AS671" s="16"/>
      <c r="AT671" s="16"/>
      <c r="AU671" s="16"/>
      <c r="AV671" s="16"/>
      <c r="AW671" s="16"/>
      <c r="AX671" s="16"/>
      <c r="AY671" s="16"/>
      <c r="AZ671" s="16"/>
      <c r="BA671" s="16"/>
      <c r="BB671" s="16"/>
      <c r="BC671" s="16"/>
      <c r="BD671" s="16"/>
      <c r="BE671" s="16"/>
      <c r="BF671" s="16"/>
      <c r="BG671" s="16"/>
      <c r="BH671" s="16"/>
      <c r="BI671" s="16"/>
      <c r="BJ671" s="16"/>
      <c r="BK671" s="16"/>
      <c r="BL671" s="16"/>
      <c r="BM671" s="16"/>
      <c r="BN671" s="16"/>
      <c r="BO671" s="16"/>
      <c r="BP671" s="16"/>
      <c r="BQ671" s="16"/>
      <c r="BR671" s="16"/>
      <c r="BS671" s="16"/>
      <c r="BT671" s="16"/>
      <c r="BU671" s="16"/>
      <c r="BV671" s="16"/>
      <c r="BW671" s="16"/>
      <c r="BX671" s="16"/>
      <c r="BY671" s="16"/>
      <c r="BZ671" s="16"/>
      <c r="CA671" s="16"/>
      <c r="CB671" s="16"/>
      <c r="CC671" s="16"/>
      <c r="CD671" s="16"/>
      <c r="CE671" s="16"/>
      <c r="CF671" s="16"/>
      <c r="CG671" s="16"/>
      <c r="CH671" s="16"/>
      <c r="CI671" s="16"/>
      <c r="CJ671" s="16"/>
      <c r="CK671" s="16"/>
      <c r="CL671" s="16"/>
      <c r="CM671" s="16"/>
      <c r="CN671" s="16"/>
      <c r="CO671" s="16"/>
      <c r="CP671" s="16"/>
      <c r="CQ671" s="16"/>
      <c r="CR671" s="16"/>
      <c r="CS671" s="16"/>
      <c r="CT671" s="16"/>
      <c r="CU671" s="16"/>
      <c r="CV671" s="16"/>
      <c r="CW671" s="16"/>
      <c r="CX671" s="16"/>
      <c r="CY671" s="16"/>
      <c r="CZ671" s="16"/>
      <c r="DA671" s="16"/>
    </row>
    <row r="672" spans="1:105" ht="16.5" x14ac:dyDescent="0.3">
      <c r="A672" s="14">
        <v>555</v>
      </c>
      <c r="B672" s="15"/>
      <c r="C672" s="15"/>
      <c r="D672" s="15"/>
      <c r="E672" s="14" t="s">
        <v>1773</v>
      </c>
      <c r="F672" s="14" t="s">
        <v>446</v>
      </c>
      <c r="G672" s="14" t="s">
        <v>1774</v>
      </c>
      <c r="H672" s="2" t="s">
        <v>1775</v>
      </c>
      <c r="I672" s="12">
        <v>100</v>
      </c>
      <c r="J672" s="16">
        <f t="shared" si="110"/>
        <v>100</v>
      </c>
      <c r="K672" s="16">
        <f t="shared" si="111"/>
        <v>100</v>
      </c>
      <c r="L672" s="16">
        <f>P672+R672+T672+V672+X672+Z672+AB672+AD672+AF672+AH672+AJ672+AL672+AN672+AP672+AR672+AT672+AV672+AX672+AZ672+BB672+BD672+BJ672+CZ672+BF672+BH672+BL672+BN672+BP672+BR672+BT672+BZ672+BV672+BX672+CB672+CD672+CF672+CH672+CJ672+CL672</f>
        <v>0</v>
      </c>
      <c r="M672" s="16">
        <f>Q672+S672+U672+W672+Y672+AA672+AC672+AE672+AG672+AI672+AK672+AM672+AO672+AQ672+AS672+AU672+AW672+AY672+BA672+BC672+BE672+BK672+DA672+BG672+BI672+BM672+BO672+BQ672+BS672+BU672+CA672+BW672+BY672+CC672+CE672+CG672+CI672+CK672+CM672</f>
        <v>0</v>
      </c>
      <c r="N672" s="16"/>
      <c r="O672" s="16"/>
      <c r="P672" s="16"/>
      <c r="Q672" s="16"/>
      <c r="R672" s="16"/>
      <c r="S672" s="16"/>
      <c r="T672" s="16"/>
      <c r="U672" s="16"/>
      <c r="V672" s="16"/>
      <c r="W672" s="17"/>
      <c r="X672" s="16"/>
      <c r="Y672" s="16"/>
      <c r="Z672" s="16"/>
      <c r="AA672" s="16"/>
      <c r="AB672" s="16"/>
      <c r="AC672" s="16"/>
      <c r="AD672" s="16"/>
      <c r="AE672" s="16"/>
      <c r="AF672" s="16"/>
      <c r="AG672" s="16"/>
      <c r="AH672" s="16"/>
      <c r="AI672" s="16"/>
      <c r="AJ672" s="16"/>
      <c r="AK672" s="16"/>
      <c r="AL672" s="16"/>
      <c r="AM672" s="16"/>
      <c r="AN672" s="16"/>
      <c r="AO672" s="16"/>
      <c r="AP672" s="16"/>
      <c r="AQ672" s="16"/>
      <c r="AR672" s="16"/>
      <c r="AS672" s="16"/>
      <c r="AT672" s="16"/>
      <c r="AU672" s="16"/>
      <c r="AV672" s="16"/>
      <c r="AW672" s="16"/>
      <c r="AX672" s="16"/>
      <c r="AY672" s="16"/>
      <c r="AZ672" s="16"/>
      <c r="BA672" s="16"/>
      <c r="BB672" s="16"/>
      <c r="BC672" s="16"/>
      <c r="BD672" s="16"/>
      <c r="BE672" s="16"/>
      <c r="BF672" s="16"/>
      <c r="BG672" s="16"/>
      <c r="BH672" s="16"/>
      <c r="BI672" s="16"/>
      <c r="BJ672" s="16"/>
      <c r="BK672" s="16"/>
      <c r="BL672" s="16"/>
      <c r="BM672" s="16"/>
      <c r="BN672" s="16"/>
      <c r="BO672" s="16"/>
      <c r="BP672" s="16"/>
      <c r="BQ672" s="16"/>
      <c r="BR672" s="16"/>
      <c r="BS672" s="16"/>
      <c r="BT672" s="16"/>
      <c r="BU672" s="16"/>
      <c r="BV672" s="16"/>
      <c r="BW672" s="16"/>
      <c r="BX672" s="16"/>
      <c r="BY672" s="16"/>
      <c r="BZ672" s="16"/>
      <c r="CA672" s="16"/>
      <c r="CB672" s="16"/>
      <c r="CC672" s="16"/>
      <c r="CD672" s="16"/>
      <c r="CE672" s="16"/>
      <c r="CF672" s="16"/>
      <c r="CG672" s="16"/>
      <c r="CH672" s="16"/>
      <c r="CI672" s="16"/>
      <c r="CJ672" s="16"/>
      <c r="CK672" s="16"/>
      <c r="CL672" s="16"/>
      <c r="CM672" s="16"/>
      <c r="CN672" s="16"/>
      <c r="CO672" s="16"/>
      <c r="CP672" s="16"/>
      <c r="CQ672" s="16"/>
      <c r="CR672" s="16"/>
      <c r="CS672" s="16"/>
      <c r="CT672" s="16"/>
      <c r="CU672" s="16"/>
      <c r="CV672" s="16"/>
      <c r="CW672" s="16"/>
      <c r="CX672" s="16"/>
      <c r="CY672" s="16"/>
      <c r="CZ672" s="16"/>
      <c r="DA672" s="16"/>
    </row>
    <row r="673" spans="1:105" ht="16.5" x14ac:dyDescent="0.3">
      <c r="A673" s="48">
        <v>556</v>
      </c>
      <c r="B673" s="49"/>
      <c r="C673" s="56"/>
      <c r="D673" s="51"/>
      <c r="E673" s="48" t="s">
        <v>1776</v>
      </c>
      <c r="F673" s="48" t="s">
        <v>446</v>
      </c>
      <c r="G673" s="48" t="s">
        <v>1777</v>
      </c>
      <c r="H673" s="2" t="s">
        <v>1772</v>
      </c>
      <c r="I673" s="12">
        <v>100</v>
      </c>
      <c r="J673" s="16">
        <f t="shared" si="110"/>
        <v>95.69</v>
      </c>
      <c r="K673" s="16">
        <f t="shared" si="111"/>
        <v>99.11</v>
      </c>
      <c r="L673" s="16">
        <f>P673+R673+T673+V673+X673+Z673+AB673+AD673+AF673+AH673+AJ673+AL673+AN673+AP673+AR673+AT673+AV673+AX673+AZ673+BB673+BD673+BJ673+CZ673</f>
        <v>0.8899999999999999</v>
      </c>
      <c r="M673" s="16">
        <f>Q673+S673+U673+W673+Y673+AA673+AC673+AE673+AG673+AI673+AK673+AM673+AO673+AQ673+AS673+AU673+AW673+AY673+BA673+BC673+BE673+BK673+DA673</f>
        <v>4.3099999999999996</v>
      </c>
      <c r="N673" s="15"/>
      <c r="O673" s="15"/>
      <c r="P673" s="15">
        <v>0.3</v>
      </c>
      <c r="Q673" s="15">
        <v>3</v>
      </c>
      <c r="R673" s="15">
        <v>0.4</v>
      </c>
      <c r="S673" s="15">
        <v>0.8</v>
      </c>
      <c r="T673" s="15">
        <v>0.1</v>
      </c>
      <c r="U673" s="15">
        <v>0.5</v>
      </c>
      <c r="V673" s="15"/>
      <c r="W673" s="15">
        <v>0.01</v>
      </c>
      <c r="X673" s="15">
        <v>0.09</v>
      </c>
      <c r="Y673" s="15"/>
      <c r="Z673" s="15"/>
      <c r="AA673" s="15"/>
      <c r="AB673" s="15"/>
      <c r="AC673" s="15"/>
      <c r="AD673" s="15"/>
      <c r="AE673" s="15"/>
      <c r="AF673" s="15"/>
      <c r="AG673" s="15"/>
      <c r="AH673" s="15"/>
      <c r="AI673" s="15"/>
      <c r="AJ673" s="15"/>
      <c r="AK673" s="15"/>
      <c r="AL673" s="15"/>
      <c r="AM673" s="15"/>
      <c r="AN673" s="15"/>
      <c r="AO673" s="15"/>
      <c r="AP673" s="15"/>
      <c r="AQ673" s="15"/>
      <c r="AR673" s="15"/>
      <c r="AS673" s="15"/>
      <c r="AT673" s="15"/>
      <c r="AU673" s="15"/>
      <c r="AV673" s="15"/>
      <c r="AW673" s="15"/>
      <c r="AX673" s="15"/>
      <c r="AY673" s="15"/>
      <c r="AZ673" s="15"/>
      <c r="BA673" s="15"/>
      <c r="BB673" s="15"/>
      <c r="BC673" s="15"/>
      <c r="BD673" s="15"/>
      <c r="BE673" s="15"/>
      <c r="BF673" s="15"/>
      <c r="BG673" s="15"/>
      <c r="BH673" s="15"/>
      <c r="BI673" s="15"/>
      <c r="BJ673" s="15"/>
      <c r="BK673" s="15"/>
      <c r="BL673" s="15"/>
      <c r="BM673" s="15"/>
      <c r="BN673" s="15"/>
      <c r="BO673" s="15"/>
      <c r="BP673" s="15"/>
      <c r="BQ673" s="15"/>
      <c r="BR673" s="15"/>
      <c r="BS673" s="15"/>
      <c r="BT673" s="15"/>
      <c r="BU673" s="15"/>
      <c r="BV673" s="15"/>
      <c r="BW673" s="15"/>
      <c r="BX673" s="15"/>
      <c r="BY673" s="15"/>
      <c r="BZ673" s="15"/>
      <c r="CA673" s="15"/>
      <c r="CB673" s="15"/>
      <c r="CC673" s="15"/>
      <c r="CD673" s="15"/>
      <c r="CE673" s="15"/>
      <c r="CF673" s="15"/>
      <c r="CG673" s="15"/>
      <c r="CH673" s="15"/>
      <c r="CI673" s="15"/>
      <c r="CJ673" s="15"/>
      <c r="CK673" s="15"/>
      <c r="CL673" s="15"/>
      <c r="CM673" s="15"/>
      <c r="CN673" s="15"/>
      <c r="CO673" s="15"/>
      <c r="CP673" s="15"/>
      <c r="CQ673" s="15"/>
      <c r="CR673" s="15"/>
      <c r="CS673" s="15"/>
      <c r="CT673" s="15"/>
      <c r="CU673" s="15"/>
      <c r="CV673" s="15"/>
      <c r="CW673" s="15"/>
      <c r="CX673" s="15"/>
      <c r="CY673" s="15"/>
      <c r="CZ673" s="15"/>
      <c r="DA673" s="15"/>
    </row>
    <row r="674" spans="1:105" ht="16.5" x14ac:dyDescent="0.3">
      <c r="A674" s="54">
        <v>18</v>
      </c>
      <c r="B674" s="36"/>
      <c r="C674" s="36" t="s">
        <v>675</v>
      </c>
      <c r="D674" s="54" t="s">
        <v>197</v>
      </c>
      <c r="E674" s="54" t="s">
        <v>1778</v>
      </c>
      <c r="F674" s="54" t="s">
        <v>199</v>
      </c>
      <c r="G674" s="54" t="s">
        <v>1779</v>
      </c>
      <c r="H674" s="33" t="s">
        <v>1780</v>
      </c>
      <c r="I674" s="34">
        <v>100</v>
      </c>
      <c r="J674" s="35">
        <f t="shared" si="110"/>
        <v>100</v>
      </c>
      <c r="K674" s="35">
        <f t="shared" si="111"/>
        <v>100</v>
      </c>
      <c r="L674" s="35">
        <f t="shared" ref="L674:M683" si="113">P674+R674+T674+V674+X674+Z674+AB674+AD674+AF674+AH674+AJ674+AL674+AN674+AP674+AR674+AT674+AV674+AX674+AZ674+BB674+BD674+BJ674+CZ674+BF674+BH674+BL674+BN674+BP674+BR674+BT674+BZ674+BV674+BX674+CB674+CD674+CF674+CH674+CJ674+CL674</f>
        <v>0</v>
      </c>
      <c r="M674" s="35">
        <f t="shared" si="113"/>
        <v>0</v>
      </c>
      <c r="N674" s="35"/>
      <c r="O674" s="35"/>
      <c r="P674" s="35"/>
      <c r="Q674" s="35"/>
      <c r="R674" s="35"/>
      <c r="S674" s="35"/>
      <c r="T674" s="35"/>
      <c r="U674" s="35"/>
      <c r="V674" s="35"/>
      <c r="W674" s="75"/>
      <c r="X674" s="35"/>
      <c r="Y674" s="35"/>
      <c r="Z674" s="35"/>
      <c r="AA674" s="35"/>
      <c r="AB674" s="35"/>
      <c r="AC674" s="35"/>
      <c r="AD674" s="35"/>
      <c r="AE674" s="35"/>
      <c r="AF674" s="35"/>
      <c r="AG674" s="35"/>
      <c r="AH674" s="35"/>
      <c r="AI674" s="35"/>
      <c r="AJ674" s="35"/>
      <c r="AK674" s="35"/>
      <c r="AL674" s="35"/>
      <c r="AM674" s="35"/>
      <c r="AN674" s="35"/>
      <c r="AO674" s="35"/>
      <c r="AP674" s="35"/>
      <c r="AQ674" s="35"/>
      <c r="AR674" s="35"/>
      <c r="AS674" s="35"/>
      <c r="AT674" s="35"/>
      <c r="AU674" s="35"/>
      <c r="AV674" s="35"/>
      <c r="AW674" s="35"/>
      <c r="AX674" s="35"/>
      <c r="AY674" s="35"/>
      <c r="AZ674" s="35"/>
      <c r="BA674" s="35"/>
      <c r="BB674" s="35"/>
      <c r="BC674" s="35"/>
      <c r="BD674" s="35"/>
      <c r="BE674" s="35"/>
      <c r="BF674" s="35"/>
      <c r="BG674" s="35"/>
      <c r="BH674" s="35"/>
      <c r="BI674" s="35"/>
      <c r="BJ674" s="35"/>
      <c r="BK674" s="35"/>
      <c r="BL674" s="35"/>
      <c r="BM674" s="35"/>
      <c r="BN674" s="35"/>
      <c r="BO674" s="35"/>
      <c r="BP674" s="35"/>
      <c r="BQ674" s="35"/>
      <c r="BR674" s="35"/>
      <c r="BS674" s="35"/>
      <c r="BT674" s="35"/>
      <c r="BU674" s="35"/>
      <c r="BV674" s="35"/>
      <c r="BW674" s="35"/>
      <c r="BX674" s="35"/>
      <c r="BY674" s="35"/>
      <c r="BZ674" s="35"/>
      <c r="CA674" s="35"/>
      <c r="CB674" s="35"/>
      <c r="CC674" s="35"/>
      <c r="CD674" s="35"/>
      <c r="CE674" s="35"/>
      <c r="CF674" s="35"/>
      <c r="CG674" s="35"/>
      <c r="CH674" s="35"/>
      <c r="CI674" s="35"/>
      <c r="CJ674" s="35"/>
      <c r="CK674" s="35"/>
      <c r="CL674" s="35"/>
      <c r="CM674" s="35"/>
      <c r="CN674" s="35"/>
      <c r="CO674" s="35"/>
      <c r="CP674" s="35"/>
      <c r="CQ674" s="35"/>
      <c r="CR674" s="35"/>
      <c r="CS674" s="35"/>
      <c r="CT674" s="35"/>
      <c r="CU674" s="35"/>
      <c r="CV674" s="35"/>
      <c r="CW674" s="35"/>
      <c r="CX674" s="35"/>
      <c r="CY674" s="35"/>
      <c r="CZ674" s="35"/>
      <c r="DA674" s="35"/>
    </row>
    <row r="675" spans="1:105" ht="16.5" x14ac:dyDescent="0.3">
      <c r="A675" s="57">
        <v>106</v>
      </c>
      <c r="B675" s="53"/>
      <c r="C675" s="53" t="s">
        <v>675</v>
      </c>
      <c r="D675" s="57" t="s">
        <v>197</v>
      </c>
      <c r="E675" s="57" t="s">
        <v>1781</v>
      </c>
      <c r="F675" s="57" t="s">
        <v>199</v>
      </c>
      <c r="G675" s="57" t="s">
        <v>1782</v>
      </c>
      <c r="H675" s="41" t="s">
        <v>1783</v>
      </c>
      <c r="I675" s="42">
        <v>100</v>
      </c>
      <c r="J675" s="43">
        <f t="shared" si="110"/>
        <v>100</v>
      </c>
      <c r="K675" s="43">
        <f t="shared" si="111"/>
        <v>100</v>
      </c>
      <c r="L675" s="43">
        <f t="shared" si="113"/>
        <v>0</v>
      </c>
      <c r="M675" s="43">
        <f t="shared" si="113"/>
        <v>0</v>
      </c>
      <c r="N675" s="43"/>
      <c r="O675" s="43"/>
      <c r="P675" s="43"/>
      <c r="Q675" s="43"/>
      <c r="R675" s="43"/>
      <c r="S675" s="43"/>
      <c r="T675" s="43"/>
      <c r="U675" s="43"/>
      <c r="V675" s="43"/>
      <c r="W675" s="72"/>
      <c r="X675" s="43"/>
      <c r="Y675" s="43"/>
      <c r="Z675" s="43"/>
      <c r="AA675" s="43"/>
      <c r="AB675" s="43"/>
      <c r="AC675" s="43"/>
      <c r="AD675" s="43"/>
      <c r="AE675" s="43"/>
      <c r="AF675" s="43"/>
      <c r="AG675" s="43"/>
      <c r="AH675" s="43"/>
      <c r="AI675" s="43"/>
      <c r="AJ675" s="43"/>
      <c r="AK675" s="43"/>
      <c r="AL675" s="43"/>
      <c r="AM675" s="43"/>
      <c r="AN675" s="43"/>
      <c r="AO675" s="43"/>
      <c r="AP675" s="43"/>
      <c r="AQ675" s="43"/>
      <c r="AR675" s="43"/>
      <c r="AS675" s="43"/>
      <c r="AT675" s="43"/>
      <c r="AU675" s="43"/>
      <c r="AV675" s="43"/>
      <c r="AW675" s="43"/>
      <c r="AX675" s="43"/>
      <c r="AY675" s="43"/>
      <c r="AZ675" s="43"/>
      <c r="BA675" s="43"/>
      <c r="BB675" s="43"/>
      <c r="BC675" s="43"/>
      <c r="BD675" s="43"/>
      <c r="BE675" s="43"/>
      <c r="BF675" s="43"/>
      <c r="BG675" s="43"/>
      <c r="BH675" s="43"/>
      <c r="BI675" s="43"/>
      <c r="BJ675" s="43"/>
      <c r="BK675" s="43"/>
      <c r="BL675" s="43"/>
      <c r="BM675" s="43"/>
      <c r="BN675" s="43"/>
      <c r="BO675" s="43"/>
      <c r="BP675" s="43"/>
      <c r="BQ675" s="43"/>
      <c r="BR675" s="43"/>
      <c r="BS675" s="43"/>
      <c r="BT675" s="43"/>
      <c r="BU675" s="43"/>
      <c r="BV675" s="43"/>
      <c r="BW675" s="43"/>
      <c r="BX675" s="43"/>
      <c r="BY675" s="43"/>
      <c r="BZ675" s="43"/>
      <c r="CA675" s="43"/>
      <c r="CB675" s="43"/>
      <c r="CC675" s="43"/>
      <c r="CD675" s="43"/>
      <c r="CE675" s="43"/>
      <c r="CF675" s="43"/>
      <c r="CG675" s="43"/>
      <c r="CH675" s="43"/>
      <c r="CI675" s="43"/>
      <c r="CJ675" s="43"/>
      <c r="CK675" s="43"/>
      <c r="CL675" s="43"/>
      <c r="CM675" s="43"/>
      <c r="CN675" s="43"/>
      <c r="CO675" s="43"/>
      <c r="CP675" s="43"/>
      <c r="CQ675" s="43"/>
      <c r="CR675" s="43"/>
      <c r="CS675" s="43"/>
      <c r="CT675" s="43"/>
      <c r="CU675" s="43"/>
      <c r="CV675" s="43"/>
      <c r="CW675" s="43"/>
      <c r="CX675" s="43"/>
      <c r="CY675" s="43"/>
      <c r="CZ675" s="43"/>
      <c r="DA675" s="43"/>
    </row>
    <row r="676" spans="1:105" ht="16.5" x14ac:dyDescent="0.3">
      <c r="A676" s="14">
        <v>558</v>
      </c>
      <c r="B676" s="15"/>
      <c r="C676" s="15"/>
      <c r="D676" s="15"/>
      <c r="E676" s="14" t="s">
        <v>1784</v>
      </c>
      <c r="F676" s="14" t="s">
        <v>446</v>
      </c>
      <c r="G676" s="14" t="s">
        <v>1785</v>
      </c>
      <c r="H676" s="2" t="s">
        <v>1786</v>
      </c>
      <c r="I676" s="12">
        <v>100</v>
      </c>
      <c r="J676" s="16">
        <f t="shared" si="110"/>
        <v>100</v>
      </c>
      <c r="K676" s="16">
        <f t="shared" si="111"/>
        <v>100</v>
      </c>
      <c r="L676" s="16">
        <f t="shared" si="113"/>
        <v>0</v>
      </c>
      <c r="M676" s="16">
        <f t="shared" si="113"/>
        <v>0</v>
      </c>
      <c r="N676" s="16"/>
      <c r="O676" s="16"/>
      <c r="P676" s="16"/>
      <c r="Q676" s="16"/>
      <c r="R676" s="16"/>
      <c r="S676" s="16"/>
      <c r="T676" s="16"/>
      <c r="U676" s="16"/>
      <c r="V676" s="16"/>
      <c r="W676" s="17"/>
      <c r="X676" s="16"/>
      <c r="Y676" s="16"/>
      <c r="Z676" s="16"/>
      <c r="AA676" s="16"/>
      <c r="AB676" s="16"/>
      <c r="AC676" s="16"/>
      <c r="AD676" s="16"/>
      <c r="AE676" s="16"/>
      <c r="AF676" s="16"/>
      <c r="AG676" s="16"/>
      <c r="AH676" s="16"/>
      <c r="AI676" s="16"/>
      <c r="AJ676" s="16"/>
      <c r="AK676" s="16"/>
      <c r="AL676" s="16"/>
      <c r="AM676" s="16"/>
      <c r="AN676" s="16"/>
      <c r="AO676" s="16"/>
      <c r="AP676" s="16"/>
      <c r="AQ676" s="16"/>
      <c r="AR676" s="16"/>
      <c r="AS676" s="16"/>
      <c r="AT676" s="16"/>
      <c r="AU676" s="16"/>
      <c r="AV676" s="16"/>
      <c r="AW676" s="16"/>
      <c r="AX676" s="16"/>
      <c r="AY676" s="16"/>
      <c r="AZ676" s="16"/>
      <c r="BA676" s="16"/>
      <c r="BB676" s="16"/>
      <c r="BC676" s="16"/>
      <c r="BD676" s="16"/>
      <c r="BE676" s="16"/>
      <c r="BF676" s="16"/>
      <c r="BG676" s="16"/>
      <c r="BH676" s="16"/>
      <c r="BI676" s="16"/>
      <c r="BJ676" s="16"/>
      <c r="BK676" s="16"/>
      <c r="BL676" s="16"/>
      <c r="BM676" s="16"/>
      <c r="BN676" s="16"/>
      <c r="BO676" s="16"/>
      <c r="BP676" s="16"/>
      <c r="BQ676" s="16"/>
      <c r="BR676" s="16"/>
      <c r="BS676" s="16"/>
      <c r="BT676" s="16"/>
      <c r="BU676" s="16"/>
      <c r="BV676" s="16"/>
      <c r="BW676" s="16"/>
      <c r="BX676" s="16"/>
      <c r="BY676" s="16"/>
      <c r="BZ676" s="16"/>
      <c r="CA676" s="16"/>
      <c r="CB676" s="16"/>
      <c r="CC676" s="16"/>
      <c r="CD676" s="16"/>
      <c r="CE676" s="16"/>
      <c r="CF676" s="16"/>
      <c r="CG676" s="16"/>
      <c r="CH676" s="16"/>
      <c r="CI676" s="16"/>
      <c r="CJ676" s="16"/>
      <c r="CK676" s="16"/>
      <c r="CL676" s="16"/>
      <c r="CM676" s="16"/>
      <c r="CN676" s="16"/>
      <c r="CO676" s="16"/>
      <c r="CP676" s="16"/>
      <c r="CQ676" s="16"/>
      <c r="CR676" s="16"/>
      <c r="CS676" s="16"/>
      <c r="CT676" s="16"/>
      <c r="CU676" s="16"/>
      <c r="CV676" s="16"/>
      <c r="CW676" s="16"/>
      <c r="CX676" s="16"/>
      <c r="CY676" s="16"/>
      <c r="CZ676" s="16"/>
      <c r="DA676" s="16"/>
    </row>
    <row r="677" spans="1:105" ht="16.5" x14ac:dyDescent="0.3">
      <c r="A677" s="14">
        <v>563</v>
      </c>
      <c r="B677" s="15"/>
      <c r="C677" s="15"/>
      <c r="D677" s="15"/>
      <c r="E677" s="14" t="s">
        <v>1787</v>
      </c>
      <c r="F677" s="14" t="s">
        <v>446</v>
      </c>
      <c r="G677" s="14" t="s">
        <v>1788</v>
      </c>
      <c r="H677" s="2" t="s">
        <v>1220</v>
      </c>
      <c r="I677" s="12">
        <v>100</v>
      </c>
      <c r="J677" s="16">
        <f t="shared" si="110"/>
        <v>100</v>
      </c>
      <c r="K677" s="16">
        <f t="shared" si="111"/>
        <v>100</v>
      </c>
      <c r="L677" s="16">
        <f t="shared" si="113"/>
        <v>0</v>
      </c>
      <c r="M677" s="16">
        <f t="shared" si="113"/>
        <v>0</v>
      </c>
      <c r="N677" s="16"/>
      <c r="O677" s="16"/>
      <c r="P677" s="16"/>
      <c r="Q677" s="16"/>
      <c r="R677" s="16"/>
      <c r="S677" s="16"/>
      <c r="T677" s="16"/>
      <c r="U677" s="16"/>
      <c r="V677" s="16"/>
      <c r="W677" s="17"/>
      <c r="X677" s="16"/>
      <c r="Y677" s="16"/>
      <c r="Z677" s="16"/>
      <c r="AA677" s="16"/>
      <c r="AB677" s="16"/>
      <c r="AC677" s="16"/>
      <c r="AD677" s="16"/>
      <c r="AE677" s="16"/>
      <c r="AF677" s="16"/>
      <c r="AG677" s="16"/>
      <c r="AH677" s="16"/>
      <c r="AI677" s="16"/>
      <c r="AJ677" s="16"/>
      <c r="AK677" s="16"/>
      <c r="AL677" s="16"/>
      <c r="AM677" s="16"/>
      <c r="AN677" s="16"/>
      <c r="AO677" s="16"/>
      <c r="AP677" s="16"/>
      <c r="AQ677" s="16"/>
      <c r="AR677" s="16"/>
      <c r="AS677" s="16"/>
      <c r="AT677" s="16"/>
      <c r="AU677" s="16"/>
      <c r="AV677" s="16"/>
      <c r="AW677" s="16"/>
      <c r="AX677" s="16"/>
      <c r="AY677" s="16"/>
      <c r="AZ677" s="16"/>
      <c r="BA677" s="16"/>
      <c r="BB677" s="16"/>
      <c r="BC677" s="16"/>
      <c r="BD677" s="16"/>
      <c r="BE677" s="16"/>
      <c r="BF677" s="16"/>
      <c r="BG677" s="16"/>
      <c r="BH677" s="16"/>
      <c r="BI677" s="16"/>
      <c r="BJ677" s="16"/>
      <c r="BK677" s="16"/>
      <c r="BL677" s="16"/>
      <c r="BM677" s="16"/>
      <c r="BN677" s="16"/>
      <c r="BO677" s="16"/>
      <c r="BP677" s="16"/>
      <c r="BQ677" s="16"/>
      <c r="BR677" s="16"/>
      <c r="BS677" s="16"/>
      <c r="BT677" s="16"/>
      <c r="BU677" s="16"/>
      <c r="BV677" s="16"/>
      <c r="BW677" s="16"/>
      <c r="BX677" s="16"/>
      <c r="BY677" s="16"/>
      <c r="BZ677" s="16"/>
      <c r="CA677" s="16"/>
      <c r="CB677" s="16"/>
      <c r="CC677" s="16"/>
      <c r="CD677" s="16"/>
      <c r="CE677" s="16"/>
      <c r="CF677" s="16"/>
      <c r="CG677" s="16"/>
      <c r="CH677" s="16"/>
      <c r="CI677" s="16"/>
      <c r="CJ677" s="16"/>
      <c r="CK677" s="16"/>
      <c r="CL677" s="16"/>
      <c r="CM677" s="16"/>
      <c r="CN677" s="16"/>
      <c r="CO677" s="16"/>
      <c r="CP677" s="16"/>
      <c r="CQ677" s="16"/>
      <c r="CR677" s="16"/>
      <c r="CS677" s="16"/>
      <c r="CT677" s="16"/>
      <c r="CU677" s="16"/>
      <c r="CV677" s="16"/>
      <c r="CW677" s="16"/>
      <c r="CX677" s="16"/>
      <c r="CY677" s="16"/>
      <c r="CZ677" s="16"/>
      <c r="DA677" s="16"/>
    </row>
    <row r="678" spans="1:105" ht="16.5" x14ac:dyDescent="0.3">
      <c r="A678" s="14">
        <v>568</v>
      </c>
      <c r="B678" s="15"/>
      <c r="C678" s="15"/>
      <c r="D678" s="15"/>
      <c r="E678" s="14" t="s">
        <v>1789</v>
      </c>
      <c r="F678" s="14" t="s">
        <v>1790</v>
      </c>
      <c r="G678" s="14" t="s">
        <v>1791</v>
      </c>
      <c r="H678" s="2" t="s">
        <v>949</v>
      </c>
      <c r="I678" s="12">
        <v>100</v>
      </c>
      <c r="J678" s="16">
        <f t="shared" si="110"/>
        <v>85.685000000000002</v>
      </c>
      <c r="K678" s="16">
        <f t="shared" si="111"/>
        <v>98.793999999999997</v>
      </c>
      <c r="L678" s="16">
        <f t="shared" si="113"/>
        <v>1.206</v>
      </c>
      <c r="M678" s="16">
        <f t="shared" si="113"/>
        <v>14.315000000000001</v>
      </c>
      <c r="N678" s="16"/>
      <c r="O678" s="16"/>
      <c r="P678" s="16">
        <v>1</v>
      </c>
      <c r="Q678" s="16">
        <v>4</v>
      </c>
      <c r="R678" s="16">
        <v>0.1</v>
      </c>
      <c r="S678" s="16">
        <v>1</v>
      </c>
      <c r="T678" s="16">
        <v>0.1</v>
      </c>
      <c r="U678" s="16">
        <v>9</v>
      </c>
      <c r="V678" s="16"/>
      <c r="W678" s="17"/>
      <c r="X678" s="18">
        <v>5.0000000000000001E-3</v>
      </c>
      <c r="Y678" s="16">
        <v>0.3</v>
      </c>
      <c r="Z678" s="18">
        <v>1E-3</v>
      </c>
      <c r="AA678" s="18">
        <v>1.4999999999999999E-2</v>
      </c>
      <c r="AB678" s="16"/>
      <c r="AC678" s="16"/>
      <c r="AD678" s="16"/>
      <c r="AE678" s="16"/>
      <c r="AF678" s="16"/>
      <c r="AG678" s="16"/>
      <c r="AH678" s="16"/>
      <c r="AI678" s="16"/>
      <c r="AJ678" s="16"/>
      <c r="AK678" s="16"/>
      <c r="AL678" s="16"/>
      <c r="AM678" s="16"/>
      <c r="AN678" s="16"/>
      <c r="AO678" s="16"/>
      <c r="AP678" s="16"/>
      <c r="AQ678" s="16"/>
      <c r="AR678" s="16"/>
      <c r="AS678" s="16"/>
      <c r="AT678" s="16"/>
      <c r="AU678" s="16"/>
      <c r="AV678" s="16"/>
      <c r="AW678" s="16"/>
      <c r="AX678" s="16"/>
      <c r="AY678" s="16"/>
      <c r="AZ678" s="16"/>
      <c r="BA678" s="16"/>
      <c r="BB678" s="16"/>
      <c r="BC678" s="16"/>
      <c r="BD678" s="16"/>
      <c r="BE678" s="16"/>
      <c r="BF678" s="16"/>
      <c r="BG678" s="16"/>
      <c r="BH678" s="16"/>
      <c r="BI678" s="16"/>
      <c r="BJ678" s="16"/>
      <c r="BK678" s="16"/>
      <c r="BL678" s="16"/>
      <c r="BM678" s="16"/>
      <c r="BN678" s="16"/>
      <c r="BO678" s="16"/>
      <c r="BP678" s="16"/>
      <c r="BQ678" s="16"/>
      <c r="BR678" s="16"/>
      <c r="BS678" s="16"/>
      <c r="BT678" s="16"/>
      <c r="BU678" s="16"/>
      <c r="BV678" s="16"/>
      <c r="BW678" s="16"/>
      <c r="BX678" s="16"/>
      <c r="BY678" s="16"/>
      <c r="BZ678" s="16"/>
      <c r="CA678" s="16"/>
      <c r="CB678" s="16"/>
      <c r="CC678" s="16"/>
      <c r="CD678" s="16"/>
      <c r="CE678" s="16"/>
      <c r="CF678" s="16"/>
      <c r="CG678" s="16"/>
      <c r="CH678" s="16"/>
      <c r="CI678" s="16"/>
      <c r="CJ678" s="16"/>
      <c r="CK678" s="16"/>
      <c r="CL678" s="16"/>
      <c r="CM678" s="16"/>
      <c r="CN678" s="16"/>
      <c r="CO678" s="16"/>
      <c r="CP678" s="16"/>
      <c r="CQ678" s="16"/>
      <c r="CR678" s="16"/>
      <c r="CS678" s="16"/>
      <c r="CT678" s="16"/>
      <c r="CU678" s="16"/>
      <c r="CV678" s="16"/>
      <c r="CW678" s="16"/>
      <c r="CX678" s="16"/>
      <c r="CY678" s="16"/>
      <c r="CZ678" s="16"/>
      <c r="DA678" s="16"/>
    </row>
    <row r="679" spans="1:105" s="19" customFormat="1" ht="16.5" x14ac:dyDescent="0.3">
      <c r="A679" s="14">
        <v>569</v>
      </c>
      <c r="B679" s="15"/>
      <c r="C679" s="15"/>
      <c r="D679" s="15"/>
      <c r="E679" s="14" t="s">
        <v>1792</v>
      </c>
      <c r="F679" s="14" t="s">
        <v>947</v>
      </c>
      <c r="G679" s="14" t="s">
        <v>1793</v>
      </c>
      <c r="H679" s="2" t="s">
        <v>1794</v>
      </c>
      <c r="I679" s="12">
        <v>100</v>
      </c>
      <c r="J679" s="16">
        <f t="shared" si="110"/>
        <v>100</v>
      </c>
      <c r="K679" s="16">
        <f t="shared" si="111"/>
        <v>100</v>
      </c>
      <c r="L679" s="16">
        <f t="shared" si="113"/>
        <v>0</v>
      </c>
      <c r="M679" s="16">
        <f t="shared" si="113"/>
        <v>0</v>
      </c>
      <c r="N679" s="16"/>
      <c r="O679" s="16"/>
      <c r="P679" s="16"/>
      <c r="Q679" s="16"/>
      <c r="R679" s="16"/>
      <c r="S679" s="16"/>
      <c r="T679" s="16"/>
      <c r="U679" s="16"/>
      <c r="V679" s="16"/>
      <c r="W679" s="17"/>
      <c r="X679" s="16"/>
      <c r="Y679" s="16"/>
      <c r="Z679" s="16"/>
      <c r="AA679" s="16"/>
      <c r="AB679" s="16"/>
      <c r="AC679" s="16"/>
      <c r="AD679" s="16"/>
      <c r="AE679" s="16"/>
      <c r="AF679" s="16"/>
      <c r="AG679" s="16"/>
      <c r="AH679" s="16"/>
      <c r="AI679" s="16"/>
      <c r="AJ679" s="16"/>
      <c r="AK679" s="16"/>
      <c r="AL679" s="16"/>
      <c r="AM679" s="16"/>
      <c r="AN679" s="16"/>
      <c r="AO679" s="16"/>
      <c r="AP679" s="16"/>
      <c r="AQ679" s="16"/>
      <c r="AR679" s="16"/>
      <c r="AS679" s="16"/>
      <c r="AT679" s="16"/>
      <c r="AU679" s="16"/>
      <c r="AV679" s="16"/>
      <c r="AW679" s="16"/>
      <c r="AX679" s="16"/>
      <c r="AY679" s="16"/>
      <c r="AZ679" s="16"/>
      <c r="BA679" s="16"/>
      <c r="BB679" s="16"/>
      <c r="BC679" s="16"/>
      <c r="BD679" s="16"/>
      <c r="BE679" s="16"/>
      <c r="BF679" s="16"/>
      <c r="BG679" s="16"/>
      <c r="BH679" s="16"/>
      <c r="BI679" s="16"/>
      <c r="BJ679" s="16"/>
      <c r="BK679" s="16"/>
      <c r="BL679" s="16"/>
      <c r="BM679" s="16"/>
      <c r="BN679" s="16"/>
      <c r="BO679" s="16"/>
      <c r="BP679" s="16"/>
      <c r="BQ679" s="16"/>
      <c r="BR679" s="16"/>
      <c r="BS679" s="16"/>
      <c r="BT679" s="16"/>
      <c r="BU679" s="16"/>
      <c r="BV679" s="16"/>
      <c r="BW679" s="16"/>
      <c r="BX679" s="16"/>
      <c r="BY679" s="16"/>
      <c r="BZ679" s="16"/>
      <c r="CA679" s="16"/>
      <c r="CB679" s="16"/>
      <c r="CC679" s="16"/>
      <c r="CD679" s="16"/>
      <c r="CE679" s="16"/>
      <c r="CF679" s="16"/>
      <c r="CG679" s="16"/>
      <c r="CH679" s="16"/>
      <c r="CI679" s="16"/>
      <c r="CJ679" s="16"/>
      <c r="CK679" s="16"/>
      <c r="CL679" s="16"/>
      <c r="CM679" s="16"/>
      <c r="CN679" s="16"/>
      <c r="CO679" s="16"/>
      <c r="CP679" s="16"/>
      <c r="CQ679" s="16"/>
      <c r="CR679" s="16"/>
      <c r="CS679" s="16"/>
      <c r="CT679" s="16"/>
      <c r="CU679" s="16"/>
      <c r="CV679" s="16"/>
      <c r="CW679" s="16"/>
      <c r="CX679" s="16"/>
      <c r="CY679" s="16"/>
      <c r="CZ679" s="16"/>
      <c r="DA679" s="16"/>
    </row>
    <row r="680" spans="1:105" ht="16.5" x14ac:dyDescent="0.3">
      <c r="A680" s="61">
        <v>19</v>
      </c>
      <c r="B680" s="63"/>
      <c r="C680" s="63" t="s">
        <v>675</v>
      </c>
      <c r="D680" s="61" t="s">
        <v>197</v>
      </c>
      <c r="E680" s="61" t="s">
        <v>1795</v>
      </c>
      <c r="F680" s="61" t="s">
        <v>199</v>
      </c>
      <c r="G680" s="61" t="s">
        <v>1796</v>
      </c>
      <c r="H680" s="64" t="s">
        <v>1797</v>
      </c>
      <c r="I680" s="65">
        <v>100</v>
      </c>
      <c r="J680" s="66">
        <f t="shared" si="110"/>
        <v>100</v>
      </c>
      <c r="K680" s="66">
        <f t="shared" si="111"/>
        <v>100</v>
      </c>
      <c r="L680" s="66">
        <f t="shared" si="113"/>
        <v>0</v>
      </c>
      <c r="M680" s="66">
        <f t="shared" si="113"/>
        <v>0</v>
      </c>
      <c r="N680" s="66"/>
      <c r="O680" s="66"/>
      <c r="P680" s="66"/>
      <c r="Q680" s="66"/>
      <c r="R680" s="66"/>
      <c r="S680" s="66"/>
      <c r="T680" s="66"/>
      <c r="U680" s="66"/>
      <c r="V680" s="66"/>
      <c r="W680" s="67"/>
      <c r="X680" s="66"/>
      <c r="Y680" s="66"/>
      <c r="Z680" s="66"/>
      <c r="AA680" s="66"/>
      <c r="AB680" s="66"/>
      <c r="AC680" s="66"/>
      <c r="AD680" s="66"/>
      <c r="AE680" s="66"/>
      <c r="AF680" s="66"/>
      <c r="AG680" s="66"/>
      <c r="AH680" s="66"/>
      <c r="AI680" s="66"/>
      <c r="AJ680" s="66"/>
      <c r="AK680" s="66"/>
      <c r="AL680" s="66"/>
      <c r="AM680" s="66"/>
      <c r="AN680" s="66"/>
      <c r="AO680" s="66"/>
      <c r="AP680" s="66"/>
      <c r="AQ680" s="66"/>
      <c r="AR680" s="66"/>
      <c r="AS680" s="66"/>
      <c r="AT680" s="66"/>
      <c r="AU680" s="66"/>
      <c r="AV680" s="66"/>
      <c r="AW680" s="66"/>
      <c r="AX680" s="66"/>
      <c r="AY680" s="66"/>
      <c r="AZ680" s="66"/>
      <c r="BA680" s="66"/>
      <c r="BB680" s="66"/>
      <c r="BC680" s="66"/>
      <c r="BD680" s="66"/>
      <c r="BE680" s="66"/>
      <c r="BF680" s="66"/>
      <c r="BG680" s="66"/>
      <c r="BH680" s="66"/>
      <c r="BI680" s="66"/>
      <c r="BJ680" s="66"/>
      <c r="BK680" s="66"/>
      <c r="BL680" s="66"/>
      <c r="BM680" s="66"/>
      <c r="BN680" s="66"/>
      <c r="BO680" s="66"/>
      <c r="BP680" s="66"/>
      <c r="BQ680" s="66"/>
      <c r="BR680" s="66"/>
      <c r="BS680" s="66"/>
      <c r="BT680" s="66"/>
      <c r="BU680" s="66"/>
      <c r="BV680" s="66"/>
      <c r="BW680" s="66"/>
      <c r="BX680" s="66"/>
      <c r="BY680" s="66"/>
      <c r="BZ680" s="66"/>
      <c r="CA680" s="66"/>
      <c r="CB680" s="66"/>
      <c r="CC680" s="66"/>
      <c r="CD680" s="66"/>
      <c r="CE680" s="66"/>
      <c r="CF680" s="66"/>
      <c r="CG680" s="66"/>
      <c r="CH680" s="66"/>
      <c r="CI680" s="66"/>
      <c r="CJ680" s="66"/>
      <c r="CK680" s="66"/>
      <c r="CL680" s="66"/>
      <c r="CM680" s="66"/>
      <c r="CN680" s="66"/>
      <c r="CO680" s="66"/>
      <c r="CP680" s="66"/>
      <c r="CQ680" s="66"/>
      <c r="CR680" s="66"/>
      <c r="CS680" s="66"/>
      <c r="CT680" s="66"/>
      <c r="CU680" s="66"/>
      <c r="CV680" s="66"/>
      <c r="CW680" s="66"/>
      <c r="CX680" s="66"/>
      <c r="CY680" s="66"/>
      <c r="CZ680" s="66"/>
      <c r="DA680" s="66"/>
    </row>
    <row r="681" spans="1:105" ht="16.5" x14ac:dyDescent="0.3">
      <c r="A681" s="14">
        <v>572</v>
      </c>
      <c r="B681" s="15"/>
      <c r="C681" s="15"/>
      <c r="D681" s="15"/>
      <c r="E681" s="14" t="s">
        <v>1798</v>
      </c>
      <c r="F681" s="14" t="s">
        <v>947</v>
      </c>
      <c r="G681" s="14" t="s">
        <v>1799</v>
      </c>
      <c r="H681" s="2" t="s">
        <v>1800</v>
      </c>
      <c r="I681" s="12">
        <v>100</v>
      </c>
      <c r="J681" s="16">
        <f t="shared" si="110"/>
        <v>100</v>
      </c>
      <c r="K681" s="16">
        <f t="shared" si="111"/>
        <v>100</v>
      </c>
      <c r="L681" s="16">
        <f t="shared" si="113"/>
        <v>0</v>
      </c>
      <c r="M681" s="16">
        <f t="shared" si="113"/>
        <v>0</v>
      </c>
      <c r="N681" s="16"/>
      <c r="O681" s="16"/>
      <c r="P681" s="16"/>
      <c r="Q681" s="16"/>
      <c r="R681" s="16"/>
      <c r="S681" s="16"/>
      <c r="T681" s="16"/>
      <c r="U681" s="16"/>
      <c r="V681" s="16"/>
      <c r="W681" s="17"/>
      <c r="X681" s="16"/>
      <c r="Y681" s="16"/>
      <c r="Z681" s="16"/>
      <c r="AA681" s="16"/>
      <c r="AB681" s="16"/>
      <c r="AC681" s="16"/>
      <c r="AD681" s="16"/>
      <c r="AE681" s="16"/>
      <c r="AF681" s="16"/>
      <c r="AG681" s="16"/>
      <c r="AH681" s="16"/>
      <c r="AI681" s="16"/>
      <c r="AJ681" s="16"/>
      <c r="AK681" s="16"/>
      <c r="AL681" s="16"/>
      <c r="AM681" s="16"/>
      <c r="AN681" s="16"/>
      <c r="AO681" s="16"/>
      <c r="AP681" s="16"/>
      <c r="AQ681" s="16"/>
      <c r="AR681" s="16"/>
      <c r="AS681" s="16"/>
      <c r="AT681" s="16"/>
      <c r="AU681" s="16"/>
      <c r="AV681" s="16"/>
      <c r="AW681" s="16"/>
      <c r="AX681" s="16"/>
      <c r="AY681" s="16"/>
      <c r="AZ681" s="16"/>
      <c r="BA681" s="16"/>
      <c r="BB681" s="16"/>
      <c r="BC681" s="16"/>
      <c r="BD681" s="16"/>
      <c r="BE681" s="16"/>
      <c r="BF681" s="16"/>
      <c r="BG681" s="16"/>
      <c r="BH681" s="16"/>
      <c r="BI681" s="16"/>
      <c r="BJ681" s="16"/>
      <c r="BK681" s="16"/>
      <c r="BL681" s="16"/>
      <c r="BM681" s="16"/>
      <c r="BN681" s="16"/>
      <c r="BO681" s="16"/>
      <c r="BP681" s="16"/>
      <c r="BQ681" s="16"/>
      <c r="BR681" s="16"/>
      <c r="BS681" s="16"/>
      <c r="BT681" s="16"/>
      <c r="BU681" s="16"/>
      <c r="BV681" s="16"/>
      <c r="BW681" s="16"/>
      <c r="BX681" s="16"/>
      <c r="BY681" s="16"/>
      <c r="BZ681" s="16"/>
      <c r="CA681" s="16"/>
      <c r="CB681" s="16"/>
      <c r="CC681" s="16"/>
      <c r="CD681" s="16"/>
      <c r="CE681" s="16"/>
      <c r="CF681" s="16"/>
      <c r="CG681" s="16"/>
      <c r="CH681" s="16"/>
      <c r="CI681" s="16"/>
      <c r="CJ681" s="16"/>
      <c r="CK681" s="16"/>
      <c r="CL681" s="16"/>
      <c r="CM681" s="16"/>
      <c r="CN681" s="16"/>
      <c r="CO681" s="16"/>
      <c r="CP681" s="16"/>
      <c r="CQ681" s="16"/>
      <c r="CR681" s="16"/>
      <c r="CS681" s="16"/>
      <c r="CT681" s="16"/>
      <c r="CU681" s="16"/>
      <c r="CV681" s="16"/>
      <c r="CW681" s="16"/>
      <c r="CX681" s="16"/>
      <c r="CY681" s="16"/>
      <c r="CZ681" s="16"/>
      <c r="DA681" s="16"/>
    </row>
    <row r="682" spans="1:105" ht="16.5" x14ac:dyDescent="0.3">
      <c r="A682" s="14">
        <v>573</v>
      </c>
      <c r="B682" s="15"/>
      <c r="C682" s="15"/>
      <c r="D682" s="15"/>
      <c r="E682" s="14" t="s">
        <v>1801</v>
      </c>
      <c r="F682" s="14" t="s">
        <v>1790</v>
      </c>
      <c r="G682" s="14" t="s">
        <v>1802</v>
      </c>
      <c r="H682" s="2" t="s">
        <v>1803</v>
      </c>
      <c r="I682" s="12">
        <v>100</v>
      </c>
      <c r="J682" s="16">
        <f t="shared" si="110"/>
        <v>100</v>
      </c>
      <c r="K682" s="16">
        <f t="shared" si="111"/>
        <v>100</v>
      </c>
      <c r="L682" s="16">
        <f t="shared" si="113"/>
        <v>0</v>
      </c>
      <c r="M682" s="16">
        <f t="shared" si="113"/>
        <v>0</v>
      </c>
      <c r="N682" s="16"/>
      <c r="O682" s="16"/>
      <c r="P682" s="16"/>
      <c r="Q682" s="16"/>
      <c r="R682" s="16"/>
      <c r="S682" s="16"/>
      <c r="T682" s="16"/>
      <c r="U682" s="16"/>
      <c r="V682" s="16"/>
      <c r="W682" s="17"/>
      <c r="X682" s="16"/>
      <c r="Y682" s="16"/>
      <c r="Z682" s="16"/>
      <c r="AA682" s="16"/>
      <c r="AB682" s="16"/>
      <c r="AC682" s="16"/>
      <c r="AD682" s="16"/>
      <c r="AE682" s="16"/>
      <c r="AF682" s="16"/>
      <c r="AG682" s="16"/>
      <c r="AH682" s="16"/>
      <c r="AI682" s="16"/>
      <c r="AJ682" s="16"/>
      <c r="AK682" s="16"/>
      <c r="AL682" s="16"/>
      <c r="AM682" s="16"/>
      <c r="AN682" s="16"/>
      <c r="AO682" s="16"/>
      <c r="AP682" s="16"/>
      <c r="AQ682" s="16"/>
      <c r="AR682" s="16"/>
      <c r="AS682" s="16"/>
      <c r="AT682" s="16"/>
      <c r="AU682" s="16"/>
      <c r="AV682" s="16"/>
      <c r="AW682" s="16"/>
      <c r="AX682" s="16"/>
      <c r="AY682" s="16"/>
      <c r="AZ682" s="16"/>
      <c r="BA682" s="16"/>
      <c r="BB682" s="16"/>
      <c r="BC682" s="16"/>
      <c r="BD682" s="16"/>
      <c r="BE682" s="16"/>
      <c r="BF682" s="16"/>
      <c r="BG682" s="16"/>
      <c r="BH682" s="16"/>
      <c r="BI682" s="16"/>
      <c r="BJ682" s="16"/>
      <c r="BK682" s="16"/>
      <c r="BL682" s="16"/>
      <c r="BM682" s="16"/>
      <c r="BN682" s="16"/>
      <c r="BO682" s="16"/>
      <c r="BP682" s="16"/>
      <c r="BQ682" s="16"/>
      <c r="BR682" s="16"/>
      <c r="BS682" s="16"/>
      <c r="BT682" s="16"/>
      <c r="BU682" s="16"/>
      <c r="BV682" s="16"/>
      <c r="BW682" s="16"/>
      <c r="BX682" s="16"/>
      <c r="BY682" s="16"/>
      <c r="BZ682" s="16"/>
      <c r="CA682" s="16"/>
      <c r="CB682" s="16"/>
      <c r="CC682" s="16"/>
      <c r="CD682" s="16"/>
      <c r="CE682" s="16"/>
      <c r="CF682" s="16"/>
      <c r="CG682" s="16"/>
      <c r="CH682" s="16"/>
      <c r="CI682" s="16"/>
      <c r="CJ682" s="16"/>
      <c r="CK682" s="16"/>
      <c r="CL682" s="16"/>
      <c r="CM682" s="16"/>
      <c r="CN682" s="16"/>
      <c r="CO682" s="16"/>
      <c r="CP682" s="16"/>
      <c r="CQ682" s="16"/>
      <c r="CR682" s="16"/>
      <c r="CS682" s="16"/>
      <c r="CT682" s="16"/>
      <c r="CU682" s="16"/>
      <c r="CV682" s="16"/>
      <c r="CW682" s="16"/>
      <c r="CX682" s="16"/>
      <c r="CY682" s="16"/>
      <c r="CZ682" s="16"/>
      <c r="DA682" s="16"/>
    </row>
    <row r="683" spans="1:105" ht="16.5" x14ac:dyDescent="0.3">
      <c r="A683" s="14">
        <v>574</v>
      </c>
      <c r="B683" s="15"/>
      <c r="C683" s="15"/>
      <c r="D683" s="15"/>
      <c r="E683" s="14" t="s">
        <v>1804</v>
      </c>
      <c r="F683" s="14" t="s">
        <v>1790</v>
      </c>
      <c r="G683" s="14" t="s">
        <v>1805</v>
      </c>
      <c r="H683" s="2" t="s">
        <v>1806</v>
      </c>
      <c r="I683" s="12">
        <v>100</v>
      </c>
      <c r="J683" s="16">
        <f t="shared" si="110"/>
        <v>100</v>
      </c>
      <c r="K683" s="16">
        <f t="shared" si="111"/>
        <v>100</v>
      </c>
      <c r="L683" s="16">
        <f t="shared" si="113"/>
        <v>0</v>
      </c>
      <c r="M683" s="16">
        <f t="shared" si="113"/>
        <v>0</v>
      </c>
      <c r="N683" s="16"/>
      <c r="O683" s="16"/>
      <c r="P683" s="16"/>
      <c r="Q683" s="16"/>
      <c r="R683" s="16"/>
      <c r="S683" s="16"/>
      <c r="T683" s="16"/>
      <c r="U683" s="16"/>
      <c r="V683" s="16"/>
      <c r="W683" s="17"/>
      <c r="X683" s="16"/>
      <c r="Y683" s="16"/>
      <c r="Z683" s="16"/>
      <c r="AA683" s="16"/>
      <c r="AB683" s="16"/>
      <c r="AC683" s="16"/>
      <c r="AD683" s="16"/>
      <c r="AE683" s="16"/>
      <c r="AF683" s="16"/>
      <c r="AG683" s="16"/>
      <c r="AH683" s="16"/>
      <c r="AI683" s="16"/>
      <c r="AJ683" s="16"/>
      <c r="AK683" s="16"/>
      <c r="AL683" s="16"/>
      <c r="AM683" s="16"/>
      <c r="AN683" s="16"/>
      <c r="AO683" s="16"/>
      <c r="AP683" s="16"/>
      <c r="AQ683" s="16"/>
      <c r="AR683" s="16"/>
      <c r="AS683" s="16"/>
      <c r="AT683" s="16"/>
      <c r="AU683" s="16"/>
      <c r="AV683" s="16"/>
      <c r="AW683" s="16"/>
      <c r="AX683" s="16"/>
      <c r="AY683" s="16"/>
      <c r="AZ683" s="16"/>
      <c r="BA683" s="16"/>
      <c r="BB683" s="16"/>
      <c r="BC683" s="16"/>
      <c r="BD683" s="16"/>
      <c r="BE683" s="16"/>
      <c r="BF683" s="16"/>
      <c r="BG683" s="16"/>
      <c r="BH683" s="16"/>
      <c r="BI683" s="16"/>
      <c r="BJ683" s="16"/>
      <c r="BK683" s="16"/>
      <c r="BL683" s="16"/>
      <c r="BM683" s="16"/>
      <c r="BN683" s="16"/>
      <c r="BO683" s="16"/>
      <c r="BP683" s="16"/>
      <c r="BQ683" s="16"/>
      <c r="BR683" s="16"/>
      <c r="BS683" s="16"/>
      <c r="BT683" s="16"/>
      <c r="BU683" s="16"/>
      <c r="BV683" s="16"/>
      <c r="BW683" s="16"/>
      <c r="BX683" s="16"/>
      <c r="BY683" s="16"/>
      <c r="BZ683" s="16"/>
      <c r="CA683" s="16"/>
      <c r="CB683" s="16"/>
      <c r="CC683" s="16"/>
      <c r="CD683" s="16"/>
      <c r="CE683" s="16"/>
      <c r="CF683" s="16"/>
      <c r="CG683" s="16"/>
      <c r="CH683" s="16"/>
      <c r="CI683" s="16"/>
      <c r="CJ683" s="16"/>
      <c r="CK683" s="16"/>
      <c r="CL683" s="16"/>
      <c r="CM683" s="16"/>
      <c r="CN683" s="16"/>
      <c r="CO683" s="16"/>
      <c r="CP683" s="16"/>
      <c r="CQ683" s="16"/>
      <c r="CR683" s="16"/>
      <c r="CS683" s="16"/>
      <c r="CT683" s="16"/>
      <c r="CU683" s="16"/>
      <c r="CV683" s="16"/>
      <c r="CW683" s="16"/>
      <c r="CX683" s="16"/>
      <c r="CY683" s="16"/>
      <c r="CZ683" s="16"/>
      <c r="DA683" s="16"/>
    </row>
    <row r="684" spans="1:105" s="19" customFormat="1" ht="16.5" x14ac:dyDescent="0.3">
      <c r="A684" s="81">
        <v>738</v>
      </c>
      <c r="B684" s="82"/>
      <c r="C684" s="83"/>
      <c r="D684" s="82"/>
      <c r="E684" s="81" t="s">
        <v>1807</v>
      </c>
      <c r="F684" s="81"/>
      <c r="G684" s="81"/>
      <c r="H684" s="64"/>
      <c r="I684" s="65">
        <v>100</v>
      </c>
      <c r="J684" s="66">
        <f t="shared" si="110"/>
        <v>100</v>
      </c>
      <c r="K684" s="66">
        <f t="shared" si="111"/>
        <v>100</v>
      </c>
      <c r="L684" s="66">
        <f>P684+R684+T684+V684+X684+Z684+AB684+AD684+AF684+AH684+AJ684+AL684+AN684+AP684+AR684+AT684+AV684+AX684+AZ684+BB684+BD684+BJ684+CZ684</f>
        <v>0</v>
      </c>
      <c r="M684" s="66">
        <f>Q684+S684+U684+W684+Y684+AA684+AC684+AE684+AG684+AI684+AK684+AM684+AO684+AQ684+AS684+AU684+AW684+AY684+BA684+BC684+BE684+BK684+DA684</f>
        <v>0</v>
      </c>
      <c r="N684" s="63"/>
      <c r="O684" s="63"/>
      <c r="P684" s="63"/>
      <c r="Q684" s="63"/>
      <c r="R684" s="63"/>
      <c r="S684" s="63"/>
      <c r="T684" s="63"/>
      <c r="U684" s="63"/>
      <c r="V684" s="63"/>
      <c r="W684" s="63"/>
      <c r="X684" s="63"/>
      <c r="Y684" s="63"/>
      <c r="Z684" s="63"/>
      <c r="AA684" s="63"/>
      <c r="AB684" s="63"/>
      <c r="AC684" s="63"/>
      <c r="AD684" s="63"/>
      <c r="AE684" s="63"/>
      <c r="AF684" s="63"/>
      <c r="AG684" s="63"/>
      <c r="AH684" s="63"/>
      <c r="AI684" s="63"/>
      <c r="AJ684" s="63"/>
      <c r="AK684" s="63"/>
      <c r="AL684" s="63"/>
      <c r="AM684" s="63"/>
      <c r="AN684" s="63"/>
      <c r="AO684" s="63"/>
      <c r="AP684" s="63"/>
      <c r="AQ684" s="63"/>
      <c r="AR684" s="63"/>
      <c r="AS684" s="63"/>
      <c r="AT684" s="63"/>
      <c r="AU684" s="63"/>
      <c r="AV684" s="63"/>
      <c r="AW684" s="63"/>
      <c r="AX684" s="63"/>
      <c r="AY684" s="63"/>
      <c r="AZ684" s="63"/>
      <c r="BA684" s="63"/>
      <c r="BB684" s="63"/>
      <c r="BC684" s="63"/>
      <c r="BD684" s="63"/>
      <c r="BE684" s="63"/>
      <c r="BF684" s="63"/>
      <c r="BG684" s="63"/>
      <c r="BH684" s="63"/>
      <c r="BI684" s="63"/>
      <c r="BJ684" s="63"/>
      <c r="BK684" s="63"/>
      <c r="BL684" s="63"/>
      <c r="BM684" s="63"/>
      <c r="BN684" s="63"/>
      <c r="BO684" s="63"/>
      <c r="BP684" s="63"/>
      <c r="BQ684" s="63"/>
      <c r="BR684" s="63"/>
      <c r="BS684" s="63"/>
      <c r="BT684" s="63"/>
      <c r="BU684" s="63"/>
      <c r="BV684" s="63"/>
      <c r="BW684" s="63"/>
      <c r="BX684" s="63"/>
      <c r="BY684" s="63"/>
      <c r="BZ684" s="63"/>
      <c r="CA684" s="63"/>
      <c r="CB684" s="63"/>
      <c r="CC684" s="63"/>
      <c r="CD684" s="63"/>
      <c r="CE684" s="63"/>
      <c r="CF684" s="63"/>
      <c r="CG684" s="63"/>
      <c r="CH684" s="63"/>
      <c r="CI684" s="63"/>
      <c r="CJ684" s="63"/>
      <c r="CK684" s="63"/>
      <c r="CL684" s="63"/>
      <c r="CM684" s="63"/>
      <c r="CN684" s="63"/>
      <c r="CO684" s="63"/>
      <c r="CP684" s="63"/>
      <c r="CQ684" s="63"/>
      <c r="CR684" s="63"/>
      <c r="CS684" s="63"/>
      <c r="CT684" s="63"/>
      <c r="CU684" s="63"/>
      <c r="CV684" s="63"/>
      <c r="CW684" s="63"/>
      <c r="CX684" s="63"/>
      <c r="CY684" s="63"/>
      <c r="CZ684" s="63"/>
      <c r="DA684" s="63"/>
    </row>
    <row r="685" spans="1:105" ht="16.5" x14ac:dyDescent="0.3">
      <c r="A685" s="14">
        <v>576</v>
      </c>
      <c r="B685" s="15"/>
      <c r="C685" s="15"/>
      <c r="D685" s="15"/>
      <c r="E685" s="14" t="s">
        <v>1808</v>
      </c>
      <c r="F685" s="14" t="s">
        <v>1790</v>
      </c>
      <c r="G685" s="14" t="s">
        <v>1809</v>
      </c>
      <c r="H685" s="2"/>
      <c r="I685" s="12">
        <v>100</v>
      </c>
      <c r="J685" s="16">
        <f t="shared" si="110"/>
        <v>100</v>
      </c>
      <c r="K685" s="16">
        <f t="shared" si="111"/>
        <v>100</v>
      </c>
      <c r="L685" s="16">
        <f t="shared" ref="L685:M689" si="114">P685+R685+T685+V685+X685+Z685+AB685+AD685+AF685+AH685+AJ685+AL685+AN685+AP685+AR685+AT685+AV685+AX685+AZ685+BB685+BD685+BJ685+CZ685+BF685+BH685+BL685+BN685+BP685+BR685+BT685+BZ685+BV685+BX685+CB685+CD685+CF685+CH685+CJ685+CL685</f>
        <v>0</v>
      </c>
      <c r="M685" s="16">
        <f t="shared" si="114"/>
        <v>0</v>
      </c>
      <c r="N685" s="16"/>
      <c r="O685" s="16"/>
      <c r="P685" s="16"/>
      <c r="Q685" s="16"/>
      <c r="R685" s="16"/>
      <c r="S685" s="16"/>
      <c r="T685" s="16"/>
      <c r="U685" s="16"/>
      <c r="V685" s="16"/>
      <c r="W685" s="16"/>
      <c r="X685" s="16"/>
      <c r="Y685" s="16"/>
      <c r="Z685" s="16"/>
      <c r="AA685" s="16"/>
      <c r="AB685" s="16"/>
      <c r="AC685" s="16"/>
      <c r="AD685" s="16"/>
      <c r="AE685" s="16"/>
      <c r="AF685" s="16"/>
      <c r="AG685" s="16"/>
      <c r="AH685" s="16"/>
      <c r="AI685" s="16"/>
      <c r="AJ685" s="16"/>
      <c r="AK685" s="16"/>
      <c r="AL685" s="16"/>
      <c r="AM685" s="16"/>
      <c r="AN685" s="16"/>
      <c r="AO685" s="16"/>
      <c r="AP685" s="16"/>
      <c r="AQ685" s="16"/>
      <c r="AR685" s="16"/>
      <c r="AS685" s="16"/>
      <c r="AT685" s="16"/>
      <c r="AU685" s="16"/>
      <c r="AV685" s="16"/>
      <c r="AW685" s="16"/>
      <c r="AX685" s="16"/>
      <c r="AY685" s="16"/>
      <c r="AZ685" s="16"/>
      <c r="BA685" s="16"/>
      <c r="BB685" s="16"/>
      <c r="BC685" s="16"/>
      <c r="BD685" s="16"/>
      <c r="BE685" s="16"/>
      <c r="BF685" s="16"/>
      <c r="BG685" s="16"/>
      <c r="BH685" s="16"/>
      <c r="BI685" s="16"/>
      <c r="BJ685" s="16"/>
      <c r="BK685" s="16"/>
      <c r="BL685" s="16"/>
      <c r="BM685" s="16"/>
      <c r="BN685" s="16"/>
      <c r="BO685" s="16"/>
      <c r="BP685" s="16"/>
      <c r="BQ685" s="16"/>
      <c r="BR685" s="16"/>
      <c r="BS685" s="16"/>
      <c r="BT685" s="16"/>
      <c r="BU685" s="16"/>
      <c r="BV685" s="16"/>
      <c r="BW685" s="16"/>
      <c r="BX685" s="16"/>
      <c r="BY685" s="16"/>
      <c r="BZ685" s="16"/>
      <c r="CA685" s="16"/>
      <c r="CB685" s="16"/>
      <c r="CC685" s="16"/>
      <c r="CD685" s="16"/>
      <c r="CE685" s="16"/>
      <c r="CF685" s="16"/>
      <c r="CG685" s="16"/>
      <c r="CH685" s="16"/>
      <c r="CI685" s="16"/>
      <c r="CJ685" s="16"/>
      <c r="CK685" s="16"/>
      <c r="CL685" s="16"/>
      <c r="CM685" s="16"/>
      <c r="CN685" s="16"/>
      <c r="CO685" s="16"/>
      <c r="CP685" s="16"/>
      <c r="CQ685" s="16"/>
      <c r="CR685" s="16"/>
      <c r="CS685" s="16"/>
      <c r="CT685" s="16"/>
      <c r="CU685" s="16"/>
      <c r="CV685" s="16"/>
      <c r="CW685" s="16"/>
      <c r="CX685" s="16"/>
      <c r="CY685" s="16"/>
      <c r="CZ685" s="16"/>
      <c r="DA685" s="16"/>
    </row>
    <row r="686" spans="1:105" ht="16.5" x14ac:dyDescent="0.3">
      <c r="A686" s="61">
        <v>20</v>
      </c>
      <c r="B686" s="63"/>
      <c r="C686" s="63" t="s">
        <v>675</v>
      </c>
      <c r="D686" s="61" t="s">
        <v>197</v>
      </c>
      <c r="E686" s="61" t="s">
        <v>1810</v>
      </c>
      <c r="F686" s="61" t="s">
        <v>199</v>
      </c>
      <c r="G686" s="61" t="s">
        <v>1811</v>
      </c>
      <c r="H686" s="64" t="s">
        <v>1812</v>
      </c>
      <c r="I686" s="65">
        <v>100</v>
      </c>
      <c r="J686" s="66">
        <f t="shared" si="110"/>
        <v>100</v>
      </c>
      <c r="K686" s="66">
        <f t="shared" si="111"/>
        <v>100</v>
      </c>
      <c r="L686" s="66">
        <f t="shared" si="114"/>
        <v>0</v>
      </c>
      <c r="M686" s="66">
        <f t="shared" si="114"/>
        <v>0</v>
      </c>
      <c r="N686" s="66"/>
      <c r="O686" s="66"/>
      <c r="P686" s="66"/>
      <c r="Q686" s="66"/>
      <c r="R686" s="66"/>
      <c r="S686" s="66"/>
      <c r="T686" s="66"/>
      <c r="U686" s="66"/>
      <c r="V686" s="66"/>
      <c r="W686" s="67"/>
      <c r="X686" s="66"/>
      <c r="Y686" s="66"/>
      <c r="Z686" s="66"/>
      <c r="AA686" s="66"/>
      <c r="AB686" s="66"/>
      <c r="AC686" s="66"/>
      <c r="AD686" s="66"/>
      <c r="AE686" s="66"/>
      <c r="AF686" s="66"/>
      <c r="AG686" s="66"/>
      <c r="AH686" s="66"/>
      <c r="AI686" s="66"/>
      <c r="AJ686" s="66"/>
      <c r="AK686" s="66"/>
      <c r="AL686" s="66"/>
      <c r="AM686" s="66"/>
      <c r="AN686" s="66"/>
      <c r="AO686" s="66"/>
      <c r="AP686" s="66"/>
      <c r="AQ686" s="66"/>
      <c r="AR686" s="66"/>
      <c r="AS686" s="66"/>
      <c r="AT686" s="66"/>
      <c r="AU686" s="66"/>
      <c r="AV686" s="66"/>
      <c r="AW686" s="66"/>
      <c r="AX686" s="66"/>
      <c r="AY686" s="66"/>
      <c r="AZ686" s="66"/>
      <c r="BA686" s="66"/>
      <c r="BB686" s="66"/>
      <c r="BC686" s="66"/>
      <c r="BD686" s="66"/>
      <c r="BE686" s="66"/>
      <c r="BF686" s="66"/>
      <c r="BG686" s="66"/>
      <c r="BH686" s="66"/>
      <c r="BI686" s="66"/>
      <c r="BJ686" s="66"/>
      <c r="BK686" s="66"/>
      <c r="BL686" s="66"/>
      <c r="BM686" s="66"/>
      <c r="BN686" s="66"/>
      <c r="BO686" s="66"/>
      <c r="BP686" s="66"/>
      <c r="BQ686" s="66"/>
      <c r="BR686" s="66"/>
      <c r="BS686" s="66"/>
      <c r="BT686" s="66"/>
      <c r="BU686" s="66"/>
      <c r="BV686" s="66"/>
      <c r="BW686" s="66"/>
      <c r="BX686" s="66"/>
      <c r="BY686" s="66"/>
      <c r="BZ686" s="66"/>
      <c r="CA686" s="66"/>
      <c r="CB686" s="66"/>
      <c r="CC686" s="66"/>
      <c r="CD686" s="66"/>
      <c r="CE686" s="66"/>
      <c r="CF686" s="66"/>
      <c r="CG686" s="66"/>
      <c r="CH686" s="66"/>
      <c r="CI686" s="66"/>
      <c r="CJ686" s="66"/>
      <c r="CK686" s="66"/>
      <c r="CL686" s="66"/>
      <c r="CM686" s="66"/>
      <c r="CN686" s="66"/>
      <c r="CO686" s="66"/>
      <c r="CP686" s="66"/>
      <c r="CQ686" s="66"/>
      <c r="CR686" s="66"/>
      <c r="CS686" s="66"/>
      <c r="CT686" s="66"/>
      <c r="CU686" s="66"/>
      <c r="CV686" s="66"/>
      <c r="CW686" s="66"/>
      <c r="CX686" s="66"/>
      <c r="CY686" s="66"/>
      <c r="CZ686" s="66"/>
      <c r="DA686" s="66"/>
    </row>
    <row r="687" spans="1:105" ht="16.5" x14ac:dyDescent="0.3">
      <c r="A687" s="14">
        <v>577</v>
      </c>
      <c r="B687" s="15"/>
      <c r="C687" s="15"/>
      <c r="D687" s="15"/>
      <c r="E687" s="14" t="s">
        <v>1813</v>
      </c>
      <c r="F687" s="14" t="s">
        <v>1790</v>
      </c>
      <c r="G687" s="14" t="s">
        <v>1814</v>
      </c>
      <c r="H687" s="2" t="s">
        <v>1815</v>
      </c>
      <c r="I687" s="12">
        <v>100</v>
      </c>
      <c r="J687" s="16">
        <f t="shared" si="110"/>
        <v>100</v>
      </c>
      <c r="K687" s="16">
        <f t="shared" si="111"/>
        <v>100</v>
      </c>
      <c r="L687" s="16">
        <f t="shared" si="114"/>
        <v>0</v>
      </c>
      <c r="M687" s="16">
        <f t="shared" si="114"/>
        <v>0</v>
      </c>
      <c r="N687" s="16"/>
      <c r="O687" s="16"/>
      <c r="P687" s="16"/>
      <c r="Q687" s="16"/>
      <c r="R687" s="16"/>
      <c r="S687" s="16"/>
      <c r="T687" s="16"/>
      <c r="U687" s="16"/>
      <c r="V687" s="16"/>
      <c r="W687" s="17"/>
      <c r="X687" s="16"/>
      <c r="Y687" s="16"/>
      <c r="Z687" s="16"/>
      <c r="AA687" s="16"/>
      <c r="AB687" s="16"/>
      <c r="AC687" s="16"/>
      <c r="AD687" s="16"/>
      <c r="AE687" s="16"/>
      <c r="AF687" s="16"/>
      <c r="AG687" s="16"/>
      <c r="AH687" s="16"/>
      <c r="AI687" s="16"/>
      <c r="AJ687" s="16"/>
      <c r="AK687" s="16"/>
      <c r="AL687" s="16"/>
      <c r="AM687" s="16"/>
      <c r="AN687" s="16"/>
      <c r="AO687" s="16"/>
      <c r="AP687" s="16"/>
      <c r="AQ687" s="16"/>
      <c r="AR687" s="16"/>
      <c r="AS687" s="16"/>
      <c r="AT687" s="16"/>
      <c r="AU687" s="16"/>
      <c r="AV687" s="16"/>
      <c r="AW687" s="16"/>
      <c r="AX687" s="16"/>
      <c r="AY687" s="16"/>
      <c r="AZ687" s="16"/>
      <c r="BA687" s="16"/>
      <c r="BB687" s="16"/>
      <c r="BC687" s="16"/>
      <c r="BD687" s="16"/>
      <c r="BE687" s="16"/>
      <c r="BF687" s="16"/>
      <c r="BG687" s="16"/>
      <c r="BH687" s="16"/>
      <c r="BI687" s="16"/>
      <c r="BJ687" s="16"/>
      <c r="BK687" s="16"/>
      <c r="BL687" s="16"/>
      <c r="BM687" s="16"/>
      <c r="BN687" s="16"/>
      <c r="BO687" s="16"/>
      <c r="BP687" s="16"/>
      <c r="BQ687" s="16"/>
      <c r="BR687" s="16"/>
      <c r="BS687" s="16"/>
      <c r="BT687" s="16"/>
      <c r="BU687" s="16"/>
      <c r="BV687" s="16"/>
      <c r="BW687" s="16"/>
      <c r="BX687" s="16"/>
      <c r="BY687" s="16"/>
      <c r="BZ687" s="16"/>
      <c r="CA687" s="16"/>
      <c r="CB687" s="16"/>
      <c r="CC687" s="16"/>
      <c r="CD687" s="16"/>
      <c r="CE687" s="16"/>
      <c r="CF687" s="16"/>
      <c r="CG687" s="16"/>
      <c r="CH687" s="16"/>
      <c r="CI687" s="16"/>
      <c r="CJ687" s="16"/>
      <c r="CK687" s="16"/>
      <c r="CL687" s="16"/>
      <c r="CM687" s="16"/>
      <c r="CN687" s="16"/>
      <c r="CO687" s="16"/>
      <c r="CP687" s="16"/>
      <c r="CQ687" s="16"/>
      <c r="CR687" s="16"/>
      <c r="CS687" s="16"/>
      <c r="CT687" s="16"/>
      <c r="CU687" s="16"/>
      <c r="CV687" s="16"/>
      <c r="CW687" s="16"/>
      <c r="CX687" s="16"/>
      <c r="CY687" s="16"/>
      <c r="CZ687" s="16"/>
      <c r="DA687" s="16"/>
    </row>
    <row r="688" spans="1:105" ht="16.5" x14ac:dyDescent="0.3">
      <c r="A688" s="14">
        <v>578</v>
      </c>
      <c r="B688" s="15"/>
      <c r="C688" s="15"/>
      <c r="D688" s="15"/>
      <c r="E688" s="14" t="s">
        <v>1816</v>
      </c>
      <c r="F688" s="14" t="s">
        <v>1790</v>
      </c>
      <c r="G688" s="14" t="s">
        <v>277</v>
      </c>
      <c r="H688" s="2" t="s">
        <v>278</v>
      </c>
      <c r="I688" s="12">
        <v>100</v>
      </c>
      <c r="J688" s="16">
        <f t="shared" si="110"/>
        <v>91.9</v>
      </c>
      <c r="K688" s="16">
        <f t="shared" si="111"/>
        <v>97.97</v>
      </c>
      <c r="L688" s="16">
        <f t="shared" si="114"/>
        <v>2.0299999999999998</v>
      </c>
      <c r="M688" s="16">
        <f t="shared" si="114"/>
        <v>8.1</v>
      </c>
      <c r="N688" s="16"/>
      <c r="O688" s="16"/>
      <c r="P688" s="16">
        <v>0.2</v>
      </c>
      <c r="Q688" s="16">
        <v>1.2</v>
      </c>
      <c r="R688" s="16">
        <v>0.6</v>
      </c>
      <c r="S688" s="16">
        <v>0.9</v>
      </c>
      <c r="T688" s="16">
        <v>1.2</v>
      </c>
      <c r="U688" s="16">
        <v>3</v>
      </c>
      <c r="V688" s="16">
        <v>0.01</v>
      </c>
      <c r="W688" s="17">
        <v>2</v>
      </c>
      <c r="X688" s="16"/>
      <c r="Y688" s="16"/>
      <c r="Z688" s="16"/>
      <c r="AA688" s="16"/>
      <c r="AB688" s="16"/>
      <c r="AC688" s="16"/>
      <c r="AD688" s="16"/>
      <c r="AE688" s="16"/>
      <c r="AF688" s="16"/>
      <c r="AG688" s="16"/>
      <c r="AH688" s="16"/>
      <c r="AI688" s="16"/>
      <c r="AJ688" s="16"/>
      <c r="AK688" s="16"/>
      <c r="AL688" s="16">
        <v>0.02</v>
      </c>
      <c r="AM688" s="16">
        <v>1</v>
      </c>
      <c r="AN688" s="16"/>
      <c r="AO688" s="16"/>
      <c r="AP688" s="16"/>
      <c r="AQ688" s="16"/>
      <c r="AR688" s="16"/>
      <c r="AS688" s="16"/>
      <c r="AT688" s="16"/>
      <c r="AU688" s="16"/>
      <c r="AV688" s="16"/>
      <c r="AW688" s="16"/>
      <c r="AX688" s="16"/>
      <c r="AY688" s="16"/>
      <c r="AZ688" s="16"/>
      <c r="BA688" s="16"/>
      <c r="BB688" s="16"/>
      <c r="BC688" s="16"/>
      <c r="BD688" s="16"/>
      <c r="BE688" s="16"/>
      <c r="BF688" s="16"/>
      <c r="BG688" s="16"/>
      <c r="BH688" s="16"/>
      <c r="BI688" s="16"/>
      <c r="BJ688" s="16"/>
      <c r="BK688" s="16"/>
      <c r="BL688" s="16"/>
      <c r="BM688" s="16"/>
      <c r="BN688" s="16"/>
      <c r="BO688" s="16"/>
      <c r="BP688" s="16"/>
      <c r="BQ688" s="16"/>
      <c r="BR688" s="16"/>
      <c r="BS688" s="16"/>
      <c r="BT688" s="16"/>
      <c r="BU688" s="16"/>
      <c r="BV688" s="16"/>
      <c r="BW688" s="16"/>
      <c r="BX688" s="16"/>
      <c r="BY688" s="16"/>
      <c r="BZ688" s="16"/>
      <c r="CA688" s="16"/>
      <c r="CB688" s="16"/>
      <c r="CC688" s="16"/>
      <c r="CD688" s="16"/>
      <c r="CE688" s="16"/>
      <c r="CF688" s="16"/>
      <c r="CG688" s="16"/>
      <c r="CH688" s="16"/>
      <c r="CI688" s="16"/>
      <c r="CJ688" s="16"/>
      <c r="CK688" s="16"/>
      <c r="CL688" s="16"/>
      <c r="CM688" s="16"/>
      <c r="CN688" s="60">
        <v>4.0000000000000001E-3</v>
      </c>
      <c r="CO688" s="18">
        <v>2.5000000000000001E-2</v>
      </c>
      <c r="CP688" s="16"/>
      <c r="CQ688" s="16"/>
      <c r="CR688" s="16"/>
      <c r="CS688" s="16"/>
      <c r="CT688" s="16"/>
      <c r="CU688" s="16"/>
      <c r="CV688" s="16"/>
      <c r="CW688" s="16"/>
      <c r="CX688" s="16"/>
      <c r="CY688" s="16"/>
      <c r="CZ688" s="16"/>
      <c r="DA688" s="16"/>
    </row>
    <row r="689" spans="1:105" ht="16.5" x14ac:dyDescent="0.3">
      <c r="A689" s="14">
        <v>579</v>
      </c>
      <c r="B689" s="15"/>
      <c r="C689" s="15"/>
      <c r="D689" s="15"/>
      <c r="E689" s="14" t="s">
        <v>1817</v>
      </c>
      <c r="F689" s="14" t="s">
        <v>1790</v>
      </c>
      <c r="G689" s="14" t="s">
        <v>274</v>
      </c>
      <c r="H689" s="2" t="s">
        <v>364</v>
      </c>
      <c r="I689" s="12">
        <v>100</v>
      </c>
      <c r="J689" s="16">
        <f t="shared" si="110"/>
        <v>100</v>
      </c>
      <c r="K689" s="16">
        <f t="shared" si="111"/>
        <v>100</v>
      </c>
      <c r="L689" s="16">
        <f t="shared" si="114"/>
        <v>0</v>
      </c>
      <c r="M689" s="16">
        <f t="shared" si="114"/>
        <v>0</v>
      </c>
      <c r="N689" s="16"/>
      <c r="O689" s="16"/>
      <c r="P689" s="16"/>
      <c r="Q689" s="16"/>
      <c r="R689" s="16"/>
      <c r="S689" s="16"/>
      <c r="T689" s="16"/>
      <c r="U689" s="16"/>
      <c r="V689" s="16"/>
      <c r="W689" s="17"/>
      <c r="X689" s="16"/>
      <c r="Y689" s="16"/>
      <c r="Z689" s="16"/>
      <c r="AA689" s="16"/>
      <c r="AB689" s="16"/>
      <c r="AC689" s="16"/>
      <c r="AD689" s="16"/>
      <c r="AE689" s="16"/>
      <c r="AF689" s="16"/>
      <c r="AG689" s="16"/>
      <c r="AH689" s="16"/>
      <c r="AI689" s="16"/>
      <c r="AJ689" s="16"/>
      <c r="AK689" s="16"/>
      <c r="AL689" s="16"/>
      <c r="AM689" s="16"/>
      <c r="AN689" s="16"/>
      <c r="AO689" s="16"/>
      <c r="AP689" s="16"/>
      <c r="AQ689" s="16"/>
      <c r="AR689" s="16"/>
      <c r="AS689" s="16"/>
      <c r="AT689" s="16"/>
      <c r="AU689" s="16"/>
      <c r="AV689" s="16"/>
      <c r="AW689" s="16"/>
      <c r="AX689" s="16"/>
      <c r="AY689" s="16"/>
      <c r="AZ689" s="16"/>
      <c r="BA689" s="16"/>
      <c r="BB689" s="16"/>
      <c r="BC689" s="16"/>
      <c r="BD689" s="16"/>
      <c r="BE689" s="16"/>
      <c r="BF689" s="16"/>
      <c r="BG689" s="16"/>
      <c r="BH689" s="16"/>
      <c r="BI689" s="16"/>
      <c r="BJ689" s="16"/>
      <c r="BK689" s="16"/>
      <c r="BL689" s="16"/>
      <c r="BM689" s="16"/>
      <c r="BN689" s="16"/>
      <c r="BO689" s="16"/>
      <c r="BP689" s="16"/>
      <c r="BQ689" s="16"/>
      <c r="BR689" s="16"/>
      <c r="BS689" s="16"/>
      <c r="BT689" s="16"/>
      <c r="BU689" s="16"/>
      <c r="BV689" s="16"/>
      <c r="BW689" s="16"/>
      <c r="BX689" s="16"/>
      <c r="BY689" s="16"/>
      <c r="BZ689" s="16"/>
      <c r="CA689" s="16"/>
      <c r="CB689" s="16"/>
      <c r="CC689" s="16"/>
      <c r="CD689" s="16"/>
      <c r="CE689" s="16"/>
      <c r="CF689" s="16"/>
      <c r="CG689" s="16"/>
      <c r="CH689" s="16"/>
      <c r="CI689" s="16"/>
      <c r="CJ689" s="16"/>
      <c r="CK689" s="16"/>
      <c r="CL689" s="16"/>
      <c r="CM689" s="16"/>
      <c r="CN689" s="16"/>
      <c r="CO689" s="16"/>
      <c r="CP689" s="16"/>
      <c r="CQ689" s="16"/>
      <c r="CR689" s="16"/>
      <c r="CS689" s="16"/>
      <c r="CT689" s="16"/>
      <c r="CU689" s="16"/>
      <c r="CV689" s="16"/>
      <c r="CW689" s="16"/>
      <c r="CX689" s="16"/>
      <c r="CY689" s="16"/>
      <c r="CZ689" s="16"/>
      <c r="DA689" s="16"/>
    </row>
    <row r="690" spans="1:105" s="19" customFormat="1" ht="16.5" x14ac:dyDescent="0.3">
      <c r="A690" s="30">
        <v>739</v>
      </c>
      <c r="B690" s="47"/>
      <c r="C690" s="32"/>
      <c r="D690" s="47"/>
      <c r="E690" s="30" t="s">
        <v>1818</v>
      </c>
      <c r="F690" s="30"/>
      <c r="G690" s="30"/>
      <c r="H690" s="33"/>
      <c r="I690" s="34">
        <v>100</v>
      </c>
      <c r="J690" s="35">
        <f t="shared" si="110"/>
        <v>100</v>
      </c>
      <c r="K690" s="35">
        <f t="shared" si="111"/>
        <v>100</v>
      </c>
      <c r="L690" s="35">
        <f t="shared" ref="L690:M697" si="115">P690+R690+T690+V690+X690+Z690+AB690+AD690+AF690+AH690+AJ690+AL690+AN690+AP690+AR690+AT690+AV690+AX690+AZ690+BB690+BD690+BJ690+CZ690</f>
        <v>0</v>
      </c>
      <c r="M690" s="35">
        <f t="shared" si="115"/>
        <v>0</v>
      </c>
      <c r="N690" s="36"/>
      <c r="O690" s="36"/>
      <c r="P690" s="36"/>
      <c r="Q690" s="36"/>
      <c r="R690" s="36"/>
      <c r="S690" s="36"/>
      <c r="T690" s="36"/>
      <c r="U690" s="36"/>
      <c r="V690" s="36"/>
      <c r="W690" s="36"/>
      <c r="X690" s="36"/>
      <c r="Y690" s="36"/>
      <c r="Z690" s="36"/>
      <c r="AA690" s="36"/>
      <c r="AB690" s="36"/>
      <c r="AC690" s="36"/>
      <c r="AD690" s="36"/>
      <c r="AE690" s="36"/>
      <c r="AF690" s="36"/>
      <c r="AG690" s="36"/>
      <c r="AH690" s="36"/>
      <c r="AI690" s="36"/>
      <c r="AJ690" s="36"/>
      <c r="AK690" s="36"/>
      <c r="AL690" s="36"/>
      <c r="AM690" s="36"/>
      <c r="AN690" s="36"/>
      <c r="AO690" s="36"/>
      <c r="AP690" s="36"/>
      <c r="AQ690" s="36"/>
      <c r="AR690" s="36"/>
      <c r="AS690" s="36"/>
      <c r="AT690" s="36"/>
      <c r="AU690" s="36"/>
      <c r="AV690" s="36"/>
      <c r="AW690" s="36"/>
      <c r="AX690" s="36"/>
      <c r="AY690" s="36"/>
      <c r="AZ690" s="36"/>
      <c r="BA690" s="36"/>
      <c r="BB690" s="36"/>
      <c r="BC690" s="36"/>
      <c r="BD690" s="36"/>
      <c r="BE690" s="36"/>
      <c r="BF690" s="36"/>
      <c r="BG690" s="36"/>
      <c r="BH690" s="36"/>
      <c r="BI690" s="36"/>
      <c r="BJ690" s="36"/>
      <c r="BK690" s="36"/>
      <c r="BL690" s="36"/>
      <c r="BM690" s="36"/>
      <c r="BN690" s="36"/>
      <c r="BO690" s="36"/>
      <c r="BP690" s="36"/>
      <c r="BQ690" s="36"/>
      <c r="BR690" s="36"/>
      <c r="BS690" s="36"/>
      <c r="BT690" s="36"/>
      <c r="BU690" s="36"/>
      <c r="BV690" s="36"/>
      <c r="BW690" s="36"/>
      <c r="BX690" s="36"/>
      <c r="BY690" s="36"/>
      <c r="BZ690" s="36"/>
      <c r="CA690" s="36"/>
      <c r="CB690" s="36"/>
      <c r="CC690" s="36"/>
      <c r="CD690" s="36"/>
      <c r="CE690" s="36"/>
      <c r="CF690" s="36"/>
      <c r="CG690" s="36"/>
      <c r="CH690" s="36"/>
      <c r="CI690" s="36"/>
      <c r="CJ690" s="36"/>
      <c r="CK690" s="36"/>
      <c r="CL690" s="36"/>
      <c r="CM690" s="36"/>
      <c r="CN690" s="36"/>
      <c r="CO690" s="36"/>
      <c r="CP690" s="36"/>
      <c r="CQ690" s="36"/>
      <c r="CR690" s="36"/>
      <c r="CS690" s="36"/>
      <c r="CT690" s="36"/>
      <c r="CU690" s="36"/>
      <c r="CV690" s="36"/>
      <c r="CW690" s="36"/>
      <c r="CX690" s="36"/>
      <c r="CY690" s="36"/>
      <c r="CZ690" s="36"/>
      <c r="DA690" s="36"/>
    </row>
    <row r="691" spans="1:105" s="19" customFormat="1" ht="16.5" x14ac:dyDescent="0.3">
      <c r="A691" s="48">
        <v>814</v>
      </c>
      <c r="B691" s="51"/>
      <c r="C691" s="56"/>
      <c r="D691" s="51"/>
      <c r="E691" s="48" t="s">
        <v>1819</v>
      </c>
      <c r="F691" s="48"/>
      <c r="G691" s="48" t="s">
        <v>1820</v>
      </c>
      <c r="H691" s="2"/>
      <c r="I691" s="12">
        <v>100</v>
      </c>
      <c r="J691" s="16">
        <f t="shared" si="110"/>
        <v>100</v>
      </c>
      <c r="K691" s="16">
        <f t="shared" si="111"/>
        <v>100</v>
      </c>
      <c r="L691" s="16">
        <f t="shared" si="115"/>
        <v>0</v>
      </c>
      <c r="M691" s="16">
        <f t="shared" si="115"/>
        <v>0</v>
      </c>
      <c r="N691" s="15"/>
      <c r="O691" s="15"/>
      <c r="P691" s="15"/>
      <c r="Q691" s="15"/>
      <c r="R691" s="15"/>
      <c r="S691" s="15"/>
      <c r="T691" s="15"/>
      <c r="U691" s="15"/>
      <c r="V691" s="15"/>
      <c r="W691" s="15"/>
      <c r="X691" s="15"/>
      <c r="Y691" s="15"/>
      <c r="Z691" s="15"/>
      <c r="AA691" s="15"/>
      <c r="AB691" s="15"/>
      <c r="AC691" s="15"/>
      <c r="AD691" s="15"/>
      <c r="AE691" s="15"/>
      <c r="AF691" s="15"/>
      <c r="AG691" s="15"/>
      <c r="AH691" s="15"/>
      <c r="AI691" s="15"/>
      <c r="AJ691" s="15"/>
      <c r="AK691" s="15"/>
      <c r="AL691" s="15"/>
      <c r="AM691" s="15"/>
      <c r="AN691" s="15"/>
      <c r="AO691" s="15"/>
      <c r="AP691" s="15"/>
      <c r="AQ691" s="15"/>
      <c r="AR691" s="15"/>
      <c r="AS691" s="15"/>
      <c r="AT691" s="15"/>
      <c r="AU691" s="15"/>
      <c r="AV691" s="15"/>
      <c r="AW691" s="15"/>
      <c r="AX691" s="15"/>
      <c r="AY691" s="15"/>
      <c r="AZ691" s="15"/>
      <c r="BA691" s="15"/>
      <c r="BB691" s="15"/>
      <c r="BC691" s="15"/>
      <c r="BD691" s="15"/>
      <c r="BE691" s="15"/>
      <c r="BF691" s="15"/>
      <c r="BG691" s="15"/>
      <c r="BH691" s="15"/>
      <c r="BI691" s="15"/>
      <c r="BJ691" s="15"/>
      <c r="BK691" s="15"/>
      <c r="BL691" s="15"/>
      <c r="BM691" s="15"/>
      <c r="BN691" s="15"/>
      <c r="BO691" s="15"/>
      <c r="BP691" s="15"/>
      <c r="BQ691" s="15"/>
      <c r="BR691" s="15"/>
      <c r="BS691" s="15"/>
      <c r="BT691" s="15"/>
      <c r="BU691" s="15"/>
      <c r="BV691" s="15"/>
      <c r="BW691" s="15"/>
      <c r="BX691" s="15"/>
      <c r="BY691" s="15"/>
      <c r="BZ691" s="15"/>
      <c r="CA691" s="15"/>
      <c r="CB691" s="15"/>
      <c r="CC691" s="15"/>
      <c r="CD691" s="15"/>
      <c r="CE691" s="15"/>
      <c r="CF691" s="15"/>
      <c r="CG691" s="15"/>
      <c r="CH691" s="15"/>
      <c r="CI691" s="15"/>
      <c r="CJ691" s="15"/>
      <c r="CK691" s="15"/>
      <c r="CL691" s="15"/>
      <c r="CM691" s="15"/>
      <c r="CN691" s="15"/>
      <c r="CO691" s="15"/>
      <c r="CP691" s="15"/>
      <c r="CQ691" s="15"/>
      <c r="CR691" s="15"/>
      <c r="CS691" s="15"/>
      <c r="CT691" s="15"/>
      <c r="CU691" s="15"/>
      <c r="CV691" s="15"/>
      <c r="CW691" s="15"/>
      <c r="CX691" s="15"/>
      <c r="CY691" s="15"/>
      <c r="CZ691" s="15"/>
      <c r="DA691" s="15"/>
    </row>
    <row r="692" spans="1:105" s="19" customFormat="1" ht="16.5" x14ac:dyDescent="0.3">
      <c r="A692" s="48">
        <v>27</v>
      </c>
      <c r="B692" s="56"/>
      <c r="C692" s="56" t="s">
        <v>471</v>
      </c>
      <c r="D692" s="48" t="s">
        <v>306</v>
      </c>
      <c r="E692" s="48" t="s">
        <v>1821</v>
      </c>
      <c r="F692" s="48" t="s">
        <v>199</v>
      </c>
      <c r="G692" s="48" t="s">
        <v>1822</v>
      </c>
      <c r="H692" s="2" t="s">
        <v>1823</v>
      </c>
      <c r="I692" s="12">
        <v>100</v>
      </c>
      <c r="J692" s="16">
        <f t="shared" si="110"/>
        <v>100</v>
      </c>
      <c r="K692" s="16">
        <f t="shared" si="111"/>
        <v>100</v>
      </c>
      <c r="L692" s="16">
        <f t="shared" si="115"/>
        <v>0</v>
      </c>
      <c r="M692" s="16">
        <f t="shared" si="115"/>
        <v>0</v>
      </c>
      <c r="N692" s="15"/>
      <c r="O692" s="15"/>
      <c r="P692" s="15"/>
      <c r="Q692" s="15"/>
      <c r="R692" s="15"/>
      <c r="S692" s="15"/>
      <c r="T692" s="15"/>
      <c r="U692" s="15"/>
      <c r="V692" s="15"/>
      <c r="W692" s="15"/>
      <c r="X692" s="15"/>
      <c r="Y692" s="15"/>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c r="BC692" s="15"/>
      <c r="BD692" s="15"/>
      <c r="BE692" s="15"/>
      <c r="BF692" s="15"/>
      <c r="BG692" s="15"/>
      <c r="BH692" s="15"/>
      <c r="BI692" s="15"/>
      <c r="BJ692" s="15"/>
      <c r="BK692" s="15"/>
      <c r="BL692" s="15"/>
      <c r="BM692" s="15"/>
      <c r="BN692" s="15"/>
      <c r="BO692" s="15"/>
      <c r="BP692" s="15"/>
      <c r="BQ692" s="15"/>
      <c r="BR692" s="15"/>
      <c r="BS692" s="15"/>
      <c r="BT692" s="15"/>
      <c r="BU692" s="15"/>
      <c r="BV692" s="15"/>
      <c r="BW692" s="15"/>
      <c r="BX692" s="15"/>
      <c r="BY692" s="15"/>
      <c r="BZ692" s="15"/>
      <c r="CA692" s="15"/>
      <c r="CB692" s="15"/>
      <c r="CC692" s="15"/>
      <c r="CD692" s="15"/>
      <c r="CE692" s="15"/>
      <c r="CF692" s="15"/>
      <c r="CG692" s="15"/>
      <c r="CH692" s="15"/>
      <c r="CI692" s="15"/>
      <c r="CJ692" s="15"/>
      <c r="CK692" s="15"/>
      <c r="CL692" s="15"/>
      <c r="CM692" s="15"/>
      <c r="CN692" s="15"/>
      <c r="CO692" s="15"/>
      <c r="CP692" s="15"/>
      <c r="CQ692" s="15"/>
      <c r="CR692" s="15"/>
      <c r="CS692" s="15"/>
      <c r="CT692" s="15"/>
      <c r="CU692" s="15"/>
      <c r="CV692" s="15"/>
      <c r="CW692" s="15"/>
      <c r="CX692" s="15"/>
      <c r="CY692" s="15"/>
      <c r="CZ692" s="15"/>
      <c r="DA692" s="15"/>
    </row>
    <row r="693" spans="1:105" s="19" customFormat="1" ht="16.5" x14ac:dyDescent="0.3">
      <c r="A693" s="48">
        <v>474</v>
      </c>
      <c r="B693" s="49"/>
      <c r="C693" s="56" t="s">
        <v>471</v>
      </c>
      <c r="D693" s="51"/>
      <c r="E693" s="48" t="s">
        <v>1824</v>
      </c>
      <c r="F693" s="48" t="s">
        <v>199</v>
      </c>
      <c r="G693" s="48" t="s">
        <v>1825</v>
      </c>
      <c r="H693" s="2"/>
      <c r="I693" s="12">
        <v>100</v>
      </c>
      <c r="J693" s="16">
        <f t="shared" si="110"/>
        <v>100</v>
      </c>
      <c r="K693" s="16">
        <f t="shared" si="111"/>
        <v>100</v>
      </c>
      <c r="L693" s="16">
        <f t="shared" si="115"/>
        <v>0</v>
      </c>
      <c r="M693" s="16">
        <f t="shared" si="115"/>
        <v>0</v>
      </c>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5"/>
      <c r="BC693" s="15"/>
      <c r="BD693" s="15"/>
      <c r="BE693" s="15"/>
      <c r="BF693" s="15"/>
      <c r="BG693" s="15"/>
      <c r="BH693" s="15"/>
      <c r="BI693" s="15"/>
      <c r="BJ693" s="15"/>
      <c r="BK693" s="15"/>
      <c r="BL693" s="15"/>
      <c r="BM693" s="15"/>
      <c r="BN693" s="15"/>
      <c r="BO693" s="15"/>
      <c r="BP693" s="15"/>
      <c r="BQ693" s="15"/>
      <c r="BR693" s="15"/>
      <c r="BS693" s="15"/>
      <c r="BT693" s="15"/>
      <c r="BU693" s="15"/>
      <c r="BV693" s="15"/>
      <c r="BW693" s="15"/>
      <c r="BX693" s="15"/>
      <c r="BY693" s="15"/>
      <c r="BZ693" s="15"/>
      <c r="CA693" s="15"/>
      <c r="CB693" s="15"/>
      <c r="CC693" s="15"/>
      <c r="CD693" s="15"/>
      <c r="CE693" s="15"/>
      <c r="CF693" s="15"/>
      <c r="CG693" s="15"/>
      <c r="CH693" s="15"/>
      <c r="CI693" s="15"/>
      <c r="CJ693" s="15"/>
      <c r="CK693" s="15"/>
      <c r="CL693" s="15"/>
      <c r="CM693" s="15"/>
      <c r="CN693" s="15"/>
      <c r="CO693" s="15"/>
      <c r="CP693" s="15"/>
      <c r="CQ693" s="15"/>
      <c r="CR693" s="15"/>
      <c r="CS693" s="15"/>
      <c r="CT693" s="15"/>
      <c r="CU693" s="15"/>
      <c r="CV693" s="15"/>
      <c r="CW693" s="15"/>
      <c r="CX693" s="15"/>
      <c r="CY693" s="15"/>
      <c r="CZ693" s="15"/>
      <c r="DA693" s="15"/>
    </row>
    <row r="694" spans="1:105" s="19" customFormat="1" ht="16.5" x14ac:dyDescent="0.3">
      <c r="A694" s="48">
        <v>506</v>
      </c>
      <c r="B694" s="49"/>
      <c r="C694" s="56" t="s">
        <v>471</v>
      </c>
      <c r="D694" s="51"/>
      <c r="E694" s="48" t="s">
        <v>1826</v>
      </c>
      <c r="F694" s="48"/>
      <c r="G694" s="48"/>
      <c r="H694" s="2"/>
      <c r="I694" s="12">
        <v>100</v>
      </c>
      <c r="J694" s="16">
        <f t="shared" si="110"/>
        <v>100</v>
      </c>
      <c r="K694" s="16">
        <f t="shared" si="111"/>
        <v>100</v>
      </c>
      <c r="L694" s="16">
        <f t="shared" si="115"/>
        <v>0</v>
      </c>
      <c r="M694" s="16">
        <f t="shared" si="115"/>
        <v>0</v>
      </c>
      <c r="N694" s="15"/>
      <c r="O694" s="15"/>
      <c r="P694" s="15"/>
      <c r="Q694" s="15"/>
      <c r="R694" s="15"/>
      <c r="S694" s="15"/>
      <c r="T694" s="15"/>
      <c r="U694" s="15"/>
      <c r="V694" s="15"/>
      <c r="W694" s="15"/>
      <c r="X694" s="15"/>
      <c r="Y694" s="15"/>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c r="BC694" s="15"/>
      <c r="BD694" s="15"/>
      <c r="BE694" s="15"/>
      <c r="BF694" s="15"/>
      <c r="BG694" s="15"/>
      <c r="BH694" s="15"/>
      <c r="BI694" s="15"/>
      <c r="BJ694" s="15"/>
      <c r="BK694" s="15"/>
      <c r="BL694" s="15"/>
      <c r="BM694" s="15"/>
      <c r="BN694" s="15"/>
      <c r="BO694" s="15"/>
      <c r="BP694" s="15"/>
      <c r="BQ694" s="15"/>
      <c r="BR694" s="15"/>
      <c r="BS694" s="15"/>
      <c r="BT694" s="15"/>
      <c r="BU694" s="15"/>
      <c r="BV694" s="15"/>
      <c r="BW694" s="15"/>
      <c r="BX694" s="15"/>
      <c r="BY694" s="15"/>
      <c r="BZ694" s="15"/>
      <c r="CA694" s="15"/>
      <c r="CB694" s="15"/>
      <c r="CC694" s="15"/>
      <c r="CD694" s="15"/>
      <c r="CE694" s="15"/>
      <c r="CF694" s="15"/>
      <c r="CG694" s="15"/>
      <c r="CH694" s="15"/>
      <c r="CI694" s="15"/>
      <c r="CJ694" s="15"/>
      <c r="CK694" s="15"/>
      <c r="CL694" s="15"/>
      <c r="CM694" s="15"/>
      <c r="CN694" s="15"/>
      <c r="CO694" s="15"/>
      <c r="CP694" s="15"/>
      <c r="CQ694" s="15"/>
      <c r="CR694" s="15"/>
      <c r="CS694" s="15"/>
      <c r="CT694" s="15"/>
      <c r="CU694" s="15"/>
      <c r="CV694" s="15"/>
      <c r="CW694" s="15"/>
      <c r="CX694" s="15"/>
      <c r="CY694" s="15"/>
      <c r="CZ694" s="15"/>
      <c r="DA694" s="15"/>
    </row>
    <row r="695" spans="1:105" s="19" customFormat="1" ht="16.5" x14ac:dyDescent="0.3">
      <c r="A695" s="48">
        <v>545</v>
      </c>
      <c r="B695" s="49"/>
      <c r="C695" s="56" t="s">
        <v>471</v>
      </c>
      <c r="D695" s="51"/>
      <c r="E695" s="48" t="s">
        <v>1827</v>
      </c>
      <c r="F695" s="48" t="s">
        <v>943</v>
      </c>
      <c r="G695" s="48" t="s">
        <v>1828</v>
      </c>
      <c r="H695" s="2" t="s">
        <v>1739</v>
      </c>
      <c r="I695" s="12">
        <v>100</v>
      </c>
      <c r="J695" s="16">
        <f t="shared" si="110"/>
        <v>100</v>
      </c>
      <c r="K695" s="16">
        <f t="shared" si="111"/>
        <v>100</v>
      </c>
      <c r="L695" s="16">
        <f t="shared" si="115"/>
        <v>0</v>
      </c>
      <c r="M695" s="16">
        <f t="shared" si="115"/>
        <v>0</v>
      </c>
      <c r="N695" s="15"/>
      <c r="O695" s="15"/>
      <c r="P695" s="15"/>
      <c r="Q695" s="15"/>
      <c r="R695" s="15"/>
      <c r="S695" s="15"/>
      <c r="T695" s="15"/>
      <c r="U695" s="15"/>
      <c r="V695" s="15"/>
      <c r="W695" s="15"/>
      <c r="X695" s="15"/>
      <c r="Y695" s="15"/>
      <c r="Z695" s="15"/>
      <c r="AA695" s="15"/>
      <c r="AB695" s="15"/>
      <c r="AC695" s="15"/>
      <c r="AD695" s="15"/>
      <c r="AE695" s="15"/>
      <c r="AF695" s="15"/>
      <c r="AG695" s="15"/>
      <c r="AH695" s="15"/>
      <c r="AI695" s="15"/>
      <c r="AJ695" s="15"/>
      <c r="AK695" s="15"/>
      <c r="AL695" s="15"/>
      <c r="AM695" s="15"/>
      <c r="AN695" s="15"/>
      <c r="AO695" s="15"/>
      <c r="AP695" s="15"/>
      <c r="AQ695" s="15"/>
      <c r="AR695" s="15"/>
      <c r="AS695" s="15"/>
      <c r="AT695" s="15"/>
      <c r="AU695" s="15"/>
      <c r="AV695" s="15"/>
      <c r="AW695" s="15"/>
      <c r="AX695" s="15"/>
      <c r="AY695" s="15"/>
      <c r="AZ695" s="15"/>
      <c r="BA695" s="15"/>
      <c r="BB695" s="15"/>
      <c r="BC695" s="15"/>
      <c r="BD695" s="15"/>
      <c r="BE695" s="15"/>
      <c r="BF695" s="15"/>
      <c r="BG695" s="15"/>
      <c r="BH695" s="15"/>
      <c r="BI695" s="15"/>
      <c r="BJ695" s="15"/>
      <c r="BK695" s="15"/>
      <c r="BL695" s="15"/>
      <c r="BM695" s="15"/>
      <c r="BN695" s="15"/>
      <c r="BO695" s="15"/>
      <c r="BP695" s="15"/>
      <c r="BQ695" s="15"/>
      <c r="BR695" s="15"/>
      <c r="BS695" s="15"/>
      <c r="BT695" s="15"/>
      <c r="BU695" s="15"/>
      <c r="BV695" s="15"/>
      <c r="BW695" s="15"/>
      <c r="BX695" s="15"/>
      <c r="BY695" s="15"/>
      <c r="BZ695" s="15"/>
      <c r="CA695" s="15"/>
      <c r="CB695" s="15"/>
      <c r="CC695" s="15"/>
      <c r="CD695" s="15"/>
      <c r="CE695" s="15"/>
      <c r="CF695" s="15"/>
      <c r="CG695" s="15"/>
      <c r="CH695" s="15"/>
      <c r="CI695" s="15"/>
      <c r="CJ695" s="15"/>
      <c r="CK695" s="15"/>
      <c r="CL695" s="15"/>
      <c r="CM695" s="15"/>
      <c r="CN695" s="15"/>
      <c r="CO695" s="15"/>
      <c r="CP695" s="15"/>
      <c r="CQ695" s="15"/>
      <c r="CR695" s="15"/>
      <c r="CS695" s="15"/>
      <c r="CT695" s="15"/>
      <c r="CU695" s="15"/>
      <c r="CV695" s="15"/>
      <c r="CW695" s="15"/>
      <c r="CX695" s="15"/>
      <c r="CY695" s="15"/>
      <c r="CZ695" s="15"/>
      <c r="DA695" s="15"/>
    </row>
    <row r="696" spans="1:105" s="19" customFormat="1" ht="16.5" x14ac:dyDescent="0.3">
      <c r="A696" s="48">
        <v>645</v>
      </c>
      <c r="B696" s="49"/>
      <c r="C696" s="56" t="s">
        <v>471</v>
      </c>
      <c r="D696" s="51"/>
      <c r="E696" s="48" t="s">
        <v>1829</v>
      </c>
      <c r="F696" s="48" t="s">
        <v>943</v>
      </c>
      <c r="G696" s="48" t="s">
        <v>1830</v>
      </c>
      <c r="H696" s="2"/>
      <c r="I696" s="12">
        <v>100</v>
      </c>
      <c r="J696" s="16">
        <f t="shared" si="110"/>
        <v>100</v>
      </c>
      <c r="K696" s="16">
        <f t="shared" si="111"/>
        <v>100</v>
      </c>
      <c r="L696" s="16">
        <f t="shared" si="115"/>
        <v>0</v>
      </c>
      <c r="M696" s="16">
        <f t="shared" si="115"/>
        <v>0</v>
      </c>
      <c r="N696" s="15"/>
      <c r="O696" s="15"/>
      <c r="P696" s="15"/>
      <c r="Q696" s="15"/>
      <c r="R696" s="15"/>
      <c r="S696" s="15"/>
      <c r="T696" s="15"/>
      <c r="U696" s="15"/>
      <c r="V696" s="15"/>
      <c r="W696" s="15"/>
      <c r="X696" s="15"/>
      <c r="Y696" s="15"/>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c r="BC696" s="15"/>
      <c r="BD696" s="15"/>
      <c r="BE696" s="15"/>
      <c r="BF696" s="15"/>
      <c r="BG696" s="15"/>
      <c r="BH696" s="15"/>
      <c r="BI696" s="15"/>
      <c r="BJ696" s="15"/>
      <c r="BK696" s="15"/>
      <c r="BL696" s="15"/>
      <c r="BM696" s="15"/>
      <c r="BN696" s="15"/>
      <c r="BO696" s="15"/>
      <c r="BP696" s="15"/>
      <c r="BQ696" s="15"/>
      <c r="BR696" s="15"/>
      <c r="BS696" s="15"/>
      <c r="BT696" s="15"/>
      <c r="BU696" s="15"/>
      <c r="BV696" s="15"/>
      <c r="BW696" s="15"/>
      <c r="BX696" s="15"/>
      <c r="BY696" s="15"/>
      <c r="BZ696" s="15"/>
      <c r="CA696" s="15"/>
      <c r="CB696" s="15"/>
      <c r="CC696" s="15"/>
      <c r="CD696" s="15"/>
      <c r="CE696" s="15"/>
      <c r="CF696" s="15"/>
      <c r="CG696" s="15"/>
      <c r="CH696" s="15"/>
      <c r="CI696" s="15"/>
      <c r="CJ696" s="15"/>
      <c r="CK696" s="15"/>
      <c r="CL696" s="15"/>
      <c r="CM696" s="15"/>
      <c r="CN696" s="15"/>
      <c r="CO696" s="15"/>
      <c r="CP696" s="15"/>
      <c r="CQ696" s="15"/>
      <c r="CR696" s="15"/>
      <c r="CS696" s="15"/>
      <c r="CT696" s="15"/>
      <c r="CU696" s="15"/>
      <c r="CV696" s="15"/>
      <c r="CW696" s="15"/>
      <c r="CX696" s="15"/>
      <c r="CY696" s="15"/>
      <c r="CZ696" s="15"/>
      <c r="DA696" s="15"/>
    </row>
    <row r="697" spans="1:105" s="19" customFormat="1" ht="16.5" x14ac:dyDescent="0.3">
      <c r="A697" s="48">
        <v>817</v>
      </c>
      <c r="B697" s="51"/>
      <c r="C697" s="56" t="s">
        <v>471</v>
      </c>
      <c r="D697" s="51"/>
      <c r="E697" s="48" t="s">
        <v>1831</v>
      </c>
      <c r="F697" s="48"/>
      <c r="G697" s="48" t="s">
        <v>1832</v>
      </c>
      <c r="H697" s="2"/>
      <c r="I697" s="12">
        <v>100</v>
      </c>
      <c r="J697" s="16">
        <f t="shared" si="110"/>
        <v>100</v>
      </c>
      <c r="K697" s="16">
        <f t="shared" si="111"/>
        <v>100</v>
      </c>
      <c r="L697" s="16">
        <f t="shared" si="115"/>
        <v>0</v>
      </c>
      <c r="M697" s="16">
        <f t="shared" si="115"/>
        <v>0</v>
      </c>
      <c r="N697" s="15"/>
      <c r="O697" s="15"/>
      <c r="P697" s="15"/>
      <c r="Q697" s="15"/>
      <c r="R697" s="15"/>
      <c r="S697" s="15"/>
      <c r="T697" s="15"/>
      <c r="U697" s="15"/>
      <c r="V697" s="15"/>
      <c r="W697" s="15"/>
      <c r="X697" s="15"/>
      <c r="Y697" s="15"/>
      <c r="Z697" s="15"/>
      <c r="AA697" s="15"/>
      <c r="AB697" s="15"/>
      <c r="AC697" s="15"/>
      <c r="AD697" s="15"/>
      <c r="AE697" s="15"/>
      <c r="AF697" s="15"/>
      <c r="AG697" s="15"/>
      <c r="AH697" s="15"/>
      <c r="AI697" s="15"/>
      <c r="AJ697" s="15"/>
      <c r="AK697" s="15"/>
      <c r="AL697" s="15"/>
      <c r="AM697" s="15"/>
      <c r="AN697" s="15"/>
      <c r="AO697" s="15"/>
      <c r="AP697" s="15"/>
      <c r="AQ697" s="15"/>
      <c r="AR697" s="15"/>
      <c r="AS697" s="15"/>
      <c r="AT697" s="15"/>
      <c r="AU697" s="15"/>
      <c r="AV697" s="15"/>
      <c r="AW697" s="15"/>
      <c r="AX697" s="15"/>
      <c r="AY697" s="15"/>
      <c r="AZ697" s="15"/>
      <c r="BA697" s="15"/>
      <c r="BB697" s="15"/>
      <c r="BC697" s="15"/>
      <c r="BD697" s="15"/>
      <c r="BE697" s="15"/>
      <c r="BF697" s="15"/>
      <c r="BG697" s="15"/>
      <c r="BH697" s="15"/>
      <c r="BI697" s="15"/>
      <c r="BJ697" s="15"/>
      <c r="BK697" s="15"/>
      <c r="BL697" s="15"/>
      <c r="BM697" s="15"/>
      <c r="BN697" s="15"/>
      <c r="BO697" s="15"/>
      <c r="BP697" s="15"/>
      <c r="BQ697" s="15"/>
      <c r="BR697" s="15"/>
      <c r="BS697" s="15"/>
      <c r="BT697" s="15"/>
      <c r="BU697" s="15"/>
      <c r="BV697" s="15"/>
      <c r="BW697" s="15"/>
      <c r="BX697" s="15"/>
      <c r="BY697" s="15"/>
      <c r="BZ697" s="15"/>
      <c r="CA697" s="15"/>
      <c r="CB697" s="15"/>
      <c r="CC697" s="15"/>
      <c r="CD697" s="15"/>
      <c r="CE697" s="15"/>
      <c r="CF697" s="15"/>
      <c r="CG697" s="15"/>
      <c r="CH697" s="15"/>
      <c r="CI697" s="15"/>
      <c r="CJ697" s="15"/>
      <c r="CK697" s="15"/>
      <c r="CL697" s="15"/>
      <c r="CM697" s="15"/>
      <c r="CN697" s="15"/>
      <c r="CO697" s="15"/>
      <c r="CP697" s="15"/>
      <c r="CQ697" s="15"/>
      <c r="CR697" s="15"/>
      <c r="CS697" s="15"/>
      <c r="CT697" s="15"/>
      <c r="CU697" s="15"/>
      <c r="CV697" s="15"/>
      <c r="CW697" s="15"/>
      <c r="CX697" s="15"/>
      <c r="CY697" s="15"/>
      <c r="CZ697" s="15"/>
      <c r="DA697" s="15"/>
    </row>
    <row r="698" spans="1:105" ht="16.5" x14ac:dyDescent="0.3">
      <c r="A698" s="57">
        <v>72</v>
      </c>
      <c r="B698" s="53"/>
      <c r="C698" s="53" t="s">
        <v>1833</v>
      </c>
      <c r="D698" s="57" t="s">
        <v>197</v>
      </c>
      <c r="E698" s="57" t="s">
        <v>1834</v>
      </c>
      <c r="F698" s="57" t="s">
        <v>199</v>
      </c>
      <c r="G698" s="57" t="s">
        <v>1835</v>
      </c>
      <c r="H698" s="41" t="s">
        <v>1836</v>
      </c>
      <c r="I698" s="42">
        <v>100</v>
      </c>
      <c r="J698" s="43">
        <f t="shared" si="110"/>
        <v>100</v>
      </c>
      <c r="K698" s="43">
        <f t="shared" si="111"/>
        <v>100</v>
      </c>
      <c r="L698" s="43">
        <f t="shared" ref="L698:M706" si="116">P698+R698+T698+V698+X698+Z698+AB698+AD698+AF698+AH698+AJ698+AL698+AN698+AP698+AR698+AT698+AV698+AX698+AZ698+BB698+BD698+BJ698+CZ698+BF698+BH698+BL698+BN698+BP698+BR698+BT698+BZ698+BV698+BX698+CB698+CD698+CF698+CH698+CJ698+CL698</f>
        <v>0</v>
      </c>
      <c r="M698" s="43">
        <f t="shared" si="116"/>
        <v>0</v>
      </c>
      <c r="N698" s="43"/>
      <c r="O698" s="43"/>
      <c r="P698" s="43"/>
      <c r="Q698" s="43"/>
      <c r="R698" s="43"/>
      <c r="S698" s="43"/>
      <c r="T698" s="43"/>
      <c r="U698" s="43"/>
      <c r="V698" s="43"/>
      <c r="W698" s="72"/>
      <c r="X698" s="43"/>
      <c r="Y698" s="43"/>
      <c r="Z698" s="43"/>
      <c r="AA698" s="43"/>
      <c r="AB698" s="43"/>
      <c r="AC698" s="43"/>
      <c r="AD698" s="43"/>
      <c r="AE698" s="43"/>
      <c r="AF698" s="43"/>
      <c r="AG698" s="43"/>
      <c r="AH698" s="43"/>
      <c r="AI698" s="43"/>
      <c r="AJ698" s="43"/>
      <c r="AK698" s="43"/>
      <c r="AL698" s="43"/>
      <c r="AM698" s="43"/>
      <c r="AN698" s="43"/>
      <c r="AO698" s="43"/>
      <c r="AP698" s="43"/>
      <c r="AQ698" s="43"/>
      <c r="AR698" s="43"/>
      <c r="AS698" s="43"/>
      <c r="AT698" s="43"/>
      <c r="AU698" s="43"/>
      <c r="AV698" s="43"/>
      <c r="AW698" s="43"/>
      <c r="AX698" s="43"/>
      <c r="AY698" s="43"/>
      <c r="AZ698" s="43"/>
      <c r="BA698" s="43"/>
      <c r="BB698" s="43"/>
      <c r="BC698" s="43"/>
      <c r="BD698" s="43"/>
      <c r="BE698" s="43"/>
      <c r="BF698" s="43"/>
      <c r="BG698" s="43"/>
      <c r="BH698" s="43"/>
      <c r="BI698" s="43"/>
      <c r="BJ698" s="43"/>
      <c r="BK698" s="43"/>
      <c r="BL698" s="43"/>
      <c r="BM698" s="43"/>
      <c r="BN698" s="43"/>
      <c r="BO698" s="43"/>
      <c r="BP698" s="43"/>
      <c r="BQ698" s="43"/>
      <c r="BR698" s="43"/>
      <c r="BS698" s="43"/>
      <c r="BT698" s="43"/>
      <c r="BU698" s="43"/>
      <c r="BV698" s="43"/>
      <c r="BW698" s="43"/>
      <c r="BX698" s="43"/>
      <c r="BY698" s="43"/>
      <c r="BZ698" s="43"/>
      <c r="CA698" s="43"/>
      <c r="CB698" s="43"/>
      <c r="CC698" s="43"/>
      <c r="CD698" s="43"/>
      <c r="CE698" s="43"/>
      <c r="CF698" s="43"/>
      <c r="CG698" s="43"/>
      <c r="CH698" s="43"/>
      <c r="CI698" s="43"/>
      <c r="CJ698" s="43"/>
      <c r="CK698" s="43"/>
      <c r="CL698" s="43"/>
      <c r="CM698" s="43"/>
      <c r="CN698" s="43"/>
      <c r="CO698" s="43"/>
      <c r="CP698" s="43"/>
      <c r="CQ698" s="43"/>
      <c r="CR698" s="43"/>
      <c r="CS698" s="43"/>
      <c r="CT698" s="43"/>
      <c r="CU698" s="43"/>
      <c r="CV698" s="43"/>
      <c r="CW698" s="43"/>
      <c r="CX698" s="43"/>
      <c r="CY698" s="43"/>
      <c r="CZ698" s="43"/>
      <c r="DA698" s="43"/>
    </row>
    <row r="699" spans="1:105" ht="16.5" x14ac:dyDescent="0.3">
      <c r="A699" s="14">
        <v>582</v>
      </c>
      <c r="B699" s="15"/>
      <c r="C699" s="15"/>
      <c r="D699" s="15"/>
      <c r="E699" s="14" t="s">
        <v>1837</v>
      </c>
      <c r="F699" s="14" t="s">
        <v>251</v>
      </c>
      <c r="G699" s="14" t="s">
        <v>1838</v>
      </c>
      <c r="H699" s="2" t="s">
        <v>275</v>
      </c>
      <c r="I699" s="12">
        <v>100</v>
      </c>
      <c r="J699" s="16">
        <f t="shared" si="110"/>
        <v>100</v>
      </c>
      <c r="K699" s="16">
        <f t="shared" si="111"/>
        <v>100</v>
      </c>
      <c r="L699" s="16">
        <f t="shared" si="116"/>
        <v>0</v>
      </c>
      <c r="M699" s="16">
        <f t="shared" si="116"/>
        <v>0</v>
      </c>
      <c r="N699" s="16"/>
      <c r="O699" s="16"/>
      <c r="P699" s="16"/>
      <c r="Q699" s="16"/>
      <c r="R699" s="16"/>
      <c r="S699" s="16"/>
      <c r="T699" s="16"/>
      <c r="U699" s="16"/>
      <c r="V699" s="16"/>
      <c r="W699" s="17"/>
      <c r="X699" s="16"/>
      <c r="Y699" s="16"/>
      <c r="Z699" s="16"/>
      <c r="AA699" s="16"/>
      <c r="AB699" s="16"/>
      <c r="AC699" s="16"/>
      <c r="AD699" s="16"/>
      <c r="AE699" s="16"/>
      <c r="AF699" s="16"/>
      <c r="AG699" s="16"/>
      <c r="AH699" s="16"/>
      <c r="AI699" s="16"/>
      <c r="AJ699" s="16"/>
      <c r="AK699" s="16"/>
      <c r="AL699" s="16"/>
      <c r="AM699" s="16"/>
      <c r="AN699" s="16"/>
      <c r="AO699" s="16"/>
      <c r="AP699" s="16"/>
      <c r="AQ699" s="16"/>
      <c r="AR699" s="16"/>
      <c r="AS699" s="16"/>
      <c r="AT699" s="16"/>
      <c r="AU699" s="16"/>
      <c r="AV699" s="16"/>
      <c r="AW699" s="16"/>
      <c r="AX699" s="16"/>
      <c r="AY699" s="16"/>
      <c r="AZ699" s="16"/>
      <c r="BA699" s="16"/>
      <c r="BB699" s="16"/>
      <c r="BC699" s="16"/>
      <c r="BD699" s="16"/>
      <c r="BE699" s="16"/>
      <c r="BF699" s="16"/>
      <c r="BG699" s="16"/>
      <c r="BH699" s="16"/>
      <c r="BI699" s="16"/>
      <c r="BJ699" s="16"/>
      <c r="BK699" s="16"/>
      <c r="BL699" s="16"/>
      <c r="BM699" s="16"/>
      <c r="BN699" s="16"/>
      <c r="BO699" s="16"/>
      <c r="BP699" s="16"/>
      <c r="BQ699" s="16"/>
      <c r="BR699" s="16"/>
      <c r="BS699" s="16"/>
      <c r="BT699" s="16"/>
      <c r="BU699" s="16"/>
      <c r="BV699" s="16"/>
      <c r="BW699" s="16"/>
      <c r="BX699" s="16"/>
      <c r="BY699" s="16"/>
      <c r="BZ699" s="16"/>
      <c r="CA699" s="16"/>
      <c r="CB699" s="16"/>
      <c r="CC699" s="16"/>
      <c r="CD699" s="16"/>
      <c r="CE699" s="16"/>
      <c r="CF699" s="16"/>
      <c r="CG699" s="16"/>
      <c r="CH699" s="16"/>
      <c r="CI699" s="16"/>
      <c r="CJ699" s="16"/>
      <c r="CK699" s="16"/>
      <c r="CL699" s="16"/>
      <c r="CM699" s="16"/>
      <c r="CN699" s="16"/>
      <c r="CO699" s="16"/>
      <c r="CP699" s="16"/>
      <c r="CQ699" s="16"/>
      <c r="CR699" s="16"/>
      <c r="CS699" s="16"/>
      <c r="CT699" s="16"/>
      <c r="CU699" s="16"/>
      <c r="CV699" s="16"/>
      <c r="CW699" s="16"/>
      <c r="CX699" s="16"/>
      <c r="CY699" s="16"/>
      <c r="CZ699" s="16"/>
      <c r="DA699" s="16"/>
    </row>
    <row r="700" spans="1:105" ht="16.5" x14ac:dyDescent="0.3">
      <c r="A700" s="14">
        <v>583</v>
      </c>
      <c r="B700" s="15"/>
      <c r="C700" s="15"/>
      <c r="D700" s="15"/>
      <c r="E700" s="14" t="s">
        <v>1839</v>
      </c>
      <c r="F700" s="14" t="s">
        <v>947</v>
      </c>
      <c r="G700" s="14" t="s">
        <v>1840</v>
      </c>
      <c r="H700" s="2" t="s">
        <v>1841</v>
      </c>
      <c r="I700" s="12">
        <v>100</v>
      </c>
      <c r="J700" s="16">
        <f t="shared" si="110"/>
        <v>100</v>
      </c>
      <c r="K700" s="16">
        <f t="shared" si="111"/>
        <v>100</v>
      </c>
      <c r="L700" s="16">
        <f t="shared" si="116"/>
        <v>0</v>
      </c>
      <c r="M700" s="16">
        <f t="shared" si="116"/>
        <v>0</v>
      </c>
      <c r="N700" s="16"/>
      <c r="O700" s="16"/>
      <c r="P700" s="16"/>
      <c r="Q700" s="16"/>
      <c r="R700" s="16"/>
      <c r="S700" s="16"/>
      <c r="T700" s="16"/>
      <c r="U700" s="16"/>
      <c r="V700" s="16"/>
      <c r="W700" s="17"/>
      <c r="X700" s="16"/>
      <c r="Y700" s="16"/>
      <c r="Z700" s="16"/>
      <c r="AA700" s="16"/>
      <c r="AB700" s="16"/>
      <c r="AC700" s="16"/>
      <c r="AD700" s="16"/>
      <c r="AE700" s="16"/>
      <c r="AF700" s="16"/>
      <c r="AG700" s="16"/>
      <c r="AH700" s="16"/>
      <c r="AI700" s="16"/>
      <c r="AJ700" s="16"/>
      <c r="AK700" s="16"/>
      <c r="AL700" s="16"/>
      <c r="AM700" s="16"/>
      <c r="AN700" s="16"/>
      <c r="AO700" s="16"/>
      <c r="AP700" s="16"/>
      <c r="AQ700" s="16"/>
      <c r="AR700" s="16"/>
      <c r="AS700" s="16"/>
      <c r="AT700" s="16"/>
      <c r="AU700" s="16"/>
      <c r="AV700" s="16"/>
      <c r="AW700" s="16"/>
      <c r="AX700" s="16"/>
      <c r="AY700" s="16"/>
      <c r="AZ700" s="16"/>
      <c r="BA700" s="16"/>
      <c r="BB700" s="16"/>
      <c r="BC700" s="16"/>
      <c r="BD700" s="16"/>
      <c r="BE700" s="16"/>
      <c r="BF700" s="16"/>
      <c r="BG700" s="16"/>
      <c r="BH700" s="16"/>
      <c r="BI700" s="16"/>
      <c r="BJ700" s="16"/>
      <c r="BK700" s="16"/>
      <c r="BL700" s="16"/>
      <c r="BM700" s="16"/>
      <c r="BN700" s="16"/>
      <c r="BO700" s="16"/>
      <c r="BP700" s="16"/>
      <c r="BQ700" s="16"/>
      <c r="BR700" s="16"/>
      <c r="BS700" s="16"/>
      <c r="BT700" s="16"/>
      <c r="BU700" s="16"/>
      <c r="BV700" s="16"/>
      <c r="BW700" s="16"/>
      <c r="BX700" s="16"/>
      <c r="BY700" s="16"/>
      <c r="BZ700" s="16"/>
      <c r="CA700" s="16"/>
      <c r="CB700" s="16"/>
      <c r="CC700" s="16"/>
      <c r="CD700" s="16"/>
      <c r="CE700" s="16"/>
      <c r="CF700" s="16"/>
      <c r="CG700" s="16"/>
      <c r="CH700" s="16"/>
      <c r="CI700" s="16"/>
      <c r="CJ700" s="16"/>
      <c r="CK700" s="16"/>
      <c r="CL700" s="16"/>
      <c r="CM700" s="16"/>
      <c r="CN700" s="16"/>
      <c r="CO700" s="16"/>
      <c r="CP700" s="16"/>
      <c r="CQ700" s="16"/>
      <c r="CR700" s="16"/>
      <c r="CS700" s="16"/>
      <c r="CT700" s="16"/>
      <c r="CU700" s="16"/>
      <c r="CV700" s="16"/>
      <c r="CW700" s="16"/>
      <c r="CX700" s="16"/>
      <c r="CY700" s="16"/>
      <c r="CZ700" s="16"/>
      <c r="DA700" s="16"/>
    </row>
    <row r="701" spans="1:105" ht="16.5" x14ac:dyDescent="0.3">
      <c r="A701" s="14">
        <v>586</v>
      </c>
      <c r="B701" s="15"/>
      <c r="C701" s="15"/>
      <c r="D701" s="15"/>
      <c r="E701" s="14" t="s">
        <v>1842</v>
      </c>
      <c r="F701" s="14" t="s">
        <v>251</v>
      </c>
      <c r="G701" s="14" t="s">
        <v>1843</v>
      </c>
      <c r="H701" s="2" t="s">
        <v>1844</v>
      </c>
      <c r="I701" s="12">
        <v>100</v>
      </c>
      <c r="J701" s="16">
        <f t="shared" si="110"/>
        <v>100</v>
      </c>
      <c r="K701" s="16">
        <f t="shared" si="111"/>
        <v>100</v>
      </c>
      <c r="L701" s="16">
        <f t="shared" si="116"/>
        <v>0</v>
      </c>
      <c r="M701" s="16">
        <f t="shared" si="116"/>
        <v>0</v>
      </c>
      <c r="N701" s="16"/>
      <c r="O701" s="16"/>
      <c r="P701" s="16"/>
      <c r="Q701" s="16"/>
      <c r="R701" s="16"/>
      <c r="S701" s="16"/>
      <c r="T701" s="16"/>
      <c r="U701" s="16"/>
      <c r="V701" s="16"/>
      <c r="W701" s="17"/>
      <c r="X701" s="16"/>
      <c r="Y701" s="16"/>
      <c r="Z701" s="16"/>
      <c r="AA701" s="16"/>
      <c r="AB701" s="16"/>
      <c r="AC701" s="16"/>
      <c r="AD701" s="16"/>
      <c r="AE701" s="16"/>
      <c r="AF701" s="16"/>
      <c r="AG701" s="16"/>
      <c r="AH701" s="16"/>
      <c r="AI701" s="16"/>
      <c r="AJ701" s="16"/>
      <c r="AK701" s="16"/>
      <c r="AL701" s="16"/>
      <c r="AM701" s="16"/>
      <c r="AN701" s="16"/>
      <c r="AO701" s="16"/>
      <c r="AP701" s="16"/>
      <c r="AQ701" s="16"/>
      <c r="AR701" s="16"/>
      <c r="AS701" s="16"/>
      <c r="AT701" s="16"/>
      <c r="AU701" s="16"/>
      <c r="AV701" s="16"/>
      <c r="AW701" s="16"/>
      <c r="AX701" s="16"/>
      <c r="AY701" s="16"/>
      <c r="AZ701" s="16"/>
      <c r="BA701" s="16"/>
      <c r="BB701" s="16"/>
      <c r="BC701" s="16"/>
      <c r="BD701" s="16"/>
      <c r="BE701" s="16"/>
      <c r="BF701" s="16"/>
      <c r="BG701" s="16"/>
      <c r="BH701" s="16"/>
      <c r="BI701" s="16"/>
      <c r="BJ701" s="16"/>
      <c r="BK701" s="16"/>
      <c r="BL701" s="16"/>
      <c r="BM701" s="16"/>
      <c r="BN701" s="16"/>
      <c r="BO701" s="16"/>
      <c r="BP701" s="16"/>
      <c r="BQ701" s="16"/>
      <c r="BR701" s="16"/>
      <c r="BS701" s="16"/>
      <c r="BT701" s="16"/>
      <c r="BU701" s="16"/>
      <c r="BV701" s="16"/>
      <c r="BW701" s="16"/>
      <c r="BX701" s="16"/>
      <c r="BY701" s="16"/>
      <c r="BZ701" s="16"/>
      <c r="CA701" s="16"/>
      <c r="CB701" s="16"/>
      <c r="CC701" s="16"/>
      <c r="CD701" s="16"/>
      <c r="CE701" s="16"/>
      <c r="CF701" s="16"/>
      <c r="CG701" s="16"/>
      <c r="CH701" s="16"/>
      <c r="CI701" s="16"/>
      <c r="CJ701" s="16"/>
      <c r="CK701" s="16"/>
      <c r="CL701" s="16"/>
      <c r="CM701" s="16"/>
      <c r="CN701" s="16"/>
      <c r="CO701" s="16"/>
      <c r="CP701" s="16"/>
      <c r="CQ701" s="16"/>
      <c r="CR701" s="16"/>
      <c r="CS701" s="16"/>
      <c r="CT701" s="16"/>
      <c r="CU701" s="16"/>
      <c r="CV701" s="16"/>
      <c r="CW701" s="16"/>
      <c r="CX701" s="16"/>
      <c r="CY701" s="16"/>
      <c r="CZ701" s="16"/>
      <c r="DA701" s="16"/>
    </row>
    <row r="702" spans="1:105" ht="16.5" x14ac:dyDescent="0.3">
      <c r="A702" s="14">
        <v>587</v>
      </c>
      <c r="B702" s="15"/>
      <c r="C702" s="15"/>
      <c r="D702" s="15"/>
      <c r="E702" s="14" t="s">
        <v>1845</v>
      </c>
      <c r="F702" s="14" t="s">
        <v>251</v>
      </c>
      <c r="G702" s="14" t="s">
        <v>1846</v>
      </c>
      <c r="H702" s="2" t="s">
        <v>1847</v>
      </c>
      <c r="I702" s="12">
        <v>100</v>
      </c>
      <c r="J702" s="16">
        <f t="shared" si="110"/>
        <v>100</v>
      </c>
      <c r="K702" s="16">
        <f t="shared" si="111"/>
        <v>100</v>
      </c>
      <c r="L702" s="16">
        <f t="shared" si="116"/>
        <v>0</v>
      </c>
      <c r="M702" s="16">
        <f t="shared" si="116"/>
        <v>0</v>
      </c>
      <c r="N702" s="16"/>
      <c r="O702" s="16"/>
      <c r="P702" s="16"/>
      <c r="Q702" s="16"/>
      <c r="R702" s="16"/>
      <c r="S702" s="16"/>
      <c r="T702" s="16"/>
      <c r="U702" s="16"/>
      <c r="V702" s="16"/>
      <c r="W702" s="17"/>
      <c r="X702" s="16"/>
      <c r="Y702" s="16"/>
      <c r="Z702" s="16"/>
      <c r="AA702" s="16"/>
      <c r="AB702" s="16"/>
      <c r="AC702" s="16"/>
      <c r="AD702" s="16"/>
      <c r="AE702" s="16"/>
      <c r="AF702" s="16"/>
      <c r="AG702" s="16"/>
      <c r="AH702" s="16"/>
      <c r="AI702" s="16"/>
      <c r="AJ702" s="16"/>
      <c r="AK702" s="16"/>
      <c r="AL702" s="16"/>
      <c r="AM702" s="16"/>
      <c r="AN702" s="16"/>
      <c r="AO702" s="16"/>
      <c r="AP702" s="16"/>
      <c r="AQ702" s="16"/>
      <c r="AR702" s="16"/>
      <c r="AS702" s="16"/>
      <c r="AT702" s="16"/>
      <c r="AU702" s="16"/>
      <c r="AV702" s="16"/>
      <c r="AW702" s="16"/>
      <c r="AX702" s="16"/>
      <c r="AY702" s="16"/>
      <c r="AZ702" s="16"/>
      <c r="BA702" s="16"/>
      <c r="BB702" s="16"/>
      <c r="BC702" s="16"/>
      <c r="BD702" s="16"/>
      <c r="BE702" s="16"/>
      <c r="BF702" s="16"/>
      <c r="BG702" s="16"/>
      <c r="BH702" s="16"/>
      <c r="BI702" s="16"/>
      <c r="BJ702" s="16"/>
      <c r="BK702" s="16"/>
      <c r="BL702" s="16"/>
      <c r="BM702" s="16"/>
      <c r="BN702" s="16"/>
      <c r="BO702" s="16"/>
      <c r="BP702" s="16"/>
      <c r="BQ702" s="16"/>
      <c r="BR702" s="16"/>
      <c r="BS702" s="16"/>
      <c r="BT702" s="16"/>
      <c r="BU702" s="16"/>
      <c r="BV702" s="16"/>
      <c r="BW702" s="16"/>
      <c r="BX702" s="16"/>
      <c r="BY702" s="16"/>
      <c r="BZ702" s="16"/>
      <c r="CA702" s="16"/>
      <c r="CB702" s="16"/>
      <c r="CC702" s="16"/>
      <c r="CD702" s="16"/>
      <c r="CE702" s="16"/>
      <c r="CF702" s="16"/>
      <c r="CG702" s="16"/>
      <c r="CH702" s="16"/>
      <c r="CI702" s="16"/>
      <c r="CJ702" s="16"/>
      <c r="CK702" s="16"/>
      <c r="CL702" s="16"/>
      <c r="CM702" s="16"/>
      <c r="CN702" s="16"/>
      <c r="CO702" s="16"/>
      <c r="CP702" s="16"/>
      <c r="CQ702" s="16"/>
      <c r="CR702" s="16"/>
      <c r="CS702" s="16"/>
      <c r="CT702" s="16"/>
      <c r="CU702" s="16"/>
      <c r="CV702" s="16"/>
      <c r="CW702" s="16"/>
      <c r="CX702" s="16"/>
      <c r="CY702" s="16"/>
      <c r="CZ702" s="16"/>
      <c r="DA702" s="16"/>
    </row>
    <row r="703" spans="1:105" ht="16.5" x14ac:dyDescent="0.3">
      <c r="A703" s="61">
        <v>71</v>
      </c>
      <c r="B703" s="63"/>
      <c r="C703" s="63" t="s">
        <v>675</v>
      </c>
      <c r="D703" s="61" t="s">
        <v>197</v>
      </c>
      <c r="E703" s="61" t="s">
        <v>1848</v>
      </c>
      <c r="F703" s="61" t="s">
        <v>199</v>
      </c>
      <c r="G703" s="61" t="s">
        <v>1849</v>
      </c>
      <c r="H703" s="64" t="s">
        <v>1850</v>
      </c>
      <c r="I703" s="65">
        <v>100</v>
      </c>
      <c r="J703" s="66">
        <f t="shared" si="110"/>
        <v>100</v>
      </c>
      <c r="K703" s="66">
        <f t="shared" si="111"/>
        <v>100</v>
      </c>
      <c r="L703" s="66">
        <f t="shared" si="116"/>
        <v>0</v>
      </c>
      <c r="M703" s="66">
        <f t="shared" si="116"/>
        <v>0</v>
      </c>
      <c r="N703" s="66"/>
      <c r="O703" s="66"/>
      <c r="P703" s="66"/>
      <c r="Q703" s="66"/>
      <c r="R703" s="66"/>
      <c r="S703" s="66"/>
      <c r="T703" s="66"/>
      <c r="U703" s="66"/>
      <c r="V703" s="66"/>
      <c r="W703" s="67"/>
      <c r="X703" s="66"/>
      <c r="Y703" s="66"/>
      <c r="Z703" s="66"/>
      <c r="AA703" s="66"/>
      <c r="AB703" s="66"/>
      <c r="AC703" s="66"/>
      <c r="AD703" s="66"/>
      <c r="AE703" s="66"/>
      <c r="AF703" s="66"/>
      <c r="AG703" s="66"/>
      <c r="AH703" s="66"/>
      <c r="AI703" s="66"/>
      <c r="AJ703" s="66"/>
      <c r="AK703" s="66"/>
      <c r="AL703" s="66"/>
      <c r="AM703" s="66"/>
      <c r="AN703" s="66"/>
      <c r="AO703" s="66"/>
      <c r="AP703" s="66"/>
      <c r="AQ703" s="66"/>
      <c r="AR703" s="66"/>
      <c r="AS703" s="66"/>
      <c r="AT703" s="66"/>
      <c r="AU703" s="66"/>
      <c r="AV703" s="66"/>
      <c r="AW703" s="66"/>
      <c r="AX703" s="66"/>
      <c r="AY703" s="66"/>
      <c r="AZ703" s="66"/>
      <c r="BA703" s="66"/>
      <c r="BB703" s="66"/>
      <c r="BC703" s="66"/>
      <c r="BD703" s="66"/>
      <c r="BE703" s="66"/>
      <c r="BF703" s="66"/>
      <c r="BG703" s="66"/>
      <c r="BH703" s="66"/>
      <c r="BI703" s="66"/>
      <c r="BJ703" s="66"/>
      <c r="BK703" s="66"/>
      <c r="BL703" s="66"/>
      <c r="BM703" s="66"/>
      <c r="BN703" s="66"/>
      <c r="BO703" s="66"/>
      <c r="BP703" s="66"/>
      <c r="BQ703" s="66"/>
      <c r="BR703" s="66"/>
      <c r="BS703" s="66"/>
      <c r="BT703" s="66"/>
      <c r="BU703" s="66"/>
      <c r="BV703" s="66"/>
      <c r="BW703" s="66"/>
      <c r="BX703" s="66"/>
      <c r="BY703" s="66"/>
      <c r="BZ703" s="66"/>
      <c r="CA703" s="66"/>
      <c r="CB703" s="66"/>
      <c r="CC703" s="66"/>
      <c r="CD703" s="66"/>
      <c r="CE703" s="66"/>
      <c r="CF703" s="66"/>
      <c r="CG703" s="66"/>
      <c r="CH703" s="66"/>
      <c r="CI703" s="66"/>
      <c r="CJ703" s="66"/>
      <c r="CK703" s="66"/>
      <c r="CL703" s="66"/>
      <c r="CM703" s="66"/>
      <c r="CN703" s="66"/>
      <c r="CO703" s="66"/>
      <c r="CP703" s="66"/>
      <c r="CQ703" s="66"/>
      <c r="CR703" s="66"/>
      <c r="CS703" s="66"/>
      <c r="CT703" s="66"/>
      <c r="CU703" s="66"/>
      <c r="CV703" s="66"/>
      <c r="CW703" s="66"/>
      <c r="CX703" s="66"/>
      <c r="CY703" s="66"/>
      <c r="CZ703" s="66"/>
      <c r="DA703" s="66"/>
    </row>
    <row r="704" spans="1:105" ht="16.5" x14ac:dyDescent="0.3">
      <c r="A704" s="14">
        <v>588</v>
      </c>
      <c r="B704" s="15"/>
      <c r="C704" s="15"/>
      <c r="D704" s="15"/>
      <c r="E704" s="14" t="s">
        <v>1851</v>
      </c>
      <c r="F704" s="14" t="s">
        <v>251</v>
      </c>
      <c r="G704" s="14" t="s">
        <v>1852</v>
      </c>
      <c r="H704" s="2" t="s">
        <v>1853</v>
      </c>
      <c r="I704" s="12">
        <v>100</v>
      </c>
      <c r="J704" s="16">
        <f t="shared" si="110"/>
        <v>100</v>
      </c>
      <c r="K704" s="16">
        <f t="shared" si="111"/>
        <v>100</v>
      </c>
      <c r="L704" s="16">
        <f t="shared" si="116"/>
        <v>0</v>
      </c>
      <c r="M704" s="16">
        <f t="shared" si="116"/>
        <v>0</v>
      </c>
      <c r="N704" s="16"/>
      <c r="O704" s="16"/>
      <c r="P704" s="16"/>
      <c r="Q704" s="16"/>
      <c r="R704" s="16"/>
      <c r="S704" s="16"/>
      <c r="T704" s="16"/>
      <c r="U704" s="16"/>
      <c r="V704" s="16"/>
      <c r="W704" s="17"/>
      <c r="X704" s="16"/>
      <c r="Y704" s="16"/>
      <c r="Z704" s="16"/>
      <c r="AA704" s="16"/>
      <c r="AB704" s="16"/>
      <c r="AC704" s="16"/>
      <c r="AD704" s="16"/>
      <c r="AE704" s="16"/>
      <c r="AF704" s="16"/>
      <c r="AG704" s="16"/>
      <c r="AH704" s="16"/>
      <c r="AI704" s="16"/>
      <c r="AJ704" s="16"/>
      <c r="AK704" s="16"/>
      <c r="AL704" s="16"/>
      <c r="AM704" s="16"/>
      <c r="AN704" s="16"/>
      <c r="AO704" s="16"/>
      <c r="AP704" s="16"/>
      <c r="AQ704" s="16"/>
      <c r="AR704" s="16"/>
      <c r="AS704" s="16"/>
      <c r="AT704" s="16"/>
      <c r="AU704" s="16"/>
      <c r="AV704" s="16"/>
      <c r="AW704" s="16"/>
      <c r="AX704" s="16"/>
      <c r="AY704" s="16"/>
      <c r="AZ704" s="16"/>
      <c r="BA704" s="16"/>
      <c r="BB704" s="16"/>
      <c r="BC704" s="16"/>
      <c r="BD704" s="16"/>
      <c r="BE704" s="16"/>
      <c r="BF704" s="16"/>
      <c r="BG704" s="16"/>
      <c r="BH704" s="16"/>
      <c r="BI704" s="16"/>
      <c r="BJ704" s="16"/>
      <c r="BK704" s="16"/>
      <c r="BL704" s="16"/>
      <c r="BM704" s="16"/>
      <c r="BN704" s="16"/>
      <c r="BO704" s="16"/>
      <c r="BP704" s="16"/>
      <c r="BQ704" s="16"/>
      <c r="BR704" s="16"/>
      <c r="BS704" s="16"/>
      <c r="BT704" s="16"/>
      <c r="BU704" s="16"/>
      <c r="BV704" s="16"/>
      <c r="BW704" s="16"/>
      <c r="BX704" s="16"/>
      <c r="BY704" s="16"/>
      <c r="BZ704" s="16"/>
      <c r="CA704" s="16"/>
      <c r="CB704" s="16"/>
      <c r="CC704" s="16"/>
      <c r="CD704" s="16"/>
      <c r="CE704" s="16"/>
      <c r="CF704" s="16"/>
      <c r="CG704" s="16"/>
      <c r="CH704" s="16"/>
      <c r="CI704" s="16"/>
      <c r="CJ704" s="16"/>
      <c r="CK704" s="16"/>
      <c r="CL704" s="16"/>
      <c r="CM704" s="16"/>
      <c r="CN704" s="16"/>
      <c r="CO704" s="16"/>
      <c r="CP704" s="16"/>
      <c r="CQ704" s="16"/>
      <c r="CR704" s="16"/>
      <c r="CS704" s="16"/>
      <c r="CT704" s="16"/>
      <c r="CU704" s="16"/>
      <c r="CV704" s="16"/>
      <c r="CW704" s="16"/>
      <c r="CX704" s="16"/>
      <c r="CY704" s="16"/>
      <c r="CZ704" s="16"/>
      <c r="DA704" s="16"/>
    </row>
    <row r="705" spans="1:105" ht="16.5" x14ac:dyDescent="0.3">
      <c r="A705" s="14">
        <v>589</v>
      </c>
      <c r="B705" s="15"/>
      <c r="C705" s="15"/>
      <c r="D705" s="15"/>
      <c r="E705" s="14" t="s">
        <v>1854</v>
      </c>
      <c r="F705" s="14" t="s">
        <v>251</v>
      </c>
      <c r="G705" s="14" t="s">
        <v>1855</v>
      </c>
      <c r="H705" s="2" t="s">
        <v>1856</v>
      </c>
      <c r="I705" s="12">
        <v>100</v>
      </c>
      <c r="J705" s="16">
        <f t="shared" si="110"/>
        <v>100</v>
      </c>
      <c r="K705" s="16">
        <f t="shared" si="111"/>
        <v>100</v>
      </c>
      <c r="L705" s="16">
        <f t="shared" si="116"/>
        <v>0</v>
      </c>
      <c r="M705" s="16">
        <f t="shared" si="116"/>
        <v>0</v>
      </c>
      <c r="N705" s="16"/>
      <c r="O705" s="16"/>
      <c r="P705" s="16"/>
      <c r="Q705" s="16"/>
      <c r="R705" s="16"/>
      <c r="S705" s="16"/>
      <c r="T705" s="16"/>
      <c r="U705" s="16"/>
      <c r="V705" s="16"/>
      <c r="W705" s="17"/>
      <c r="X705" s="16"/>
      <c r="Y705" s="16"/>
      <c r="Z705" s="16"/>
      <c r="AA705" s="16"/>
      <c r="AB705" s="16"/>
      <c r="AC705" s="16"/>
      <c r="AD705" s="16"/>
      <c r="AE705" s="16"/>
      <c r="AF705" s="16"/>
      <c r="AG705" s="16"/>
      <c r="AH705" s="16"/>
      <c r="AI705" s="16"/>
      <c r="AJ705" s="16"/>
      <c r="AK705" s="16"/>
      <c r="AL705" s="16"/>
      <c r="AM705" s="16"/>
      <c r="AN705" s="16"/>
      <c r="AO705" s="16"/>
      <c r="AP705" s="16"/>
      <c r="AQ705" s="16"/>
      <c r="AR705" s="16"/>
      <c r="AS705" s="16"/>
      <c r="AT705" s="16"/>
      <c r="AU705" s="16"/>
      <c r="AV705" s="16"/>
      <c r="AW705" s="16"/>
      <c r="AX705" s="16"/>
      <c r="AY705" s="16"/>
      <c r="AZ705" s="16"/>
      <c r="BA705" s="16"/>
      <c r="BB705" s="16"/>
      <c r="BC705" s="16"/>
      <c r="BD705" s="16"/>
      <c r="BE705" s="16"/>
      <c r="BF705" s="16"/>
      <c r="BG705" s="16"/>
      <c r="BH705" s="16"/>
      <c r="BI705" s="16"/>
      <c r="BJ705" s="16"/>
      <c r="BK705" s="16"/>
      <c r="BL705" s="16"/>
      <c r="BM705" s="16"/>
      <c r="BN705" s="16"/>
      <c r="BO705" s="16"/>
      <c r="BP705" s="16"/>
      <c r="BQ705" s="16"/>
      <c r="BR705" s="16"/>
      <c r="BS705" s="16"/>
      <c r="BT705" s="16"/>
      <c r="BU705" s="16"/>
      <c r="BV705" s="16"/>
      <c r="BW705" s="16"/>
      <c r="BX705" s="16"/>
      <c r="BY705" s="16"/>
      <c r="BZ705" s="16"/>
      <c r="CA705" s="16"/>
      <c r="CB705" s="16"/>
      <c r="CC705" s="16"/>
      <c r="CD705" s="16"/>
      <c r="CE705" s="16"/>
      <c r="CF705" s="16"/>
      <c r="CG705" s="16"/>
      <c r="CH705" s="16"/>
      <c r="CI705" s="16"/>
      <c r="CJ705" s="16"/>
      <c r="CK705" s="16"/>
      <c r="CL705" s="16"/>
      <c r="CM705" s="16"/>
      <c r="CN705" s="16"/>
      <c r="CO705" s="16"/>
      <c r="CP705" s="16"/>
      <c r="CQ705" s="16"/>
      <c r="CR705" s="16"/>
      <c r="CS705" s="16"/>
      <c r="CT705" s="16"/>
      <c r="CU705" s="16"/>
      <c r="CV705" s="16"/>
      <c r="CW705" s="16"/>
      <c r="CX705" s="16"/>
      <c r="CY705" s="16"/>
      <c r="CZ705" s="16"/>
      <c r="DA705" s="16"/>
    </row>
    <row r="706" spans="1:105" ht="16.5" x14ac:dyDescent="0.3">
      <c r="A706" s="14">
        <v>590</v>
      </c>
      <c r="B706" s="15"/>
      <c r="C706" s="15"/>
      <c r="D706" s="15"/>
      <c r="E706" s="14" t="s">
        <v>1857</v>
      </c>
      <c r="F706" s="14" t="s">
        <v>251</v>
      </c>
      <c r="G706" s="14" t="s">
        <v>1858</v>
      </c>
      <c r="H706" s="2" t="s">
        <v>1859</v>
      </c>
      <c r="I706" s="12">
        <v>100</v>
      </c>
      <c r="J706" s="16">
        <f t="shared" si="110"/>
        <v>100</v>
      </c>
      <c r="K706" s="16">
        <f t="shared" si="111"/>
        <v>100</v>
      </c>
      <c r="L706" s="16">
        <f t="shared" si="116"/>
        <v>0</v>
      </c>
      <c r="M706" s="16">
        <f t="shared" si="116"/>
        <v>0</v>
      </c>
      <c r="N706" s="16"/>
      <c r="O706" s="16"/>
      <c r="P706" s="16"/>
      <c r="Q706" s="16"/>
      <c r="R706" s="16"/>
      <c r="S706" s="16"/>
      <c r="T706" s="16"/>
      <c r="U706" s="16"/>
      <c r="V706" s="16"/>
      <c r="W706" s="17"/>
      <c r="X706" s="16"/>
      <c r="Y706" s="16"/>
      <c r="Z706" s="16"/>
      <c r="AA706" s="16"/>
      <c r="AB706" s="16"/>
      <c r="AC706" s="16"/>
      <c r="AD706" s="16"/>
      <c r="AE706" s="16"/>
      <c r="AF706" s="16"/>
      <c r="AG706" s="16"/>
      <c r="AH706" s="16"/>
      <c r="AI706" s="16"/>
      <c r="AJ706" s="16"/>
      <c r="AK706" s="16"/>
      <c r="AL706" s="16"/>
      <c r="AM706" s="16"/>
      <c r="AN706" s="16"/>
      <c r="AO706" s="16"/>
      <c r="AP706" s="16"/>
      <c r="AQ706" s="16"/>
      <c r="AR706" s="16"/>
      <c r="AS706" s="16"/>
      <c r="AT706" s="16"/>
      <c r="AU706" s="16"/>
      <c r="AV706" s="16"/>
      <c r="AW706" s="16"/>
      <c r="AX706" s="16"/>
      <c r="AY706" s="16"/>
      <c r="AZ706" s="16"/>
      <c r="BA706" s="16"/>
      <c r="BB706" s="16"/>
      <c r="BC706" s="16"/>
      <c r="BD706" s="16"/>
      <c r="BE706" s="16"/>
      <c r="BF706" s="16"/>
      <c r="BG706" s="16"/>
      <c r="BH706" s="16"/>
      <c r="BI706" s="16"/>
      <c r="BJ706" s="16"/>
      <c r="BK706" s="16"/>
      <c r="BL706" s="16"/>
      <c r="BM706" s="16"/>
      <c r="BN706" s="16"/>
      <c r="BO706" s="16"/>
      <c r="BP706" s="16"/>
      <c r="BQ706" s="16"/>
      <c r="BR706" s="16"/>
      <c r="BS706" s="16"/>
      <c r="BT706" s="16"/>
      <c r="BU706" s="16"/>
      <c r="BV706" s="16"/>
      <c r="BW706" s="16"/>
      <c r="BX706" s="16"/>
      <c r="BY706" s="16"/>
      <c r="BZ706" s="16"/>
      <c r="CA706" s="16"/>
      <c r="CB706" s="16"/>
      <c r="CC706" s="16"/>
      <c r="CD706" s="16"/>
      <c r="CE706" s="16"/>
      <c r="CF706" s="16"/>
      <c r="CG706" s="16"/>
      <c r="CH706" s="16"/>
      <c r="CI706" s="16"/>
      <c r="CJ706" s="16"/>
      <c r="CK706" s="16"/>
      <c r="CL706" s="16"/>
      <c r="CM706" s="16"/>
      <c r="CN706" s="16"/>
      <c r="CO706" s="16"/>
      <c r="CP706" s="16"/>
      <c r="CQ706" s="16"/>
      <c r="CR706" s="16"/>
      <c r="CS706" s="16"/>
      <c r="CT706" s="16"/>
      <c r="CU706" s="16"/>
      <c r="CV706" s="16"/>
      <c r="CW706" s="16"/>
      <c r="CX706" s="16"/>
      <c r="CY706" s="16"/>
      <c r="CZ706" s="16"/>
      <c r="DA706" s="16"/>
    </row>
    <row r="707" spans="1:105" s="19" customFormat="1" ht="16.5" x14ac:dyDescent="0.3">
      <c r="A707" s="81">
        <v>228</v>
      </c>
      <c r="B707" s="84"/>
      <c r="C707" s="83" t="s">
        <v>352</v>
      </c>
      <c r="D707" s="81" t="s">
        <v>306</v>
      </c>
      <c r="E707" s="81" t="s">
        <v>1860</v>
      </c>
      <c r="F707" s="81" t="s">
        <v>199</v>
      </c>
      <c r="G707" s="81" t="s">
        <v>1861</v>
      </c>
      <c r="H707" s="64" t="s">
        <v>1862</v>
      </c>
      <c r="I707" s="65">
        <v>100</v>
      </c>
      <c r="J707" s="66">
        <f t="shared" si="110"/>
        <v>100</v>
      </c>
      <c r="K707" s="66">
        <f t="shared" si="111"/>
        <v>100</v>
      </c>
      <c r="L707" s="66">
        <f>P707+R707+T707+V707+X707+Z707+AB707+AD707+AF707+AH707+AJ707+AL707+AN707+AP707+AR707+AT707+AV707+AX707+AZ707+BB707+BD707+BJ707+CZ707</f>
        <v>0</v>
      </c>
      <c r="M707" s="66">
        <f>Q707+S707+U707+W707+Y707+AA707+AC707+AE707+AG707+AI707+AK707+AM707+AO707+AQ707+AS707+AU707+AW707+AY707+BA707+BC707+BE707+BK707+DA707</f>
        <v>0</v>
      </c>
      <c r="N707" s="63"/>
      <c r="O707" s="63"/>
      <c r="P707" s="63"/>
      <c r="Q707" s="63"/>
      <c r="R707" s="63"/>
      <c r="S707" s="63"/>
      <c r="T707" s="63"/>
      <c r="U707" s="63"/>
      <c r="V707" s="63"/>
      <c r="W707" s="63"/>
      <c r="X707" s="63"/>
      <c r="Y707" s="63"/>
      <c r="Z707" s="63"/>
      <c r="AA707" s="63"/>
      <c r="AB707" s="63"/>
      <c r="AC707" s="63"/>
      <c r="AD707" s="63"/>
      <c r="AE707" s="63"/>
      <c r="AF707" s="63"/>
      <c r="AG707" s="63"/>
      <c r="AH707" s="63"/>
      <c r="AI707" s="63"/>
      <c r="AJ707" s="63"/>
      <c r="AK707" s="63"/>
      <c r="AL707" s="63"/>
      <c r="AM707" s="63"/>
      <c r="AN707" s="63"/>
      <c r="AO707" s="63"/>
      <c r="AP707" s="63"/>
      <c r="AQ707" s="63"/>
      <c r="AR707" s="63"/>
      <c r="AS707" s="63"/>
      <c r="AT707" s="63"/>
      <c r="AU707" s="63"/>
      <c r="AV707" s="63"/>
      <c r="AW707" s="63"/>
      <c r="AX707" s="63"/>
      <c r="AY707" s="63"/>
      <c r="AZ707" s="63"/>
      <c r="BA707" s="63"/>
      <c r="BB707" s="63"/>
      <c r="BC707" s="63"/>
      <c r="BD707" s="63"/>
      <c r="BE707" s="63"/>
      <c r="BF707" s="63"/>
      <c r="BG707" s="63"/>
      <c r="BH707" s="63"/>
      <c r="BI707" s="63"/>
      <c r="BJ707" s="63"/>
      <c r="BK707" s="63"/>
      <c r="BL707" s="63"/>
      <c r="BM707" s="63"/>
      <c r="BN707" s="63"/>
      <c r="BO707" s="63"/>
      <c r="BP707" s="63"/>
      <c r="BQ707" s="63"/>
      <c r="BR707" s="63"/>
      <c r="BS707" s="63"/>
      <c r="BT707" s="63"/>
      <c r="BU707" s="63"/>
      <c r="BV707" s="63"/>
      <c r="BW707" s="63"/>
      <c r="BX707" s="63"/>
      <c r="BY707" s="63"/>
      <c r="BZ707" s="63"/>
      <c r="CA707" s="63"/>
      <c r="CB707" s="63"/>
      <c r="CC707" s="63"/>
      <c r="CD707" s="63"/>
      <c r="CE707" s="63"/>
      <c r="CF707" s="63"/>
      <c r="CG707" s="63"/>
      <c r="CH707" s="63"/>
      <c r="CI707" s="63"/>
      <c r="CJ707" s="63"/>
      <c r="CK707" s="63"/>
      <c r="CL707" s="63"/>
      <c r="CM707" s="63"/>
      <c r="CN707" s="63"/>
      <c r="CO707" s="63"/>
      <c r="CP707" s="63"/>
      <c r="CQ707" s="63"/>
      <c r="CR707" s="63"/>
      <c r="CS707" s="63"/>
      <c r="CT707" s="63"/>
      <c r="CU707" s="63"/>
      <c r="CV707" s="63"/>
      <c r="CW707" s="63"/>
      <c r="CX707" s="63"/>
      <c r="CY707" s="63"/>
      <c r="CZ707" s="63"/>
      <c r="DA707" s="63"/>
    </row>
    <row r="708" spans="1:105" ht="16.5" x14ac:dyDescent="0.3">
      <c r="A708" s="14">
        <v>591</v>
      </c>
      <c r="B708" s="15"/>
      <c r="C708" s="15"/>
      <c r="D708" s="15"/>
      <c r="E708" s="14" t="s">
        <v>1863</v>
      </c>
      <c r="F708" s="14" t="s">
        <v>251</v>
      </c>
      <c r="G708" s="14" t="s">
        <v>1864</v>
      </c>
      <c r="H708" s="2" t="s">
        <v>1865</v>
      </c>
      <c r="I708" s="12">
        <v>100</v>
      </c>
      <c r="J708" s="16">
        <f t="shared" si="110"/>
        <v>100</v>
      </c>
      <c r="K708" s="16">
        <f t="shared" si="111"/>
        <v>100</v>
      </c>
      <c r="L708" s="16">
        <f t="shared" ref="L708:M710" si="117">P708+R708+T708+V708+X708+Z708+AB708+AD708+AF708+AH708+AJ708+AL708+AN708+AP708+AR708+AT708+AV708+AX708+AZ708+BB708+BD708+BJ708+CZ708+BF708+BH708+BL708+BN708+BP708+BR708+BT708+BZ708+BV708+BX708+CB708+CD708+CF708+CH708+CJ708+CL708</f>
        <v>0</v>
      </c>
      <c r="M708" s="16">
        <f t="shared" si="117"/>
        <v>0</v>
      </c>
      <c r="N708" s="16"/>
      <c r="O708" s="16"/>
      <c r="P708" s="16"/>
      <c r="Q708" s="16"/>
      <c r="R708" s="16"/>
      <c r="S708" s="16"/>
      <c r="T708" s="16"/>
      <c r="U708" s="16"/>
      <c r="V708" s="16"/>
      <c r="W708" s="17"/>
      <c r="X708" s="16"/>
      <c r="Y708" s="16"/>
      <c r="Z708" s="16"/>
      <c r="AA708" s="16"/>
      <c r="AB708" s="16"/>
      <c r="AC708" s="16"/>
      <c r="AD708" s="16"/>
      <c r="AE708" s="16"/>
      <c r="AF708" s="16"/>
      <c r="AG708" s="16"/>
      <c r="AH708" s="16"/>
      <c r="AI708" s="16"/>
      <c r="AJ708" s="16"/>
      <c r="AK708" s="16"/>
      <c r="AL708" s="16"/>
      <c r="AM708" s="16"/>
      <c r="AN708" s="16"/>
      <c r="AO708" s="16"/>
      <c r="AP708" s="16"/>
      <c r="AQ708" s="16"/>
      <c r="AR708" s="16"/>
      <c r="AS708" s="16"/>
      <c r="AT708" s="16"/>
      <c r="AU708" s="16"/>
      <c r="AV708" s="16"/>
      <c r="AW708" s="16"/>
      <c r="AX708" s="16"/>
      <c r="AY708" s="16"/>
      <c r="AZ708" s="16"/>
      <c r="BA708" s="16"/>
      <c r="BB708" s="16"/>
      <c r="BC708" s="16"/>
      <c r="BD708" s="16"/>
      <c r="BE708" s="16"/>
      <c r="BF708" s="16"/>
      <c r="BG708" s="16"/>
      <c r="BH708" s="16"/>
      <c r="BI708" s="16"/>
      <c r="BJ708" s="16"/>
      <c r="BK708" s="16"/>
      <c r="BL708" s="16"/>
      <c r="BM708" s="16"/>
      <c r="BN708" s="16"/>
      <c r="BO708" s="16"/>
      <c r="BP708" s="16"/>
      <c r="BQ708" s="16"/>
      <c r="BR708" s="16"/>
      <c r="BS708" s="16"/>
      <c r="BT708" s="16"/>
      <c r="BU708" s="16"/>
      <c r="BV708" s="16"/>
      <c r="BW708" s="16"/>
      <c r="BX708" s="16"/>
      <c r="BY708" s="16"/>
      <c r="BZ708" s="16"/>
      <c r="CA708" s="16"/>
      <c r="CB708" s="16"/>
      <c r="CC708" s="16"/>
      <c r="CD708" s="16"/>
      <c r="CE708" s="16"/>
      <c r="CF708" s="16"/>
      <c r="CG708" s="16"/>
      <c r="CH708" s="16"/>
      <c r="CI708" s="16"/>
      <c r="CJ708" s="16"/>
      <c r="CK708" s="16"/>
      <c r="CL708" s="16"/>
      <c r="CM708" s="16"/>
      <c r="CN708" s="16"/>
      <c r="CO708" s="16"/>
      <c r="CP708" s="16"/>
      <c r="CQ708" s="16"/>
      <c r="CR708" s="16"/>
      <c r="CS708" s="16"/>
      <c r="CT708" s="16"/>
      <c r="CU708" s="16"/>
      <c r="CV708" s="16"/>
      <c r="CW708" s="16"/>
      <c r="CX708" s="16"/>
      <c r="CY708" s="16"/>
      <c r="CZ708" s="16"/>
      <c r="DA708" s="16"/>
    </row>
    <row r="709" spans="1:105" ht="16.5" x14ac:dyDescent="0.3">
      <c r="A709" s="14">
        <v>592</v>
      </c>
      <c r="B709" s="15"/>
      <c r="C709" s="15"/>
      <c r="D709" s="15"/>
      <c r="E709" s="14" t="s">
        <v>1866</v>
      </c>
      <c r="F709" s="14" t="s">
        <v>251</v>
      </c>
      <c r="G709" s="14" t="s">
        <v>1867</v>
      </c>
      <c r="H709" s="2" t="s">
        <v>1868</v>
      </c>
      <c r="I709" s="12">
        <v>100</v>
      </c>
      <c r="J709" s="16">
        <f t="shared" si="110"/>
        <v>100</v>
      </c>
      <c r="K709" s="16">
        <f t="shared" si="111"/>
        <v>100</v>
      </c>
      <c r="L709" s="16">
        <f t="shared" si="117"/>
        <v>0</v>
      </c>
      <c r="M709" s="16">
        <f t="shared" si="117"/>
        <v>0</v>
      </c>
      <c r="N709" s="16"/>
      <c r="O709" s="16"/>
      <c r="P709" s="16"/>
      <c r="Q709" s="16"/>
      <c r="R709" s="16"/>
      <c r="S709" s="16"/>
      <c r="T709" s="16"/>
      <c r="U709" s="16"/>
      <c r="V709" s="16"/>
      <c r="W709" s="17"/>
      <c r="X709" s="16"/>
      <c r="Y709" s="16"/>
      <c r="Z709" s="16"/>
      <c r="AA709" s="16"/>
      <c r="AB709" s="16"/>
      <c r="AC709" s="16"/>
      <c r="AD709" s="16"/>
      <c r="AE709" s="16"/>
      <c r="AF709" s="16"/>
      <c r="AG709" s="16"/>
      <c r="AH709" s="16"/>
      <c r="AI709" s="16"/>
      <c r="AJ709" s="16"/>
      <c r="AK709" s="16"/>
      <c r="AL709" s="16"/>
      <c r="AM709" s="16"/>
      <c r="AN709" s="16"/>
      <c r="AO709" s="16"/>
      <c r="AP709" s="16"/>
      <c r="AQ709" s="16"/>
      <c r="AR709" s="16"/>
      <c r="AS709" s="16"/>
      <c r="AT709" s="16"/>
      <c r="AU709" s="16"/>
      <c r="AV709" s="16"/>
      <c r="AW709" s="16"/>
      <c r="AX709" s="16"/>
      <c r="AY709" s="16"/>
      <c r="AZ709" s="16"/>
      <c r="BA709" s="16"/>
      <c r="BB709" s="16"/>
      <c r="BC709" s="16"/>
      <c r="BD709" s="16"/>
      <c r="BE709" s="16"/>
      <c r="BF709" s="16"/>
      <c r="BG709" s="16"/>
      <c r="BH709" s="16"/>
      <c r="BI709" s="16"/>
      <c r="BJ709" s="16"/>
      <c r="BK709" s="16"/>
      <c r="BL709" s="16"/>
      <c r="BM709" s="16"/>
      <c r="BN709" s="16"/>
      <c r="BO709" s="16"/>
      <c r="BP709" s="16"/>
      <c r="BQ709" s="16"/>
      <c r="BR709" s="16"/>
      <c r="BS709" s="16"/>
      <c r="BT709" s="16"/>
      <c r="BU709" s="16"/>
      <c r="BV709" s="16"/>
      <c r="BW709" s="16"/>
      <c r="BX709" s="16"/>
      <c r="BY709" s="16"/>
      <c r="BZ709" s="16"/>
      <c r="CA709" s="16"/>
      <c r="CB709" s="16"/>
      <c r="CC709" s="16"/>
      <c r="CD709" s="16"/>
      <c r="CE709" s="16"/>
      <c r="CF709" s="16"/>
      <c r="CG709" s="16"/>
      <c r="CH709" s="16"/>
      <c r="CI709" s="16"/>
      <c r="CJ709" s="16"/>
      <c r="CK709" s="16"/>
      <c r="CL709" s="16"/>
      <c r="CM709" s="16"/>
      <c r="CN709" s="16"/>
      <c r="CO709" s="16"/>
      <c r="CP709" s="16"/>
      <c r="CQ709" s="16"/>
      <c r="CR709" s="16"/>
      <c r="CS709" s="16"/>
      <c r="CT709" s="16"/>
      <c r="CU709" s="16"/>
      <c r="CV709" s="16"/>
      <c r="CW709" s="16"/>
      <c r="CX709" s="16"/>
      <c r="CY709" s="16"/>
      <c r="CZ709" s="16"/>
      <c r="DA709" s="16"/>
    </row>
    <row r="710" spans="1:105" ht="16.5" x14ac:dyDescent="0.3">
      <c r="A710" s="14">
        <v>593</v>
      </c>
      <c r="B710" s="15"/>
      <c r="C710" s="15"/>
      <c r="D710" s="15"/>
      <c r="E710" s="14" t="s">
        <v>1869</v>
      </c>
      <c r="F710" s="14" t="s">
        <v>251</v>
      </c>
      <c r="G710" s="14" t="s">
        <v>1870</v>
      </c>
      <c r="H710" s="2" t="s">
        <v>1871</v>
      </c>
      <c r="I710" s="12">
        <v>100</v>
      </c>
      <c r="J710" s="16">
        <f t="shared" si="110"/>
        <v>100</v>
      </c>
      <c r="K710" s="16">
        <f t="shared" si="111"/>
        <v>100</v>
      </c>
      <c r="L710" s="16">
        <f t="shared" si="117"/>
        <v>0</v>
      </c>
      <c r="M710" s="16">
        <f t="shared" si="117"/>
        <v>0</v>
      </c>
      <c r="N710" s="16"/>
      <c r="O710" s="16"/>
      <c r="P710" s="16"/>
      <c r="Q710" s="16"/>
      <c r="R710" s="16"/>
      <c r="S710" s="16"/>
      <c r="T710" s="16"/>
      <c r="U710" s="16"/>
      <c r="V710" s="16"/>
      <c r="W710" s="17"/>
      <c r="X710" s="16"/>
      <c r="Y710" s="16"/>
      <c r="Z710" s="16"/>
      <c r="AA710" s="16"/>
      <c r="AB710" s="16"/>
      <c r="AC710" s="16"/>
      <c r="AD710" s="16"/>
      <c r="AE710" s="16"/>
      <c r="AF710" s="16"/>
      <c r="AG710" s="16"/>
      <c r="AH710" s="16"/>
      <c r="AI710" s="16"/>
      <c r="AJ710" s="16"/>
      <c r="AK710" s="16"/>
      <c r="AL710" s="16"/>
      <c r="AM710" s="16"/>
      <c r="AN710" s="16"/>
      <c r="AO710" s="16"/>
      <c r="AP710" s="16"/>
      <c r="AQ710" s="16"/>
      <c r="AR710" s="16"/>
      <c r="AS710" s="16"/>
      <c r="AT710" s="16"/>
      <c r="AU710" s="16"/>
      <c r="AV710" s="16"/>
      <c r="AW710" s="16"/>
      <c r="AX710" s="16"/>
      <c r="AY710" s="16"/>
      <c r="AZ710" s="16"/>
      <c r="BA710" s="16"/>
      <c r="BB710" s="16"/>
      <c r="BC710" s="16"/>
      <c r="BD710" s="16"/>
      <c r="BE710" s="16"/>
      <c r="BF710" s="16"/>
      <c r="BG710" s="16"/>
      <c r="BH710" s="16"/>
      <c r="BI710" s="16"/>
      <c r="BJ710" s="16"/>
      <c r="BK710" s="16"/>
      <c r="BL710" s="16"/>
      <c r="BM710" s="16"/>
      <c r="BN710" s="16"/>
      <c r="BO710" s="16"/>
      <c r="BP710" s="16"/>
      <c r="BQ710" s="16"/>
      <c r="BR710" s="16"/>
      <c r="BS710" s="16"/>
      <c r="BT710" s="16"/>
      <c r="BU710" s="16"/>
      <c r="BV710" s="16"/>
      <c r="BW710" s="16"/>
      <c r="BX710" s="16"/>
      <c r="BY710" s="16"/>
      <c r="BZ710" s="16"/>
      <c r="CA710" s="16"/>
      <c r="CB710" s="16"/>
      <c r="CC710" s="16"/>
      <c r="CD710" s="16"/>
      <c r="CE710" s="16"/>
      <c r="CF710" s="16"/>
      <c r="CG710" s="16"/>
      <c r="CH710" s="16"/>
      <c r="CI710" s="16"/>
      <c r="CJ710" s="16"/>
      <c r="CK710" s="16"/>
      <c r="CL710" s="16"/>
      <c r="CM710" s="16"/>
      <c r="CN710" s="16"/>
      <c r="CO710" s="16"/>
      <c r="CP710" s="16"/>
      <c r="CQ710" s="16"/>
      <c r="CR710" s="16"/>
      <c r="CS710" s="16"/>
      <c r="CT710" s="16"/>
      <c r="CU710" s="16"/>
      <c r="CV710" s="16"/>
      <c r="CW710" s="16"/>
      <c r="CX710" s="16"/>
      <c r="CY710" s="16"/>
      <c r="CZ710" s="16"/>
      <c r="DA710" s="16"/>
    </row>
    <row r="711" spans="1:105" s="19" customFormat="1" ht="16.5" x14ac:dyDescent="0.3">
      <c r="A711" s="30">
        <v>740</v>
      </c>
      <c r="B711" s="47"/>
      <c r="C711" s="32"/>
      <c r="D711" s="47"/>
      <c r="E711" s="30" t="s">
        <v>1872</v>
      </c>
      <c r="F711" s="30"/>
      <c r="G711" s="30"/>
      <c r="H711" s="33"/>
      <c r="I711" s="34">
        <v>100</v>
      </c>
      <c r="J711" s="35">
        <f t="shared" si="110"/>
        <v>100</v>
      </c>
      <c r="K711" s="35">
        <f t="shared" si="111"/>
        <v>100</v>
      </c>
      <c r="L711" s="35">
        <f t="shared" ref="L711:M716" si="118">P711+R711+T711+V711+X711+Z711+AB711+AD711+AF711+AH711+AJ711+AL711+AN711+AP711+AR711+AT711+AV711+AX711+AZ711+BB711+BD711+BJ711+CZ711</f>
        <v>0</v>
      </c>
      <c r="M711" s="35">
        <f t="shared" si="118"/>
        <v>0</v>
      </c>
      <c r="N711" s="36"/>
      <c r="O711" s="36"/>
      <c r="P711" s="36"/>
      <c r="Q711" s="36"/>
      <c r="R711" s="36"/>
      <c r="S711" s="36"/>
      <c r="T711" s="36"/>
      <c r="U711" s="36"/>
      <c r="V711" s="36"/>
      <c r="W711" s="36"/>
      <c r="X711" s="36"/>
      <c r="Y711" s="36"/>
      <c r="Z711" s="36"/>
      <c r="AA711" s="36"/>
      <c r="AB711" s="36"/>
      <c r="AC711" s="36"/>
      <c r="AD711" s="36"/>
      <c r="AE711" s="36"/>
      <c r="AF711" s="36"/>
      <c r="AG711" s="36"/>
      <c r="AH711" s="36"/>
      <c r="AI711" s="36"/>
      <c r="AJ711" s="36"/>
      <c r="AK711" s="36"/>
      <c r="AL711" s="36"/>
      <c r="AM711" s="36"/>
      <c r="AN711" s="36"/>
      <c r="AO711" s="36"/>
      <c r="AP711" s="36"/>
      <c r="AQ711" s="36"/>
      <c r="AR711" s="36"/>
      <c r="AS711" s="36"/>
      <c r="AT711" s="36"/>
      <c r="AU711" s="36"/>
      <c r="AV711" s="36"/>
      <c r="AW711" s="36"/>
      <c r="AX711" s="36"/>
      <c r="AY711" s="36"/>
      <c r="AZ711" s="36"/>
      <c r="BA711" s="36"/>
      <c r="BB711" s="36"/>
      <c r="BC711" s="36"/>
      <c r="BD711" s="36"/>
      <c r="BE711" s="36"/>
      <c r="BF711" s="36"/>
      <c r="BG711" s="36"/>
      <c r="BH711" s="36"/>
      <c r="BI711" s="36"/>
      <c r="BJ711" s="36"/>
      <c r="BK711" s="36"/>
      <c r="BL711" s="36"/>
      <c r="BM711" s="36"/>
      <c r="BN711" s="36"/>
      <c r="BO711" s="36"/>
      <c r="BP711" s="36"/>
      <c r="BQ711" s="36"/>
      <c r="BR711" s="36"/>
      <c r="BS711" s="36"/>
      <c r="BT711" s="36"/>
      <c r="BU711" s="36"/>
      <c r="BV711" s="36"/>
      <c r="BW711" s="36"/>
      <c r="BX711" s="36"/>
      <c r="BY711" s="36"/>
      <c r="BZ711" s="36"/>
      <c r="CA711" s="36"/>
      <c r="CB711" s="36"/>
      <c r="CC711" s="36"/>
      <c r="CD711" s="36"/>
      <c r="CE711" s="36"/>
      <c r="CF711" s="36"/>
      <c r="CG711" s="36"/>
      <c r="CH711" s="36"/>
      <c r="CI711" s="36"/>
      <c r="CJ711" s="36"/>
      <c r="CK711" s="36"/>
      <c r="CL711" s="36"/>
      <c r="CM711" s="36"/>
      <c r="CN711" s="36"/>
      <c r="CO711" s="36"/>
      <c r="CP711" s="36"/>
      <c r="CQ711" s="36"/>
      <c r="CR711" s="36"/>
      <c r="CS711" s="36"/>
      <c r="CT711" s="36"/>
      <c r="CU711" s="36"/>
      <c r="CV711" s="36"/>
      <c r="CW711" s="36"/>
      <c r="CX711" s="36"/>
      <c r="CY711" s="36"/>
      <c r="CZ711" s="36"/>
      <c r="DA711" s="36"/>
    </row>
    <row r="712" spans="1:105" s="19" customFormat="1" ht="16.5" x14ac:dyDescent="0.3">
      <c r="A712" s="48">
        <v>156</v>
      </c>
      <c r="B712" s="49"/>
      <c r="C712" s="56" t="s">
        <v>285</v>
      </c>
      <c r="D712" s="48" t="s">
        <v>306</v>
      </c>
      <c r="E712" s="48" t="s">
        <v>1873</v>
      </c>
      <c r="F712" s="48" t="s">
        <v>199</v>
      </c>
      <c r="G712" s="48" t="s">
        <v>1874</v>
      </c>
      <c r="H712" s="2" t="s">
        <v>1875</v>
      </c>
      <c r="I712" s="12">
        <v>100</v>
      </c>
      <c r="J712" s="16">
        <f t="shared" si="110"/>
        <v>100</v>
      </c>
      <c r="K712" s="16">
        <f t="shared" si="111"/>
        <v>100</v>
      </c>
      <c r="L712" s="16">
        <f t="shared" si="118"/>
        <v>0</v>
      </c>
      <c r="M712" s="16">
        <f t="shared" si="118"/>
        <v>0</v>
      </c>
      <c r="N712" s="15"/>
      <c r="O712" s="15"/>
      <c r="P712" s="15"/>
      <c r="Q712" s="15"/>
      <c r="R712" s="15"/>
      <c r="S712" s="15"/>
      <c r="T712" s="15"/>
      <c r="U712" s="15"/>
      <c r="V712" s="15"/>
      <c r="W712" s="15"/>
      <c r="X712" s="15"/>
      <c r="Y712" s="15"/>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c r="BC712" s="15"/>
      <c r="BD712" s="15"/>
      <c r="BE712" s="15"/>
      <c r="BF712" s="15"/>
      <c r="BG712" s="15"/>
      <c r="BH712" s="15"/>
      <c r="BI712" s="15"/>
      <c r="BJ712" s="15"/>
      <c r="BK712" s="15"/>
      <c r="BL712" s="15"/>
      <c r="BM712" s="15"/>
      <c r="BN712" s="15"/>
      <c r="BO712" s="15"/>
      <c r="BP712" s="15"/>
      <c r="BQ712" s="15"/>
      <c r="BR712" s="15"/>
      <c r="BS712" s="15"/>
      <c r="BT712" s="15"/>
      <c r="BU712" s="15"/>
      <c r="BV712" s="15"/>
      <c r="BW712" s="15"/>
      <c r="BX712" s="15"/>
      <c r="BY712" s="15"/>
      <c r="BZ712" s="15"/>
      <c r="CA712" s="15"/>
      <c r="CB712" s="15"/>
      <c r="CC712" s="15"/>
      <c r="CD712" s="15"/>
      <c r="CE712" s="15"/>
      <c r="CF712" s="15"/>
      <c r="CG712" s="15"/>
      <c r="CH712" s="15"/>
      <c r="CI712" s="15"/>
      <c r="CJ712" s="15"/>
      <c r="CK712" s="15"/>
      <c r="CL712" s="15"/>
      <c r="CM712" s="15"/>
      <c r="CN712" s="15"/>
      <c r="CO712" s="15"/>
      <c r="CP712" s="15"/>
      <c r="CQ712" s="15"/>
      <c r="CR712" s="15"/>
      <c r="CS712" s="15"/>
      <c r="CT712" s="15"/>
      <c r="CU712" s="15"/>
      <c r="CV712" s="15"/>
      <c r="CW712" s="15"/>
      <c r="CX712" s="15"/>
      <c r="CY712" s="15"/>
      <c r="CZ712" s="15"/>
      <c r="DA712" s="15"/>
    </row>
    <row r="713" spans="1:105" s="19" customFormat="1" ht="16.5" x14ac:dyDescent="0.3">
      <c r="A713" s="48">
        <v>257</v>
      </c>
      <c r="B713" s="49"/>
      <c r="C713" s="56"/>
      <c r="D713" s="48" t="s">
        <v>224</v>
      </c>
      <c r="E713" s="48" t="s">
        <v>1876</v>
      </c>
      <c r="F713" s="48"/>
      <c r="G713" s="48" t="s">
        <v>1877</v>
      </c>
      <c r="H713" s="2"/>
      <c r="I713" s="12">
        <v>100</v>
      </c>
      <c r="J713" s="16">
        <f t="shared" si="110"/>
        <v>100</v>
      </c>
      <c r="K713" s="16">
        <f t="shared" si="111"/>
        <v>100</v>
      </c>
      <c r="L713" s="16">
        <f t="shared" si="118"/>
        <v>0</v>
      </c>
      <c r="M713" s="16">
        <f t="shared" si="118"/>
        <v>0</v>
      </c>
      <c r="N713" s="15"/>
      <c r="O713" s="15"/>
      <c r="P713" s="15"/>
      <c r="Q713" s="15"/>
      <c r="R713" s="15"/>
      <c r="S713" s="15"/>
      <c r="T713" s="15"/>
      <c r="U713" s="15"/>
      <c r="V713" s="15"/>
      <c r="W713" s="15"/>
      <c r="X713" s="15"/>
      <c r="Y713" s="15"/>
      <c r="Z713" s="15"/>
      <c r="AA713" s="15"/>
      <c r="AB713" s="15"/>
      <c r="AC713" s="15"/>
      <c r="AD713" s="15"/>
      <c r="AE713" s="15"/>
      <c r="AF713" s="15"/>
      <c r="AG713" s="15"/>
      <c r="AH713" s="15"/>
      <c r="AI713" s="15"/>
      <c r="AJ713" s="15"/>
      <c r="AK713" s="15"/>
      <c r="AL713" s="15"/>
      <c r="AM713" s="15"/>
      <c r="AN713" s="15"/>
      <c r="AO713" s="15"/>
      <c r="AP713" s="15"/>
      <c r="AQ713" s="15"/>
      <c r="AR713" s="15"/>
      <c r="AS713" s="15"/>
      <c r="AT713" s="15"/>
      <c r="AU713" s="15"/>
      <c r="AV713" s="15"/>
      <c r="AW713" s="15"/>
      <c r="AX713" s="15"/>
      <c r="AY713" s="15"/>
      <c r="AZ713" s="15"/>
      <c r="BA713" s="15"/>
      <c r="BB713" s="15"/>
      <c r="BC713" s="15"/>
      <c r="BD713" s="15"/>
      <c r="BE713" s="15"/>
      <c r="BF713" s="15"/>
      <c r="BG713" s="15"/>
      <c r="BH713" s="15"/>
      <c r="BI713" s="15"/>
      <c r="BJ713" s="15"/>
      <c r="BK713" s="15"/>
      <c r="BL713" s="15"/>
      <c r="BM713" s="15"/>
      <c r="BN713" s="15"/>
      <c r="BO713" s="15"/>
      <c r="BP713" s="15"/>
      <c r="BQ713" s="15"/>
      <c r="BR713" s="15"/>
      <c r="BS713" s="15"/>
      <c r="BT713" s="15"/>
      <c r="BU713" s="15"/>
      <c r="BV713" s="15"/>
      <c r="BW713" s="15"/>
      <c r="BX713" s="15"/>
      <c r="BY713" s="15"/>
      <c r="BZ713" s="15"/>
      <c r="CA713" s="15"/>
      <c r="CB713" s="15"/>
      <c r="CC713" s="15"/>
      <c r="CD713" s="15"/>
      <c r="CE713" s="15"/>
      <c r="CF713" s="15"/>
      <c r="CG713" s="15"/>
      <c r="CH713" s="15"/>
      <c r="CI713" s="15"/>
      <c r="CJ713" s="15"/>
      <c r="CK713" s="15"/>
      <c r="CL713" s="15"/>
      <c r="CM713" s="15"/>
      <c r="CN713" s="15"/>
      <c r="CO713" s="15"/>
      <c r="CP713" s="15"/>
      <c r="CQ713" s="15"/>
      <c r="CR713" s="15"/>
      <c r="CS713" s="15"/>
      <c r="CT713" s="15"/>
      <c r="CU713" s="15"/>
      <c r="CV713" s="15"/>
      <c r="CW713" s="15"/>
      <c r="CX713" s="15"/>
      <c r="CY713" s="15"/>
      <c r="CZ713" s="15"/>
      <c r="DA713" s="15"/>
    </row>
    <row r="714" spans="1:105" s="19" customFormat="1" ht="16.5" x14ac:dyDescent="0.3">
      <c r="A714" s="48">
        <v>477</v>
      </c>
      <c r="B714" s="49"/>
      <c r="C714" s="56"/>
      <c r="D714" s="51"/>
      <c r="E714" s="48" t="s">
        <v>1878</v>
      </c>
      <c r="F714" s="48" t="s">
        <v>199</v>
      </c>
      <c r="G714" s="48" t="s">
        <v>1879</v>
      </c>
      <c r="H714" s="2"/>
      <c r="I714" s="12">
        <v>100</v>
      </c>
      <c r="J714" s="16">
        <f t="shared" si="110"/>
        <v>100</v>
      </c>
      <c r="K714" s="16">
        <f t="shared" si="111"/>
        <v>100</v>
      </c>
      <c r="L714" s="16">
        <f t="shared" si="118"/>
        <v>0</v>
      </c>
      <c r="M714" s="16">
        <f t="shared" si="118"/>
        <v>0</v>
      </c>
      <c r="N714" s="15"/>
      <c r="O714" s="15"/>
      <c r="P714" s="15"/>
      <c r="Q714" s="15"/>
      <c r="R714" s="15"/>
      <c r="S714" s="15"/>
      <c r="T714" s="15"/>
      <c r="U714" s="15"/>
      <c r="V714" s="15"/>
      <c r="W714" s="15"/>
      <c r="X714" s="15"/>
      <c r="Y714" s="15"/>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c r="BC714" s="15"/>
      <c r="BD714" s="15"/>
      <c r="BE714" s="15"/>
      <c r="BF714" s="15"/>
      <c r="BG714" s="15"/>
      <c r="BH714" s="15"/>
      <c r="BI714" s="15"/>
      <c r="BJ714" s="15"/>
      <c r="BK714" s="15"/>
      <c r="BL714" s="15"/>
      <c r="BM714" s="15"/>
      <c r="BN714" s="15"/>
      <c r="BO714" s="15"/>
      <c r="BP714" s="15"/>
      <c r="BQ714" s="15"/>
      <c r="BR714" s="15"/>
      <c r="BS714" s="15"/>
      <c r="BT714" s="15"/>
      <c r="BU714" s="15"/>
      <c r="BV714" s="15"/>
      <c r="BW714" s="15"/>
      <c r="BX714" s="15"/>
      <c r="BY714" s="15"/>
      <c r="BZ714" s="15"/>
      <c r="CA714" s="15"/>
      <c r="CB714" s="15"/>
      <c r="CC714" s="15"/>
      <c r="CD714" s="15"/>
      <c r="CE714" s="15"/>
      <c r="CF714" s="15"/>
      <c r="CG714" s="15"/>
      <c r="CH714" s="15"/>
      <c r="CI714" s="15"/>
      <c r="CJ714" s="15"/>
      <c r="CK714" s="15"/>
      <c r="CL714" s="15"/>
      <c r="CM714" s="15"/>
      <c r="CN714" s="15"/>
      <c r="CO714" s="15"/>
      <c r="CP714" s="15"/>
      <c r="CQ714" s="15"/>
      <c r="CR714" s="15"/>
      <c r="CS714" s="15"/>
      <c r="CT714" s="15"/>
      <c r="CU714" s="15"/>
      <c r="CV714" s="15"/>
      <c r="CW714" s="15"/>
      <c r="CX714" s="15"/>
      <c r="CY714" s="15"/>
      <c r="CZ714" s="15"/>
      <c r="DA714" s="15"/>
    </row>
    <row r="715" spans="1:105" s="19" customFormat="1" ht="16.5" x14ac:dyDescent="0.3">
      <c r="A715" s="48">
        <v>544</v>
      </c>
      <c r="B715" s="49"/>
      <c r="C715" s="56"/>
      <c r="D715" s="51"/>
      <c r="E715" s="48" t="s">
        <v>1880</v>
      </c>
      <c r="F715" s="48" t="s">
        <v>943</v>
      </c>
      <c r="G715" s="48" t="s">
        <v>1881</v>
      </c>
      <c r="H715" s="2" t="s">
        <v>1882</v>
      </c>
      <c r="I715" s="12">
        <v>100</v>
      </c>
      <c r="J715" s="16">
        <f t="shared" si="110"/>
        <v>100</v>
      </c>
      <c r="K715" s="16">
        <f t="shared" si="111"/>
        <v>100</v>
      </c>
      <c r="L715" s="16">
        <f t="shared" si="118"/>
        <v>0</v>
      </c>
      <c r="M715" s="16">
        <f t="shared" si="118"/>
        <v>0</v>
      </c>
      <c r="N715" s="15"/>
      <c r="O715" s="15"/>
      <c r="P715" s="15"/>
      <c r="Q715" s="15"/>
      <c r="R715" s="15"/>
      <c r="S715" s="15"/>
      <c r="T715" s="15"/>
      <c r="U715" s="15"/>
      <c r="V715" s="15"/>
      <c r="W715" s="15"/>
      <c r="X715" s="15"/>
      <c r="Y715" s="15"/>
      <c r="Z715" s="15"/>
      <c r="AA715" s="15"/>
      <c r="AB715" s="15"/>
      <c r="AC715" s="15"/>
      <c r="AD715" s="15"/>
      <c r="AE715" s="15"/>
      <c r="AF715" s="15"/>
      <c r="AG715" s="15"/>
      <c r="AH715" s="15"/>
      <c r="AI715" s="15"/>
      <c r="AJ715" s="15"/>
      <c r="AK715" s="15"/>
      <c r="AL715" s="15"/>
      <c r="AM715" s="15"/>
      <c r="AN715" s="15"/>
      <c r="AO715" s="15"/>
      <c r="AP715" s="15"/>
      <c r="AQ715" s="15"/>
      <c r="AR715" s="15"/>
      <c r="AS715" s="15"/>
      <c r="AT715" s="15"/>
      <c r="AU715" s="15"/>
      <c r="AV715" s="15"/>
      <c r="AW715" s="15"/>
      <c r="AX715" s="15"/>
      <c r="AY715" s="15"/>
      <c r="AZ715" s="15"/>
      <c r="BA715" s="15"/>
      <c r="BB715" s="15"/>
      <c r="BC715" s="15"/>
      <c r="BD715" s="15"/>
      <c r="BE715" s="15"/>
      <c r="BF715" s="15"/>
      <c r="BG715" s="15"/>
      <c r="BH715" s="15"/>
      <c r="BI715" s="15"/>
      <c r="BJ715" s="15"/>
      <c r="BK715" s="15"/>
      <c r="BL715" s="15"/>
      <c r="BM715" s="15"/>
      <c r="BN715" s="15"/>
      <c r="BO715" s="15"/>
      <c r="BP715" s="15"/>
      <c r="BQ715" s="15"/>
      <c r="BR715" s="15"/>
      <c r="BS715" s="15"/>
      <c r="BT715" s="15"/>
      <c r="BU715" s="15"/>
      <c r="BV715" s="15"/>
      <c r="BW715" s="15"/>
      <c r="BX715" s="15"/>
      <c r="BY715" s="15"/>
      <c r="BZ715" s="15"/>
      <c r="CA715" s="15"/>
      <c r="CB715" s="15"/>
      <c r="CC715" s="15"/>
      <c r="CD715" s="15"/>
      <c r="CE715" s="15"/>
      <c r="CF715" s="15"/>
      <c r="CG715" s="15"/>
      <c r="CH715" s="15"/>
      <c r="CI715" s="15"/>
      <c r="CJ715" s="15"/>
      <c r="CK715" s="15"/>
      <c r="CL715" s="15"/>
      <c r="CM715" s="15"/>
      <c r="CN715" s="15"/>
      <c r="CO715" s="15"/>
      <c r="CP715" s="15"/>
      <c r="CQ715" s="15"/>
      <c r="CR715" s="15"/>
      <c r="CS715" s="15"/>
      <c r="CT715" s="15"/>
      <c r="CU715" s="15"/>
      <c r="CV715" s="15"/>
      <c r="CW715" s="15"/>
      <c r="CX715" s="15"/>
      <c r="CY715" s="15"/>
      <c r="CZ715" s="15"/>
      <c r="DA715" s="15"/>
    </row>
    <row r="716" spans="1:105" s="19" customFormat="1" ht="16.5" x14ac:dyDescent="0.3">
      <c r="A716" s="37">
        <v>647</v>
      </c>
      <c r="B716" s="38"/>
      <c r="C716" s="39"/>
      <c r="D716" s="40"/>
      <c r="E716" s="37" t="s">
        <v>1883</v>
      </c>
      <c r="F716" s="37" t="s">
        <v>943</v>
      </c>
      <c r="G716" s="37" t="s">
        <v>1884</v>
      </c>
      <c r="H716" s="41"/>
      <c r="I716" s="42">
        <v>100</v>
      </c>
      <c r="J716" s="43">
        <f t="shared" si="110"/>
        <v>100</v>
      </c>
      <c r="K716" s="43">
        <f t="shared" si="111"/>
        <v>100</v>
      </c>
      <c r="L716" s="43">
        <f t="shared" si="118"/>
        <v>0</v>
      </c>
      <c r="M716" s="43">
        <f t="shared" si="118"/>
        <v>0</v>
      </c>
      <c r="N716" s="53"/>
      <c r="O716" s="53"/>
      <c r="P716" s="53"/>
      <c r="Q716" s="53"/>
      <c r="R716" s="53"/>
      <c r="S716" s="53"/>
      <c r="T716" s="53"/>
      <c r="U716" s="53"/>
      <c r="V716" s="53"/>
      <c r="W716" s="53"/>
      <c r="X716" s="53"/>
      <c r="Y716" s="53"/>
      <c r="Z716" s="53"/>
      <c r="AA716" s="53"/>
      <c r="AB716" s="53"/>
      <c r="AC716" s="53"/>
      <c r="AD716" s="53"/>
      <c r="AE716" s="53"/>
      <c r="AF716" s="53"/>
      <c r="AG716" s="53"/>
      <c r="AH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c r="BM716" s="53"/>
      <c r="BN716" s="53"/>
      <c r="BO716" s="53"/>
      <c r="BP716" s="53"/>
      <c r="BQ716" s="53"/>
      <c r="BR716" s="53"/>
      <c r="BS716" s="53"/>
      <c r="BT716" s="53"/>
      <c r="BU716" s="53"/>
      <c r="BV716" s="53"/>
      <c r="BW716" s="53"/>
      <c r="BX716" s="53"/>
      <c r="BY716" s="53"/>
      <c r="BZ716" s="53"/>
      <c r="CA716" s="53"/>
      <c r="CB716" s="53"/>
      <c r="CC716" s="53"/>
      <c r="CD716" s="53"/>
      <c r="CE716" s="53"/>
      <c r="CF716" s="53"/>
      <c r="CG716" s="53"/>
      <c r="CH716" s="53"/>
      <c r="CI716" s="53"/>
      <c r="CJ716" s="53"/>
      <c r="CK716" s="53"/>
      <c r="CL716" s="53"/>
      <c r="CM716" s="53"/>
      <c r="CN716" s="53"/>
      <c r="CO716" s="53"/>
      <c r="CP716" s="53"/>
      <c r="CQ716" s="53"/>
      <c r="CR716" s="53"/>
      <c r="CS716" s="53"/>
      <c r="CT716" s="53"/>
      <c r="CU716" s="53"/>
      <c r="CV716" s="53"/>
      <c r="CW716" s="53"/>
      <c r="CX716" s="53"/>
      <c r="CY716" s="53"/>
      <c r="CZ716" s="53"/>
      <c r="DA716" s="53"/>
    </row>
    <row r="717" spans="1:105" ht="16.5" x14ac:dyDescent="0.3">
      <c r="A717" s="14">
        <v>594</v>
      </c>
      <c r="B717" s="15"/>
      <c r="C717" s="15"/>
      <c r="D717" s="15"/>
      <c r="E717" s="14" t="s">
        <v>1885</v>
      </c>
      <c r="F717" s="14" t="s">
        <v>251</v>
      </c>
      <c r="G717" s="14" t="s">
        <v>1500</v>
      </c>
      <c r="H717" s="2" t="s">
        <v>1886</v>
      </c>
      <c r="I717" s="12">
        <v>100</v>
      </c>
      <c r="J717" s="16">
        <f t="shared" si="110"/>
        <v>100</v>
      </c>
      <c r="K717" s="16">
        <f t="shared" si="111"/>
        <v>100</v>
      </c>
      <c r="L717" s="16">
        <f>P717+R717+T717+V717+X717+Z717+AB717+AD717+AF717+AH717+AJ717+AL717+AN717+AP717+AR717+AT717+AV717+AX717+AZ717+BB717+BD717+BJ717+CZ717+BF717+BH717+BL717+BN717+BP717+BR717+BT717+BZ717+BV717+BX717+CB717+CD717+CF717+CH717+CJ717+CL717</f>
        <v>0</v>
      </c>
      <c r="M717" s="16">
        <f>Q717+S717+U717+W717+Y717+AA717+AC717+AE717+AG717+AI717+AK717+AM717+AO717+AQ717+AS717+AU717+AW717+AY717+BA717+BC717+BE717+BK717+DA717+BG717+BI717+BM717+BO717+BQ717+BS717+BU717+CA717+BW717+BY717+CC717+CE717+CG717+CI717+CK717+CM717</f>
        <v>0</v>
      </c>
      <c r="N717" s="16"/>
      <c r="O717" s="16"/>
      <c r="P717" s="16"/>
      <c r="Q717" s="16"/>
      <c r="R717" s="16"/>
      <c r="S717" s="16"/>
      <c r="T717" s="16"/>
      <c r="U717" s="16"/>
      <c r="V717" s="16"/>
      <c r="W717" s="17"/>
      <c r="X717" s="16"/>
      <c r="Y717" s="16"/>
      <c r="Z717" s="16"/>
      <c r="AA717" s="16"/>
      <c r="AB717" s="16"/>
      <c r="AC717" s="16"/>
      <c r="AD717" s="16"/>
      <c r="AE717" s="16"/>
      <c r="AF717" s="16"/>
      <c r="AG717" s="16"/>
      <c r="AH717" s="16"/>
      <c r="AI717" s="16"/>
      <c r="AJ717" s="16"/>
      <c r="AK717" s="16"/>
      <c r="AL717" s="16"/>
      <c r="AM717" s="16"/>
      <c r="AN717" s="16"/>
      <c r="AO717" s="16"/>
      <c r="AP717" s="16"/>
      <c r="AQ717" s="16"/>
      <c r="AR717" s="16"/>
      <c r="AS717" s="16"/>
      <c r="AT717" s="16"/>
      <c r="AU717" s="16"/>
      <c r="AV717" s="16"/>
      <c r="AW717" s="16"/>
      <c r="AX717" s="16"/>
      <c r="AY717" s="16"/>
      <c r="AZ717" s="16"/>
      <c r="BA717" s="16"/>
      <c r="BB717" s="16"/>
      <c r="BC717" s="16"/>
      <c r="BD717" s="16"/>
      <c r="BE717" s="16"/>
      <c r="BF717" s="16"/>
      <c r="BG717" s="16"/>
      <c r="BH717" s="16"/>
      <c r="BI717" s="16"/>
      <c r="BJ717" s="16"/>
      <c r="BK717" s="16"/>
      <c r="BL717" s="16"/>
      <c r="BM717" s="16"/>
      <c r="BN717" s="16"/>
      <c r="BO717" s="16"/>
      <c r="BP717" s="16"/>
      <c r="BQ717" s="16"/>
      <c r="BR717" s="16"/>
      <c r="BS717" s="16"/>
      <c r="BT717" s="16"/>
      <c r="BU717" s="16"/>
      <c r="BV717" s="16"/>
      <c r="BW717" s="16"/>
      <c r="BX717" s="16"/>
      <c r="BY717" s="16"/>
      <c r="BZ717" s="16"/>
      <c r="CA717" s="16"/>
      <c r="CB717" s="16"/>
      <c r="CC717" s="16"/>
      <c r="CD717" s="16"/>
      <c r="CE717" s="16"/>
      <c r="CF717" s="16"/>
      <c r="CG717" s="16"/>
      <c r="CH717" s="16"/>
      <c r="CI717" s="16"/>
      <c r="CJ717" s="16"/>
      <c r="CK717" s="16"/>
      <c r="CL717" s="16"/>
      <c r="CM717" s="16"/>
      <c r="CN717" s="16"/>
      <c r="CO717" s="16"/>
      <c r="CP717" s="16"/>
      <c r="CQ717" s="16"/>
      <c r="CR717" s="16"/>
      <c r="CS717" s="16"/>
      <c r="CT717" s="16"/>
      <c r="CU717" s="16"/>
      <c r="CV717" s="16"/>
      <c r="CW717" s="16"/>
      <c r="CX717" s="16"/>
      <c r="CY717" s="16"/>
      <c r="CZ717" s="16"/>
      <c r="DA717" s="16"/>
    </row>
    <row r="718" spans="1:105" s="19" customFormat="1" ht="16.5" x14ac:dyDescent="0.3">
      <c r="A718" s="81">
        <v>505</v>
      </c>
      <c r="B718" s="84"/>
      <c r="C718" s="83"/>
      <c r="D718" s="82"/>
      <c r="E718" s="81" t="s">
        <v>1887</v>
      </c>
      <c r="F718" s="81"/>
      <c r="G718" s="81" t="s">
        <v>1888</v>
      </c>
      <c r="H718" s="64"/>
      <c r="I718" s="65">
        <v>100</v>
      </c>
      <c r="J718" s="66">
        <f t="shared" si="110"/>
        <v>100</v>
      </c>
      <c r="K718" s="66">
        <f t="shared" si="111"/>
        <v>100</v>
      </c>
      <c r="L718" s="66">
        <f>P718+R718+T718+V718+X718+Z718+AB718+AD718+AF718+AH718+AJ718+AL718+AN718+AP718+AR718+AT718+AV718+AX718+AZ718+BB718+BD718+BJ718+CZ718</f>
        <v>0</v>
      </c>
      <c r="M718" s="66">
        <f>Q718+S718+U718+W718+Y718+AA718+AC718+AE718+AG718+AI718+AK718+AM718+AO718+AQ718+AS718+AU718+AW718+AY718+BA718+BC718+BE718+BK718+DA718</f>
        <v>0</v>
      </c>
      <c r="N718" s="63"/>
      <c r="O718" s="63"/>
      <c r="P718" s="63"/>
      <c r="Q718" s="63"/>
      <c r="R718" s="63"/>
      <c r="S718" s="63"/>
      <c r="T718" s="63"/>
      <c r="U718" s="63"/>
      <c r="V718" s="63"/>
      <c r="W718" s="63"/>
      <c r="X718" s="63"/>
      <c r="Y718" s="63"/>
      <c r="Z718" s="63"/>
      <c r="AA718" s="63"/>
      <c r="AB718" s="63"/>
      <c r="AC718" s="63"/>
      <c r="AD718" s="63"/>
      <c r="AE718" s="63"/>
      <c r="AF718" s="63"/>
      <c r="AG718" s="63"/>
      <c r="AH718" s="63"/>
      <c r="AI718" s="63"/>
      <c r="AJ718" s="63"/>
      <c r="AK718" s="63"/>
      <c r="AL718" s="63"/>
      <c r="AM718" s="63"/>
      <c r="AN718" s="63"/>
      <c r="AO718" s="63"/>
      <c r="AP718" s="63"/>
      <c r="AQ718" s="63"/>
      <c r="AR718" s="63"/>
      <c r="AS718" s="63"/>
      <c r="AT718" s="63"/>
      <c r="AU718" s="63"/>
      <c r="AV718" s="63"/>
      <c r="AW718" s="63"/>
      <c r="AX718" s="63"/>
      <c r="AY718" s="63"/>
      <c r="AZ718" s="63"/>
      <c r="BA718" s="63"/>
      <c r="BB718" s="63"/>
      <c r="BC718" s="63"/>
      <c r="BD718" s="63"/>
      <c r="BE718" s="63"/>
      <c r="BF718" s="63"/>
      <c r="BG718" s="63"/>
      <c r="BH718" s="63"/>
      <c r="BI718" s="63"/>
      <c r="BJ718" s="63"/>
      <c r="BK718" s="63"/>
      <c r="BL718" s="63"/>
      <c r="BM718" s="63"/>
      <c r="BN718" s="63"/>
      <c r="BO718" s="63"/>
      <c r="BP718" s="63"/>
      <c r="BQ718" s="63"/>
      <c r="BR718" s="63"/>
      <c r="BS718" s="63"/>
      <c r="BT718" s="63"/>
      <c r="BU718" s="63"/>
      <c r="BV718" s="63"/>
      <c r="BW718" s="63"/>
      <c r="BX718" s="63"/>
      <c r="BY718" s="63"/>
      <c r="BZ718" s="63"/>
      <c r="CA718" s="63"/>
      <c r="CB718" s="63"/>
      <c r="CC718" s="63"/>
      <c r="CD718" s="63"/>
      <c r="CE718" s="63"/>
      <c r="CF718" s="63"/>
      <c r="CG718" s="63"/>
      <c r="CH718" s="63"/>
      <c r="CI718" s="63"/>
      <c r="CJ718" s="63"/>
      <c r="CK718" s="63"/>
      <c r="CL718" s="63"/>
      <c r="CM718" s="63"/>
      <c r="CN718" s="63"/>
      <c r="CO718" s="63"/>
      <c r="CP718" s="63"/>
      <c r="CQ718" s="63"/>
      <c r="CR718" s="63"/>
      <c r="CS718" s="63"/>
      <c r="CT718" s="63"/>
      <c r="CU718" s="63"/>
      <c r="CV718" s="63"/>
      <c r="CW718" s="63"/>
      <c r="CX718" s="63"/>
      <c r="CY718" s="63"/>
      <c r="CZ718" s="63"/>
      <c r="DA718" s="63"/>
    </row>
    <row r="719" spans="1:105" ht="16.5" x14ac:dyDescent="0.3">
      <c r="A719" s="14">
        <v>595</v>
      </c>
      <c r="B719" s="20"/>
      <c r="C719" s="15"/>
      <c r="D719" s="15"/>
      <c r="E719" s="14" t="s">
        <v>1889</v>
      </c>
      <c r="F719" s="14" t="s">
        <v>251</v>
      </c>
      <c r="G719" s="14" t="s">
        <v>1890</v>
      </c>
      <c r="H719" s="2" t="s">
        <v>1891</v>
      </c>
      <c r="I719" s="12">
        <v>100</v>
      </c>
      <c r="J719" s="16">
        <f t="shared" si="110"/>
        <v>87.4</v>
      </c>
      <c r="K719" s="16">
        <f t="shared" si="111"/>
        <v>99.4</v>
      </c>
      <c r="L719" s="16">
        <f t="shared" ref="L719:M722" si="119">P719+R719+T719+V719+X719+Z719+AB719+AD719+AF719+AH719+AJ719+AL719+AN719+AP719+AR719+AT719+AV719+AX719+AZ719+BB719+BD719+BJ719+CZ719+BF719+BH719+BL719+BN719+BP719+BR719+BT719+BZ719+BV719+BX719+CB719+CD719+CF719+CH719+CJ719+CL719</f>
        <v>0.6</v>
      </c>
      <c r="M719" s="16">
        <f t="shared" si="119"/>
        <v>12.6</v>
      </c>
      <c r="N719" s="16"/>
      <c r="O719" s="16"/>
      <c r="P719" s="16">
        <v>0</v>
      </c>
      <c r="Q719" s="16">
        <v>4.5</v>
      </c>
      <c r="R719" s="16">
        <v>0.1</v>
      </c>
      <c r="S719" s="16">
        <v>3</v>
      </c>
      <c r="T719" s="16">
        <v>0.5</v>
      </c>
      <c r="U719" s="16">
        <v>5</v>
      </c>
      <c r="V719" s="16"/>
      <c r="W719" s="16"/>
      <c r="X719" s="16">
        <v>0</v>
      </c>
      <c r="Y719" s="16">
        <v>0.1</v>
      </c>
      <c r="Z719" s="16"/>
      <c r="AA719" s="16"/>
      <c r="AB719" s="16"/>
      <c r="AC719" s="16"/>
      <c r="AD719" s="16"/>
      <c r="AE719" s="16"/>
      <c r="AF719" s="16"/>
      <c r="AG719" s="16"/>
      <c r="AH719" s="16"/>
      <c r="AI719" s="16"/>
      <c r="AJ719" s="16"/>
      <c r="AK719" s="16"/>
      <c r="AL719" s="16"/>
      <c r="AM719" s="16"/>
      <c r="AN719" s="16"/>
      <c r="AO719" s="16"/>
      <c r="AP719" s="16"/>
      <c r="AQ719" s="16"/>
      <c r="AR719" s="16"/>
      <c r="AS719" s="16"/>
      <c r="AT719" s="16"/>
      <c r="AU719" s="16"/>
      <c r="AV719" s="16"/>
      <c r="AW719" s="16"/>
      <c r="AX719" s="16"/>
      <c r="AY719" s="16"/>
      <c r="AZ719" s="16"/>
      <c r="BA719" s="16"/>
      <c r="BB719" s="16"/>
      <c r="BC719" s="16"/>
      <c r="BD719" s="16"/>
      <c r="BE719" s="16"/>
      <c r="BF719" s="16"/>
      <c r="BG719" s="16"/>
      <c r="BH719" s="16"/>
      <c r="BI719" s="16"/>
      <c r="BJ719" s="16"/>
      <c r="BK719" s="16"/>
      <c r="BL719" s="16"/>
      <c r="BM719" s="16"/>
      <c r="BN719" s="16"/>
      <c r="BO719" s="16"/>
      <c r="BP719" s="16"/>
      <c r="BQ719" s="16"/>
      <c r="BR719" s="16"/>
      <c r="BS719" s="16"/>
      <c r="BT719" s="16"/>
      <c r="BU719" s="16"/>
      <c r="BV719" s="16"/>
      <c r="BW719" s="16"/>
      <c r="BX719" s="16"/>
      <c r="BY719" s="16"/>
      <c r="BZ719" s="16"/>
      <c r="CA719" s="16"/>
      <c r="CB719" s="16"/>
      <c r="CC719" s="16"/>
      <c r="CD719" s="16"/>
      <c r="CE719" s="16"/>
      <c r="CF719" s="16"/>
      <c r="CG719" s="16"/>
      <c r="CH719" s="16"/>
      <c r="CI719" s="16"/>
      <c r="CJ719" s="16"/>
      <c r="CK719" s="16"/>
      <c r="CL719" s="16"/>
      <c r="CM719" s="16"/>
      <c r="CN719" s="16"/>
      <c r="CO719" s="16"/>
      <c r="CP719" s="16"/>
      <c r="CQ719" s="16"/>
      <c r="CR719" s="16"/>
      <c r="CS719" s="16"/>
      <c r="CT719" s="16"/>
      <c r="CU719" s="16"/>
      <c r="CV719" s="16"/>
      <c r="CW719" s="16"/>
      <c r="CX719" s="16"/>
      <c r="CY719" s="16"/>
      <c r="CZ719" s="16"/>
      <c r="DA719" s="16"/>
    </row>
    <row r="720" spans="1:105" ht="16.5" x14ac:dyDescent="0.3">
      <c r="A720" s="54">
        <v>570</v>
      </c>
      <c r="B720" s="36"/>
      <c r="C720" s="36"/>
      <c r="D720" s="36"/>
      <c r="E720" s="54" t="s">
        <v>1892</v>
      </c>
      <c r="F720" s="54" t="s">
        <v>947</v>
      </c>
      <c r="G720" s="54" t="s">
        <v>1893</v>
      </c>
      <c r="H720" t="s">
        <v>1803</v>
      </c>
      <c r="I720" s="34">
        <v>100</v>
      </c>
      <c r="J720" s="35">
        <f t="shared" si="110"/>
        <v>100</v>
      </c>
      <c r="K720" s="35">
        <f t="shared" si="111"/>
        <v>100</v>
      </c>
      <c r="L720" s="35">
        <f t="shared" si="119"/>
        <v>0</v>
      </c>
      <c r="M720" s="35">
        <f t="shared" si="119"/>
        <v>0</v>
      </c>
      <c r="N720" s="35"/>
      <c r="O720" s="35"/>
      <c r="P720" s="35"/>
      <c r="Q720" s="35"/>
      <c r="R720" s="35"/>
      <c r="S720" s="35"/>
      <c r="T720" s="35"/>
      <c r="U720" s="35"/>
      <c r="V720" s="35"/>
      <c r="W720" s="75"/>
      <c r="X720" s="35"/>
      <c r="Y720" s="35"/>
      <c r="Z720" s="35"/>
      <c r="AA720" s="35"/>
      <c r="AB720" s="35"/>
      <c r="AC720" s="35"/>
      <c r="AD720" s="35"/>
      <c r="AE720" s="35"/>
      <c r="AF720" s="35"/>
      <c r="AG720" s="35"/>
      <c r="AH720" s="35"/>
      <c r="AI720" s="35"/>
      <c r="AJ720" s="35"/>
      <c r="AK720" s="35"/>
      <c r="AL720" s="35"/>
      <c r="AM720" s="35"/>
      <c r="AN720" s="35"/>
      <c r="AO720" s="35"/>
      <c r="AP720" s="35"/>
      <c r="AQ720" s="35"/>
      <c r="AR720" s="35"/>
      <c r="AS720" s="35"/>
      <c r="AT720" s="35"/>
      <c r="AU720" s="35"/>
      <c r="AV720" s="35"/>
      <c r="AW720" s="35"/>
      <c r="AX720" s="35"/>
      <c r="AY720" s="35"/>
      <c r="AZ720" s="35"/>
      <c r="BA720" s="35"/>
      <c r="BB720" s="35"/>
      <c r="BC720" s="35"/>
      <c r="BD720" s="35"/>
      <c r="BE720" s="35"/>
      <c r="BF720" s="35"/>
      <c r="BG720" s="35"/>
      <c r="BH720" s="35"/>
      <c r="BI720" s="35"/>
      <c r="BJ720" s="35"/>
      <c r="BK720" s="35"/>
      <c r="BL720" s="35"/>
      <c r="BM720" s="35"/>
      <c r="BN720" s="35"/>
      <c r="BO720" s="35"/>
      <c r="BP720" s="35"/>
      <c r="BQ720" s="35"/>
      <c r="BR720" s="35"/>
      <c r="BS720" s="35"/>
      <c r="BT720" s="35"/>
      <c r="BU720" s="35"/>
      <c r="BV720" s="35"/>
      <c r="BW720" s="35"/>
      <c r="BX720" s="35"/>
      <c r="BY720" s="35"/>
      <c r="BZ720" s="35"/>
      <c r="CA720" s="35"/>
      <c r="CB720" s="35"/>
      <c r="CC720" s="35"/>
      <c r="CD720" s="35"/>
      <c r="CE720" s="35"/>
      <c r="CF720" s="35"/>
      <c r="CG720" s="35"/>
      <c r="CH720" s="35"/>
      <c r="CI720" s="35"/>
      <c r="CJ720" s="35"/>
      <c r="CK720" s="35"/>
      <c r="CL720" s="35"/>
      <c r="CM720" s="35"/>
      <c r="CN720" s="35"/>
      <c r="CO720" s="35"/>
      <c r="CP720" s="35"/>
      <c r="CQ720" s="35"/>
      <c r="CR720" s="35"/>
      <c r="CS720" s="35"/>
      <c r="CT720" s="35"/>
      <c r="CU720" s="35"/>
      <c r="CV720" s="35"/>
      <c r="CW720" s="35"/>
      <c r="CX720" s="35"/>
      <c r="CY720" s="35"/>
      <c r="CZ720" s="35"/>
      <c r="DA720" s="35"/>
    </row>
    <row r="721" spans="1:105" ht="16.5" x14ac:dyDescent="0.3">
      <c r="A721" s="57">
        <v>643</v>
      </c>
      <c r="B721" s="53"/>
      <c r="C721" s="53" t="s">
        <v>675</v>
      </c>
      <c r="D721" s="53"/>
      <c r="E721" s="57" t="s">
        <v>1894</v>
      </c>
      <c r="F721" s="57" t="s">
        <v>446</v>
      </c>
      <c r="G721" s="57" t="s">
        <v>1895</v>
      </c>
      <c r="H721" s="41"/>
      <c r="I721" s="42">
        <v>100</v>
      </c>
      <c r="J721" s="43">
        <f t="shared" si="110"/>
        <v>96.7</v>
      </c>
      <c r="K721" s="43">
        <f t="shared" si="111"/>
        <v>100</v>
      </c>
      <c r="L721" s="43">
        <f t="shared" si="119"/>
        <v>0</v>
      </c>
      <c r="M721" s="43">
        <f t="shared" si="119"/>
        <v>3.3</v>
      </c>
      <c r="N721" s="43"/>
      <c r="O721" s="43"/>
      <c r="P721" s="43"/>
      <c r="Q721" s="43"/>
      <c r="R721" s="43"/>
      <c r="S721" s="43"/>
      <c r="T721" s="43">
        <v>0</v>
      </c>
      <c r="U721" s="43">
        <f>25000*0.1/1000</f>
        <v>2.5</v>
      </c>
      <c r="V721" s="43"/>
      <c r="W721" s="72"/>
      <c r="X721" s="43"/>
      <c r="Y721" s="43"/>
      <c r="Z721" s="43"/>
      <c r="AA721" s="43"/>
      <c r="AB721" s="43"/>
      <c r="AC721" s="43"/>
      <c r="AD721" s="43"/>
      <c r="AE721" s="43"/>
      <c r="AF721" s="43"/>
      <c r="AG721" s="43"/>
      <c r="AH721" s="43"/>
      <c r="AI721" s="43"/>
      <c r="AJ721" s="43"/>
      <c r="AK721" s="43"/>
      <c r="AL721" s="43"/>
      <c r="AM721" s="43"/>
      <c r="AN721" s="43"/>
      <c r="AO721" s="43"/>
      <c r="AP721" s="43"/>
      <c r="AQ721" s="43"/>
      <c r="AR721" s="43"/>
      <c r="AS721" s="43"/>
      <c r="AT721" s="43"/>
      <c r="AU721" s="43"/>
      <c r="AV721" s="43"/>
      <c r="AW721" s="43"/>
      <c r="AX721" s="43"/>
      <c r="AY721" s="43"/>
      <c r="AZ721" s="43"/>
      <c r="BA721" s="43"/>
      <c r="BB721" s="43"/>
      <c r="BC721" s="43"/>
      <c r="BD721" s="43"/>
      <c r="BE721" s="43"/>
      <c r="BF721" s="43">
        <v>0</v>
      </c>
      <c r="BG721" s="43">
        <f>8000*0.1/1000</f>
        <v>0.8</v>
      </c>
      <c r="BH721" s="43"/>
      <c r="BI721" s="43"/>
      <c r="BJ721" s="43"/>
      <c r="BK721" s="43"/>
      <c r="BL721" s="43"/>
      <c r="BM721" s="43"/>
      <c r="BN721" s="43"/>
      <c r="BO721" s="43"/>
      <c r="BP721" s="43"/>
      <c r="BQ721" s="43"/>
      <c r="BR721" s="43"/>
      <c r="BS721" s="43"/>
      <c r="BT721" s="43"/>
      <c r="BU721" s="43"/>
      <c r="BV721" s="43"/>
      <c r="BW721" s="43"/>
      <c r="BX721" s="43"/>
      <c r="BY721" s="43"/>
      <c r="BZ721" s="43"/>
      <c r="CA721" s="43"/>
      <c r="CB721" s="43"/>
      <c r="CC721" s="43"/>
      <c r="CD721" s="43"/>
      <c r="CE721" s="43"/>
      <c r="CF721" s="43"/>
      <c r="CG721" s="43"/>
      <c r="CH721" s="43"/>
      <c r="CI721" s="43"/>
      <c r="CJ721" s="43"/>
      <c r="CK721" s="43"/>
      <c r="CL721" s="43"/>
      <c r="CM721" s="43"/>
      <c r="CN721" s="117">
        <v>2.5000000000000001E-3</v>
      </c>
      <c r="CO721" s="43">
        <f>300*0.1/1000</f>
        <v>0.03</v>
      </c>
      <c r="CP721" s="43"/>
      <c r="CQ721" s="43"/>
      <c r="CR721" s="43"/>
      <c r="CS721" s="43"/>
      <c r="CT721" s="43"/>
      <c r="CU721" s="43"/>
      <c r="CV721" s="43"/>
      <c r="CW721" s="43"/>
      <c r="CX721" s="43"/>
      <c r="CY721" s="43"/>
      <c r="CZ721" s="43"/>
      <c r="DA721" s="43"/>
    </row>
    <row r="722" spans="1:105" ht="16.5" x14ac:dyDescent="0.3">
      <c r="A722" s="14">
        <v>596</v>
      </c>
      <c r="B722" s="15"/>
      <c r="C722" s="15"/>
      <c r="D722" s="15"/>
      <c r="E722" s="14" t="s">
        <v>1896</v>
      </c>
      <c r="F722" s="14" t="s">
        <v>251</v>
      </c>
      <c r="G722" s="14" t="s">
        <v>1890</v>
      </c>
      <c r="H722" s="2" t="s">
        <v>1897</v>
      </c>
      <c r="I722" s="12">
        <v>100</v>
      </c>
      <c r="J722" s="16">
        <f t="shared" si="110"/>
        <v>100</v>
      </c>
      <c r="K722" s="16">
        <f t="shared" si="111"/>
        <v>100</v>
      </c>
      <c r="L722" s="16">
        <f t="shared" si="119"/>
        <v>0</v>
      </c>
      <c r="M722" s="16">
        <f t="shared" si="119"/>
        <v>0</v>
      </c>
      <c r="N722" s="16"/>
      <c r="O722" s="16"/>
      <c r="P722" s="16"/>
      <c r="Q722" s="16"/>
      <c r="R722" s="16"/>
      <c r="S722" s="16"/>
      <c r="T722" s="16"/>
      <c r="U722" s="16"/>
      <c r="V722" s="16"/>
      <c r="W722" s="17"/>
      <c r="X722" s="16"/>
      <c r="Y722" s="16"/>
      <c r="Z722" s="16"/>
      <c r="AA722" s="16"/>
      <c r="AB722" s="16"/>
      <c r="AC722" s="16"/>
      <c r="AD722" s="16"/>
      <c r="AE722" s="16"/>
      <c r="AF722" s="16"/>
      <c r="AG722" s="16"/>
      <c r="AH722" s="16"/>
      <c r="AI722" s="16"/>
      <c r="AJ722" s="16"/>
      <c r="AK722" s="16"/>
      <c r="AL722" s="16"/>
      <c r="AM722" s="16"/>
      <c r="AN722" s="16"/>
      <c r="AO722" s="16"/>
      <c r="AP722" s="16"/>
      <c r="AQ722" s="16"/>
      <c r="AR722" s="16"/>
      <c r="AS722" s="16"/>
      <c r="AT722" s="16"/>
      <c r="AU722" s="16"/>
      <c r="AV722" s="16"/>
      <c r="AW722" s="16"/>
      <c r="AX722" s="16"/>
      <c r="AY722" s="16"/>
      <c r="AZ722" s="16"/>
      <c r="BA722" s="16"/>
      <c r="BB722" s="16"/>
      <c r="BC722" s="16"/>
      <c r="BD722" s="16"/>
      <c r="BE722" s="16"/>
      <c r="BF722" s="16"/>
      <c r="BG722" s="16"/>
      <c r="BH722" s="16"/>
      <c r="BI722" s="16"/>
      <c r="BJ722" s="16"/>
      <c r="BK722" s="16"/>
      <c r="BL722" s="16"/>
      <c r="BM722" s="16"/>
      <c r="BN722" s="16"/>
      <c r="BO722" s="16"/>
      <c r="BP722" s="16"/>
      <c r="BQ722" s="16"/>
      <c r="BR722" s="16"/>
      <c r="BS722" s="16"/>
      <c r="BT722" s="16"/>
      <c r="BU722" s="16"/>
      <c r="BV722" s="16"/>
      <c r="BW722" s="16"/>
      <c r="BX722" s="16"/>
      <c r="BY722" s="16"/>
      <c r="BZ722" s="16"/>
      <c r="CA722" s="16"/>
      <c r="CB722" s="16"/>
      <c r="CC722" s="16"/>
      <c r="CD722" s="16"/>
      <c r="CE722" s="16"/>
      <c r="CF722" s="16"/>
      <c r="CG722" s="16"/>
      <c r="CH722" s="16"/>
      <c r="CI722" s="16"/>
      <c r="CJ722" s="16"/>
      <c r="CK722" s="16"/>
      <c r="CL722" s="16"/>
      <c r="CM722" s="16"/>
      <c r="CN722" s="16"/>
      <c r="CO722" s="16"/>
      <c r="CP722" s="16"/>
      <c r="CQ722" s="16"/>
      <c r="CR722" s="16"/>
      <c r="CS722" s="16"/>
      <c r="CT722" s="16"/>
      <c r="CU722" s="16"/>
      <c r="CV722" s="16"/>
      <c r="CW722" s="16"/>
      <c r="CX722" s="16"/>
      <c r="CY722" s="16"/>
      <c r="CZ722" s="16"/>
      <c r="DA722" s="16"/>
    </row>
    <row r="723" spans="1:105" s="19" customFormat="1" ht="16.5" x14ac:dyDescent="0.3">
      <c r="A723" s="30">
        <v>726</v>
      </c>
      <c r="B723" s="47"/>
      <c r="C723" s="32"/>
      <c r="D723" s="47"/>
      <c r="E723" s="30" t="s">
        <v>1898</v>
      </c>
      <c r="F723" s="30"/>
      <c r="G723" s="30"/>
      <c r="H723" s="33"/>
      <c r="I723" s="34">
        <v>100</v>
      </c>
      <c r="J723" s="35">
        <f t="shared" si="110"/>
        <v>100</v>
      </c>
      <c r="K723" s="35">
        <f t="shared" si="111"/>
        <v>100</v>
      </c>
      <c r="L723" s="35">
        <f t="shared" ref="L723:M725" si="120">P723+R723+T723+V723+X723+Z723+AB723+AD723+AF723+AH723+AJ723+AL723+AN723+AP723+AR723+AT723+AV723+AX723+AZ723+BB723+BD723+BJ723+CZ723</f>
        <v>0</v>
      </c>
      <c r="M723" s="35">
        <f t="shared" si="120"/>
        <v>0</v>
      </c>
      <c r="N723" s="36"/>
      <c r="O723" s="36"/>
      <c r="P723" s="36"/>
      <c r="Q723" s="36"/>
      <c r="R723" s="36"/>
      <c r="S723" s="36"/>
      <c r="T723" s="36"/>
      <c r="U723" s="36"/>
      <c r="V723" s="36"/>
      <c r="W723" s="36"/>
      <c r="X723" s="36"/>
      <c r="Y723" s="36"/>
      <c r="Z723" s="36"/>
      <c r="AA723" s="36"/>
      <c r="AB723" s="36"/>
      <c r="AC723" s="36"/>
      <c r="AD723" s="36"/>
      <c r="AE723" s="36"/>
      <c r="AF723" s="36"/>
      <c r="AG723" s="36"/>
      <c r="AH723" s="36"/>
      <c r="AI723" s="36"/>
      <c r="AJ723" s="36"/>
      <c r="AK723" s="36"/>
      <c r="AL723" s="36"/>
      <c r="AM723" s="36"/>
      <c r="AN723" s="36"/>
      <c r="AO723" s="36"/>
      <c r="AP723" s="36"/>
      <c r="AQ723" s="36"/>
      <c r="AR723" s="36"/>
      <c r="AS723" s="36"/>
      <c r="AT723" s="36"/>
      <c r="AU723" s="36"/>
      <c r="AV723" s="36"/>
      <c r="AW723" s="36"/>
      <c r="AX723" s="36"/>
      <c r="AY723" s="36"/>
      <c r="AZ723" s="36"/>
      <c r="BA723" s="36"/>
      <c r="BB723" s="36"/>
      <c r="BC723" s="36"/>
      <c r="BD723" s="36"/>
      <c r="BE723" s="36"/>
      <c r="BF723" s="36"/>
      <c r="BG723" s="36"/>
      <c r="BH723" s="36"/>
      <c r="BI723" s="36"/>
      <c r="BJ723" s="36"/>
      <c r="BK723" s="36"/>
      <c r="BL723" s="36"/>
      <c r="BM723" s="36"/>
      <c r="BN723" s="36"/>
      <c r="BO723" s="36"/>
      <c r="BP723" s="36"/>
      <c r="BQ723" s="36"/>
      <c r="BR723" s="36"/>
      <c r="BS723" s="36"/>
      <c r="BT723" s="36"/>
      <c r="BU723" s="36"/>
      <c r="BV723" s="36"/>
      <c r="BW723" s="36"/>
      <c r="BX723" s="36"/>
      <c r="BY723" s="36"/>
      <c r="BZ723" s="36"/>
      <c r="CA723" s="36"/>
      <c r="CB723" s="36"/>
      <c r="CC723" s="36"/>
      <c r="CD723" s="36"/>
      <c r="CE723" s="36"/>
      <c r="CF723" s="36"/>
      <c r="CG723" s="36"/>
      <c r="CH723" s="36"/>
      <c r="CI723" s="36"/>
      <c r="CJ723" s="36"/>
      <c r="CK723" s="36"/>
      <c r="CL723" s="36"/>
      <c r="CM723" s="36"/>
      <c r="CN723" s="36"/>
      <c r="CO723" s="36"/>
      <c r="CP723" s="36"/>
      <c r="CQ723" s="36"/>
      <c r="CR723" s="36"/>
      <c r="CS723" s="36"/>
      <c r="CT723" s="36"/>
      <c r="CU723" s="36"/>
      <c r="CV723" s="36"/>
      <c r="CW723" s="36"/>
      <c r="CX723" s="36"/>
      <c r="CY723" s="36"/>
      <c r="CZ723" s="36"/>
      <c r="DA723" s="36"/>
    </row>
    <row r="724" spans="1:105" s="19" customFormat="1" ht="16.5" x14ac:dyDescent="0.3">
      <c r="A724" s="48">
        <v>775</v>
      </c>
      <c r="B724" s="51"/>
      <c r="C724" s="56"/>
      <c r="D724" s="51"/>
      <c r="E724" s="48" t="s">
        <v>1899</v>
      </c>
      <c r="F724" s="48"/>
      <c r="G724" s="48"/>
      <c r="H724" s="2"/>
      <c r="I724" s="12">
        <v>100</v>
      </c>
      <c r="J724" s="16">
        <f t="shared" si="110"/>
        <v>100</v>
      </c>
      <c r="K724" s="16">
        <f t="shared" si="111"/>
        <v>100</v>
      </c>
      <c r="L724" s="16">
        <f t="shared" si="120"/>
        <v>0</v>
      </c>
      <c r="M724" s="16">
        <f t="shared" si="120"/>
        <v>0</v>
      </c>
      <c r="N724" s="15"/>
      <c r="O724" s="15"/>
      <c r="P724" s="15"/>
      <c r="Q724" s="15"/>
      <c r="R724" s="15"/>
      <c r="S724" s="15"/>
      <c r="T724" s="15"/>
      <c r="U724" s="15"/>
      <c r="V724" s="15"/>
      <c r="W724" s="15"/>
      <c r="X724" s="15"/>
      <c r="Y724" s="15"/>
      <c r="Z724" s="15"/>
      <c r="AA724" s="15"/>
      <c r="AB724" s="15"/>
      <c r="AC724" s="15"/>
      <c r="AD724" s="15"/>
      <c r="AE724" s="15"/>
      <c r="AF724" s="15"/>
      <c r="AG724" s="15"/>
      <c r="AH724" s="15"/>
      <c r="AI724" s="15"/>
      <c r="AJ724" s="15"/>
      <c r="AK724" s="15"/>
      <c r="AL724" s="15"/>
      <c r="AM724" s="15"/>
      <c r="AN724" s="15"/>
      <c r="AO724" s="15"/>
      <c r="AP724" s="15"/>
      <c r="AQ724" s="15"/>
      <c r="AR724" s="15"/>
      <c r="AS724" s="15"/>
      <c r="AT724" s="15"/>
      <c r="AU724" s="15"/>
      <c r="AV724" s="15"/>
      <c r="AW724" s="15"/>
      <c r="AX724" s="15"/>
      <c r="AY724" s="15"/>
      <c r="AZ724" s="15"/>
      <c r="BA724" s="15"/>
      <c r="BB724" s="15"/>
      <c r="BC724" s="15"/>
      <c r="BD724" s="15"/>
      <c r="BE724" s="15"/>
      <c r="BF724" s="15"/>
      <c r="BG724" s="15"/>
      <c r="BH724" s="15"/>
      <c r="BI724" s="15"/>
      <c r="BJ724" s="15"/>
      <c r="BK724" s="15"/>
      <c r="BL724" s="15"/>
      <c r="BM724" s="15"/>
      <c r="BN724" s="15"/>
      <c r="BO724" s="15"/>
      <c r="BP724" s="15"/>
      <c r="BQ724" s="15"/>
      <c r="BR724" s="15"/>
      <c r="BS724" s="15"/>
      <c r="BT724" s="15"/>
      <c r="BU724" s="15"/>
      <c r="BV724" s="15"/>
      <c r="BW724" s="15"/>
      <c r="BX724" s="15"/>
      <c r="BY724" s="15"/>
      <c r="BZ724" s="15"/>
      <c r="CA724" s="15"/>
      <c r="CB724" s="15"/>
      <c r="CC724" s="15"/>
      <c r="CD724" s="15"/>
      <c r="CE724" s="15"/>
      <c r="CF724" s="15"/>
      <c r="CG724" s="15"/>
      <c r="CH724" s="15"/>
      <c r="CI724" s="15"/>
      <c r="CJ724" s="15"/>
      <c r="CK724" s="15"/>
      <c r="CL724" s="15"/>
      <c r="CM724" s="15"/>
      <c r="CN724" s="15"/>
      <c r="CO724" s="15"/>
      <c r="CP724" s="15"/>
      <c r="CQ724" s="15"/>
      <c r="CR724" s="15"/>
      <c r="CS724" s="15"/>
      <c r="CT724" s="15"/>
      <c r="CU724" s="15"/>
      <c r="CV724" s="15"/>
      <c r="CW724" s="15"/>
      <c r="CX724" s="15"/>
      <c r="CY724" s="15"/>
      <c r="CZ724" s="15"/>
      <c r="DA724" s="15"/>
    </row>
    <row r="725" spans="1:105" s="19" customFormat="1" ht="16.5" x14ac:dyDescent="0.3">
      <c r="A725" s="48">
        <v>813</v>
      </c>
      <c r="B725" s="51"/>
      <c r="C725" s="56"/>
      <c r="D725" s="51"/>
      <c r="E725" s="48" t="s">
        <v>1900</v>
      </c>
      <c r="F725" s="48"/>
      <c r="G725" s="48" t="s">
        <v>1901</v>
      </c>
      <c r="H725" s="2"/>
      <c r="I725" s="12">
        <v>100</v>
      </c>
      <c r="J725" s="16">
        <f t="shared" si="110"/>
        <v>100</v>
      </c>
      <c r="K725" s="16">
        <f t="shared" si="111"/>
        <v>100</v>
      </c>
      <c r="L725" s="16">
        <f t="shared" si="120"/>
        <v>0</v>
      </c>
      <c r="M725" s="16">
        <f t="shared" si="120"/>
        <v>0</v>
      </c>
      <c r="N725" s="15"/>
      <c r="O725" s="15"/>
      <c r="P725" s="15"/>
      <c r="Q725" s="15"/>
      <c r="R725" s="15"/>
      <c r="S725" s="15"/>
      <c r="T725" s="15"/>
      <c r="U725" s="15"/>
      <c r="V725" s="15"/>
      <c r="W725" s="15"/>
      <c r="X725" s="15"/>
      <c r="Y725" s="15"/>
      <c r="Z725" s="15"/>
      <c r="AA725" s="15"/>
      <c r="AB725" s="15"/>
      <c r="AC725" s="15"/>
      <c r="AD725" s="15"/>
      <c r="AE725" s="15"/>
      <c r="AF725" s="15"/>
      <c r="AG725" s="15"/>
      <c r="AH725" s="15"/>
      <c r="AI725" s="15"/>
      <c r="AJ725" s="15"/>
      <c r="AK725" s="15"/>
      <c r="AL725" s="15"/>
      <c r="AM725" s="15"/>
      <c r="AN725" s="15"/>
      <c r="AO725" s="15"/>
      <c r="AP725" s="15"/>
      <c r="AQ725" s="15"/>
      <c r="AR725" s="15"/>
      <c r="AS725" s="15"/>
      <c r="AT725" s="15"/>
      <c r="AU725" s="15"/>
      <c r="AV725" s="15"/>
      <c r="AW725" s="15"/>
      <c r="AX725" s="15"/>
      <c r="AY725" s="15"/>
      <c r="AZ725" s="15"/>
      <c r="BA725" s="15"/>
      <c r="BB725" s="15"/>
      <c r="BC725" s="15"/>
      <c r="BD725" s="15"/>
      <c r="BE725" s="15"/>
      <c r="BF725" s="15"/>
      <c r="BG725" s="15"/>
      <c r="BH725" s="15"/>
      <c r="BI725" s="15"/>
      <c r="BJ725" s="15"/>
      <c r="BK725" s="15"/>
      <c r="BL725" s="15"/>
      <c r="BM725" s="15"/>
      <c r="BN725" s="15"/>
      <c r="BO725" s="15"/>
      <c r="BP725" s="15"/>
      <c r="BQ725" s="15"/>
      <c r="BR725" s="15"/>
      <c r="BS725" s="15"/>
      <c r="BT725" s="15"/>
      <c r="BU725" s="15"/>
      <c r="BV725" s="15"/>
      <c r="BW725" s="15"/>
      <c r="BX725" s="15"/>
      <c r="BY725" s="15"/>
      <c r="BZ725" s="15"/>
      <c r="CA725" s="15"/>
      <c r="CB725" s="15"/>
      <c r="CC725" s="15"/>
      <c r="CD725" s="15"/>
      <c r="CE725" s="15"/>
      <c r="CF725" s="15"/>
      <c r="CG725" s="15"/>
      <c r="CH725" s="15"/>
      <c r="CI725" s="15"/>
      <c r="CJ725" s="15"/>
      <c r="CK725" s="15"/>
      <c r="CL725" s="15"/>
      <c r="CM725" s="15"/>
      <c r="CN725" s="15"/>
      <c r="CO725" s="15"/>
      <c r="CP725" s="15"/>
      <c r="CQ725" s="15"/>
      <c r="CR725" s="15"/>
      <c r="CS725" s="15"/>
      <c r="CT725" s="15"/>
      <c r="CU725" s="15"/>
      <c r="CV725" s="15"/>
      <c r="CW725" s="15"/>
      <c r="CX725" s="15"/>
      <c r="CY725" s="15"/>
      <c r="CZ725" s="15"/>
      <c r="DA725" s="15"/>
    </row>
    <row r="726" spans="1:105" ht="16.5" x14ac:dyDescent="0.3">
      <c r="A726" s="57">
        <v>21</v>
      </c>
      <c r="B726" s="53"/>
      <c r="C726" s="53" t="s">
        <v>675</v>
      </c>
      <c r="D726" s="57" t="s">
        <v>197</v>
      </c>
      <c r="E726" s="57" t="s">
        <v>1902</v>
      </c>
      <c r="F726" s="57" t="s">
        <v>199</v>
      </c>
      <c r="G726" s="57" t="s">
        <v>1903</v>
      </c>
      <c r="H726" s="41" t="s">
        <v>1904</v>
      </c>
      <c r="I726" s="42">
        <v>100</v>
      </c>
      <c r="J726" s="43">
        <f t="shared" si="110"/>
        <v>100</v>
      </c>
      <c r="K726" s="43">
        <f t="shared" si="111"/>
        <v>100</v>
      </c>
      <c r="L726" s="43">
        <f t="shared" ref="L726:M730" si="121">P726+R726+T726+V726+X726+Z726+AB726+AD726+AF726+AH726+AJ726+AL726+AN726+AP726+AR726+AT726+AV726+AX726+AZ726+BB726+BD726+BJ726+CZ726+BF726+BH726+BL726+BN726+BP726+BR726+BT726+BZ726+BV726+BX726+CB726+CD726+CF726+CH726+CJ726+CL726</f>
        <v>0</v>
      </c>
      <c r="M726" s="43">
        <f t="shared" si="121"/>
        <v>0</v>
      </c>
      <c r="N726" s="43"/>
      <c r="O726" s="43"/>
      <c r="P726" s="43"/>
      <c r="Q726" s="43"/>
      <c r="R726" s="43"/>
      <c r="S726" s="43"/>
      <c r="T726" s="43"/>
      <c r="U726" s="43"/>
      <c r="V726" s="43"/>
      <c r="W726" s="72"/>
      <c r="X726" s="43"/>
      <c r="Y726" s="43"/>
      <c r="Z726" s="43"/>
      <c r="AA726" s="43"/>
      <c r="AB726" s="43"/>
      <c r="AC726" s="43"/>
      <c r="AD726" s="43"/>
      <c r="AE726" s="43"/>
      <c r="AF726" s="43"/>
      <c r="AG726" s="43"/>
      <c r="AH726" s="43"/>
      <c r="AI726" s="43"/>
      <c r="AJ726" s="43"/>
      <c r="AK726" s="43"/>
      <c r="AL726" s="43"/>
      <c r="AM726" s="43"/>
      <c r="AN726" s="43"/>
      <c r="AO726" s="43"/>
      <c r="AP726" s="43"/>
      <c r="AQ726" s="43"/>
      <c r="AR726" s="43"/>
      <c r="AS726" s="43"/>
      <c r="AT726" s="43"/>
      <c r="AU726" s="43"/>
      <c r="AV726" s="43"/>
      <c r="AW726" s="43"/>
      <c r="AX726" s="43"/>
      <c r="AY726" s="43"/>
      <c r="AZ726" s="43"/>
      <c r="BA726" s="43"/>
      <c r="BB726" s="43"/>
      <c r="BC726" s="43"/>
      <c r="BD726" s="43"/>
      <c r="BE726" s="43"/>
      <c r="BF726" s="43"/>
      <c r="BG726" s="43"/>
      <c r="BH726" s="43"/>
      <c r="BI726" s="43"/>
      <c r="BJ726" s="43"/>
      <c r="BK726" s="43"/>
      <c r="BL726" s="43"/>
      <c r="BM726" s="43"/>
      <c r="BN726" s="43"/>
      <c r="BO726" s="43"/>
      <c r="BP726" s="43"/>
      <c r="BQ726" s="43"/>
      <c r="BR726" s="43"/>
      <c r="BS726" s="43"/>
      <c r="BT726" s="43"/>
      <c r="BU726" s="43"/>
      <c r="BV726" s="43"/>
      <c r="BW726" s="43"/>
      <c r="BX726" s="43"/>
      <c r="BY726" s="43"/>
      <c r="BZ726" s="43"/>
      <c r="CA726" s="43"/>
      <c r="CB726" s="43"/>
      <c r="CC726" s="43"/>
      <c r="CD726" s="43"/>
      <c r="CE726" s="43"/>
      <c r="CF726" s="43"/>
      <c r="CG726" s="43"/>
      <c r="CH726" s="43"/>
      <c r="CI726" s="43"/>
      <c r="CJ726" s="43"/>
      <c r="CK726" s="43"/>
      <c r="CL726" s="43"/>
      <c r="CM726" s="43"/>
      <c r="CN726" s="43"/>
      <c r="CO726" s="43"/>
      <c r="CP726" s="43"/>
      <c r="CQ726" s="43"/>
      <c r="CR726" s="43"/>
      <c r="CS726" s="43"/>
      <c r="CT726" s="43"/>
      <c r="CU726" s="43"/>
      <c r="CV726" s="43"/>
      <c r="CW726" s="43"/>
      <c r="CX726" s="43"/>
      <c r="CY726" s="43"/>
      <c r="CZ726" s="43"/>
      <c r="DA726" s="43"/>
    </row>
    <row r="727" spans="1:105" ht="16.5" x14ac:dyDescent="0.3">
      <c r="A727" s="14">
        <v>597</v>
      </c>
      <c r="B727" s="15"/>
      <c r="C727" s="15"/>
      <c r="D727" s="15"/>
      <c r="E727" s="14" t="s">
        <v>1905</v>
      </c>
      <c r="F727" s="14" t="s">
        <v>251</v>
      </c>
      <c r="G727" s="14" t="s">
        <v>1906</v>
      </c>
      <c r="H727" s="2" t="s">
        <v>1501</v>
      </c>
      <c r="I727" s="12">
        <v>100</v>
      </c>
      <c r="J727" s="16">
        <f t="shared" si="110"/>
        <v>100</v>
      </c>
      <c r="K727" s="16">
        <f t="shared" si="111"/>
        <v>100</v>
      </c>
      <c r="L727" s="16">
        <f t="shared" si="121"/>
        <v>0</v>
      </c>
      <c r="M727" s="16">
        <f t="shared" si="121"/>
        <v>0</v>
      </c>
      <c r="N727" s="16"/>
      <c r="O727" s="16"/>
      <c r="P727" s="16"/>
      <c r="Q727" s="16"/>
      <c r="R727" s="16"/>
      <c r="S727" s="16"/>
      <c r="T727" s="16"/>
      <c r="U727" s="16"/>
      <c r="V727" s="16"/>
      <c r="W727" s="17"/>
      <c r="X727" s="16"/>
      <c r="Y727" s="16"/>
      <c r="Z727" s="16"/>
      <c r="AA727" s="16"/>
      <c r="AB727" s="16"/>
      <c r="AC727" s="16"/>
      <c r="AD727" s="16"/>
      <c r="AE727" s="16"/>
      <c r="AF727" s="16"/>
      <c r="AG727" s="16"/>
      <c r="AH727" s="16"/>
      <c r="AI727" s="16"/>
      <c r="AJ727" s="16"/>
      <c r="AK727" s="16"/>
      <c r="AL727" s="16"/>
      <c r="AM727" s="16"/>
      <c r="AN727" s="16"/>
      <c r="AO727" s="16"/>
      <c r="AP727" s="16"/>
      <c r="AQ727" s="16"/>
      <c r="AR727" s="16"/>
      <c r="AS727" s="16"/>
      <c r="AT727" s="16"/>
      <c r="AU727" s="16"/>
      <c r="AV727" s="16"/>
      <c r="AW727" s="16"/>
      <c r="AX727" s="16"/>
      <c r="AY727" s="16"/>
      <c r="AZ727" s="16"/>
      <c r="BA727" s="16"/>
      <c r="BB727" s="16"/>
      <c r="BC727" s="16"/>
      <c r="BD727" s="16"/>
      <c r="BE727" s="16"/>
      <c r="BF727" s="16"/>
      <c r="BG727" s="16"/>
      <c r="BH727" s="16"/>
      <c r="BI727" s="16"/>
      <c r="BJ727" s="16"/>
      <c r="BK727" s="16"/>
      <c r="BL727" s="16"/>
      <c r="BM727" s="16"/>
      <c r="BN727" s="16"/>
      <c r="BO727" s="16"/>
      <c r="BP727" s="16"/>
      <c r="BQ727" s="16"/>
      <c r="BR727" s="16"/>
      <c r="BS727" s="16"/>
      <c r="BT727" s="16"/>
      <c r="BU727" s="16"/>
      <c r="BV727" s="16"/>
      <c r="BW727" s="16"/>
      <c r="BX727" s="16"/>
      <c r="BY727" s="16"/>
      <c r="BZ727" s="16"/>
      <c r="CA727" s="16"/>
      <c r="CB727" s="16"/>
      <c r="CC727" s="16"/>
      <c r="CD727" s="16"/>
      <c r="CE727" s="16"/>
      <c r="CF727" s="16"/>
      <c r="CG727" s="16"/>
      <c r="CH727" s="16"/>
      <c r="CI727" s="16"/>
      <c r="CJ727" s="16"/>
      <c r="CK727" s="16"/>
      <c r="CL727" s="16"/>
      <c r="CM727" s="16"/>
      <c r="CN727" s="16"/>
      <c r="CO727" s="16"/>
      <c r="CP727" s="16"/>
      <c r="CQ727" s="16"/>
      <c r="CR727" s="16"/>
      <c r="CS727" s="16"/>
      <c r="CT727" s="16"/>
      <c r="CU727" s="16"/>
      <c r="CV727" s="16"/>
      <c r="CW727" s="16"/>
      <c r="CX727" s="16"/>
      <c r="CY727" s="16"/>
      <c r="CZ727" s="16"/>
      <c r="DA727" s="16"/>
    </row>
    <row r="728" spans="1:105" ht="16.5" x14ac:dyDescent="0.3">
      <c r="A728" s="54">
        <v>45</v>
      </c>
      <c r="B728" s="36"/>
      <c r="C728" s="36" t="s">
        <v>675</v>
      </c>
      <c r="D728" s="54" t="s">
        <v>111</v>
      </c>
      <c r="E728" s="54" t="s">
        <v>1907</v>
      </c>
      <c r="F728" s="54" t="s">
        <v>113</v>
      </c>
      <c r="G728" s="54" t="s">
        <v>1908</v>
      </c>
      <c r="H728" s="33" t="s">
        <v>1909</v>
      </c>
      <c r="I728" s="34">
        <v>100</v>
      </c>
      <c r="J728" s="35">
        <f t="shared" ref="J728:J745" si="122">I728-M728</f>
        <v>100</v>
      </c>
      <c r="K728" s="35">
        <f t="shared" ref="K728:K745" si="123">I728-L728</f>
        <v>100</v>
      </c>
      <c r="L728" s="35">
        <f t="shared" si="121"/>
        <v>0</v>
      </c>
      <c r="M728" s="35">
        <f t="shared" si="121"/>
        <v>0</v>
      </c>
      <c r="N728" s="35"/>
      <c r="O728" s="35"/>
      <c r="P728" s="35"/>
      <c r="Q728" s="35"/>
      <c r="R728" s="35"/>
      <c r="S728" s="35"/>
      <c r="T728" s="35"/>
      <c r="U728" s="35"/>
      <c r="V728" s="35"/>
      <c r="W728" s="75"/>
      <c r="X728" s="35"/>
      <c r="Y728" s="35"/>
      <c r="Z728" s="35"/>
      <c r="AA728" s="35"/>
      <c r="AB728" s="35"/>
      <c r="AC728" s="35"/>
      <c r="AD728" s="35"/>
      <c r="AE728" s="35"/>
      <c r="AF728" s="35"/>
      <c r="AG728" s="35"/>
      <c r="AH728" s="35"/>
      <c r="AI728" s="35"/>
      <c r="AJ728" s="35"/>
      <c r="AK728" s="35"/>
      <c r="AL728" s="35"/>
      <c r="AM728" s="35"/>
      <c r="AN728" s="35"/>
      <c r="AO728" s="35"/>
      <c r="AP728" s="35"/>
      <c r="AQ728" s="35"/>
      <c r="AR728" s="35"/>
      <c r="AS728" s="35"/>
      <c r="AT728" s="35"/>
      <c r="AU728" s="35"/>
      <c r="AV728" s="35"/>
      <c r="AW728" s="35"/>
      <c r="AX728" s="35"/>
      <c r="AY728" s="35"/>
      <c r="AZ728" s="35"/>
      <c r="BA728" s="35"/>
      <c r="BB728" s="35"/>
      <c r="BC728" s="35"/>
      <c r="BD728" s="35"/>
      <c r="BE728" s="35"/>
      <c r="BF728" s="35"/>
      <c r="BG728" s="35"/>
      <c r="BH728" s="35"/>
      <c r="BI728" s="35"/>
      <c r="BJ728" s="35"/>
      <c r="BK728" s="35"/>
      <c r="BL728" s="35"/>
      <c r="BM728" s="35"/>
      <c r="BN728" s="35"/>
      <c r="BO728" s="35"/>
      <c r="BP728" s="35"/>
      <c r="BQ728" s="35"/>
      <c r="BR728" s="35"/>
      <c r="BS728" s="35"/>
      <c r="BT728" s="35"/>
      <c r="BU728" s="35"/>
      <c r="BV728" s="35"/>
      <c r="BW728" s="35"/>
      <c r="BX728" s="35"/>
      <c r="BY728" s="35"/>
      <c r="BZ728" s="35"/>
      <c r="CA728" s="35"/>
      <c r="CB728" s="35"/>
      <c r="CC728" s="35"/>
      <c r="CD728" s="35"/>
      <c r="CE728" s="35"/>
      <c r="CF728" s="35"/>
      <c r="CG728" s="35"/>
      <c r="CH728" s="35"/>
      <c r="CI728" s="35"/>
      <c r="CJ728" s="35"/>
      <c r="CK728" s="35"/>
      <c r="CL728" s="35"/>
      <c r="CM728" s="35"/>
      <c r="CN728" s="35"/>
      <c r="CO728" s="35"/>
      <c r="CP728" s="35"/>
      <c r="CQ728" s="35"/>
      <c r="CR728" s="35"/>
      <c r="CS728" s="35"/>
      <c r="CT728" s="35"/>
      <c r="CU728" s="35"/>
      <c r="CV728" s="35"/>
      <c r="CW728" s="35"/>
      <c r="CX728" s="35"/>
      <c r="CY728" s="35"/>
      <c r="CZ728" s="35"/>
      <c r="DA728" s="35"/>
    </row>
    <row r="729" spans="1:105" ht="16.5" x14ac:dyDescent="0.3">
      <c r="A729" s="14">
        <v>385</v>
      </c>
      <c r="B729" s="15"/>
      <c r="C729" s="15" t="s">
        <v>675</v>
      </c>
      <c r="D729" s="14" t="s">
        <v>234</v>
      </c>
      <c r="E729" s="14" t="s">
        <v>1910</v>
      </c>
      <c r="F729" s="14" t="s">
        <v>113</v>
      </c>
      <c r="G729" s="14" t="s">
        <v>1911</v>
      </c>
      <c r="H729" s="2"/>
      <c r="I729" s="12">
        <v>100</v>
      </c>
      <c r="J729" s="16">
        <f t="shared" si="122"/>
        <v>100</v>
      </c>
      <c r="K729" s="16">
        <f t="shared" si="123"/>
        <v>100</v>
      </c>
      <c r="L729" s="16">
        <f t="shared" si="121"/>
        <v>0</v>
      </c>
      <c r="M729" s="16">
        <f t="shared" si="121"/>
        <v>0</v>
      </c>
      <c r="N729" s="16"/>
      <c r="O729" s="16"/>
      <c r="P729" s="16"/>
      <c r="Q729" s="16"/>
      <c r="R729" s="16"/>
      <c r="S729" s="16"/>
      <c r="T729" s="16"/>
      <c r="U729" s="16"/>
      <c r="V729" s="16"/>
      <c r="W729" s="17"/>
      <c r="X729" s="16"/>
      <c r="Y729" s="16"/>
      <c r="Z729" s="16"/>
      <c r="AA729" s="16"/>
      <c r="AB729" s="16"/>
      <c r="AC729" s="16"/>
      <c r="AD729" s="16"/>
      <c r="AE729" s="16"/>
      <c r="AF729" s="16"/>
      <c r="AG729" s="16"/>
      <c r="AH729" s="16"/>
      <c r="AI729" s="16"/>
      <c r="AJ729" s="16"/>
      <c r="AK729" s="16"/>
      <c r="AL729" s="16"/>
      <c r="AM729" s="16"/>
      <c r="AN729" s="16"/>
      <c r="AO729" s="16"/>
      <c r="AP729" s="16"/>
      <c r="AQ729" s="16"/>
      <c r="AR729" s="16"/>
      <c r="AS729" s="16"/>
      <c r="AT729" s="16"/>
      <c r="AU729" s="16"/>
      <c r="AV729" s="16"/>
      <c r="AW729" s="16"/>
      <c r="AX729" s="16"/>
      <c r="AY729" s="16"/>
      <c r="AZ729" s="16"/>
      <c r="BA729" s="16"/>
      <c r="BB729" s="16"/>
      <c r="BC729" s="16"/>
      <c r="BD729" s="16"/>
      <c r="BE729" s="16"/>
      <c r="BF729" s="16"/>
      <c r="BG729" s="16"/>
      <c r="BH729" s="16"/>
      <c r="BI729" s="16"/>
      <c r="BJ729" s="16"/>
      <c r="BK729" s="16"/>
      <c r="BL729" s="16"/>
      <c r="BM729" s="16"/>
      <c r="BN729" s="16"/>
      <c r="BO729" s="16"/>
      <c r="BP729" s="16"/>
      <c r="BQ729" s="16"/>
      <c r="BR729" s="16"/>
      <c r="BS729" s="16"/>
      <c r="BT729" s="16"/>
      <c r="BU729" s="16"/>
      <c r="BV729" s="16"/>
      <c r="BW729" s="16"/>
      <c r="BX729" s="16"/>
      <c r="BY729" s="16"/>
      <c r="BZ729" s="16"/>
      <c r="CA729" s="16"/>
      <c r="CB729" s="16"/>
      <c r="CC729" s="16"/>
      <c r="CD729" s="16"/>
      <c r="CE729" s="16"/>
      <c r="CF729" s="16"/>
      <c r="CG729" s="16"/>
      <c r="CH729" s="16"/>
      <c r="CI729" s="16"/>
      <c r="CJ729" s="16"/>
      <c r="CK729" s="16"/>
      <c r="CL729" s="16"/>
      <c r="CM729" s="16"/>
      <c r="CN729" s="16"/>
      <c r="CO729" s="16"/>
      <c r="CP729" s="16"/>
      <c r="CQ729" s="16"/>
      <c r="CR729" s="16"/>
      <c r="CS729" s="16"/>
      <c r="CT729" s="16"/>
      <c r="CU729" s="16"/>
      <c r="CV729" s="16"/>
      <c r="CW729" s="16"/>
      <c r="CX729" s="16"/>
      <c r="CY729" s="16"/>
      <c r="CZ729" s="16"/>
      <c r="DA729" s="16"/>
    </row>
    <row r="730" spans="1:105" ht="16.5" x14ac:dyDescent="0.3">
      <c r="A730" s="14">
        <v>417</v>
      </c>
      <c r="B730" s="15"/>
      <c r="C730" s="15" t="s">
        <v>675</v>
      </c>
      <c r="D730" s="15"/>
      <c r="E730" s="14" t="s">
        <v>1912</v>
      </c>
      <c r="F730" s="14" t="s">
        <v>218</v>
      </c>
      <c r="G730" s="14" t="s">
        <v>1913</v>
      </c>
      <c r="H730" s="2"/>
      <c r="I730" s="12">
        <v>100</v>
      </c>
      <c r="J730" s="16">
        <f t="shared" si="122"/>
        <v>100</v>
      </c>
      <c r="K730" s="16">
        <f t="shared" si="123"/>
        <v>100</v>
      </c>
      <c r="L730" s="16">
        <f t="shared" si="121"/>
        <v>0</v>
      </c>
      <c r="M730" s="16">
        <f t="shared" si="121"/>
        <v>0</v>
      </c>
      <c r="N730" s="16"/>
      <c r="O730" s="16"/>
      <c r="P730" s="16"/>
      <c r="Q730" s="16"/>
      <c r="R730" s="16"/>
      <c r="S730" s="16"/>
      <c r="T730" s="16"/>
      <c r="U730" s="16"/>
      <c r="V730" s="16"/>
      <c r="W730" s="17"/>
      <c r="X730" s="16"/>
      <c r="Y730" s="16"/>
      <c r="Z730" s="16"/>
      <c r="AA730" s="16"/>
      <c r="AB730" s="16"/>
      <c r="AC730" s="16"/>
      <c r="AD730" s="16"/>
      <c r="AE730" s="16"/>
      <c r="AF730" s="16"/>
      <c r="AG730" s="16"/>
      <c r="AH730" s="16"/>
      <c r="AI730" s="16"/>
      <c r="AJ730" s="16"/>
      <c r="AK730" s="16"/>
      <c r="AL730" s="16"/>
      <c r="AM730" s="16"/>
      <c r="AN730" s="16"/>
      <c r="AO730" s="16"/>
      <c r="AP730" s="16"/>
      <c r="AQ730" s="16"/>
      <c r="AR730" s="16"/>
      <c r="AS730" s="16"/>
      <c r="AT730" s="16"/>
      <c r="AU730" s="16"/>
      <c r="AV730" s="16"/>
      <c r="AW730" s="16"/>
      <c r="AX730" s="16"/>
      <c r="AY730" s="16"/>
      <c r="AZ730" s="16"/>
      <c r="BA730" s="16"/>
      <c r="BB730" s="16"/>
      <c r="BC730" s="16"/>
      <c r="BD730" s="16"/>
      <c r="BE730" s="16"/>
      <c r="BF730" s="16"/>
      <c r="BG730" s="16"/>
      <c r="BH730" s="16"/>
      <c r="BI730" s="16"/>
      <c r="BJ730" s="16"/>
      <c r="BK730" s="16"/>
      <c r="BL730" s="16"/>
      <c r="BM730" s="16"/>
      <c r="BN730" s="16"/>
      <c r="BO730" s="16"/>
      <c r="BP730" s="16"/>
      <c r="BQ730" s="16"/>
      <c r="BR730" s="16"/>
      <c r="BS730" s="16"/>
      <c r="BT730" s="16"/>
      <c r="BU730" s="16"/>
      <c r="BV730" s="16"/>
      <c r="BW730" s="16"/>
      <c r="BX730" s="16"/>
      <c r="BY730" s="16"/>
      <c r="BZ730" s="16"/>
      <c r="CA730" s="16"/>
      <c r="CB730" s="16"/>
      <c r="CC730" s="16"/>
      <c r="CD730" s="16"/>
      <c r="CE730" s="16"/>
      <c r="CF730" s="16"/>
      <c r="CG730" s="16"/>
      <c r="CH730" s="16"/>
      <c r="CI730" s="16"/>
      <c r="CJ730" s="16"/>
      <c r="CK730" s="16"/>
      <c r="CL730" s="16"/>
      <c r="CM730" s="16"/>
      <c r="CN730" s="16"/>
      <c r="CO730" s="16"/>
      <c r="CP730" s="16"/>
      <c r="CQ730" s="16"/>
      <c r="CR730" s="16"/>
      <c r="CS730" s="16"/>
      <c r="CT730" s="16"/>
      <c r="CU730" s="16"/>
      <c r="CV730" s="16"/>
      <c r="CW730" s="16"/>
      <c r="CX730" s="16"/>
      <c r="CY730" s="16"/>
      <c r="CZ730" s="16"/>
      <c r="DA730" s="16"/>
    </row>
    <row r="731" spans="1:105" s="19" customFormat="1" ht="16.5" x14ac:dyDescent="0.3">
      <c r="A731" s="48">
        <v>736</v>
      </c>
      <c r="B731" s="51"/>
      <c r="C731" s="56"/>
      <c r="D731" s="51"/>
      <c r="E731" s="48" t="s">
        <v>1914</v>
      </c>
      <c r="F731" s="48"/>
      <c r="G731" s="48"/>
      <c r="H731" s="2"/>
      <c r="I731" s="12">
        <v>100</v>
      </c>
      <c r="J731" s="16">
        <f t="shared" si="122"/>
        <v>100</v>
      </c>
      <c r="K731" s="16">
        <f t="shared" si="123"/>
        <v>100</v>
      </c>
      <c r="L731" s="16">
        <f>P731+R731+T731+V731+X731+Z731+AB731+AD731+AF731+AH731+AJ731+AL731+AN731+AP731+AR731+AT731+AV731+AX731+AZ731+BB731+BD731+BJ731+CZ731</f>
        <v>0</v>
      </c>
      <c r="M731" s="16">
        <f>Q731+S731+U731+W731+Y731+AA731+AC731+AE731+AG731+AI731+AK731+AM731+AO731+AQ731+AS731+AU731+AW731+AY731+BA731+BC731+BE731+BK731+DA731</f>
        <v>0</v>
      </c>
      <c r="N731" s="15"/>
      <c r="O731" s="15"/>
      <c r="P731" s="15"/>
      <c r="Q731" s="15"/>
      <c r="R731" s="15"/>
      <c r="S731" s="15"/>
      <c r="T731" s="15"/>
      <c r="U731" s="15"/>
      <c r="V731" s="15"/>
      <c r="W731" s="15"/>
      <c r="X731" s="15"/>
      <c r="Y731" s="15"/>
      <c r="Z731" s="15"/>
      <c r="AA731" s="15"/>
      <c r="AB731" s="15"/>
      <c r="AC731" s="15"/>
      <c r="AD731" s="15"/>
      <c r="AE731" s="15"/>
      <c r="AF731" s="15"/>
      <c r="AG731" s="15"/>
      <c r="AH731" s="15"/>
      <c r="AI731" s="15"/>
      <c r="AJ731" s="15"/>
      <c r="AK731" s="15"/>
      <c r="AL731" s="15"/>
      <c r="AM731" s="15"/>
      <c r="AN731" s="15"/>
      <c r="AO731" s="15"/>
      <c r="AP731" s="15"/>
      <c r="AQ731" s="15"/>
      <c r="AR731" s="15"/>
      <c r="AS731" s="15"/>
      <c r="AT731" s="15"/>
      <c r="AU731" s="15"/>
      <c r="AV731" s="15"/>
      <c r="AW731" s="15"/>
      <c r="AX731" s="15"/>
      <c r="AY731" s="15"/>
      <c r="AZ731" s="15"/>
      <c r="BA731" s="15"/>
      <c r="BB731" s="15"/>
      <c r="BC731" s="15"/>
      <c r="BD731" s="15"/>
      <c r="BE731" s="15"/>
      <c r="BF731" s="15"/>
      <c r="BG731" s="15"/>
      <c r="BH731" s="15"/>
      <c r="BI731" s="15"/>
      <c r="BJ731" s="15"/>
      <c r="BK731" s="15"/>
      <c r="BL731" s="15"/>
      <c r="BM731" s="15"/>
      <c r="BN731" s="15"/>
      <c r="BO731" s="15"/>
      <c r="BP731" s="15"/>
      <c r="BQ731" s="15"/>
      <c r="BR731" s="15"/>
      <c r="BS731" s="15"/>
      <c r="BT731" s="15"/>
      <c r="BU731" s="15"/>
      <c r="BV731" s="15"/>
      <c r="BW731" s="15"/>
      <c r="BX731" s="15"/>
      <c r="BY731" s="15"/>
      <c r="BZ731" s="15"/>
      <c r="CA731" s="15"/>
      <c r="CB731" s="15"/>
      <c r="CC731" s="15"/>
      <c r="CD731" s="15"/>
      <c r="CE731" s="15"/>
      <c r="CF731" s="15"/>
      <c r="CG731" s="15"/>
      <c r="CH731" s="15"/>
      <c r="CI731" s="15"/>
      <c r="CJ731" s="15"/>
      <c r="CK731" s="15"/>
      <c r="CL731" s="15"/>
      <c r="CM731" s="15"/>
      <c r="CN731" s="15"/>
      <c r="CO731" s="15"/>
      <c r="CP731" s="15"/>
      <c r="CQ731" s="15"/>
      <c r="CR731" s="15"/>
      <c r="CS731" s="15"/>
      <c r="CT731" s="15"/>
      <c r="CU731" s="15"/>
      <c r="CV731" s="15"/>
      <c r="CW731" s="15"/>
      <c r="CX731" s="15"/>
      <c r="CY731" s="15"/>
      <c r="CZ731" s="15"/>
      <c r="DA731" s="15"/>
    </row>
    <row r="732" spans="1:105" s="19" customFormat="1" ht="16.5" x14ac:dyDescent="0.3">
      <c r="A732" s="37">
        <v>502</v>
      </c>
      <c r="B732" s="38"/>
      <c r="C732" s="39"/>
      <c r="D732" s="40"/>
      <c r="E732" s="37" t="s">
        <v>1915</v>
      </c>
      <c r="F732" s="37"/>
      <c r="G732" s="37" t="s">
        <v>1916</v>
      </c>
      <c r="H732" s="41"/>
      <c r="I732" s="42">
        <v>100</v>
      </c>
      <c r="J732" s="43">
        <f t="shared" si="122"/>
        <v>100</v>
      </c>
      <c r="K732" s="43">
        <f t="shared" si="123"/>
        <v>100</v>
      </c>
      <c r="L732" s="43">
        <f>P732+R732+T732+V732+X732+Z732+AB732+AD732+AF732+AH732+AJ732+AL732+AN732+AP732+AR732+AT732+AV732+AX732+AZ732+BB732+BD732+BJ732+CZ732</f>
        <v>0</v>
      </c>
      <c r="M732" s="43">
        <f>Q732+S732+U732+W732+Y732+AA732+AC732+AE732+AG732+AI732+AK732+AM732+AO732+AQ732+AS732+AU732+AW732+AY732+BA732+BC732+BE732+BK732+DA732</f>
        <v>0</v>
      </c>
      <c r="N732" s="53"/>
      <c r="O732" s="53"/>
      <c r="P732" s="53"/>
      <c r="Q732" s="53"/>
      <c r="R732" s="53"/>
      <c r="S732" s="53"/>
      <c r="T732" s="53"/>
      <c r="U732" s="53"/>
      <c r="V732" s="53"/>
      <c r="W732" s="53"/>
      <c r="X732" s="53"/>
      <c r="Y732" s="53"/>
      <c r="Z732" s="53"/>
      <c r="AA732" s="53"/>
      <c r="AB732" s="53"/>
      <c r="AC732" s="53"/>
      <c r="AD732" s="53"/>
      <c r="AE732" s="53"/>
      <c r="AF732" s="53"/>
      <c r="AG732" s="53"/>
      <c r="AH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c r="BM732" s="53"/>
      <c r="BN732" s="53"/>
      <c r="BO732" s="53"/>
      <c r="BP732" s="53"/>
      <c r="BQ732" s="53"/>
      <c r="BR732" s="53"/>
      <c r="BS732" s="53"/>
      <c r="BT732" s="53"/>
      <c r="BU732" s="53"/>
      <c r="BV732" s="53"/>
      <c r="BW732" s="53"/>
      <c r="BX732" s="53"/>
      <c r="BY732" s="53"/>
      <c r="BZ732" s="53"/>
      <c r="CA732" s="53"/>
      <c r="CB732" s="53"/>
      <c r="CC732" s="53"/>
      <c r="CD732" s="53"/>
      <c r="CE732" s="53"/>
      <c r="CF732" s="53"/>
      <c r="CG732" s="53"/>
      <c r="CH732" s="53"/>
      <c r="CI732" s="53"/>
      <c r="CJ732" s="53"/>
      <c r="CK732" s="53"/>
      <c r="CL732" s="53"/>
      <c r="CM732" s="53"/>
      <c r="CN732" s="53"/>
      <c r="CO732" s="53"/>
      <c r="CP732" s="53"/>
      <c r="CQ732" s="53"/>
      <c r="CR732" s="53"/>
      <c r="CS732" s="53"/>
      <c r="CT732" s="53"/>
      <c r="CU732" s="53"/>
      <c r="CV732" s="53"/>
      <c r="CW732" s="53"/>
      <c r="CX732" s="53"/>
      <c r="CY732" s="53"/>
      <c r="CZ732" s="53"/>
      <c r="DA732" s="53"/>
    </row>
    <row r="733" spans="1:105" ht="16.5" x14ac:dyDescent="0.3">
      <c r="A733" s="14">
        <v>598</v>
      </c>
      <c r="B733" s="20"/>
      <c r="C733" s="15"/>
      <c r="D733" s="15"/>
      <c r="E733" s="14" t="s">
        <v>1917</v>
      </c>
      <c r="F733" s="14" t="s">
        <v>251</v>
      </c>
      <c r="G733" s="14" t="s">
        <v>1918</v>
      </c>
      <c r="H733" s="2" t="s">
        <v>1891</v>
      </c>
      <c r="I733" s="12">
        <v>100</v>
      </c>
      <c r="J733" s="16">
        <f t="shared" si="122"/>
        <v>84.5</v>
      </c>
      <c r="K733" s="16">
        <f t="shared" si="123"/>
        <v>93.89</v>
      </c>
      <c r="L733" s="16">
        <f t="shared" ref="L733:M735" si="124">P733+R733+T733+V733+X733+Z733+AB733+AD733+AF733+AH733+AJ733+AL733+AN733+AP733+AR733+AT733+AV733+AX733+AZ733+BB733+BD733+BJ733+CZ733+BF733+BH733+BL733+BN733+BP733+BR733+BT733+BZ733+BV733+BX733+CB733+CD733+CF733+CH733+CJ733+CL733</f>
        <v>6.1099999999999994</v>
      </c>
      <c r="M733" s="16">
        <f t="shared" si="124"/>
        <v>15.5</v>
      </c>
      <c r="N733" s="16"/>
      <c r="O733" s="16"/>
      <c r="P733" s="16">
        <v>1</v>
      </c>
      <c r="Q733" s="16">
        <v>4</v>
      </c>
      <c r="R733" s="16">
        <v>0.6</v>
      </c>
      <c r="S733" s="16">
        <v>0.8</v>
      </c>
      <c r="T733" s="16">
        <v>1.5</v>
      </c>
      <c r="U733" s="16">
        <v>5.5</v>
      </c>
      <c r="V733" s="16"/>
      <c r="W733" s="17"/>
      <c r="X733" s="16">
        <v>0.01</v>
      </c>
      <c r="Y733" s="16">
        <v>0.2</v>
      </c>
      <c r="Z733" s="16"/>
      <c r="AA733" s="16"/>
      <c r="AB733" s="16"/>
      <c r="AC733" s="16"/>
      <c r="AD733" s="16"/>
      <c r="AE733" s="16"/>
      <c r="AF733" s="16"/>
      <c r="AG733" s="16"/>
      <c r="AH733" s="16"/>
      <c r="AI733" s="16"/>
      <c r="AJ733" s="16"/>
      <c r="AK733" s="16"/>
      <c r="AL733" s="16">
        <v>3</v>
      </c>
      <c r="AM733" s="16">
        <v>5</v>
      </c>
      <c r="AN733" s="16"/>
      <c r="AO733" s="16"/>
      <c r="AP733" s="16"/>
      <c r="AQ733" s="16"/>
      <c r="AR733" s="16"/>
      <c r="AS733" s="16"/>
      <c r="AT733" s="16"/>
      <c r="AU733" s="16"/>
      <c r="AV733" s="16"/>
      <c r="AW733" s="16"/>
      <c r="AX733" s="16"/>
      <c r="AY733" s="16"/>
      <c r="AZ733" s="16"/>
      <c r="BA733" s="16"/>
      <c r="BB733" s="16"/>
      <c r="BC733" s="16"/>
      <c r="BD733" s="16"/>
      <c r="BE733" s="16"/>
      <c r="BF733" s="16"/>
      <c r="BG733" s="16"/>
      <c r="BH733" s="16"/>
      <c r="BI733" s="16"/>
      <c r="BJ733" s="16"/>
      <c r="BK733" s="16"/>
      <c r="BL733" s="16"/>
      <c r="BM733" s="16"/>
      <c r="BN733" s="16"/>
      <c r="BO733" s="16"/>
      <c r="BP733" s="16"/>
      <c r="BQ733" s="16"/>
      <c r="BR733" s="16"/>
      <c r="BS733" s="16"/>
      <c r="BT733" s="16"/>
      <c r="BU733" s="16"/>
      <c r="BV733" s="16"/>
      <c r="BW733" s="16"/>
      <c r="BX733" s="16"/>
      <c r="BY733" s="16"/>
      <c r="BZ733" s="16"/>
      <c r="CA733" s="16"/>
      <c r="CB733" s="16"/>
      <c r="CC733" s="16"/>
      <c r="CD733" s="16"/>
      <c r="CE733" s="16"/>
      <c r="CF733" s="16"/>
      <c r="CG733" s="16"/>
      <c r="CH733" s="16"/>
      <c r="CI733" s="16"/>
      <c r="CJ733" s="16"/>
      <c r="CK733" s="16"/>
      <c r="CL733" s="16"/>
      <c r="CM733" s="16"/>
      <c r="CN733" s="16"/>
      <c r="CO733" s="16"/>
      <c r="CP733" s="16"/>
      <c r="CQ733" s="16"/>
      <c r="CR733" s="16"/>
      <c r="CS733" s="16"/>
      <c r="CT733" s="16"/>
      <c r="CU733" s="16"/>
      <c r="CV733" s="16"/>
      <c r="CW733" s="16"/>
      <c r="CX733" s="16"/>
      <c r="CY733" s="16"/>
      <c r="CZ733" s="16"/>
      <c r="DA733" s="16"/>
    </row>
    <row r="734" spans="1:105" ht="16.5" x14ac:dyDescent="0.3">
      <c r="A734" s="118">
        <v>599</v>
      </c>
      <c r="B734" s="15"/>
      <c r="C734" s="15"/>
      <c r="D734" s="15"/>
      <c r="E734" s="14" t="s">
        <v>1919</v>
      </c>
      <c r="F734" s="14" t="s">
        <v>251</v>
      </c>
      <c r="G734" s="14" t="s">
        <v>1920</v>
      </c>
      <c r="H734" s="2" t="s">
        <v>543</v>
      </c>
      <c r="I734" s="12">
        <v>100</v>
      </c>
      <c r="J734" s="16">
        <f t="shared" si="122"/>
        <v>88.85</v>
      </c>
      <c r="K734" s="16">
        <f t="shared" si="123"/>
        <v>96.74</v>
      </c>
      <c r="L734" s="16">
        <f t="shared" si="124"/>
        <v>3.26</v>
      </c>
      <c r="M734" s="16">
        <f t="shared" si="124"/>
        <v>11.15</v>
      </c>
      <c r="N734" s="16"/>
      <c r="O734" s="16"/>
      <c r="P734" s="16">
        <v>1.6</v>
      </c>
      <c r="Q734" s="16">
        <v>4.5</v>
      </c>
      <c r="R734" s="16">
        <v>0.25</v>
      </c>
      <c r="S734" s="16">
        <v>0.75</v>
      </c>
      <c r="T734" s="16">
        <v>1.4</v>
      </c>
      <c r="U734" s="16">
        <v>5.8</v>
      </c>
      <c r="V734" s="16"/>
      <c r="W734" s="17"/>
      <c r="X734" s="16">
        <v>0.01</v>
      </c>
      <c r="Y734" s="16">
        <v>0.1</v>
      </c>
      <c r="Z734" s="16"/>
      <c r="AA734" s="16"/>
      <c r="AB734" s="16"/>
      <c r="AC734" s="16"/>
      <c r="AD734" s="16"/>
      <c r="AE734" s="16"/>
      <c r="AF734" s="16"/>
      <c r="AG734" s="16"/>
      <c r="AH734" s="16"/>
      <c r="AI734" s="16"/>
      <c r="AJ734" s="16"/>
      <c r="AK734" s="16"/>
      <c r="AL734" s="16"/>
      <c r="AM734" s="16"/>
      <c r="AN734" s="16"/>
      <c r="AO734" s="16"/>
      <c r="AP734" s="16"/>
      <c r="AQ734" s="16"/>
      <c r="AR734" s="16"/>
      <c r="AS734" s="16"/>
      <c r="AT734" s="16"/>
      <c r="AU734" s="16"/>
      <c r="AV734" s="16"/>
      <c r="AW734" s="16"/>
      <c r="AX734" s="16"/>
      <c r="AY734" s="16"/>
      <c r="AZ734" s="16"/>
      <c r="BA734" s="16"/>
      <c r="BB734" s="16"/>
      <c r="BC734" s="16"/>
      <c r="BD734" s="16"/>
      <c r="BE734" s="16"/>
      <c r="BF734" s="16"/>
      <c r="BG734" s="16"/>
      <c r="BH734" s="16"/>
      <c r="BI734" s="16"/>
      <c r="BJ734" s="16"/>
      <c r="BK734" s="16"/>
      <c r="BL734" s="16"/>
      <c r="BM734" s="16"/>
      <c r="BN734" s="16"/>
      <c r="BO734" s="16"/>
      <c r="BP734" s="16"/>
      <c r="BQ734" s="16"/>
      <c r="BR734" s="16"/>
      <c r="BS734" s="16"/>
      <c r="BT734" s="16"/>
      <c r="BU734" s="16"/>
      <c r="BV734" s="16"/>
      <c r="BW734" s="16"/>
      <c r="BX734" s="16"/>
      <c r="BY734" s="16"/>
      <c r="BZ734" s="16"/>
      <c r="CA734" s="16"/>
      <c r="CB734" s="16"/>
      <c r="CC734" s="16"/>
      <c r="CD734" s="16"/>
      <c r="CE734" s="16"/>
      <c r="CF734" s="16"/>
      <c r="CG734" s="16"/>
      <c r="CH734" s="16"/>
      <c r="CI734" s="16"/>
      <c r="CJ734" s="16"/>
      <c r="CK734" s="16"/>
      <c r="CL734" s="16"/>
      <c r="CM734" s="16"/>
      <c r="CN734" s="16"/>
      <c r="CO734" s="16"/>
      <c r="CP734" s="16"/>
      <c r="CQ734" s="16"/>
      <c r="CR734" s="16"/>
      <c r="CS734" s="16"/>
      <c r="CT734" s="16"/>
      <c r="CU734" s="16"/>
      <c r="CV734" s="16"/>
      <c r="CW734" s="16"/>
      <c r="CX734" s="16"/>
      <c r="CY734" s="16"/>
      <c r="CZ734" s="16"/>
      <c r="DA734" s="16"/>
    </row>
    <row r="735" spans="1:105" ht="16.5" x14ac:dyDescent="0.3">
      <c r="A735" s="14">
        <v>601</v>
      </c>
      <c r="B735" s="15"/>
      <c r="C735" s="15"/>
      <c r="D735" s="15"/>
      <c r="E735" s="14" t="s">
        <v>1921</v>
      </c>
      <c r="F735" s="14" t="s">
        <v>251</v>
      </c>
      <c r="G735" s="14" t="s">
        <v>1799</v>
      </c>
      <c r="H735" s="2" t="s">
        <v>1922</v>
      </c>
      <c r="I735" s="12">
        <v>100</v>
      </c>
      <c r="J735" s="16">
        <f t="shared" si="122"/>
        <v>100</v>
      </c>
      <c r="K735" s="16">
        <f t="shared" si="123"/>
        <v>100</v>
      </c>
      <c r="L735" s="16">
        <f t="shared" si="124"/>
        <v>0</v>
      </c>
      <c r="M735" s="16">
        <f t="shared" si="124"/>
        <v>0</v>
      </c>
      <c r="N735" s="16"/>
      <c r="O735" s="16"/>
      <c r="P735" s="16"/>
      <c r="Q735" s="16"/>
      <c r="R735" s="16"/>
      <c r="S735" s="16"/>
      <c r="T735" s="16"/>
      <c r="U735" s="16"/>
      <c r="V735" s="16"/>
      <c r="W735" s="17"/>
      <c r="X735" s="16"/>
      <c r="Y735" s="16"/>
      <c r="Z735" s="16"/>
      <c r="AA735" s="16"/>
      <c r="AB735" s="16"/>
      <c r="AC735" s="16"/>
      <c r="AD735" s="16"/>
      <c r="AE735" s="16"/>
      <c r="AF735" s="16"/>
      <c r="AG735" s="16"/>
      <c r="AH735" s="16"/>
      <c r="AI735" s="16"/>
      <c r="AJ735" s="16"/>
      <c r="AK735" s="16"/>
      <c r="AL735" s="16"/>
      <c r="AM735" s="16"/>
      <c r="AN735" s="16"/>
      <c r="AO735" s="16"/>
      <c r="AP735" s="16"/>
      <c r="AQ735" s="16"/>
      <c r="AR735" s="16"/>
      <c r="AS735" s="16"/>
      <c r="AT735" s="16"/>
      <c r="AU735" s="16"/>
      <c r="AV735" s="16"/>
      <c r="AW735" s="16"/>
      <c r="AX735" s="16"/>
      <c r="AY735" s="16"/>
      <c r="AZ735" s="16"/>
      <c r="BA735" s="16"/>
      <c r="BB735" s="16"/>
      <c r="BC735" s="16"/>
      <c r="BD735" s="16"/>
      <c r="BE735" s="16"/>
      <c r="BF735" s="16"/>
      <c r="BG735" s="16"/>
      <c r="BH735" s="16"/>
      <c r="BI735" s="16"/>
      <c r="BJ735" s="16"/>
      <c r="BK735" s="16"/>
      <c r="BL735" s="16"/>
      <c r="BM735" s="16"/>
      <c r="BN735" s="16"/>
      <c r="BO735" s="16"/>
      <c r="BP735" s="16"/>
      <c r="BQ735" s="16"/>
      <c r="BR735" s="16"/>
      <c r="BS735" s="16"/>
      <c r="BT735" s="16"/>
      <c r="BU735" s="16"/>
      <c r="BV735" s="16"/>
      <c r="BW735" s="16"/>
      <c r="BX735" s="16"/>
      <c r="BY735" s="16"/>
      <c r="BZ735" s="16"/>
      <c r="CA735" s="16"/>
      <c r="CB735" s="16"/>
      <c r="CC735" s="16"/>
      <c r="CD735" s="16"/>
      <c r="CE735" s="16"/>
      <c r="CF735" s="16"/>
      <c r="CG735" s="16"/>
      <c r="CH735" s="16"/>
      <c r="CI735" s="16"/>
      <c r="CJ735" s="16"/>
      <c r="CK735" s="16"/>
      <c r="CL735" s="16"/>
      <c r="CM735" s="16"/>
      <c r="CN735" s="16"/>
      <c r="CO735" s="16"/>
      <c r="CP735" s="16"/>
      <c r="CQ735" s="16"/>
      <c r="CR735" s="16"/>
      <c r="CS735" s="16"/>
      <c r="CT735" s="16"/>
      <c r="CU735" s="16"/>
      <c r="CV735" s="16"/>
      <c r="CW735" s="16"/>
      <c r="CX735" s="16"/>
      <c r="CY735" s="16"/>
      <c r="CZ735" s="16"/>
      <c r="DA735" s="16"/>
    </row>
    <row r="736" spans="1:105" s="19" customFormat="1" ht="16.5" x14ac:dyDescent="0.3">
      <c r="A736" s="81">
        <v>778</v>
      </c>
      <c r="B736" s="82"/>
      <c r="C736" s="83"/>
      <c r="D736" s="82"/>
      <c r="E736" s="81" t="s">
        <v>1923</v>
      </c>
      <c r="F736" s="81"/>
      <c r="G736" s="81"/>
      <c r="H736" s="64"/>
      <c r="I736" s="65">
        <v>100</v>
      </c>
      <c r="J736" s="66">
        <f t="shared" si="122"/>
        <v>100</v>
      </c>
      <c r="K736" s="66">
        <f t="shared" si="123"/>
        <v>100</v>
      </c>
      <c r="L736" s="66">
        <f>P736+R736+T736+V736+X736+Z736+AB736+AD736+AF736+AH736+AJ736+AL736+AN736+AP736+AR736+AT736+AV736+AX736+AZ736+BB736+BD736+BJ736+CZ736</f>
        <v>0</v>
      </c>
      <c r="M736" s="66">
        <f>Q736+S736+U736+W736+Y736+AA736+AC736+AE736+AG736+AI736+AK736+AM736+AO736+AQ736+AS736+AU736+AW736+AY736+BA736+BC736+BE736+BK736+DA736</f>
        <v>0</v>
      </c>
      <c r="N736" s="63"/>
      <c r="O736" s="63"/>
      <c r="P736" s="63"/>
      <c r="Q736" s="63"/>
      <c r="R736" s="63"/>
      <c r="S736" s="63"/>
      <c r="T736" s="63"/>
      <c r="U736" s="63"/>
      <c r="V736" s="63"/>
      <c r="W736" s="63"/>
      <c r="X736" s="63"/>
      <c r="Y736" s="63"/>
      <c r="Z736" s="63"/>
      <c r="AA736" s="63"/>
      <c r="AB736" s="63"/>
      <c r="AC736" s="63"/>
      <c r="AD736" s="63"/>
      <c r="AE736" s="63"/>
      <c r="AF736" s="63"/>
      <c r="AG736" s="63"/>
      <c r="AH736" s="63"/>
      <c r="AI736" s="63"/>
      <c r="AJ736" s="63"/>
      <c r="AK736" s="63"/>
      <c r="AL736" s="63"/>
      <c r="AM736" s="63"/>
      <c r="AN736" s="63"/>
      <c r="AO736" s="63"/>
      <c r="AP736" s="63"/>
      <c r="AQ736" s="63"/>
      <c r="AR736" s="63"/>
      <c r="AS736" s="63"/>
      <c r="AT736" s="63"/>
      <c r="AU736" s="63"/>
      <c r="AV736" s="63"/>
      <c r="AW736" s="63"/>
      <c r="AX736" s="63"/>
      <c r="AY736" s="63"/>
      <c r="AZ736" s="63"/>
      <c r="BA736" s="63"/>
      <c r="BB736" s="63"/>
      <c r="BC736" s="63"/>
      <c r="BD736" s="63"/>
      <c r="BE736" s="63"/>
      <c r="BF736" s="63"/>
      <c r="BG736" s="63"/>
      <c r="BH736" s="63"/>
      <c r="BI736" s="63"/>
      <c r="BJ736" s="63"/>
      <c r="BK736" s="63"/>
      <c r="BL736" s="63"/>
      <c r="BM736" s="63"/>
      <c r="BN736" s="63"/>
      <c r="BO736" s="63"/>
      <c r="BP736" s="63"/>
      <c r="BQ736" s="63"/>
      <c r="BR736" s="63"/>
      <c r="BS736" s="63"/>
      <c r="BT736" s="63"/>
      <c r="BU736" s="63"/>
      <c r="BV736" s="63"/>
      <c r="BW736" s="63"/>
      <c r="BX736" s="63"/>
      <c r="BY736" s="63"/>
      <c r="BZ736" s="63"/>
      <c r="CA736" s="63"/>
      <c r="CB736" s="63"/>
      <c r="CC736" s="63"/>
      <c r="CD736" s="63"/>
      <c r="CE736" s="63"/>
      <c r="CF736" s="63"/>
      <c r="CG736" s="63"/>
      <c r="CH736" s="63"/>
      <c r="CI736" s="63"/>
      <c r="CJ736" s="63"/>
      <c r="CK736" s="63"/>
      <c r="CL736" s="63"/>
      <c r="CM736" s="63"/>
      <c r="CN736" s="63"/>
      <c r="CO736" s="63"/>
      <c r="CP736" s="63"/>
      <c r="CQ736" s="63"/>
      <c r="CR736" s="63"/>
      <c r="CS736" s="63"/>
      <c r="CT736" s="63"/>
      <c r="CU736" s="63"/>
      <c r="CV736" s="63"/>
      <c r="CW736" s="63"/>
      <c r="CX736" s="63"/>
      <c r="CY736" s="63"/>
      <c r="CZ736" s="63"/>
      <c r="DA736" s="63"/>
    </row>
    <row r="737" spans="1:105" ht="16.5" x14ac:dyDescent="0.3">
      <c r="A737" s="14">
        <v>602</v>
      </c>
      <c r="B737" s="15"/>
      <c r="C737" s="15"/>
      <c r="D737" s="15"/>
      <c r="E737" s="14" t="s">
        <v>1924</v>
      </c>
      <c r="F737" s="14" t="s">
        <v>251</v>
      </c>
      <c r="G737" s="14" t="s">
        <v>1925</v>
      </c>
      <c r="H737" s="2" t="s">
        <v>543</v>
      </c>
      <c r="I737" s="12">
        <v>100</v>
      </c>
      <c r="J737" s="16">
        <f t="shared" si="122"/>
        <v>100</v>
      </c>
      <c r="K737" s="16">
        <f t="shared" si="123"/>
        <v>100</v>
      </c>
      <c r="L737" s="16">
        <f t="shared" ref="L737:M739" si="125">P737+R737+T737+V737+X737+Z737+AB737+AD737+AF737+AH737+AJ737+AL737+AN737+AP737+AR737+AT737+AV737+AX737+AZ737+BB737+BD737+BJ737+CZ737+BF737+BH737+BL737+BN737+BP737+BR737+BT737+BZ737+BV737+BX737+CB737+CD737+CF737+CH737+CJ737+CL737</f>
        <v>0</v>
      </c>
      <c r="M737" s="16">
        <f t="shared" si="125"/>
        <v>0</v>
      </c>
      <c r="N737" s="16"/>
      <c r="O737" s="16"/>
      <c r="P737" s="16"/>
      <c r="Q737" s="16"/>
      <c r="R737" s="16"/>
      <c r="S737" s="16"/>
      <c r="T737" s="16"/>
      <c r="U737" s="16"/>
      <c r="V737" s="16"/>
      <c r="W737" s="17"/>
      <c r="X737" s="16"/>
      <c r="Y737" s="16"/>
      <c r="Z737" s="16"/>
      <c r="AA737" s="16"/>
      <c r="AB737" s="16"/>
      <c r="AC737" s="16"/>
      <c r="AD737" s="16"/>
      <c r="AE737" s="16"/>
      <c r="AF737" s="16"/>
      <c r="AG737" s="16"/>
      <c r="AH737" s="16"/>
      <c r="AI737" s="16"/>
      <c r="AJ737" s="16"/>
      <c r="AK737" s="16"/>
      <c r="AL737" s="16"/>
      <c r="AM737" s="16"/>
      <c r="AN737" s="16"/>
      <c r="AO737" s="16"/>
      <c r="AP737" s="16"/>
      <c r="AQ737" s="16"/>
      <c r="AR737" s="16"/>
      <c r="AS737" s="16"/>
      <c r="AT737" s="16"/>
      <c r="AU737" s="16"/>
      <c r="AV737" s="16"/>
      <c r="AW737" s="16"/>
      <c r="AX737" s="16"/>
      <c r="AY737" s="16"/>
      <c r="AZ737" s="16"/>
      <c r="BA737" s="16"/>
      <c r="BB737" s="16"/>
      <c r="BC737" s="16"/>
      <c r="BD737" s="16"/>
      <c r="BE737" s="16"/>
      <c r="BF737" s="16"/>
      <c r="BG737" s="16"/>
      <c r="BH737" s="16"/>
      <c r="BI737" s="16"/>
      <c r="BJ737" s="16"/>
      <c r="BK737" s="16"/>
      <c r="BL737" s="16"/>
      <c r="BM737" s="16"/>
      <c r="BN737" s="16"/>
      <c r="BO737" s="16"/>
      <c r="BP737" s="16"/>
      <c r="BQ737" s="16"/>
      <c r="BR737" s="16"/>
      <c r="BS737" s="16"/>
      <c r="BT737" s="16"/>
      <c r="BU737" s="16"/>
      <c r="BV737" s="16"/>
      <c r="BW737" s="16"/>
      <c r="BX737" s="16"/>
      <c r="BY737" s="16"/>
      <c r="BZ737" s="16"/>
      <c r="CA737" s="16"/>
      <c r="CB737" s="16"/>
      <c r="CC737" s="16"/>
      <c r="CD737" s="16"/>
      <c r="CE737" s="16"/>
      <c r="CF737" s="16"/>
      <c r="CG737" s="16"/>
      <c r="CH737" s="16"/>
      <c r="CI737" s="16"/>
      <c r="CJ737" s="16"/>
      <c r="CK737" s="16"/>
      <c r="CL737" s="16"/>
      <c r="CM737" s="16"/>
      <c r="CN737" s="16"/>
      <c r="CO737" s="16"/>
      <c r="CP737" s="16"/>
      <c r="CQ737" s="16"/>
      <c r="CR737" s="16"/>
      <c r="CS737" s="16"/>
      <c r="CT737" s="16"/>
      <c r="CU737" s="16"/>
      <c r="CV737" s="16"/>
      <c r="CW737" s="16"/>
      <c r="CX737" s="16"/>
      <c r="CY737" s="16"/>
      <c r="CZ737" s="16"/>
      <c r="DA737" s="16"/>
    </row>
    <row r="738" spans="1:105" ht="16.5" x14ac:dyDescent="0.3">
      <c r="A738" s="54">
        <v>584</v>
      </c>
      <c r="B738" s="36"/>
      <c r="C738" s="36" t="s">
        <v>675</v>
      </c>
      <c r="D738" s="36"/>
      <c r="E738" s="54" t="s">
        <v>1926</v>
      </c>
      <c r="F738" s="54" t="s">
        <v>947</v>
      </c>
      <c r="G738" s="54" t="s">
        <v>1927</v>
      </c>
      <c r="H738" s="33" t="s">
        <v>1928</v>
      </c>
      <c r="I738" s="34">
        <v>100</v>
      </c>
      <c r="J738" s="35">
        <f t="shared" si="122"/>
        <v>100</v>
      </c>
      <c r="K738" s="35">
        <f t="shared" si="123"/>
        <v>100</v>
      </c>
      <c r="L738" s="35">
        <f t="shared" si="125"/>
        <v>0</v>
      </c>
      <c r="M738" s="35">
        <f t="shared" si="125"/>
        <v>0</v>
      </c>
      <c r="N738" s="35"/>
      <c r="O738" s="35"/>
      <c r="P738" s="35"/>
      <c r="Q738" s="35"/>
      <c r="R738" s="35"/>
      <c r="S738" s="35"/>
      <c r="T738" s="35"/>
      <c r="U738" s="35"/>
      <c r="V738" s="35"/>
      <c r="W738" s="75"/>
      <c r="X738" s="35"/>
      <c r="Y738" s="35"/>
      <c r="Z738" s="35"/>
      <c r="AA738" s="35"/>
      <c r="AB738" s="35"/>
      <c r="AC738" s="35"/>
      <c r="AD738" s="35"/>
      <c r="AE738" s="35"/>
      <c r="AF738" s="35"/>
      <c r="AG738" s="35"/>
      <c r="AH738" s="35"/>
      <c r="AI738" s="35"/>
      <c r="AJ738" s="35"/>
      <c r="AK738" s="35"/>
      <c r="AL738" s="35"/>
      <c r="AM738" s="35"/>
      <c r="AN738" s="35"/>
      <c r="AO738" s="35"/>
      <c r="AP738" s="35"/>
      <c r="AQ738" s="35"/>
      <c r="AR738" s="35"/>
      <c r="AS738" s="35"/>
      <c r="AT738" s="35"/>
      <c r="AU738" s="35"/>
      <c r="AV738" s="35"/>
      <c r="AW738" s="35"/>
      <c r="AX738" s="35"/>
      <c r="AY738" s="35"/>
      <c r="AZ738" s="35"/>
      <c r="BA738" s="35"/>
      <c r="BB738" s="35"/>
      <c r="BC738" s="35"/>
      <c r="BD738" s="35"/>
      <c r="BE738" s="35"/>
      <c r="BF738" s="35"/>
      <c r="BG738" s="35"/>
      <c r="BH738" s="35"/>
      <c r="BI738" s="35"/>
      <c r="BJ738" s="35"/>
      <c r="BK738" s="35"/>
      <c r="BL738" s="35"/>
      <c r="BM738" s="35"/>
      <c r="BN738" s="35"/>
      <c r="BO738" s="35"/>
      <c r="BP738" s="35"/>
      <c r="BQ738" s="35"/>
      <c r="BR738" s="35"/>
      <c r="BS738" s="35"/>
      <c r="BT738" s="35"/>
      <c r="BU738" s="35"/>
      <c r="BV738" s="35"/>
      <c r="BW738" s="35"/>
      <c r="BX738" s="35"/>
      <c r="BY738" s="35"/>
      <c r="BZ738" s="35"/>
      <c r="CA738" s="35"/>
      <c r="CB738" s="35"/>
      <c r="CC738" s="35"/>
      <c r="CD738" s="35"/>
      <c r="CE738" s="35"/>
      <c r="CF738" s="35"/>
      <c r="CG738" s="35"/>
      <c r="CH738" s="35"/>
      <c r="CI738" s="35"/>
      <c r="CJ738" s="35"/>
      <c r="CK738" s="35"/>
      <c r="CL738" s="35"/>
      <c r="CM738" s="35"/>
      <c r="CN738" s="35"/>
      <c r="CO738" s="35"/>
      <c r="CP738" s="35"/>
      <c r="CQ738" s="35"/>
      <c r="CR738" s="35"/>
      <c r="CS738" s="35"/>
      <c r="CT738" s="35"/>
      <c r="CU738" s="35"/>
      <c r="CV738" s="35"/>
      <c r="CW738" s="35"/>
      <c r="CX738" s="35"/>
      <c r="CY738" s="35"/>
      <c r="CZ738" s="35"/>
      <c r="DA738" s="35"/>
    </row>
    <row r="739" spans="1:105" ht="16.5" x14ac:dyDescent="0.3">
      <c r="A739" s="14">
        <v>585</v>
      </c>
      <c r="B739" s="15"/>
      <c r="C739" s="15" t="s">
        <v>675</v>
      </c>
      <c r="D739" s="15"/>
      <c r="E739" s="14" t="s">
        <v>1929</v>
      </c>
      <c r="F739" s="14" t="s">
        <v>251</v>
      </c>
      <c r="G739" s="14" t="s">
        <v>1930</v>
      </c>
      <c r="H739" s="2" t="s">
        <v>1931</v>
      </c>
      <c r="I739" s="12">
        <v>100</v>
      </c>
      <c r="J739" s="16">
        <f t="shared" si="122"/>
        <v>100</v>
      </c>
      <c r="K739" s="16">
        <f t="shared" si="123"/>
        <v>100</v>
      </c>
      <c r="L739" s="16">
        <f t="shared" si="125"/>
        <v>0</v>
      </c>
      <c r="M739" s="16">
        <f t="shared" si="125"/>
        <v>0</v>
      </c>
      <c r="N739" s="16"/>
      <c r="O739" s="16"/>
      <c r="P739" s="16"/>
      <c r="Q739" s="16"/>
      <c r="R739" s="16"/>
      <c r="S739" s="16"/>
      <c r="T739" s="16"/>
      <c r="U739" s="16"/>
      <c r="V739" s="16"/>
      <c r="W739" s="17"/>
      <c r="X739" s="16"/>
      <c r="Y739" s="16"/>
      <c r="Z739" s="16"/>
      <c r="AA739" s="16"/>
      <c r="AB739" s="16"/>
      <c r="AC739" s="16"/>
      <c r="AD739" s="16"/>
      <c r="AE739" s="16"/>
      <c r="AF739" s="16"/>
      <c r="AG739" s="16"/>
      <c r="AH739" s="16"/>
      <c r="AI739" s="16"/>
      <c r="AJ739" s="16"/>
      <c r="AK739" s="16"/>
      <c r="AL739" s="16"/>
      <c r="AM739" s="16"/>
      <c r="AN739" s="16"/>
      <c r="AO739" s="16"/>
      <c r="AP739" s="16"/>
      <c r="AQ739" s="16"/>
      <c r="AR739" s="16"/>
      <c r="AS739" s="16"/>
      <c r="AT739" s="16"/>
      <c r="AU739" s="16"/>
      <c r="AV739" s="16"/>
      <c r="AW739" s="16"/>
      <c r="AX739" s="16"/>
      <c r="AY739" s="16"/>
      <c r="AZ739" s="16"/>
      <c r="BA739" s="16"/>
      <c r="BB739" s="16"/>
      <c r="BC739" s="16"/>
      <c r="BD739" s="16"/>
      <c r="BE739" s="16"/>
      <c r="BF739" s="16"/>
      <c r="BG739" s="16"/>
      <c r="BH739" s="16"/>
      <c r="BI739" s="16"/>
      <c r="BJ739" s="16"/>
      <c r="BK739" s="16"/>
      <c r="BL739" s="16"/>
      <c r="BM739" s="16"/>
      <c r="BN739" s="16"/>
      <c r="BO739" s="16"/>
      <c r="BP739" s="16"/>
      <c r="BQ739" s="16"/>
      <c r="BR739" s="16"/>
      <c r="BS739" s="16"/>
      <c r="BT739" s="16"/>
      <c r="BU739" s="16"/>
      <c r="BV739" s="16"/>
      <c r="BW739" s="16"/>
      <c r="BX739" s="16"/>
      <c r="BY739" s="16"/>
      <c r="BZ739" s="16"/>
      <c r="CA739" s="16"/>
      <c r="CB739" s="16"/>
      <c r="CC739" s="16"/>
      <c r="CD739" s="16"/>
      <c r="CE739" s="16"/>
      <c r="CF739" s="16"/>
      <c r="CG739" s="16"/>
      <c r="CH739" s="16"/>
      <c r="CI739" s="16"/>
      <c r="CJ739" s="16"/>
      <c r="CK739" s="16"/>
      <c r="CL739" s="16"/>
      <c r="CM739" s="16"/>
      <c r="CN739" s="16"/>
      <c r="CO739" s="16"/>
      <c r="CP739" s="16"/>
      <c r="CQ739" s="16"/>
      <c r="CR739" s="16"/>
      <c r="CS739" s="16"/>
      <c r="CT739" s="16"/>
      <c r="CU739" s="16"/>
      <c r="CV739" s="16"/>
      <c r="CW739" s="16"/>
      <c r="CX739" s="16"/>
      <c r="CY739" s="16"/>
      <c r="CZ739" s="16"/>
      <c r="DA739" s="16"/>
    </row>
    <row r="740" spans="1:105" s="19" customFormat="1" ht="16.5" x14ac:dyDescent="0.3">
      <c r="A740" s="48">
        <v>24</v>
      </c>
      <c r="B740" s="56"/>
      <c r="C740" s="56" t="s">
        <v>630</v>
      </c>
      <c r="D740" s="48" t="s">
        <v>306</v>
      </c>
      <c r="E740" s="48" t="s">
        <v>1932</v>
      </c>
      <c r="F740" s="48" t="s">
        <v>199</v>
      </c>
      <c r="G740" s="48" t="s">
        <v>1933</v>
      </c>
      <c r="H740" s="2" t="s">
        <v>1934</v>
      </c>
      <c r="I740" s="12">
        <v>100</v>
      </c>
      <c r="J740" s="16">
        <f t="shared" si="122"/>
        <v>100</v>
      </c>
      <c r="K740" s="16">
        <f t="shared" si="123"/>
        <v>100</v>
      </c>
      <c r="L740" s="16">
        <f t="shared" ref="L740:M745" si="126">P740+R740+T740+V740+X740+Z740+AB740+AD740+AF740+AH740+AJ740+AL740+AN740+AP740+AR740+AT740+AV740+AX740+AZ740+BB740+BD740+BJ740+CZ740</f>
        <v>0</v>
      </c>
      <c r="M740" s="16">
        <f t="shared" si="126"/>
        <v>0</v>
      </c>
      <c r="N740" s="15"/>
      <c r="O740" s="15"/>
      <c r="P740" s="15"/>
      <c r="Q740" s="15"/>
      <c r="R740" s="15"/>
      <c r="S740" s="15"/>
      <c r="T740" s="15"/>
      <c r="U740" s="15"/>
      <c r="V740" s="15"/>
      <c r="W740" s="15"/>
      <c r="X740" s="15"/>
      <c r="Y740" s="15"/>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c r="BC740" s="15"/>
      <c r="BD740" s="15"/>
      <c r="BE740" s="15"/>
      <c r="BF740" s="15"/>
      <c r="BG740" s="15"/>
      <c r="BH740" s="15"/>
      <c r="BI740" s="15"/>
      <c r="BJ740" s="15"/>
      <c r="BK740" s="15"/>
      <c r="BL740" s="15"/>
      <c r="BM740" s="15"/>
      <c r="BN740" s="15"/>
      <c r="BO740" s="15"/>
      <c r="BP740" s="15"/>
      <c r="BQ740" s="15"/>
      <c r="BR740" s="15"/>
      <c r="BS740" s="15"/>
      <c r="BT740" s="15"/>
      <c r="BU740" s="15"/>
      <c r="BV740" s="15"/>
      <c r="BW740" s="15"/>
      <c r="BX740" s="15"/>
      <c r="BY740" s="15"/>
      <c r="BZ740" s="15"/>
      <c r="CA740" s="15"/>
      <c r="CB740" s="15"/>
      <c r="CC740" s="15"/>
      <c r="CD740" s="15"/>
      <c r="CE740" s="15"/>
      <c r="CF740" s="15"/>
      <c r="CG740" s="15"/>
      <c r="CH740" s="15"/>
      <c r="CI740" s="15"/>
      <c r="CJ740" s="15"/>
      <c r="CK740" s="15"/>
      <c r="CL740" s="15"/>
      <c r="CM740" s="15"/>
      <c r="CN740" s="15"/>
      <c r="CO740" s="15"/>
      <c r="CP740" s="15"/>
      <c r="CQ740" s="15"/>
      <c r="CR740" s="15"/>
      <c r="CS740" s="15"/>
      <c r="CT740" s="15"/>
      <c r="CU740" s="15"/>
      <c r="CV740" s="15"/>
      <c r="CW740" s="15"/>
      <c r="CX740" s="15"/>
      <c r="CY740" s="15"/>
      <c r="CZ740" s="15"/>
      <c r="DA740" s="15"/>
    </row>
    <row r="741" spans="1:105" s="19" customFormat="1" ht="16.5" x14ac:dyDescent="0.3">
      <c r="A741" s="48">
        <v>25</v>
      </c>
      <c r="B741" s="56"/>
      <c r="C741" s="56" t="s">
        <v>630</v>
      </c>
      <c r="D741" s="48" t="s">
        <v>306</v>
      </c>
      <c r="E741" s="48" t="s">
        <v>1935</v>
      </c>
      <c r="F741" s="48" t="s">
        <v>199</v>
      </c>
      <c r="G741" s="48" t="s">
        <v>1936</v>
      </c>
      <c r="H741" s="2" t="s">
        <v>1937</v>
      </c>
      <c r="I741" s="12">
        <v>100</v>
      </c>
      <c r="J741" s="16">
        <f t="shared" si="122"/>
        <v>100</v>
      </c>
      <c r="K741" s="16">
        <f t="shared" si="123"/>
        <v>100</v>
      </c>
      <c r="L741" s="16">
        <f t="shared" si="126"/>
        <v>0</v>
      </c>
      <c r="M741" s="16">
        <f t="shared" si="126"/>
        <v>0</v>
      </c>
      <c r="N741" s="15"/>
      <c r="O741" s="15"/>
      <c r="P741" s="15"/>
      <c r="Q741" s="15"/>
      <c r="R741" s="15"/>
      <c r="S741" s="15"/>
      <c r="T741" s="15"/>
      <c r="U741" s="15"/>
      <c r="V741" s="15"/>
      <c r="W741" s="15"/>
      <c r="X741" s="15"/>
      <c r="Y741" s="15"/>
      <c r="Z741" s="15"/>
      <c r="AA741" s="15"/>
      <c r="AB741" s="15"/>
      <c r="AC741" s="15"/>
      <c r="AD741" s="15"/>
      <c r="AE741" s="15"/>
      <c r="AF741" s="15"/>
      <c r="AG741" s="15"/>
      <c r="AH741" s="15"/>
      <c r="AI741" s="15"/>
      <c r="AJ741" s="15"/>
      <c r="AK741" s="15"/>
      <c r="AL741" s="15"/>
      <c r="AM741" s="15"/>
      <c r="AN741" s="15"/>
      <c r="AO741" s="15"/>
      <c r="AP741" s="15"/>
      <c r="AQ741" s="15"/>
      <c r="AR741" s="15"/>
      <c r="AS741" s="15"/>
      <c r="AT741" s="15"/>
      <c r="AU741" s="15"/>
      <c r="AV741" s="15"/>
      <c r="AW741" s="15"/>
      <c r="AX741" s="15"/>
      <c r="AY741" s="15"/>
      <c r="AZ741" s="15"/>
      <c r="BA741" s="15"/>
      <c r="BB741" s="15"/>
      <c r="BC741" s="15"/>
      <c r="BD741" s="15"/>
      <c r="BE741" s="15"/>
      <c r="BF741" s="15"/>
      <c r="BG741" s="15"/>
      <c r="BH741" s="15"/>
      <c r="BI741" s="15"/>
      <c r="BJ741" s="15"/>
      <c r="BK741" s="15"/>
      <c r="BL741" s="15"/>
      <c r="BM741" s="15"/>
      <c r="BN741" s="15"/>
      <c r="BO741" s="15"/>
      <c r="BP741" s="15"/>
      <c r="BQ741" s="15"/>
      <c r="BR741" s="15"/>
      <c r="BS741" s="15"/>
      <c r="BT741" s="15"/>
      <c r="BU741" s="15"/>
      <c r="BV741" s="15"/>
      <c r="BW741" s="15"/>
      <c r="BX741" s="15"/>
      <c r="BY741" s="15"/>
      <c r="BZ741" s="15"/>
      <c r="CA741" s="15"/>
      <c r="CB741" s="15"/>
      <c r="CC741" s="15"/>
      <c r="CD741" s="15"/>
      <c r="CE741" s="15"/>
      <c r="CF741" s="15"/>
      <c r="CG741" s="15"/>
      <c r="CH741" s="15"/>
      <c r="CI741" s="15"/>
      <c r="CJ741" s="15"/>
      <c r="CK741" s="15"/>
      <c r="CL741" s="15"/>
      <c r="CM741" s="15"/>
      <c r="CN741" s="15"/>
      <c r="CO741" s="15"/>
      <c r="CP741" s="15"/>
      <c r="CQ741" s="15"/>
      <c r="CR741" s="15"/>
      <c r="CS741" s="15"/>
      <c r="CT741" s="15"/>
      <c r="CU741" s="15"/>
      <c r="CV741" s="15"/>
      <c r="CW741" s="15"/>
      <c r="CX741" s="15"/>
      <c r="CY741" s="15"/>
      <c r="CZ741" s="15"/>
      <c r="DA741" s="15"/>
    </row>
    <row r="742" spans="1:105" s="19" customFormat="1" ht="16.5" x14ac:dyDescent="0.3">
      <c r="A742" s="48">
        <v>278</v>
      </c>
      <c r="B742" s="49"/>
      <c r="C742" s="56" t="s">
        <v>1938</v>
      </c>
      <c r="D742" s="48" t="s">
        <v>614</v>
      </c>
      <c r="E742" s="48" t="s">
        <v>1939</v>
      </c>
      <c r="F742" s="48" t="s">
        <v>113</v>
      </c>
      <c r="G742" s="48" t="s">
        <v>1940</v>
      </c>
      <c r="H742" s="2" t="s">
        <v>1941</v>
      </c>
      <c r="I742" s="12">
        <v>100</v>
      </c>
      <c r="J742" s="16">
        <f t="shared" si="122"/>
        <v>100</v>
      </c>
      <c r="K742" s="16">
        <f t="shared" si="123"/>
        <v>100</v>
      </c>
      <c r="L742" s="16">
        <f t="shared" si="126"/>
        <v>0</v>
      </c>
      <c r="M742" s="16">
        <f t="shared" si="126"/>
        <v>0</v>
      </c>
      <c r="N742" s="15"/>
      <c r="O742" s="15"/>
      <c r="P742" s="15"/>
      <c r="Q742" s="15"/>
      <c r="R742" s="15"/>
      <c r="S742" s="15"/>
      <c r="T742" s="15"/>
      <c r="U742" s="15"/>
      <c r="V742" s="15"/>
      <c r="W742" s="15"/>
      <c r="X742" s="15"/>
      <c r="Y742" s="15"/>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c r="BC742" s="15"/>
      <c r="BD742" s="15"/>
      <c r="BE742" s="15"/>
      <c r="BF742" s="15"/>
      <c r="BG742" s="15"/>
      <c r="BH742" s="15"/>
      <c r="BI742" s="15"/>
      <c r="BJ742" s="15"/>
      <c r="BK742" s="15"/>
      <c r="BL742" s="15"/>
      <c r="BM742" s="15"/>
      <c r="BN742" s="15"/>
      <c r="BO742" s="15"/>
      <c r="BP742" s="15"/>
      <c r="BQ742" s="15"/>
      <c r="BR742" s="15"/>
      <c r="BS742" s="15"/>
      <c r="BT742" s="15"/>
      <c r="BU742" s="15"/>
      <c r="BV742" s="15"/>
      <c r="BW742" s="15"/>
      <c r="BX742" s="15"/>
      <c r="BY742" s="15"/>
      <c r="BZ742" s="15"/>
      <c r="CA742" s="15"/>
      <c r="CB742" s="15"/>
      <c r="CC742" s="15"/>
      <c r="CD742" s="15"/>
      <c r="CE742" s="15"/>
      <c r="CF742" s="15"/>
      <c r="CG742" s="15"/>
      <c r="CH742" s="15"/>
      <c r="CI742" s="15"/>
      <c r="CJ742" s="15"/>
      <c r="CK742" s="15"/>
      <c r="CL742" s="15"/>
      <c r="CM742" s="15"/>
      <c r="CN742" s="15"/>
      <c r="CO742" s="15"/>
      <c r="CP742" s="15"/>
      <c r="CQ742" s="15"/>
      <c r="CR742" s="15"/>
      <c r="CS742" s="15"/>
      <c r="CT742" s="15"/>
      <c r="CU742" s="15"/>
      <c r="CV742" s="15"/>
      <c r="CW742" s="15"/>
      <c r="CX742" s="15"/>
      <c r="CY742" s="15"/>
      <c r="CZ742" s="15"/>
      <c r="DA742" s="15"/>
    </row>
    <row r="743" spans="1:105" s="19" customFormat="1" ht="16.5" x14ac:dyDescent="0.3">
      <c r="A743" s="48">
        <v>496</v>
      </c>
      <c r="B743" s="49"/>
      <c r="C743" s="56" t="s">
        <v>1938</v>
      </c>
      <c r="D743" s="51"/>
      <c r="E743" s="48" t="s">
        <v>1942</v>
      </c>
      <c r="F743" s="48"/>
      <c r="G743" s="48" t="s">
        <v>1943</v>
      </c>
      <c r="H743" s="2"/>
      <c r="I743" s="12">
        <v>100</v>
      </c>
      <c r="J743" s="16">
        <f t="shared" si="122"/>
        <v>100</v>
      </c>
      <c r="K743" s="16">
        <f t="shared" si="123"/>
        <v>100</v>
      </c>
      <c r="L743" s="16">
        <f t="shared" si="126"/>
        <v>0</v>
      </c>
      <c r="M743" s="16">
        <f t="shared" si="126"/>
        <v>0</v>
      </c>
      <c r="N743" s="15"/>
      <c r="O743" s="15"/>
      <c r="P743" s="15"/>
      <c r="Q743" s="15"/>
      <c r="R743" s="15"/>
      <c r="S743" s="15"/>
      <c r="T743" s="15"/>
      <c r="U743" s="15"/>
      <c r="V743" s="15"/>
      <c r="W743" s="15"/>
      <c r="X743" s="15"/>
      <c r="Y743" s="15"/>
      <c r="Z743" s="15"/>
      <c r="AA743" s="15"/>
      <c r="AB743" s="15"/>
      <c r="AC743" s="15"/>
      <c r="AD743" s="15"/>
      <c r="AE743" s="15"/>
      <c r="AF743" s="15"/>
      <c r="AG743" s="15"/>
      <c r="AH743" s="15"/>
      <c r="AI743" s="15"/>
      <c r="AJ743" s="15"/>
      <c r="AK743" s="15"/>
      <c r="AL743" s="15"/>
      <c r="AM743" s="15"/>
      <c r="AN743" s="15"/>
      <c r="AO743" s="15"/>
      <c r="AP743" s="15"/>
      <c r="AQ743" s="15"/>
      <c r="AR743" s="15"/>
      <c r="AS743" s="15"/>
      <c r="AT743" s="15"/>
      <c r="AU743" s="15"/>
      <c r="AV743" s="15"/>
      <c r="AW743" s="15"/>
      <c r="AX743" s="15"/>
      <c r="AY743" s="15"/>
      <c r="AZ743" s="15"/>
      <c r="BA743" s="15"/>
      <c r="BB743" s="15"/>
      <c r="BC743" s="15"/>
      <c r="BD743" s="15"/>
      <c r="BE743" s="15"/>
      <c r="BF743" s="15"/>
      <c r="BG743" s="15"/>
      <c r="BH743" s="15"/>
      <c r="BI743" s="15"/>
      <c r="BJ743" s="15"/>
      <c r="BK743" s="15"/>
      <c r="BL743" s="15"/>
      <c r="BM743" s="15"/>
      <c r="BN743" s="15"/>
      <c r="BO743" s="15"/>
      <c r="BP743" s="15"/>
      <c r="BQ743" s="15"/>
      <c r="BR743" s="15"/>
      <c r="BS743" s="15"/>
      <c r="BT743" s="15"/>
      <c r="BU743" s="15"/>
      <c r="BV743" s="15"/>
      <c r="BW743" s="15"/>
      <c r="BX743" s="15"/>
      <c r="BY743" s="15"/>
      <c r="BZ743" s="15"/>
      <c r="CA743" s="15"/>
      <c r="CB743" s="15"/>
      <c r="CC743" s="15"/>
      <c r="CD743" s="15"/>
      <c r="CE743" s="15"/>
      <c r="CF743" s="15"/>
      <c r="CG743" s="15"/>
      <c r="CH743" s="15"/>
      <c r="CI743" s="15"/>
      <c r="CJ743" s="15"/>
      <c r="CK743" s="15"/>
      <c r="CL743" s="15"/>
      <c r="CM743" s="15"/>
      <c r="CN743" s="15"/>
      <c r="CO743" s="15"/>
      <c r="CP743" s="15"/>
      <c r="CQ743" s="15"/>
      <c r="CR743" s="15"/>
      <c r="CS743" s="15"/>
      <c r="CT743" s="15"/>
      <c r="CU743" s="15"/>
      <c r="CV743" s="15"/>
      <c r="CW743" s="15"/>
      <c r="CX743" s="15"/>
      <c r="CY743" s="15"/>
      <c r="CZ743" s="15"/>
      <c r="DA743" s="15"/>
    </row>
    <row r="744" spans="1:105" s="19" customFormat="1" ht="16.5" x14ac:dyDescent="0.3">
      <c r="A744" s="48">
        <v>634</v>
      </c>
      <c r="B744" s="49"/>
      <c r="C744" s="56" t="s">
        <v>1938</v>
      </c>
      <c r="D744" s="51"/>
      <c r="E744" s="48" t="s">
        <v>1944</v>
      </c>
      <c r="F744" s="48" t="s">
        <v>446</v>
      </c>
      <c r="G744" s="48" t="s">
        <v>1945</v>
      </c>
      <c r="H744" s="2"/>
      <c r="I744" s="12">
        <v>100</v>
      </c>
      <c r="J744" s="16">
        <f t="shared" si="122"/>
        <v>100</v>
      </c>
      <c r="K744" s="16">
        <f t="shared" si="123"/>
        <v>100</v>
      </c>
      <c r="L744" s="16">
        <f t="shared" si="126"/>
        <v>0</v>
      </c>
      <c r="M744" s="16">
        <f t="shared" si="126"/>
        <v>0</v>
      </c>
      <c r="N744" s="15"/>
      <c r="O744" s="15"/>
      <c r="P744" s="15"/>
      <c r="Q744" s="15"/>
      <c r="R744" s="15"/>
      <c r="S744" s="15"/>
      <c r="T744" s="15"/>
      <c r="U744" s="15"/>
      <c r="V744" s="15"/>
      <c r="W744" s="15"/>
      <c r="X744" s="15"/>
      <c r="Y744" s="15"/>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c r="BC744" s="15"/>
      <c r="BD744" s="15"/>
      <c r="BE744" s="15"/>
      <c r="BF744" s="15"/>
      <c r="BG744" s="15"/>
      <c r="BH744" s="15"/>
      <c r="BI744" s="15"/>
      <c r="BJ744" s="15"/>
      <c r="BK744" s="15"/>
      <c r="BL744" s="15"/>
      <c r="BM744" s="15"/>
      <c r="BN744" s="15"/>
      <c r="BO744" s="15"/>
      <c r="BP744" s="15"/>
      <c r="BQ744" s="15"/>
      <c r="BR744" s="15"/>
      <c r="BS744" s="15"/>
      <c r="BT744" s="15"/>
      <c r="BU744" s="15"/>
      <c r="BV744" s="15"/>
      <c r="BW744" s="15"/>
      <c r="BX744" s="15"/>
      <c r="BY744" s="15"/>
      <c r="BZ744" s="15"/>
      <c r="CA744" s="15"/>
      <c r="CB744" s="15"/>
      <c r="CC744" s="15"/>
      <c r="CD744" s="15"/>
      <c r="CE744" s="15"/>
      <c r="CF744" s="15"/>
      <c r="CG744" s="15"/>
      <c r="CH744" s="15"/>
      <c r="CI744" s="15"/>
      <c r="CJ744" s="15"/>
      <c r="CK744" s="15"/>
      <c r="CL744" s="15"/>
      <c r="CM744" s="15"/>
      <c r="CN744" s="15"/>
      <c r="CO744" s="15"/>
      <c r="CP744" s="15"/>
      <c r="CQ744" s="15"/>
      <c r="CR744" s="15"/>
      <c r="CS744" s="15"/>
      <c r="CT744" s="15"/>
      <c r="CU744" s="15"/>
      <c r="CV744" s="15"/>
      <c r="CW744" s="15"/>
      <c r="CX744" s="15"/>
      <c r="CY744" s="15"/>
      <c r="CZ744" s="15"/>
      <c r="DA744" s="15"/>
    </row>
    <row r="745" spans="1:105" s="19" customFormat="1" ht="16.5" x14ac:dyDescent="0.3">
      <c r="A745" s="37">
        <v>809</v>
      </c>
      <c r="B745" s="40"/>
      <c r="C745" s="39"/>
      <c r="D745" s="40"/>
      <c r="E745" s="37" t="s">
        <v>1946</v>
      </c>
      <c r="F745" s="37"/>
      <c r="G745" s="37" t="s">
        <v>1947</v>
      </c>
      <c r="H745" s="41"/>
      <c r="I745" s="42">
        <v>100</v>
      </c>
      <c r="J745" s="43">
        <f t="shared" si="122"/>
        <v>100</v>
      </c>
      <c r="K745" s="43">
        <f t="shared" si="123"/>
        <v>100</v>
      </c>
      <c r="L745" s="43">
        <f t="shared" si="126"/>
        <v>0</v>
      </c>
      <c r="M745" s="43">
        <f t="shared" si="126"/>
        <v>0</v>
      </c>
      <c r="N745" s="53"/>
      <c r="O745" s="53"/>
      <c r="P745" s="53"/>
      <c r="Q745" s="53"/>
      <c r="R745" s="53"/>
      <c r="S745" s="53"/>
      <c r="T745" s="53"/>
      <c r="U745" s="53"/>
      <c r="V745" s="53"/>
      <c r="W745" s="53"/>
      <c r="X745" s="53"/>
      <c r="Y745" s="53"/>
      <c r="Z745" s="53"/>
      <c r="AA745" s="53"/>
      <c r="AB745" s="53"/>
      <c r="AC745" s="53"/>
      <c r="AD745" s="53"/>
      <c r="AE745" s="53"/>
      <c r="AF745" s="53"/>
      <c r="AG745" s="53"/>
      <c r="AH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c r="BM745" s="53"/>
      <c r="BN745" s="53"/>
      <c r="BO745" s="53"/>
      <c r="BP745" s="53"/>
      <c r="BQ745" s="53"/>
      <c r="BR745" s="53"/>
      <c r="BS745" s="53"/>
      <c r="BT745" s="53"/>
      <c r="BU745" s="53"/>
      <c r="BV745" s="53"/>
      <c r="BW745" s="53"/>
      <c r="BX745" s="53"/>
      <c r="BY745" s="53"/>
      <c r="BZ745" s="53"/>
      <c r="CA745" s="53"/>
      <c r="CB745" s="53"/>
      <c r="CC745" s="53"/>
      <c r="CD745" s="53"/>
      <c r="CE745" s="53"/>
      <c r="CF745" s="53"/>
      <c r="CG745" s="53"/>
      <c r="CH745" s="53"/>
      <c r="CI745" s="53"/>
      <c r="CJ745" s="53"/>
      <c r="CK745" s="53"/>
      <c r="CL745" s="53"/>
      <c r="CM745" s="53"/>
      <c r="CN745" s="53"/>
      <c r="CO745" s="53"/>
      <c r="CP745" s="53"/>
      <c r="CQ745" s="53"/>
      <c r="CR745" s="53"/>
      <c r="CS745" s="53"/>
      <c r="CT745" s="53"/>
      <c r="CU745" s="53"/>
      <c r="CV745" s="53"/>
      <c r="CW745" s="53"/>
      <c r="CX745" s="53"/>
      <c r="CY745" s="53"/>
      <c r="CZ745" s="53"/>
      <c r="DA745" s="53"/>
    </row>
    <row r="746" spans="1:105" ht="16.5" x14ac:dyDescent="0.3">
      <c r="A746" s="14">
        <v>609</v>
      </c>
      <c r="B746" s="20"/>
      <c r="C746" s="15"/>
      <c r="D746" s="15"/>
      <c r="E746" s="14" t="s">
        <v>1948</v>
      </c>
      <c r="F746" s="14" t="s">
        <v>251</v>
      </c>
      <c r="G746" s="14" t="s">
        <v>1949</v>
      </c>
      <c r="H746" s="2" t="s">
        <v>1950</v>
      </c>
      <c r="I746" s="12">
        <v>100</v>
      </c>
      <c r="J746" s="16">
        <v>2</v>
      </c>
      <c r="K746" s="16">
        <v>65</v>
      </c>
      <c r="L746" s="16">
        <f>P746+R746+T746+V746+X746+Z746+AB746+AD746+AF746+AH746+AJ746+AL746+AN746+AP746+AR746+AT746+AV746+AX746+AZ746+BB746+BD746+BJ746+CZ746+BF746+BH746+BL746+BN746+BP746+BR746+BT746+BZ746</f>
        <v>35</v>
      </c>
      <c r="M746" s="16">
        <f>Q746+S746+U746+W746+Y746+AA746+AC746+AE746+AG746+AI746+AK746+AM746+AO746+AQ746+AS746+AU746+AW746+AY746+BA746+BC746+BE746+BK746+DA746+BG746+BI746+BM746+BO746+BQ746+BS746+BU746+CA746</f>
        <v>98.000000000000014</v>
      </c>
      <c r="N746" s="16"/>
      <c r="O746" s="16"/>
      <c r="P746" s="16"/>
      <c r="Q746" s="16"/>
      <c r="R746" s="16">
        <v>0.01</v>
      </c>
      <c r="S746" s="16">
        <v>0.1</v>
      </c>
      <c r="T746" s="16">
        <v>0.01</v>
      </c>
      <c r="U746" s="17">
        <v>0.1</v>
      </c>
      <c r="V746" s="16"/>
      <c r="W746" s="17"/>
      <c r="X746" s="16"/>
      <c r="Y746" s="16"/>
      <c r="Z746" s="16"/>
      <c r="AA746" s="16"/>
      <c r="AB746" s="16"/>
      <c r="AC746" s="16"/>
      <c r="AD746" s="16"/>
      <c r="AE746" s="16"/>
      <c r="AF746" s="16"/>
      <c r="AG746" s="16"/>
      <c r="AH746" s="16"/>
      <c r="AI746" s="16"/>
      <c r="AJ746" s="16"/>
      <c r="AK746" s="16"/>
      <c r="AL746" s="16">
        <v>0.1</v>
      </c>
      <c r="AM746" s="16">
        <v>1</v>
      </c>
      <c r="AN746" s="16"/>
      <c r="AO746" s="16"/>
      <c r="AP746" s="16"/>
      <c r="AQ746" s="16"/>
      <c r="AR746" s="16"/>
      <c r="AS746" s="16"/>
      <c r="AT746" s="16"/>
      <c r="AU746" s="16"/>
      <c r="AV746" s="16"/>
      <c r="AW746" s="16"/>
      <c r="AX746" s="16"/>
      <c r="AY746" s="16"/>
      <c r="AZ746" s="16"/>
      <c r="BA746" s="16"/>
      <c r="BB746" s="16"/>
      <c r="BC746" s="16"/>
      <c r="BD746" s="16"/>
      <c r="BE746" s="16"/>
      <c r="BF746" s="16">
        <v>34.880000000000003</v>
      </c>
      <c r="BG746" s="16">
        <v>96.800000000000011</v>
      </c>
      <c r="BH746" s="16"/>
      <c r="BI746" s="16"/>
      <c r="BJ746" s="16"/>
      <c r="BK746" s="16"/>
      <c r="BL746" s="16"/>
      <c r="BM746" s="16"/>
      <c r="BN746" s="16"/>
      <c r="BO746" s="16"/>
      <c r="BP746" s="16"/>
      <c r="BQ746" s="16"/>
      <c r="BR746" s="16"/>
      <c r="BS746" s="16"/>
      <c r="BT746" s="16"/>
      <c r="BU746" s="16"/>
      <c r="BV746" s="16"/>
      <c r="BW746" s="16"/>
      <c r="BX746" s="16"/>
      <c r="BY746" s="16"/>
      <c r="BZ746" s="16"/>
      <c r="CA746" s="16"/>
      <c r="CB746" s="16"/>
      <c r="CC746" s="16"/>
      <c r="CD746" s="16"/>
      <c r="CE746" s="16"/>
      <c r="CF746" s="16"/>
      <c r="CG746" s="16"/>
      <c r="CH746" s="16"/>
      <c r="CI746" s="16"/>
      <c r="CJ746" s="16"/>
      <c r="CK746" s="16"/>
      <c r="CL746" s="16"/>
      <c r="CM746" s="16"/>
      <c r="CN746" s="16"/>
      <c r="CO746" s="16"/>
      <c r="CP746" s="16"/>
      <c r="CQ746" s="16"/>
      <c r="CR746" s="16"/>
      <c r="CS746" s="16"/>
      <c r="CT746" s="16"/>
      <c r="CU746" s="16"/>
      <c r="CV746" s="16"/>
      <c r="CW746" s="16"/>
      <c r="CX746" s="16"/>
      <c r="CY746" s="16"/>
      <c r="CZ746" s="16"/>
      <c r="DA746" s="16"/>
    </row>
    <row r="747" spans="1:105" ht="16.5" x14ac:dyDescent="0.3">
      <c r="A747" s="14">
        <v>613</v>
      </c>
      <c r="B747" s="15"/>
      <c r="C747" s="15"/>
      <c r="D747" s="15"/>
      <c r="E747" s="14" t="s">
        <v>1951</v>
      </c>
      <c r="F747" s="14" t="s">
        <v>251</v>
      </c>
      <c r="G747" s="14" t="s">
        <v>1952</v>
      </c>
      <c r="H747" s="2" t="s">
        <v>1953</v>
      </c>
      <c r="I747" s="12">
        <v>100</v>
      </c>
      <c r="J747" s="76">
        <v>47</v>
      </c>
      <c r="K747" s="76">
        <v>58</v>
      </c>
      <c r="L747" s="16">
        <f>P747+R747+T747+V747+X747+Z747+AB747+AD747+AF747+AH747+AJ747+AL747+AN747+AP747+AR747+AT747+AV747+AX747+AZ747+BB747+BD747+BJ747+CZ747+BF747+BH747+BL747+BN747+BP747+BR747+BT747+BZ747</f>
        <v>41.999999999999993</v>
      </c>
      <c r="M747" s="16">
        <f>Q747+S747+U747+W747+Y747+AA747+AC747+AE747+AG747+AI747+AK747+AM747+AO747+AQ747+AS747+AU747+AW747+AY747+BA747+BC747+BE747+BK747+DA747+BG747+BI747+BM747+BO747+BQ747+BS747+BU747+CA747</f>
        <v>53</v>
      </c>
      <c r="N747" s="16"/>
      <c r="O747" s="16"/>
      <c r="P747" s="16">
        <v>0.2</v>
      </c>
      <c r="Q747" s="16">
        <v>1.5</v>
      </c>
      <c r="R747" s="16">
        <v>0.1</v>
      </c>
      <c r="S747" s="16">
        <v>0.45</v>
      </c>
      <c r="T747" s="16">
        <v>3</v>
      </c>
      <c r="U747" s="17">
        <v>6</v>
      </c>
      <c r="V747" s="16"/>
      <c r="W747" s="17"/>
      <c r="X747" s="16"/>
      <c r="Y747" s="16"/>
      <c r="Z747" s="16"/>
      <c r="AA747" s="16"/>
      <c r="AB747" s="16"/>
      <c r="AC747" s="16"/>
      <c r="AD747" s="16"/>
      <c r="AE747" s="16"/>
      <c r="AF747" s="16"/>
      <c r="AG747" s="16"/>
      <c r="AH747" s="16"/>
      <c r="AI747" s="16"/>
      <c r="AJ747" s="16"/>
      <c r="AK747" s="16"/>
      <c r="AL747" s="16"/>
      <c r="AM747" s="16"/>
      <c r="AN747" s="16"/>
      <c r="AO747" s="16"/>
      <c r="AP747" s="16"/>
      <c r="AQ747" s="16"/>
      <c r="AR747" s="16"/>
      <c r="AS747" s="16"/>
      <c r="AT747" s="16"/>
      <c r="AU747" s="16"/>
      <c r="AV747" s="16"/>
      <c r="AW747" s="16"/>
      <c r="AX747" s="16"/>
      <c r="AY747" s="16"/>
      <c r="AZ747" s="16"/>
      <c r="BA747" s="16"/>
      <c r="BB747" s="16"/>
      <c r="BC747" s="16"/>
      <c r="BD747" s="16"/>
      <c r="BE747" s="16"/>
      <c r="BF747" s="76">
        <v>38.699999999999996</v>
      </c>
      <c r="BG747" s="76">
        <v>45.05</v>
      </c>
      <c r="BH747" s="16"/>
      <c r="BI747" s="16"/>
      <c r="BJ747" s="16"/>
      <c r="BK747" s="16"/>
      <c r="BL747" s="16"/>
      <c r="BM747" s="16"/>
      <c r="BN747" s="16"/>
      <c r="BO747" s="16"/>
      <c r="BP747" s="16"/>
      <c r="BQ747" s="16"/>
      <c r="BR747" s="16"/>
      <c r="BS747" s="16"/>
      <c r="BT747" s="16"/>
      <c r="BU747" s="16"/>
      <c r="BV747" s="16"/>
      <c r="BW747" s="16"/>
      <c r="BX747" s="16"/>
      <c r="BY747" s="16"/>
      <c r="BZ747" s="16"/>
      <c r="CA747" s="16"/>
      <c r="CB747" s="16"/>
      <c r="CC747" s="16"/>
      <c r="CD747" s="16"/>
      <c r="CE747" s="16"/>
      <c r="CF747" s="16"/>
      <c r="CG747" s="16"/>
      <c r="CH747" s="16"/>
      <c r="CI747" s="16"/>
      <c r="CJ747" s="16"/>
      <c r="CK747" s="16"/>
      <c r="CL747" s="16"/>
      <c r="CM747" s="16"/>
      <c r="CN747" s="16"/>
      <c r="CO747" s="16"/>
      <c r="CP747" s="16"/>
      <c r="CQ747" s="16"/>
      <c r="CR747" s="16"/>
      <c r="CS747" s="16"/>
      <c r="CT747" s="16"/>
      <c r="CU747" s="16"/>
      <c r="CV747" s="16"/>
      <c r="CW747" s="16"/>
      <c r="CX747" s="16"/>
      <c r="CY747" s="16"/>
      <c r="CZ747" s="16"/>
      <c r="DA747" s="16"/>
    </row>
    <row r="748" spans="1:105" ht="16.5" x14ac:dyDescent="0.3">
      <c r="A748" s="14">
        <v>617</v>
      </c>
      <c r="B748" s="20"/>
      <c r="C748" s="15"/>
      <c r="D748" s="15"/>
      <c r="E748" s="14" t="s">
        <v>1954</v>
      </c>
      <c r="F748" s="14" t="s">
        <v>251</v>
      </c>
      <c r="G748" s="14" t="s">
        <v>1955</v>
      </c>
      <c r="H748" s="2" t="s">
        <v>1956</v>
      </c>
      <c r="I748" s="12">
        <v>100</v>
      </c>
      <c r="J748" s="16">
        <f t="shared" ref="J748:J811" si="127">I748-M748</f>
        <v>50.9</v>
      </c>
      <c r="K748" s="16">
        <f t="shared" ref="K748:K811" si="128">I748-L748</f>
        <v>99.593999999999994</v>
      </c>
      <c r="L748" s="16">
        <f>P748+R748+T748+V748+X748+Z748+AB748+AD748+AF748+AH748+AJ748+AL748+AN748+AP748+AR748+AT748+AV748+AX748+AZ748+BB748+BD748+BJ748+CZ748</f>
        <v>0.40600000000000003</v>
      </c>
      <c r="M748" s="16">
        <f>Q748+S748+U748+W748+Y748+AA748+AC748+AE748+AG748+AI748+AK748+AM748+AO748+AQ748+AS748+AU748+AW748+AY748+BA748+BC748+BE748+BK748+DA748</f>
        <v>49.1</v>
      </c>
      <c r="N748" s="16"/>
      <c r="O748" s="16"/>
      <c r="P748" s="22">
        <v>0.1</v>
      </c>
      <c r="Q748" s="22">
        <v>5</v>
      </c>
      <c r="R748" s="22">
        <v>0.1</v>
      </c>
      <c r="S748" s="22">
        <v>3</v>
      </c>
      <c r="T748" s="22">
        <v>0.1</v>
      </c>
      <c r="U748" s="98">
        <v>20</v>
      </c>
      <c r="V748" s="22">
        <v>0.1</v>
      </c>
      <c r="W748" s="98">
        <v>20</v>
      </c>
      <c r="X748" s="21">
        <v>5.0000000000000001E-3</v>
      </c>
      <c r="Y748" s="22">
        <v>1</v>
      </c>
      <c r="Z748" s="16"/>
      <c r="AA748" s="16"/>
      <c r="AB748" s="16"/>
      <c r="AC748" s="16"/>
      <c r="AD748" s="16"/>
      <c r="AE748" s="16"/>
      <c r="AF748" s="16"/>
      <c r="AG748" s="16"/>
      <c r="AH748" s="21">
        <v>1E-3</v>
      </c>
      <c r="AI748" s="22">
        <v>0.1</v>
      </c>
      <c r="AJ748" s="16"/>
      <c r="AK748" s="16"/>
      <c r="AL748" s="16"/>
      <c r="AM748" s="16"/>
      <c r="AN748" s="16"/>
      <c r="AO748" s="16"/>
      <c r="AP748" s="16"/>
      <c r="AQ748" s="16"/>
      <c r="AR748" s="16"/>
      <c r="AS748" s="16"/>
      <c r="AT748" s="16"/>
      <c r="AU748" s="16"/>
      <c r="AV748" s="16"/>
      <c r="AW748" s="16"/>
      <c r="AX748" s="16"/>
      <c r="AY748" s="16"/>
      <c r="AZ748" s="16"/>
      <c r="BA748" s="16"/>
      <c r="BB748" s="16"/>
      <c r="BC748" s="16"/>
      <c r="BD748" s="16"/>
      <c r="BE748" s="16"/>
      <c r="BF748" s="16"/>
      <c r="BG748" s="16"/>
      <c r="BH748" s="16"/>
      <c r="BI748" s="16"/>
      <c r="BJ748" s="16"/>
      <c r="BK748" s="16"/>
      <c r="BL748" s="16"/>
      <c r="BM748" s="16"/>
      <c r="BN748" s="16"/>
      <c r="BO748" s="16"/>
      <c r="BP748" s="16"/>
      <c r="BQ748" s="16"/>
      <c r="BR748" s="16"/>
      <c r="BS748" s="16"/>
      <c r="BT748" s="16"/>
      <c r="BU748" s="16"/>
      <c r="BV748" s="16"/>
      <c r="BW748" s="16"/>
      <c r="BX748" s="16"/>
      <c r="BY748" s="16"/>
      <c r="BZ748" s="16"/>
      <c r="CA748" s="16"/>
      <c r="CB748" s="16"/>
      <c r="CC748" s="16"/>
      <c r="CD748" s="16"/>
      <c r="CE748" s="16"/>
      <c r="CF748" s="16"/>
      <c r="CG748" s="16"/>
      <c r="CH748" s="16"/>
      <c r="CI748" s="16"/>
      <c r="CJ748" s="16"/>
      <c r="CK748" s="16"/>
      <c r="CL748" s="16"/>
      <c r="CM748" s="16"/>
      <c r="CN748" s="16"/>
      <c r="CO748" s="16"/>
      <c r="CP748" s="16"/>
      <c r="CQ748" s="16"/>
      <c r="CR748" s="16"/>
      <c r="CS748" s="16"/>
      <c r="CT748" s="16"/>
      <c r="CU748" s="16"/>
      <c r="CV748" s="16"/>
      <c r="CW748" s="16"/>
      <c r="CX748" s="16"/>
      <c r="CY748" s="16"/>
      <c r="CZ748" s="16"/>
      <c r="DA748" s="16"/>
    </row>
    <row r="749" spans="1:105" ht="16.5" x14ac:dyDescent="0.3">
      <c r="A749" s="48">
        <v>621</v>
      </c>
      <c r="B749" s="49"/>
      <c r="C749" s="56"/>
      <c r="D749" s="51"/>
      <c r="E749" s="48" t="s">
        <v>1957</v>
      </c>
      <c r="F749" s="48" t="s">
        <v>251</v>
      </c>
      <c r="G749" s="48" t="s">
        <v>1958</v>
      </c>
      <c r="H749" s="2" t="s">
        <v>1959</v>
      </c>
      <c r="I749" s="12">
        <v>100</v>
      </c>
      <c r="J749" s="16">
        <f t="shared" si="127"/>
        <v>100</v>
      </c>
      <c r="K749" s="16">
        <f t="shared" si="128"/>
        <v>100</v>
      </c>
      <c r="L749" s="16">
        <f>P749+R749+T749+V749+X749+Z749+AB749+AD749+AF749+AH749+AJ749+AL749+AN749+AP749+AR749+AT749+AV749+AX749+AZ749+BB749+BD749+BJ749+CZ749</f>
        <v>0</v>
      </c>
      <c r="M749" s="16">
        <f>Q749+S749+U749+W749+Y749+AA749+AC749+AE749+AG749+AI749+AK749+AM749+AO749+AQ749+AS749+AU749+AW749+AY749+BA749+BC749+BE749+BK749+DA749</f>
        <v>0</v>
      </c>
      <c r="N749" s="15"/>
      <c r="O749" s="15"/>
      <c r="P749" s="15"/>
      <c r="Q749" s="15"/>
      <c r="R749" s="15"/>
      <c r="S749" s="15"/>
      <c r="T749" s="15"/>
      <c r="U749" s="15"/>
      <c r="V749" s="15"/>
      <c r="W749" s="15"/>
      <c r="X749" s="15"/>
      <c r="Y749" s="15"/>
      <c r="Z749" s="15"/>
      <c r="AA749" s="15"/>
      <c r="AB749" s="15"/>
      <c r="AC749" s="15"/>
      <c r="AD749" s="15"/>
      <c r="AE749" s="15"/>
      <c r="AF749" s="15"/>
      <c r="AG749" s="15"/>
      <c r="AH749" s="15"/>
      <c r="AI749" s="15"/>
      <c r="AJ749" s="15"/>
      <c r="AK749" s="15"/>
      <c r="AL749" s="15"/>
      <c r="AM749" s="15"/>
      <c r="AN749" s="15"/>
      <c r="AO749" s="15"/>
      <c r="AP749" s="15"/>
      <c r="AQ749" s="15"/>
      <c r="AR749" s="15"/>
      <c r="AS749" s="15"/>
      <c r="AT749" s="15"/>
      <c r="AU749" s="15"/>
      <c r="AV749" s="15"/>
      <c r="AW749" s="15"/>
      <c r="AX749" s="15"/>
      <c r="AY749" s="15"/>
      <c r="AZ749" s="15"/>
      <c r="BA749" s="15"/>
      <c r="BB749" s="15"/>
      <c r="BC749" s="15"/>
      <c r="BD749" s="15"/>
      <c r="BE749" s="15"/>
      <c r="BF749" s="15"/>
      <c r="BG749" s="15"/>
      <c r="BH749" s="15"/>
      <c r="BI749" s="15"/>
      <c r="BJ749" s="15"/>
      <c r="BK749" s="15"/>
      <c r="BL749" s="15"/>
      <c r="BM749" s="15"/>
      <c r="BN749" s="15"/>
      <c r="BO749" s="15"/>
      <c r="BP749" s="15"/>
      <c r="BQ749" s="15"/>
      <c r="BR749" s="15"/>
      <c r="BS749" s="15"/>
      <c r="BT749" s="15"/>
      <c r="BU749" s="15"/>
      <c r="BV749" s="15"/>
      <c r="BW749" s="15"/>
      <c r="BX749" s="15"/>
      <c r="BY749" s="15"/>
      <c r="BZ749" s="15"/>
      <c r="CA749" s="15"/>
      <c r="CB749" s="15"/>
      <c r="CC749" s="15"/>
      <c r="CD749" s="15"/>
      <c r="CE749" s="15"/>
      <c r="CF749" s="15"/>
      <c r="CG749" s="15"/>
      <c r="CH749" s="15"/>
      <c r="CI749" s="15"/>
      <c r="CJ749" s="15"/>
      <c r="CK749" s="15"/>
      <c r="CL749" s="15"/>
      <c r="CM749" s="15"/>
      <c r="CN749" s="15"/>
      <c r="CO749" s="15"/>
      <c r="CP749" s="15"/>
      <c r="CQ749" s="15"/>
      <c r="CR749" s="15"/>
      <c r="CS749" s="15"/>
      <c r="CT749" s="15"/>
      <c r="CU749" s="15"/>
      <c r="CV749" s="15"/>
      <c r="CW749" s="15"/>
      <c r="CX749" s="15"/>
      <c r="CY749" s="15"/>
      <c r="CZ749" s="15"/>
      <c r="DA749" s="15"/>
    </row>
    <row r="750" spans="1:105" ht="16.5" x14ac:dyDescent="0.3">
      <c r="A750" s="14">
        <v>625</v>
      </c>
      <c r="B750" s="15"/>
      <c r="C750" s="15"/>
      <c r="D750" s="15"/>
      <c r="E750" s="14" t="s">
        <v>1960</v>
      </c>
      <c r="F750" s="14" t="s">
        <v>251</v>
      </c>
      <c r="G750" s="14"/>
      <c r="H750" s="2" t="s">
        <v>1961</v>
      </c>
      <c r="I750" s="12">
        <v>100</v>
      </c>
      <c r="J750" s="16">
        <f t="shared" si="127"/>
        <v>100</v>
      </c>
      <c r="K750" s="16">
        <f t="shared" si="128"/>
        <v>100</v>
      </c>
      <c r="L750" s="16">
        <f t="shared" ref="L750:M755" si="129">P750+R750+T750+V750+X750+Z750+AB750+AD750+AF750+AH750+AJ750+AL750+AN750+AP750+AR750+AT750+AV750+AX750+AZ750+BB750+BD750+BJ750+CZ750+BF750+BH750+BL750+BN750+BP750+BR750+BT750+BZ750+BV750+BX750+CB750+CD750+CF750+CH750+CJ750+CL750</f>
        <v>0</v>
      </c>
      <c r="M750" s="16">
        <f t="shared" si="129"/>
        <v>0</v>
      </c>
      <c r="N750" s="16"/>
      <c r="O750" s="16"/>
      <c r="P750" s="16"/>
      <c r="Q750" s="16"/>
      <c r="R750" s="16"/>
      <c r="S750" s="16"/>
      <c r="T750" s="16"/>
      <c r="U750" s="16"/>
      <c r="V750" s="16"/>
      <c r="W750" s="17"/>
      <c r="X750" s="16"/>
      <c r="Y750" s="16"/>
      <c r="Z750" s="16"/>
      <c r="AA750" s="16"/>
      <c r="AB750" s="16"/>
      <c r="AC750" s="16"/>
      <c r="AD750" s="16"/>
      <c r="AE750" s="16"/>
      <c r="AF750" s="16"/>
      <c r="AG750" s="16"/>
      <c r="AH750" s="16"/>
      <c r="AI750" s="16"/>
      <c r="AJ750" s="16"/>
      <c r="AK750" s="16"/>
      <c r="AL750" s="16"/>
      <c r="AM750" s="16"/>
      <c r="AN750" s="16"/>
      <c r="AO750" s="16"/>
      <c r="AP750" s="16"/>
      <c r="AQ750" s="16"/>
      <c r="AR750" s="16"/>
      <c r="AS750" s="16"/>
      <c r="AT750" s="16"/>
      <c r="AU750" s="16"/>
      <c r="AV750" s="16"/>
      <c r="AW750" s="16"/>
      <c r="AX750" s="16"/>
      <c r="AY750" s="16"/>
      <c r="AZ750" s="16"/>
      <c r="BA750" s="16"/>
      <c r="BB750" s="16"/>
      <c r="BC750" s="16"/>
      <c r="BD750" s="16"/>
      <c r="BE750" s="16"/>
      <c r="BF750" s="16"/>
      <c r="BG750" s="16"/>
      <c r="BH750" s="16"/>
      <c r="BI750" s="16"/>
      <c r="BJ750" s="16"/>
      <c r="BK750" s="16"/>
      <c r="BL750" s="16"/>
      <c r="BM750" s="16"/>
      <c r="BN750" s="16"/>
      <c r="BO750" s="16"/>
      <c r="BP750" s="16"/>
      <c r="BQ750" s="16"/>
      <c r="BR750" s="16"/>
      <c r="BS750" s="16"/>
      <c r="BT750" s="16"/>
      <c r="BU750" s="16"/>
      <c r="BV750" s="16"/>
      <c r="BW750" s="16"/>
      <c r="BX750" s="16"/>
      <c r="BY750" s="16"/>
      <c r="BZ750" s="16"/>
      <c r="CA750" s="16"/>
      <c r="CB750" s="16"/>
      <c r="CC750" s="16"/>
      <c r="CD750" s="16"/>
      <c r="CE750" s="16"/>
      <c r="CF750" s="16"/>
      <c r="CG750" s="16"/>
      <c r="CH750" s="16"/>
      <c r="CI750" s="16"/>
      <c r="CJ750" s="16"/>
      <c r="CK750" s="16"/>
      <c r="CL750" s="16"/>
      <c r="CM750" s="16"/>
      <c r="CN750" s="16"/>
      <c r="CO750" s="16"/>
      <c r="CP750" s="16"/>
      <c r="CQ750" s="16"/>
      <c r="CR750" s="16"/>
      <c r="CS750" s="16"/>
      <c r="CT750" s="16"/>
      <c r="CU750" s="16"/>
      <c r="CV750" s="16"/>
      <c r="CW750" s="16"/>
      <c r="CX750" s="16"/>
      <c r="CY750" s="16"/>
      <c r="CZ750" s="16"/>
      <c r="DA750" s="16"/>
    </row>
    <row r="751" spans="1:105" ht="16.5" x14ac:dyDescent="0.3">
      <c r="A751" s="14">
        <v>626</v>
      </c>
      <c r="B751" s="15"/>
      <c r="C751" s="15"/>
      <c r="D751" s="15"/>
      <c r="E751" s="14" t="s">
        <v>1962</v>
      </c>
      <c r="F751" s="14" t="s">
        <v>113</v>
      </c>
      <c r="G751" s="14" t="s">
        <v>1963</v>
      </c>
      <c r="H751" s="2"/>
      <c r="I751" s="12">
        <v>100</v>
      </c>
      <c r="J751" s="16">
        <f t="shared" si="127"/>
        <v>74.599999999999994</v>
      </c>
      <c r="K751" s="16">
        <f t="shared" si="128"/>
        <v>96.4</v>
      </c>
      <c r="L751" s="16">
        <f t="shared" si="129"/>
        <v>3.6</v>
      </c>
      <c r="M751" s="16">
        <f t="shared" si="129"/>
        <v>25.4</v>
      </c>
      <c r="N751" s="16"/>
      <c r="O751" s="16"/>
      <c r="P751" s="16">
        <v>3.6</v>
      </c>
      <c r="Q751" s="17">
        <v>10</v>
      </c>
      <c r="R751" s="16">
        <v>0</v>
      </c>
      <c r="S751" s="16">
        <v>3</v>
      </c>
      <c r="T751" s="16">
        <v>0</v>
      </c>
      <c r="U751" s="16">
        <v>10</v>
      </c>
      <c r="V751" s="16"/>
      <c r="W751" s="16"/>
      <c r="X751" s="16">
        <v>0</v>
      </c>
      <c r="Y751" s="16">
        <v>1</v>
      </c>
      <c r="Z751" s="16"/>
      <c r="AA751" s="16"/>
      <c r="AB751" s="16"/>
      <c r="AC751" s="16"/>
      <c r="AD751" s="16"/>
      <c r="AE751" s="16"/>
      <c r="AF751" s="16"/>
      <c r="AG751" s="16"/>
      <c r="AH751" s="16"/>
      <c r="AI751" s="16"/>
      <c r="AJ751" s="16"/>
      <c r="AK751" s="16"/>
      <c r="AL751" s="16">
        <v>0</v>
      </c>
      <c r="AM751" s="16">
        <v>1.4</v>
      </c>
      <c r="AN751" s="16"/>
      <c r="AO751" s="16"/>
      <c r="AP751" s="16"/>
      <c r="AQ751" s="16"/>
      <c r="AR751" s="16"/>
      <c r="AS751" s="16"/>
      <c r="AT751" s="16"/>
      <c r="AU751" s="16"/>
      <c r="AV751" s="16"/>
      <c r="AW751" s="16"/>
      <c r="AX751" s="16"/>
      <c r="AY751" s="16"/>
      <c r="AZ751" s="16"/>
      <c r="BA751" s="16"/>
      <c r="BB751" s="16"/>
      <c r="BC751" s="16"/>
      <c r="BD751" s="16"/>
      <c r="BE751" s="16"/>
      <c r="BF751" s="16"/>
      <c r="BG751" s="16"/>
      <c r="BH751" s="16"/>
      <c r="BI751" s="16"/>
      <c r="BJ751" s="16"/>
      <c r="BK751" s="16"/>
      <c r="BL751" s="16"/>
      <c r="BM751" s="16"/>
      <c r="BN751" s="16"/>
      <c r="BO751" s="16"/>
      <c r="BP751" s="16"/>
      <c r="BQ751" s="16"/>
      <c r="BR751" s="16"/>
      <c r="BS751" s="16"/>
      <c r="BT751" s="16"/>
      <c r="BU751" s="16"/>
      <c r="BV751" s="16"/>
      <c r="BW751" s="16"/>
      <c r="BX751" s="16"/>
      <c r="BY751" s="16"/>
      <c r="BZ751" s="16"/>
      <c r="CA751" s="16"/>
      <c r="CB751" s="16"/>
      <c r="CC751" s="16"/>
      <c r="CD751" s="16"/>
      <c r="CE751" s="16"/>
      <c r="CF751" s="16"/>
      <c r="CG751" s="16"/>
      <c r="CH751" s="16"/>
      <c r="CI751" s="16"/>
      <c r="CJ751" s="16"/>
      <c r="CK751" s="16"/>
      <c r="CL751" s="16"/>
      <c r="CM751" s="16"/>
      <c r="CN751" s="16"/>
      <c r="CO751" s="16"/>
      <c r="CP751" s="16"/>
      <c r="CQ751" s="16"/>
      <c r="CR751" s="16"/>
      <c r="CS751" s="16"/>
      <c r="CT751" s="16"/>
      <c r="CU751" s="16"/>
      <c r="CV751" s="16"/>
      <c r="CW751" s="16"/>
      <c r="CX751" s="16"/>
      <c r="CY751" s="16"/>
      <c r="CZ751" s="16"/>
      <c r="DA751" s="16"/>
    </row>
    <row r="752" spans="1:105" ht="16.5" x14ac:dyDescent="0.3">
      <c r="A752" s="14">
        <v>627</v>
      </c>
      <c r="B752" s="15"/>
      <c r="C752" s="15"/>
      <c r="D752" s="15"/>
      <c r="E752" s="14" t="s">
        <v>1964</v>
      </c>
      <c r="F752" s="14" t="s">
        <v>113</v>
      </c>
      <c r="G752" s="14" t="s">
        <v>1965</v>
      </c>
      <c r="H752" s="2"/>
      <c r="I752" s="12">
        <v>100</v>
      </c>
      <c r="J752" s="16">
        <f t="shared" si="127"/>
        <v>100</v>
      </c>
      <c r="K752" s="16">
        <f t="shared" si="128"/>
        <v>100</v>
      </c>
      <c r="L752" s="16">
        <f t="shared" si="129"/>
        <v>0</v>
      </c>
      <c r="M752" s="16">
        <f t="shared" si="129"/>
        <v>0</v>
      </c>
      <c r="N752" s="16"/>
      <c r="O752" s="16"/>
      <c r="P752" s="16"/>
      <c r="Q752" s="16"/>
      <c r="R752" s="16"/>
      <c r="S752" s="16"/>
      <c r="T752" s="16"/>
      <c r="U752" s="16"/>
      <c r="V752" s="16"/>
      <c r="W752" s="17"/>
      <c r="X752" s="16"/>
      <c r="Y752" s="16"/>
      <c r="Z752" s="16"/>
      <c r="AA752" s="16"/>
      <c r="AB752" s="16"/>
      <c r="AC752" s="16"/>
      <c r="AD752" s="16"/>
      <c r="AE752" s="16"/>
      <c r="AF752" s="16"/>
      <c r="AG752" s="16"/>
      <c r="AH752" s="16"/>
      <c r="AI752" s="16"/>
      <c r="AJ752" s="16"/>
      <c r="AK752" s="16"/>
      <c r="AL752" s="16"/>
      <c r="AM752" s="16"/>
      <c r="AN752" s="16"/>
      <c r="AO752" s="16"/>
      <c r="AP752" s="16"/>
      <c r="AQ752" s="16"/>
      <c r="AR752" s="16"/>
      <c r="AS752" s="16"/>
      <c r="AT752" s="16"/>
      <c r="AU752" s="16"/>
      <c r="AV752" s="16"/>
      <c r="AW752" s="16"/>
      <c r="AX752" s="16"/>
      <c r="AY752" s="16"/>
      <c r="AZ752" s="16"/>
      <c r="BA752" s="16"/>
      <c r="BB752" s="16"/>
      <c r="BC752" s="16"/>
      <c r="BD752" s="16"/>
      <c r="BE752" s="16"/>
      <c r="BF752" s="16"/>
      <c r="BG752" s="16"/>
      <c r="BH752" s="16"/>
      <c r="BI752" s="16"/>
      <c r="BJ752" s="16"/>
      <c r="BK752" s="16"/>
      <c r="BL752" s="16"/>
      <c r="BM752" s="16"/>
      <c r="BN752" s="16"/>
      <c r="BO752" s="16"/>
      <c r="BP752" s="16"/>
      <c r="BQ752" s="16"/>
      <c r="BR752" s="16"/>
      <c r="BS752" s="16"/>
      <c r="BT752" s="16"/>
      <c r="BU752" s="16"/>
      <c r="BV752" s="16"/>
      <c r="BW752" s="16"/>
      <c r="BX752" s="16"/>
      <c r="BY752" s="16"/>
      <c r="BZ752" s="16"/>
      <c r="CA752" s="16"/>
      <c r="CB752" s="16"/>
      <c r="CC752" s="16"/>
      <c r="CD752" s="16"/>
      <c r="CE752" s="16"/>
      <c r="CF752" s="16"/>
      <c r="CG752" s="16"/>
      <c r="CH752" s="16"/>
      <c r="CI752" s="16"/>
      <c r="CJ752" s="16"/>
      <c r="CK752" s="16"/>
      <c r="CL752" s="16"/>
      <c r="CM752" s="16"/>
      <c r="CN752" s="16"/>
      <c r="CO752" s="16"/>
      <c r="CP752" s="16"/>
      <c r="CQ752" s="16"/>
      <c r="CR752" s="16"/>
      <c r="CS752" s="16"/>
      <c r="CT752" s="16"/>
      <c r="CU752" s="16"/>
      <c r="CV752" s="16"/>
      <c r="CW752" s="16"/>
      <c r="CX752" s="16"/>
      <c r="CY752" s="16"/>
      <c r="CZ752" s="16"/>
      <c r="DA752" s="16"/>
    </row>
    <row r="753" spans="1:105" ht="16.5" x14ac:dyDescent="0.3">
      <c r="A753" s="61">
        <v>70</v>
      </c>
      <c r="B753" s="63"/>
      <c r="C753" s="63" t="s">
        <v>675</v>
      </c>
      <c r="D753" s="61" t="s">
        <v>197</v>
      </c>
      <c r="E753" s="61" t="s">
        <v>1966</v>
      </c>
      <c r="F753" s="61" t="s">
        <v>199</v>
      </c>
      <c r="G753" s="61" t="s">
        <v>1967</v>
      </c>
      <c r="H753" s="64" t="s">
        <v>1968</v>
      </c>
      <c r="I753" s="65">
        <v>100</v>
      </c>
      <c r="J753" s="66">
        <f t="shared" si="127"/>
        <v>100</v>
      </c>
      <c r="K753" s="66">
        <f t="shared" si="128"/>
        <v>100</v>
      </c>
      <c r="L753" s="66">
        <f t="shared" si="129"/>
        <v>0</v>
      </c>
      <c r="M753" s="66">
        <f t="shared" si="129"/>
        <v>0</v>
      </c>
      <c r="N753" s="66"/>
      <c r="O753" s="66"/>
      <c r="P753" s="66"/>
      <c r="Q753" s="66"/>
      <c r="R753" s="66"/>
      <c r="S753" s="66"/>
      <c r="T753" s="66"/>
      <c r="U753" s="66"/>
      <c r="V753" s="66"/>
      <c r="W753" s="67"/>
      <c r="X753" s="66"/>
      <c r="Y753" s="66"/>
      <c r="Z753" s="66"/>
      <c r="AA753" s="66"/>
      <c r="AB753" s="66"/>
      <c r="AC753" s="66"/>
      <c r="AD753" s="66"/>
      <c r="AE753" s="66"/>
      <c r="AF753" s="66"/>
      <c r="AG753" s="66"/>
      <c r="AH753" s="66"/>
      <c r="AI753" s="66"/>
      <c r="AJ753" s="66"/>
      <c r="AK753" s="66"/>
      <c r="AL753" s="66"/>
      <c r="AM753" s="66"/>
      <c r="AN753" s="66"/>
      <c r="AO753" s="66"/>
      <c r="AP753" s="66"/>
      <c r="AQ753" s="66"/>
      <c r="AR753" s="66"/>
      <c r="AS753" s="66"/>
      <c r="AT753" s="66"/>
      <c r="AU753" s="66"/>
      <c r="AV753" s="66"/>
      <c r="AW753" s="66"/>
      <c r="AX753" s="66"/>
      <c r="AY753" s="66"/>
      <c r="AZ753" s="66"/>
      <c r="BA753" s="66"/>
      <c r="BB753" s="66"/>
      <c r="BC753" s="66"/>
      <c r="BD753" s="66"/>
      <c r="BE753" s="66"/>
      <c r="BF753" s="66"/>
      <c r="BG753" s="66"/>
      <c r="BH753" s="66"/>
      <c r="BI753" s="66"/>
      <c r="BJ753" s="66"/>
      <c r="BK753" s="66"/>
      <c r="BL753" s="66"/>
      <c r="BM753" s="66"/>
      <c r="BN753" s="66"/>
      <c r="BO753" s="66"/>
      <c r="BP753" s="66"/>
      <c r="BQ753" s="66"/>
      <c r="BR753" s="66"/>
      <c r="BS753" s="66"/>
      <c r="BT753" s="66"/>
      <c r="BU753" s="66"/>
      <c r="BV753" s="66"/>
      <c r="BW753" s="66"/>
      <c r="BX753" s="66"/>
      <c r="BY753" s="66"/>
      <c r="BZ753" s="66"/>
      <c r="CA753" s="66"/>
      <c r="CB753" s="66"/>
      <c r="CC753" s="66"/>
      <c r="CD753" s="66"/>
      <c r="CE753" s="66"/>
      <c r="CF753" s="66"/>
      <c r="CG753" s="66"/>
      <c r="CH753" s="66"/>
      <c r="CI753" s="66"/>
      <c r="CJ753" s="66"/>
      <c r="CK753" s="66"/>
      <c r="CL753" s="66"/>
      <c r="CM753" s="66"/>
      <c r="CN753" s="66"/>
      <c r="CO753" s="66"/>
      <c r="CP753" s="66"/>
      <c r="CQ753" s="66"/>
      <c r="CR753" s="66"/>
      <c r="CS753" s="66"/>
      <c r="CT753" s="66"/>
      <c r="CU753" s="66"/>
      <c r="CV753" s="66"/>
      <c r="CW753" s="66"/>
      <c r="CX753" s="66"/>
      <c r="CY753" s="66"/>
      <c r="CZ753" s="66"/>
      <c r="DA753" s="66"/>
    </row>
    <row r="754" spans="1:105" ht="16.5" x14ac:dyDescent="0.3">
      <c r="A754" s="14">
        <v>629</v>
      </c>
      <c r="B754" s="15"/>
      <c r="C754" s="15"/>
      <c r="D754" s="15"/>
      <c r="E754" s="14" t="s">
        <v>1969</v>
      </c>
      <c r="F754" s="14" t="s">
        <v>943</v>
      </c>
      <c r="G754" s="14" t="s">
        <v>1970</v>
      </c>
      <c r="H754" s="2"/>
      <c r="I754" s="12">
        <v>100</v>
      </c>
      <c r="J754" s="16">
        <f t="shared" si="127"/>
        <v>100</v>
      </c>
      <c r="K754" s="16">
        <f t="shared" si="128"/>
        <v>100</v>
      </c>
      <c r="L754" s="16">
        <f t="shared" si="129"/>
        <v>0</v>
      </c>
      <c r="M754" s="16">
        <f t="shared" si="129"/>
        <v>0</v>
      </c>
      <c r="N754" s="16"/>
      <c r="O754" s="16"/>
      <c r="P754" s="16"/>
      <c r="Q754" s="16"/>
      <c r="R754" s="16"/>
      <c r="S754" s="16"/>
      <c r="T754" s="16"/>
      <c r="U754" s="16"/>
      <c r="V754" s="16"/>
      <c r="W754" s="17"/>
      <c r="X754" s="16"/>
      <c r="Y754" s="16"/>
      <c r="Z754" s="16"/>
      <c r="AA754" s="16"/>
      <c r="AB754" s="16"/>
      <c r="AC754" s="16"/>
      <c r="AD754" s="16"/>
      <c r="AE754" s="16"/>
      <c r="AF754" s="16"/>
      <c r="AG754" s="16"/>
      <c r="AH754" s="16"/>
      <c r="AI754" s="16"/>
      <c r="AJ754" s="16"/>
      <c r="AK754" s="16"/>
      <c r="AL754" s="16"/>
      <c r="AM754" s="16"/>
      <c r="AN754" s="16"/>
      <c r="AO754" s="16"/>
      <c r="AP754" s="16"/>
      <c r="AQ754" s="16"/>
      <c r="AR754" s="16"/>
      <c r="AS754" s="16"/>
      <c r="AT754" s="16"/>
      <c r="AU754" s="16"/>
      <c r="AV754" s="16"/>
      <c r="AW754" s="16"/>
      <c r="AX754" s="16"/>
      <c r="AY754" s="16"/>
      <c r="AZ754" s="16"/>
      <c r="BA754" s="16"/>
      <c r="BB754" s="16"/>
      <c r="BC754" s="16"/>
      <c r="BD754" s="16"/>
      <c r="BE754" s="16"/>
      <c r="BF754" s="16"/>
      <c r="BG754" s="16"/>
      <c r="BH754" s="16"/>
      <c r="BI754" s="16"/>
      <c r="BJ754" s="16"/>
      <c r="BK754" s="16"/>
      <c r="BL754" s="16"/>
      <c r="BM754" s="16"/>
      <c r="BN754" s="16"/>
      <c r="BO754" s="16"/>
      <c r="BP754" s="16"/>
      <c r="BQ754" s="16"/>
      <c r="BR754" s="16"/>
      <c r="BS754" s="16"/>
      <c r="BT754" s="16"/>
      <c r="BU754" s="16"/>
      <c r="BV754" s="16"/>
      <c r="BW754" s="16"/>
      <c r="BX754" s="16"/>
      <c r="BY754" s="16"/>
      <c r="BZ754" s="16"/>
      <c r="CA754" s="16"/>
      <c r="CB754" s="16"/>
      <c r="CC754" s="16"/>
      <c r="CD754" s="16"/>
      <c r="CE754" s="16"/>
      <c r="CF754" s="16"/>
      <c r="CG754" s="16"/>
      <c r="CH754" s="16"/>
      <c r="CI754" s="16"/>
      <c r="CJ754" s="16"/>
      <c r="CK754" s="16"/>
      <c r="CL754" s="16"/>
      <c r="CM754" s="16"/>
      <c r="CN754" s="16"/>
      <c r="CO754" s="16"/>
      <c r="CP754" s="16"/>
      <c r="CQ754" s="16"/>
      <c r="CR754" s="16"/>
      <c r="CS754" s="16"/>
      <c r="CT754" s="16"/>
      <c r="CU754" s="16"/>
      <c r="CV754" s="16"/>
      <c r="CW754" s="16"/>
      <c r="CX754" s="16"/>
      <c r="CY754" s="16"/>
      <c r="CZ754" s="16"/>
      <c r="DA754" s="16"/>
    </row>
    <row r="755" spans="1:105" ht="16.5" x14ac:dyDescent="0.3">
      <c r="A755" s="14">
        <v>631</v>
      </c>
      <c r="B755" s="15"/>
      <c r="C755" s="15"/>
      <c r="D755" s="15"/>
      <c r="E755" s="14" t="s">
        <v>1971</v>
      </c>
      <c r="F755" s="14" t="s">
        <v>943</v>
      </c>
      <c r="G755" s="14" t="s">
        <v>1972</v>
      </c>
      <c r="H755" s="2"/>
      <c r="I755" s="12">
        <v>100</v>
      </c>
      <c r="J755" s="16">
        <f t="shared" si="127"/>
        <v>100</v>
      </c>
      <c r="K755" s="16">
        <f t="shared" si="128"/>
        <v>100</v>
      </c>
      <c r="L755" s="16">
        <f t="shared" si="129"/>
        <v>0</v>
      </c>
      <c r="M755" s="16">
        <f t="shared" si="129"/>
        <v>0</v>
      </c>
      <c r="N755" s="16"/>
      <c r="O755" s="16"/>
      <c r="P755" s="16"/>
      <c r="Q755" s="16"/>
      <c r="R755" s="16"/>
      <c r="S755" s="16"/>
      <c r="T755" s="16"/>
      <c r="U755" s="16"/>
      <c r="V755" s="16"/>
      <c r="W755" s="17"/>
      <c r="X755" s="16"/>
      <c r="Y755" s="16"/>
      <c r="Z755" s="16"/>
      <c r="AA755" s="16"/>
      <c r="AB755" s="16"/>
      <c r="AC755" s="16"/>
      <c r="AD755" s="16"/>
      <c r="AE755" s="16"/>
      <c r="AF755" s="16"/>
      <c r="AG755" s="16"/>
      <c r="AH755" s="16"/>
      <c r="AI755" s="16"/>
      <c r="AJ755" s="16"/>
      <c r="AK755" s="16"/>
      <c r="AL755" s="16"/>
      <c r="AM755" s="16"/>
      <c r="AN755" s="16"/>
      <c r="AO755" s="16"/>
      <c r="AP755" s="16"/>
      <c r="AQ755" s="16"/>
      <c r="AR755" s="16"/>
      <c r="AS755" s="16"/>
      <c r="AT755" s="16"/>
      <c r="AU755" s="16"/>
      <c r="AV755" s="16"/>
      <c r="AW755" s="16"/>
      <c r="AX755" s="16"/>
      <c r="AY755" s="16"/>
      <c r="AZ755" s="16"/>
      <c r="BA755" s="16"/>
      <c r="BB755" s="16"/>
      <c r="BC755" s="16"/>
      <c r="BD755" s="16"/>
      <c r="BE755" s="16"/>
      <c r="BF755" s="16"/>
      <c r="BG755" s="16"/>
      <c r="BH755" s="16"/>
      <c r="BI755" s="16"/>
      <c r="BJ755" s="16"/>
      <c r="BK755" s="16"/>
      <c r="BL755" s="16"/>
      <c r="BM755" s="16"/>
      <c r="BN755" s="16"/>
      <c r="BO755" s="16"/>
      <c r="BP755" s="16"/>
      <c r="BQ755" s="16"/>
      <c r="BR755" s="16"/>
      <c r="BS755" s="16"/>
      <c r="BT755" s="16"/>
      <c r="BU755" s="16"/>
      <c r="BV755" s="16"/>
      <c r="BW755" s="16"/>
      <c r="BX755" s="16"/>
      <c r="BY755" s="16"/>
      <c r="BZ755" s="16"/>
      <c r="CA755" s="16"/>
      <c r="CB755" s="16"/>
      <c r="CC755" s="16"/>
      <c r="CD755" s="16"/>
      <c r="CE755" s="16"/>
      <c r="CF755" s="16"/>
      <c r="CG755" s="16"/>
      <c r="CH755" s="16"/>
      <c r="CI755" s="16"/>
      <c r="CJ755" s="16"/>
      <c r="CK755" s="16"/>
      <c r="CL755" s="16"/>
      <c r="CM755" s="16"/>
      <c r="CN755" s="16"/>
      <c r="CO755" s="16"/>
      <c r="CP755" s="16"/>
      <c r="CQ755" s="16"/>
      <c r="CR755" s="16"/>
      <c r="CS755" s="16"/>
      <c r="CT755" s="16"/>
      <c r="CU755" s="16"/>
      <c r="CV755" s="16"/>
      <c r="CW755" s="16"/>
      <c r="CX755" s="16"/>
      <c r="CY755" s="16"/>
      <c r="CZ755" s="16"/>
      <c r="DA755" s="16"/>
    </row>
    <row r="756" spans="1:105" ht="16.5" x14ac:dyDescent="0.3">
      <c r="A756" s="14">
        <v>632</v>
      </c>
      <c r="B756" s="15"/>
      <c r="C756" s="15"/>
      <c r="D756" s="15"/>
      <c r="E756" s="14" t="s">
        <v>1973</v>
      </c>
      <c r="F756" s="14" t="s">
        <v>943</v>
      </c>
      <c r="G756" s="14" t="s">
        <v>1974</v>
      </c>
      <c r="H756" s="2"/>
      <c r="I756" s="12">
        <v>100</v>
      </c>
      <c r="J756" s="16">
        <f t="shared" si="127"/>
        <v>97.11</v>
      </c>
      <c r="K756" s="16">
        <f t="shared" si="128"/>
        <v>98.68</v>
      </c>
      <c r="L756" s="16">
        <f>P756+R756+T756+V756+X756+Z756+AB756+AD756+AF756+AH756+AJ756+AL756+AN756+AP756+AR756+AT756+AV756+AX756+AZ756+BB756+BD756+BJ756+CZ756+BF756+BH756+BL756+BN756+BP756+BR756+BT756+BZ756</f>
        <v>1.32</v>
      </c>
      <c r="M756" s="16">
        <f>Q756+S756+U756+W756+Y756+AA756+AC756+AE756+AG756+AI756+AK756+AM756+AO756+AQ756+AS756+AU756+AW756+AY756+BA756+BC756+BE756+BK756+DA756+BG756+BI756+BM756+BO756+BQ756+BS756+BU756+CA756</f>
        <v>2.8899999999999997</v>
      </c>
      <c r="N756" s="16"/>
      <c r="O756" s="16"/>
      <c r="P756" s="16"/>
      <c r="Q756" s="16"/>
      <c r="R756" s="16">
        <v>0.2</v>
      </c>
      <c r="S756" s="16">
        <v>0.9</v>
      </c>
      <c r="T756" s="16">
        <v>1.1000000000000001</v>
      </c>
      <c r="U756" s="17">
        <v>1.9</v>
      </c>
      <c r="V756" s="16"/>
      <c r="W756" s="17"/>
      <c r="X756" s="16">
        <v>0.02</v>
      </c>
      <c r="Y756" s="16">
        <v>0.09</v>
      </c>
      <c r="Z756" s="16"/>
      <c r="AA756" s="16"/>
      <c r="AB756" s="16"/>
      <c r="AC756" s="16"/>
      <c r="AD756" s="16"/>
      <c r="AE756" s="16"/>
      <c r="AF756" s="16"/>
      <c r="AG756" s="16"/>
      <c r="AH756" s="16"/>
      <c r="AI756" s="16"/>
      <c r="AJ756" s="16"/>
      <c r="AK756" s="16"/>
      <c r="AL756" s="16"/>
      <c r="AM756" s="16"/>
      <c r="AN756" s="16"/>
      <c r="AO756" s="16"/>
      <c r="AP756" s="16"/>
      <c r="AQ756" s="16"/>
      <c r="AR756" s="16"/>
      <c r="AS756" s="16"/>
      <c r="AT756" s="16"/>
      <c r="AU756" s="16"/>
      <c r="AV756" s="16"/>
      <c r="AW756" s="16"/>
      <c r="AX756" s="16"/>
      <c r="AY756" s="16"/>
      <c r="AZ756" s="16"/>
      <c r="BA756" s="16"/>
      <c r="BB756" s="16"/>
      <c r="BC756" s="16"/>
      <c r="BD756" s="16"/>
      <c r="BE756" s="16"/>
      <c r="BF756" s="16"/>
      <c r="BG756" s="16"/>
      <c r="BH756" s="16"/>
      <c r="BI756" s="16"/>
      <c r="BJ756" s="16"/>
      <c r="BK756" s="16"/>
      <c r="BL756" s="16"/>
      <c r="BM756" s="16"/>
      <c r="BN756" s="16"/>
      <c r="BO756" s="16"/>
      <c r="BP756" s="16"/>
      <c r="BQ756" s="16"/>
      <c r="BR756" s="16"/>
      <c r="BS756" s="16"/>
      <c r="BT756" s="16"/>
      <c r="BU756" s="16"/>
      <c r="BV756" s="16"/>
      <c r="BW756" s="16"/>
      <c r="BX756" s="16"/>
      <c r="BY756" s="16"/>
      <c r="BZ756" s="16"/>
      <c r="CA756" s="16"/>
      <c r="CB756" s="16"/>
      <c r="CC756" s="16"/>
      <c r="CD756" s="16"/>
      <c r="CE756" s="16"/>
      <c r="CF756" s="16"/>
      <c r="CG756" s="16"/>
      <c r="CH756" s="16"/>
      <c r="CI756" s="16"/>
      <c r="CJ756" s="16"/>
      <c r="CK756" s="16"/>
      <c r="CL756" s="16"/>
      <c r="CM756" s="16"/>
      <c r="CN756" s="16"/>
      <c r="CO756" s="16"/>
      <c r="CP756" s="16"/>
      <c r="CQ756" s="16"/>
      <c r="CR756" s="16"/>
      <c r="CS756" s="16"/>
      <c r="CT756" s="16"/>
      <c r="CU756" s="16"/>
      <c r="CV756" s="16"/>
      <c r="CW756" s="16"/>
      <c r="CX756" s="16"/>
      <c r="CY756" s="16"/>
      <c r="CZ756" s="16"/>
      <c r="DA756" s="16"/>
    </row>
    <row r="757" spans="1:105" ht="16.5" x14ac:dyDescent="0.3">
      <c r="A757" s="54">
        <v>107</v>
      </c>
      <c r="B757" s="36"/>
      <c r="C757" s="36" t="s">
        <v>675</v>
      </c>
      <c r="D757" s="54" t="s">
        <v>197</v>
      </c>
      <c r="E757" s="54" t="s">
        <v>1975</v>
      </c>
      <c r="F757" s="54" t="s">
        <v>199</v>
      </c>
      <c r="G757" s="54" t="s">
        <v>1976</v>
      </c>
      <c r="H757" s="33" t="s">
        <v>1977</v>
      </c>
      <c r="I757" s="34">
        <v>100</v>
      </c>
      <c r="J757" s="35">
        <f t="shared" si="127"/>
        <v>100</v>
      </c>
      <c r="K757" s="35">
        <f t="shared" si="128"/>
        <v>100</v>
      </c>
      <c r="L757" s="35">
        <f t="shared" ref="L757:M764" si="130">P757+R757+T757+V757+X757+Z757+AB757+AD757+AF757+AH757+AJ757+AL757+AN757+AP757+AR757+AT757+AV757+AX757+AZ757+BB757+BD757+BJ757+CZ757+BF757+BH757+BL757+BN757+BP757+BR757+BT757+BZ757+BV757+BX757+CB757+CD757+CF757+CH757+CJ757+CL757</f>
        <v>0</v>
      </c>
      <c r="M757" s="35">
        <f t="shared" si="130"/>
        <v>0</v>
      </c>
      <c r="N757" s="35"/>
      <c r="O757" s="35"/>
      <c r="P757" s="35"/>
      <c r="Q757" s="35"/>
      <c r="R757" s="35"/>
      <c r="S757" s="35"/>
      <c r="T757" s="35"/>
      <c r="U757" s="35"/>
      <c r="V757" s="35"/>
      <c r="W757" s="75"/>
      <c r="X757" s="35"/>
      <c r="Y757" s="35"/>
      <c r="Z757" s="35"/>
      <c r="AA757" s="35"/>
      <c r="AB757" s="35"/>
      <c r="AC757" s="35"/>
      <c r="AD757" s="35"/>
      <c r="AE757" s="35"/>
      <c r="AF757" s="35"/>
      <c r="AG757" s="35"/>
      <c r="AH757" s="35"/>
      <c r="AI757" s="35"/>
      <c r="AJ757" s="35"/>
      <c r="AK757" s="35"/>
      <c r="AL757" s="35"/>
      <c r="AM757" s="35"/>
      <c r="AN757" s="35"/>
      <c r="AO757" s="35"/>
      <c r="AP757" s="35"/>
      <c r="AQ757" s="35"/>
      <c r="AR757" s="35"/>
      <c r="AS757" s="35"/>
      <c r="AT757" s="35"/>
      <c r="AU757" s="35"/>
      <c r="AV757" s="35"/>
      <c r="AW757" s="35"/>
      <c r="AX757" s="35"/>
      <c r="AY757" s="35"/>
      <c r="AZ757" s="35"/>
      <c r="BA757" s="35"/>
      <c r="BB757" s="35"/>
      <c r="BC757" s="35"/>
      <c r="BD757" s="35"/>
      <c r="BE757" s="35"/>
      <c r="BF757" s="35"/>
      <c r="BG757" s="35"/>
      <c r="BH757" s="35"/>
      <c r="BI757" s="35"/>
      <c r="BJ757" s="35"/>
      <c r="BK757" s="35"/>
      <c r="BL757" s="35"/>
      <c r="BM757" s="35"/>
      <c r="BN757" s="35"/>
      <c r="BO757" s="35"/>
      <c r="BP757" s="35"/>
      <c r="BQ757" s="35"/>
      <c r="BR757" s="35"/>
      <c r="BS757" s="35"/>
      <c r="BT757" s="35"/>
      <c r="BU757" s="35"/>
      <c r="BV757" s="35"/>
      <c r="BW757" s="35"/>
      <c r="BX757" s="35"/>
      <c r="BY757" s="35"/>
      <c r="BZ757" s="35"/>
      <c r="CA757" s="35"/>
      <c r="CB757" s="35"/>
      <c r="CC757" s="35"/>
      <c r="CD757" s="35"/>
      <c r="CE757" s="35"/>
      <c r="CF757" s="35"/>
      <c r="CG757" s="35"/>
      <c r="CH757" s="35"/>
      <c r="CI757" s="35"/>
      <c r="CJ757" s="35"/>
      <c r="CK757" s="35"/>
      <c r="CL757" s="35"/>
      <c r="CM757" s="35"/>
      <c r="CN757" s="35"/>
      <c r="CO757" s="35"/>
      <c r="CP757" s="35"/>
      <c r="CQ757" s="35"/>
      <c r="CR757" s="35"/>
      <c r="CS757" s="35"/>
      <c r="CT757" s="35"/>
      <c r="CU757" s="35"/>
      <c r="CV757" s="35"/>
      <c r="CW757" s="35"/>
      <c r="CX757" s="35"/>
      <c r="CY757" s="35"/>
      <c r="CZ757" s="35"/>
      <c r="DA757" s="35"/>
    </row>
    <row r="758" spans="1:105" ht="16.5" x14ac:dyDescent="0.3">
      <c r="A758" s="57">
        <v>524</v>
      </c>
      <c r="B758" s="53"/>
      <c r="C758" s="53" t="s">
        <v>675</v>
      </c>
      <c r="D758" s="53"/>
      <c r="E758" s="57" t="s">
        <v>1978</v>
      </c>
      <c r="F758" s="57" t="s">
        <v>943</v>
      </c>
      <c r="G758" s="57" t="s">
        <v>1979</v>
      </c>
      <c r="H758" s="41"/>
      <c r="I758" s="42">
        <v>100</v>
      </c>
      <c r="J758" s="43">
        <f t="shared" si="127"/>
        <v>100</v>
      </c>
      <c r="K758" s="43">
        <f t="shared" si="128"/>
        <v>100</v>
      </c>
      <c r="L758" s="43">
        <f t="shared" si="130"/>
        <v>0</v>
      </c>
      <c r="M758" s="43">
        <f t="shared" si="130"/>
        <v>0</v>
      </c>
      <c r="N758" s="43"/>
      <c r="O758" s="43"/>
      <c r="P758" s="43"/>
      <c r="Q758" s="43"/>
      <c r="R758" s="43"/>
      <c r="S758" s="43"/>
      <c r="T758" s="43"/>
      <c r="U758" s="43"/>
      <c r="V758" s="43"/>
      <c r="W758" s="72"/>
      <c r="X758" s="43"/>
      <c r="Y758" s="43"/>
      <c r="Z758" s="43"/>
      <c r="AA758" s="43"/>
      <c r="AB758" s="43"/>
      <c r="AC758" s="43"/>
      <c r="AD758" s="43"/>
      <c r="AE758" s="43"/>
      <c r="AF758" s="43"/>
      <c r="AG758" s="43"/>
      <c r="AH758" s="43"/>
      <c r="AI758" s="43"/>
      <c r="AJ758" s="43"/>
      <c r="AK758" s="43"/>
      <c r="AL758" s="43"/>
      <c r="AM758" s="43"/>
      <c r="AN758" s="43"/>
      <c r="AO758" s="43"/>
      <c r="AP758" s="43"/>
      <c r="AQ758" s="43"/>
      <c r="AR758" s="43"/>
      <c r="AS758" s="43"/>
      <c r="AT758" s="43"/>
      <c r="AU758" s="43"/>
      <c r="AV758" s="43"/>
      <c r="AW758" s="43"/>
      <c r="AX758" s="43"/>
      <c r="AY758" s="43"/>
      <c r="AZ758" s="43"/>
      <c r="BA758" s="43"/>
      <c r="BB758" s="43"/>
      <c r="BC758" s="43"/>
      <c r="BD758" s="43"/>
      <c r="BE758" s="43"/>
      <c r="BF758" s="43"/>
      <c r="BG758" s="43"/>
      <c r="BH758" s="43"/>
      <c r="BI758" s="43"/>
      <c r="BJ758" s="43"/>
      <c r="BK758" s="43"/>
      <c r="BL758" s="43"/>
      <c r="BM758" s="43"/>
      <c r="BN758" s="43"/>
      <c r="BO758" s="43"/>
      <c r="BP758" s="43"/>
      <c r="BQ758" s="43"/>
      <c r="BR758" s="43"/>
      <c r="BS758" s="43"/>
      <c r="BT758" s="43"/>
      <c r="BU758" s="43"/>
      <c r="BV758" s="43"/>
      <c r="BW758" s="43"/>
      <c r="BX758" s="43"/>
      <c r="BY758" s="43"/>
      <c r="BZ758" s="43"/>
      <c r="CA758" s="43"/>
      <c r="CB758" s="43"/>
      <c r="CC758" s="43"/>
      <c r="CD758" s="43"/>
      <c r="CE758" s="43"/>
      <c r="CF758" s="43"/>
      <c r="CG758" s="43"/>
      <c r="CH758" s="43"/>
      <c r="CI758" s="43"/>
      <c r="CJ758" s="43"/>
      <c r="CK758" s="43"/>
      <c r="CL758" s="43"/>
      <c r="CM758" s="43"/>
      <c r="CN758" s="43"/>
      <c r="CO758" s="43"/>
      <c r="CP758" s="43"/>
      <c r="CQ758" s="43"/>
      <c r="CR758" s="43"/>
      <c r="CS758" s="43"/>
      <c r="CT758" s="43"/>
      <c r="CU758" s="43"/>
      <c r="CV758" s="43"/>
      <c r="CW758" s="43"/>
      <c r="CX758" s="43"/>
      <c r="CY758" s="43"/>
      <c r="CZ758" s="43"/>
      <c r="DA758" s="43"/>
    </row>
    <row r="759" spans="1:105" ht="16.5" x14ac:dyDescent="0.3">
      <c r="A759" s="14">
        <v>635</v>
      </c>
      <c r="B759" s="15"/>
      <c r="C759" s="15"/>
      <c r="D759" s="15"/>
      <c r="E759" s="14" t="s">
        <v>1980</v>
      </c>
      <c r="F759" s="14" t="s">
        <v>943</v>
      </c>
      <c r="G759" s="14" t="s">
        <v>1981</v>
      </c>
      <c r="H759" s="2"/>
      <c r="I759" s="12">
        <v>100</v>
      </c>
      <c r="J759" s="16">
        <f t="shared" si="127"/>
        <v>100</v>
      </c>
      <c r="K759" s="16">
        <f t="shared" si="128"/>
        <v>100</v>
      </c>
      <c r="L759" s="16">
        <f t="shared" si="130"/>
        <v>0</v>
      </c>
      <c r="M759" s="16">
        <f t="shared" si="130"/>
        <v>0</v>
      </c>
      <c r="N759" s="16"/>
      <c r="O759" s="16"/>
      <c r="P759" s="16"/>
      <c r="Q759" s="16"/>
      <c r="R759" s="16"/>
      <c r="S759" s="16"/>
      <c r="T759" s="16"/>
      <c r="U759" s="16"/>
      <c r="V759" s="16"/>
      <c r="W759" s="17"/>
      <c r="X759" s="16"/>
      <c r="Y759" s="16"/>
      <c r="Z759" s="16"/>
      <c r="AA759" s="16"/>
      <c r="AB759" s="16"/>
      <c r="AC759" s="16"/>
      <c r="AD759" s="16"/>
      <c r="AE759" s="16"/>
      <c r="AF759" s="16"/>
      <c r="AG759" s="16"/>
      <c r="AH759" s="16"/>
      <c r="AI759" s="16"/>
      <c r="AJ759" s="16"/>
      <c r="AK759" s="16"/>
      <c r="AL759" s="16"/>
      <c r="AM759" s="16"/>
      <c r="AN759" s="16"/>
      <c r="AO759" s="16"/>
      <c r="AP759" s="16"/>
      <c r="AQ759" s="16"/>
      <c r="AR759" s="16"/>
      <c r="AS759" s="16"/>
      <c r="AT759" s="16"/>
      <c r="AU759" s="16"/>
      <c r="AV759" s="16"/>
      <c r="AW759" s="16"/>
      <c r="AX759" s="16"/>
      <c r="AY759" s="16"/>
      <c r="AZ759" s="16"/>
      <c r="BA759" s="16"/>
      <c r="BB759" s="16"/>
      <c r="BC759" s="16"/>
      <c r="BD759" s="16"/>
      <c r="BE759" s="16"/>
      <c r="BF759" s="16"/>
      <c r="BG759" s="16"/>
      <c r="BH759" s="16"/>
      <c r="BI759" s="16"/>
      <c r="BJ759" s="16"/>
      <c r="BK759" s="16"/>
      <c r="BL759" s="16"/>
      <c r="BM759" s="16"/>
      <c r="BN759" s="16"/>
      <c r="BO759" s="16"/>
      <c r="BP759" s="16"/>
      <c r="BQ759" s="16"/>
      <c r="BR759" s="16"/>
      <c r="BS759" s="16"/>
      <c r="BT759" s="16"/>
      <c r="BU759" s="16"/>
      <c r="BV759" s="16"/>
      <c r="BW759" s="16"/>
      <c r="BX759" s="16"/>
      <c r="BY759" s="16"/>
      <c r="BZ759" s="16"/>
      <c r="CA759" s="16"/>
      <c r="CB759" s="16"/>
      <c r="CC759" s="16"/>
      <c r="CD759" s="16"/>
      <c r="CE759" s="16"/>
      <c r="CF759" s="16"/>
      <c r="CG759" s="16"/>
      <c r="CH759" s="16"/>
      <c r="CI759" s="16"/>
      <c r="CJ759" s="16"/>
      <c r="CK759" s="16"/>
      <c r="CL759" s="16"/>
      <c r="CM759" s="16"/>
      <c r="CN759" s="16"/>
      <c r="CO759" s="16"/>
      <c r="CP759" s="16"/>
      <c r="CQ759" s="16"/>
      <c r="CR759" s="16"/>
      <c r="CS759" s="16"/>
      <c r="CT759" s="16"/>
      <c r="CU759" s="16"/>
      <c r="CV759" s="16"/>
      <c r="CW759" s="16"/>
      <c r="CX759" s="16"/>
      <c r="CY759" s="16"/>
      <c r="CZ759" s="16"/>
      <c r="DA759" s="16"/>
    </row>
    <row r="760" spans="1:105" ht="16.5" x14ac:dyDescent="0.3">
      <c r="A760" s="14">
        <v>636</v>
      </c>
      <c r="B760" s="15"/>
      <c r="C760" s="15"/>
      <c r="D760" s="15"/>
      <c r="E760" s="14" t="s">
        <v>1982</v>
      </c>
      <c r="F760" s="14" t="s">
        <v>943</v>
      </c>
      <c r="G760" s="14" t="s">
        <v>1983</v>
      </c>
      <c r="H760" s="2"/>
      <c r="I760" s="12">
        <v>100</v>
      </c>
      <c r="J760" s="16">
        <f t="shared" si="127"/>
        <v>100</v>
      </c>
      <c r="K760" s="16">
        <f t="shared" si="128"/>
        <v>100</v>
      </c>
      <c r="L760" s="16">
        <f t="shared" si="130"/>
        <v>0</v>
      </c>
      <c r="M760" s="16">
        <f t="shared" si="130"/>
        <v>0</v>
      </c>
      <c r="N760" s="16"/>
      <c r="O760" s="16"/>
      <c r="P760" s="16"/>
      <c r="Q760" s="16"/>
      <c r="R760" s="16"/>
      <c r="S760" s="16"/>
      <c r="T760" s="16"/>
      <c r="U760" s="16"/>
      <c r="V760" s="16"/>
      <c r="W760" s="16"/>
      <c r="X760" s="16"/>
      <c r="Y760" s="16"/>
      <c r="Z760" s="16"/>
      <c r="AA760" s="16"/>
      <c r="AB760" s="16"/>
      <c r="AC760" s="16"/>
      <c r="AD760" s="16"/>
      <c r="AE760" s="16"/>
      <c r="AF760" s="16"/>
      <c r="AG760" s="16"/>
      <c r="AH760" s="16"/>
      <c r="AI760" s="16"/>
      <c r="AJ760" s="16"/>
      <c r="AK760" s="16"/>
      <c r="AL760" s="16"/>
      <c r="AM760" s="16"/>
      <c r="AN760" s="16"/>
      <c r="AO760" s="16"/>
      <c r="AP760" s="16"/>
      <c r="AQ760" s="16"/>
      <c r="AR760" s="16"/>
      <c r="AS760" s="16"/>
      <c r="AT760" s="16"/>
      <c r="AU760" s="16"/>
      <c r="AV760" s="16"/>
      <c r="AW760" s="16"/>
      <c r="AX760" s="16"/>
      <c r="AY760" s="16"/>
      <c r="AZ760" s="16"/>
      <c r="BA760" s="16"/>
      <c r="BB760" s="16"/>
      <c r="BC760" s="16"/>
      <c r="BD760" s="16"/>
      <c r="BE760" s="16"/>
      <c r="BF760" s="16"/>
      <c r="BG760" s="16"/>
      <c r="BH760" s="16"/>
      <c r="BI760" s="16"/>
      <c r="BJ760" s="16"/>
      <c r="BK760" s="16"/>
      <c r="BL760" s="16"/>
      <c r="BM760" s="16"/>
      <c r="BN760" s="16"/>
      <c r="BO760" s="16"/>
      <c r="BP760" s="16"/>
      <c r="BQ760" s="16"/>
      <c r="BR760" s="16"/>
      <c r="BS760" s="16"/>
      <c r="BT760" s="16"/>
      <c r="BU760" s="16"/>
      <c r="BV760" s="16"/>
      <c r="BW760" s="16"/>
      <c r="BX760" s="16"/>
      <c r="BY760" s="16"/>
      <c r="BZ760" s="16"/>
      <c r="CA760" s="16"/>
      <c r="CB760" s="16"/>
      <c r="CC760" s="16"/>
      <c r="CD760" s="16"/>
      <c r="CE760" s="16"/>
      <c r="CF760" s="16"/>
      <c r="CG760" s="16"/>
      <c r="CH760" s="16"/>
      <c r="CI760" s="16"/>
      <c r="CJ760" s="16"/>
      <c r="CK760" s="16"/>
      <c r="CL760" s="16"/>
      <c r="CM760" s="16"/>
      <c r="CN760" s="16"/>
      <c r="CO760" s="16"/>
      <c r="CP760" s="16"/>
      <c r="CQ760" s="16"/>
      <c r="CR760" s="16"/>
      <c r="CS760" s="16"/>
      <c r="CT760" s="16"/>
      <c r="CU760" s="16"/>
      <c r="CV760" s="16"/>
      <c r="CW760" s="16"/>
      <c r="CX760" s="16"/>
      <c r="CY760" s="16"/>
      <c r="CZ760" s="16"/>
      <c r="DA760" s="16"/>
    </row>
    <row r="761" spans="1:105" ht="16.5" x14ac:dyDescent="0.3">
      <c r="A761" s="61">
        <v>69</v>
      </c>
      <c r="B761" s="63"/>
      <c r="C761" s="63" t="s">
        <v>675</v>
      </c>
      <c r="D761" s="61" t="s">
        <v>197</v>
      </c>
      <c r="E761" s="61" t="s">
        <v>1984</v>
      </c>
      <c r="F761" s="61" t="s">
        <v>199</v>
      </c>
      <c r="G761" s="61" t="s">
        <v>1985</v>
      </c>
      <c r="H761" s="64" t="s">
        <v>1986</v>
      </c>
      <c r="I761" s="65">
        <v>100</v>
      </c>
      <c r="J761" s="66">
        <f t="shared" si="127"/>
        <v>100</v>
      </c>
      <c r="K761" s="66">
        <f t="shared" si="128"/>
        <v>100</v>
      </c>
      <c r="L761" s="66">
        <f t="shared" si="130"/>
        <v>0</v>
      </c>
      <c r="M761" s="66">
        <f t="shared" si="130"/>
        <v>0</v>
      </c>
      <c r="N761" s="66"/>
      <c r="O761" s="66"/>
      <c r="P761" s="66"/>
      <c r="Q761" s="66"/>
      <c r="R761" s="66"/>
      <c r="S761" s="66"/>
      <c r="T761" s="66"/>
      <c r="U761" s="66"/>
      <c r="V761" s="66"/>
      <c r="W761" s="67"/>
      <c r="X761" s="66"/>
      <c r="Y761" s="66"/>
      <c r="Z761" s="66"/>
      <c r="AA761" s="66"/>
      <c r="AB761" s="66"/>
      <c r="AC761" s="66"/>
      <c r="AD761" s="66"/>
      <c r="AE761" s="66"/>
      <c r="AF761" s="66"/>
      <c r="AG761" s="66"/>
      <c r="AH761" s="66"/>
      <c r="AI761" s="66"/>
      <c r="AJ761" s="66"/>
      <c r="AK761" s="66"/>
      <c r="AL761" s="66"/>
      <c r="AM761" s="66"/>
      <c r="AN761" s="66"/>
      <c r="AO761" s="66"/>
      <c r="AP761" s="66"/>
      <c r="AQ761" s="66"/>
      <c r="AR761" s="66"/>
      <c r="AS761" s="66"/>
      <c r="AT761" s="66"/>
      <c r="AU761" s="66"/>
      <c r="AV761" s="66"/>
      <c r="AW761" s="66"/>
      <c r="AX761" s="66"/>
      <c r="AY761" s="66"/>
      <c r="AZ761" s="66"/>
      <c r="BA761" s="66"/>
      <c r="BB761" s="66"/>
      <c r="BC761" s="66"/>
      <c r="BD761" s="66"/>
      <c r="BE761" s="66"/>
      <c r="BF761" s="66"/>
      <c r="BG761" s="66"/>
      <c r="BH761" s="66"/>
      <c r="BI761" s="66"/>
      <c r="BJ761" s="66"/>
      <c r="BK761" s="66"/>
      <c r="BL761" s="66"/>
      <c r="BM761" s="66"/>
      <c r="BN761" s="66"/>
      <c r="BO761" s="66"/>
      <c r="BP761" s="66"/>
      <c r="BQ761" s="66"/>
      <c r="BR761" s="66"/>
      <c r="BS761" s="66"/>
      <c r="BT761" s="66"/>
      <c r="BU761" s="66"/>
      <c r="BV761" s="66"/>
      <c r="BW761" s="66"/>
      <c r="BX761" s="66"/>
      <c r="BY761" s="66"/>
      <c r="BZ761" s="66"/>
      <c r="CA761" s="66"/>
      <c r="CB761" s="66"/>
      <c r="CC761" s="66"/>
      <c r="CD761" s="66"/>
      <c r="CE761" s="66"/>
      <c r="CF761" s="66"/>
      <c r="CG761" s="66"/>
      <c r="CH761" s="66"/>
      <c r="CI761" s="66"/>
      <c r="CJ761" s="66"/>
      <c r="CK761" s="66"/>
      <c r="CL761" s="66"/>
      <c r="CM761" s="66"/>
      <c r="CN761" s="66"/>
      <c r="CO761" s="66"/>
      <c r="CP761" s="66"/>
      <c r="CQ761" s="66"/>
      <c r="CR761" s="66"/>
      <c r="CS761" s="66"/>
      <c r="CT761" s="66"/>
      <c r="CU761" s="66"/>
      <c r="CV761" s="66"/>
      <c r="CW761" s="66"/>
      <c r="CX761" s="66"/>
      <c r="CY761" s="66"/>
      <c r="CZ761" s="66"/>
      <c r="DA761" s="66"/>
    </row>
    <row r="762" spans="1:105" ht="16.5" x14ac:dyDescent="0.3">
      <c r="A762" s="14">
        <v>637</v>
      </c>
      <c r="B762" s="15"/>
      <c r="C762" s="15"/>
      <c r="D762" s="15"/>
      <c r="E762" s="14" t="s">
        <v>1987</v>
      </c>
      <c r="F762" s="14" t="s">
        <v>446</v>
      </c>
      <c r="G762" s="14" t="s">
        <v>1988</v>
      </c>
      <c r="H762" s="2"/>
      <c r="I762" s="12">
        <v>100</v>
      </c>
      <c r="J762" s="16">
        <f t="shared" si="127"/>
        <v>100</v>
      </c>
      <c r="K762" s="16">
        <f t="shared" si="128"/>
        <v>100</v>
      </c>
      <c r="L762" s="16">
        <f t="shared" si="130"/>
        <v>0</v>
      </c>
      <c r="M762" s="16">
        <f t="shared" si="130"/>
        <v>0</v>
      </c>
      <c r="N762" s="16"/>
      <c r="O762" s="16"/>
      <c r="P762" s="16"/>
      <c r="Q762" s="16"/>
      <c r="R762" s="16"/>
      <c r="S762" s="16"/>
      <c r="T762" s="16"/>
      <c r="U762" s="16"/>
      <c r="V762" s="16"/>
      <c r="W762" s="17"/>
      <c r="X762" s="16"/>
      <c r="Y762" s="16"/>
      <c r="Z762" s="16"/>
      <c r="AA762" s="16"/>
      <c r="AB762" s="16"/>
      <c r="AC762" s="16"/>
      <c r="AD762" s="16"/>
      <c r="AE762" s="16"/>
      <c r="AF762" s="16"/>
      <c r="AG762" s="16"/>
      <c r="AH762" s="16"/>
      <c r="AI762" s="16"/>
      <c r="AJ762" s="16"/>
      <c r="AK762" s="16"/>
      <c r="AL762" s="16"/>
      <c r="AM762" s="16"/>
      <c r="AN762" s="16"/>
      <c r="AO762" s="16"/>
      <c r="AP762" s="16"/>
      <c r="AQ762" s="16"/>
      <c r="AR762" s="16"/>
      <c r="AS762" s="16"/>
      <c r="AT762" s="16"/>
      <c r="AU762" s="16"/>
      <c r="AV762" s="16"/>
      <c r="AW762" s="16"/>
      <c r="AX762" s="16"/>
      <c r="AY762" s="16"/>
      <c r="AZ762" s="16"/>
      <c r="BA762" s="16"/>
      <c r="BB762" s="16"/>
      <c r="BC762" s="16"/>
      <c r="BD762" s="16"/>
      <c r="BE762" s="16"/>
      <c r="BF762" s="16"/>
      <c r="BG762" s="16"/>
      <c r="BH762" s="16"/>
      <c r="BI762" s="16"/>
      <c r="BJ762" s="16"/>
      <c r="BK762" s="16"/>
      <c r="BL762" s="16"/>
      <c r="BM762" s="16"/>
      <c r="BN762" s="16"/>
      <c r="BO762" s="16"/>
      <c r="BP762" s="16"/>
      <c r="BQ762" s="16"/>
      <c r="BR762" s="16"/>
      <c r="BS762" s="16"/>
      <c r="BT762" s="16"/>
      <c r="BU762" s="16"/>
      <c r="BV762" s="16"/>
      <c r="BW762" s="16"/>
      <c r="BX762" s="16"/>
      <c r="BY762" s="16"/>
      <c r="BZ762" s="16"/>
      <c r="CA762" s="16"/>
      <c r="CB762" s="16"/>
      <c r="CC762" s="16"/>
      <c r="CD762" s="16"/>
      <c r="CE762" s="16"/>
      <c r="CF762" s="16"/>
      <c r="CG762" s="16"/>
      <c r="CH762" s="16"/>
      <c r="CI762" s="16"/>
      <c r="CJ762" s="16"/>
      <c r="CK762" s="16"/>
      <c r="CL762" s="16"/>
      <c r="CM762" s="16"/>
      <c r="CN762" s="16"/>
      <c r="CO762" s="16"/>
      <c r="CP762" s="16"/>
      <c r="CQ762" s="16"/>
      <c r="CR762" s="16"/>
      <c r="CS762" s="16"/>
      <c r="CT762" s="16"/>
      <c r="CU762" s="16"/>
      <c r="CV762" s="16"/>
      <c r="CW762" s="16"/>
      <c r="CX762" s="16"/>
      <c r="CY762" s="16"/>
      <c r="CZ762" s="16"/>
      <c r="DA762" s="16"/>
    </row>
    <row r="763" spans="1:105" ht="16.5" x14ac:dyDescent="0.3">
      <c r="A763" s="14">
        <v>638</v>
      </c>
      <c r="B763" s="15"/>
      <c r="C763" s="15"/>
      <c r="D763" s="15"/>
      <c r="E763" s="14" t="s">
        <v>1989</v>
      </c>
      <c r="F763" s="14" t="s">
        <v>943</v>
      </c>
      <c r="G763" s="14" t="s">
        <v>1990</v>
      </c>
      <c r="H763" s="2"/>
      <c r="I763" s="12">
        <v>100</v>
      </c>
      <c r="J763" s="16">
        <f t="shared" si="127"/>
        <v>100</v>
      </c>
      <c r="K763" s="16">
        <f t="shared" si="128"/>
        <v>100</v>
      </c>
      <c r="L763" s="16">
        <f t="shared" si="130"/>
        <v>0</v>
      </c>
      <c r="M763" s="16">
        <f t="shared" si="130"/>
        <v>0</v>
      </c>
      <c r="N763" s="16"/>
      <c r="O763" s="16"/>
      <c r="P763" s="16"/>
      <c r="Q763" s="16"/>
      <c r="R763" s="16"/>
      <c r="S763" s="16"/>
      <c r="T763" s="16"/>
      <c r="U763" s="16"/>
      <c r="V763" s="16"/>
      <c r="W763" s="17"/>
      <c r="X763" s="16"/>
      <c r="Y763" s="16"/>
      <c r="Z763" s="16"/>
      <c r="AA763" s="16"/>
      <c r="AB763" s="16"/>
      <c r="AC763" s="16"/>
      <c r="AD763" s="16"/>
      <c r="AE763" s="16"/>
      <c r="AF763" s="16"/>
      <c r="AG763" s="16"/>
      <c r="AH763" s="16"/>
      <c r="AI763" s="16"/>
      <c r="AJ763" s="16"/>
      <c r="AK763" s="16"/>
      <c r="AL763" s="16"/>
      <c r="AM763" s="16"/>
      <c r="AN763" s="16"/>
      <c r="AO763" s="16"/>
      <c r="AP763" s="16"/>
      <c r="AQ763" s="16"/>
      <c r="AR763" s="16"/>
      <c r="AS763" s="16"/>
      <c r="AT763" s="16"/>
      <c r="AU763" s="16"/>
      <c r="AV763" s="16"/>
      <c r="AW763" s="16"/>
      <c r="AX763" s="16"/>
      <c r="AY763" s="16"/>
      <c r="AZ763" s="16"/>
      <c r="BA763" s="16"/>
      <c r="BB763" s="16"/>
      <c r="BC763" s="16"/>
      <c r="BD763" s="16"/>
      <c r="BE763" s="16"/>
      <c r="BF763" s="16"/>
      <c r="BG763" s="16"/>
      <c r="BH763" s="16"/>
      <c r="BI763" s="16"/>
      <c r="BJ763" s="16"/>
      <c r="BK763" s="16"/>
      <c r="BL763" s="16"/>
      <c r="BM763" s="16"/>
      <c r="BN763" s="16"/>
      <c r="BO763" s="16"/>
      <c r="BP763" s="16"/>
      <c r="BQ763" s="16"/>
      <c r="BR763" s="16"/>
      <c r="BS763" s="16"/>
      <c r="BT763" s="16"/>
      <c r="BU763" s="16"/>
      <c r="BV763" s="16"/>
      <c r="BW763" s="16"/>
      <c r="BX763" s="16"/>
      <c r="BY763" s="16"/>
      <c r="BZ763" s="16"/>
      <c r="CA763" s="16"/>
      <c r="CB763" s="16"/>
      <c r="CC763" s="16"/>
      <c r="CD763" s="16"/>
      <c r="CE763" s="16"/>
      <c r="CF763" s="16"/>
      <c r="CG763" s="16"/>
      <c r="CH763" s="16"/>
      <c r="CI763" s="16"/>
      <c r="CJ763" s="16"/>
      <c r="CK763" s="16"/>
      <c r="CL763" s="16"/>
      <c r="CM763" s="16"/>
      <c r="CN763" s="16"/>
      <c r="CO763" s="16"/>
      <c r="CP763" s="16"/>
      <c r="CQ763" s="16"/>
      <c r="CR763" s="16"/>
      <c r="CS763" s="16"/>
      <c r="CT763" s="16"/>
      <c r="CU763" s="16"/>
      <c r="CV763" s="16"/>
      <c r="CW763" s="16"/>
      <c r="CX763" s="16"/>
      <c r="CY763" s="16"/>
      <c r="CZ763" s="16"/>
      <c r="DA763" s="16"/>
    </row>
    <row r="764" spans="1:105" ht="16.5" x14ac:dyDescent="0.3">
      <c r="A764" s="14">
        <v>639</v>
      </c>
      <c r="B764" s="15"/>
      <c r="C764" s="15"/>
      <c r="D764" s="15"/>
      <c r="E764" s="14" t="s">
        <v>1991</v>
      </c>
      <c r="F764" s="14" t="s">
        <v>943</v>
      </c>
      <c r="G764" s="14" t="s">
        <v>1992</v>
      </c>
      <c r="H764" s="2"/>
      <c r="I764" s="12">
        <v>100</v>
      </c>
      <c r="J764" s="16">
        <f t="shared" si="127"/>
        <v>18</v>
      </c>
      <c r="K764" s="16">
        <f t="shared" si="128"/>
        <v>99</v>
      </c>
      <c r="L764" s="16">
        <f t="shared" si="130"/>
        <v>1</v>
      </c>
      <c r="M764" s="16">
        <f t="shared" si="130"/>
        <v>82</v>
      </c>
      <c r="N764" s="16"/>
      <c r="O764" s="16"/>
      <c r="P764" s="45">
        <v>0</v>
      </c>
      <c r="Q764" s="45">
        <v>5</v>
      </c>
      <c r="R764" s="16">
        <v>1</v>
      </c>
      <c r="S764" s="16">
        <v>9</v>
      </c>
      <c r="T764" s="78">
        <v>0</v>
      </c>
      <c r="U764" s="78">
        <v>9</v>
      </c>
      <c r="V764" s="78">
        <v>0</v>
      </c>
      <c r="W764" s="112">
        <v>5</v>
      </c>
      <c r="X764" s="78">
        <v>0</v>
      </c>
      <c r="Y764" s="112">
        <v>10</v>
      </c>
      <c r="Z764" s="78">
        <v>0</v>
      </c>
      <c r="AA764" s="78">
        <v>1</v>
      </c>
      <c r="AB764" s="45">
        <v>0</v>
      </c>
      <c r="AC764" s="45">
        <v>1</v>
      </c>
      <c r="AD764" s="45">
        <v>0</v>
      </c>
      <c r="AE764" s="45">
        <v>1</v>
      </c>
      <c r="AF764" s="16"/>
      <c r="AG764" s="16"/>
      <c r="AH764" s="45">
        <v>0</v>
      </c>
      <c r="AI764" s="45">
        <v>1</v>
      </c>
      <c r="AJ764" s="45">
        <v>0</v>
      </c>
      <c r="AK764" s="45">
        <v>1</v>
      </c>
      <c r="AL764" s="16"/>
      <c r="AM764" s="16"/>
      <c r="AN764" s="45">
        <v>0</v>
      </c>
      <c r="AO764" s="45">
        <v>1</v>
      </c>
      <c r="AP764" s="78">
        <v>0</v>
      </c>
      <c r="AQ764" s="112">
        <v>1</v>
      </c>
      <c r="AR764" s="45">
        <v>0</v>
      </c>
      <c r="AS764" s="45">
        <v>1</v>
      </c>
      <c r="AT764" s="45">
        <v>0</v>
      </c>
      <c r="AU764" s="45">
        <v>1</v>
      </c>
      <c r="AV764" s="45">
        <v>0</v>
      </c>
      <c r="AW764" s="45">
        <v>1</v>
      </c>
      <c r="AX764" s="78">
        <v>0</v>
      </c>
      <c r="AY764" s="112">
        <v>1</v>
      </c>
      <c r="AZ764" s="78">
        <v>0</v>
      </c>
      <c r="BA764" s="112">
        <v>10</v>
      </c>
      <c r="BB764" s="45">
        <v>0</v>
      </c>
      <c r="BC764" s="45">
        <v>1</v>
      </c>
      <c r="BD764" s="16"/>
      <c r="BE764" s="16"/>
      <c r="BF764" s="16"/>
      <c r="BG764" s="16"/>
      <c r="BH764" s="45">
        <v>0</v>
      </c>
      <c r="BI764" s="45">
        <v>1</v>
      </c>
      <c r="BJ764" s="45">
        <v>0</v>
      </c>
      <c r="BK764" s="45">
        <v>1</v>
      </c>
      <c r="BL764" s="45">
        <v>0</v>
      </c>
      <c r="BM764" s="45">
        <v>1</v>
      </c>
      <c r="BN764" s="16"/>
      <c r="BO764" s="16"/>
      <c r="BP764" s="78">
        <v>0</v>
      </c>
      <c r="BQ764" s="112">
        <v>10</v>
      </c>
      <c r="BR764" s="16"/>
      <c r="BS764" s="16"/>
      <c r="BT764" s="78">
        <v>0</v>
      </c>
      <c r="BU764" s="112">
        <v>2</v>
      </c>
      <c r="BV764" s="16"/>
      <c r="BW764" s="16"/>
      <c r="BX764" s="16"/>
      <c r="BY764" s="16"/>
      <c r="BZ764" s="78">
        <v>0</v>
      </c>
      <c r="CA764" s="112">
        <v>2</v>
      </c>
      <c r="CB764" s="45">
        <v>0</v>
      </c>
      <c r="CC764" s="45">
        <v>1</v>
      </c>
      <c r="CD764" s="16"/>
      <c r="CE764" s="16"/>
      <c r="CF764" s="45">
        <v>0</v>
      </c>
      <c r="CG764" s="45">
        <v>2</v>
      </c>
      <c r="CH764" s="16"/>
      <c r="CI764" s="16"/>
      <c r="CJ764" s="16"/>
      <c r="CK764" s="16"/>
      <c r="CL764" s="45">
        <v>0</v>
      </c>
      <c r="CM764" s="45">
        <v>2</v>
      </c>
      <c r="CN764" s="16"/>
      <c r="CO764" s="16"/>
      <c r="CP764" s="16"/>
      <c r="CQ764" s="16"/>
      <c r="CR764" s="16"/>
      <c r="CS764" s="16"/>
      <c r="CT764" s="16"/>
      <c r="CU764" s="16"/>
      <c r="CV764" s="16"/>
      <c r="CW764" s="16"/>
      <c r="CX764" s="16"/>
      <c r="CY764" s="16"/>
      <c r="CZ764" s="16"/>
      <c r="DA764" s="16"/>
    </row>
    <row r="765" spans="1:105" s="19" customFormat="1" ht="16.5" x14ac:dyDescent="0.3">
      <c r="A765" s="30">
        <v>735</v>
      </c>
      <c r="B765" s="47"/>
      <c r="C765" s="32"/>
      <c r="D765" s="47"/>
      <c r="E765" s="30" t="s">
        <v>1993</v>
      </c>
      <c r="F765" s="30"/>
      <c r="G765" s="30"/>
      <c r="H765" s="33"/>
      <c r="I765" s="34">
        <v>100</v>
      </c>
      <c r="J765" s="35">
        <f t="shared" si="127"/>
        <v>100</v>
      </c>
      <c r="K765" s="35">
        <f t="shared" si="128"/>
        <v>100</v>
      </c>
      <c r="L765" s="35">
        <f>P765+R765+T765+V765+X765+Z765+AB765+AD765+AF765+AH765+AJ765+AL765+AN765+AP765+AR765+AT765+AV765+AX765+AZ765+BB765+BD765+BJ765+CZ765</f>
        <v>0</v>
      </c>
      <c r="M765" s="35">
        <f>Q765+S765+U765+W765+Y765+AA765+AC765+AE765+AG765+AI765+AK765+AM765+AO765+AQ765+AS765+AU765+AW765+AY765+BA765+BC765+BE765+BK765+DA765</f>
        <v>0</v>
      </c>
      <c r="N765" s="36"/>
      <c r="O765" s="36"/>
      <c r="P765" s="36"/>
      <c r="Q765" s="36"/>
      <c r="R765" s="36"/>
      <c r="S765" s="36"/>
      <c r="T765" s="36"/>
      <c r="U765" s="36"/>
      <c r="V765" s="36"/>
      <c r="W765" s="36"/>
      <c r="X765" s="36"/>
      <c r="Y765" s="36"/>
      <c r="Z765" s="36"/>
      <c r="AA765" s="36"/>
      <c r="AB765" s="36"/>
      <c r="AC765" s="36"/>
      <c r="AD765" s="36"/>
      <c r="AE765" s="36"/>
      <c r="AF765" s="36"/>
      <c r="AG765" s="36"/>
      <c r="AH765" s="36"/>
      <c r="AI765" s="36"/>
      <c r="AJ765" s="36"/>
      <c r="AK765" s="36"/>
      <c r="AL765" s="36"/>
      <c r="AM765" s="36"/>
      <c r="AN765" s="36"/>
      <c r="AO765" s="36"/>
      <c r="AP765" s="36"/>
      <c r="AQ765" s="36"/>
      <c r="AR765" s="36"/>
      <c r="AS765" s="36"/>
      <c r="AT765" s="36"/>
      <c r="AU765" s="36"/>
      <c r="AV765" s="36"/>
      <c r="AW765" s="36"/>
      <c r="AX765" s="36"/>
      <c r="AY765" s="36"/>
      <c r="AZ765" s="36"/>
      <c r="BA765" s="36"/>
      <c r="BB765" s="36"/>
      <c r="BC765" s="36"/>
      <c r="BD765" s="36"/>
      <c r="BE765" s="36"/>
      <c r="BF765" s="36"/>
      <c r="BG765" s="36"/>
      <c r="BH765" s="36"/>
      <c r="BI765" s="36"/>
      <c r="BJ765" s="36"/>
      <c r="BK765" s="36"/>
      <c r="BL765" s="36"/>
      <c r="BM765" s="36"/>
      <c r="BN765" s="36"/>
      <c r="BO765" s="36"/>
      <c r="BP765" s="36"/>
      <c r="BQ765" s="36"/>
      <c r="BR765" s="36"/>
      <c r="BS765" s="36"/>
      <c r="BT765" s="36"/>
      <c r="BU765" s="36"/>
      <c r="BV765" s="36"/>
      <c r="BW765" s="36"/>
      <c r="BX765" s="36"/>
      <c r="BY765" s="36"/>
      <c r="BZ765" s="36"/>
      <c r="CA765" s="36"/>
      <c r="CB765" s="36"/>
      <c r="CC765" s="36"/>
      <c r="CD765" s="36"/>
      <c r="CE765" s="36"/>
      <c r="CF765" s="36"/>
      <c r="CG765" s="36"/>
      <c r="CH765" s="36"/>
      <c r="CI765" s="36"/>
      <c r="CJ765" s="36"/>
      <c r="CK765" s="36"/>
      <c r="CL765" s="36"/>
      <c r="CM765" s="36"/>
      <c r="CN765" s="36"/>
      <c r="CO765" s="36"/>
      <c r="CP765" s="36"/>
      <c r="CQ765" s="36"/>
      <c r="CR765" s="36"/>
      <c r="CS765" s="36"/>
      <c r="CT765" s="36"/>
      <c r="CU765" s="36"/>
      <c r="CV765" s="36"/>
      <c r="CW765" s="36"/>
      <c r="CX765" s="36"/>
      <c r="CY765" s="36"/>
      <c r="CZ765" s="36"/>
      <c r="DA765" s="36"/>
    </row>
    <row r="766" spans="1:105" s="19" customFormat="1" ht="16.5" x14ac:dyDescent="0.3">
      <c r="A766" s="48">
        <v>806</v>
      </c>
      <c r="B766" s="51"/>
      <c r="C766" s="56"/>
      <c r="D766" s="51"/>
      <c r="E766" s="48" t="s">
        <v>1994</v>
      </c>
      <c r="F766" s="48"/>
      <c r="G766" s="48" t="s">
        <v>1995</v>
      </c>
      <c r="H766" s="2"/>
      <c r="I766" s="12">
        <v>100</v>
      </c>
      <c r="J766" s="16">
        <f t="shared" si="127"/>
        <v>100</v>
      </c>
      <c r="K766" s="16">
        <f t="shared" si="128"/>
        <v>100</v>
      </c>
      <c r="L766" s="16">
        <f>P766+R766+T766+V766+X766+Z766+AB766+AD766+AF766+AH766+AJ766+AL766+AN766+AP766+AR766+AT766+AV766+AX766+AZ766+BB766+BD766+BJ766+CZ766</f>
        <v>0</v>
      </c>
      <c r="M766" s="16">
        <f>Q766+S766+U766+W766+Y766+AA766+AC766+AE766+AG766+AI766+AK766+AM766+AO766+AQ766+AS766+AU766+AW766+AY766+BA766+BC766+BE766+BK766+DA766</f>
        <v>0</v>
      </c>
      <c r="N766" s="15"/>
      <c r="O766" s="15"/>
      <c r="P766" s="15"/>
      <c r="Q766" s="15"/>
      <c r="R766" s="15"/>
      <c r="S766" s="15"/>
      <c r="T766" s="15"/>
      <c r="U766" s="15"/>
      <c r="V766" s="15"/>
      <c r="W766" s="15"/>
      <c r="X766" s="15"/>
      <c r="Y766" s="15"/>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c r="BC766" s="15"/>
      <c r="BD766" s="15"/>
      <c r="BE766" s="15"/>
      <c r="BF766" s="15"/>
      <c r="BG766" s="15"/>
      <c r="BH766" s="15"/>
      <c r="BI766" s="15"/>
      <c r="BJ766" s="15"/>
      <c r="BK766" s="15"/>
      <c r="BL766" s="15"/>
      <c r="BM766" s="15"/>
      <c r="BN766" s="15"/>
      <c r="BO766" s="15"/>
      <c r="BP766" s="15"/>
      <c r="BQ766" s="15"/>
      <c r="BR766" s="15"/>
      <c r="BS766" s="15"/>
      <c r="BT766" s="15"/>
      <c r="BU766" s="15"/>
      <c r="BV766" s="15"/>
      <c r="BW766" s="15"/>
      <c r="BX766" s="15"/>
      <c r="BY766" s="15"/>
      <c r="BZ766" s="15"/>
      <c r="CA766" s="15"/>
      <c r="CB766" s="15"/>
      <c r="CC766" s="15"/>
      <c r="CD766" s="15"/>
      <c r="CE766" s="15"/>
      <c r="CF766" s="15"/>
      <c r="CG766" s="15"/>
      <c r="CH766" s="15"/>
      <c r="CI766" s="15"/>
      <c r="CJ766" s="15"/>
      <c r="CK766" s="15"/>
      <c r="CL766" s="15"/>
      <c r="CM766" s="15"/>
      <c r="CN766" s="15"/>
      <c r="CO766" s="15"/>
      <c r="CP766" s="15"/>
      <c r="CQ766" s="15"/>
      <c r="CR766" s="15"/>
      <c r="CS766" s="15"/>
      <c r="CT766" s="15"/>
      <c r="CU766" s="15"/>
      <c r="CV766" s="15"/>
      <c r="CW766" s="15"/>
      <c r="CX766" s="15"/>
      <c r="CY766" s="15"/>
      <c r="CZ766" s="15"/>
      <c r="DA766" s="15"/>
    </row>
    <row r="767" spans="1:105" ht="16.5" x14ac:dyDescent="0.3">
      <c r="A767" s="57">
        <v>26</v>
      </c>
      <c r="B767" s="53"/>
      <c r="C767" s="53" t="s">
        <v>675</v>
      </c>
      <c r="D767" s="57" t="s">
        <v>197</v>
      </c>
      <c r="E767" s="57" t="s">
        <v>1996</v>
      </c>
      <c r="F767" s="57" t="s">
        <v>199</v>
      </c>
      <c r="G767" s="57" t="s">
        <v>1997</v>
      </c>
      <c r="H767" s="41" t="s">
        <v>1998</v>
      </c>
      <c r="I767" s="42">
        <v>100</v>
      </c>
      <c r="J767" s="43">
        <f t="shared" si="127"/>
        <v>100</v>
      </c>
      <c r="K767" s="43">
        <f t="shared" si="128"/>
        <v>100</v>
      </c>
      <c r="L767" s="43">
        <f t="shared" ref="L767:M770" si="131">P767+R767+T767+V767+X767+Z767+AB767+AD767+AF767+AH767+AJ767+AL767+AN767+AP767+AR767+AT767+AV767+AX767+AZ767+BB767+BD767+BJ767+CZ767+BF767+BH767+BL767+BN767+BP767+BR767+BT767+BZ767+BV767+BX767+CB767+CD767+CF767+CH767+CJ767+CL767</f>
        <v>0</v>
      </c>
      <c r="M767" s="43">
        <f t="shared" si="131"/>
        <v>0</v>
      </c>
      <c r="N767" s="43"/>
      <c r="O767" s="43"/>
      <c r="P767" s="43"/>
      <c r="Q767" s="43"/>
      <c r="R767" s="43"/>
      <c r="S767" s="43"/>
      <c r="T767" s="43"/>
      <c r="U767" s="43"/>
      <c r="V767" s="43"/>
      <c r="W767" s="72"/>
      <c r="X767" s="43"/>
      <c r="Y767" s="43"/>
      <c r="Z767" s="43"/>
      <c r="AA767" s="43"/>
      <c r="AB767" s="43"/>
      <c r="AC767" s="43"/>
      <c r="AD767" s="43"/>
      <c r="AE767" s="43"/>
      <c r="AF767" s="43"/>
      <c r="AG767" s="43"/>
      <c r="AH767" s="43"/>
      <c r="AI767" s="43"/>
      <c r="AJ767" s="43"/>
      <c r="AK767" s="43"/>
      <c r="AL767" s="43"/>
      <c r="AM767" s="43"/>
      <c r="AN767" s="43"/>
      <c r="AO767" s="43"/>
      <c r="AP767" s="43"/>
      <c r="AQ767" s="43"/>
      <c r="AR767" s="43"/>
      <c r="AS767" s="43"/>
      <c r="AT767" s="43"/>
      <c r="AU767" s="43"/>
      <c r="AV767" s="43"/>
      <c r="AW767" s="43"/>
      <c r="AX767" s="43"/>
      <c r="AY767" s="43"/>
      <c r="AZ767" s="43"/>
      <c r="BA767" s="43"/>
      <c r="BB767" s="43"/>
      <c r="BC767" s="43"/>
      <c r="BD767" s="43"/>
      <c r="BE767" s="43"/>
      <c r="BF767" s="43"/>
      <c r="BG767" s="43"/>
      <c r="BH767" s="43"/>
      <c r="BI767" s="43"/>
      <c r="BJ767" s="43"/>
      <c r="BK767" s="43"/>
      <c r="BL767" s="43"/>
      <c r="BM767" s="43"/>
      <c r="BN767" s="43"/>
      <c r="BO767" s="43"/>
      <c r="BP767" s="43"/>
      <c r="BQ767" s="43"/>
      <c r="BR767" s="43"/>
      <c r="BS767" s="43"/>
      <c r="BT767" s="43"/>
      <c r="BU767" s="43"/>
      <c r="BV767" s="43"/>
      <c r="BW767" s="43"/>
      <c r="BX767" s="43"/>
      <c r="BY767" s="43"/>
      <c r="BZ767" s="43"/>
      <c r="CA767" s="43"/>
      <c r="CB767" s="43"/>
      <c r="CC767" s="43"/>
      <c r="CD767" s="43"/>
      <c r="CE767" s="43"/>
      <c r="CF767" s="43"/>
      <c r="CG767" s="43"/>
      <c r="CH767" s="43"/>
      <c r="CI767" s="43"/>
      <c r="CJ767" s="43"/>
      <c r="CK767" s="43"/>
      <c r="CL767" s="43"/>
      <c r="CM767" s="43"/>
      <c r="CN767" s="43"/>
      <c r="CO767" s="43"/>
      <c r="CP767" s="43"/>
      <c r="CQ767" s="43"/>
      <c r="CR767" s="43"/>
      <c r="CS767" s="43"/>
      <c r="CT767" s="43"/>
      <c r="CU767" s="43"/>
      <c r="CV767" s="43"/>
      <c r="CW767" s="43"/>
      <c r="CX767" s="43"/>
      <c r="CY767" s="43"/>
      <c r="CZ767" s="43"/>
      <c r="DA767" s="43"/>
    </row>
    <row r="768" spans="1:105" ht="16.5" x14ac:dyDescent="0.3">
      <c r="A768" s="14">
        <v>641</v>
      </c>
      <c r="B768" s="15"/>
      <c r="C768" s="15"/>
      <c r="D768" s="15"/>
      <c r="E768" s="14" t="s">
        <v>1999</v>
      </c>
      <c r="F768" s="14" t="s">
        <v>943</v>
      </c>
      <c r="G768" s="14" t="s">
        <v>2000</v>
      </c>
      <c r="H768" s="2"/>
      <c r="I768" s="12">
        <v>100</v>
      </c>
      <c r="J768" s="16">
        <f t="shared" si="127"/>
        <v>100</v>
      </c>
      <c r="K768" s="16">
        <f t="shared" si="128"/>
        <v>100</v>
      </c>
      <c r="L768" s="16">
        <f t="shared" si="131"/>
        <v>0</v>
      </c>
      <c r="M768" s="16">
        <f t="shared" si="131"/>
        <v>0</v>
      </c>
      <c r="N768" s="16"/>
      <c r="O768" s="16"/>
      <c r="P768" s="16"/>
      <c r="Q768" s="16"/>
      <c r="R768" s="16"/>
      <c r="S768" s="16"/>
      <c r="T768" s="16"/>
      <c r="U768" s="16"/>
      <c r="V768" s="16"/>
      <c r="W768" s="17"/>
      <c r="X768" s="16"/>
      <c r="Y768" s="16"/>
      <c r="Z768" s="16"/>
      <c r="AA768" s="16"/>
      <c r="AB768" s="16"/>
      <c r="AC768" s="16"/>
      <c r="AD768" s="16"/>
      <c r="AE768" s="16"/>
      <c r="AF768" s="16"/>
      <c r="AG768" s="16"/>
      <c r="AH768" s="16"/>
      <c r="AI768" s="16"/>
      <c r="AJ768" s="16"/>
      <c r="AK768" s="16"/>
      <c r="AL768" s="16"/>
      <c r="AM768" s="16"/>
      <c r="AN768" s="16"/>
      <c r="AO768" s="16"/>
      <c r="AP768" s="16"/>
      <c r="AQ768" s="16"/>
      <c r="AR768" s="16"/>
      <c r="AS768" s="16"/>
      <c r="AT768" s="16"/>
      <c r="AU768" s="16"/>
      <c r="AV768" s="16"/>
      <c r="AW768" s="16"/>
      <c r="AX768" s="16"/>
      <c r="AY768" s="16"/>
      <c r="AZ768" s="16"/>
      <c r="BA768" s="16"/>
      <c r="BB768" s="16"/>
      <c r="BC768" s="16"/>
      <c r="BD768" s="16"/>
      <c r="BE768" s="16"/>
      <c r="BF768" s="16"/>
      <c r="BG768" s="16"/>
      <c r="BH768" s="16"/>
      <c r="BI768" s="16"/>
      <c r="BJ768" s="16"/>
      <c r="BK768" s="16"/>
      <c r="BL768" s="16"/>
      <c r="BM768" s="16"/>
      <c r="BN768" s="16"/>
      <c r="BO768" s="16"/>
      <c r="BP768" s="16"/>
      <c r="BQ768" s="16"/>
      <c r="BR768" s="16"/>
      <c r="BS768" s="16"/>
      <c r="BT768" s="16"/>
      <c r="BU768" s="16"/>
      <c r="BV768" s="16"/>
      <c r="BW768" s="16"/>
      <c r="BX768" s="16"/>
      <c r="BY768" s="16"/>
      <c r="BZ768" s="16"/>
      <c r="CA768" s="16"/>
      <c r="CB768" s="16"/>
      <c r="CC768" s="16"/>
      <c r="CD768" s="16"/>
      <c r="CE768" s="16"/>
      <c r="CF768" s="16"/>
      <c r="CG768" s="16"/>
      <c r="CH768" s="16"/>
      <c r="CI768" s="16"/>
      <c r="CJ768" s="16"/>
      <c r="CK768" s="16"/>
      <c r="CL768" s="16"/>
      <c r="CM768" s="16"/>
      <c r="CN768" s="16"/>
      <c r="CO768" s="16"/>
      <c r="CP768" s="16"/>
      <c r="CQ768" s="16"/>
      <c r="CR768" s="16"/>
      <c r="CS768" s="16"/>
      <c r="CT768" s="16"/>
      <c r="CU768" s="16"/>
      <c r="CV768" s="16"/>
      <c r="CW768" s="16"/>
      <c r="CX768" s="16"/>
      <c r="CY768" s="16"/>
      <c r="CZ768" s="16"/>
      <c r="DA768" s="16"/>
    </row>
    <row r="769" spans="1:105" ht="16.5" x14ac:dyDescent="0.3">
      <c r="A769" s="14">
        <v>642</v>
      </c>
      <c r="B769" s="15"/>
      <c r="C769" s="15"/>
      <c r="D769" s="15"/>
      <c r="E769" s="14" t="s">
        <v>2001</v>
      </c>
      <c r="F769" s="14" t="s">
        <v>943</v>
      </c>
      <c r="G769" s="14" t="s">
        <v>2002</v>
      </c>
      <c r="H769" s="2"/>
      <c r="I769" s="12">
        <v>100</v>
      </c>
      <c r="J769" s="16">
        <f t="shared" si="127"/>
        <v>100</v>
      </c>
      <c r="K769" s="16">
        <f t="shared" si="128"/>
        <v>100</v>
      </c>
      <c r="L769" s="16">
        <f t="shared" si="131"/>
        <v>0</v>
      </c>
      <c r="M769" s="16">
        <f t="shared" si="131"/>
        <v>0</v>
      </c>
      <c r="N769" s="16"/>
      <c r="O769" s="16"/>
      <c r="P769" s="16"/>
      <c r="Q769" s="16"/>
      <c r="R769" s="16"/>
      <c r="S769" s="16"/>
      <c r="T769" s="16"/>
      <c r="U769" s="16"/>
      <c r="V769" s="16"/>
      <c r="W769" s="17"/>
      <c r="X769" s="16"/>
      <c r="Y769" s="16"/>
      <c r="Z769" s="16"/>
      <c r="AA769" s="16"/>
      <c r="AB769" s="16"/>
      <c r="AC769" s="16"/>
      <c r="AD769" s="16"/>
      <c r="AE769" s="16"/>
      <c r="AF769" s="16"/>
      <c r="AG769" s="16"/>
      <c r="AH769" s="16"/>
      <c r="AI769" s="16"/>
      <c r="AJ769" s="16"/>
      <c r="AK769" s="16"/>
      <c r="AL769" s="16"/>
      <c r="AM769" s="16"/>
      <c r="AN769" s="16"/>
      <c r="AO769" s="16"/>
      <c r="AP769" s="16"/>
      <c r="AQ769" s="16"/>
      <c r="AR769" s="16"/>
      <c r="AS769" s="16"/>
      <c r="AT769" s="16"/>
      <c r="AU769" s="16"/>
      <c r="AV769" s="16"/>
      <c r="AW769" s="16"/>
      <c r="AX769" s="16"/>
      <c r="AY769" s="16"/>
      <c r="AZ769" s="16"/>
      <c r="BA769" s="16"/>
      <c r="BB769" s="16"/>
      <c r="BC769" s="16"/>
      <c r="BD769" s="16"/>
      <c r="BE769" s="16"/>
      <c r="BF769" s="16"/>
      <c r="BG769" s="16"/>
      <c r="BH769" s="16"/>
      <c r="BI769" s="16"/>
      <c r="BJ769" s="16"/>
      <c r="BK769" s="16"/>
      <c r="BL769" s="16"/>
      <c r="BM769" s="16"/>
      <c r="BN769" s="16"/>
      <c r="BO769" s="16"/>
      <c r="BP769" s="16"/>
      <c r="BQ769" s="16"/>
      <c r="BR769" s="16"/>
      <c r="BS769" s="16"/>
      <c r="BT769" s="16"/>
      <c r="BU769" s="16"/>
      <c r="BV769" s="16"/>
      <c r="BW769" s="16"/>
      <c r="BX769" s="16"/>
      <c r="BY769" s="16"/>
      <c r="BZ769" s="16"/>
      <c r="CA769" s="16"/>
      <c r="CB769" s="16"/>
      <c r="CC769" s="16"/>
      <c r="CD769" s="16"/>
      <c r="CE769" s="16"/>
      <c r="CF769" s="16"/>
      <c r="CG769" s="16"/>
      <c r="CH769" s="16"/>
      <c r="CI769" s="16"/>
      <c r="CJ769" s="16"/>
      <c r="CK769" s="16"/>
      <c r="CL769" s="16"/>
      <c r="CM769" s="16"/>
      <c r="CN769" s="16"/>
      <c r="CO769" s="16"/>
      <c r="CP769" s="16"/>
      <c r="CQ769" s="16"/>
      <c r="CR769" s="16"/>
      <c r="CS769" s="16"/>
      <c r="CT769" s="16"/>
      <c r="CU769" s="16"/>
      <c r="CV769" s="16"/>
      <c r="CW769" s="16"/>
      <c r="CX769" s="16"/>
      <c r="CY769" s="16"/>
      <c r="CZ769" s="16"/>
      <c r="DA769" s="16"/>
    </row>
    <row r="770" spans="1:105" ht="16.5" x14ac:dyDescent="0.3">
      <c r="A770" s="14">
        <v>644</v>
      </c>
      <c r="B770" s="15"/>
      <c r="C770" s="15"/>
      <c r="D770" s="15"/>
      <c r="E770" s="14" t="s">
        <v>2003</v>
      </c>
      <c r="F770" s="14" t="s">
        <v>943</v>
      </c>
      <c r="G770" s="14" t="s">
        <v>2004</v>
      </c>
      <c r="H770" s="2"/>
      <c r="I770" s="12">
        <v>100</v>
      </c>
      <c r="J770" s="16">
        <f t="shared" si="127"/>
        <v>100</v>
      </c>
      <c r="K770" s="16">
        <f t="shared" si="128"/>
        <v>100</v>
      </c>
      <c r="L770" s="16">
        <f t="shared" si="131"/>
        <v>0</v>
      </c>
      <c r="M770" s="16">
        <f t="shared" si="131"/>
        <v>0</v>
      </c>
      <c r="N770" s="16"/>
      <c r="O770" s="16"/>
      <c r="P770" s="16"/>
      <c r="Q770" s="16"/>
      <c r="R770" s="16"/>
      <c r="S770" s="16"/>
      <c r="T770" s="16"/>
      <c r="U770" s="16"/>
      <c r="V770" s="16"/>
      <c r="W770" s="17"/>
      <c r="X770" s="16"/>
      <c r="Y770" s="16"/>
      <c r="Z770" s="16"/>
      <c r="AA770" s="16"/>
      <c r="AB770" s="16"/>
      <c r="AC770" s="16"/>
      <c r="AD770" s="16"/>
      <c r="AE770" s="16"/>
      <c r="AF770" s="16"/>
      <c r="AG770" s="16"/>
      <c r="AH770" s="16"/>
      <c r="AI770" s="16"/>
      <c r="AJ770" s="16"/>
      <c r="AK770" s="16"/>
      <c r="AL770" s="16"/>
      <c r="AM770" s="16"/>
      <c r="AN770" s="16"/>
      <c r="AO770" s="16"/>
      <c r="AP770" s="16"/>
      <c r="AQ770" s="16"/>
      <c r="AR770" s="16"/>
      <c r="AS770" s="16"/>
      <c r="AT770" s="16"/>
      <c r="AU770" s="16"/>
      <c r="AV770" s="16"/>
      <c r="AW770" s="16"/>
      <c r="AX770" s="16"/>
      <c r="AY770" s="16"/>
      <c r="AZ770" s="16"/>
      <c r="BA770" s="16"/>
      <c r="BB770" s="16"/>
      <c r="BC770" s="16"/>
      <c r="BD770" s="16"/>
      <c r="BE770" s="16"/>
      <c r="BF770" s="16"/>
      <c r="BG770" s="16"/>
      <c r="BH770" s="16"/>
      <c r="BI770" s="16"/>
      <c r="BJ770" s="16"/>
      <c r="BK770" s="16"/>
      <c r="BL770" s="16"/>
      <c r="BM770" s="16"/>
      <c r="BN770" s="16"/>
      <c r="BO770" s="16"/>
      <c r="BP770" s="16"/>
      <c r="BQ770" s="16"/>
      <c r="BR770" s="16"/>
      <c r="BS770" s="16"/>
      <c r="BT770" s="16"/>
      <c r="BU770" s="16"/>
      <c r="BV770" s="16"/>
      <c r="BW770" s="16"/>
      <c r="BX770" s="16"/>
      <c r="BY770" s="16"/>
      <c r="BZ770" s="16"/>
      <c r="CA770" s="16"/>
      <c r="CB770" s="16"/>
      <c r="CC770" s="16"/>
      <c r="CD770" s="16"/>
      <c r="CE770" s="16"/>
      <c r="CF770" s="16"/>
      <c r="CG770" s="16"/>
      <c r="CH770" s="16"/>
      <c r="CI770" s="16"/>
      <c r="CJ770" s="16"/>
      <c r="CK770" s="16"/>
      <c r="CL770" s="16"/>
      <c r="CM770" s="16"/>
      <c r="CN770" s="16"/>
      <c r="CO770" s="16"/>
      <c r="CP770" s="16"/>
      <c r="CQ770" s="16"/>
      <c r="CR770" s="16"/>
      <c r="CS770" s="16"/>
      <c r="CT770" s="16"/>
      <c r="CU770" s="16"/>
      <c r="CV770" s="16"/>
      <c r="CW770" s="16"/>
      <c r="CX770" s="16"/>
      <c r="CY770" s="16"/>
      <c r="CZ770" s="16"/>
      <c r="DA770" s="16"/>
    </row>
    <row r="771" spans="1:105" s="19" customFormat="1" ht="16.5" x14ac:dyDescent="0.3">
      <c r="A771" s="81">
        <v>737</v>
      </c>
      <c r="B771" s="82"/>
      <c r="C771" s="83"/>
      <c r="D771" s="82"/>
      <c r="E771" s="81" t="s">
        <v>2005</v>
      </c>
      <c r="F771" s="81"/>
      <c r="G771" s="81"/>
      <c r="H771" s="64"/>
      <c r="I771" s="65">
        <v>100</v>
      </c>
      <c r="J771" s="66">
        <f t="shared" si="127"/>
        <v>100</v>
      </c>
      <c r="K771" s="66">
        <f t="shared" si="128"/>
        <v>100</v>
      </c>
      <c r="L771" s="66">
        <f>P771+R771+T771+V771+X771+Z771+AB771+AD771+AF771+AH771+AJ771+AL771+AN771+AP771+AR771+AT771+AV771+AX771+AZ771+BB771+BD771+BJ771+CZ771</f>
        <v>0</v>
      </c>
      <c r="M771" s="66">
        <f>Q771+S771+U771+W771+Y771+AA771+AC771+AE771+AG771+AI771+AK771+AM771+AO771+AQ771+AS771+AU771+AW771+AY771+BA771+BC771+BE771+BK771+DA771</f>
        <v>0</v>
      </c>
      <c r="N771" s="63"/>
      <c r="O771" s="63"/>
      <c r="P771" s="63"/>
      <c r="Q771" s="63"/>
      <c r="R771" s="63"/>
      <c r="S771" s="63"/>
      <c r="T771" s="63"/>
      <c r="U771" s="63"/>
      <c r="V771" s="63"/>
      <c r="W771" s="63"/>
      <c r="X771" s="63"/>
      <c r="Y771" s="63"/>
      <c r="Z771" s="63"/>
      <c r="AA771" s="63"/>
      <c r="AB771" s="63"/>
      <c r="AC771" s="63"/>
      <c r="AD771" s="63"/>
      <c r="AE771" s="63"/>
      <c r="AF771" s="63"/>
      <c r="AG771" s="63"/>
      <c r="AH771" s="63"/>
      <c r="AI771" s="63"/>
      <c r="AJ771" s="63"/>
      <c r="AK771" s="63"/>
      <c r="AL771" s="63"/>
      <c r="AM771" s="63"/>
      <c r="AN771" s="63"/>
      <c r="AO771" s="63"/>
      <c r="AP771" s="63"/>
      <c r="AQ771" s="63"/>
      <c r="AR771" s="63"/>
      <c r="AS771" s="63"/>
      <c r="AT771" s="63"/>
      <c r="AU771" s="63"/>
      <c r="AV771" s="63"/>
      <c r="AW771" s="63"/>
      <c r="AX771" s="63"/>
      <c r="AY771" s="63"/>
      <c r="AZ771" s="63"/>
      <c r="BA771" s="63"/>
      <c r="BB771" s="63"/>
      <c r="BC771" s="63"/>
      <c r="BD771" s="63"/>
      <c r="BE771" s="63"/>
      <c r="BF771" s="63"/>
      <c r="BG771" s="63"/>
      <c r="BH771" s="63"/>
      <c r="BI771" s="63"/>
      <c r="BJ771" s="63"/>
      <c r="BK771" s="63"/>
      <c r="BL771" s="63"/>
      <c r="BM771" s="63"/>
      <c r="BN771" s="63"/>
      <c r="BO771" s="63"/>
      <c r="BP771" s="63"/>
      <c r="BQ771" s="63"/>
      <c r="BR771" s="63"/>
      <c r="BS771" s="63"/>
      <c r="BT771" s="63"/>
      <c r="BU771" s="63"/>
      <c r="BV771" s="63"/>
      <c r="BW771" s="63"/>
      <c r="BX771" s="63"/>
      <c r="BY771" s="63"/>
      <c r="BZ771" s="63"/>
      <c r="CA771" s="63"/>
      <c r="CB771" s="63"/>
      <c r="CC771" s="63"/>
      <c r="CD771" s="63"/>
      <c r="CE771" s="63"/>
      <c r="CF771" s="63"/>
      <c r="CG771" s="63"/>
      <c r="CH771" s="63"/>
      <c r="CI771" s="63"/>
      <c r="CJ771" s="63"/>
      <c r="CK771" s="63"/>
      <c r="CL771" s="63"/>
      <c r="CM771" s="63"/>
      <c r="CN771" s="63"/>
      <c r="CO771" s="63"/>
      <c r="CP771" s="63"/>
      <c r="CQ771" s="63"/>
      <c r="CR771" s="63"/>
      <c r="CS771" s="63"/>
      <c r="CT771" s="63"/>
      <c r="CU771" s="63"/>
      <c r="CV771" s="63"/>
      <c r="CW771" s="63"/>
      <c r="CX771" s="63"/>
      <c r="CY771" s="63"/>
      <c r="CZ771" s="63"/>
      <c r="DA771" s="63"/>
    </row>
    <row r="772" spans="1:105" ht="16.5" x14ac:dyDescent="0.3">
      <c r="A772" s="14">
        <v>649</v>
      </c>
      <c r="B772" s="15"/>
      <c r="C772" s="15"/>
      <c r="D772" s="15"/>
      <c r="E772" s="14" t="s">
        <v>2006</v>
      </c>
      <c r="F772" s="14" t="s">
        <v>446</v>
      </c>
      <c r="G772" s="14" t="s">
        <v>2007</v>
      </c>
      <c r="H772" s="2"/>
      <c r="I772" s="12">
        <v>100</v>
      </c>
      <c r="J772" s="16">
        <f t="shared" si="127"/>
        <v>100</v>
      </c>
      <c r="K772" s="16">
        <f t="shared" si="128"/>
        <v>100</v>
      </c>
      <c r="L772" s="16">
        <f t="shared" ref="L772:M780" si="132">P772+R772+T772+V772+X772+Z772+AB772+AD772+AF772+AH772+AJ772+AL772+AN772+AP772+AR772+AT772+AV772+AX772+AZ772+BB772+BD772+BJ772+CZ772+BF772+BH772+BL772+BN772+BP772+BR772+BT772+BZ772+BV772+BX772+CB772+CD772+CF772+CH772+CJ772+CL772</f>
        <v>0</v>
      </c>
      <c r="M772" s="16">
        <f t="shared" si="132"/>
        <v>0</v>
      </c>
      <c r="N772" s="16"/>
      <c r="O772" s="16"/>
      <c r="P772" s="16"/>
      <c r="Q772" s="16"/>
      <c r="R772" s="16"/>
      <c r="S772" s="16"/>
      <c r="T772" s="16"/>
      <c r="U772" s="16"/>
      <c r="V772" s="16"/>
      <c r="W772" s="17"/>
      <c r="X772" s="16"/>
      <c r="Y772" s="16"/>
      <c r="Z772" s="16"/>
      <c r="AA772" s="16"/>
      <c r="AB772" s="16"/>
      <c r="AC772" s="16"/>
      <c r="AD772" s="16"/>
      <c r="AE772" s="16"/>
      <c r="AF772" s="16"/>
      <c r="AG772" s="16"/>
      <c r="AH772" s="16"/>
      <c r="AI772" s="16"/>
      <c r="AJ772" s="16"/>
      <c r="AK772" s="16"/>
      <c r="AL772" s="16"/>
      <c r="AM772" s="16"/>
      <c r="AN772" s="16"/>
      <c r="AO772" s="16"/>
      <c r="AP772" s="16"/>
      <c r="AQ772" s="16"/>
      <c r="AR772" s="16"/>
      <c r="AS772" s="16"/>
      <c r="AT772" s="16"/>
      <c r="AU772" s="16"/>
      <c r="AV772" s="16"/>
      <c r="AW772" s="16"/>
      <c r="AX772" s="16"/>
      <c r="AY772" s="16"/>
      <c r="AZ772" s="16"/>
      <c r="BA772" s="16"/>
      <c r="BB772" s="16"/>
      <c r="BC772" s="16"/>
      <c r="BD772" s="16"/>
      <c r="BE772" s="16"/>
      <c r="BF772" s="16"/>
      <c r="BG772" s="16"/>
      <c r="BH772" s="16"/>
      <c r="BI772" s="16"/>
      <c r="BJ772" s="16"/>
      <c r="BK772" s="16"/>
      <c r="BL772" s="16"/>
      <c r="BM772" s="16"/>
      <c r="BN772" s="16"/>
      <c r="BO772" s="16"/>
      <c r="BP772" s="16"/>
      <c r="BQ772" s="16"/>
      <c r="BR772" s="16"/>
      <c r="BS772" s="16"/>
      <c r="BT772" s="16"/>
      <c r="BU772" s="16"/>
      <c r="BV772" s="16"/>
      <c r="BW772" s="16"/>
      <c r="BX772" s="16"/>
      <c r="BY772" s="16"/>
      <c r="BZ772" s="16"/>
      <c r="CA772" s="16"/>
      <c r="CB772" s="16"/>
      <c r="CC772" s="16"/>
      <c r="CD772" s="16"/>
      <c r="CE772" s="16"/>
      <c r="CF772" s="16"/>
      <c r="CG772" s="16"/>
      <c r="CH772" s="16"/>
      <c r="CI772" s="16"/>
      <c r="CJ772" s="16"/>
      <c r="CK772" s="16"/>
      <c r="CL772" s="16"/>
      <c r="CM772" s="16"/>
      <c r="CN772" s="16"/>
      <c r="CO772" s="16"/>
      <c r="CP772" s="16"/>
      <c r="CQ772" s="16"/>
      <c r="CR772" s="16"/>
      <c r="CS772" s="16"/>
      <c r="CT772" s="16"/>
      <c r="CU772" s="16"/>
      <c r="CV772" s="16"/>
      <c r="CW772" s="16"/>
      <c r="CX772" s="16"/>
      <c r="CY772" s="16"/>
      <c r="CZ772" s="16"/>
      <c r="DA772" s="16"/>
    </row>
    <row r="773" spans="1:105" ht="16.5" x14ac:dyDescent="0.3">
      <c r="A773" s="14">
        <v>651</v>
      </c>
      <c r="B773" s="15"/>
      <c r="C773" s="15"/>
      <c r="D773" s="15"/>
      <c r="E773" s="14" t="s">
        <v>2008</v>
      </c>
      <c r="F773" s="14" t="s">
        <v>943</v>
      </c>
      <c r="G773" s="14" t="s">
        <v>2009</v>
      </c>
      <c r="H773" s="2"/>
      <c r="I773" s="12">
        <v>100</v>
      </c>
      <c r="J773" s="16">
        <f t="shared" si="127"/>
        <v>38</v>
      </c>
      <c r="K773" s="16">
        <f t="shared" si="128"/>
        <v>64.999899999999997</v>
      </c>
      <c r="L773" s="16">
        <f t="shared" si="132"/>
        <v>35.000100000000003</v>
      </c>
      <c r="M773" s="16">
        <f t="shared" si="132"/>
        <v>62</v>
      </c>
      <c r="N773" s="16"/>
      <c r="O773" s="16"/>
      <c r="P773" s="16">
        <v>0</v>
      </c>
      <c r="Q773" s="16">
        <v>1</v>
      </c>
      <c r="R773" s="16">
        <v>0</v>
      </c>
      <c r="S773" s="16">
        <v>1</v>
      </c>
      <c r="T773" s="16">
        <v>35</v>
      </c>
      <c r="U773" s="17">
        <v>59</v>
      </c>
      <c r="V773" s="16"/>
      <c r="W773" s="17"/>
      <c r="X773" s="16"/>
      <c r="Y773" s="16"/>
      <c r="Z773" s="16"/>
      <c r="AA773" s="16"/>
      <c r="AB773" s="16"/>
      <c r="AC773" s="16"/>
      <c r="AD773" s="16"/>
      <c r="AE773" s="16"/>
      <c r="AF773" s="16"/>
      <c r="AG773" s="16"/>
      <c r="AH773" s="16"/>
      <c r="AI773" s="16"/>
      <c r="AJ773" s="16"/>
      <c r="AK773" s="16"/>
      <c r="AL773" s="60">
        <v>1E-4</v>
      </c>
      <c r="AM773" s="16">
        <v>1</v>
      </c>
      <c r="AN773" s="16"/>
      <c r="AO773" s="16"/>
      <c r="AP773" s="16"/>
      <c r="AQ773" s="16"/>
      <c r="AR773" s="16"/>
      <c r="AS773" s="16"/>
      <c r="AT773" s="16"/>
      <c r="AU773" s="16"/>
      <c r="AV773" s="16"/>
      <c r="AW773" s="16"/>
      <c r="AX773" s="16"/>
      <c r="AY773" s="16"/>
      <c r="AZ773" s="16"/>
      <c r="BA773" s="16"/>
      <c r="BB773" s="16"/>
      <c r="BC773" s="16"/>
      <c r="BD773" s="16"/>
      <c r="BE773" s="16"/>
      <c r="BF773" s="16"/>
      <c r="BG773" s="16"/>
      <c r="BH773" s="16"/>
      <c r="BI773" s="16"/>
      <c r="BJ773" s="16"/>
      <c r="BK773" s="16"/>
      <c r="BL773" s="16"/>
      <c r="BM773" s="16"/>
      <c r="BN773" s="16"/>
      <c r="BO773" s="16"/>
      <c r="BP773" s="16"/>
      <c r="BQ773" s="16"/>
      <c r="BR773" s="16"/>
      <c r="BS773" s="16"/>
      <c r="BT773" s="16"/>
      <c r="BU773" s="16"/>
      <c r="BV773" s="16"/>
      <c r="BW773" s="16"/>
      <c r="BX773" s="16"/>
      <c r="BY773" s="16"/>
      <c r="BZ773" s="16"/>
      <c r="CA773" s="16"/>
      <c r="CB773" s="16"/>
      <c r="CC773" s="16"/>
      <c r="CD773" s="16"/>
      <c r="CE773" s="16"/>
      <c r="CF773" s="16"/>
      <c r="CG773" s="16"/>
      <c r="CH773" s="16"/>
      <c r="CI773" s="16"/>
      <c r="CJ773" s="16"/>
      <c r="CK773" s="16"/>
      <c r="CL773" s="16"/>
      <c r="CM773" s="16"/>
      <c r="CN773" s="16"/>
      <c r="CO773" s="16"/>
      <c r="CP773" s="16"/>
      <c r="CQ773" s="16"/>
      <c r="CR773" s="16"/>
      <c r="CS773" s="16"/>
      <c r="CT773" s="16"/>
      <c r="CU773" s="16"/>
      <c r="CV773" s="16"/>
      <c r="CW773" s="16"/>
      <c r="CX773" s="16"/>
      <c r="CY773" s="16"/>
      <c r="CZ773" s="16"/>
      <c r="DA773" s="16"/>
    </row>
    <row r="774" spans="1:105" ht="16.5" x14ac:dyDescent="0.3">
      <c r="A774" s="14">
        <v>652</v>
      </c>
      <c r="B774" s="15"/>
      <c r="C774" s="15"/>
      <c r="D774" s="15"/>
      <c r="E774" s="14" t="s">
        <v>2010</v>
      </c>
      <c r="F774" s="14" t="s">
        <v>943</v>
      </c>
      <c r="G774" s="14" t="s">
        <v>2011</v>
      </c>
      <c r="H774" s="2"/>
      <c r="I774" s="12">
        <v>100</v>
      </c>
      <c r="J774" s="16">
        <f t="shared" si="127"/>
        <v>100</v>
      </c>
      <c r="K774" s="16">
        <f t="shared" si="128"/>
        <v>100</v>
      </c>
      <c r="L774" s="16">
        <f t="shared" si="132"/>
        <v>0</v>
      </c>
      <c r="M774" s="16">
        <f t="shared" si="132"/>
        <v>0</v>
      </c>
      <c r="N774" s="16"/>
      <c r="O774" s="16"/>
      <c r="P774" s="16"/>
      <c r="Q774" s="16"/>
      <c r="R774" s="16"/>
      <c r="S774" s="16"/>
      <c r="T774" s="16"/>
      <c r="U774" s="16"/>
      <c r="V774" s="16"/>
      <c r="W774" s="17"/>
      <c r="X774" s="16"/>
      <c r="Y774" s="16"/>
      <c r="Z774" s="16"/>
      <c r="AA774" s="16"/>
      <c r="AB774" s="16"/>
      <c r="AC774" s="16"/>
      <c r="AD774" s="16"/>
      <c r="AE774" s="16"/>
      <c r="AF774" s="16"/>
      <c r="AG774" s="16"/>
      <c r="AH774" s="16"/>
      <c r="AI774" s="16"/>
      <c r="AJ774" s="16"/>
      <c r="AK774" s="16"/>
      <c r="AL774" s="16"/>
      <c r="AM774" s="16"/>
      <c r="AN774" s="16"/>
      <c r="AO774" s="16"/>
      <c r="AP774" s="16"/>
      <c r="AQ774" s="16"/>
      <c r="AR774" s="16"/>
      <c r="AS774" s="16"/>
      <c r="AT774" s="16"/>
      <c r="AU774" s="16"/>
      <c r="AV774" s="16"/>
      <c r="AW774" s="16"/>
      <c r="AX774" s="16"/>
      <c r="AY774" s="16"/>
      <c r="AZ774" s="16"/>
      <c r="BA774" s="16"/>
      <c r="BB774" s="16"/>
      <c r="BC774" s="16"/>
      <c r="BD774" s="16"/>
      <c r="BE774" s="16"/>
      <c r="BF774" s="16"/>
      <c r="BG774" s="16"/>
      <c r="BH774" s="16"/>
      <c r="BI774" s="16"/>
      <c r="BJ774" s="16"/>
      <c r="BK774" s="16"/>
      <c r="BL774" s="16"/>
      <c r="BM774" s="16"/>
      <c r="BN774" s="16"/>
      <c r="BO774" s="16"/>
      <c r="BP774" s="16"/>
      <c r="BQ774" s="16"/>
      <c r="BR774" s="16"/>
      <c r="BS774" s="16"/>
      <c r="BT774" s="16"/>
      <c r="BU774" s="16"/>
      <c r="BV774" s="16"/>
      <c r="BW774" s="16"/>
      <c r="BX774" s="16"/>
      <c r="BY774" s="16"/>
      <c r="BZ774" s="16"/>
      <c r="CA774" s="16"/>
      <c r="CB774" s="16"/>
      <c r="CC774" s="16"/>
      <c r="CD774" s="16"/>
      <c r="CE774" s="16"/>
      <c r="CF774" s="16"/>
      <c r="CG774" s="16"/>
      <c r="CH774" s="16"/>
      <c r="CI774" s="16"/>
      <c r="CJ774" s="16"/>
      <c r="CK774" s="16"/>
      <c r="CL774" s="16"/>
      <c r="CM774" s="16"/>
      <c r="CN774" s="16"/>
      <c r="CO774" s="16"/>
      <c r="CP774" s="16"/>
      <c r="CQ774" s="16"/>
      <c r="CR774" s="16"/>
      <c r="CS774" s="16"/>
      <c r="CT774" s="16"/>
      <c r="CU774" s="16"/>
      <c r="CV774" s="16"/>
      <c r="CW774" s="16"/>
      <c r="CX774" s="16"/>
      <c r="CY774" s="16"/>
      <c r="CZ774" s="16"/>
      <c r="DA774" s="16"/>
    </row>
    <row r="775" spans="1:105" ht="16.5" x14ac:dyDescent="0.3">
      <c r="A775" s="14">
        <v>653</v>
      </c>
      <c r="B775" s="15"/>
      <c r="C775" s="15"/>
      <c r="D775" s="15"/>
      <c r="E775" s="14" t="s">
        <v>2012</v>
      </c>
      <c r="F775" s="14" t="s">
        <v>943</v>
      </c>
      <c r="G775" s="14" t="s">
        <v>2013</v>
      </c>
      <c r="H775" s="2"/>
      <c r="I775" s="12">
        <v>100</v>
      </c>
      <c r="J775" s="16">
        <f t="shared" si="127"/>
        <v>100</v>
      </c>
      <c r="K775" s="16">
        <f t="shared" si="128"/>
        <v>100</v>
      </c>
      <c r="L775" s="16">
        <f t="shared" si="132"/>
        <v>0</v>
      </c>
      <c r="M775" s="16">
        <f t="shared" si="132"/>
        <v>0</v>
      </c>
      <c r="N775" s="16"/>
      <c r="O775" s="16"/>
      <c r="P775" s="16"/>
      <c r="Q775" s="16"/>
      <c r="R775" s="16"/>
      <c r="S775" s="16"/>
      <c r="T775" s="16"/>
      <c r="U775" s="16"/>
      <c r="V775" s="16"/>
      <c r="W775" s="17"/>
      <c r="X775" s="16"/>
      <c r="Y775" s="16"/>
      <c r="Z775" s="16"/>
      <c r="AA775" s="16"/>
      <c r="AB775" s="16"/>
      <c r="AC775" s="16"/>
      <c r="AD775" s="16"/>
      <c r="AE775" s="16"/>
      <c r="AF775" s="16"/>
      <c r="AG775" s="16"/>
      <c r="AH775" s="16"/>
      <c r="AI775" s="16"/>
      <c r="AJ775" s="16"/>
      <c r="AK775" s="16"/>
      <c r="AL775" s="16"/>
      <c r="AM775" s="16"/>
      <c r="AN775" s="16"/>
      <c r="AO775" s="16"/>
      <c r="AP775" s="16"/>
      <c r="AQ775" s="16"/>
      <c r="AR775" s="16"/>
      <c r="AS775" s="16"/>
      <c r="AT775" s="16"/>
      <c r="AU775" s="16"/>
      <c r="AV775" s="16"/>
      <c r="AW775" s="16"/>
      <c r="AX775" s="16"/>
      <c r="AY775" s="16"/>
      <c r="AZ775" s="16"/>
      <c r="BA775" s="16"/>
      <c r="BB775" s="16"/>
      <c r="BC775" s="16"/>
      <c r="BD775" s="16"/>
      <c r="BE775" s="16"/>
      <c r="BF775" s="16"/>
      <c r="BG775" s="16"/>
      <c r="BH775" s="16"/>
      <c r="BI775" s="16"/>
      <c r="BJ775" s="16"/>
      <c r="BK775" s="16"/>
      <c r="BL775" s="16"/>
      <c r="BM775" s="16"/>
      <c r="BN775" s="16"/>
      <c r="BO775" s="16"/>
      <c r="BP775" s="16"/>
      <c r="BQ775" s="16"/>
      <c r="BR775" s="16"/>
      <c r="BS775" s="16"/>
      <c r="BT775" s="16"/>
      <c r="BU775" s="16"/>
      <c r="BV775" s="16"/>
      <c r="BW775" s="16"/>
      <c r="BX775" s="16"/>
      <c r="BY775" s="16"/>
      <c r="BZ775" s="16"/>
      <c r="CA775" s="16"/>
      <c r="CB775" s="16"/>
      <c r="CC775" s="16"/>
      <c r="CD775" s="16"/>
      <c r="CE775" s="16"/>
      <c r="CF775" s="16"/>
      <c r="CG775" s="16"/>
      <c r="CH775" s="16"/>
      <c r="CI775" s="16"/>
      <c r="CJ775" s="16"/>
      <c r="CK775" s="16"/>
      <c r="CL775" s="16"/>
      <c r="CM775" s="16"/>
      <c r="CN775" s="16"/>
      <c r="CO775" s="16"/>
      <c r="CP775" s="16"/>
      <c r="CQ775" s="16"/>
      <c r="CR775" s="16"/>
      <c r="CS775" s="16"/>
      <c r="CT775" s="16"/>
      <c r="CU775" s="16"/>
      <c r="CV775" s="16"/>
      <c r="CW775" s="16"/>
      <c r="CX775" s="16"/>
      <c r="CY775" s="16"/>
      <c r="CZ775" s="16"/>
      <c r="DA775" s="16"/>
    </row>
    <row r="776" spans="1:105" ht="16.5" x14ac:dyDescent="0.3">
      <c r="A776" s="14">
        <v>654</v>
      </c>
      <c r="B776" s="15"/>
      <c r="C776" s="15"/>
      <c r="D776" s="15"/>
      <c r="E776" s="14" t="s">
        <v>2014</v>
      </c>
      <c r="F776" s="14" t="s">
        <v>943</v>
      </c>
      <c r="G776" s="14" t="s">
        <v>2015</v>
      </c>
      <c r="H776" s="2"/>
      <c r="I776" s="12">
        <v>100</v>
      </c>
      <c r="J776" s="16">
        <f t="shared" si="127"/>
        <v>89.9</v>
      </c>
      <c r="K776" s="16">
        <f t="shared" si="128"/>
        <v>97.799000000000007</v>
      </c>
      <c r="L776" s="16">
        <f t="shared" si="132"/>
        <v>2.2010000000000001</v>
      </c>
      <c r="M776" s="16">
        <f t="shared" si="132"/>
        <v>10.1</v>
      </c>
      <c r="N776" s="16"/>
      <c r="O776" s="16"/>
      <c r="P776" s="16">
        <v>2</v>
      </c>
      <c r="Q776" s="16">
        <v>2.8</v>
      </c>
      <c r="R776" s="16">
        <v>0.2</v>
      </c>
      <c r="S776" s="16">
        <v>1.2</v>
      </c>
      <c r="T776" s="16">
        <v>0</v>
      </c>
      <c r="U776" s="16">
        <v>5</v>
      </c>
      <c r="V776" s="16"/>
      <c r="W776" s="17"/>
      <c r="X776" s="16"/>
      <c r="Y776" s="16"/>
      <c r="Z776" s="16"/>
      <c r="AA776" s="16"/>
      <c r="AB776" s="18">
        <v>1E-3</v>
      </c>
      <c r="AC776" s="16">
        <v>0.2</v>
      </c>
      <c r="AD776" s="16"/>
      <c r="AE776" s="16"/>
      <c r="AF776" s="16"/>
      <c r="AG776" s="16"/>
      <c r="AH776" s="16"/>
      <c r="AI776" s="16"/>
      <c r="AJ776" s="16"/>
      <c r="AK776" s="16"/>
      <c r="AL776" s="16">
        <v>0</v>
      </c>
      <c r="AM776" s="16">
        <v>0.9</v>
      </c>
      <c r="AN776" s="16"/>
      <c r="AO776" s="16"/>
      <c r="AP776" s="16"/>
      <c r="AQ776" s="16"/>
      <c r="AR776" s="16"/>
      <c r="AS776" s="16"/>
      <c r="AT776" s="16"/>
      <c r="AU776" s="16"/>
      <c r="AV776" s="16"/>
      <c r="AW776" s="16"/>
      <c r="AX776" s="16"/>
      <c r="AY776" s="16"/>
      <c r="AZ776" s="16"/>
      <c r="BA776" s="16"/>
      <c r="BB776" s="16"/>
      <c r="BC776" s="16"/>
      <c r="BD776" s="16"/>
      <c r="BE776" s="16"/>
      <c r="BF776" s="16"/>
      <c r="BG776" s="16"/>
      <c r="BH776" s="16"/>
      <c r="BI776" s="16"/>
      <c r="BJ776" s="16"/>
      <c r="BK776" s="16"/>
      <c r="BL776" s="16"/>
      <c r="BM776" s="16"/>
      <c r="BN776" s="16"/>
      <c r="BO776" s="16"/>
      <c r="BP776" s="16"/>
      <c r="BQ776" s="16"/>
      <c r="BR776" s="16"/>
      <c r="BS776" s="16"/>
      <c r="BT776" s="16"/>
      <c r="BU776" s="16"/>
      <c r="BV776" s="16"/>
      <c r="BW776" s="16"/>
      <c r="BX776" s="16"/>
      <c r="BY776" s="16"/>
      <c r="BZ776" s="16"/>
      <c r="CA776" s="16"/>
      <c r="CB776" s="16"/>
      <c r="CC776" s="16"/>
      <c r="CD776" s="16"/>
      <c r="CE776" s="16"/>
      <c r="CF776" s="16"/>
      <c r="CG776" s="16"/>
      <c r="CH776" s="16"/>
      <c r="CI776" s="16"/>
      <c r="CJ776" s="16"/>
      <c r="CK776" s="16"/>
      <c r="CL776" s="16"/>
      <c r="CM776" s="16"/>
      <c r="CN776" s="16"/>
      <c r="CO776" s="16"/>
      <c r="CP776" s="16"/>
      <c r="CQ776" s="16"/>
      <c r="CR776" s="16"/>
      <c r="CS776" s="16"/>
      <c r="CT776" s="16"/>
      <c r="CU776" s="16"/>
      <c r="CV776" s="16"/>
      <c r="CW776" s="16"/>
      <c r="CX776" s="16"/>
      <c r="CY776" s="16"/>
      <c r="CZ776" s="16"/>
      <c r="DA776" s="16"/>
    </row>
    <row r="777" spans="1:105" ht="16.5" x14ac:dyDescent="0.3">
      <c r="A777" s="14">
        <v>655</v>
      </c>
      <c r="B777" s="15"/>
      <c r="C777" s="15"/>
      <c r="D777" s="15"/>
      <c r="E777" s="14" t="s">
        <v>2016</v>
      </c>
      <c r="F777" s="14" t="s">
        <v>446</v>
      </c>
      <c r="G777" s="14" t="s">
        <v>2017</v>
      </c>
      <c r="H777" s="2"/>
      <c r="I777" s="12">
        <v>100</v>
      </c>
      <c r="J777" s="16">
        <f t="shared" si="127"/>
        <v>100</v>
      </c>
      <c r="K777" s="16">
        <f t="shared" si="128"/>
        <v>100</v>
      </c>
      <c r="L777" s="16">
        <f t="shared" si="132"/>
        <v>0</v>
      </c>
      <c r="M777" s="16">
        <f t="shared" si="132"/>
        <v>0</v>
      </c>
      <c r="N777" s="16"/>
      <c r="O777" s="16"/>
      <c r="P777" s="16"/>
      <c r="Q777" s="16"/>
      <c r="R777" s="16"/>
      <c r="S777" s="16"/>
      <c r="T777" s="16"/>
      <c r="U777" s="16"/>
      <c r="V777" s="16"/>
      <c r="W777" s="17"/>
      <c r="X777" s="16"/>
      <c r="Y777" s="16"/>
      <c r="Z777" s="16"/>
      <c r="AA777" s="16"/>
      <c r="AB777" s="16"/>
      <c r="AC777" s="16"/>
      <c r="AD777" s="16"/>
      <c r="AE777" s="16"/>
      <c r="AF777" s="16"/>
      <c r="AG777" s="16"/>
      <c r="AH777" s="16"/>
      <c r="AI777" s="16"/>
      <c r="AJ777" s="16"/>
      <c r="AK777" s="16"/>
      <c r="AL777" s="16"/>
      <c r="AM777" s="16"/>
      <c r="AN777" s="16"/>
      <c r="AO777" s="16"/>
      <c r="AP777" s="16"/>
      <c r="AQ777" s="16"/>
      <c r="AR777" s="16"/>
      <c r="AS777" s="16"/>
      <c r="AT777" s="16"/>
      <c r="AU777" s="16"/>
      <c r="AV777" s="16"/>
      <c r="AW777" s="16"/>
      <c r="AX777" s="16"/>
      <c r="AY777" s="16"/>
      <c r="AZ777" s="16"/>
      <c r="BA777" s="16"/>
      <c r="BB777" s="16"/>
      <c r="BC777" s="16"/>
      <c r="BD777" s="16"/>
      <c r="BE777" s="16"/>
      <c r="BF777" s="16"/>
      <c r="BG777" s="16"/>
      <c r="BH777" s="16"/>
      <c r="BI777" s="16"/>
      <c r="BJ777" s="16"/>
      <c r="BK777" s="16"/>
      <c r="BL777" s="16"/>
      <c r="BM777" s="16"/>
      <c r="BN777" s="16"/>
      <c r="BO777" s="16"/>
      <c r="BP777" s="16"/>
      <c r="BQ777" s="16"/>
      <c r="BR777" s="16"/>
      <c r="BS777" s="16"/>
      <c r="BT777" s="16"/>
      <c r="BU777" s="16"/>
      <c r="BV777" s="16"/>
      <c r="BW777" s="16"/>
      <c r="BX777" s="16"/>
      <c r="BY777" s="16"/>
      <c r="BZ777" s="16"/>
      <c r="CA777" s="16"/>
      <c r="CB777" s="16"/>
      <c r="CC777" s="16"/>
      <c r="CD777" s="16"/>
      <c r="CE777" s="16"/>
      <c r="CF777" s="16"/>
      <c r="CG777" s="16"/>
      <c r="CH777" s="16"/>
      <c r="CI777" s="16"/>
      <c r="CJ777" s="16"/>
      <c r="CK777" s="16"/>
      <c r="CL777" s="16"/>
      <c r="CM777" s="16"/>
      <c r="CN777" s="16"/>
      <c r="CO777" s="16"/>
      <c r="CP777" s="16"/>
      <c r="CQ777" s="16"/>
      <c r="CR777" s="16"/>
      <c r="CS777" s="16"/>
      <c r="CT777" s="16"/>
      <c r="CU777" s="16"/>
      <c r="CV777" s="16"/>
      <c r="CW777" s="16"/>
      <c r="CX777" s="16"/>
      <c r="CY777" s="16"/>
      <c r="CZ777" s="16"/>
      <c r="DA777" s="16"/>
    </row>
    <row r="778" spans="1:105" ht="16.5" x14ac:dyDescent="0.3">
      <c r="A778" s="14">
        <v>656</v>
      </c>
      <c r="B778" s="15"/>
      <c r="C778" s="15"/>
      <c r="D778" s="15"/>
      <c r="E778" s="14" t="s">
        <v>2018</v>
      </c>
      <c r="F778" s="14" t="s">
        <v>446</v>
      </c>
      <c r="G778" s="14" t="s">
        <v>2019</v>
      </c>
      <c r="H778" s="2"/>
      <c r="I778" s="12">
        <v>100</v>
      </c>
      <c r="J778" s="16">
        <f t="shared" si="127"/>
        <v>100</v>
      </c>
      <c r="K778" s="16">
        <f t="shared" si="128"/>
        <v>100</v>
      </c>
      <c r="L778" s="16">
        <f t="shared" si="132"/>
        <v>0</v>
      </c>
      <c r="M778" s="16">
        <f t="shared" si="132"/>
        <v>0</v>
      </c>
      <c r="N778" s="16"/>
      <c r="O778" s="16"/>
      <c r="P778" s="16"/>
      <c r="Q778" s="16"/>
      <c r="R778" s="16"/>
      <c r="S778" s="16"/>
      <c r="T778" s="16"/>
      <c r="U778" s="16"/>
      <c r="V778" s="16"/>
      <c r="W778" s="17"/>
      <c r="X778" s="16"/>
      <c r="Y778" s="16"/>
      <c r="Z778" s="16"/>
      <c r="AA778" s="16"/>
      <c r="AB778" s="16"/>
      <c r="AC778" s="16"/>
      <c r="AD778" s="16"/>
      <c r="AE778" s="16"/>
      <c r="AF778" s="16"/>
      <c r="AG778" s="16"/>
      <c r="AH778" s="16"/>
      <c r="AI778" s="16"/>
      <c r="AJ778" s="16"/>
      <c r="AK778" s="16"/>
      <c r="AL778" s="16"/>
      <c r="AM778" s="16"/>
      <c r="AN778" s="16"/>
      <c r="AO778" s="16"/>
      <c r="AP778" s="16"/>
      <c r="AQ778" s="16"/>
      <c r="AR778" s="16"/>
      <c r="AS778" s="16"/>
      <c r="AT778" s="16"/>
      <c r="AU778" s="16"/>
      <c r="AV778" s="16"/>
      <c r="AW778" s="16"/>
      <c r="AX778" s="16"/>
      <c r="AY778" s="16"/>
      <c r="AZ778" s="16"/>
      <c r="BA778" s="16"/>
      <c r="BB778" s="16"/>
      <c r="BC778" s="16"/>
      <c r="BD778" s="16"/>
      <c r="BE778" s="16"/>
      <c r="BF778" s="16"/>
      <c r="BG778" s="16"/>
      <c r="BH778" s="16"/>
      <c r="BI778" s="16"/>
      <c r="BJ778" s="16"/>
      <c r="BK778" s="16"/>
      <c r="BL778" s="16"/>
      <c r="BM778" s="16"/>
      <c r="BN778" s="16"/>
      <c r="BO778" s="16"/>
      <c r="BP778" s="16"/>
      <c r="BQ778" s="16"/>
      <c r="BR778" s="16"/>
      <c r="BS778" s="16"/>
      <c r="BT778" s="16"/>
      <c r="BU778" s="16"/>
      <c r="BV778" s="16"/>
      <c r="BW778" s="16"/>
      <c r="BX778" s="16"/>
      <c r="BY778" s="16"/>
      <c r="BZ778" s="16"/>
      <c r="CA778" s="16"/>
      <c r="CB778" s="16"/>
      <c r="CC778" s="16"/>
      <c r="CD778" s="16"/>
      <c r="CE778" s="16"/>
      <c r="CF778" s="16"/>
      <c r="CG778" s="16"/>
      <c r="CH778" s="16"/>
      <c r="CI778" s="16"/>
      <c r="CJ778" s="16"/>
      <c r="CK778" s="16"/>
      <c r="CL778" s="16"/>
      <c r="CM778" s="16"/>
      <c r="CN778" s="16"/>
      <c r="CO778" s="16"/>
      <c r="CP778" s="16"/>
      <c r="CQ778" s="16"/>
      <c r="CR778" s="16"/>
      <c r="CS778" s="16"/>
      <c r="CT778" s="16"/>
      <c r="CU778" s="16"/>
      <c r="CV778" s="16"/>
      <c r="CW778" s="16"/>
      <c r="CX778" s="16"/>
      <c r="CY778" s="16"/>
      <c r="CZ778" s="16"/>
      <c r="DA778" s="16"/>
    </row>
    <row r="779" spans="1:105" ht="16.5" x14ac:dyDescent="0.3">
      <c r="A779" s="14">
        <v>658</v>
      </c>
      <c r="B779" s="15"/>
      <c r="C779" s="15"/>
      <c r="D779" s="15"/>
      <c r="E779" s="14" t="s">
        <v>2020</v>
      </c>
      <c r="F779" s="14" t="s">
        <v>446</v>
      </c>
      <c r="G779" s="14" t="s">
        <v>2021</v>
      </c>
      <c r="H779" s="2"/>
      <c r="I779" s="12">
        <v>100</v>
      </c>
      <c r="J779" s="16">
        <f t="shared" si="127"/>
        <v>95.42</v>
      </c>
      <c r="K779" s="16">
        <f t="shared" si="128"/>
        <v>97.626000000000005</v>
      </c>
      <c r="L779" s="16">
        <f t="shared" si="132"/>
        <v>2.3740000000000006</v>
      </c>
      <c r="M779" s="16">
        <f t="shared" si="132"/>
        <v>4.5799999999999983</v>
      </c>
      <c r="N779" s="16"/>
      <c r="O779" s="16"/>
      <c r="P779" s="16">
        <v>1.6</v>
      </c>
      <c r="Q779" s="16">
        <v>2.9</v>
      </c>
      <c r="R779" s="16">
        <v>0.7</v>
      </c>
      <c r="S779" s="16">
        <v>0.8</v>
      </c>
      <c r="T779" s="119">
        <v>3.0000000000000001E-3</v>
      </c>
      <c r="U779" s="120">
        <v>0.1</v>
      </c>
      <c r="V779" s="16"/>
      <c r="W779" s="17"/>
      <c r="X779" s="16">
        <v>0.05</v>
      </c>
      <c r="Y779" s="16">
        <v>0.08</v>
      </c>
      <c r="Z779" s="119">
        <v>3.0000000000000001E-3</v>
      </c>
      <c r="AA779" s="120">
        <v>0.1</v>
      </c>
      <c r="AB779" s="121">
        <v>3.0000000000000001E-3</v>
      </c>
      <c r="AC779" s="122">
        <v>0.1</v>
      </c>
      <c r="AD779" s="16"/>
      <c r="AE779" s="16"/>
      <c r="AF779" s="16"/>
      <c r="AG779" s="16"/>
      <c r="AH779" s="119">
        <v>3.0000000000000001E-3</v>
      </c>
      <c r="AI779" s="120">
        <v>0.1</v>
      </c>
      <c r="AJ779" s="119">
        <v>3.0000000000000001E-3</v>
      </c>
      <c r="AK779" s="120">
        <v>0.1</v>
      </c>
      <c r="AL779" s="119">
        <v>3.0000000000000001E-3</v>
      </c>
      <c r="AM779" s="120">
        <v>0.1</v>
      </c>
      <c r="AN779" s="121">
        <v>3.0000000000000001E-3</v>
      </c>
      <c r="AO779" s="122">
        <v>0.1</v>
      </c>
      <c r="AP779" s="16"/>
      <c r="AQ779" s="16"/>
      <c r="AR779" s="16"/>
      <c r="AS779" s="16"/>
      <c r="AT779" s="16"/>
      <c r="AU779" s="16"/>
      <c r="AV779" s="16"/>
      <c r="AW779" s="16"/>
      <c r="AX779" s="16"/>
      <c r="AY779" s="16"/>
      <c r="AZ779" s="16"/>
      <c r="BA779" s="16"/>
      <c r="BB779" s="16"/>
      <c r="BC779" s="16"/>
      <c r="BD779" s="16"/>
      <c r="BE779" s="16"/>
      <c r="BF779" s="16"/>
      <c r="BG779" s="16"/>
      <c r="BH779" s="16"/>
      <c r="BI779" s="16"/>
      <c r="BJ779" s="16"/>
      <c r="BK779" s="16"/>
      <c r="BL779" s="121">
        <v>3.0000000000000001E-3</v>
      </c>
      <c r="BM779" s="122">
        <v>0.1</v>
      </c>
      <c r="BN779" s="16"/>
      <c r="BO779" s="16"/>
      <c r="BP779" s="16"/>
      <c r="BQ779" s="16"/>
      <c r="BR779" s="16"/>
      <c r="BS779" s="16"/>
      <c r="BT779" s="16"/>
      <c r="BU779" s="16"/>
      <c r="BV779" s="16"/>
      <c r="BW779" s="16"/>
      <c r="BX779" s="16"/>
      <c r="BY779" s="16"/>
      <c r="BZ779" s="16"/>
      <c r="CA779" s="16"/>
      <c r="CB779" s="16"/>
      <c r="CC779" s="16"/>
      <c r="CD779" s="16"/>
      <c r="CE779" s="16"/>
      <c r="CF779" s="16"/>
      <c r="CG779" s="16"/>
      <c r="CH779" s="16"/>
      <c r="CI779" s="16"/>
      <c r="CJ779" s="16"/>
      <c r="CK779" s="16"/>
      <c r="CL779" s="16"/>
      <c r="CM779" s="16"/>
      <c r="CN779" s="16"/>
      <c r="CO779" s="16"/>
      <c r="CP779" s="16"/>
      <c r="CQ779" s="16"/>
      <c r="CR779" s="16"/>
      <c r="CS779" s="16"/>
      <c r="CT779" s="16"/>
      <c r="CU779" s="16"/>
      <c r="CV779" s="16"/>
      <c r="CW779" s="16"/>
      <c r="CX779" s="16"/>
      <c r="CY779" s="16"/>
      <c r="CZ779" s="16"/>
      <c r="DA779" s="16"/>
    </row>
    <row r="780" spans="1:105" ht="16.5" x14ac:dyDescent="0.3">
      <c r="A780" s="14">
        <v>660</v>
      </c>
      <c r="B780" s="15"/>
      <c r="C780" s="15"/>
      <c r="D780" s="15"/>
      <c r="E780" s="14" t="s">
        <v>2022</v>
      </c>
      <c r="F780" s="14" t="s">
        <v>446</v>
      </c>
      <c r="G780" s="14" t="s">
        <v>2023</v>
      </c>
      <c r="H780" s="2"/>
      <c r="I780" s="12">
        <v>100</v>
      </c>
      <c r="J780" s="16">
        <f t="shared" si="127"/>
        <v>100</v>
      </c>
      <c r="K780" s="16">
        <f t="shared" si="128"/>
        <v>100</v>
      </c>
      <c r="L780" s="16">
        <f t="shared" si="132"/>
        <v>0</v>
      </c>
      <c r="M780" s="16">
        <f t="shared" si="132"/>
        <v>0</v>
      </c>
      <c r="N780" s="16"/>
      <c r="O780" s="16"/>
      <c r="P780" s="16"/>
      <c r="Q780" s="16"/>
      <c r="R780" s="16"/>
      <c r="S780" s="16"/>
      <c r="T780" s="16"/>
      <c r="U780" s="16"/>
      <c r="V780" s="16"/>
      <c r="W780" s="17"/>
      <c r="X780" s="16"/>
      <c r="Y780" s="16"/>
      <c r="Z780" s="16"/>
      <c r="AA780" s="16"/>
      <c r="AB780" s="16"/>
      <c r="AC780" s="16"/>
      <c r="AD780" s="16"/>
      <c r="AE780" s="16"/>
      <c r="AF780" s="16"/>
      <c r="AG780" s="16"/>
      <c r="AH780" s="16"/>
      <c r="AI780" s="16"/>
      <c r="AJ780" s="16"/>
      <c r="AK780" s="16"/>
      <c r="AL780" s="16"/>
      <c r="AM780" s="16"/>
      <c r="AN780" s="16"/>
      <c r="AO780" s="16"/>
      <c r="AP780" s="16"/>
      <c r="AQ780" s="16"/>
      <c r="AR780" s="16"/>
      <c r="AS780" s="16"/>
      <c r="AT780" s="16"/>
      <c r="AU780" s="16"/>
      <c r="AV780" s="16"/>
      <c r="AW780" s="16"/>
      <c r="AX780" s="16"/>
      <c r="AY780" s="16"/>
      <c r="AZ780" s="16"/>
      <c r="BA780" s="16"/>
      <c r="BB780" s="16"/>
      <c r="BC780" s="16"/>
      <c r="BD780" s="16"/>
      <c r="BE780" s="16"/>
      <c r="BF780" s="16"/>
      <c r="BG780" s="16"/>
      <c r="BH780" s="16"/>
      <c r="BI780" s="16"/>
      <c r="BJ780" s="16"/>
      <c r="BK780" s="16"/>
      <c r="BL780" s="16"/>
      <c r="BM780" s="16"/>
      <c r="BN780" s="16"/>
      <c r="BO780" s="16"/>
      <c r="BP780" s="16"/>
      <c r="BQ780" s="16"/>
      <c r="BR780" s="16"/>
      <c r="BS780" s="16"/>
      <c r="BT780" s="16"/>
      <c r="BU780" s="16"/>
      <c r="BV780" s="16"/>
      <c r="BW780" s="16"/>
      <c r="BX780" s="16"/>
      <c r="BY780" s="16"/>
      <c r="BZ780" s="16"/>
      <c r="CA780" s="16"/>
      <c r="CB780" s="16"/>
      <c r="CC780" s="16"/>
      <c r="CD780" s="16"/>
      <c r="CE780" s="16"/>
      <c r="CF780" s="16"/>
      <c r="CG780" s="16"/>
      <c r="CH780" s="16"/>
      <c r="CI780" s="16"/>
      <c r="CJ780" s="16"/>
      <c r="CK780" s="16"/>
      <c r="CL780" s="16"/>
      <c r="CM780" s="16"/>
      <c r="CN780" s="16"/>
      <c r="CO780" s="16"/>
      <c r="CP780" s="16"/>
      <c r="CQ780" s="16"/>
      <c r="CR780" s="16"/>
      <c r="CS780" s="16"/>
      <c r="CT780" s="16"/>
      <c r="CU780" s="16"/>
      <c r="CV780" s="16"/>
      <c r="CW780" s="16"/>
      <c r="CX780" s="16"/>
      <c r="CY780" s="16"/>
      <c r="CZ780" s="16"/>
      <c r="DA780" s="16"/>
    </row>
    <row r="781" spans="1:105" ht="16.5" x14ac:dyDescent="0.3">
      <c r="A781" s="14">
        <v>663</v>
      </c>
      <c r="B781" s="15"/>
      <c r="C781" s="15"/>
      <c r="D781" s="15"/>
      <c r="E781" s="14" t="s">
        <v>2024</v>
      </c>
      <c r="F781" s="14" t="s">
        <v>446</v>
      </c>
      <c r="G781" s="14" t="s">
        <v>2025</v>
      </c>
      <c r="H781" s="2"/>
      <c r="I781" s="12">
        <v>100</v>
      </c>
      <c r="J781" s="16">
        <f t="shared" si="127"/>
        <v>38.799999999999997</v>
      </c>
      <c r="K781" s="16">
        <f t="shared" si="128"/>
        <v>65</v>
      </c>
      <c r="L781" s="16">
        <f>P781+R781+T781+V781+X781+Z781+AB781+AD781+AF781+AH781+AJ781+AL781+AN781+AP781+AR781+AT781+AV781+AX781+AZ781+BB781+BD781+BJ781+CZ781+BF781+BH781+BL781+BN781+BP781+BR781+BT781+BZ781+BV781+BX781+CB781+CD781+CF781+CH781+CJ781+CL781+CN781+CP781+CR781+CT781+CV781+CX781</f>
        <v>35</v>
      </c>
      <c r="M781" s="16">
        <f>Q781+S781+U781+W781+Y781+AA781+AC781+AE781+AG781+AI781+AK781+AM781+AO781+AQ781+AS781+AU781+AW781+AY781+BA781+BC781+BE781+BK781+DA781+BG781+BI781+BM781+BO781+BQ781+BS781+BU781+CA781+BW781+BY781+CC781+CE781+CG781+CI781+CK781+CM781+CO781+CQ781+CS781+CU781+CW781+CY781</f>
        <v>61.2</v>
      </c>
      <c r="N781" s="16"/>
      <c r="O781" s="16"/>
      <c r="P781" s="16">
        <v>0</v>
      </c>
      <c r="Q781" s="16">
        <v>1</v>
      </c>
      <c r="R781" s="16">
        <v>0</v>
      </c>
      <c r="S781" s="16">
        <v>1</v>
      </c>
      <c r="T781" s="16">
        <v>35</v>
      </c>
      <c r="U781" s="16">
        <v>59</v>
      </c>
      <c r="V781" s="16"/>
      <c r="W781" s="17"/>
      <c r="X781" s="16"/>
      <c r="Y781" s="16"/>
      <c r="Z781" s="16"/>
      <c r="AA781" s="16"/>
      <c r="AB781" s="16"/>
      <c r="AC781" s="16"/>
      <c r="AD781" s="16"/>
      <c r="AE781" s="16"/>
      <c r="AF781" s="16"/>
      <c r="AG781" s="16"/>
      <c r="AH781" s="16"/>
      <c r="AI781" s="16"/>
      <c r="AJ781" s="16"/>
      <c r="AK781" s="16"/>
      <c r="AL781" s="16"/>
      <c r="AM781" s="16"/>
      <c r="AN781" s="16"/>
      <c r="AO781" s="16"/>
      <c r="AP781" s="16">
        <v>0</v>
      </c>
      <c r="AQ781" s="16">
        <v>0.2</v>
      </c>
      <c r="AR781" s="16"/>
      <c r="AS781" s="16"/>
      <c r="AT781" s="16"/>
      <c r="AU781" s="16"/>
      <c r="AV781" s="16"/>
      <c r="AW781" s="16"/>
      <c r="AX781" s="16"/>
      <c r="AY781" s="16"/>
      <c r="AZ781" s="16"/>
      <c r="BA781" s="16"/>
      <c r="BB781" s="16"/>
      <c r="BC781" s="16"/>
      <c r="BD781" s="16"/>
      <c r="BE781" s="16"/>
      <c r="BF781" s="16"/>
      <c r="BG781" s="16"/>
      <c r="BH781" s="16"/>
      <c r="BI781" s="16"/>
      <c r="BJ781" s="16"/>
      <c r="BK781" s="16"/>
      <c r="BL781" s="16"/>
      <c r="BM781" s="16"/>
      <c r="BN781" s="16"/>
      <c r="BO781" s="16"/>
      <c r="BP781" s="16"/>
      <c r="BQ781" s="16"/>
      <c r="BR781" s="16"/>
      <c r="BS781" s="16"/>
      <c r="BT781" s="16"/>
      <c r="BU781" s="16"/>
      <c r="BV781" s="16"/>
      <c r="BW781" s="16"/>
      <c r="BX781" s="16"/>
      <c r="BY781" s="16"/>
      <c r="BZ781" s="16"/>
      <c r="CA781" s="16"/>
      <c r="CB781" s="16"/>
      <c r="CC781" s="16"/>
      <c r="CD781" s="16"/>
      <c r="CE781" s="16"/>
      <c r="CF781" s="16"/>
      <c r="CG781" s="16"/>
      <c r="CH781" s="16"/>
      <c r="CI781" s="16"/>
      <c r="CJ781" s="16"/>
      <c r="CK781" s="16"/>
      <c r="CL781" s="16"/>
      <c r="CM781" s="16"/>
      <c r="CN781" s="16"/>
      <c r="CO781" s="16"/>
      <c r="CP781" s="16"/>
      <c r="CQ781" s="16"/>
      <c r="CR781" s="16"/>
      <c r="CS781" s="16"/>
      <c r="CT781" s="16"/>
      <c r="CU781" s="16"/>
      <c r="CV781" s="16"/>
      <c r="CW781" s="16"/>
      <c r="CX781" s="16"/>
      <c r="CY781" s="16"/>
      <c r="CZ781" s="16"/>
      <c r="DA781" s="16"/>
    </row>
    <row r="782" spans="1:105" ht="16.5" x14ac:dyDescent="0.3">
      <c r="A782" s="14">
        <v>664</v>
      </c>
      <c r="B782" s="15"/>
      <c r="C782" s="15"/>
      <c r="D782" s="15"/>
      <c r="E782" s="14" t="s">
        <v>2026</v>
      </c>
      <c r="F782" s="14" t="s">
        <v>446</v>
      </c>
      <c r="G782" s="14" t="s">
        <v>2027</v>
      </c>
      <c r="H782" s="2"/>
      <c r="I782" s="12">
        <v>100</v>
      </c>
      <c r="J782" s="16">
        <f t="shared" si="127"/>
        <v>100</v>
      </c>
      <c r="K782" s="16">
        <f t="shared" si="128"/>
        <v>100</v>
      </c>
      <c r="L782" s="16">
        <f t="shared" ref="L782:M785" si="133">P782+R782+T782+V782+X782+Z782+AB782+AD782+AF782+AH782+AJ782+AL782+AN782+AP782+AR782+AT782+AV782+AX782+AZ782+BB782+BD782+BJ782+CZ782+BF782+BH782+BL782+BN782+BP782+BR782+BT782+BZ782+BV782+BX782+CB782+CD782+CF782+CH782+CJ782+CL782</f>
        <v>0</v>
      </c>
      <c r="M782" s="16">
        <f t="shared" si="133"/>
        <v>0</v>
      </c>
      <c r="N782" s="16"/>
      <c r="O782" s="16"/>
      <c r="P782" s="16"/>
      <c r="Q782" s="16"/>
      <c r="R782" s="16"/>
      <c r="S782" s="16"/>
      <c r="T782" s="16"/>
      <c r="U782" s="16"/>
      <c r="V782" s="16"/>
      <c r="W782" s="17"/>
      <c r="X782" s="16"/>
      <c r="Y782" s="16"/>
      <c r="Z782" s="16"/>
      <c r="AA782" s="16"/>
      <c r="AB782" s="16"/>
      <c r="AC782" s="16"/>
      <c r="AD782" s="16"/>
      <c r="AE782" s="16"/>
      <c r="AF782" s="16"/>
      <c r="AG782" s="16"/>
      <c r="AH782" s="16"/>
      <c r="AI782" s="16"/>
      <c r="AJ782" s="16"/>
      <c r="AK782" s="16"/>
      <c r="AL782" s="16"/>
      <c r="AM782" s="16"/>
      <c r="AN782" s="16"/>
      <c r="AO782" s="16"/>
      <c r="AP782" s="16"/>
      <c r="AQ782" s="16"/>
      <c r="AR782" s="16"/>
      <c r="AS782" s="16"/>
      <c r="AT782" s="16"/>
      <c r="AU782" s="16"/>
      <c r="AV782" s="16"/>
      <c r="AW782" s="16"/>
      <c r="AX782" s="16"/>
      <c r="AY782" s="16"/>
      <c r="AZ782" s="16"/>
      <c r="BA782" s="16"/>
      <c r="BB782" s="16"/>
      <c r="BC782" s="16"/>
      <c r="BD782" s="16"/>
      <c r="BE782" s="16"/>
      <c r="BF782" s="16"/>
      <c r="BG782" s="16"/>
      <c r="BH782" s="16"/>
      <c r="BI782" s="16"/>
      <c r="BJ782" s="16"/>
      <c r="BK782" s="16"/>
      <c r="BL782" s="16"/>
      <c r="BM782" s="16"/>
      <c r="BN782" s="16"/>
      <c r="BO782" s="16"/>
      <c r="BP782" s="16"/>
      <c r="BQ782" s="16"/>
      <c r="BR782" s="16"/>
      <c r="BS782" s="16"/>
      <c r="BT782" s="16"/>
      <c r="BU782" s="16"/>
      <c r="BV782" s="16"/>
      <c r="BW782" s="16"/>
      <c r="BX782" s="16"/>
      <c r="BY782" s="16"/>
      <c r="BZ782" s="16"/>
      <c r="CA782" s="16"/>
      <c r="CB782" s="16"/>
      <c r="CC782" s="16"/>
      <c r="CD782" s="16"/>
      <c r="CE782" s="16"/>
      <c r="CF782" s="16"/>
      <c r="CG782" s="16"/>
      <c r="CH782" s="16"/>
      <c r="CI782" s="16"/>
      <c r="CJ782" s="16"/>
      <c r="CK782" s="16"/>
      <c r="CL782" s="16"/>
      <c r="CM782" s="16"/>
      <c r="CN782" s="16"/>
      <c r="CO782" s="16"/>
      <c r="CP782" s="16"/>
      <c r="CQ782" s="16"/>
      <c r="CR782" s="16"/>
      <c r="CS782" s="16"/>
      <c r="CT782" s="16"/>
      <c r="CU782" s="16"/>
      <c r="CV782" s="16"/>
      <c r="CW782" s="16"/>
      <c r="CX782" s="16"/>
      <c r="CY782" s="16"/>
      <c r="CZ782" s="16"/>
      <c r="DA782" s="16"/>
    </row>
    <row r="783" spans="1:105" ht="16.5" x14ac:dyDescent="0.3">
      <c r="A783" s="14">
        <v>665</v>
      </c>
      <c r="B783" s="15"/>
      <c r="C783" s="15"/>
      <c r="D783" s="15"/>
      <c r="E783" s="14" t="s">
        <v>2028</v>
      </c>
      <c r="F783" s="14" t="s">
        <v>446</v>
      </c>
      <c r="G783" s="14" t="s">
        <v>2029</v>
      </c>
      <c r="H783" s="2"/>
      <c r="I783" s="12">
        <v>100</v>
      </c>
      <c r="J783" s="16">
        <f t="shared" si="127"/>
        <v>69.900000000000006</v>
      </c>
      <c r="K783" s="16">
        <f t="shared" si="128"/>
        <v>84.995000000000005</v>
      </c>
      <c r="L783" s="16">
        <f t="shared" si="133"/>
        <v>15.005000000000001</v>
      </c>
      <c r="M783" s="16">
        <f t="shared" si="133"/>
        <v>30.1</v>
      </c>
      <c r="N783" s="16"/>
      <c r="O783" s="16"/>
      <c r="P783" s="16">
        <v>1</v>
      </c>
      <c r="Q783" s="16">
        <v>2</v>
      </c>
      <c r="R783" s="16"/>
      <c r="S783" s="16"/>
      <c r="T783" s="16">
        <v>10</v>
      </c>
      <c r="U783" s="17">
        <v>20</v>
      </c>
      <c r="V783" s="16">
        <v>4</v>
      </c>
      <c r="W783" s="17">
        <v>8</v>
      </c>
      <c r="X783" s="16"/>
      <c r="Y783" s="16"/>
      <c r="Z783" s="16"/>
      <c r="AA783" s="16"/>
      <c r="AB783" s="16"/>
      <c r="AC783" s="16"/>
      <c r="AD783" s="16"/>
      <c r="AE783" s="16"/>
      <c r="AF783" s="16"/>
      <c r="AG783" s="16"/>
      <c r="AH783" s="16"/>
      <c r="AI783" s="16"/>
      <c r="AJ783" s="16"/>
      <c r="AK783" s="16"/>
      <c r="AL783" s="16"/>
      <c r="AM783" s="16"/>
      <c r="AN783" s="16"/>
      <c r="AO783" s="16"/>
      <c r="AP783" s="16"/>
      <c r="AQ783" s="16"/>
      <c r="AR783" s="16"/>
      <c r="AS783" s="16"/>
      <c r="AT783" s="16"/>
      <c r="AU783" s="16"/>
      <c r="AV783" s="16"/>
      <c r="AW783" s="16"/>
      <c r="AX783" s="16"/>
      <c r="AY783" s="16"/>
      <c r="AZ783" s="16"/>
      <c r="BA783" s="16"/>
      <c r="BB783" s="16"/>
      <c r="BC783" s="16"/>
      <c r="BD783" s="16"/>
      <c r="BE783" s="16"/>
      <c r="BF783" s="16"/>
      <c r="BG783" s="16"/>
      <c r="BH783" s="16"/>
      <c r="BI783" s="16"/>
      <c r="BJ783" s="16"/>
      <c r="BK783" s="16"/>
      <c r="BL783" s="16"/>
      <c r="BM783" s="16"/>
      <c r="BN783" s="16"/>
      <c r="BO783" s="16"/>
      <c r="BP783" s="16"/>
      <c r="BQ783" s="16"/>
      <c r="BR783" s="16"/>
      <c r="BS783" s="16"/>
      <c r="BT783" s="16"/>
      <c r="BU783" s="16"/>
      <c r="BV783" s="16"/>
      <c r="BW783" s="16"/>
      <c r="BX783" s="16"/>
      <c r="BY783" s="16"/>
      <c r="BZ783" s="16"/>
      <c r="CA783" s="16"/>
      <c r="CB783" s="16"/>
      <c r="CC783" s="16"/>
      <c r="CD783" s="16"/>
      <c r="CE783" s="16"/>
      <c r="CF783" s="16"/>
      <c r="CG783" s="16"/>
      <c r="CH783" s="16">
        <v>5.0000000000000001E-3</v>
      </c>
      <c r="CI783" s="16">
        <v>0.1</v>
      </c>
      <c r="CJ783" s="16"/>
      <c r="CK783" s="16"/>
      <c r="CL783" s="16"/>
      <c r="CM783" s="16"/>
      <c r="CN783" s="16"/>
      <c r="CO783" s="16"/>
      <c r="CP783" s="16"/>
      <c r="CQ783" s="16"/>
      <c r="CR783" s="16"/>
      <c r="CS783" s="16"/>
      <c r="CT783" s="16"/>
      <c r="CU783" s="16"/>
      <c r="CV783" s="16"/>
      <c r="CW783" s="16"/>
      <c r="CX783" s="16"/>
      <c r="CY783" s="16"/>
      <c r="CZ783" s="16"/>
      <c r="DA783" s="16"/>
    </row>
    <row r="784" spans="1:105" ht="16.5" x14ac:dyDescent="0.3">
      <c r="A784" s="14">
        <v>666</v>
      </c>
      <c r="B784" s="15"/>
      <c r="C784" s="15"/>
      <c r="D784" s="15"/>
      <c r="E784" s="14" t="s">
        <v>2030</v>
      </c>
      <c r="F784" s="14" t="s">
        <v>446</v>
      </c>
      <c r="G784" s="14" t="s">
        <v>2031</v>
      </c>
      <c r="H784" s="2"/>
      <c r="I784" s="12">
        <v>100</v>
      </c>
      <c r="J784" s="16">
        <f t="shared" si="127"/>
        <v>39.5</v>
      </c>
      <c r="K784" s="16">
        <f t="shared" si="128"/>
        <v>64.990000000000009</v>
      </c>
      <c r="L784" s="16">
        <f t="shared" si="133"/>
        <v>35.01</v>
      </c>
      <c r="M784" s="16">
        <f t="shared" si="133"/>
        <v>60.5</v>
      </c>
      <c r="N784" s="16"/>
      <c r="O784" s="16"/>
      <c r="P784" s="16"/>
      <c r="Q784" s="16"/>
      <c r="R784" s="16">
        <v>0</v>
      </c>
      <c r="S784" s="16">
        <v>1</v>
      </c>
      <c r="T784" s="16">
        <v>35</v>
      </c>
      <c r="U784" s="17">
        <v>59</v>
      </c>
      <c r="V784" s="16"/>
      <c r="W784" s="17"/>
      <c r="X784" s="16">
        <v>0.01</v>
      </c>
      <c r="Y784" s="16">
        <v>0.5</v>
      </c>
      <c r="Z784" s="16"/>
      <c r="AA784" s="16"/>
      <c r="AB784" s="16"/>
      <c r="AC784" s="16"/>
      <c r="AD784" s="16"/>
      <c r="AE784" s="16"/>
      <c r="AF784" s="16"/>
      <c r="AG784" s="16"/>
      <c r="AH784" s="16"/>
      <c r="AI784" s="16"/>
      <c r="AJ784" s="16"/>
      <c r="AK784" s="16"/>
      <c r="AL784" s="16"/>
      <c r="AM784" s="16"/>
      <c r="AN784" s="16"/>
      <c r="AO784" s="16"/>
      <c r="AP784" s="16"/>
      <c r="AQ784" s="16"/>
      <c r="AR784" s="16"/>
      <c r="AS784" s="16"/>
      <c r="AT784" s="16"/>
      <c r="AU784" s="16"/>
      <c r="AV784" s="16"/>
      <c r="AW784" s="16"/>
      <c r="AX784" s="16"/>
      <c r="AY784" s="16"/>
      <c r="AZ784" s="16"/>
      <c r="BA784" s="16"/>
      <c r="BB784" s="16"/>
      <c r="BC784" s="16"/>
      <c r="BD784" s="16"/>
      <c r="BE784" s="16"/>
      <c r="BF784" s="16"/>
      <c r="BG784" s="16"/>
      <c r="BH784" s="16"/>
      <c r="BI784" s="16"/>
      <c r="BJ784" s="16"/>
      <c r="BK784" s="16"/>
      <c r="BL784" s="16"/>
      <c r="BM784" s="16"/>
      <c r="BN784" s="16"/>
      <c r="BO784" s="16"/>
      <c r="BP784" s="16"/>
      <c r="BQ784" s="16"/>
      <c r="BR784" s="16"/>
      <c r="BS784" s="16"/>
      <c r="BT784" s="16"/>
      <c r="BU784" s="16"/>
      <c r="BV784" s="16"/>
      <c r="BW784" s="16"/>
      <c r="BX784" s="16"/>
      <c r="BY784" s="16"/>
      <c r="BZ784" s="16"/>
      <c r="CA784" s="16"/>
      <c r="CB784" s="16"/>
      <c r="CC784" s="16"/>
      <c r="CD784" s="16"/>
      <c r="CE784" s="16"/>
      <c r="CF784" s="16"/>
      <c r="CG784" s="16"/>
      <c r="CH784" s="16"/>
      <c r="CI784" s="16"/>
      <c r="CJ784" s="16"/>
      <c r="CK784" s="16"/>
      <c r="CL784" s="16"/>
      <c r="CM784" s="16"/>
      <c r="CN784" s="16"/>
      <c r="CO784" s="16"/>
      <c r="CP784" s="16"/>
      <c r="CQ784" s="16"/>
      <c r="CR784" s="16"/>
      <c r="CS784" s="16"/>
      <c r="CT784" s="16"/>
      <c r="CU784" s="16"/>
      <c r="CV784" s="16"/>
      <c r="CW784" s="16"/>
      <c r="CX784" s="16"/>
      <c r="CY784" s="16"/>
      <c r="CZ784" s="16"/>
      <c r="DA784" s="16"/>
    </row>
    <row r="785" spans="1:105" ht="16.5" x14ac:dyDescent="0.3">
      <c r="A785" s="61">
        <v>28</v>
      </c>
      <c r="B785" s="63"/>
      <c r="C785" s="63" t="s">
        <v>675</v>
      </c>
      <c r="D785" s="61" t="s">
        <v>197</v>
      </c>
      <c r="E785" s="61" t="s">
        <v>2032</v>
      </c>
      <c r="F785" s="61" t="s">
        <v>199</v>
      </c>
      <c r="G785" s="61" t="s">
        <v>1930</v>
      </c>
      <c r="H785" s="64" t="s">
        <v>1853</v>
      </c>
      <c r="I785" s="65">
        <v>100</v>
      </c>
      <c r="J785" s="66">
        <f t="shared" si="127"/>
        <v>100</v>
      </c>
      <c r="K785" s="66">
        <f t="shared" si="128"/>
        <v>100</v>
      </c>
      <c r="L785" s="66">
        <f t="shared" si="133"/>
        <v>0</v>
      </c>
      <c r="M785" s="66">
        <f t="shared" si="133"/>
        <v>0</v>
      </c>
      <c r="N785" s="66"/>
      <c r="O785" s="66"/>
      <c r="P785" s="66"/>
      <c r="Q785" s="66"/>
      <c r="R785" s="66"/>
      <c r="S785" s="66"/>
      <c r="T785" s="66"/>
      <c r="U785" s="66"/>
      <c r="V785" s="66"/>
      <c r="W785" s="67"/>
      <c r="X785" s="66"/>
      <c r="Y785" s="66"/>
      <c r="Z785" s="66"/>
      <c r="AA785" s="66"/>
      <c r="AB785" s="66"/>
      <c r="AC785" s="66"/>
      <c r="AD785" s="66"/>
      <c r="AE785" s="66"/>
      <c r="AF785" s="66"/>
      <c r="AG785" s="66"/>
      <c r="AH785" s="66"/>
      <c r="AI785" s="66"/>
      <c r="AJ785" s="66"/>
      <c r="AK785" s="66"/>
      <c r="AL785" s="66"/>
      <c r="AM785" s="66"/>
      <c r="AN785" s="66"/>
      <c r="AO785" s="66"/>
      <c r="AP785" s="66"/>
      <c r="AQ785" s="66"/>
      <c r="AR785" s="66"/>
      <c r="AS785" s="66"/>
      <c r="AT785" s="66"/>
      <c r="AU785" s="66"/>
      <c r="AV785" s="66"/>
      <c r="AW785" s="66"/>
      <c r="AX785" s="66"/>
      <c r="AY785" s="66"/>
      <c r="AZ785" s="66"/>
      <c r="BA785" s="66"/>
      <c r="BB785" s="66"/>
      <c r="BC785" s="66"/>
      <c r="BD785" s="66"/>
      <c r="BE785" s="66"/>
      <c r="BF785" s="66"/>
      <c r="BG785" s="66"/>
      <c r="BH785" s="66"/>
      <c r="BI785" s="66"/>
      <c r="BJ785" s="66"/>
      <c r="BK785" s="66"/>
      <c r="BL785" s="66"/>
      <c r="BM785" s="66"/>
      <c r="BN785" s="66"/>
      <c r="BO785" s="66"/>
      <c r="BP785" s="66"/>
      <c r="BQ785" s="66"/>
      <c r="BR785" s="66"/>
      <c r="BS785" s="66"/>
      <c r="BT785" s="66"/>
      <c r="BU785" s="66"/>
      <c r="BV785" s="66"/>
      <c r="BW785" s="66"/>
      <c r="BX785" s="66"/>
      <c r="BY785" s="66"/>
      <c r="BZ785" s="66"/>
      <c r="CA785" s="66"/>
      <c r="CB785" s="66"/>
      <c r="CC785" s="66"/>
      <c r="CD785" s="66"/>
      <c r="CE785" s="66"/>
      <c r="CF785" s="66"/>
      <c r="CG785" s="66"/>
      <c r="CH785" s="66"/>
      <c r="CI785" s="66"/>
      <c r="CJ785" s="66"/>
      <c r="CK785" s="66"/>
      <c r="CL785" s="66"/>
      <c r="CM785" s="66"/>
      <c r="CN785" s="66"/>
      <c r="CO785" s="66"/>
      <c r="CP785" s="66"/>
      <c r="CQ785" s="66"/>
      <c r="CR785" s="66"/>
      <c r="CS785" s="66"/>
      <c r="CT785" s="66"/>
      <c r="CU785" s="66"/>
      <c r="CV785" s="66"/>
      <c r="CW785" s="66"/>
      <c r="CX785" s="66"/>
      <c r="CY785" s="66"/>
      <c r="CZ785" s="66"/>
      <c r="DA785" s="66"/>
    </row>
    <row r="786" spans="1:105" ht="16.5" x14ac:dyDescent="0.3">
      <c r="A786" s="14">
        <v>667</v>
      </c>
      <c r="B786" s="15" t="s">
        <v>2033</v>
      </c>
      <c r="C786" s="15"/>
      <c r="D786" s="15"/>
      <c r="E786" s="14" t="s">
        <v>2034</v>
      </c>
      <c r="F786" s="14" t="s">
        <v>446</v>
      </c>
      <c r="G786" s="14" t="s">
        <v>2035</v>
      </c>
      <c r="H786" s="2"/>
      <c r="I786" s="12">
        <v>100</v>
      </c>
      <c r="J786" s="16">
        <f t="shared" si="127"/>
        <v>39.799999999999997</v>
      </c>
      <c r="K786" s="16">
        <f t="shared" si="128"/>
        <v>65</v>
      </c>
      <c r="L786" s="16">
        <f>P786+R786+T786+V786+X786+Z786+AB786+AD786+AF786+AH786+AJ786+AL786+AN786+AP786+AR786+AT786+AV786+AX786+AZ786+BB786+BD786+BJ786+CZ786+BF786+BH786+BL786+BN786+BP786+BR786+BT786+BZ786</f>
        <v>35</v>
      </c>
      <c r="M786" s="16">
        <f>Q786+S786+U786+W786+Y786+AA786+AC786+AE786+AG786+AI786+AK786+AM786+AO786+AQ786+AS786+AU786+AW786+AY786+BA786+BC786+BE786+BK786+DA786+BG786+BI786+BM786+BO786+BQ786+BS786+BU786+CA786</f>
        <v>60.2</v>
      </c>
      <c r="N786" s="16"/>
      <c r="O786" s="16"/>
      <c r="P786" s="16"/>
      <c r="Q786" s="16"/>
      <c r="R786" s="16">
        <v>0</v>
      </c>
      <c r="S786" s="16">
        <v>1</v>
      </c>
      <c r="T786" s="16">
        <v>35</v>
      </c>
      <c r="U786" s="17">
        <v>59</v>
      </c>
      <c r="V786" s="16"/>
      <c r="W786" s="17"/>
      <c r="X786" s="16"/>
      <c r="Y786" s="16"/>
      <c r="Z786" s="16"/>
      <c r="AA786" s="16"/>
      <c r="AB786" s="16"/>
      <c r="AC786" s="16"/>
      <c r="AD786" s="16"/>
      <c r="AE786" s="16"/>
      <c r="AF786" s="16"/>
      <c r="AG786" s="16"/>
      <c r="AH786" s="16"/>
      <c r="AI786" s="16"/>
      <c r="AJ786" s="16"/>
      <c r="AK786" s="16"/>
      <c r="AL786" s="16"/>
      <c r="AM786" s="16"/>
      <c r="AN786" s="16"/>
      <c r="AO786" s="16"/>
      <c r="AP786" s="16">
        <v>0</v>
      </c>
      <c r="AQ786" s="16">
        <v>0.2</v>
      </c>
      <c r="AR786" s="16"/>
      <c r="AS786" s="16"/>
      <c r="AT786" s="16"/>
      <c r="AU786" s="16"/>
      <c r="AV786" s="16"/>
      <c r="AW786" s="16"/>
      <c r="AX786" s="16"/>
      <c r="AY786" s="16"/>
      <c r="AZ786" s="16"/>
      <c r="BA786" s="16"/>
      <c r="BB786" s="16"/>
      <c r="BC786" s="16"/>
      <c r="BD786" s="16"/>
      <c r="BE786" s="16"/>
      <c r="BF786" s="16"/>
      <c r="BG786" s="16"/>
      <c r="BH786" s="16"/>
      <c r="BI786" s="16"/>
      <c r="BJ786" s="16"/>
      <c r="BK786" s="16"/>
      <c r="BL786" s="16"/>
      <c r="BM786" s="16"/>
      <c r="BN786" s="16"/>
      <c r="BO786" s="16"/>
      <c r="BP786" s="16"/>
      <c r="BQ786" s="16"/>
      <c r="BR786" s="16"/>
      <c r="BS786" s="16"/>
      <c r="BT786" s="16"/>
      <c r="BU786" s="16"/>
      <c r="BV786" s="16"/>
      <c r="BW786" s="16"/>
      <c r="BX786" s="16"/>
      <c r="BY786" s="16"/>
      <c r="BZ786" s="16"/>
      <c r="CA786" s="16"/>
      <c r="CB786" s="16"/>
      <c r="CC786" s="16"/>
      <c r="CD786" s="16"/>
      <c r="CE786" s="16"/>
      <c r="CF786" s="16"/>
      <c r="CG786" s="16"/>
      <c r="CH786" s="16"/>
      <c r="CI786" s="16"/>
      <c r="CJ786" s="16"/>
      <c r="CK786" s="16"/>
      <c r="CL786" s="16"/>
      <c r="CM786" s="16"/>
      <c r="CN786" s="16"/>
      <c r="CO786" s="16"/>
      <c r="CP786" s="16"/>
      <c r="CQ786" s="16"/>
      <c r="CR786" s="16"/>
      <c r="CS786" s="16"/>
      <c r="CT786" s="16"/>
      <c r="CU786" s="16"/>
      <c r="CV786" s="16"/>
      <c r="CW786" s="16"/>
      <c r="CX786" s="16"/>
      <c r="CY786" s="16"/>
      <c r="CZ786" s="16"/>
      <c r="DA786" s="16"/>
    </row>
    <row r="787" spans="1:105" ht="16.5" x14ac:dyDescent="0.3">
      <c r="A787" s="14">
        <v>668</v>
      </c>
      <c r="B787" s="15"/>
      <c r="C787" s="15"/>
      <c r="D787" s="15"/>
      <c r="E787" s="14" t="s">
        <v>2036</v>
      </c>
      <c r="F787" s="14" t="s">
        <v>446</v>
      </c>
      <c r="G787" s="14" t="s">
        <v>2037</v>
      </c>
      <c r="H787" s="2"/>
      <c r="I787" s="12">
        <v>100</v>
      </c>
      <c r="J787" s="16">
        <f t="shared" si="127"/>
        <v>90.1</v>
      </c>
      <c r="K787" s="16">
        <f t="shared" si="128"/>
        <v>99.674000000000007</v>
      </c>
      <c r="L787" s="16">
        <f>P787+R787+T787+V787+X787+Z787+AB787+AD787+AF787+AH787+AJ787+AL787+AN787+AP787+AR787+AT787+AV787+AX787+AZ787+BB787+BD787+BJ787+CZ787+BF787+BH787+BL787+BN787+BP787+BR787+BT787+BZ787+BV787+BX787+CB787+CD787+CF787+CH787+CJ787+CL787</f>
        <v>0.32600000000000007</v>
      </c>
      <c r="M787" s="16">
        <f>Q787+S787+U787+W787+Y787+AA787+AC787+AE787+AG787+AI787+AK787+AM787+AO787+AQ787+AS787+AU787+AW787+AY787+BA787+BC787+BE787+BK787+DA787+BG787+BI787+BM787+BO787+BQ787+BS787+BU787+CA787+BW787+BY787+CC787+CE787+CG787+CI787+CK787+CM787</f>
        <v>9.9000000000000021</v>
      </c>
      <c r="N787" s="16"/>
      <c r="O787" s="16"/>
      <c r="P787" s="16">
        <v>0.1</v>
      </c>
      <c r="Q787" s="16">
        <v>1.5</v>
      </c>
      <c r="R787" s="16">
        <v>0.15</v>
      </c>
      <c r="S787" s="16">
        <v>1.5</v>
      </c>
      <c r="T787" s="16">
        <v>0</v>
      </c>
      <c r="U787" s="16">
        <v>3</v>
      </c>
      <c r="V787" s="16">
        <v>0</v>
      </c>
      <c r="W787" s="17">
        <v>0.3</v>
      </c>
      <c r="X787" s="22">
        <v>0.02</v>
      </c>
      <c r="Y787" s="22">
        <v>0.3</v>
      </c>
      <c r="Z787" s="16">
        <v>0</v>
      </c>
      <c r="AA787" s="16">
        <v>0.1</v>
      </c>
      <c r="AB787" s="22">
        <v>0.01</v>
      </c>
      <c r="AC787" s="22">
        <v>0.3</v>
      </c>
      <c r="AD787" s="16"/>
      <c r="AE787" s="16"/>
      <c r="AF787" s="16"/>
      <c r="AG787" s="16"/>
      <c r="AH787" s="16">
        <v>0</v>
      </c>
      <c r="AI787" s="16">
        <v>0.1</v>
      </c>
      <c r="AJ787" s="16">
        <v>0</v>
      </c>
      <c r="AK787" s="16">
        <v>0.3</v>
      </c>
      <c r="AL787" s="16"/>
      <c r="AM787" s="16"/>
      <c r="AN787" s="22">
        <v>0.02</v>
      </c>
      <c r="AO787" s="22">
        <v>0.3</v>
      </c>
      <c r="AP787" s="21">
        <v>8.0000000000000002E-3</v>
      </c>
      <c r="AQ787" s="22">
        <v>0.2</v>
      </c>
      <c r="AR787" s="22">
        <v>0.01</v>
      </c>
      <c r="AS787" s="22">
        <v>0.3</v>
      </c>
      <c r="AT787" s="16"/>
      <c r="AU787" s="16"/>
      <c r="AV787" s="16">
        <v>0</v>
      </c>
      <c r="AW787" s="16">
        <v>0.1</v>
      </c>
      <c r="AX787" s="16"/>
      <c r="AY787" s="16"/>
      <c r="AZ787" s="16">
        <v>0</v>
      </c>
      <c r="BA787" s="16">
        <v>0.3</v>
      </c>
      <c r="BB787" s="16">
        <v>0</v>
      </c>
      <c r="BC787" s="16">
        <v>0.3</v>
      </c>
      <c r="BD787" s="16"/>
      <c r="BE787" s="16"/>
      <c r="BF787" s="16"/>
      <c r="BG787" s="16"/>
      <c r="BH787" s="16"/>
      <c r="BI787" s="16"/>
      <c r="BJ787" s="16"/>
      <c r="BK787" s="16"/>
      <c r="BL787" s="16"/>
      <c r="BM787" s="16"/>
      <c r="BN787" s="16"/>
      <c r="BO787" s="16"/>
      <c r="BP787" s="16">
        <v>0</v>
      </c>
      <c r="BQ787" s="16">
        <v>0.3</v>
      </c>
      <c r="BR787" s="16"/>
      <c r="BS787" s="16"/>
      <c r="BT787" s="16"/>
      <c r="BU787" s="16"/>
      <c r="BV787" s="16"/>
      <c r="BW787" s="16"/>
      <c r="BX787" s="16"/>
      <c r="BY787" s="16"/>
      <c r="BZ787" s="16"/>
      <c r="CA787" s="16"/>
      <c r="CB787" s="16">
        <v>0</v>
      </c>
      <c r="CC787" s="16">
        <v>0.3</v>
      </c>
      <c r="CD787" s="21">
        <v>8.0000000000000002E-3</v>
      </c>
      <c r="CE787" s="22">
        <v>0.1</v>
      </c>
      <c r="CF787" s="16">
        <v>0</v>
      </c>
      <c r="CG787" s="16">
        <v>0.3</v>
      </c>
      <c r="CH787" s="16"/>
      <c r="CI787" s="16"/>
      <c r="CJ787" s="16"/>
      <c r="CK787" s="16"/>
      <c r="CL787" s="16"/>
      <c r="CM787" s="16"/>
      <c r="CN787" s="16"/>
      <c r="CO787" s="16"/>
      <c r="CP787" s="16"/>
      <c r="CQ787" s="16"/>
      <c r="CR787" s="16"/>
      <c r="CS787" s="16"/>
      <c r="CT787" s="16"/>
      <c r="CU787" s="16"/>
      <c r="CV787" s="16"/>
      <c r="CW787" s="16"/>
      <c r="CX787" s="16"/>
      <c r="CY787" s="16"/>
      <c r="CZ787" s="16"/>
      <c r="DA787" s="16"/>
    </row>
    <row r="788" spans="1:105" s="19" customFormat="1" ht="16.5" x14ac:dyDescent="0.3">
      <c r="A788" s="81">
        <v>745</v>
      </c>
      <c r="B788" s="84"/>
      <c r="C788" s="83" t="s">
        <v>386</v>
      </c>
      <c r="D788" s="82"/>
      <c r="E788" s="81" t="s">
        <v>2038</v>
      </c>
      <c r="F788" s="81"/>
      <c r="G788" s="81"/>
      <c r="H788" s="64"/>
      <c r="I788" s="65">
        <v>100</v>
      </c>
      <c r="J788" s="66">
        <f t="shared" si="127"/>
        <v>100</v>
      </c>
      <c r="K788" s="66">
        <f t="shared" si="128"/>
        <v>100</v>
      </c>
      <c r="L788" s="66">
        <f>P788+R788+T788+V788+X788+Z788+AB788+AD788+AF788+AH788+AJ788+AL788+AN788+AP788+AR788+AT788+AV788+AX788+AZ788+BB788+BD788+BJ788+CZ788</f>
        <v>0</v>
      </c>
      <c r="M788" s="66">
        <f>Q788+S788+U788+W788+Y788+AA788+AC788+AE788+AG788+AI788+AK788+AM788+AO788+AQ788+AS788+AU788+AW788+AY788+BA788+BC788+BE788+BK788+DA788</f>
        <v>0</v>
      </c>
      <c r="N788" s="66"/>
      <c r="O788" s="66"/>
      <c r="P788" s="66"/>
      <c r="Q788" s="66"/>
      <c r="R788" s="66"/>
      <c r="S788" s="66"/>
      <c r="T788" s="66"/>
      <c r="U788" s="66"/>
      <c r="V788" s="66"/>
      <c r="W788" s="66"/>
      <c r="X788" s="66"/>
      <c r="Y788" s="66"/>
      <c r="Z788" s="66"/>
      <c r="AA788" s="66"/>
      <c r="AB788" s="66"/>
      <c r="AC788" s="66"/>
      <c r="AD788" s="66"/>
      <c r="AE788" s="66"/>
      <c r="AF788" s="66"/>
      <c r="AG788" s="66"/>
      <c r="AH788" s="66"/>
      <c r="AI788" s="66"/>
      <c r="AJ788" s="66"/>
      <c r="AK788" s="66"/>
      <c r="AL788" s="66"/>
      <c r="AM788" s="66"/>
      <c r="AN788" s="66"/>
      <c r="AO788" s="66"/>
      <c r="AP788" s="66"/>
      <c r="AQ788" s="66"/>
      <c r="AR788" s="66"/>
      <c r="AS788" s="66"/>
      <c r="AT788" s="66"/>
      <c r="AU788" s="66"/>
      <c r="AV788" s="66"/>
      <c r="AW788" s="66"/>
      <c r="AX788" s="66"/>
      <c r="AY788" s="66"/>
      <c r="AZ788" s="66"/>
      <c r="BA788" s="66"/>
      <c r="BB788" s="66"/>
      <c r="BC788" s="66"/>
      <c r="BD788" s="66"/>
      <c r="BE788" s="66"/>
      <c r="BF788" s="66"/>
      <c r="BG788" s="66"/>
      <c r="BH788" s="66"/>
      <c r="BI788" s="66"/>
      <c r="BJ788" s="66"/>
      <c r="BK788" s="66"/>
      <c r="BL788" s="66"/>
      <c r="BM788" s="66"/>
      <c r="BN788" s="66"/>
      <c r="BO788" s="66"/>
      <c r="BP788" s="66"/>
      <c r="BQ788" s="66"/>
      <c r="BR788" s="66"/>
      <c r="BS788" s="66"/>
      <c r="BT788" s="66"/>
      <c r="BU788" s="66"/>
      <c r="BV788" s="66"/>
      <c r="BW788" s="66"/>
      <c r="BX788" s="66"/>
      <c r="BY788" s="66"/>
      <c r="BZ788" s="66"/>
      <c r="CA788" s="66"/>
      <c r="CB788" s="66"/>
      <c r="CC788" s="66"/>
      <c r="CD788" s="66"/>
      <c r="CE788" s="66"/>
      <c r="CF788" s="66"/>
      <c r="CG788" s="66"/>
      <c r="CH788" s="66"/>
      <c r="CI788" s="66"/>
      <c r="CJ788" s="66"/>
      <c r="CK788" s="66"/>
      <c r="CL788" s="66"/>
      <c r="CM788" s="66"/>
      <c r="CN788" s="66"/>
      <c r="CO788" s="66"/>
      <c r="CP788" s="66"/>
      <c r="CQ788" s="66"/>
      <c r="CR788" s="66"/>
      <c r="CS788" s="66"/>
      <c r="CT788" s="66"/>
      <c r="CU788" s="66"/>
      <c r="CV788" s="66"/>
      <c r="CW788" s="66"/>
      <c r="CX788" s="66"/>
      <c r="CY788" s="66"/>
      <c r="CZ788" s="66"/>
      <c r="DA788" s="66"/>
    </row>
    <row r="789" spans="1:105" ht="16.5" x14ac:dyDescent="0.3">
      <c r="A789" s="14">
        <v>669</v>
      </c>
      <c r="B789" s="15"/>
      <c r="C789" s="15"/>
      <c r="D789" s="15"/>
      <c r="E789" s="14" t="s">
        <v>2039</v>
      </c>
      <c r="F789" s="14" t="s">
        <v>446</v>
      </c>
      <c r="G789" s="14" t="s">
        <v>2040</v>
      </c>
      <c r="H789" s="2"/>
      <c r="I789" s="12">
        <v>100</v>
      </c>
      <c r="J789" s="16">
        <f t="shared" si="127"/>
        <v>39.94</v>
      </c>
      <c r="K789" s="16">
        <f t="shared" si="128"/>
        <v>68.69</v>
      </c>
      <c r="L789" s="16">
        <f>P789+R789+T789+V789+X789+Z789+AB789+AD789+AF789+AH789+AJ789+AL789+AN789+AP789+AR789+AT789+AV789+AX789+AZ789+BB789+BD789+BJ789+CZ789+BF789+BH789+BL789+BN789+BP789+BR789+BT789+BZ789+BV789+BX789+CB789+CD789+CF789+CH789+CJ789+CL789+CN789+CP789+CR789+CT789+CV789+CX789</f>
        <v>31.310000000000002</v>
      </c>
      <c r="M789" s="16">
        <f>Q789+S789+U789+W789+Y789+AA789+AC789+AE789+AG789+AI789+AK789+AM789+AO789+AQ789+AS789+AU789+AW789+AY789+BA789+BC789+BE789+BK789+DA789+BG789+BI789+BM789+BO789+BQ789+BS789+BU789+CA789+BW789+BY789+CC789+CE789+CG789+CI789+CK789+CM789+CO789+CQ789+CS789+CU789+CW789+CY789</f>
        <v>60.06</v>
      </c>
      <c r="N789" s="16"/>
      <c r="O789" s="16"/>
      <c r="P789" s="16"/>
      <c r="Q789" s="16"/>
      <c r="R789" s="16">
        <v>0.3</v>
      </c>
      <c r="S789" s="16">
        <v>1</v>
      </c>
      <c r="T789" s="16">
        <v>31</v>
      </c>
      <c r="U789" s="17">
        <v>59</v>
      </c>
      <c r="V789" s="16"/>
      <c r="W789" s="17"/>
      <c r="X789" s="16">
        <v>0.01</v>
      </c>
      <c r="Y789" s="16">
        <v>0.06</v>
      </c>
      <c r="Z789" s="16"/>
      <c r="AA789" s="16"/>
      <c r="AB789" s="16"/>
      <c r="AC789" s="16"/>
      <c r="AD789" s="16"/>
      <c r="AE789" s="16"/>
      <c r="AF789" s="16"/>
      <c r="AG789" s="16"/>
      <c r="AH789" s="16"/>
      <c r="AI789" s="16"/>
      <c r="AJ789" s="16"/>
      <c r="AK789" s="16"/>
      <c r="AL789" s="16"/>
      <c r="AM789" s="16"/>
      <c r="AN789" s="16"/>
      <c r="AO789" s="16"/>
      <c r="AP789" s="16"/>
      <c r="AQ789" s="16"/>
      <c r="AR789" s="16"/>
      <c r="AS789" s="16"/>
      <c r="AT789" s="16"/>
      <c r="AU789" s="16"/>
      <c r="AV789" s="16"/>
      <c r="AW789" s="16"/>
      <c r="AX789" s="16"/>
      <c r="AY789" s="16"/>
      <c r="AZ789" s="16"/>
      <c r="BA789" s="16"/>
      <c r="BB789" s="16"/>
      <c r="BC789" s="16"/>
      <c r="BD789" s="16"/>
      <c r="BE789" s="16"/>
      <c r="BF789" s="16"/>
      <c r="BG789" s="16"/>
      <c r="BH789" s="16"/>
      <c r="BI789" s="16"/>
      <c r="BJ789" s="16"/>
      <c r="BK789" s="16"/>
      <c r="BL789" s="16"/>
      <c r="BM789" s="16"/>
      <c r="BN789" s="16"/>
      <c r="BO789" s="16"/>
      <c r="BP789" s="16"/>
      <c r="BQ789" s="16"/>
      <c r="BR789" s="16"/>
      <c r="BS789" s="16"/>
      <c r="BT789" s="16"/>
      <c r="BU789" s="16"/>
      <c r="BV789" s="16"/>
      <c r="BW789" s="16"/>
      <c r="BX789" s="16"/>
      <c r="BY789" s="16"/>
      <c r="BZ789" s="16"/>
      <c r="CA789" s="16"/>
      <c r="CB789" s="16"/>
      <c r="CC789" s="16"/>
      <c r="CD789" s="16"/>
      <c r="CE789" s="16"/>
      <c r="CF789" s="16"/>
      <c r="CG789" s="16"/>
      <c r="CH789" s="16"/>
      <c r="CI789" s="16"/>
      <c r="CJ789" s="16"/>
      <c r="CK789" s="16"/>
      <c r="CL789" s="16"/>
      <c r="CM789" s="16"/>
      <c r="CN789" s="16"/>
      <c r="CO789" s="16"/>
      <c r="CP789" s="16"/>
      <c r="CQ789" s="16"/>
      <c r="CR789" s="16"/>
      <c r="CS789" s="16"/>
      <c r="CT789" s="16"/>
      <c r="CU789" s="16"/>
      <c r="CV789" s="16"/>
      <c r="CW789" s="16"/>
      <c r="CX789" s="16"/>
      <c r="CY789" s="16"/>
      <c r="CZ789" s="16"/>
      <c r="DA789" s="16"/>
    </row>
    <row r="790" spans="1:105" ht="16.5" x14ac:dyDescent="0.3">
      <c r="A790" s="14">
        <v>670</v>
      </c>
      <c r="B790" s="15"/>
      <c r="C790" s="15"/>
      <c r="D790" s="15"/>
      <c r="E790" s="14" t="s">
        <v>2041</v>
      </c>
      <c r="F790" s="14" t="s">
        <v>943</v>
      </c>
      <c r="G790" s="14" t="s">
        <v>1332</v>
      </c>
      <c r="H790" s="2"/>
      <c r="I790" s="12">
        <v>100</v>
      </c>
      <c r="J790" s="16">
        <f t="shared" si="127"/>
        <v>64.5</v>
      </c>
      <c r="K790" s="16">
        <f t="shared" si="128"/>
        <v>94.185000000000002</v>
      </c>
      <c r="L790" s="16">
        <f>P790+R790+T790+V790+X790+Z790+AB790+AD790+AF790+AH790+AJ790+AL790+AN790+AP790+AR790+AT790+AV790+AX790+AZ790+BB790+BD790+BJ790+CZ790+BF790+BH790+BL790+BN790+BP790+BR790+BT790+BZ790+BV790+BX790+CB790+CD790+CF790+CH790+CJ790+CL790</f>
        <v>5.8149999999999995</v>
      </c>
      <c r="M790" s="16">
        <f>Q790+S790+U790+W790+Y790+AA790+AC790+AE790+AG790+AI790+AK790+AM790+AO790+AQ790+AS790+AU790+AW790+AY790+BA790+BC790+BE790+BK790+DA790+BG790+BI790+BM790+BO790+BQ790+BS790+BU790+CA790+BW790+BY790+CC790+CE790+CG790+CI790+CK790+CM790</f>
        <v>35.5</v>
      </c>
      <c r="N790" s="16"/>
      <c r="O790" s="16"/>
      <c r="P790" s="16">
        <v>3</v>
      </c>
      <c r="Q790" s="16">
        <v>5</v>
      </c>
      <c r="R790" s="16">
        <v>0.3</v>
      </c>
      <c r="S790" s="16">
        <v>2</v>
      </c>
      <c r="T790" s="16">
        <v>2.5</v>
      </c>
      <c r="U790" s="16">
        <v>5</v>
      </c>
      <c r="V790" s="22">
        <v>0</v>
      </c>
      <c r="W790" s="22">
        <v>3.5</v>
      </c>
      <c r="X790" s="22">
        <v>0.01</v>
      </c>
      <c r="Y790" s="22">
        <v>1</v>
      </c>
      <c r="Z790" s="108">
        <v>5.0000000000000001E-3</v>
      </c>
      <c r="AA790" s="78">
        <v>1</v>
      </c>
      <c r="AB790" s="22">
        <v>0</v>
      </c>
      <c r="AC790" s="22">
        <v>1</v>
      </c>
      <c r="AD790" s="78">
        <v>0</v>
      </c>
      <c r="AE790" s="78">
        <v>1</v>
      </c>
      <c r="AF790" s="16"/>
      <c r="AG790" s="16"/>
      <c r="AH790" s="78">
        <v>0</v>
      </c>
      <c r="AI790" s="78">
        <v>1</v>
      </c>
      <c r="AJ790" s="22">
        <v>0</v>
      </c>
      <c r="AK790" s="22">
        <v>1</v>
      </c>
      <c r="AL790" s="16"/>
      <c r="AM790" s="16"/>
      <c r="AN790" s="78">
        <v>0</v>
      </c>
      <c r="AO790" s="78">
        <v>1</v>
      </c>
      <c r="AP790" s="78">
        <v>0</v>
      </c>
      <c r="AQ790" s="78">
        <v>1</v>
      </c>
      <c r="AR790" s="78">
        <v>0</v>
      </c>
      <c r="AS790" s="78">
        <v>1</v>
      </c>
      <c r="AT790" s="78">
        <v>0</v>
      </c>
      <c r="AU790" s="78">
        <v>1</v>
      </c>
      <c r="AV790" s="78">
        <v>0</v>
      </c>
      <c r="AW790" s="78">
        <v>1</v>
      </c>
      <c r="AX790" s="22">
        <v>0</v>
      </c>
      <c r="AY790" s="22">
        <v>1</v>
      </c>
      <c r="AZ790" s="78">
        <v>0</v>
      </c>
      <c r="BA790" s="78">
        <v>1</v>
      </c>
      <c r="BB790" s="78">
        <v>0</v>
      </c>
      <c r="BC790" s="78">
        <v>1</v>
      </c>
      <c r="BD790" s="16"/>
      <c r="BE790" s="16"/>
      <c r="BF790" s="16"/>
      <c r="BG790" s="16"/>
      <c r="BH790" s="78">
        <v>0</v>
      </c>
      <c r="BI790" s="78">
        <v>1</v>
      </c>
      <c r="BJ790" s="78">
        <v>0</v>
      </c>
      <c r="BK790" s="78">
        <v>1</v>
      </c>
      <c r="BL790" s="78">
        <v>0</v>
      </c>
      <c r="BM790" s="78">
        <v>1</v>
      </c>
      <c r="BN790" s="16"/>
      <c r="BO790" s="16"/>
      <c r="BP790" s="16"/>
      <c r="BQ790" s="16"/>
      <c r="BR790" s="16"/>
      <c r="BS790" s="16"/>
      <c r="BT790" s="16"/>
      <c r="BU790" s="16"/>
      <c r="BV790" s="16"/>
      <c r="BW790" s="16"/>
      <c r="BX790" s="16"/>
      <c r="BY790" s="16"/>
      <c r="BZ790" s="16"/>
      <c r="CA790" s="16"/>
      <c r="CB790" s="78">
        <v>0</v>
      </c>
      <c r="CC790" s="78">
        <v>1</v>
      </c>
      <c r="CD790" s="16"/>
      <c r="CE790" s="16"/>
      <c r="CF790" s="78">
        <v>0</v>
      </c>
      <c r="CG790" s="78">
        <v>1</v>
      </c>
      <c r="CH790" s="16"/>
      <c r="CI790" s="16"/>
      <c r="CJ790" s="16"/>
      <c r="CK790" s="16"/>
      <c r="CL790" s="78">
        <v>0</v>
      </c>
      <c r="CM790" s="78">
        <v>1</v>
      </c>
      <c r="CN790" s="22">
        <v>0</v>
      </c>
      <c r="CO790" s="22">
        <v>1</v>
      </c>
      <c r="CP790" s="16"/>
      <c r="CQ790" s="16"/>
      <c r="CR790" s="16"/>
      <c r="CS790" s="16"/>
      <c r="CT790" s="16"/>
      <c r="CU790" s="16"/>
      <c r="CV790" s="16"/>
      <c r="CW790" s="16"/>
      <c r="CX790" s="16"/>
      <c r="CY790" s="16"/>
      <c r="CZ790" s="16"/>
      <c r="DA790" s="16"/>
    </row>
    <row r="791" spans="1:105" ht="16.5" x14ac:dyDescent="0.3">
      <c r="A791" s="14">
        <v>671</v>
      </c>
      <c r="B791" s="15"/>
      <c r="C791" s="15"/>
      <c r="D791" s="15"/>
      <c r="E791" s="14" t="s">
        <v>2042</v>
      </c>
      <c r="F791" s="14" t="s">
        <v>446</v>
      </c>
      <c r="G791" s="14" t="s">
        <v>2043</v>
      </c>
      <c r="H791" s="2"/>
      <c r="I791" s="12">
        <v>100</v>
      </c>
      <c r="J791" s="16">
        <f t="shared" si="127"/>
        <v>83.15</v>
      </c>
      <c r="K791" s="16">
        <f t="shared" si="128"/>
        <v>96.48</v>
      </c>
      <c r="L791" s="16">
        <f>P791+R791+T791+V791+X791+Z791+AB791+AD791+AF791+AH791+AJ791+AL791+AN791+AP791+AR791+AT791+AV791+AX791+AZ791+BB791+BD791+BJ791+CZ791+BF791+BH791+BL791+BN791+BP791+BR791+BT791+BZ791+BV791+BX791+CB791+CD791+CF791+CH791+CJ791+CL791+CN791+CP791+CR791+CT791+CV791+CX791</f>
        <v>3.5199999999999996</v>
      </c>
      <c r="M791" s="16">
        <f>Q791+S791+U791+W791+Y791+AA791+AC791+AE791+AG791+AI791+AK791+AM791+AO791+AQ791+AS791+AU791+AW791+AY791+BA791+BC791+BE791+BK791+DA791+BG791+BI791+BM791+BO791+BQ791+BS791+BU791+CA791+BW791+BY791+CC791+CE791+CG791+CI791+CK791+CM791+CO791+CQ791+CS791+CU791+CW791+CY791</f>
        <v>16.849999999999998</v>
      </c>
      <c r="N791" s="16"/>
      <c r="O791" s="16"/>
      <c r="P791" s="16">
        <v>1</v>
      </c>
      <c r="Q791" s="16">
        <v>4</v>
      </c>
      <c r="R791" s="16"/>
      <c r="S791" s="16"/>
      <c r="T791" s="16">
        <v>1.5</v>
      </c>
      <c r="U791" s="16">
        <v>5.5</v>
      </c>
      <c r="V791" s="16">
        <v>1</v>
      </c>
      <c r="W791" s="17">
        <v>7</v>
      </c>
      <c r="X791" s="16">
        <v>0.01</v>
      </c>
      <c r="Y791" s="16">
        <v>0.2</v>
      </c>
      <c r="Z791" s="16"/>
      <c r="AA791" s="16"/>
      <c r="AB791" s="16"/>
      <c r="AC791" s="16"/>
      <c r="AD791" s="16"/>
      <c r="AE791" s="16"/>
      <c r="AF791" s="16"/>
      <c r="AG791" s="16"/>
      <c r="AH791" s="16"/>
      <c r="AI791" s="16"/>
      <c r="AJ791" s="16"/>
      <c r="AK791" s="16"/>
      <c r="AL791" s="16">
        <v>0.01</v>
      </c>
      <c r="AM791" s="16">
        <v>0.15</v>
      </c>
      <c r="AN791" s="16"/>
      <c r="AO791" s="16"/>
      <c r="AP791" s="16"/>
      <c r="AQ791" s="16"/>
      <c r="AR791" s="16"/>
      <c r="AS791" s="16"/>
      <c r="AT791" s="16"/>
      <c r="AU791" s="16"/>
      <c r="AV791" s="16"/>
      <c r="AW791" s="16"/>
      <c r="AX791" s="16"/>
      <c r="AY791" s="16"/>
      <c r="AZ791" s="16"/>
      <c r="BA791" s="16"/>
      <c r="BB791" s="16"/>
      <c r="BC791" s="16"/>
      <c r="BD791" s="16"/>
      <c r="BE791" s="16"/>
      <c r="BF791" s="16"/>
      <c r="BG791" s="16"/>
      <c r="BH791" s="16"/>
      <c r="BI791" s="16"/>
      <c r="BJ791" s="16"/>
      <c r="BK791" s="16"/>
      <c r="BL791" s="16"/>
      <c r="BM791" s="16"/>
      <c r="BN791" s="16"/>
      <c r="BO791" s="16"/>
      <c r="BP791" s="16"/>
      <c r="BQ791" s="16"/>
      <c r="BR791" s="16"/>
      <c r="BS791" s="16"/>
      <c r="BT791" s="16"/>
      <c r="BU791" s="16"/>
      <c r="BV791" s="16"/>
      <c r="BW791" s="16"/>
      <c r="BX791" s="16"/>
      <c r="BY791" s="16"/>
      <c r="BZ791" s="16"/>
      <c r="CA791" s="16"/>
      <c r="CB791" s="16"/>
      <c r="CC791" s="16"/>
      <c r="CD791" s="16"/>
      <c r="CE791" s="16"/>
      <c r="CF791" s="16"/>
      <c r="CG791" s="16"/>
      <c r="CH791" s="16"/>
      <c r="CI791" s="16"/>
      <c r="CJ791" s="16"/>
      <c r="CK791" s="16"/>
      <c r="CL791" s="16"/>
      <c r="CM791" s="16"/>
      <c r="CN791" s="16"/>
      <c r="CO791" s="16"/>
      <c r="CP791" s="16"/>
      <c r="CQ791" s="16"/>
      <c r="CR791" s="16"/>
      <c r="CS791" s="16"/>
      <c r="CT791" s="16"/>
      <c r="CU791" s="16"/>
      <c r="CV791" s="16"/>
      <c r="CW791" s="16"/>
      <c r="CX791" s="16"/>
      <c r="CY791" s="16"/>
      <c r="CZ791" s="16"/>
      <c r="DA791" s="16"/>
    </row>
    <row r="792" spans="1:105" ht="16.5" x14ac:dyDescent="0.3">
      <c r="A792" s="61">
        <v>503</v>
      </c>
      <c r="B792" s="63"/>
      <c r="C792" s="63"/>
      <c r="D792" s="63"/>
      <c r="E792" s="61" t="s">
        <v>2044</v>
      </c>
      <c r="F792" s="61"/>
      <c r="G792" s="61"/>
      <c r="H792" s="64"/>
      <c r="I792" s="65">
        <v>100</v>
      </c>
      <c r="J792" s="66">
        <f t="shared" si="127"/>
        <v>100</v>
      </c>
      <c r="K792" s="66">
        <f t="shared" si="128"/>
        <v>100</v>
      </c>
      <c r="L792" s="66">
        <f t="shared" ref="L792:M794" si="134">P792+R792+T792+V792+X792+Z792+AB792+AD792+AF792+AH792+AJ792+AL792+AN792+AP792+AR792+AT792+AV792+AX792+AZ792+BB792+BD792+BJ792+CZ792+BF792+BH792+BL792+BN792+BP792+BR792+BT792+BZ792+BV792+BX792+CB792+CD792+CF792+CH792+CJ792+CL792</f>
        <v>0</v>
      </c>
      <c r="M792" s="66">
        <f t="shared" si="134"/>
        <v>0</v>
      </c>
      <c r="N792" s="66"/>
      <c r="O792" s="66"/>
      <c r="P792" s="66"/>
      <c r="Q792" s="66"/>
      <c r="R792" s="66"/>
      <c r="S792" s="66"/>
      <c r="T792" s="66"/>
      <c r="U792" s="66"/>
      <c r="V792" s="66"/>
      <c r="W792" s="67"/>
      <c r="X792" s="66"/>
      <c r="Y792" s="66"/>
      <c r="Z792" s="66"/>
      <c r="AA792" s="66"/>
      <c r="AB792" s="66"/>
      <c r="AC792" s="66"/>
      <c r="AD792" s="66"/>
      <c r="AE792" s="66"/>
      <c r="AF792" s="66"/>
      <c r="AG792" s="66"/>
      <c r="AH792" s="66"/>
      <c r="AI792" s="66"/>
      <c r="AJ792" s="66"/>
      <c r="AK792" s="66"/>
      <c r="AL792" s="66"/>
      <c r="AM792" s="66"/>
      <c r="AN792" s="66"/>
      <c r="AO792" s="66"/>
      <c r="AP792" s="66"/>
      <c r="AQ792" s="66"/>
      <c r="AR792" s="66"/>
      <c r="AS792" s="66"/>
      <c r="AT792" s="66"/>
      <c r="AU792" s="66"/>
      <c r="AV792" s="66"/>
      <c r="AW792" s="66"/>
      <c r="AX792" s="66"/>
      <c r="AY792" s="66"/>
      <c r="AZ792" s="66"/>
      <c r="BA792" s="66"/>
      <c r="BB792" s="66"/>
      <c r="BC792" s="66"/>
      <c r="BD792" s="66"/>
      <c r="BE792" s="66"/>
      <c r="BF792" s="66"/>
      <c r="BG792" s="66"/>
      <c r="BH792" s="66"/>
      <c r="BI792" s="66"/>
      <c r="BJ792" s="66"/>
      <c r="BK792" s="66"/>
      <c r="BL792" s="66"/>
      <c r="BM792" s="66"/>
      <c r="BN792" s="66"/>
      <c r="BO792" s="66"/>
      <c r="BP792" s="66"/>
      <c r="BQ792" s="66"/>
      <c r="BR792" s="66"/>
      <c r="BS792" s="66"/>
      <c r="BT792" s="66"/>
      <c r="BU792" s="66"/>
      <c r="BV792" s="66"/>
      <c r="BW792" s="66"/>
      <c r="BX792" s="66"/>
      <c r="BY792" s="66"/>
      <c r="BZ792" s="66"/>
      <c r="CA792" s="66"/>
      <c r="CB792" s="66"/>
      <c r="CC792" s="66"/>
      <c r="CD792" s="66"/>
      <c r="CE792" s="66"/>
      <c r="CF792" s="66"/>
      <c r="CG792" s="66"/>
      <c r="CH792" s="66"/>
      <c r="CI792" s="66"/>
      <c r="CJ792" s="66"/>
      <c r="CK792" s="66"/>
      <c r="CL792" s="66"/>
      <c r="CM792" s="66"/>
      <c r="CN792" s="66"/>
      <c r="CO792" s="66"/>
      <c r="CP792" s="66"/>
      <c r="CQ792" s="66"/>
      <c r="CR792" s="66"/>
      <c r="CS792" s="66"/>
      <c r="CT792" s="66"/>
      <c r="CU792" s="66"/>
      <c r="CV792" s="66"/>
      <c r="CW792" s="66"/>
      <c r="CX792" s="66"/>
      <c r="CY792" s="66"/>
      <c r="CZ792" s="66"/>
      <c r="DA792" s="66"/>
    </row>
    <row r="793" spans="1:105" ht="16.5" x14ac:dyDescent="0.3">
      <c r="A793" s="14">
        <v>674</v>
      </c>
      <c r="B793" s="15"/>
      <c r="C793" s="15"/>
      <c r="D793" s="15"/>
      <c r="E793" s="14" t="s">
        <v>2045</v>
      </c>
      <c r="F793" s="14" t="s">
        <v>446</v>
      </c>
      <c r="G793" s="14" t="s">
        <v>2046</v>
      </c>
      <c r="H793" s="2"/>
      <c r="I793" s="12">
        <v>100</v>
      </c>
      <c r="J793" s="16">
        <f t="shared" si="127"/>
        <v>100</v>
      </c>
      <c r="K793" s="16">
        <f t="shared" si="128"/>
        <v>100</v>
      </c>
      <c r="L793" s="16">
        <f t="shared" si="134"/>
        <v>0</v>
      </c>
      <c r="M793" s="16">
        <f t="shared" si="134"/>
        <v>0</v>
      </c>
      <c r="N793" s="16"/>
      <c r="O793" s="16"/>
      <c r="P793" s="16"/>
      <c r="Q793" s="16"/>
      <c r="R793" s="16"/>
      <c r="S793" s="16"/>
      <c r="T793" s="16"/>
      <c r="U793" s="16"/>
      <c r="V793" s="16"/>
      <c r="W793" s="17"/>
      <c r="X793" s="16"/>
      <c r="Y793" s="16"/>
      <c r="Z793" s="16"/>
      <c r="AA793" s="16"/>
      <c r="AB793" s="16"/>
      <c r="AC793" s="16"/>
      <c r="AD793" s="16"/>
      <c r="AE793" s="16"/>
      <c r="AF793" s="16"/>
      <c r="AG793" s="16"/>
      <c r="AH793" s="16"/>
      <c r="AI793" s="16"/>
      <c r="AJ793" s="16"/>
      <c r="AK793" s="16"/>
      <c r="AL793" s="16"/>
      <c r="AM793" s="16"/>
      <c r="AN793" s="16"/>
      <c r="AO793" s="16"/>
      <c r="AP793" s="16"/>
      <c r="AQ793" s="16"/>
      <c r="AR793" s="16"/>
      <c r="AS793" s="16"/>
      <c r="AT793" s="16"/>
      <c r="AU793" s="16"/>
      <c r="AV793" s="16"/>
      <c r="AW793" s="16"/>
      <c r="AX793" s="16"/>
      <c r="AY793" s="16"/>
      <c r="AZ793" s="16"/>
      <c r="BA793" s="16"/>
      <c r="BB793" s="16"/>
      <c r="BC793" s="16"/>
      <c r="BD793" s="16"/>
      <c r="BE793" s="16"/>
      <c r="BF793" s="16"/>
      <c r="BG793" s="16"/>
      <c r="BH793" s="16"/>
      <c r="BI793" s="16"/>
      <c r="BJ793" s="16"/>
      <c r="BK793" s="16"/>
      <c r="BL793" s="16"/>
      <c r="BM793" s="16"/>
      <c r="BN793" s="16"/>
      <c r="BO793" s="16"/>
      <c r="BP793" s="16"/>
      <c r="BQ793" s="16"/>
      <c r="BR793" s="16"/>
      <c r="BS793" s="16"/>
      <c r="BT793" s="16"/>
      <c r="BU793" s="16"/>
      <c r="BV793" s="16"/>
      <c r="BW793" s="16"/>
      <c r="BX793" s="16"/>
      <c r="BY793" s="16"/>
      <c r="BZ793" s="16"/>
      <c r="CA793" s="16"/>
      <c r="CB793" s="16"/>
      <c r="CC793" s="16"/>
      <c r="CD793" s="16"/>
      <c r="CE793" s="16"/>
      <c r="CF793" s="16"/>
      <c r="CG793" s="16"/>
      <c r="CH793" s="16"/>
      <c r="CI793" s="16"/>
      <c r="CJ793" s="16"/>
      <c r="CK793" s="16"/>
      <c r="CL793" s="16"/>
      <c r="CM793" s="16"/>
      <c r="CN793" s="16"/>
      <c r="CO793" s="16"/>
      <c r="CP793" s="16"/>
      <c r="CQ793" s="16"/>
      <c r="CR793" s="16"/>
      <c r="CS793" s="16"/>
      <c r="CT793" s="16"/>
      <c r="CU793" s="16"/>
      <c r="CV793" s="16"/>
      <c r="CW793" s="16"/>
      <c r="CX793" s="16"/>
      <c r="CY793" s="16"/>
      <c r="CZ793" s="16"/>
      <c r="DA793" s="16"/>
    </row>
    <row r="794" spans="1:105" ht="16.5" x14ac:dyDescent="0.3">
      <c r="A794" s="14">
        <v>675</v>
      </c>
      <c r="B794" s="15"/>
      <c r="C794" s="15"/>
      <c r="D794" s="15"/>
      <c r="E794" s="14" t="s">
        <v>2047</v>
      </c>
      <c r="F794" s="14" t="s">
        <v>446</v>
      </c>
      <c r="G794" s="14" t="s">
        <v>2048</v>
      </c>
      <c r="H794" s="2"/>
      <c r="I794" s="12">
        <v>100</v>
      </c>
      <c r="J794" s="16">
        <f t="shared" si="127"/>
        <v>95.61</v>
      </c>
      <c r="K794" s="16">
        <f t="shared" si="128"/>
        <v>99.19</v>
      </c>
      <c r="L794" s="16">
        <f t="shared" si="134"/>
        <v>0.80999999999999994</v>
      </c>
      <c r="M794" s="16">
        <f t="shared" si="134"/>
        <v>4.3899999999999997</v>
      </c>
      <c r="N794" s="16"/>
      <c r="O794" s="16"/>
      <c r="P794" s="16">
        <v>0.3</v>
      </c>
      <c r="Q794" s="16">
        <v>3</v>
      </c>
      <c r="R794" s="16">
        <v>0.4</v>
      </c>
      <c r="S794" s="16">
        <v>0.8</v>
      </c>
      <c r="T794" s="16">
        <v>0.1</v>
      </c>
      <c r="U794" s="16">
        <v>0.5</v>
      </c>
      <c r="V794" s="16"/>
      <c r="W794" s="17"/>
      <c r="X794" s="16">
        <v>0.01</v>
      </c>
      <c r="Y794" s="16">
        <v>0.09</v>
      </c>
      <c r="Z794" s="16"/>
      <c r="AA794" s="16"/>
      <c r="AB794" s="16"/>
      <c r="AC794" s="16"/>
      <c r="AD794" s="16"/>
      <c r="AE794" s="16"/>
      <c r="AF794" s="16"/>
      <c r="AG794" s="16"/>
      <c r="AH794" s="16"/>
      <c r="AI794" s="16"/>
      <c r="AJ794" s="16"/>
      <c r="AK794" s="16"/>
      <c r="AL794" s="16"/>
      <c r="AM794" s="16"/>
      <c r="AN794" s="16"/>
      <c r="AO794" s="16"/>
      <c r="AP794" s="16"/>
      <c r="AQ794" s="16"/>
      <c r="AR794" s="16"/>
      <c r="AS794" s="16"/>
      <c r="AT794" s="16"/>
      <c r="AU794" s="16"/>
      <c r="AV794" s="16"/>
      <c r="AW794" s="16"/>
      <c r="AX794" s="16"/>
      <c r="AY794" s="16"/>
      <c r="AZ794" s="16"/>
      <c r="BA794" s="16"/>
      <c r="BB794" s="16"/>
      <c r="BC794" s="16"/>
      <c r="BD794" s="16"/>
      <c r="BE794" s="16"/>
      <c r="BF794" s="16"/>
      <c r="BG794" s="16"/>
      <c r="BH794" s="16"/>
      <c r="BI794" s="16"/>
      <c r="BJ794" s="16"/>
      <c r="BK794" s="16"/>
      <c r="BL794" s="16"/>
      <c r="BM794" s="16"/>
      <c r="BN794" s="16"/>
      <c r="BO794" s="16"/>
      <c r="BP794" s="16"/>
      <c r="BQ794" s="16"/>
      <c r="BR794" s="16"/>
      <c r="BS794" s="16"/>
      <c r="BT794" s="16"/>
      <c r="BU794" s="16"/>
      <c r="BV794" s="16"/>
      <c r="BW794" s="16"/>
      <c r="BX794" s="16"/>
      <c r="BY794" s="16"/>
      <c r="BZ794" s="16"/>
      <c r="CA794" s="16"/>
      <c r="CB794" s="16"/>
      <c r="CC794" s="16"/>
      <c r="CD794" s="16"/>
      <c r="CE794" s="16"/>
      <c r="CF794" s="16"/>
      <c r="CG794" s="16"/>
      <c r="CH794" s="16"/>
      <c r="CI794" s="16"/>
      <c r="CJ794" s="16"/>
      <c r="CK794" s="16"/>
      <c r="CL794" s="16"/>
      <c r="CM794" s="16"/>
      <c r="CN794" s="16"/>
      <c r="CO794" s="16"/>
      <c r="CP794" s="16"/>
      <c r="CQ794" s="16"/>
      <c r="CR794" s="16"/>
      <c r="CS794" s="16"/>
      <c r="CT794" s="16"/>
      <c r="CU794" s="16"/>
      <c r="CV794" s="16"/>
      <c r="CW794" s="16"/>
      <c r="CX794" s="16"/>
      <c r="CY794" s="16"/>
      <c r="CZ794" s="16"/>
      <c r="DA794" s="16"/>
    </row>
    <row r="795" spans="1:105" s="19" customFormat="1" ht="16.5" x14ac:dyDescent="0.3">
      <c r="A795" s="30">
        <v>730</v>
      </c>
      <c r="B795" s="47"/>
      <c r="C795" s="32"/>
      <c r="D795" s="47"/>
      <c r="E795" s="30" t="s">
        <v>2049</v>
      </c>
      <c r="F795" s="30"/>
      <c r="G795" s="30"/>
      <c r="H795" s="33"/>
      <c r="I795" s="34">
        <v>100</v>
      </c>
      <c r="J795" s="35">
        <f t="shared" si="127"/>
        <v>100</v>
      </c>
      <c r="K795" s="35">
        <f t="shared" si="128"/>
        <v>100</v>
      </c>
      <c r="L795" s="35">
        <f>P795+R795+T795+V795+X795+Z795+AB795+AD795+AF795+AH795+AJ795+AL795+AN795+AP795+AR795+AT795+AV795+AX795+AZ795+BB795+BD795+BJ795+CZ795</f>
        <v>0</v>
      </c>
      <c r="M795" s="35">
        <f>Q795+S795+U795+W795+Y795+AA795+AC795+AE795+AG795+AI795+AK795+AM795+AO795+AQ795+AS795+AU795+AW795+AY795+BA795+BC795+BE795+BK795+DA795</f>
        <v>0</v>
      </c>
      <c r="N795" s="36"/>
      <c r="O795" s="36"/>
      <c r="P795" s="36"/>
      <c r="Q795" s="36"/>
      <c r="R795" s="36"/>
      <c r="S795" s="36"/>
      <c r="T795" s="36"/>
      <c r="U795" s="36"/>
      <c r="V795" s="36"/>
      <c r="W795" s="36"/>
      <c r="X795" s="36"/>
      <c r="Y795" s="36"/>
      <c r="Z795" s="36"/>
      <c r="AA795" s="36"/>
      <c r="AB795" s="36"/>
      <c r="AC795" s="36"/>
      <c r="AD795" s="36"/>
      <c r="AE795" s="36"/>
      <c r="AF795" s="36"/>
      <c r="AG795" s="36"/>
      <c r="AH795" s="36"/>
      <c r="AI795" s="36"/>
      <c r="AJ795" s="36"/>
      <c r="AK795" s="36"/>
      <c r="AL795" s="36"/>
      <c r="AM795" s="36"/>
      <c r="AN795" s="36"/>
      <c r="AO795" s="36"/>
      <c r="AP795" s="36"/>
      <c r="AQ795" s="36"/>
      <c r="AR795" s="36"/>
      <c r="AS795" s="36"/>
      <c r="AT795" s="36"/>
      <c r="AU795" s="36"/>
      <c r="AV795" s="36"/>
      <c r="AW795" s="36"/>
      <c r="AX795" s="36"/>
      <c r="AY795" s="36"/>
      <c r="AZ795" s="36"/>
      <c r="BA795" s="36"/>
      <c r="BB795" s="36"/>
      <c r="BC795" s="36"/>
      <c r="BD795" s="36"/>
      <c r="BE795" s="36"/>
      <c r="BF795" s="36"/>
      <c r="BG795" s="36"/>
      <c r="BH795" s="36"/>
      <c r="BI795" s="36"/>
      <c r="BJ795" s="36"/>
      <c r="BK795" s="36"/>
      <c r="BL795" s="36"/>
      <c r="BM795" s="36"/>
      <c r="BN795" s="36"/>
      <c r="BO795" s="36"/>
      <c r="BP795" s="36"/>
      <c r="BQ795" s="36"/>
      <c r="BR795" s="36"/>
      <c r="BS795" s="36"/>
      <c r="BT795" s="36"/>
      <c r="BU795" s="36"/>
      <c r="BV795" s="36"/>
      <c r="BW795" s="36"/>
      <c r="BX795" s="36"/>
      <c r="BY795" s="36"/>
      <c r="BZ795" s="36"/>
      <c r="CA795" s="36"/>
      <c r="CB795" s="36"/>
      <c r="CC795" s="36"/>
      <c r="CD795" s="36"/>
      <c r="CE795" s="36"/>
      <c r="CF795" s="36"/>
      <c r="CG795" s="36"/>
      <c r="CH795" s="36"/>
      <c r="CI795" s="36"/>
      <c r="CJ795" s="36"/>
      <c r="CK795" s="36"/>
      <c r="CL795" s="36"/>
      <c r="CM795" s="36"/>
      <c r="CN795" s="36"/>
      <c r="CO795" s="36"/>
      <c r="CP795" s="36"/>
      <c r="CQ795" s="36"/>
      <c r="CR795" s="36"/>
      <c r="CS795" s="36"/>
      <c r="CT795" s="36"/>
      <c r="CU795" s="36"/>
      <c r="CV795" s="36"/>
      <c r="CW795" s="36"/>
      <c r="CX795" s="36"/>
      <c r="CY795" s="36"/>
      <c r="CZ795" s="36"/>
      <c r="DA795" s="36"/>
    </row>
    <row r="796" spans="1:105" ht="16.5" x14ac:dyDescent="0.3">
      <c r="A796" s="14">
        <v>805</v>
      </c>
      <c r="B796" s="15"/>
      <c r="C796" s="15" t="s">
        <v>675</v>
      </c>
      <c r="D796" s="15"/>
      <c r="E796" s="14" t="s">
        <v>2050</v>
      </c>
      <c r="F796" s="14"/>
      <c r="G796" s="14" t="s">
        <v>2051</v>
      </c>
      <c r="H796" s="2"/>
      <c r="I796" s="12">
        <v>100</v>
      </c>
      <c r="J796" s="16">
        <f t="shared" si="127"/>
        <v>98.19</v>
      </c>
      <c r="K796" s="16">
        <f t="shared" si="128"/>
        <v>100</v>
      </c>
      <c r="L796" s="16">
        <f>P796+R796+T796+V796+X796+Z796+AB796+AD796+AF796+AH796+AJ796+AL796+AN796+AP796+AR796+AT796+AV796+AX796+AZ796+BB796+BD796+BJ796+CZ796+BF796+BH796+BL796+BN796+BP796+BR796+BT796+BZ796+BV796+BX796+CB796+CD796+CF796+CH796+CJ796+CL796</f>
        <v>0</v>
      </c>
      <c r="M796" s="16">
        <f>Q796+S796+U796+W796+Y796+AA796+AC796+AE796+AG796+AI796+AK796+AM796+AO796+AQ796+AS796+AU796+AW796+AY796+BA796+BC796+BE796+BK796+DA796+BG796+BI796+BM796+BO796+BQ796+BS796+BU796+CA796+BW796+BY796+CC796+CE796+CG796+CI796+CK796+CM796</f>
        <v>1.81</v>
      </c>
      <c r="N796" s="15"/>
      <c r="O796" s="15"/>
      <c r="P796" s="15"/>
      <c r="Q796" s="15"/>
      <c r="R796" s="15"/>
      <c r="S796" s="15"/>
      <c r="T796" s="15">
        <f>0*0.1/1000</f>
        <v>0</v>
      </c>
      <c r="U796" s="15">
        <f>10000*0.1/1000</f>
        <v>1</v>
      </c>
      <c r="V796" s="15"/>
      <c r="W796" s="17"/>
      <c r="X796" s="15"/>
      <c r="Y796" s="15"/>
      <c r="Z796" s="15"/>
      <c r="AA796" s="15"/>
      <c r="AB796" s="15"/>
      <c r="AC796" s="15"/>
      <c r="AD796" s="15"/>
      <c r="AE796" s="15"/>
      <c r="AF796" s="15"/>
      <c r="AG796" s="15"/>
      <c r="AH796" s="15"/>
      <c r="AI796" s="15"/>
      <c r="AJ796" s="15"/>
      <c r="AK796" s="15"/>
      <c r="AL796" s="15">
        <f>0*0.1/1000</f>
        <v>0</v>
      </c>
      <c r="AM796" s="15">
        <f>3000*0.1/1000</f>
        <v>0.3</v>
      </c>
      <c r="AN796" s="15"/>
      <c r="AO796" s="15"/>
      <c r="AP796" s="15"/>
      <c r="AQ796" s="15"/>
      <c r="AR796" s="15"/>
      <c r="AS796" s="15"/>
      <c r="AT796" s="15"/>
      <c r="AU796" s="15"/>
      <c r="AV796" s="15"/>
      <c r="AW796" s="15"/>
      <c r="AX796" s="15"/>
      <c r="AY796" s="15"/>
      <c r="AZ796" s="15"/>
      <c r="BA796" s="15"/>
      <c r="BB796" s="15"/>
      <c r="BC796" s="15"/>
      <c r="BD796" s="15"/>
      <c r="BE796" s="15"/>
      <c r="BF796" s="15">
        <v>0</v>
      </c>
      <c r="BG796" s="15">
        <f>5100*0.1/1000</f>
        <v>0.51</v>
      </c>
      <c r="BH796" s="15"/>
      <c r="BI796" s="15"/>
      <c r="BJ796" s="15"/>
      <c r="BK796" s="15"/>
      <c r="BL796" s="15"/>
      <c r="BM796" s="15"/>
      <c r="BN796" s="15"/>
      <c r="BO796" s="15"/>
      <c r="BP796" s="15"/>
      <c r="BQ796" s="15"/>
      <c r="BR796" s="15"/>
      <c r="BS796" s="15"/>
      <c r="BT796" s="15"/>
      <c r="BU796" s="15"/>
      <c r="BV796" s="15"/>
      <c r="BW796" s="15"/>
      <c r="BX796" s="15"/>
      <c r="BY796" s="15"/>
      <c r="BZ796" s="15"/>
      <c r="CA796" s="15"/>
      <c r="CB796" s="15"/>
      <c r="CC796" s="15"/>
      <c r="CD796" s="15"/>
      <c r="CE796" s="15"/>
      <c r="CF796" s="15"/>
      <c r="CG796" s="15"/>
      <c r="CH796" s="15"/>
      <c r="CI796" s="15"/>
      <c r="CJ796" s="15"/>
      <c r="CK796" s="15"/>
      <c r="CL796" s="15"/>
      <c r="CM796" s="15"/>
      <c r="CN796" s="15">
        <f>10*0.1/1000</f>
        <v>1E-3</v>
      </c>
      <c r="CO796" s="123">
        <f>25*0.1/1000</f>
        <v>2.5000000000000001E-3</v>
      </c>
      <c r="CP796" s="15"/>
      <c r="CQ796" s="15"/>
      <c r="CR796" s="15"/>
      <c r="CS796" s="15"/>
      <c r="CT796" s="15"/>
      <c r="CU796" s="15"/>
      <c r="CV796" s="15"/>
      <c r="CW796" s="15"/>
      <c r="CX796" s="15"/>
      <c r="CY796" s="15"/>
      <c r="CZ796" s="15"/>
      <c r="DA796" s="15"/>
    </row>
    <row r="797" spans="1:105" s="19" customFormat="1" ht="16.5" x14ac:dyDescent="0.3">
      <c r="A797" s="48">
        <v>104</v>
      </c>
      <c r="B797" s="49"/>
      <c r="C797" s="56" t="s">
        <v>2052</v>
      </c>
      <c r="D797" s="48" t="s">
        <v>306</v>
      </c>
      <c r="E797" s="48" t="s">
        <v>2053</v>
      </c>
      <c r="F797" s="48" t="s">
        <v>199</v>
      </c>
      <c r="G797" s="48" t="s">
        <v>2054</v>
      </c>
      <c r="H797" s="2" t="s">
        <v>2055</v>
      </c>
      <c r="I797" s="12">
        <v>100</v>
      </c>
      <c r="J797" s="16">
        <f t="shared" si="127"/>
        <v>100</v>
      </c>
      <c r="K797" s="16">
        <f t="shared" si="128"/>
        <v>100</v>
      </c>
      <c r="L797" s="16">
        <f t="shared" ref="L797:M801" si="135">P797+R797+T797+V797+X797+Z797+AB797+AD797+AF797+AH797+AJ797+AL797+AN797+AP797+AR797+AT797+AV797+AX797+AZ797+BB797+BD797+BJ797+CZ797</f>
        <v>0</v>
      </c>
      <c r="M797" s="16">
        <f t="shared" si="135"/>
        <v>0</v>
      </c>
      <c r="N797" s="15"/>
      <c r="O797" s="15"/>
      <c r="P797" s="15"/>
      <c r="Q797" s="15"/>
      <c r="R797" s="15"/>
      <c r="S797" s="15"/>
      <c r="T797" s="15"/>
      <c r="U797" s="15"/>
      <c r="V797" s="15"/>
      <c r="W797" s="15"/>
      <c r="X797" s="15"/>
      <c r="Y797" s="15"/>
      <c r="Z797" s="15"/>
      <c r="AA797" s="15"/>
      <c r="AB797" s="15"/>
      <c r="AC797" s="15"/>
      <c r="AD797" s="15"/>
      <c r="AE797" s="15"/>
      <c r="AF797" s="15"/>
      <c r="AG797" s="15"/>
      <c r="AH797" s="15"/>
      <c r="AI797" s="15"/>
      <c r="AJ797" s="15"/>
      <c r="AK797" s="15"/>
      <c r="AL797" s="15"/>
      <c r="AM797" s="15"/>
      <c r="AN797" s="15"/>
      <c r="AO797" s="15"/>
      <c r="AP797" s="15"/>
      <c r="AQ797" s="15"/>
      <c r="AR797" s="15"/>
      <c r="AS797" s="15"/>
      <c r="AT797" s="15"/>
      <c r="AU797" s="15"/>
      <c r="AV797" s="15"/>
      <c r="AW797" s="15"/>
      <c r="AX797" s="15"/>
      <c r="AY797" s="15"/>
      <c r="AZ797" s="15"/>
      <c r="BA797" s="15"/>
      <c r="BB797" s="15"/>
      <c r="BC797" s="15"/>
      <c r="BD797" s="15"/>
      <c r="BE797" s="15"/>
      <c r="BF797" s="15"/>
      <c r="BG797" s="15"/>
      <c r="BH797" s="15"/>
      <c r="BI797" s="15"/>
      <c r="BJ797" s="15"/>
      <c r="BK797" s="15"/>
      <c r="BL797" s="15"/>
      <c r="BM797" s="15"/>
      <c r="BN797" s="15"/>
      <c r="BO797" s="15"/>
      <c r="BP797" s="15"/>
      <c r="BQ797" s="15"/>
      <c r="BR797" s="15"/>
      <c r="BS797" s="15"/>
      <c r="BT797" s="15"/>
      <c r="BU797" s="15"/>
      <c r="BV797" s="15"/>
      <c r="BW797" s="15"/>
      <c r="BX797" s="15"/>
      <c r="BY797" s="15"/>
      <c r="BZ797" s="15"/>
      <c r="CA797" s="15"/>
      <c r="CB797" s="15"/>
      <c r="CC797" s="15"/>
      <c r="CD797" s="15"/>
      <c r="CE797" s="15"/>
      <c r="CF797" s="15"/>
      <c r="CG797" s="15"/>
      <c r="CH797" s="15"/>
      <c r="CI797" s="15"/>
      <c r="CJ797" s="15"/>
      <c r="CK797" s="15"/>
      <c r="CL797" s="15"/>
      <c r="CM797" s="15"/>
      <c r="CN797" s="15"/>
      <c r="CO797" s="15"/>
      <c r="CP797" s="15"/>
      <c r="CQ797" s="15"/>
      <c r="CR797" s="15"/>
      <c r="CS797" s="15"/>
      <c r="CT797" s="15"/>
      <c r="CU797" s="15"/>
      <c r="CV797" s="15"/>
      <c r="CW797" s="15"/>
      <c r="CX797" s="15"/>
      <c r="CY797" s="15"/>
      <c r="CZ797" s="15"/>
      <c r="DA797" s="15"/>
    </row>
    <row r="798" spans="1:105" s="19" customFormat="1" ht="16.5" x14ac:dyDescent="0.3">
      <c r="A798" s="48">
        <v>504</v>
      </c>
      <c r="B798" s="49"/>
      <c r="C798" s="56"/>
      <c r="D798" s="51"/>
      <c r="E798" s="48" t="s">
        <v>2056</v>
      </c>
      <c r="F798" s="48"/>
      <c r="G798" s="48" t="s">
        <v>2057</v>
      </c>
      <c r="H798" s="2"/>
      <c r="I798" s="12">
        <v>100</v>
      </c>
      <c r="J798" s="16">
        <f t="shared" si="127"/>
        <v>100</v>
      </c>
      <c r="K798" s="16">
        <f t="shared" si="128"/>
        <v>100</v>
      </c>
      <c r="L798" s="16">
        <f t="shared" si="135"/>
        <v>0</v>
      </c>
      <c r="M798" s="16">
        <f t="shared" si="135"/>
        <v>0</v>
      </c>
      <c r="N798" s="15"/>
      <c r="O798" s="15"/>
      <c r="P798" s="15"/>
      <c r="Q798" s="15"/>
      <c r="R798" s="15"/>
      <c r="S798" s="15"/>
      <c r="T798" s="15"/>
      <c r="U798" s="15"/>
      <c r="V798" s="15"/>
      <c r="W798" s="15"/>
      <c r="X798" s="15"/>
      <c r="Y798" s="15"/>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c r="BC798" s="15"/>
      <c r="BD798" s="15"/>
      <c r="BE798" s="15"/>
      <c r="BF798" s="15"/>
      <c r="BG798" s="15"/>
      <c r="BH798" s="15"/>
      <c r="BI798" s="15"/>
      <c r="BJ798" s="15"/>
      <c r="BK798" s="15"/>
      <c r="BL798" s="15"/>
      <c r="BM798" s="15"/>
      <c r="BN798" s="15"/>
      <c r="BO798" s="15"/>
      <c r="BP798" s="15"/>
      <c r="BQ798" s="15"/>
      <c r="BR798" s="15"/>
      <c r="BS798" s="15"/>
      <c r="BT798" s="15"/>
      <c r="BU798" s="15"/>
      <c r="BV798" s="15"/>
      <c r="BW798" s="15"/>
      <c r="BX798" s="15"/>
      <c r="BY798" s="15"/>
      <c r="BZ798" s="15"/>
      <c r="CA798" s="15"/>
      <c r="CB798" s="15"/>
      <c r="CC798" s="15"/>
      <c r="CD798" s="15"/>
      <c r="CE798" s="15"/>
      <c r="CF798" s="15"/>
      <c r="CG798" s="15"/>
      <c r="CH798" s="15"/>
      <c r="CI798" s="15"/>
      <c r="CJ798" s="15"/>
      <c r="CK798" s="15"/>
      <c r="CL798" s="15"/>
      <c r="CM798" s="15"/>
      <c r="CN798" s="15"/>
      <c r="CO798" s="15"/>
      <c r="CP798" s="15"/>
      <c r="CQ798" s="15"/>
      <c r="CR798" s="15"/>
      <c r="CS798" s="15"/>
      <c r="CT798" s="15"/>
      <c r="CU798" s="15"/>
      <c r="CV798" s="15"/>
      <c r="CW798" s="15"/>
      <c r="CX798" s="15"/>
      <c r="CY798" s="15"/>
      <c r="CZ798" s="15"/>
      <c r="DA798" s="15"/>
    </row>
    <row r="799" spans="1:105" s="19" customFormat="1" ht="16.5" x14ac:dyDescent="0.3">
      <c r="A799" s="48">
        <v>540</v>
      </c>
      <c r="B799" s="49"/>
      <c r="C799" s="56"/>
      <c r="D799" s="51"/>
      <c r="E799" s="48" t="s">
        <v>2058</v>
      </c>
      <c r="F799" s="48" t="s">
        <v>943</v>
      </c>
      <c r="G799" s="48" t="s">
        <v>2059</v>
      </c>
      <c r="H799" s="2" t="s">
        <v>1708</v>
      </c>
      <c r="I799" s="12">
        <v>100</v>
      </c>
      <c r="J799" s="16">
        <f t="shared" si="127"/>
        <v>100</v>
      </c>
      <c r="K799" s="16">
        <f t="shared" si="128"/>
        <v>100</v>
      </c>
      <c r="L799" s="16">
        <f t="shared" si="135"/>
        <v>0</v>
      </c>
      <c r="M799" s="16">
        <f t="shared" si="135"/>
        <v>0</v>
      </c>
      <c r="N799" s="15"/>
      <c r="O799" s="15"/>
      <c r="P799" s="15"/>
      <c r="Q799" s="15"/>
      <c r="R799" s="15"/>
      <c r="S799" s="15"/>
      <c r="T799" s="15"/>
      <c r="U799" s="15"/>
      <c r="V799" s="15"/>
      <c r="W799" s="15"/>
      <c r="X799" s="15"/>
      <c r="Y799" s="15"/>
      <c r="Z799" s="15"/>
      <c r="AA799" s="15"/>
      <c r="AB799" s="15"/>
      <c r="AC799" s="15"/>
      <c r="AD799" s="15"/>
      <c r="AE799" s="15"/>
      <c r="AF799" s="15"/>
      <c r="AG799" s="15"/>
      <c r="AH799" s="15"/>
      <c r="AI799" s="15"/>
      <c r="AJ799" s="15"/>
      <c r="AK799" s="15"/>
      <c r="AL799" s="15"/>
      <c r="AM799" s="15"/>
      <c r="AN799" s="15"/>
      <c r="AO799" s="15"/>
      <c r="AP799" s="15"/>
      <c r="AQ799" s="15"/>
      <c r="AR799" s="15"/>
      <c r="AS799" s="15"/>
      <c r="AT799" s="15"/>
      <c r="AU799" s="15"/>
      <c r="AV799" s="15"/>
      <c r="AW799" s="15"/>
      <c r="AX799" s="15"/>
      <c r="AY799" s="15"/>
      <c r="AZ799" s="15"/>
      <c r="BA799" s="15"/>
      <c r="BB799" s="15"/>
      <c r="BC799" s="15"/>
      <c r="BD799" s="15"/>
      <c r="BE799" s="15"/>
      <c r="BF799" s="15"/>
      <c r="BG799" s="15"/>
      <c r="BH799" s="15"/>
      <c r="BI799" s="15"/>
      <c r="BJ799" s="15"/>
      <c r="BK799" s="15"/>
      <c r="BL799" s="15"/>
      <c r="BM799" s="15"/>
      <c r="BN799" s="15"/>
      <c r="BO799" s="15"/>
      <c r="BP799" s="15"/>
      <c r="BQ799" s="15"/>
      <c r="BR799" s="15"/>
      <c r="BS799" s="15"/>
      <c r="BT799" s="15"/>
      <c r="BU799" s="15"/>
      <c r="BV799" s="15"/>
      <c r="BW799" s="15"/>
      <c r="BX799" s="15"/>
      <c r="BY799" s="15"/>
      <c r="BZ799" s="15"/>
      <c r="CA799" s="15"/>
      <c r="CB799" s="15"/>
      <c r="CC799" s="15"/>
      <c r="CD799" s="15"/>
      <c r="CE799" s="15"/>
      <c r="CF799" s="15"/>
      <c r="CG799" s="15"/>
      <c r="CH799" s="15"/>
      <c r="CI799" s="15"/>
      <c r="CJ799" s="15"/>
      <c r="CK799" s="15"/>
      <c r="CL799" s="15"/>
      <c r="CM799" s="15"/>
      <c r="CN799" s="15"/>
      <c r="CO799" s="15"/>
      <c r="CP799" s="15"/>
      <c r="CQ799" s="15"/>
      <c r="CR799" s="15"/>
      <c r="CS799" s="15"/>
      <c r="CT799" s="15"/>
      <c r="CU799" s="15"/>
      <c r="CV799" s="15"/>
      <c r="CW799" s="15"/>
      <c r="CX799" s="15"/>
      <c r="CY799" s="15"/>
      <c r="CZ799" s="15"/>
      <c r="DA799" s="15"/>
    </row>
    <row r="800" spans="1:105" s="19" customFormat="1" ht="16.5" x14ac:dyDescent="0.3">
      <c r="A800" s="48">
        <v>640</v>
      </c>
      <c r="B800" s="49"/>
      <c r="C800" s="56"/>
      <c r="D800" s="51"/>
      <c r="E800" s="48" t="s">
        <v>2060</v>
      </c>
      <c r="F800" s="48" t="s">
        <v>943</v>
      </c>
      <c r="G800" s="48" t="s">
        <v>2061</v>
      </c>
      <c r="H800" s="2"/>
      <c r="I800" s="12">
        <v>100</v>
      </c>
      <c r="J800" s="16">
        <f t="shared" si="127"/>
        <v>100</v>
      </c>
      <c r="K800" s="16">
        <f t="shared" si="128"/>
        <v>100</v>
      </c>
      <c r="L800" s="16">
        <f t="shared" si="135"/>
        <v>0</v>
      </c>
      <c r="M800" s="16">
        <f t="shared" si="135"/>
        <v>0</v>
      </c>
      <c r="N800" s="15"/>
      <c r="O800" s="15"/>
      <c r="P800" s="15"/>
      <c r="Q800" s="15"/>
      <c r="R800" s="15"/>
      <c r="S800" s="15"/>
      <c r="T800" s="15"/>
      <c r="U800" s="15"/>
      <c r="V800" s="15"/>
      <c r="W800" s="15"/>
      <c r="X800" s="15"/>
      <c r="Y800" s="15"/>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c r="BC800" s="15"/>
      <c r="BD800" s="15"/>
      <c r="BE800" s="15"/>
      <c r="BF800" s="15"/>
      <c r="BG800" s="15"/>
      <c r="BH800" s="15"/>
      <c r="BI800" s="15"/>
      <c r="BJ800" s="15"/>
      <c r="BK800" s="15"/>
      <c r="BL800" s="15"/>
      <c r="BM800" s="15"/>
      <c r="BN800" s="15"/>
      <c r="BO800" s="15"/>
      <c r="BP800" s="15"/>
      <c r="BQ800" s="15"/>
      <c r="BR800" s="15"/>
      <c r="BS800" s="15"/>
      <c r="BT800" s="15"/>
      <c r="BU800" s="15"/>
      <c r="BV800" s="15"/>
      <c r="BW800" s="15"/>
      <c r="BX800" s="15"/>
      <c r="BY800" s="15"/>
      <c r="BZ800" s="15"/>
      <c r="CA800" s="15"/>
      <c r="CB800" s="15"/>
      <c r="CC800" s="15"/>
      <c r="CD800" s="15"/>
      <c r="CE800" s="15"/>
      <c r="CF800" s="15"/>
      <c r="CG800" s="15"/>
      <c r="CH800" s="15"/>
      <c r="CI800" s="15"/>
      <c r="CJ800" s="15"/>
      <c r="CK800" s="15"/>
      <c r="CL800" s="15"/>
      <c r="CM800" s="15"/>
      <c r="CN800" s="15"/>
      <c r="CO800" s="15"/>
      <c r="CP800" s="15"/>
      <c r="CQ800" s="15"/>
      <c r="CR800" s="15"/>
      <c r="CS800" s="15"/>
      <c r="CT800" s="15"/>
      <c r="CU800" s="15"/>
      <c r="CV800" s="15"/>
      <c r="CW800" s="15"/>
      <c r="CX800" s="15"/>
      <c r="CY800" s="15"/>
      <c r="CZ800" s="15"/>
      <c r="DA800" s="15"/>
    </row>
    <row r="801" spans="1:105" s="19" customFormat="1" ht="16.5" x14ac:dyDescent="0.3">
      <c r="A801" s="37">
        <v>693</v>
      </c>
      <c r="B801" s="38"/>
      <c r="C801" s="39"/>
      <c r="D801" s="40"/>
      <c r="E801" s="37" t="s">
        <v>2062</v>
      </c>
      <c r="F801" s="37" t="s">
        <v>947</v>
      </c>
      <c r="G801" s="37" t="s">
        <v>2063</v>
      </c>
      <c r="H801" s="41"/>
      <c r="I801" s="42">
        <v>100</v>
      </c>
      <c r="J801" s="43">
        <f t="shared" si="127"/>
        <v>100</v>
      </c>
      <c r="K801" s="43">
        <f t="shared" si="128"/>
        <v>100</v>
      </c>
      <c r="L801" s="43">
        <f t="shared" si="135"/>
        <v>0</v>
      </c>
      <c r="M801" s="43">
        <f t="shared" si="135"/>
        <v>0</v>
      </c>
      <c r="N801" s="53"/>
      <c r="O801" s="53"/>
      <c r="P801" s="53"/>
      <c r="Q801" s="53"/>
      <c r="R801" s="53"/>
      <c r="S801" s="53"/>
      <c r="T801" s="53"/>
      <c r="U801" s="53"/>
      <c r="V801" s="53"/>
      <c r="W801" s="53"/>
      <c r="X801" s="53"/>
      <c r="Y801" s="53"/>
      <c r="Z801" s="53"/>
      <c r="AA801" s="53"/>
      <c r="AB801" s="53"/>
      <c r="AC801" s="53"/>
      <c r="AD801" s="53"/>
      <c r="AE801" s="53"/>
      <c r="AF801" s="53"/>
      <c r="AG801" s="53"/>
      <c r="AH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c r="BM801" s="53"/>
      <c r="BN801" s="53"/>
      <c r="BO801" s="53"/>
      <c r="BP801" s="53"/>
      <c r="BQ801" s="53"/>
      <c r="BR801" s="53"/>
      <c r="BS801" s="53"/>
      <c r="BT801" s="53"/>
      <c r="BU801" s="53"/>
      <c r="BV801" s="53"/>
      <c r="BW801" s="53"/>
      <c r="BX801" s="53"/>
      <c r="BY801" s="53"/>
      <c r="BZ801" s="53"/>
      <c r="CA801" s="53"/>
      <c r="CB801" s="53"/>
      <c r="CC801" s="53"/>
      <c r="CD801" s="53"/>
      <c r="CE801" s="53"/>
      <c r="CF801" s="53"/>
      <c r="CG801" s="53"/>
      <c r="CH801" s="53"/>
      <c r="CI801" s="53"/>
      <c r="CJ801" s="53"/>
      <c r="CK801" s="53"/>
      <c r="CL801" s="53"/>
      <c r="CM801" s="53"/>
      <c r="CN801" s="53"/>
      <c r="CO801" s="53"/>
      <c r="CP801" s="53"/>
      <c r="CQ801" s="53"/>
      <c r="CR801" s="53"/>
      <c r="CS801" s="53"/>
      <c r="CT801" s="53"/>
      <c r="CU801" s="53"/>
      <c r="CV801" s="53"/>
      <c r="CW801" s="53"/>
      <c r="CX801" s="53"/>
      <c r="CY801" s="53"/>
      <c r="CZ801" s="53"/>
      <c r="DA801" s="53"/>
    </row>
    <row r="802" spans="1:105" ht="16.5" x14ac:dyDescent="0.3">
      <c r="A802" s="14">
        <v>676</v>
      </c>
      <c r="B802" s="15"/>
      <c r="C802" s="15"/>
      <c r="D802" s="15"/>
      <c r="E802" s="14" t="s">
        <v>2064</v>
      </c>
      <c r="F802" s="14" t="s">
        <v>446</v>
      </c>
      <c r="G802" s="14" t="s">
        <v>2065</v>
      </c>
      <c r="H802" s="2"/>
      <c r="I802" s="12">
        <v>100</v>
      </c>
      <c r="J802" s="16">
        <f t="shared" si="127"/>
        <v>23</v>
      </c>
      <c r="K802" s="16">
        <f t="shared" si="128"/>
        <v>64.988</v>
      </c>
      <c r="L802" s="16">
        <f t="shared" ref="L802:M806" si="136">P802+R802+T802+V802+X802+Z802+AB802+AD802+AF802+AH802+AJ802+AL802+AN802+AP802+AR802+AT802+AV802+AX802+AZ802+BB802+BD802+BJ802+CZ802+BF802+BH802+BL802+BN802+BP802+BR802+BT802+BZ802+BV802+BX802+CB802+CD802+CF802+CH802+CJ802+CL802</f>
        <v>35.011999999999993</v>
      </c>
      <c r="M802" s="16">
        <f t="shared" si="136"/>
        <v>77</v>
      </c>
      <c r="N802" s="16"/>
      <c r="O802" s="16"/>
      <c r="P802" s="16">
        <v>0</v>
      </c>
      <c r="Q802" s="16">
        <v>1</v>
      </c>
      <c r="R802" s="80">
        <v>0</v>
      </c>
      <c r="S802" s="80">
        <v>1</v>
      </c>
      <c r="T802" s="16">
        <v>35</v>
      </c>
      <c r="U802" s="17">
        <v>59</v>
      </c>
      <c r="V802" s="16">
        <v>0</v>
      </c>
      <c r="W802" s="17">
        <v>2</v>
      </c>
      <c r="X802" s="79">
        <v>1E-3</v>
      </c>
      <c r="Y802" s="80">
        <v>1</v>
      </c>
      <c r="Z802" s="79">
        <v>1E-3</v>
      </c>
      <c r="AA802" s="80">
        <v>1</v>
      </c>
      <c r="AB802" s="80">
        <v>0</v>
      </c>
      <c r="AC802" s="80">
        <v>1</v>
      </c>
      <c r="AD802" s="16"/>
      <c r="AE802" s="16"/>
      <c r="AF802" s="16"/>
      <c r="AG802" s="16"/>
      <c r="AH802" s="16">
        <v>0</v>
      </c>
      <c r="AI802" s="16">
        <v>1</v>
      </c>
      <c r="AJ802" s="16">
        <v>0</v>
      </c>
      <c r="AK802" s="16">
        <v>1</v>
      </c>
      <c r="AL802" s="16">
        <v>0</v>
      </c>
      <c r="AM802" s="16">
        <v>1</v>
      </c>
      <c r="AN802" s="16"/>
      <c r="AO802" s="16"/>
      <c r="AP802" s="80">
        <v>0</v>
      </c>
      <c r="AQ802" s="80">
        <v>1</v>
      </c>
      <c r="AR802" s="16">
        <v>0</v>
      </c>
      <c r="AS802" s="16">
        <v>1</v>
      </c>
      <c r="AT802" s="16"/>
      <c r="AU802" s="16"/>
      <c r="AV802" s="16"/>
      <c r="AW802" s="16"/>
      <c r="AX802" s="80">
        <v>0</v>
      </c>
      <c r="AY802" s="80">
        <v>1</v>
      </c>
      <c r="AZ802" s="80">
        <v>0</v>
      </c>
      <c r="BA802" s="80">
        <v>1</v>
      </c>
      <c r="BB802" s="80">
        <v>0</v>
      </c>
      <c r="BC802" s="80">
        <v>1</v>
      </c>
      <c r="BD802" s="16"/>
      <c r="BE802" s="16"/>
      <c r="BF802" s="16"/>
      <c r="BG802" s="16"/>
      <c r="BH802" s="16"/>
      <c r="BI802" s="16"/>
      <c r="BJ802" s="16">
        <v>0</v>
      </c>
      <c r="BK802" s="16">
        <v>1</v>
      </c>
      <c r="BL802" s="16"/>
      <c r="BM802" s="16"/>
      <c r="BN802" s="16"/>
      <c r="BO802" s="16"/>
      <c r="BP802" s="16"/>
      <c r="BQ802" s="16"/>
      <c r="BR802" s="16"/>
      <c r="BS802" s="16"/>
      <c r="BT802" s="16"/>
      <c r="BU802" s="16"/>
      <c r="BV802" s="80">
        <v>0.01</v>
      </c>
      <c r="BW802" s="80">
        <v>1</v>
      </c>
      <c r="BX802" s="16"/>
      <c r="BY802" s="16"/>
      <c r="BZ802" s="16"/>
      <c r="CA802" s="16"/>
      <c r="CB802" s="16"/>
      <c r="CC802" s="16"/>
      <c r="CD802" s="16"/>
      <c r="CE802" s="16"/>
      <c r="CF802" s="16">
        <v>0</v>
      </c>
      <c r="CG802" s="16">
        <v>1</v>
      </c>
      <c r="CH802" s="16"/>
      <c r="CI802" s="16"/>
      <c r="CJ802" s="16"/>
      <c r="CK802" s="16"/>
      <c r="CL802" s="16"/>
      <c r="CM802" s="16"/>
      <c r="CN802" s="16"/>
      <c r="CO802" s="16"/>
      <c r="CP802" s="16">
        <v>0</v>
      </c>
      <c r="CQ802" s="16">
        <v>1</v>
      </c>
      <c r="CR802" s="16">
        <v>0</v>
      </c>
      <c r="CS802" s="16">
        <v>1</v>
      </c>
      <c r="CT802" s="16"/>
      <c r="CU802" s="16"/>
      <c r="CV802" s="16"/>
      <c r="CW802" s="16"/>
      <c r="CX802" s="16"/>
      <c r="CY802" s="16"/>
      <c r="CZ802" s="16"/>
      <c r="DA802" s="16"/>
    </row>
    <row r="803" spans="1:105" ht="16.5" x14ac:dyDescent="0.3">
      <c r="A803" s="14">
        <v>677</v>
      </c>
      <c r="B803" s="15"/>
      <c r="C803" s="15"/>
      <c r="D803" s="15"/>
      <c r="E803" s="14" t="s">
        <v>2066</v>
      </c>
      <c r="F803" s="14" t="s">
        <v>446</v>
      </c>
      <c r="G803" s="14" t="s">
        <v>2067</v>
      </c>
      <c r="H803" s="2"/>
      <c r="I803" s="12">
        <v>100</v>
      </c>
      <c r="J803" s="16">
        <f t="shared" si="127"/>
        <v>87</v>
      </c>
      <c r="K803" s="16">
        <f t="shared" si="128"/>
        <v>94</v>
      </c>
      <c r="L803" s="16">
        <f t="shared" si="136"/>
        <v>6</v>
      </c>
      <c r="M803" s="16">
        <f t="shared" si="136"/>
        <v>13</v>
      </c>
      <c r="N803" s="16"/>
      <c r="O803" s="16"/>
      <c r="P803" s="16">
        <v>2</v>
      </c>
      <c r="Q803" s="16">
        <v>4</v>
      </c>
      <c r="R803" s="16"/>
      <c r="S803" s="16"/>
      <c r="T803" s="16">
        <v>2</v>
      </c>
      <c r="U803" s="16">
        <v>4</v>
      </c>
      <c r="V803" s="16">
        <v>2</v>
      </c>
      <c r="W803" s="17">
        <v>5</v>
      </c>
      <c r="X803" s="16"/>
      <c r="Y803" s="16"/>
      <c r="Z803" s="16"/>
      <c r="AA803" s="16"/>
      <c r="AB803" s="16"/>
      <c r="AC803" s="16"/>
      <c r="AD803" s="16"/>
      <c r="AE803" s="16"/>
      <c r="AF803" s="16"/>
      <c r="AG803" s="16"/>
      <c r="AH803" s="16"/>
      <c r="AI803" s="16"/>
      <c r="AJ803" s="16"/>
      <c r="AK803" s="16"/>
      <c r="AL803" s="16"/>
      <c r="AM803" s="16"/>
      <c r="AN803" s="16"/>
      <c r="AO803" s="16"/>
      <c r="AP803" s="16"/>
      <c r="AQ803" s="16"/>
      <c r="AR803" s="16"/>
      <c r="AS803" s="16"/>
      <c r="AT803" s="16"/>
      <c r="AU803" s="16"/>
      <c r="AV803" s="16"/>
      <c r="AW803" s="16"/>
      <c r="AX803" s="16"/>
      <c r="AY803" s="16"/>
      <c r="AZ803" s="16"/>
      <c r="BA803" s="16"/>
      <c r="BB803" s="16"/>
      <c r="BC803" s="16"/>
      <c r="BD803" s="16"/>
      <c r="BE803" s="16"/>
      <c r="BF803" s="16"/>
      <c r="BG803" s="16"/>
      <c r="BH803" s="16"/>
      <c r="BI803" s="16"/>
      <c r="BJ803" s="16"/>
      <c r="BK803" s="16"/>
      <c r="BL803" s="16"/>
      <c r="BM803" s="16"/>
      <c r="BN803" s="16"/>
      <c r="BO803" s="16"/>
      <c r="BP803" s="16"/>
      <c r="BQ803" s="16"/>
      <c r="BR803" s="16"/>
      <c r="BS803" s="16"/>
      <c r="BT803" s="16"/>
      <c r="BU803" s="16"/>
      <c r="BV803" s="16"/>
      <c r="BW803" s="16"/>
      <c r="BX803" s="16"/>
      <c r="BY803" s="16"/>
      <c r="BZ803" s="16"/>
      <c r="CA803" s="16"/>
      <c r="CB803" s="16"/>
      <c r="CC803" s="16"/>
      <c r="CD803" s="16"/>
      <c r="CE803" s="16"/>
      <c r="CF803" s="16"/>
      <c r="CG803" s="16"/>
      <c r="CH803" s="16"/>
      <c r="CI803" s="16"/>
      <c r="CJ803" s="16"/>
      <c r="CK803" s="16"/>
      <c r="CL803" s="16"/>
      <c r="CM803" s="16"/>
      <c r="CN803" s="16"/>
      <c r="CO803" s="16"/>
      <c r="CP803" s="16"/>
      <c r="CQ803" s="16"/>
      <c r="CR803" s="16"/>
      <c r="CS803" s="16"/>
      <c r="CT803" s="16"/>
      <c r="CU803" s="16"/>
      <c r="CV803" s="16"/>
      <c r="CW803" s="16"/>
      <c r="CX803" s="16"/>
      <c r="CY803" s="16"/>
      <c r="CZ803" s="16"/>
      <c r="DA803" s="16"/>
    </row>
    <row r="804" spans="1:105" ht="16.5" x14ac:dyDescent="0.3">
      <c r="A804" s="61">
        <v>292</v>
      </c>
      <c r="B804" s="63"/>
      <c r="C804" s="63" t="s">
        <v>675</v>
      </c>
      <c r="D804" s="61" t="s">
        <v>197</v>
      </c>
      <c r="E804" s="61" t="s">
        <v>2068</v>
      </c>
      <c r="F804" s="61" t="s">
        <v>199</v>
      </c>
      <c r="G804" s="61" t="s">
        <v>2069</v>
      </c>
      <c r="H804" s="64" t="s">
        <v>2070</v>
      </c>
      <c r="I804" s="65">
        <v>100</v>
      </c>
      <c r="J804" s="66">
        <f t="shared" si="127"/>
        <v>100</v>
      </c>
      <c r="K804" s="66">
        <f t="shared" si="128"/>
        <v>100</v>
      </c>
      <c r="L804" s="66">
        <f t="shared" si="136"/>
        <v>0</v>
      </c>
      <c r="M804" s="66">
        <f t="shared" si="136"/>
        <v>0</v>
      </c>
      <c r="N804" s="66"/>
      <c r="O804" s="66"/>
      <c r="P804" s="66"/>
      <c r="Q804" s="66"/>
      <c r="R804" s="66"/>
      <c r="S804" s="66"/>
      <c r="T804" s="66"/>
      <c r="U804" s="66"/>
      <c r="V804" s="66"/>
      <c r="W804" s="67"/>
      <c r="X804" s="66"/>
      <c r="Y804" s="66"/>
      <c r="Z804" s="66"/>
      <c r="AA804" s="66"/>
      <c r="AB804" s="66"/>
      <c r="AC804" s="66"/>
      <c r="AD804" s="66"/>
      <c r="AE804" s="66"/>
      <c r="AF804" s="66"/>
      <c r="AG804" s="66"/>
      <c r="AH804" s="66"/>
      <c r="AI804" s="66"/>
      <c r="AJ804" s="66"/>
      <c r="AK804" s="66"/>
      <c r="AL804" s="66"/>
      <c r="AM804" s="66"/>
      <c r="AN804" s="66"/>
      <c r="AO804" s="66"/>
      <c r="AP804" s="66"/>
      <c r="AQ804" s="66"/>
      <c r="AR804" s="66"/>
      <c r="AS804" s="66"/>
      <c r="AT804" s="66"/>
      <c r="AU804" s="66"/>
      <c r="AV804" s="66"/>
      <c r="AW804" s="66"/>
      <c r="AX804" s="66"/>
      <c r="AY804" s="66"/>
      <c r="AZ804" s="66"/>
      <c r="BA804" s="66"/>
      <c r="BB804" s="66"/>
      <c r="BC804" s="66"/>
      <c r="BD804" s="66"/>
      <c r="BE804" s="66"/>
      <c r="BF804" s="66"/>
      <c r="BG804" s="66"/>
      <c r="BH804" s="66"/>
      <c r="BI804" s="66"/>
      <c r="BJ804" s="66"/>
      <c r="BK804" s="66"/>
      <c r="BL804" s="66"/>
      <c r="BM804" s="66"/>
      <c r="BN804" s="66"/>
      <c r="BO804" s="66"/>
      <c r="BP804" s="66"/>
      <c r="BQ804" s="66"/>
      <c r="BR804" s="66"/>
      <c r="BS804" s="66"/>
      <c r="BT804" s="66"/>
      <c r="BU804" s="66"/>
      <c r="BV804" s="66"/>
      <c r="BW804" s="66"/>
      <c r="BX804" s="66"/>
      <c r="BY804" s="66"/>
      <c r="BZ804" s="66"/>
      <c r="CA804" s="66"/>
      <c r="CB804" s="66"/>
      <c r="CC804" s="66"/>
      <c r="CD804" s="66"/>
      <c r="CE804" s="66"/>
      <c r="CF804" s="66"/>
      <c r="CG804" s="66"/>
      <c r="CH804" s="66"/>
      <c r="CI804" s="66"/>
      <c r="CJ804" s="66"/>
      <c r="CK804" s="66"/>
      <c r="CL804" s="66"/>
      <c r="CM804" s="66"/>
      <c r="CN804" s="66"/>
      <c r="CO804" s="66"/>
      <c r="CP804" s="66"/>
      <c r="CQ804" s="66"/>
      <c r="CR804" s="66"/>
      <c r="CS804" s="66"/>
      <c r="CT804" s="66"/>
      <c r="CU804" s="66"/>
      <c r="CV804" s="66"/>
      <c r="CW804" s="66"/>
      <c r="CX804" s="66"/>
      <c r="CY804" s="66"/>
      <c r="CZ804" s="66"/>
      <c r="DA804" s="66"/>
    </row>
    <row r="805" spans="1:105" ht="16.5" x14ac:dyDescent="0.3">
      <c r="A805" s="14">
        <v>681</v>
      </c>
      <c r="B805" s="15"/>
      <c r="C805" s="15"/>
      <c r="D805" s="15"/>
      <c r="E805" s="14" t="s">
        <v>2071</v>
      </c>
      <c r="F805" s="14" t="s">
        <v>446</v>
      </c>
      <c r="G805" s="14" t="s">
        <v>2072</v>
      </c>
      <c r="H805" s="2"/>
      <c r="I805" s="12">
        <v>100</v>
      </c>
      <c r="J805" s="16">
        <f t="shared" si="127"/>
        <v>100</v>
      </c>
      <c r="K805" s="16">
        <f t="shared" si="128"/>
        <v>100</v>
      </c>
      <c r="L805" s="16">
        <f t="shared" si="136"/>
        <v>0</v>
      </c>
      <c r="M805" s="16">
        <f t="shared" si="136"/>
        <v>0</v>
      </c>
      <c r="N805" s="16"/>
      <c r="O805" s="16"/>
      <c r="P805" s="16"/>
      <c r="Q805" s="16"/>
      <c r="R805" s="16"/>
      <c r="S805" s="16"/>
      <c r="T805" s="16"/>
      <c r="U805" s="16"/>
      <c r="V805" s="16"/>
      <c r="W805" s="17"/>
      <c r="X805" s="16"/>
      <c r="Y805" s="16"/>
      <c r="Z805" s="16"/>
      <c r="AA805" s="16"/>
      <c r="AB805" s="16"/>
      <c r="AC805" s="16"/>
      <c r="AD805" s="16"/>
      <c r="AE805" s="16"/>
      <c r="AF805" s="16"/>
      <c r="AG805" s="16"/>
      <c r="AH805" s="16"/>
      <c r="AI805" s="16"/>
      <c r="AJ805" s="16"/>
      <c r="AK805" s="16"/>
      <c r="AL805" s="16"/>
      <c r="AM805" s="16"/>
      <c r="AN805" s="16"/>
      <c r="AO805" s="16"/>
      <c r="AP805" s="16"/>
      <c r="AQ805" s="16"/>
      <c r="AR805" s="16"/>
      <c r="AS805" s="16"/>
      <c r="AT805" s="16"/>
      <c r="AU805" s="16"/>
      <c r="AV805" s="16"/>
      <c r="AW805" s="16"/>
      <c r="AX805" s="16"/>
      <c r="AY805" s="16"/>
      <c r="AZ805" s="16"/>
      <c r="BA805" s="16"/>
      <c r="BB805" s="16"/>
      <c r="BC805" s="16"/>
      <c r="BD805" s="16"/>
      <c r="BE805" s="16"/>
      <c r="BF805" s="16"/>
      <c r="BG805" s="16"/>
      <c r="BH805" s="16"/>
      <c r="BI805" s="16"/>
      <c r="BJ805" s="16"/>
      <c r="BK805" s="16"/>
      <c r="BL805" s="16"/>
      <c r="BM805" s="16"/>
      <c r="BN805" s="16"/>
      <c r="BO805" s="16"/>
      <c r="BP805" s="16"/>
      <c r="BQ805" s="16"/>
      <c r="BR805" s="16"/>
      <c r="BS805" s="16"/>
      <c r="BT805" s="16"/>
      <c r="BU805" s="16"/>
      <c r="BV805" s="16"/>
      <c r="BW805" s="16"/>
      <c r="BX805" s="16"/>
      <c r="BY805" s="16"/>
      <c r="BZ805" s="16"/>
      <c r="CA805" s="16"/>
      <c r="CB805" s="16"/>
      <c r="CC805" s="16"/>
      <c r="CD805" s="16"/>
      <c r="CE805" s="16"/>
      <c r="CF805" s="16"/>
      <c r="CG805" s="16"/>
      <c r="CH805" s="16"/>
      <c r="CI805" s="16"/>
      <c r="CJ805" s="16"/>
      <c r="CK805" s="16"/>
      <c r="CL805" s="16"/>
      <c r="CM805" s="16"/>
      <c r="CN805" s="16"/>
      <c r="CO805" s="16"/>
      <c r="CP805" s="16"/>
      <c r="CQ805" s="16"/>
      <c r="CR805" s="16"/>
      <c r="CS805" s="16"/>
      <c r="CT805" s="16"/>
      <c r="CU805" s="16"/>
      <c r="CV805" s="16"/>
      <c r="CW805" s="16"/>
      <c r="CX805" s="16"/>
      <c r="CY805" s="16"/>
      <c r="CZ805" s="16"/>
      <c r="DA805" s="16"/>
    </row>
    <row r="806" spans="1:105" ht="16.5" x14ac:dyDescent="0.3">
      <c r="A806" s="14">
        <v>682</v>
      </c>
      <c r="B806" s="15"/>
      <c r="C806" s="15"/>
      <c r="D806" s="15"/>
      <c r="E806" s="14" t="s">
        <v>2073</v>
      </c>
      <c r="F806" s="14" t="s">
        <v>947</v>
      </c>
      <c r="G806" s="14" t="s">
        <v>2074</v>
      </c>
      <c r="H806" s="2"/>
      <c r="I806" s="12">
        <v>100</v>
      </c>
      <c r="J806" s="16">
        <f t="shared" si="127"/>
        <v>100</v>
      </c>
      <c r="K806" s="16">
        <f t="shared" si="128"/>
        <v>100</v>
      </c>
      <c r="L806" s="16">
        <f t="shared" si="136"/>
        <v>0</v>
      </c>
      <c r="M806" s="16">
        <f t="shared" si="136"/>
        <v>0</v>
      </c>
      <c r="N806" s="16"/>
      <c r="O806" s="16"/>
      <c r="P806" s="16"/>
      <c r="Q806" s="16"/>
      <c r="R806" s="16"/>
      <c r="S806" s="16"/>
      <c r="T806" s="16"/>
      <c r="U806" s="16"/>
      <c r="V806" s="16"/>
      <c r="W806" s="17"/>
      <c r="X806" s="16"/>
      <c r="Y806" s="16"/>
      <c r="Z806" s="16"/>
      <c r="AA806" s="16"/>
      <c r="AB806" s="16"/>
      <c r="AC806" s="16"/>
      <c r="AD806" s="16"/>
      <c r="AE806" s="16"/>
      <c r="AF806" s="16"/>
      <c r="AG806" s="16"/>
      <c r="AH806" s="16"/>
      <c r="AI806" s="16"/>
      <c r="AJ806" s="16"/>
      <c r="AK806" s="16"/>
      <c r="AL806" s="16"/>
      <c r="AM806" s="16"/>
      <c r="AN806" s="16"/>
      <c r="AO806" s="16"/>
      <c r="AP806" s="16"/>
      <c r="AQ806" s="16"/>
      <c r="AR806" s="16"/>
      <c r="AS806" s="16"/>
      <c r="AT806" s="16"/>
      <c r="AU806" s="16"/>
      <c r="AV806" s="16"/>
      <c r="AW806" s="16"/>
      <c r="AX806" s="16"/>
      <c r="AY806" s="16"/>
      <c r="AZ806" s="16"/>
      <c r="BA806" s="16"/>
      <c r="BB806" s="16"/>
      <c r="BC806" s="16"/>
      <c r="BD806" s="16"/>
      <c r="BE806" s="16"/>
      <c r="BF806" s="16"/>
      <c r="BG806" s="16"/>
      <c r="BH806" s="16"/>
      <c r="BI806" s="16"/>
      <c r="BJ806" s="16"/>
      <c r="BK806" s="16"/>
      <c r="BL806" s="16"/>
      <c r="BM806" s="16"/>
      <c r="BN806" s="16"/>
      <c r="BO806" s="16"/>
      <c r="BP806" s="16"/>
      <c r="BQ806" s="16"/>
      <c r="BR806" s="16"/>
      <c r="BS806" s="16"/>
      <c r="BT806" s="16"/>
      <c r="BU806" s="16"/>
      <c r="BV806" s="16"/>
      <c r="BW806" s="16"/>
      <c r="BX806" s="16"/>
      <c r="BY806" s="16"/>
      <c r="BZ806" s="16"/>
      <c r="CA806" s="16"/>
      <c r="CB806" s="16"/>
      <c r="CC806" s="16"/>
      <c r="CD806" s="16"/>
      <c r="CE806" s="16"/>
      <c r="CF806" s="16"/>
      <c r="CG806" s="16"/>
      <c r="CH806" s="16"/>
      <c r="CI806" s="16"/>
      <c r="CJ806" s="16"/>
      <c r="CK806" s="16"/>
      <c r="CL806" s="16"/>
      <c r="CM806" s="16"/>
      <c r="CN806" s="16"/>
      <c r="CO806" s="16"/>
      <c r="CP806" s="16"/>
      <c r="CQ806" s="16"/>
      <c r="CR806" s="16"/>
      <c r="CS806" s="16"/>
      <c r="CT806" s="16"/>
      <c r="CU806" s="16"/>
      <c r="CV806" s="16"/>
      <c r="CW806" s="16"/>
      <c r="CX806" s="16"/>
      <c r="CY806" s="16"/>
      <c r="CZ806" s="16"/>
      <c r="DA806" s="16"/>
    </row>
    <row r="807" spans="1:105" s="19" customFormat="1" ht="16.5" x14ac:dyDescent="0.3">
      <c r="A807" s="30">
        <v>472</v>
      </c>
      <c r="B807" s="31"/>
      <c r="C807" s="32"/>
      <c r="D807" s="47"/>
      <c r="E807" s="30" t="s">
        <v>2075</v>
      </c>
      <c r="F807" s="30" t="s">
        <v>199</v>
      </c>
      <c r="G807" s="30" t="s">
        <v>2076</v>
      </c>
      <c r="H807" s="33"/>
      <c r="I807" s="34">
        <v>100</v>
      </c>
      <c r="J807" s="35">
        <f t="shared" si="127"/>
        <v>100</v>
      </c>
      <c r="K807" s="35">
        <f t="shared" si="128"/>
        <v>100</v>
      </c>
      <c r="L807" s="35">
        <f t="shared" ref="L807:M810" si="137">P807+R807+T807+V807+X807+Z807+AB807+AD807+AF807+AH807+AJ807+AL807+AN807+AP807+AR807+AT807+AV807+AX807+AZ807+BB807+BD807+BJ807+CZ807</f>
        <v>0</v>
      </c>
      <c r="M807" s="35">
        <f t="shared" si="137"/>
        <v>0</v>
      </c>
      <c r="N807" s="36"/>
      <c r="O807" s="36"/>
      <c r="P807" s="36"/>
      <c r="Q807" s="36"/>
      <c r="R807" s="36"/>
      <c r="S807" s="36"/>
      <c r="T807" s="36"/>
      <c r="U807" s="36"/>
      <c r="V807" s="36"/>
      <c r="W807" s="36"/>
      <c r="X807" s="36"/>
      <c r="Y807" s="36"/>
      <c r="Z807" s="36"/>
      <c r="AA807" s="36"/>
      <c r="AB807" s="36"/>
      <c r="AC807" s="36"/>
      <c r="AD807" s="36"/>
      <c r="AE807" s="36"/>
      <c r="AF807" s="36"/>
      <c r="AG807" s="36"/>
      <c r="AH807" s="36"/>
      <c r="AI807" s="36"/>
      <c r="AJ807" s="36"/>
      <c r="AK807" s="36"/>
      <c r="AL807" s="36"/>
      <c r="AM807" s="36"/>
      <c r="AN807" s="36"/>
      <c r="AO807" s="36"/>
      <c r="AP807" s="36"/>
      <c r="AQ807" s="36"/>
      <c r="AR807" s="36"/>
      <c r="AS807" s="36"/>
      <c r="AT807" s="36"/>
      <c r="AU807" s="36"/>
      <c r="AV807" s="36"/>
      <c r="AW807" s="36"/>
      <c r="AX807" s="36"/>
      <c r="AY807" s="36"/>
      <c r="AZ807" s="36"/>
      <c r="BA807" s="36"/>
      <c r="BB807" s="36"/>
      <c r="BC807" s="36"/>
      <c r="BD807" s="36"/>
      <c r="BE807" s="36"/>
      <c r="BF807" s="36"/>
      <c r="BG807" s="36"/>
      <c r="BH807" s="36"/>
      <c r="BI807" s="36"/>
      <c r="BJ807" s="36"/>
      <c r="BK807" s="36"/>
      <c r="BL807" s="36"/>
      <c r="BM807" s="36"/>
      <c r="BN807" s="36"/>
      <c r="BO807" s="36"/>
      <c r="BP807" s="36"/>
      <c r="BQ807" s="36"/>
      <c r="BR807" s="36"/>
      <c r="BS807" s="36"/>
      <c r="BT807" s="36"/>
      <c r="BU807" s="36"/>
      <c r="BV807" s="36"/>
      <c r="BW807" s="36"/>
      <c r="BX807" s="36"/>
      <c r="BY807" s="36"/>
      <c r="BZ807" s="36"/>
      <c r="CA807" s="36"/>
      <c r="CB807" s="36"/>
      <c r="CC807" s="36"/>
      <c r="CD807" s="36"/>
      <c r="CE807" s="36"/>
      <c r="CF807" s="36"/>
      <c r="CG807" s="36"/>
      <c r="CH807" s="36"/>
      <c r="CI807" s="36"/>
      <c r="CJ807" s="36"/>
      <c r="CK807" s="36"/>
      <c r="CL807" s="36"/>
      <c r="CM807" s="36"/>
      <c r="CN807" s="36"/>
      <c r="CO807" s="36"/>
      <c r="CP807" s="36"/>
      <c r="CQ807" s="36"/>
      <c r="CR807" s="36"/>
      <c r="CS807" s="36"/>
      <c r="CT807" s="36"/>
      <c r="CU807" s="36"/>
      <c r="CV807" s="36"/>
      <c r="CW807" s="36"/>
      <c r="CX807" s="36"/>
      <c r="CY807" s="36"/>
      <c r="CZ807" s="36"/>
      <c r="DA807" s="36"/>
    </row>
    <row r="808" spans="1:105" s="19" customFormat="1" ht="16.5" x14ac:dyDescent="0.3">
      <c r="A808" s="48">
        <v>499</v>
      </c>
      <c r="B808" s="49"/>
      <c r="C808" s="56"/>
      <c r="D808" s="51"/>
      <c r="E808" s="48" t="s">
        <v>2077</v>
      </c>
      <c r="F808" s="48"/>
      <c r="G808" s="48" t="s">
        <v>2078</v>
      </c>
      <c r="H808" s="2"/>
      <c r="I808" s="12">
        <v>100</v>
      </c>
      <c r="J808" s="16">
        <f t="shared" si="127"/>
        <v>100</v>
      </c>
      <c r="K808" s="16">
        <f t="shared" si="128"/>
        <v>100</v>
      </c>
      <c r="L808" s="16">
        <f t="shared" si="137"/>
        <v>0</v>
      </c>
      <c r="M808" s="16">
        <f t="shared" si="137"/>
        <v>0</v>
      </c>
      <c r="N808" s="15"/>
      <c r="O808" s="15"/>
      <c r="P808" s="15"/>
      <c r="Q808" s="15"/>
      <c r="R808" s="15"/>
      <c r="S808" s="15"/>
      <c r="T808" s="15"/>
      <c r="U808" s="15"/>
      <c r="V808" s="15"/>
      <c r="W808" s="15"/>
      <c r="X808" s="15"/>
      <c r="Y808" s="15"/>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c r="BC808" s="15"/>
      <c r="BD808" s="15"/>
      <c r="BE808" s="15"/>
      <c r="BF808" s="15"/>
      <c r="BG808" s="15"/>
      <c r="BH808" s="15"/>
      <c r="BI808" s="15"/>
      <c r="BJ808" s="15"/>
      <c r="BK808" s="15"/>
      <c r="BL808" s="15"/>
      <c r="BM808" s="15"/>
      <c r="BN808" s="15"/>
      <c r="BO808" s="15"/>
      <c r="BP808" s="15"/>
      <c r="BQ808" s="15"/>
      <c r="BR808" s="15"/>
      <c r="BS808" s="15"/>
      <c r="BT808" s="15"/>
      <c r="BU808" s="15"/>
      <c r="BV808" s="15"/>
      <c r="BW808" s="15"/>
      <c r="BX808" s="15"/>
      <c r="BY808" s="15"/>
      <c r="BZ808" s="15"/>
      <c r="CA808" s="15"/>
      <c r="CB808" s="15"/>
      <c r="CC808" s="15"/>
      <c r="CD808" s="15"/>
      <c r="CE808" s="15"/>
      <c r="CF808" s="15"/>
      <c r="CG808" s="15"/>
      <c r="CH808" s="15"/>
      <c r="CI808" s="15"/>
      <c r="CJ808" s="15"/>
      <c r="CK808" s="15"/>
      <c r="CL808" s="15"/>
      <c r="CM808" s="15"/>
      <c r="CN808" s="15"/>
      <c r="CO808" s="15"/>
      <c r="CP808" s="15"/>
      <c r="CQ808" s="15"/>
      <c r="CR808" s="15"/>
      <c r="CS808" s="15"/>
      <c r="CT808" s="15"/>
      <c r="CU808" s="15"/>
      <c r="CV808" s="15"/>
      <c r="CW808" s="15"/>
      <c r="CX808" s="15"/>
      <c r="CY808" s="15"/>
      <c r="CZ808" s="15"/>
      <c r="DA808" s="15"/>
    </row>
    <row r="809" spans="1:105" s="19" customFormat="1" ht="16.5" x14ac:dyDescent="0.3">
      <c r="A809" s="48">
        <v>535</v>
      </c>
      <c r="B809" s="49"/>
      <c r="C809" s="56"/>
      <c r="D809" s="51"/>
      <c r="E809" s="48" t="s">
        <v>2079</v>
      </c>
      <c r="F809" s="48" t="s">
        <v>943</v>
      </c>
      <c r="G809" s="48" t="s">
        <v>2080</v>
      </c>
      <c r="H809" s="2" t="s">
        <v>1702</v>
      </c>
      <c r="I809" s="12">
        <v>100</v>
      </c>
      <c r="J809" s="16">
        <f t="shared" si="127"/>
        <v>100</v>
      </c>
      <c r="K809" s="16">
        <f t="shared" si="128"/>
        <v>100</v>
      </c>
      <c r="L809" s="16">
        <f t="shared" si="137"/>
        <v>0</v>
      </c>
      <c r="M809" s="16">
        <f t="shared" si="137"/>
        <v>0</v>
      </c>
      <c r="N809" s="15"/>
      <c r="O809" s="15"/>
      <c r="P809" s="15"/>
      <c r="Q809" s="15"/>
      <c r="R809" s="15"/>
      <c r="S809" s="15"/>
      <c r="T809" s="15"/>
      <c r="U809" s="15"/>
      <c r="V809" s="15"/>
      <c r="W809" s="15"/>
      <c r="X809" s="15"/>
      <c r="Y809" s="15"/>
      <c r="Z809" s="15"/>
      <c r="AA809" s="15"/>
      <c r="AB809" s="15"/>
      <c r="AC809" s="15"/>
      <c r="AD809" s="15"/>
      <c r="AE809" s="15"/>
      <c r="AF809" s="15"/>
      <c r="AG809" s="15"/>
      <c r="AH809" s="15"/>
      <c r="AI809" s="15"/>
      <c r="AJ809" s="15"/>
      <c r="AK809" s="15"/>
      <c r="AL809" s="15"/>
      <c r="AM809" s="15"/>
      <c r="AN809" s="15"/>
      <c r="AO809" s="15"/>
      <c r="AP809" s="15"/>
      <c r="AQ809" s="15"/>
      <c r="AR809" s="15"/>
      <c r="AS809" s="15"/>
      <c r="AT809" s="15"/>
      <c r="AU809" s="15"/>
      <c r="AV809" s="15"/>
      <c r="AW809" s="15"/>
      <c r="AX809" s="15"/>
      <c r="AY809" s="15"/>
      <c r="AZ809" s="15"/>
      <c r="BA809" s="15"/>
      <c r="BB809" s="15"/>
      <c r="BC809" s="15"/>
      <c r="BD809" s="15"/>
      <c r="BE809" s="15"/>
      <c r="BF809" s="15"/>
      <c r="BG809" s="15"/>
      <c r="BH809" s="15"/>
      <c r="BI809" s="15"/>
      <c r="BJ809" s="15"/>
      <c r="BK809" s="15"/>
      <c r="BL809" s="15"/>
      <c r="BM809" s="15"/>
      <c r="BN809" s="15"/>
      <c r="BO809" s="15"/>
      <c r="BP809" s="15"/>
      <c r="BQ809" s="15"/>
      <c r="BR809" s="15"/>
      <c r="BS809" s="15"/>
      <c r="BT809" s="15"/>
      <c r="BU809" s="15"/>
      <c r="BV809" s="15"/>
      <c r="BW809" s="15"/>
      <c r="BX809" s="15"/>
      <c r="BY809" s="15"/>
      <c r="BZ809" s="15"/>
      <c r="CA809" s="15"/>
      <c r="CB809" s="15"/>
      <c r="CC809" s="15"/>
      <c r="CD809" s="15"/>
      <c r="CE809" s="15"/>
      <c r="CF809" s="15"/>
      <c r="CG809" s="15"/>
      <c r="CH809" s="15"/>
      <c r="CI809" s="15"/>
      <c r="CJ809" s="15"/>
      <c r="CK809" s="15"/>
      <c r="CL809" s="15"/>
      <c r="CM809" s="15"/>
      <c r="CN809" s="15"/>
      <c r="CO809" s="15"/>
      <c r="CP809" s="15"/>
      <c r="CQ809" s="15"/>
      <c r="CR809" s="15"/>
      <c r="CS809" s="15"/>
      <c r="CT809" s="15"/>
      <c r="CU809" s="15"/>
      <c r="CV809" s="15"/>
      <c r="CW809" s="15"/>
      <c r="CX809" s="15"/>
      <c r="CY809" s="15"/>
      <c r="CZ809" s="15"/>
      <c r="DA809" s="15"/>
    </row>
    <row r="810" spans="1:105" s="19" customFormat="1" ht="16.5" x14ac:dyDescent="0.3">
      <c r="A810" s="37">
        <v>633</v>
      </c>
      <c r="B810" s="38"/>
      <c r="C810" s="39"/>
      <c r="D810" s="40"/>
      <c r="E810" s="37" t="s">
        <v>2081</v>
      </c>
      <c r="F810" s="37" t="s">
        <v>943</v>
      </c>
      <c r="G810" s="37" t="s">
        <v>2082</v>
      </c>
      <c r="H810" s="41"/>
      <c r="I810" s="42">
        <v>100</v>
      </c>
      <c r="J810" s="43">
        <f t="shared" si="127"/>
        <v>100</v>
      </c>
      <c r="K810" s="43">
        <f t="shared" si="128"/>
        <v>100</v>
      </c>
      <c r="L810" s="43">
        <f t="shared" si="137"/>
        <v>0</v>
      </c>
      <c r="M810" s="43">
        <f t="shared" si="137"/>
        <v>0</v>
      </c>
      <c r="N810" s="53"/>
      <c r="O810" s="53"/>
      <c r="P810" s="53"/>
      <c r="Q810" s="53"/>
      <c r="R810" s="53"/>
      <c r="S810" s="53"/>
      <c r="T810" s="53"/>
      <c r="U810" s="53"/>
      <c r="V810" s="53"/>
      <c r="W810" s="53"/>
      <c r="X810" s="53"/>
      <c r="Y810" s="53"/>
      <c r="Z810" s="53"/>
      <c r="AA810" s="53"/>
      <c r="AB810" s="53"/>
      <c r="AC810" s="53"/>
      <c r="AD810" s="53"/>
      <c r="AE810" s="53"/>
      <c r="AF810" s="53"/>
      <c r="AG810" s="53"/>
      <c r="AH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c r="BM810" s="53"/>
      <c r="BN810" s="53"/>
      <c r="BO810" s="53"/>
      <c r="BP810" s="53"/>
      <c r="BQ810" s="53"/>
      <c r="BR810" s="53"/>
      <c r="BS810" s="53"/>
      <c r="BT810" s="53"/>
      <c r="BU810" s="53"/>
      <c r="BV810" s="53"/>
      <c r="BW810" s="53"/>
      <c r="BX810" s="53"/>
      <c r="BY810" s="53"/>
      <c r="BZ810" s="53"/>
      <c r="CA810" s="53"/>
      <c r="CB810" s="53"/>
      <c r="CC810" s="53"/>
      <c r="CD810" s="53"/>
      <c r="CE810" s="53"/>
      <c r="CF810" s="53"/>
      <c r="CG810" s="53"/>
      <c r="CH810" s="53"/>
      <c r="CI810" s="53"/>
      <c r="CJ810" s="53"/>
      <c r="CK810" s="53"/>
      <c r="CL810" s="53"/>
      <c r="CM810" s="53"/>
      <c r="CN810" s="53"/>
      <c r="CO810" s="53"/>
      <c r="CP810" s="53"/>
      <c r="CQ810" s="53"/>
      <c r="CR810" s="53"/>
      <c r="CS810" s="53"/>
      <c r="CT810" s="53"/>
      <c r="CU810" s="53"/>
      <c r="CV810" s="53"/>
      <c r="CW810" s="53"/>
      <c r="CX810" s="53"/>
      <c r="CY810" s="53"/>
      <c r="CZ810" s="53"/>
      <c r="DA810" s="53"/>
    </row>
    <row r="811" spans="1:105" ht="16.5" x14ac:dyDescent="0.3">
      <c r="A811" s="14">
        <v>683</v>
      </c>
      <c r="B811" s="15"/>
      <c r="C811" s="15"/>
      <c r="D811" s="15"/>
      <c r="E811" s="14" t="s">
        <v>2083</v>
      </c>
      <c r="F811" s="14" t="s">
        <v>947</v>
      </c>
      <c r="G811" s="14" t="s">
        <v>2084</v>
      </c>
      <c r="H811" s="2"/>
      <c r="I811" s="12">
        <v>100</v>
      </c>
      <c r="J811" s="16">
        <f t="shared" si="127"/>
        <v>100</v>
      </c>
      <c r="K811" s="16">
        <f t="shared" si="128"/>
        <v>100</v>
      </c>
      <c r="L811" s="16">
        <f t="shared" ref="L811:M817" si="138">P811+R811+T811+V811+X811+Z811+AB811+AD811+AF811+AH811+AJ811+AL811+AN811+AP811+AR811+AT811+AV811+AX811+AZ811+BB811+BD811+BJ811+CZ811+BF811+BH811+BL811+BN811+BP811+BR811+BT811+BZ811+BV811+BX811+CB811+CD811+CF811+CH811+CJ811+CL811</f>
        <v>0</v>
      </c>
      <c r="M811" s="16">
        <f t="shared" si="138"/>
        <v>0</v>
      </c>
      <c r="N811" s="16"/>
      <c r="O811" s="16"/>
      <c r="P811" s="16"/>
      <c r="Q811" s="16"/>
      <c r="R811" s="16"/>
      <c r="S811" s="16"/>
      <c r="T811" s="16"/>
      <c r="U811" s="16"/>
      <c r="V811" s="16"/>
      <c r="W811" s="17"/>
      <c r="X811" s="16"/>
      <c r="Y811" s="16"/>
      <c r="Z811" s="16"/>
      <c r="AA811" s="16"/>
      <c r="AB811" s="16"/>
      <c r="AC811" s="16"/>
      <c r="AD811" s="16"/>
      <c r="AE811" s="16"/>
      <c r="AF811" s="16"/>
      <c r="AG811" s="16"/>
      <c r="AH811" s="16"/>
      <c r="AI811" s="16"/>
      <c r="AJ811" s="16"/>
      <c r="AK811" s="16"/>
      <c r="AL811" s="16"/>
      <c r="AM811" s="16"/>
      <c r="AN811" s="16"/>
      <c r="AO811" s="16"/>
      <c r="AP811" s="16"/>
      <c r="AQ811" s="16"/>
      <c r="AR811" s="16"/>
      <c r="AS811" s="16"/>
      <c r="AT811" s="16"/>
      <c r="AU811" s="16"/>
      <c r="AV811" s="16"/>
      <c r="AW811" s="16"/>
      <c r="AX811" s="16"/>
      <c r="AY811" s="16"/>
      <c r="AZ811" s="16"/>
      <c r="BA811" s="16"/>
      <c r="BB811" s="16"/>
      <c r="BC811" s="16"/>
      <c r="BD811" s="16"/>
      <c r="BE811" s="16"/>
      <c r="BF811" s="16"/>
      <c r="BG811" s="16"/>
      <c r="BH811" s="16"/>
      <c r="BI811" s="16"/>
      <c r="BJ811" s="16"/>
      <c r="BK811" s="16"/>
      <c r="BL811" s="16"/>
      <c r="BM811" s="16"/>
      <c r="BN811" s="16"/>
      <c r="BO811" s="16"/>
      <c r="BP811" s="16"/>
      <c r="BQ811" s="16"/>
      <c r="BR811" s="16"/>
      <c r="BS811" s="16"/>
      <c r="BT811" s="16"/>
      <c r="BU811" s="16"/>
      <c r="BV811" s="16"/>
      <c r="BW811" s="16"/>
      <c r="BX811" s="16"/>
      <c r="BY811" s="16"/>
      <c r="BZ811" s="16"/>
      <c r="CA811" s="16"/>
      <c r="CB811" s="16"/>
      <c r="CC811" s="16"/>
      <c r="CD811" s="16"/>
      <c r="CE811" s="16"/>
      <c r="CF811" s="16"/>
      <c r="CG811" s="16"/>
      <c r="CH811" s="16"/>
      <c r="CI811" s="16"/>
      <c r="CJ811" s="16"/>
      <c r="CK811" s="16"/>
      <c r="CL811" s="16"/>
      <c r="CM811" s="16"/>
      <c r="CN811" s="16"/>
      <c r="CO811" s="16"/>
      <c r="CP811" s="16"/>
      <c r="CQ811" s="16"/>
      <c r="CR811" s="16"/>
      <c r="CS811" s="16"/>
      <c r="CT811" s="16"/>
      <c r="CU811" s="16"/>
      <c r="CV811" s="16"/>
      <c r="CW811" s="16"/>
      <c r="CX811" s="16"/>
      <c r="CY811" s="16"/>
      <c r="CZ811" s="16"/>
      <c r="DA811" s="16"/>
    </row>
    <row r="812" spans="1:105" ht="16.5" x14ac:dyDescent="0.3">
      <c r="A812" s="14">
        <v>684</v>
      </c>
      <c r="B812" s="15"/>
      <c r="C812" s="15"/>
      <c r="D812" s="15"/>
      <c r="E812" s="14" t="s">
        <v>2085</v>
      </c>
      <c r="F812" s="14" t="s">
        <v>947</v>
      </c>
      <c r="G812" s="14" t="s">
        <v>2086</v>
      </c>
      <c r="H812" s="2"/>
      <c r="I812" s="12">
        <v>100</v>
      </c>
      <c r="J812" s="16">
        <f t="shared" ref="J812:J842" si="139">I812-M812</f>
        <v>100</v>
      </c>
      <c r="K812" s="16">
        <f t="shared" ref="K812:K842" si="140">I812-L812</f>
        <v>100</v>
      </c>
      <c r="L812" s="16">
        <f t="shared" si="138"/>
        <v>0</v>
      </c>
      <c r="M812" s="16">
        <f t="shared" si="138"/>
        <v>0</v>
      </c>
      <c r="N812" s="16"/>
      <c r="O812" s="16"/>
      <c r="P812" s="16"/>
      <c r="Q812" s="16"/>
      <c r="R812" s="16"/>
      <c r="S812" s="16"/>
      <c r="T812" s="16"/>
      <c r="U812" s="16"/>
      <c r="V812" s="16"/>
      <c r="W812" s="17"/>
      <c r="X812" s="16"/>
      <c r="Y812" s="16"/>
      <c r="Z812" s="16"/>
      <c r="AA812" s="16"/>
      <c r="AB812" s="16"/>
      <c r="AC812" s="16"/>
      <c r="AD812" s="16"/>
      <c r="AE812" s="16"/>
      <c r="AF812" s="16"/>
      <c r="AG812" s="16"/>
      <c r="AH812" s="16"/>
      <c r="AI812" s="16"/>
      <c r="AJ812" s="16"/>
      <c r="AK812" s="16"/>
      <c r="AL812" s="16"/>
      <c r="AM812" s="16"/>
      <c r="AN812" s="16"/>
      <c r="AO812" s="16"/>
      <c r="AP812" s="16"/>
      <c r="AQ812" s="16"/>
      <c r="AR812" s="16"/>
      <c r="AS812" s="16"/>
      <c r="AT812" s="16"/>
      <c r="AU812" s="16"/>
      <c r="AV812" s="16"/>
      <c r="AW812" s="16"/>
      <c r="AX812" s="16"/>
      <c r="AY812" s="16"/>
      <c r="AZ812" s="16"/>
      <c r="BA812" s="16"/>
      <c r="BB812" s="16"/>
      <c r="BC812" s="16"/>
      <c r="BD812" s="16"/>
      <c r="BE812" s="16"/>
      <c r="BF812" s="16"/>
      <c r="BG812" s="16"/>
      <c r="BH812" s="16"/>
      <c r="BI812" s="16"/>
      <c r="BJ812" s="16"/>
      <c r="BK812" s="16"/>
      <c r="BL812" s="16"/>
      <c r="BM812" s="16"/>
      <c r="BN812" s="16"/>
      <c r="BO812" s="16"/>
      <c r="BP812" s="16"/>
      <c r="BQ812" s="16"/>
      <c r="BR812" s="16"/>
      <c r="BS812" s="16"/>
      <c r="BT812" s="16"/>
      <c r="BU812" s="16"/>
      <c r="BV812" s="16"/>
      <c r="BW812" s="16"/>
      <c r="BX812" s="16"/>
      <c r="BY812" s="16"/>
      <c r="BZ812" s="16"/>
      <c r="CA812" s="16"/>
      <c r="CB812" s="16"/>
      <c r="CC812" s="16"/>
      <c r="CD812" s="16"/>
      <c r="CE812" s="16"/>
      <c r="CF812" s="16"/>
      <c r="CG812" s="16"/>
      <c r="CH812" s="16"/>
      <c r="CI812" s="16"/>
      <c r="CJ812" s="16"/>
      <c r="CK812" s="16"/>
      <c r="CL812" s="16"/>
      <c r="CM812" s="16"/>
      <c r="CN812" s="16"/>
      <c r="CO812" s="16"/>
      <c r="CP812" s="16"/>
      <c r="CQ812" s="16"/>
      <c r="CR812" s="16"/>
      <c r="CS812" s="16"/>
      <c r="CT812" s="16"/>
      <c r="CU812" s="16"/>
      <c r="CV812" s="16"/>
      <c r="CW812" s="16"/>
      <c r="CX812" s="16"/>
      <c r="CY812" s="16"/>
      <c r="CZ812" s="16"/>
      <c r="DA812" s="16"/>
    </row>
    <row r="813" spans="1:105" ht="16.5" x14ac:dyDescent="0.3">
      <c r="A813" s="61">
        <v>105</v>
      </c>
      <c r="B813" s="63"/>
      <c r="C813" s="63" t="s">
        <v>675</v>
      </c>
      <c r="D813" s="61" t="s">
        <v>197</v>
      </c>
      <c r="E813" s="61" t="s">
        <v>2087</v>
      </c>
      <c r="F813" s="61" t="s">
        <v>199</v>
      </c>
      <c r="G813" s="61" t="s">
        <v>2088</v>
      </c>
      <c r="H813" s="64" t="s">
        <v>2089</v>
      </c>
      <c r="I813" s="65">
        <v>100</v>
      </c>
      <c r="J813" s="66">
        <f t="shared" si="139"/>
        <v>100</v>
      </c>
      <c r="K813" s="66">
        <f t="shared" si="140"/>
        <v>100</v>
      </c>
      <c r="L813" s="66">
        <f t="shared" si="138"/>
        <v>0</v>
      </c>
      <c r="M813" s="66">
        <f t="shared" si="138"/>
        <v>0</v>
      </c>
      <c r="N813" s="66"/>
      <c r="O813" s="66"/>
      <c r="P813" s="66"/>
      <c r="Q813" s="66"/>
      <c r="R813" s="66"/>
      <c r="S813" s="66"/>
      <c r="T813" s="66"/>
      <c r="U813" s="66"/>
      <c r="V813" s="66"/>
      <c r="W813" s="67"/>
      <c r="X813" s="66"/>
      <c r="Y813" s="66"/>
      <c r="Z813" s="66"/>
      <c r="AA813" s="66"/>
      <c r="AB813" s="66"/>
      <c r="AC813" s="66"/>
      <c r="AD813" s="66"/>
      <c r="AE813" s="66"/>
      <c r="AF813" s="66"/>
      <c r="AG813" s="66"/>
      <c r="AH813" s="66"/>
      <c r="AI813" s="66"/>
      <c r="AJ813" s="66"/>
      <c r="AK813" s="66"/>
      <c r="AL813" s="66"/>
      <c r="AM813" s="66"/>
      <c r="AN813" s="66"/>
      <c r="AO813" s="66"/>
      <c r="AP813" s="66"/>
      <c r="AQ813" s="66"/>
      <c r="AR813" s="66"/>
      <c r="AS813" s="66"/>
      <c r="AT813" s="66"/>
      <c r="AU813" s="66"/>
      <c r="AV813" s="66"/>
      <c r="AW813" s="66"/>
      <c r="AX813" s="66"/>
      <c r="AY813" s="66"/>
      <c r="AZ813" s="66"/>
      <c r="BA813" s="66"/>
      <c r="BB813" s="66"/>
      <c r="BC813" s="66"/>
      <c r="BD813" s="66"/>
      <c r="BE813" s="66"/>
      <c r="BF813" s="66"/>
      <c r="BG813" s="66"/>
      <c r="BH813" s="66"/>
      <c r="BI813" s="66"/>
      <c r="BJ813" s="66"/>
      <c r="BK813" s="66"/>
      <c r="BL813" s="66"/>
      <c r="BM813" s="66"/>
      <c r="BN813" s="66"/>
      <c r="BO813" s="66"/>
      <c r="BP813" s="66"/>
      <c r="BQ813" s="66"/>
      <c r="BR813" s="66"/>
      <c r="BS813" s="66"/>
      <c r="BT813" s="66"/>
      <c r="BU813" s="66"/>
      <c r="BV813" s="66"/>
      <c r="BW813" s="66"/>
      <c r="BX813" s="66"/>
      <c r="BY813" s="66"/>
      <c r="BZ813" s="66"/>
      <c r="CA813" s="66"/>
      <c r="CB813" s="66"/>
      <c r="CC813" s="66"/>
      <c r="CD813" s="66"/>
      <c r="CE813" s="66"/>
      <c r="CF813" s="66"/>
      <c r="CG813" s="66"/>
      <c r="CH813" s="66"/>
      <c r="CI813" s="66"/>
      <c r="CJ813" s="66"/>
      <c r="CK813" s="66"/>
      <c r="CL813" s="66"/>
      <c r="CM813" s="66"/>
      <c r="CN813" s="66"/>
      <c r="CO813" s="66"/>
      <c r="CP813" s="66"/>
      <c r="CQ813" s="66"/>
      <c r="CR813" s="66"/>
      <c r="CS813" s="66"/>
      <c r="CT813" s="66"/>
      <c r="CU813" s="66"/>
      <c r="CV813" s="66"/>
      <c r="CW813" s="66"/>
      <c r="CX813" s="66"/>
      <c r="CY813" s="66"/>
      <c r="CZ813" s="66"/>
      <c r="DA813" s="66"/>
    </row>
    <row r="814" spans="1:105" ht="16.5" x14ac:dyDescent="0.3">
      <c r="A814" s="14">
        <v>685</v>
      </c>
      <c r="B814" s="15"/>
      <c r="C814" s="15"/>
      <c r="D814" s="15"/>
      <c r="E814" s="14" t="s">
        <v>2090</v>
      </c>
      <c r="F814" s="14" t="s">
        <v>947</v>
      </c>
      <c r="G814" s="14" t="s">
        <v>2091</v>
      </c>
      <c r="H814" s="2"/>
      <c r="I814" s="12">
        <v>100</v>
      </c>
      <c r="J814" s="16">
        <f t="shared" si="139"/>
        <v>100</v>
      </c>
      <c r="K814" s="16">
        <f t="shared" si="140"/>
        <v>100</v>
      </c>
      <c r="L814" s="16">
        <f t="shared" si="138"/>
        <v>0</v>
      </c>
      <c r="M814" s="16">
        <f t="shared" si="138"/>
        <v>0</v>
      </c>
      <c r="N814" s="16"/>
      <c r="O814" s="16"/>
      <c r="P814" s="16"/>
      <c r="Q814" s="16"/>
      <c r="R814" s="16"/>
      <c r="S814" s="16"/>
      <c r="T814" s="16"/>
      <c r="U814" s="16"/>
      <c r="V814" s="16"/>
      <c r="W814" s="17"/>
      <c r="X814" s="16"/>
      <c r="Y814" s="16"/>
      <c r="Z814" s="16"/>
      <c r="AA814" s="16"/>
      <c r="AB814" s="16"/>
      <c r="AC814" s="16"/>
      <c r="AD814" s="16"/>
      <c r="AE814" s="16"/>
      <c r="AF814" s="16"/>
      <c r="AG814" s="16"/>
      <c r="AH814" s="16"/>
      <c r="AI814" s="16"/>
      <c r="AJ814" s="16"/>
      <c r="AK814" s="16"/>
      <c r="AL814" s="16"/>
      <c r="AM814" s="16"/>
      <c r="AN814" s="16"/>
      <c r="AO814" s="16"/>
      <c r="AP814" s="16"/>
      <c r="AQ814" s="16"/>
      <c r="AR814" s="16"/>
      <c r="AS814" s="16"/>
      <c r="AT814" s="16"/>
      <c r="AU814" s="16"/>
      <c r="AV814" s="16"/>
      <c r="AW814" s="16"/>
      <c r="AX814" s="16"/>
      <c r="AY814" s="16"/>
      <c r="AZ814" s="16"/>
      <c r="BA814" s="16"/>
      <c r="BB814" s="16"/>
      <c r="BC814" s="16"/>
      <c r="BD814" s="16"/>
      <c r="BE814" s="16"/>
      <c r="BF814" s="16"/>
      <c r="BG814" s="16"/>
      <c r="BH814" s="16"/>
      <c r="BI814" s="16"/>
      <c r="BJ814" s="16"/>
      <c r="BK814" s="16"/>
      <c r="BL814" s="16"/>
      <c r="BM814" s="16"/>
      <c r="BN814" s="16"/>
      <c r="BO814" s="16"/>
      <c r="BP814" s="16"/>
      <c r="BQ814" s="16"/>
      <c r="BR814" s="16"/>
      <c r="BS814" s="16"/>
      <c r="BT814" s="16"/>
      <c r="BU814" s="16"/>
      <c r="BV814" s="16"/>
      <c r="BW814" s="16"/>
      <c r="BX814" s="16"/>
      <c r="BY814" s="16"/>
      <c r="BZ814" s="16"/>
      <c r="CA814" s="16"/>
      <c r="CB814" s="16"/>
      <c r="CC814" s="16"/>
      <c r="CD814" s="16"/>
      <c r="CE814" s="16"/>
      <c r="CF814" s="16"/>
      <c r="CG814" s="16"/>
      <c r="CH814" s="16"/>
      <c r="CI814" s="16"/>
      <c r="CJ814" s="16"/>
      <c r="CK814" s="16"/>
      <c r="CL814" s="16"/>
      <c r="CM814" s="16"/>
      <c r="CN814" s="16"/>
      <c r="CO814" s="16"/>
      <c r="CP814" s="16"/>
      <c r="CQ814" s="16"/>
      <c r="CR814" s="16"/>
      <c r="CS814" s="16"/>
      <c r="CT814" s="16"/>
      <c r="CU814" s="16"/>
      <c r="CV814" s="16"/>
      <c r="CW814" s="16"/>
      <c r="CX814" s="16"/>
      <c r="CY814" s="16"/>
      <c r="CZ814" s="16"/>
      <c r="DA814" s="16"/>
    </row>
    <row r="815" spans="1:105" ht="16.5" x14ac:dyDescent="0.3">
      <c r="A815" s="14">
        <v>686</v>
      </c>
      <c r="B815" s="15"/>
      <c r="C815" s="15"/>
      <c r="D815" s="15"/>
      <c r="E815" s="14" t="s">
        <v>2092</v>
      </c>
      <c r="F815" s="14" t="s">
        <v>947</v>
      </c>
      <c r="G815" s="14" t="s">
        <v>2093</v>
      </c>
      <c r="H815" s="2"/>
      <c r="I815" s="12">
        <v>100</v>
      </c>
      <c r="J815" s="16">
        <f t="shared" si="139"/>
        <v>100</v>
      </c>
      <c r="K815" s="16">
        <f t="shared" si="140"/>
        <v>100</v>
      </c>
      <c r="L815" s="16">
        <f t="shared" si="138"/>
        <v>0</v>
      </c>
      <c r="M815" s="16">
        <f t="shared" si="138"/>
        <v>0</v>
      </c>
      <c r="N815" s="16"/>
      <c r="O815" s="16"/>
      <c r="P815" s="16"/>
      <c r="Q815" s="16"/>
      <c r="R815" s="16"/>
      <c r="S815" s="16"/>
      <c r="T815" s="16"/>
      <c r="U815" s="16"/>
      <c r="V815" s="16"/>
      <c r="W815" s="17"/>
      <c r="X815" s="16"/>
      <c r="Y815" s="16"/>
      <c r="Z815" s="16"/>
      <c r="AA815" s="16"/>
      <c r="AB815" s="16"/>
      <c r="AC815" s="16"/>
      <c r="AD815" s="16"/>
      <c r="AE815" s="16"/>
      <c r="AF815" s="16"/>
      <c r="AG815" s="16"/>
      <c r="AH815" s="16"/>
      <c r="AI815" s="16"/>
      <c r="AJ815" s="16"/>
      <c r="AK815" s="16"/>
      <c r="AL815" s="16"/>
      <c r="AM815" s="16"/>
      <c r="AN815" s="16"/>
      <c r="AO815" s="16"/>
      <c r="AP815" s="16"/>
      <c r="AQ815" s="16"/>
      <c r="AR815" s="16"/>
      <c r="AS815" s="16"/>
      <c r="AT815" s="16"/>
      <c r="AU815" s="16"/>
      <c r="AV815" s="16"/>
      <c r="AW815" s="16"/>
      <c r="AX815" s="16"/>
      <c r="AY815" s="16"/>
      <c r="AZ815" s="16"/>
      <c r="BA815" s="16"/>
      <c r="BB815" s="16"/>
      <c r="BC815" s="16"/>
      <c r="BD815" s="16"/>
      <c r="BE815" s="16"/>
      <c r="BF815" s="16"/>
      <c r="BG815" s="16"/>
      <c r="BH815" s="16"/>
      <c r="BI815" s="16"/>
      <c r="BJ815" s="16"/>
      <c r="BK815" s="16"/>
      <c r="BL815" s="16"/>
      <c r="BM815" s="16"/>
      <c r="BN815" s="16"/>
      <c r="BO815" s="16"/>
      <c r="BP815" s="16"/>
      <c r="BQ815" s="16"/>
      <c r="BR815" s="16"/>
      <c r="BS815" s="16"/>
      <c r="BT815" s="16"/>
      <c r="BU815" s="16"/>
      <c r="BV815" s="16"/>
      <c r="BW815" s="16"/>
      <c r="BX815" s="16"/>
      <c r="BY815" s="16"/>
      <c r="BZ815" s="16"/>
      <c r="CA815" s="16"/>
      <c r="CB815" s="16"/>
      <c r="CC815" s="16"/>
      <c r="CD815" s="16"/>
      <c r="CE815" s="16"/>
      <c r="CF815" s="16"/>
      <c r="CG815" s="16"/>
      <c r="CH815" s="16"/>
      <c r="CI815" s="16"/>
      <c r="CJ815" s="16"/>
      <c r="CK815" s="16"/>
      <c r="CL815" s="16"/>
      <c r="CM815" s="16"/>
      <c r="CN815" s="16"/>
      <c r="CO815" s="16"/>
      <c r="CP815" s="16"/>
      <c r="CQ815" s="16"/>
      <c r="CR815" s="16"/>
      <c r="CS815" s="16"/>
      <c r="CT815" s="16"/>
      <c r="CU815" s="16"/>
      <c r="CV815" s="16"/>
      <c r="CW815" s="16"/>
      <c r="CX815" s="16"/>
      <c r="CY815" s="16"/>
      <c r="CZ815" s="16"/>
      <c r="DA815" s="16"/>
    </row>
    <row r="816" spans="1:105" ht="16.5" x14ac:dyDescent="0.3">
      <c r="A816" s="14">
        <v>687</v>
      </c>
      <c r="B816" s="15"/>
      <c r="C816" s="15"/>
      <c r="D816" s="15"/>
      <c r="E816" s="14" t="s">
        <v>2094</v>
      </c>
      <c r="F816" s="14" t="s">
        <v>947</v>
      </c>
      <c r="G816" s="14" t="s">
        <v>2095</v>
      </c>
      <c r="H816" s="2"/>
      <c r="I816" s="12">
        <v>100</v>
      </c>
      <c r="J816" s="16">
        <f t="shared" si="139"/>
        <v>100</v>
      </c>
      <c r="K816" s="16">
        <f t="shared" si="140"/>
        <v>100</v>
      </c>
      <c r="L816" s="16">
        <f t="shared" si="138"/>
        <v>0</v>
      </c>
      <c r="M816" s="16">
        <f t="shared" si="138"/>
        <v>0</v>
      </c>
      <c r="N816" s="16"/>
      <c r="O816" s="16"/>
      <c r="P816" s="16"/>
      <c r="Q816" s="16"/>
      <c r="R816" s="16"/>
      <c r="S816" s="16"/>
      <c r="T816" s="16"/>
      <c r="U816" s="16"/>
      <c r="V816" s="16"/>
      <c r="W816" s="17"/>
      <c r="X816" s="16"/>
      <c r="Y816" s="16"/>
      <c r="Z816" s="16"/>
      <c r="AA816" s="16"/>
      <c r="AB816" s="16"/>
      <c r="AC816" s="16"/>
      <c r="AD816" s="16"/>
      <c r="AE816" s="16"/>
      <c r="AF816" s="16"/>
      <c r="AG816" s="16"/>
      <c r="AH816" s="16"/>
      <c r="AI816" s="16"/>
      <c r="AJ816" s="16"/>
      <c r="AK816" s="16"/>
      <c r="AL816" s="16"/>
      <c r="AM816" s="16"/>
      <c r="AN816" s="16"/>
      <c r="AO816" s="16"/>
      <c r="AP816" s="16"/>
      <c r="AQ816" s="16"/>
      <c r="AR816" s="16"/>
      <c r="AS816" s="16"/>
      <c r="AT816" s="16"/>
      <c r="AU816" s="16"/>
      <c r="AV816" s="16"/>
      <c r="AW816" s="16"/>
      <c r="AX816" s="16"/>
      <c r="AY816" s="16"/>
      <c r="AZ816" s="16"/>
      <c r="BA816" s="16"/>
      <c r="BB816" s="16"/>
      <c r="BC816" s="16"/>
      <c r="BD816" s="16"/>
      <c r="BE816" s="16"/>
      <c r="BF816" s="16"/>
      <c r="BG816" s="16"/>
      <c r="BH816" s="16"/>
      <c r="BI816" s="16"/>
      <c r="BJ816" s="16"/>
      <c r="BK816" s="16"/>
      <c r="BL816" s="16"/>
      <c r="BM816" s="16"/>
      <c r="BN816" s="16"/>
      <c r="BO816" s="16"/>
      <c r="BP816" s="16"/>
      <c r="BQ816" s="16"/>
      <c r="BR816" s="16"/>
      <c r="BS816" s="16"/>
      <c r="BT816" s="16"/>
      <c r="BU816" s="16"/>
      <c r="BV816" s="16"/>
      <c r="BW816" s="16"/>
      <c r="BX816" s="16"/>
      <c r="BY816" s="16"/>
      <c r="BZ816" s="16"/>
      <c r="CA816" s="16"/>
      <c r="CB816" s="16"/>
      <c r="CC816" s="16"/>
      <c r="CD816" s="16"/>
      <c r="CE816" s="16"/>
      <c r="CF816" s="16"/>
      <c r="CG816" s="16"/>
      <c r="CH816" s="16"/>
      <c r="CI816" s="16"/>
      <c r="CJ816" s="16"/>
      <c r="CK816" s="16"/>
      <c r="CL816" s="16"/>
      <c r="CM816" s="16"/>
      <c r="CN816" s="16"/>
      <c r="CO816" s="16"/>
      <c r="CP816" s="16"/>
      <c r="CQ816" s="16"/>
      <c r="CR816" s="16"/>
      <c r="CS816" s="16"/>
      <c r="CT816" s="16"/>
      <c r="CU816" s="16"/>
      <c r="CV816" s="16"/>
      <c r="CW816" s="16"/>
      <c r="CX816" s="16"/>
      <c r="CY816" s="16"/>
      <c r="CZ816" s="16"/>
      <c r="DA816" s="16"/>
    </row>
    <row r="817" spans="1:105" ht="16.5" x14ac:dyDescent="0.3">
      <c r="A817" s="14">
        <v>688</v>
      </c>
      <c r="B817" s="15"/>
      <c r="C817" s="15"/>
      <c r="D817" s="15"/>
      <c r="E817" s="14" t="s">
        <v>2096</v>
      </c>
      <c r="F817" s="14" t="s">
        <v>947</v>
      </c>
      <c r="G817" s="14" t="s">
        <v>2097</v>
      </c>
      <c r="H817" s="2"/>
      <c r="I817" s="12">
        <v>100</v>
      </c>
      <c r="J817" s="16">
        <f t="shared" si="139"/>
        <v>100</v>
      </c>
      <c r="K817" s="16">
        <f t="shared" si="140"/>
        <v>100</v>
      </c>
      <c r="L817" s="16">
        <f t="shared" si="138"/>
        <v>0</v>
      </c>
      <c r="M817" s="16">
        <f t="shared" si="138"/>
        <v>0</v>
      </c>
      <c r="N817" s="16"/>
      <c r="O817" s="16"/>
      <c r="P817" s="16"/>
      <c r="Q817" s="16"/>
      <c r="R817" s="16"/>
      <c r="S817" s="16"/>
      <c r="T817" s="16"/>
      <c r="U817" s="16"/>
      <c r="V817" s="16"/>
      <c r="W817" s="17"/>
      <c r="X817" s="16"/>
      <c r="Y817" s="16"/>
      <c r="Z817" s="16"/>
      <c r="AA817" s="16"/>
      <c r="AB817" s="16"/>
      <c r="AC817" s="16"/>
      <c r="AD817" s="16"/>
      <c r="AE817" s="16"/>
      <c r="AF817" s="16"/>
      <c r="AG817" s="16"/>
      <c r="AH817" s="16"/>
      <c r="AI817" s="16"/>
      <c r="AJ817" s="16"/>
      <c r="AK817" s="16"/>
      <c r="AL817" s="16"/>
      <c r="AM817" s="16"/>
      <c r="AN817" s="16"/>
      <c r="AO817" s="16"/>
      <c r="AP817" s="16"/>
      <c r="AQ817" s="16"/>
      <c r="AR817" s="16"/>
      <c r="AS817" s="16"/>
      <c r="AT817" s="16"/>
      <c r="AU817" s="16"/>
      <c r="AV817" s="16"/>
      <c r="AW817" s="16"/>
      <c r="AX817" s="16"/>
      <c r="AY817" s="16"/>
      <c r="AZ817" s="16"/>
      <c r="BA817" s="16"/>
      <c r="BB817" s="16"/>
      <c r="BC817" s="16"/>
      <c r="BD817" s="16"/>
      <c r="BE817" s="16"/>
      <c r="BF817" s="16"/>
      <c r="BG817" s="16"/>
      <c r="BH817" s="16"/>
      <c r="BI817" s="16"/>
      <c r="BJ817" s="16"/>
      <c r="BK817" s="16"/>
      <c r="BL817" s="16"/>
      <c r="BM817" s="16"/>
      <c r="BN817" s="16"/>
      <c r="BO817" s="16"/>
      <c r="BP817" s="16"/>
      <c r="BQ817" s="16"/>
      <c r="BR817" s="16"/>
      <c r="BS817" s="16"/>
      <c r="BT817" s="16"/>
      <c r="BU817" s="16"/>
      <c r="BV817" s="16"/>
      <c r="BW817" s="16"/>
      <c r="BX817" s="16"/>
      <c r="BY817" s="16"/>
      <c r="BZ817" s="16"/>
      <c r="CA817" s="16"/>
      <c r="CB817" s="16"/>
      <c r="CC817" s="16"/>
      <c r="CD817" s="16"/>
      <c r="CE817" s="16"/>
      <c r="CF817" s="16"/>
      <c r="CG817" s="16"/>
      <c r="CH817" s="16"/>
      <c r="CI817" s="16"/>
      <c r="CJ817" s="16"/>
      <c r="CK817" s="16"/>
      <c r="CL817" s="16"/>
      <c r="CM817" s="16"/>
      <c r="CN817" s="16"/>
      <c r="CO817" s="16"/>
      <c r="CP817" s="16"/>
      <c r="CQ817" s="16"/>
      <c r="CR817" s="16"/>
      <c r="CS817" s="16"/>
      <c r="CT817" s="16"/>
      <c r="CU817" s="16"/>
      <c r="CV817" s="16"/>
      <c r="CW817" s="16"/>
      <c r="CX817" s="16"/>
      <c r="CY817" s="16"/>
      <c r="CZ817" s="16"/>
      <c r="DA817" s="16"/>
    </row>
    <row r="818" spans="1:105" s="19" customFormat="1" ht="16.5" x14ac:dyDescent="0.3">
      <c r="A818" s="81">
        <v>493</v>
      </c>
      <c r="B818" s="84"/>
      <c r="C818" s="83" t="s">
        <v>436</v>
      </c>
      <c r="D818" s="82"/>
      <c r="E818" s="81" t="s">
        <v>2098</v>
      </c>
      <c r="F818" s="81"/>
      <c r="G818" s="81"/>
      <c r="H818" s="64"/>
      <c r="I818" s="65">
        <v>100</v>
      </c>
      <c r="J818" s="66">
        <f t="shared" si="139"/>
        <v>100</v>
      </c>
      <c r="K818" s="66">
        <f t="shared" si="140"/>
        <v>100</v>
      </c>
      <c r="L818" s="66">
        <f>P818+R818+T818+V818+X818+Z818+AB818+AD818+AF818+AH818+AJ818+AL818+AN818+AP818+AR818+AT818+AV818+AX818+AZ818+BB818+BD818+BJ818+CZ818</f>
        <v>0</v>
      </c>
      <c r="M818" s="66">
        <f>Q818+S818+U818+W818+Y818+AA818+AC818+AE818+AG818+AI818+AK818+AM818+AO818+AQ818+AS818+AU818+AW818+AY818+BA818+BC818+BE818+BK818+DA818</f>
        <v>0</v>
      </c>
      <c r="N818" s="63"/>
      <c r="O818" s="63"/>
      <c r="P818" s="63"/>
      <c r="Q818" s="63"/>
      <c r="R818" s="63"/>
      <c r="S818" s="63"/>
      <c r="T818" s="63"/>
      <c r="U818" s="63"/>
      <c r="V818" s="63"/>
      <c r="W818" s="63"/>
      <c r="X818" s="63"/>
      <c r="Y818" s="63"/>
      <c r="Z818" s="63"/>
      <c r="AA818" s="63"/>
      <c r="AB818" s="63"/>
      <c r="AC818" s="63"/>
      <c r="AD818" s="63"/>
      <c r="AE818" s="63"/>
      <c r="AF818" s="63"/>
      <c r="AG818" s="63"/>
      <c r="AH818" s="63"/>
      <c r="AI818" s="63"/>
      <c r="AJ818" s="63"/>
      <c r="AK818" s="63"/>
      <c r="AL818" s="63"/>
      <c r="AM818" s="63"/>
      <c r="AN818" s="63"/>
      <c r="AO818" s="63"/>
      <c r="AP818" s="63"/>
      <c r="AQ818" s="63"/>
      <c r="AR818" s="63"/>
      <c r="AS818" s="63"/>
      <c r="AT818" s="63"/>
      <c r="AU818" s="63"/>
      <c r="AV818" s="63"/>
      <c r="AW818" s="63"/>
      <c r="AX818" s="63"/>
      <c r="AY818" s="63"/>
      <c r="AZ818" s="63"/>
      <c r="BA818" s="63"/>
      <c r="BB818" s="63"/>
      <c r="BC818" s="63"/>
      <c r="BD818" s="63"/>
      <c r="BE818" s="63"/>
      <c r="BF818" s="63"/>
      <c r="BG818" s="63"/>
      <c r="BH818" s="63"/>
      <c r="BI818" s="63"/>
      <c r="BJ818" s="63"/>
      <c r="BK818" s="63"/>
      <c r="BL818" s="63"/>
      <c r="BM818" s="63"/>
      <c r="BN818" s="63"/>
      <c r="BO818" s="63"/>
      <c r="BP818" s="63"/>
      <c r="BQ818" s="63"/>
      <c r="BR818" s="63"/>
      <c r="BS818" s="63"/>
      <c r="BT818" s="63"/>
      <c r="BU818" s="63"/>
      <c r="BV818" s="63"/>
      <c r="BW818" s="63"/>
      <c r="BX818" s="63"/>
      <c r="BY818" s="63"/>
      <c r="BZ818" s="63"/>
      <c r="CA818" s="63"/>
      <c r="CB818" s="63"/>
      <c r="CC818" s="63"/>
      <c r="CD818" s="63"/>
      <c r="CE818" s="63"/>
      <c r="CF818" s="63"/>
      <c r="CG818" s="63"/>
      <c r="CH818" s="63"/>
      <c r="CI818" s="63"/>
      <c r="CJ818" s="63"/>
      <c r="CK818" s="63"/>
      <c r="CL818" s="63"/>
      <c r="CM818" s="63"/>
      <c r="CN818" s="63"/>
      <c r="CO818" s="63"/>
      <c r="CP818" s="63"/>
      <c r="CQ818" s="63"/>
      <c r="CR818" s="63"/>
      <c r="CS818" s="63"/>
      <c r="CT818" s="63"/>
      <c r="CU818" s="63"/>
      <c r="CV818" s="63"/>
      <c r="CW818" s="63"/>
      <c r="CX818" s="63"/>
      <c r="CY818" s="63"/>
      <c r="CZ818" s="63"/>
      <c r="DA818" s="63"/>
    </row>
    <row r="819" spans="1:105" ht="16.5" x14ac:dyDescent="0.3">
      <c r="A819" s="14">
        <v>690</v>
      </c>
      <c r="B819" s="15"/>
      <c r="C819" s="15"/>
      <c r="D819" s="15"/>
      <c r="E819" s="14" t="s">
        <v>2099</v>
      </c>
      <c r="F819" s="14" t="s">
        <v>251</v>
      </c>
      <c r="G819" s="14" t="s">
        <v>2100</v>
      </c>
      <c r="H819" s="2"/>
      <c r="I819" s="12">
        <v>100</v>
      </c>
      <c r="J819" s="16">
        <f t="shared" si="139"/>
        <v>100</v>
      </c>
      <c r="K819" s="16">
        <f t="shared" si="140"/>
        <v>100</v>
      </c>
      <c r="L819" s="16">
        <f>P819+R819+T819+V819+X819+Z819+AB819+AD819+AF819+AH819+AJ819+AL819+AN819+AP819+AR819+AT819+AV819+AX819+AZ819+BB819+BD819+BJ819+CZ819+BF819+BH819+BL819+BN819+BP819+BR819+BT819+BZ819+BV819+BX819+CB819+CD819+CF819+CH819+CJ819+CL819</f>
        <v>0</v>
      </c>
      <c r="M819" s="16">
        <f>Q819+S819+U819+W819+Y819+AA819+AC819+AE819+AG819+AI819+AK819+AM819+AO819+AQ819+AS819+AU819+AW819+AY819+BA819+BC819+BE819+BK819+DA819+BG819+BI819+BM819+BO819+BQ819+BS819+BU819+CA819+BW819+BY819+CC819+CE819+CG819+CI819+CK819+CM819</f>
        <v>0</v>
      </c>
      <c r="N819" s="16"/>
      <c r="O819" s="16"/>
      <c r="P819" s="16"/>
      <c r="Q819" s="16"/>
      <c r="R819" s="16"/>
      <c r="S819" s="16"/>
      <c r="T819" s="16"/>
      <c r="U819" s="16"/>
      <c r="V819" s="16"/>
      <c r="W819" s="17"/>
      <c r="X819" s="16"/>
      <c r="Y819" s="16"/>
      <c r="Z819" s="16"/>
      <c r="AA819" s="16"/>
      <c r="AB819" s="16"/>
      <c r="AC819" s="16"/>
      <c r="AD819" s="16"/>
      <c r="AE819" s="16"/>
      <c r="AF819" s="16"/>
      <c r="AG819" s="16"/>
      <c r="AH819" s="16"/>
      <c r="AI819" s="16"/>
      <c r="AJ819" s="16"/>
      <c r="AK819" s="16"/>
      <c r="AL819" s="16"/>
      <c r="AM819" s="16"/>
      <c r="AN819" s="16"/>
      <c r="AO819" s="16"/>
      <c r="AP819" s="16"/>
      <c r="AQ819" s="16"/>
      <c r="AR819" s="16"/>
      <c r="AS819" s="16"/>
      <c r="AT819" s="16"/>
      <c r="AU819" s="16"/>
      <c r="AV819" s="16"/>
      <c r="AW819" s="16"/>
      <c r="AX819" s="16"/>
      <c r="AY819" s="16"/>
      <c r="AZ819" s="16"/>
      <c r="BA819" s="16"/>
      <c r="BB819" s="16"/>
      <c r="BC819" s="16"/>
      <c r="BD819" s="16"/>
      <c r="BE819" s="16"/>
      <c r="BF819" s="16"/>
      <c r="BG819" s="16"/>
      <c r="BH819" s="16"/>
      <c r="BI819" s="16"/>
      <c r="BJ819" s="16"/>
      <c r="BK819" s="16"/>
      <c r="BL819" s="16"/>
      <c r="BM819" s="16"/>
      <c r="BN819" s="16"/>
      <c r="BO819" s="16"/>
      <c r="BP819" s="16"/>
      <c r="BQ819" s="16"/>
      <c r="BR819" s="16"/>
      <c r="BS819" s="16"/>
      <c r="BT819" s="16"/>
      <c r="BU819" s="16"/>
      <c r="BV819" s="16"/>
      <c r="BW819" s="16"/>
      <c r="BX819" s="16"/>
      <c r="BY819" s="16"/>
      <c r="BZ819" s="16"/>
      <c r="CA819" s="16"/>
      <c r="CB819" s="16"/>
      <c r="CC819" s="16"/>
      <c r="CD819" s="16"/>
      <c r="CE819" s="16"/>
      <c r="CF819" s="16"/>
      <c r="CG819" s="16"/>
      <c r="CH819" s="16"/>
      <c r="CI819" s="16"/>
      <c r="CJ819" s="16"/>
      <c r="CK819" s="16"/>
      <c r="CL819" s="16"/>
      <c r="CM819" s="16"/>
      <c r="CN819" s="16"/>
      <c r="CO819" s="16"/>
      <c r="CP819" s="16"/>
      <c r="CQ819" s="16"/>
      <c r="CR819" s="16"/>
      <c r="CS819" s="16"/>
      <c r="CT819" s="16"/>
      <c r="CU819" s="16"/>
      <c r="CV819" s="16"/>
      <c r="CW819" s="16"/>
      <c r="CX819" s="16"/>
      <c r="CY819" s="16"/>
      <c r="CZ819" s="16"/>
      <c r="DA819" s="16"/>
    </row>
    <row r="820" spans="1:105" ht="16.5" x14ac:dyDescent="0.3">
      <c r="A820" s="14">
        <v>691</v>
      </c>
      <c r="B820" s="15"/>
      <c r="C820" s="15"/>
      <c r="D820" s="15"/>
      <c r="E820" s="14" t="s">
        <v>2101</v>
      </c>
      <c r="F820" s="14" t="s">
        <v>947</v>
      </c>
      <c r="G820" s="14" t="s">
        <v>2102</v>
      </c>
      <c r="H820" s="2"/>
      <c r="I820" s="12">
        <v>100</v>
      </c>
      <c r="J820" s="16">
        <f t="shared" si="139"/>
        <v>91.5</v>
      </c>
      <c r="K820" s="16">
        <f t="shared" si="140"/>
        <v>94.477000000000004</v>
      </c>
      <c r="L820" s="16">
        <f>P820+R820+T820+V820+X820+Z820+AB820+AD820+AF820+AH820+AJ820+AL820+AN820+AP820+AR820+AT820+AV820+AX820+AZ820+BB820+BD820+BJ820+CZ820+BF820+BH820+BL820+BN820+BP820+BR820+BT820+BZ820+BV820+BX820+CB820+CD820+CF820+CH820+CJ820+CL820</f>
        <v>5.5229999999999997</v>
      </c>
      <c r="M820" s="16">
        <f>Q820+S820+U820+W820+Y820+AA820+AC820+AE820+AG820+AI820+AK820+AM820+AO820+AQ820+AS820+AU820+AW820+AY820+BA820+BC820+BE820+BK820+DA820+BG820+BI820+BM820+BO820+BQ820+BS820+BU820+CA820+BW820+BY820+CC820+CE820+CG820+CI820+CK820+CM820</f>
        <v>8.5</v>
      </c>
      <c r="N820" s="16"/>
      <c r="O820" s="16"/>
      <c r="P820" s="16">
        <v>2.8</v>
      </c>
      <c r="Q820" s="16">
        <v>3.5</v>
      </c>
      <c r="R820" s="16">
        <v>0.7</v>
      </c>
      <c r="S820" s="16">
        <v>0.9</v>
      </c>
      <c r="T820" s="16">
        <v>2</v>
      </c>
      <c r="U820" s="16">
        <v>4</v>
      </c>
      <c r="V820" s="16"/>
      <c r="W820" s="16"/>
      <c r="X820" s="16">
        <v>0.02</v>
      </c>
      <c r="Y820" s="16">
        <v>0.09</v>
      </c>
      <c r="Z820" s="18">
        <v>3.0000000000000001E-3</v>
      </c>
      <c r="AA820" s="16">
        <v>0.01</v>
      </c>
      <c r="AB820" s="16"/>
      <c r="AC820" s="16"/>
      <c r="AD820" s="16"/>
      <c r="AE820" s="16"/>
      <c r="AF820" s="16"/>
      <c r="AG820" s="16"/>
      <c r="AH820" s="16"/>
      <c r="AI820" s="16"/>
      <c r="AJ820" s="16"/>
      <c r="AK820" s="16"/>
      <c r="AL820" s="16"/>
      <c r="AM820" s="16"/>
      <c r="AN820" s="16"/>
      <c r="AO820" s="16"/>
      <c r="AP820" s="16"/>
      <c r="AQ820" s="16"/>
      <c r="AR820" s="16"/>
      <c r="AS820" s="16"/>
      <c r="AT820" s="16"/>
      <c r="AU820" s="16"/>
      <c r="AV820" s="16"/>
      <c r="AW820" s="16"/>
      <c r="AX820" s="16"/>
      <c r="AY820" s="16"/>
      <c r="AZ820" s="16"/>
      <c r="BA820" s="16"/>
      <c r="BB820" s="16"/>
      <c r="BC820" s="16"/>
      <c r="BD820" s="16"/>
      <c r="BE820" s="16"/>
      <c r="BF820" s="16"/>
      <c r="BG820" s="16"/>
      <c r="BH820" s="16"/>
      <c r="BI820" s="16"/>
      <c r="BJ820" s="16"/>
      <c r="BK820" s="16"/>
      <c r="BL820" s="16"/>
      <c r="BM820" s="16"/>
      <c r="BN820" s="16"/>
      <c r="BO820" s="16"/>
      <c r="BP820" s="16"/>
      <c r="BQ820" s="16"/>
      <c r="BR820" s="16"/>
      <c r="BS820" s="16"/>
      <c r="BT820" s="16"/>
      <c r="BU820" s="16"/>
      <c r="BV820" s="16"/>
      <c r="BW820" s="16"/>
      <c r="BX820" s="16"/>
      <c r="BY820" s="16"/>
      <c r="BZ820" s="16"/>
      <c r="CA820" s="16"/>
      <c r="CB820" s="16"/>
      <c r="CC820" s="16"/>
      <c r="CD820" s="16"/>
      <c r="CE820" s="16"/>
      <c r="CF820" s="16"/>
      <c r="CG820" s="16"/>
      <c r="CH820" s="16"/>
      <c r="CI820" s="16"/>
      <c r="CJ820" s="16"/>
      <c r="CK820" s="16"/>
      <c r="CL820" s="16"/>
      <c r="CM820" s="16"/>
      <c r="CN820" s="16"/>
      <c r="CO820" s="16"/>
      <c r="CP820" s="16"/>
      <c r="CQ820" s="16"/>
      <c r="CR820" s="16"/>
      <c r="CS820" s="16"/>
      <c r="CT820" s="16"/>
      <c r="CU820" s="16"/>
      <c r="CV820" s="16"/>
      <c r="CW820" s="16"/>
      <c r="CX820" s="16"/>
      <c r="CY820" s="16"/>
      <c r="CZ820" s="16"/>
      <c r="DA820" s="16"/>
    </row>
    <row r="821" spans="1:105" s="19" customFormat="1" ht="16.5" x14ac:dyDescent="0.3">
      <c r="A821" s="81">
        <v>731</v>
      </c>
      <c r="B821" s="82"/>
      <c r="C821" s="83"/>
      <c r="D821" s="82"/>
      <c r="E821" s="81" t="s">
        <v>2103</v>
      </c>
      <c r="F821" s="81"/>
      <c r="G821" s="81"/>
      <c r="H821" s="64"/>
      <c r="I821" s="65">
        <v>100</v>
      </c>
      <c r="J821" s="66">
        <f t="shared" si="139"/>
        <v>100</v>
      </c>
      <c r="K821" s="66">
        <f t="shared" si="140"/>
        <v>100</v>
      </c>
      <c r="L821" s="66">
        <f>P821+R821+T821+V821+X821+Z821+AB821+AD821+AF821+AH821+AJ821+AL821+AN821+AP821+AR821+AT821+AV821+AX821+AZ821+BB821+BD821+BJ821+CZ821</f>
        <v>0</v>
      </c>
      <c r="M821" s="66">
        <f>Q821+S821+U821+W821+Y821+AA821+AC821+AE821+AG821+AI821+AK821+AM821+AO821+AQ821+AS821+AU821+AW821+AY821+BA821+BC821+BE821+BK821+DA821</f>
        <v>0</v>
      </c>
      <c r="N821" s="63"/>
      <c r="O821" s="63"/>
      <c r="P821" s="63"/>
      <c r="Q821" s="63"/>
      <c r="R821" s="63"/>
      <c r="S821" s="63"/>
      <c r="T821" s="63"/>
      <c r="U821" s="63"/>
      <c r="V821" s="63"/>
      <c r="W821" s="63"/>
      <c r="X821" s="63"/>
      <c r="Y821" s="63"/>
      <c r="Z821" s="63"/>
      <c r="AA821" s="63"/>
      <c r="AB821" s="63"/>
      <c r="AC821" s="63"/>
      <c r="AD821" s="63"/>
      <c r="AE821" s="63"/>
      <c r="AF821" s="63"/>
      <c r="AG821" s="63"/>
      <c r="AH821" s="63"/>
      <c r="AI821" s="63"/>
      <c r="AJ821" s="63"/>
      <c r="AK821" s="63"/>
      <c r="AL821" s="63"/>
      <c r="AM821" s="63"/>
      <c r="AN821" s="63"/>
      <c r="AO821" s="63"/>
      <c r="AP821" s="63"/>
      <c r="AQ821" s="63"/>
      <c r="AR821" s="63"/>
      <c r="AS821" s="63"/>
      <c r="AT821" s="63"/>
      <c r="AU821" s="63"/>
      <c r="AV821" s="63"/>
      <c r="AW821" s="63"/>
      <c r="AX821" s="63"/>
      <c r="AY821" s="63"/>
      <c r="AZ821" s="63"/>
      <c r="BA821" s="63"/>
      <c r="BB821" s="63"/>
      <c r="BC821" s="63"/>
      <c r="BD821" s="63"/>
      <c r="BE821" s="63"/>
      <c r="BF821" s="63"/>
      <c r="BG821" s="63"/>
      <c r="BH821" s="63"/>
      <c r="BI821" s="63"/>
      <c r="BJ821" s="63"/>
      <c r="BK821" s="63"/>
      <c r="BL821" s="63"/>
      <c r="BM821" s="63"/>
      <c r="BN821" s="63"/>
      <c r="BO821" s="63"/>
      <c r="BP821" s="63"/>
      <c r="BQ821" s="63"/>
      <c r="BR821" s="63"/>
      <c r="BS821" s="63"/>
      <c r="BT821" s="63"/>
      <c r="BU821" s="63"/>
      <c r="BV821" s="63"/>
      <c r="BW821" s="63"/>
      <c r="BX821" s="63"/>
      <c r="BY821" s="63"/>
      <c r="BZ821" s="63"/>
      <c r="CA821" s="63"/>
      <c r="CB821" s="63"/>
      <c r="CC821" s="63"/>
      <c r="CD821" s="63"/>
      <c r="CE821" s="63"/>
      <c r="CF821" s="63"/>
      <c r="CG821" s="63"/>
      <c r="CH821" s="63"/>
      <c r="CI821" s="63"/>
      <c r="CJ821" s="63"/>
      <c r="CK821" s="63"/>
      <c r="CL821" s="63"/>
      <c r="CM821" s="63"/>
      <c r="CN821" s="63"/>
      <c r="CO821" s="63"/>
      <c r="CP821" s="63"/>
      <c r="CQ821" s="63"/>
      <c r="CR821" s="63"/>
      <c r="CS821" s="63"/>
      <c r="CT821" s="63"/>
      <c r="CU821" s="63"/>
      <c r="CV821" s="63"/>
      <c r="CW821" s="63"/>
      <c r="CX821" s="63"/>
      <c r="CY821" s="63"/>
      <c r="CZ821" s="63"/>
      <c r="DA821" s="63"/>
    </row>
    <row r="822" spans="1:105" ht="16.5" x14ac:dyDescent="0.3">
      <c r="A822" s="14">
        <v>692</v>
      </c>
      <c r="B822" s="15"/>
      <c r="C822" s="15"/>
      <c r="D822" s="15"/>
      <c r="E822" s="14" t="s">
        <v>2104</v>
      </c>
      <c r="F822" s="14" t="s">
        <v>947</v>
      </c>
      <c r="G822" s="14" t="s">
        <v>2105</v>
      </c>
      <c r="H822" s="2"/>
      <c r="I822" s="12">
        <v>100</v>
      </c>
      <c r="J822" s="16">
        <f t="shared" si="139"/>
        <v>100</v>
      </c>
      <c r="K822" s="16">
        <f t="shared" si="140"/>
        <v>100</v>
      </c>
      <c r="L822" s="16">
        <f>P822+R822+T822+V822+X822+Z822+AB822+AD822+AF822+AH822+AJ822+AL822+AN822+AP822+AR822+AT822+AV822+AX822+AZ822+BB822+BD822+BJ822+CZ822+BF822+BH822+BL822+BN822+BP822+BR822+BT822+BZ822+BV822+BX822+CB822+CD822+CF822+CH822+CJ822+CL822</f>
        <v>0</v>
      </c>
      <c r="M822" s="16">
        <f>Q822+S822+U822+W822+Y822+AA822+AC822+AE822+AG822+AI822+AK822+AM822+AO822+AQ822+AS822+AU822+AW822+AY822+BA822+BC822+BE822+BK822+DA822+BG822+BI822+BM822+BO822+BQ822+BS822+BU822+CA822+BW822+BY822+CC822+CE822+CG822+CI822+CK822+CM822</f>
        <v>0</v>
      </c>
      <c r="N822" s="16"/>
      <c r="O822" s="16"/>
      <c r="P822" s="16"/>
      <c r="Q822" s="16"/>
      <c r="R822" s="16"/>
      <c r="S822" s="16"/>
      <c r="T822" s="16"/>
      <c r="U822" s="16"/>
      <c r="V822" s="16"/>
      <c r="W822" s="17"/>
      <c r="X822" s="16"/>
      <c r="Y822" s="16"/>
      <c r="Z822" s="16"/>
      <c r="AA822" s="16"/>
      <c r="AB822" s="16"/>
      <c r="AC822" s="16"/>
      <c r="AD822" s="16"/>
      <c r="AE822" s="16"/>
      <c r="AF822" s="16"/>
      <c r="AG822" s="16"/>
      <c r="AH822" s="16"/>
      <c r="AI822" s="16"/>
      <c r="AJ822" s="16"/>
      <c r="AK822" s="16"/>
      <c r="AL822" s="16"/>
      <c r="AM822" s="16"/>
      <c r="AN822" s="16"/>
      <c r="AO822" s="16"/>
      <c r="AP822" s="16"/>
      <c r="AQ822" s="16"/>
      <c r="AR822" s="16"/>
      <c r="AS822" s="16"/>
      <c r="AT822" s="16"/>
      <c r="AU822" s="16"/>
      <c r="AV822" s="16"/>
      <c r="AW822" s="16"/>
      <c r="AX822" s="16"/>
      <c r="AY822" s="16"/>
      <c r="AZ822" s="16"/>
      <c r="BA822" s="16"/>
      <c r="BB822" s="16"/>
      <c r="BC822" s="16"/>
      <c r="BD822" s="16"/>
      <c r="BE822" s="16"/>
      <c r="BF822" s="16"/>
      <c r="BG822" s="16"/>
      <c r="BH822" s="16"/>
      <c r="BI822" s="16"/>
      <c r="BJ822" s="16"/>
      <c r="BK822" s="16"/>
      <c r="BL822" s="16"/>
      <c r="BM822" s="16"/>
      <c r="BN822" s="16"/>
      <c r="BO822" s="16"/>
      <c r="BP822" s="16"/>
      <c r="BQ822" s="16"/>
      <c r="BR822" s="16"/>
      <c r="BS822" s="16"/>
      <c r="BT822" s="16"/>
      <c r="BU822" s="16"/>
      <c r="BV822" s="16"/>
      <c r="BW822" s="16"/>
      <c r="BX822" s="16"/>
      <c r="BY822" s="16"/>
      <c r="BZ822" s="16"/>
      <c r="CA822" s="16"/>
      <c r="CB822" s="16"/>
      <c r="CC822" s="16"/>
      <c r="CD822" s="16"/>
      <c r="CE822" s="16"/>
      <c r="CF822" s="16"/>
      <c r="CG822" s="16"/>
      <c r="CH822" s="16"/>
      <c r="CI822" s="16"/>
      <c r="CJ822" s="16"/>
      <c r="CK822" s="16"/>
      <c r="CL822" s="16"/>
      <c r="CM822" s="16"/>
      <c r="CN822" s="16"/>
      <c r="CO822" s="16"/>
      <c r="CP822" s="16"/>
      <c r="CQ822" s="16"/>
      <c r="CR822" s="16"/>
      <c r="CS822" s="16"/>
      <c r="CT822" s="16"/>
      <c r="CU822" s="16"/>
      <c r="CV822" s="16"/>
      <c r="CW822" s="16"/>
      <c r="CX822" s="16"/>
      <c r="CY822" s="16"/>
      <c r="CZ822" s="16"/>
      <c r="DA822" s="16"/>
    </row>
    <row r="823" spans="1:105" s="19" customFormat="1" ht="16.5" x14ac:dyDescent="0.3">
      <c r="A823" s="30">
        <v>153</v>
      </c>
      <c r="B823" s="31"/>
      <c r="C823" s="32"/>
      <c r="D823" s="30" t="s">
        <v>306</v>
      </c>
      <c r="E823" s="30" t="s">
        <v>2106</v>
      </c>
      <c r="F823" s="30" t="s">
        <v>199</v>
      </c>
      <c r="G823" s="30" t="s">
        <v>2107</v>
      </c>
      <c r="H823" s="33" t="s">
        <v>2108</v>
      </c>
      <c r="I823" s="34">
        <v>100</v>
      </c>
      <c r="J823" s="35">
        <f t="shared" si="139"/>
        <v>100</v>
      </c>
      <c r="K823" s="35">
        <f t="shared" si="140"/>
        <v>100</v>
      </c>
      <c r="L823" s="35">
        <f t="shared" ref="L823:M828" si="141">P823+R823+T823+V823+X823+Z823+AB823+AD823+AF823+AH823+AJ823+AL823+AN823+AP823+AR823+AT823+AV823+AX823+AZ823+BB823+BD823+BJ823+CZ823</f>
        <v>0</v>
      </c>
      <c r="M823" s="35">
        <f t="shared" si="141"/>
        <v>0</v>
      </c>
      <c r="N823" s="36"/>
      <c r="O823" s="36"/>
      <c r="P823" s="36"/>
      <c r="Q823" s="36"/>
      <c r="R823" s="36"/>
      <c r="S823" s="36"/>
      <c r="T823" s="36"/>
      <c r="U823" s="36"/>
      <c r="V823" s="36"/>
      <c r="W823" s="36"/>
      <c r="X823" s="36"/>
      <c r="Y823" s="36"/>
      <c r="Z823" s="36"/>
      <c r="AA823" s="36"/>
      <c r="AB823" s="36"/>
      <c r="AC823" s="36"/>
      <c r="AD823" s="36"/>
      <c r="AE823" s="36"/>
      <c r="AF823" s="36"/>
      <c r="AG823" s="36"/>
      <c r="AH823" s="36"/>
      <c r="AI823" s="36"/>
      <c r="AJ823" s="36"/>
      <c r="AK823" s="36"/>
      <c r="AL823" s="36"/>
      <c r="AM823" s="36"/>
      <c r="AN823" s="36"/>
      <c r="AO823" s="36"/>
      <c r="AP823" s="36"/>
      <c r="AQ823" s="36"/>
      <c r="AR823" s="36"/>
      <c r="AS823" s="36"/>
      <c r="AT823" s="36"/>
      <c r="AU823" s="36"/>
      <c r="AV823" s="36"/>
      <c r="AW823" s="36"/>
      <c r="AX823" s="36"/>
      <c r="AY823" s="36"/>
      <c r="AZ823" s="36"/>
      <c r="BA823" s="36"/>
      <c r="BB823" s="36"/>
      <c r="BC823" s="36"/>
      <c r="BD823" s="36"/>
      <c r="BE823" s="36"/>
      <c r="BF823" s="36"/>
      <c r="BG823" s="36"/>
      <c r="BH823" s="36"/>
      <c r="BI823" s="36"/>
      <c r="BJ823" s="36"/>
      <c r="BK823" s="36"/>
      <c r="BL823" s="36"/>
      <c r="BM823" s="36"/>
      <c r="BN823" s="36"/>
      <c r="BO823" s="36"/>
      <c r="BP823" s="36"/>
      <c r="BQ823" s="36"/>
      <c r="BR823" s="36"/>
      <c r="BS823" s="36"/>
      <c r="BT823" s="36"/>
      <c r="BU823" s="36"/>
      <c r="BV823" s="36"/>
      <c r="BW823" s="36"/>
      <c r="BX823" s="36"/>
      <c r="BY823" s="36"/>
      <c r="BZ823" s="36"/>
      <c r="CA823" s="36"/>
      <c r="CB823" s="36"/>
      <c r="CC823" s="36"/>
      <c r="CD823" s="36"/>
      <c r="CE823" s="36"/>
      <c r="CF823" s="36"/>
      <c r="CG823" s="36"/>
      <c r="CH823" s="36"/>
      <c r="CI823" s="36"/>
      <c r="CJ823" s="36"/>
      <c r="CK823" s="36"/>
      <c r="CL823" s="36"/>
      <c r="CM823" s="36"/>
      <c r="CN823" s="36"/>
      <c r="CO823" s="36"/>
      <c r="CP823" s="36"/>
      <c r="CQ823" s="36"/>
      <c r="CR823" s="36"/>
      <c r="CS823" s="36"/>
      <c r="CT823" s="36"/>
      <c r="CU823" s="36"/>
      <c r="CV823" s="36"/>
      <c r="CW823" s="36"/>
      <c r="CX823" s="36"/>
      <c r="CY823" s="36"/>
      <c r="CZ823" s="36"/>
      <c r="DA823" s="36"/>
    </row>
    <row r="824" spans="1:105" s="19" customFormat="1" ht="16.5" x14ac:dyDescent="0.3">
      <c r="A824" s="48">
        <v>471</v>
      </c>
      <c r="B824" s="49"/>
      <c r="C824" s="56"/>
      <c r="D824" s="51"/>
      <c r="E824" s="48" t="s">
        <v>2109</v>
      </c>
      <c r="F824" s="48" t="s">
        <v>199</v>
      </c>
      <c r="G824" s="48" t="s">
        <v>2110</v>
      </c>
      <c r="H824" s="2"/>
      <c r="I824" s="12">
        <v>100</v>
      </c>
      <c r="J824" s="16">
        <f t="shared" si="139"/>
        <v>100</v>
      </c>
      <c r="K824" s="16">
        <f t="shared" si="140"/>
        <v>100</v>
      </c>
      <c r="L824" s="16">
        <f t="shared" si="141"/>
        <v>0</v>
      </c>
      <c r="M824" s="16">
        <f t="shared" si="141"/>
        <v>0</v>
      </c>
      <c r="N824" s="15"/>
      <c r="O824" s="15"/>
      <c r="P824" s="15"/>
      <c r="Q824" s="15"/>
      <c r="R824" s="15"/>
      <c r="S824" s="15"/>
      <c r="T824" s="15"/>
      <c r="U824" s="15"/>
      <c r="V824" s="15"/>
      <c r="W824" s="15"/>
      <c r="X824" s="15"/>
      <c r="Y824" s="15"/>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c r="BC824" s="15"/>
      <c r="BD824" s="15"/>
      <c r="BE824" s="15"/>
      <c r="BF824" s="15"/>
      <c r="BG824" s="15"/>
      <c r="BH824" s="15"/>
      <c r="BI824" s="15"/>
      <c r="BJ824" s="15"/>
      <c r="BK824" s="15"/>
      <c r="BL824" s="15"/>
      <c r="BM824" s="15"/>
      <c r="BN824" s="15"/>
      <c r="BO824" s="15"/>
      <c r="BP824" s="15"/>
      <c r="BQ824" s="15"/>
      <c r="BR824" s="15"/>
      <c r="BS824" s="15"/>
      <c r="BT824" s="15"/>
      <c r="BU824" s="15"/>
      <c r="BV824" s="15"/>
      <c r="BW824" s="15"/>
      <c r="BX824" s="15"/>
      <c r="BY824" s="15"/>
      <c r="BZ824" s="15"/>
      <c r="CA824" s="15"/>
      <c r="CB824" s="15"/>
      <c r="CC824" s="15"/>
      <c r="CD824" s="15"/>
      <c r="CE824" s="15"/>
      <c r="CF824" s="15"/>
      <c r="CG824" s="15"/>
      <c r="CH824" s="15"/>
      <c r="CI824" s="15"/>
      <c r="CJ824" s="15"/>
      <c r="CK824" s="15"/>
      <c r="CL824" s="15"/>
      <c r="CM824" s="15"/>
      <c r="CN824" s="15"/>
      <c r="CO824" s="15"/>
      <c r="CP824" s="15"/>
      <c r="CQ824" s="15"/>
      <c r="CR824" s="15"/>
      <c r="CS824" s="15"/>
      <c r="CT824" s="15"/>
      <c r="CU824" s="15"/>
      <c r="CV824" s="15"/>
      <c r="CW824" s="15"/>
      <c r="CX824" s="15"/>
      <c r="CY824" s="15"/>
      <c r="CZ824" s="15"/>
      <c r="DA824" s="15"/>
    </row>
    <row r="825" spans="1:105" s="19" customFormat="1" ht="16.5" x14ac:dyDescent="0.3">
      <c r="A825" s="48">
        <v>497</v>
      </c>
      <c r="B825" s="49"/>
      <c r="C825" s="56"/>
      <c r="D825" s="51"/>
      <c r="E825" s="48" t="s">
        <v>2111</v>
      </c>
      <c r="F825" s="48"/>
      <c r="G825" s="48" t="s">
        <v>2112</v>
      </c>
      <c r="H825" s="2"/>
      <c r="I825" s="12">
        <v>100</v>
      </c>
      <c r="J825" s="16">
        <f t="shared" si="139"/>
        <v>100</v>
      </c>
      <c r="K825" s="16">
        <f t="shared" si="140"/>
        <v>100</v>
      </c>
      <c r="L825" s="16">
        <f t="shared" si="141"/>
        <v>0</v>
      </c>
      <c r="M825" s="16">
        <f t="shared" si="141"/>
        <v>0</v>
      </c>
      <c r="N825" s="15"/>
      <c r="O825" s="15"/>
      <c r="P825" s="15"/>
      <c r="Q825" s="15"/>
      <c r="R825" s="15"/>
      <c r="S825" s="15"/>
      <c r="T825" s="15"/>
      <c r="U825" s="15"/>
      <c r="V825" s="15"/>
      <c r="W825" s="15"/>
      <c r="X825" s="15"/>
      <c r="Y825" s="15"/>
      <c r="Z825" s="15"/>
      <c r="AA825" s="15"/>
      <c r="AB825" s="15"/>
      <c r="AC825" s="15"/>
      <c r="AD825" s="15"/>
      <c r="AE825" s="15"/>
      <c r="AF825" s="15"/>
      <c r="AG825" s="15"/>
      <c r="AH825" s="15"/>
      <c r="AI825" s="15"/>
      <c r="AJ825" s="15"/>
      <c r="AK825" s="15"/>
      <c r="AL825" s="15"/>
      <c r="AM825" s="15"/>
      <c r="AN825" s="15"/>
      <c r="AO825" s="15"/>
      <c r="AP825" s="15"/>
      <c r="AQ825" s="15"/>
      <c r="AR825" s="15"/>
      <c r="AS825" s="15"/>
      <c r="AT825" s="15"/>
      <c r="AU825" s="15"/>
      <c r="AV825" s="15"/>
      <c r="AW825" s="15"/>
      <c r="AX825" s="15"/>
      <c r="AY825" s="15"/>
      <c r="AZ825" s="15"/>
      <c r="BA825" s="15"/>
      <c r="BB825" s="15"/>
      <c r="BC825" s="15"/>
      <c r="BD825" s="15"/>
      <c r="BE825" s="15"/>
      <c r="BF825" s="15"/>
      <c r="BG825" s="15"/>
      <c r="BH825" s="15"/>
      <c r="BI825" s="15"/>
      <c r="BJ825" s="15"/>
      <c r="BK825" s="15"/>
      <c r="BL825" s="15"/>
      <c r="BM825" s="15"/>
      <c r="BN825" s="15"/>
      <c r="BO825" s="15"/>
      <c r="BP825" s="15"/>
      <c r="BQ825" s="15"/>
      <c r="BR825" s="15"/>
      <c r="BS825" s="15"/>
      <c r="BT825" s="15"/>
      <c r="BU825" s="15"/>
      <c r="BV825" s="15"/>
      <c r="BW825" s="15"/>
      <c r="BX825" s="15"/>
      <c r="BY825" s="15"/>
      <c r="BZ825" s="15"/>
      <c r="CA825" s="15"/>
      <c r="CB825" s="15"/>
      <c r="CC825" s="15"/>
      <c r="CD825" s="15"/>
      <c r="CE825" s="15"/>
      <c r="CF825" s="15"/>
      <c r="CG825" s="15"/>
      <c r="CH825" s="15"/>
      <c r="CI825" s="15"/>
      <c r="CJ825" s="15"/>
      <c r="CK825" s="15"/>
      <c r="CL825" s="15"/>
      <c r="CM825" s="15"/>
      <c r="CN825" s="15"/>
      <c r="CO825" s="15"/>
      <c r="CP825" s="15"/>
      <c r="CQ825" s="15"/>
      <c r="CR825" s="15"/>
      <c r="CS825" s="15"/>
      <c r="CT825" s="15"/>
      <c r="CU825" s="15"/>
      <c r="CV825" s="15"/>
      <c r="CW825" s="15"/>
      <c r="CX825" s="15"/>
      <c r="CY825" s="15"/>
      <c r="CZ825" s="15"/>
      <c r="DA825" s="15"/>
    </row>
    <row r="826" spans="1:105" s="19" customFormat="1" ht="16.5" x14ac:dyDescent="0.3">
      <c r="A826" s="48">
        <v>534</v>
      </c>
      <c r="B826" s="49"/>
      <c r="C826" s="56"/>
      <c r="D826" s="51"/>
      <c r="E826" s="48" t="s">
        <v>2113</v>
      </c>
      <c r="F826" s="48" t="s">
        <v>943</v>
      </c>
      <c r="G826" s="48" t="s">
        <v>2114</v>
      </c>
      <c r="H826" s="2" t="s">
        <v>2115</v>
      </c>
      <c r="I826" s="12">
        <v>100</v>
      </c>
      <c r="J826" s="16">
        <f t="shared" si="139"/>
        <v>100</v>
      </c>
      <c r="K826" s="16">
        <f t="shared" si="140"/>
        <v>100</v>
      </c>
      <c r="L826" s="16">
        <f t="shared" si="141"/>
        <v>0</v>
      </c>
      <c r="M826" s="16">
        <f t="shared" si="141"/>
        <v>0</v>
      </c>
      <c r="N826" s="15"/>
      <c r="O826" s="15"/>
      <c r="P826" s="15"/>
      <c r="Q826" s="15"/>
      <c r="R826" s="15"/>
      <c r="S826" s="15"/>
      <c r="T826" s="15"/>
      <c r="U826" s="15"/>
      <c r="V826" s="15"/>
      <c r="W826" s="15"/>
      <c r="X826" s="15"/>
      <c r="Y826" s="15"/>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c r="BC826" s="15"/>
      <c r="BD826" s="15"/>
      <c r="BE826" s="15"/>
      <c r="BF826" s="15"/>
      <c r="BG826" s="15"/>
      <c r="BH826" s="15"/>
      <c r="BI826" s="15"/>
      <c r="BJ826" s="15"/>
      <c r="BK826" s="15"/>
      <c r="BL826" s="15"/>
      <c r="BM826" s="15"/>
      <c r="BN826" s="15"/>
      <c r="BO826" s="15"/>
      <c r="BP826" s="15"/>
      <c r="BQ826" s="15"/>
      <c r="BR826" s="15"/>
      <c r="BS826" s="15"/>
      <c r="BT826" s="15"/>
      <c r="BU826" s="15"/>
      <c r="BV826" s="15"/>
      <c r="BW826" s="15"/>
      <c r="BX826" s="15"/>
      <c r="BY826" s="15"/>
      <c r="BZ826" s="15"/>
      <c r="CA826" s="15"/>
      <c r="CB826" s="15"/>
      <c r="CC826" s="15"/>
      <c r="CD826" s="15"/>
      <c r="CE826" s="15"/>
      <c r="CF826" s="15"/>
      <c r="CG826" s="15"/>
      <c r="CH826" s="15"/>
      <c r="CI826" s="15"/>
      <c r="CJ826" s="15"/>
      <c r="CK826" s="15"/>
      <c r="CL826" s="15"/>
      <c r="CM826" s="15"/>
      <c r="CN826" s="15"/>
      <c r="CO826" s="15"/>
      <c r="CP826" s="15"/>
      <c r="CQ826" s="15"/>
      <c r="CR826" s="15"/>
      <c r="CS826" s="15"/>
      <c r="CT826" s="15"/>
      <c r="CU826" s="15"/>
      <c r="CV826" s="15"/>
      <c r="CW826" s="15"/>
      <c r="CX826" s="15"/>
      <c r="CY826" s="15"/>
      <c r="CZ826" s="15"/>
      <c r="DA826" s="15"/>
    </row>
    <row r="827" spans="1:105" s="19" customFormat="1" ht="16.5" x14ac:dyDescent="0.3">
      <c r="A827" s="48">
        <v>630</v>
      </c>
      <c r="B827" s="49"/>
      <c r="C827" s="56"/>
      <c r="D827" s="51"/>
      <c r="E827" s="48" t="s">
        <v>2116</v>
      </c>
      <c r="F827" s="48" t="s">
        <v>446</v>
      </c>
      <c r="G827" s="48" t="s">
        <v>2117</v>
      </c>
      <c r="H827" s="2"/>
      <c r="I827" s="12">
        <v>100</v>
      </c>
      <c r="J827" s="16">
        <f t="shared" si="139"/>
        <v>100</v>
      </c>
      <c r="K827" s="16">
        <f t="shared" si="140"/>
        <v>100</v>
      </c>
      <c r="L827" s="16">
        <f t="shared" si="141"/>
        <v>0</v>
      </c>
      <c r="M827" s="16">
        <f t="shared" si="141"/>
        <v>0</v>
      </c>
      <c r="N827" s="15"/>
      <c r="O827" s="15"/>
      <c r="P827" s="15"/>
      <c r="Q827" s="15"/>
      <c r="R827" s="15"/>
      <c r="S827" s="15"/>
      <c r="T827" s="15"/>
      <c r="U827" s="15"/>
      <c r="V827" s="15"/>
      <c r="W827" s="15"/>
      <c r="X827" s="15"/>
      <c r="Y827" s="15"/>
      <c r="Z827" s="15"/>
      <c r="AA827" s="15"/>
      <c r="AB827" s="15"/>
      <c r="AC827" s="15"/>
      <c r="AD827" s="15"/>
      <c r="AE827" s="15"/>
      <c r="AF827" s="15"/>
      <c r="AG827" s="15"/>
      <c r="AH827" s="15"/>
      <c r="AI827" s="15"/>
      <c r="AJ827" s="15"/>
      <c r="AK827" s="15"/>
      <c r="AL827" s="15"/>
      <c r="AM827" s="15"/>
      <c r="AN827" s="15"/>
      <c r="AO827" s="15"/>
      <c r="AP827" s="15"/>
      <c r="AQ827" s="15"/>
      <c r="AR827" s="15"/>
      <c r="AS827" s="15"/>
      <c r="AT827" s="15"/>
      <c r="AU827" s="15"/>
      <c r="AV827" s="15"/>
      <c r="AW827" s="15"/>
      <c r="AX827" s="15"/>
      <c r="AY827" s="15"/>
      <c r="AZ827" s="15"/>
      <c r="BA827" s="15"/>
      <c r="BB827" s="15"/>
      <c r="BC827" s="15"/>
      <c r="BD827" s="15"/>
      <c r="BE827" s="15"/>
      <c r="BF827" s="15"/>
      <c r="BG827" s="15"/>
      <c r="BH827" s="15"/>
      <c r="BI827" s="15"/>
      <c r="BJ827" s="15"/>
      <c r="BK827" s="15"/>
      <c r="BL827" s="15"/>
      <c r="BM827" s="15"/>
      <c r="BN827" s="15"/>
      <c r="BO827" s="15"/>
      <c r="BP827" s="15"/>
      <c r="BQ827" s="15"/>
      <c r="BR827" s="15"/>
      <c r="BS827" s="15"/>
      <c r="BT827" s="15"/>
      <c r="BU827" s="15"/>
      <c r="BV827" s="15"/>
      <c r="BW827" s="15"/>
      <c r="BX827" s="15"/>
      <c r="BY827" s="15"/>
      <c r="BZ827" s="15"/>
      <c r="CA827" s="15"/>
      <c r="CB827" s="15"/>
      <c r="CC827" s="15"/>
      <c r="CD827" s="15"/>
      <c r="CE827" s="15"/>
      <c r="CF827" s="15"/>
      <c r="CG827" s="15"/>
      <c r="CH827" s="15"/>
      <c r="CI827" s="15"/>
      <c r="CJ827" s="15"/>
      <c r="CK827" s="15"/>
      <c r="CL827" s="15"/>
      <c r="CM827" s="15"/>
      <c r="CN827" s="15"/>
      <c r="CO827" s="15"/>
      <c r="CP827" s="15"/>
      <c r="CQ827" s="15"/>
      <c r="CR827" s="15"/>
      <c r="CS827" s="15"/>
      <c r="CT827" s="15"/>
      <c r="CU827" s="15"/>
      <c r="CV827" s="15"/>
      <c r="CW827" s="15"/>
      <c r="CX827" s="15"/>
      <c r="CY827" s="15"/>
      <c r="CZ827" s="15"/>
      <c r="DA827" s="15"/>
    </row>
    <row r="828" spans="1:105" s="19" customFormat="1" ht="16.5" x14ac:dyDescent="0.3">
      <c r="A828" s="48">
        <v>729</v>
      </c>
      <c r="B828" s="51"/>
      <c r="C828" s="56"/>
      <c r="D828" s="51"/>
      <c r="E828" s="48" t="s">
        <v>2118</v>
      </c>
      <c r="F828" s="48"/>
      <c r="G828" s="48"/>
      <c r="H828" s="2"/>
      <c r="I828" s="12">
        <v>100</v>
      </c>
      <c r="J828" s="16">
        <f t="shared" si="139"/>
        <v>100</v>
      </c>
      <c r="K828" s="16">
        <f t="shared" si="140"/>
        <v>100</v>
      </c>
      <c r="L828" s="16">
        <f t="shared" si="141"/>
        <v>0</v>
      </c>
      <c r="M828" s="16">
        <f t="shared" si="141"/>
        <v>0</v>
      </c>
      <c r="N828" s="15"/>
      <c r="O828" s="15"/>
      <c r="P828" s="15"/>
      <c r="Q828" s="15"/>
      <c r="R828" s="15"/>
      <c r="S828" s="15"/>
      <c r="T828" s="15"/>
      <c r="U828" s="15"/>
      <c r="V828" s="15"/>
      <c r="W828" s="15"/>
      <c r="X828" s="15"/>
      <c r="Y828" s="15"/>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c r="BC828" s="15"/>
      <c r="BD828" s="15"/>
      <c r="BE828" s="15"/>
      <c r="BF828" s="15"/>
      <c r="BG828" s="15"/>
      <c r="BH828" s="15"/>
      <c r="BI828" s="15"/>
      <c r="BJ828" s="15"/>
      <c r="BK828" s="15"/>
      <c r="BL828" s="15"/>
      <c r="BM828" s="15"/>
      <c r="BN828" s="15"/>
      <c r="BO828" s="15"/>
      <c r="BP828" s="15"/>
      <c r="BQ828" s="15"/>
      <c r="BR828" s="15"/>
      <c r="BS828" s="15"/>
      <c r="BT828" s="15"/>
      <c r="BU828" s="15"/>
      <c r="BV828" s="15"/>
      <c r="BW828" s="15"/>
      <c r="BX828" s="15"/>
      <c r="BY828" s="15"/>
      <c r="BZ828" s="15"/>
      <c r="CA828" s="15"/>
      <c r="CB828" s="15"/>
      <c r="CC828" s="15"/>
      <c r="CD828" s="15"/>
      <c r="CE828" s="15"/>
      <c r="CF828" s="15"/>
      <c r="CG828" s="15"/>
      <c r="CH828" s="15"/>
      <c r="CI828" s="15"/>
      <c r="CJ828" s="15"/>
      <c r="CK828" s="15"/>
      <c r="CL828" s="15"/>
      <c r="CM828" s="15"/>
      <c r="CN828" s="15"/>
      <c r="CO828" s="15"/>
      <c r="CP828" s="15"/>
      <c r="CQ828" s="15"/>
      <c r="CR828" s="15"/>
      <c r="CS828" s="15"/>
      <c r="CT828" s="15"/>
      <c r="CU828" s="15"/>
      <c r="CV828" s="15"/>
      <c r="CW828" s="15"/>
      <c r="CX828" s="15"/>
      <c r="CY828" s="15"/>
      <c r="CZ828" s="15"/>
      <c r="DA828" s="15"/>
    </row>
    <row r="829" spans="1:105" ht="16.5" x14ac:dyDescent="0.3">
      <c r="A829" s="57">
        <v>793</v>
      </c>
      <c r="B829" s="53"/>
      <c r="C829" s="53" t="s">
        <v>675</v>
      </c>
      <c r="D829" s="53"/>
      <c r="E829" s="57" t="s">
        <v>2119</v>
      </c>
      <c r="F829" s="57"/>
      <c r="G829" s="57" t="s">
        <v>2120</v>
      </c>
      <c r="H829" s="41"/>
      <c r="I829" s="42">
        <v>100</v>
      </c>
      <c r="J829" s="43">
        <f t="shared" si="139"/>
        <v>100</v>
      </c>
      <c r="K829" s="43">
        <f t="shared" si="140"/>
        <v>100</v>
      </c>
      <c r="L829" s="43">
        <f t="shared" ref="L829:M834" si="142">P829+R829+T829+V829+X829+Z829+AB829+AD829+AF829+AH829+AJ829+AL829+AN829+AP829+AR829+AT829+AV829+AX829+AZ829+BB829+BD829+BJ829+CZ829+BF829+BH829+BL829+BN829+BP829+BR829+BT829+BZ829+BV829+BX829+CB829+CD829+CF829+CH829+CJ829+CL829</f>
        <v>0</v>
      </c>
      <c r="M829" s="43">
        <f t="shared" si="142"/>
        <v>0</v>
      </c>
      <c r="N829" s="43"/>
      <c r="O829" s="43"/>
      <c r="P829" s="43"/>
      <c r="Q829" s="43"/>
      <c r="R829" s="43"/>
      <c r="S829" s="43"/>
      <c r="T829" s="43"/>
      <c r="U829" s="43"/>
      <c r="V829" s="43"/>
      <c r="W829" s="43"/>
      <c r="X829" s="43"/>
      <c r="Y829" s="43"/>
      <c r="Z829" s="43"/>
      <c r="AA829" s="43"/>
      <c r="AB829" s="43"/>
      <c r="AC829" s="43"/>
      <c r="AD829" s="43"/>
      <c r="AE829" s="43"/>
      <c r="AF829" s="43"/>
      <c r="AG829" s="43"/>
      <c r="AH829" s="43"/>
      <c r="AI829" s="43"/>
      <c r="AJ829" s="43"/>
      <c r="AK829" s="43"/>
      <c r="AL829" s="43"/>
      <c r="AM829" s="43"/>
      <c r="AN829" s="43"/>
      <c r="AO829" s="43"/>
      <c r="AP829" s="43"/>
      <c r="AQ829" s="43"/>
      <c r="AR829" s="43"/>
      <c r="AS829" s="43"/>
      <c r="AT829" s="43"/>
      <c r="AU829" s="43"/>
      <c r="AV829" s="43"/>
      <c r="AW829" s="43"/>
      <c r="AX829" s="43"/>
      <c r="AY829" s="43"/>
      <c r="AZ829" s="43"/>
      <c r="BA829" s="43"/>
      <c r="BB829" s="43"/>
      <c r="BC829" s="43"/>
      <c r="BD829" s="43"/>
      <c r="BE829" s="43"/>
      <c r="BF829" s="43"/>
      <c r="BG829" s="43"/>
      <c r="BH829" s="43"/>
      <c r="BI829" s="43"/>
      <c r="BJ829" s="43"/>
      <c r="BK829" s="43"/>
      <c r="BL829" s="43"/>
      <c r="BM829" s="43"/>
      <c r="BN829" s="43"/>
      <c r="BO829" s="43"/>
      <c r="BP829" s="43"/>
      <c r="BQ829" s="43"/>
      <c r="BR829" s="43"/>
      <c r="BS829" s="43"/>
      <c r="BT829" s="43"/>
      <c r="BU829" s="43"/>
      <c r="BV829" s="43"/>
      <c r="BW829" s="43"/>
      <c r="BX829" s="43"/>
      <c r="BY829" s="43"/>
      <c r="BZ829" s="43"/>
      <c r="CA829" s="43"/>
      <c r="CB829" s="43"/>
      <c r="CC829" s="43"/>
      <c r="CD829" s="43"/>
      <c r="CE829" s="43"/>
      <c r="CF829" s="43"/>
      <c r="CG829" s="43"/>
      <c r="CH829" s="43"/>
      <c r="CI829" s="43"/>
      <c r="CJ829" s="43"/>
      <c r="CK829" s="43"/>
      <c r="CL829" s="43"/>
      <c r="CM829" s="43"/>
      <c r="CN829" s="43"/>
      <c r="CO829" s="43"/>
      <c r="CP829" s="43"/>
      <c r="CQ829" s="43"/>
      <c r="CR829" s="43"/>
      <c r="CS829" s="43"/>
      <c r="CT829" s="43"/>
      <c r="CU829" s="43"/>
      <c r="CV829" s="43"/>
      <c r="CW829" s="43"/>
      <c r="CX829" s="43"/>
      <c r="CY829" s="43"/>
      <c r="CZ829" s="43"/>
      <c r="DA829" s="43"/>
    </row>
    <row r="830" spans="1:105" ht="16.5" x14ac:dyDescent="0.3">
      <c r="A830" s="14">
        <v>695</v>
      </c>
      <c r="B830" s="15"/>
      <c r="C830" s="15"/>
      <c r="D830" s="15"/>
      <c r="E830" s="14" t="s">
        <v>2121</v>
      </c>
      <c r="F830" s="14" t="s">
        <v>947</v>
      </c>
      <c r="G830" s="14" t="s">
        <v>2122</v>
      </c>
      <c r="H830" s="2"/>
      <c r="I830" s="12">
        <v>100</v>
      </c>
      <c r="J830" s="16">
        <f t="shared" si="139"/>
        <v>98.567999999999998</v>
      </c>
      <c r="K830" s="16">
        <f t="shared" si="140"/>
        <v>99.881</v>
      </c>
      <c r="L830" s="16">
        <f t="shared" si="142"/>
        <v>0.11899999999999999</v>
      </c>
      <c r="M830" s="16">
        <f t="shared" si="142"/>
        <v>1.4319999999999999</v>
      </c>
      <c r="N830" s="16"/>
      <c r="O830" s="16"/>
      <c r="P830" s="16"/>
      <c r="Q830" s="16"/>
      <c r="R830" s="18">
        <v>1E-3</v>
      </c>
      <c r="S830" s="16">
        <v>0.8</v>
      </c>
      <c r="T830" s="16">
        <v>0.08</v>
      </c>
      <c r="U830" s="16">
        <v>0.12</v>
      </c>
      <c r="V830" s="16"/>
      <c r="W830" s="17"/>
      <c r="X830" s="16">
        <v>0.03</v>
      </c>
      <c r="Y830" s="16">
        <v>0.5</v>
      </c>
      <c r="Z830" s="16"/>
      <c r="AA830" s="16"/>
      <c r="AB830" s="16"/>
      <c r="AC830" s="16"/>
      <c r="AD830" s="16"/>
      <c r="AE830" s="16"/>
      <c r="AF830" s="16"/>
      <c r="AG830" s="16"/>
      <c r="AH830" s="18">
        <v>8.0000000000000002E-3</v>
      </c>
      <c r="AI830" s="18">
        <v>1.2E-2</v>
      </c>
      <c r="AJ830" s="16"/>
      <c r="AK830" s="16"/>
      <c r="AL830" s="16"/>
      <c r="AM830" s="16"/>
      <c r="AN830" s="16"/>
      <c r="AO830" s="16"/>
      <c r="AP830" s="16"/>
      <c r="AQ830" s="16"/>
      <c r="AR830" s="16"/>
      <c r="AS830" s="16"/>
      <c r="AT830" s="16"/>
      <c r="AU830" s="16"/>
      <c r="AV830" s="16"/>
      <c r="AW830" s="16"/>
      <c r="AX830" s="16"/>
      <c r="AY830" s="16"/>
      <c r="AZ830" s="16"/>
      <c r="BA830" s="16"/>
      <c r="BB830" s="16"/>
      <c r="BC830" s="16"/>
      <c r="BD830" s="16"/>
      <c r="BE830" s="16"/>
      <c r="BF830" s="16"/>
      <c r="BG830" s="16"/>
      <c r="BH830" s="16"/>
      <c r="BI830" s="16"/>
      <c r="BJ830" s="16"/>
      <c r="BK830" s="16"/>
      <c r="BL830" s="16"/>
      <c r="BM830" s="16"/>
      <c r="BN830" s="16"/>
      <c r="BO830" s="16"/>
      <c r="BP830" s="16"/>
      <c r="BQ830" s="16"/>
      <c r="BR830" s="16"/>
      <c r="BS830" s="16"/>
      <c r="BT830" s="16"/>
      <c r="BU830" s="16"/>
      <c r="BV830" s="16"/>
      <c r="BW830" s="16"/>
      <c r="BX830" s="16"/>
      <c r="BY830" s="16"/>
      <c r="BZ830" s="16"/>
      <c r="CA830" s="16"/>
      <c r="CB830" s="16"/>
      <c r="CC830" s="16"/>
      <c r="CD830" s="16"/>
      <c r="CE830" s="16"/>
      <c r="CF830" s="16"/>
      <c r="CG830" s="16"/>
      <c r="CH830" s="16"/>
      <c r="CI830" s="16"/>
      <c r="CJ830" s="16"/>
      <c r="CK830" s="16"/>
      <c r="CL830" s="16"/>
      <c r="CM830" s="16"/>
      <c r="CN830" s="16"/>
      <c r="CO830" s="16"/>
      <c r="CP830" s="16"/>
      <c r="CQ830" s="16"/>
      <c r="CR830" s="16"/>
      <c r="CS830" s="16"/>
      <c r="CT830" s="16"/>
      <c r="CU830" s="16"/>
      <c r="CV830" s="16"/>
      <c r="CW830" s="16"/>
      <c r="CX830" s="16"/>
      <c r="CY830" s="16"/>
      <c r="CZ830" s="16"/>
      <c r="DA830" s="16"/>
    </row>
    <row r="831" spans="1:105" ht="16.5" x14ac:dyDescent="0.3">
      <c r="A831" s="14">
        <v>696</v>
      </c>
      <c r="B831" s="15"/>
      <c r="C831" s="15"/>
      <c r="D831" s="15"/>
      <c r="E831" s="14" t="s">
        <v>2123</v>
      </c>
      <c r="F831" s="14" t="s">
        <v>947</v>
      </c>
      <c r="G831" s="14" t="s">
        <v>2124</v>
      </c>
      <c r="H831" s="2"/>
      <c r="I831" s="12">
        <v>100</v>
      </c>
      <c r="J831" s="16">
        <f t="shared" si="139"/>
        <v>-6.1499999999999915</v>
      </c>
      <c r="K831" s="16">
        <f t="shared" si="140"/>
        <v>58.574999999999996</v>
      </c>
      <c r="L831" s="16">
        <f t="shared" si="142"/>
        <v>41.425000000000004</v>
      </c>
      <c r="M831" s="16">
        <f t="shared" si="142"/>
        <v>106.14999999999999</v>
      </c>
      <c r="N831" s="16"/>
      <c r="O831" s="16"/>
      <c r="P831" s="22">
        <v>0.1</v>
      </c>
      <c r="Q831" s="22">
        <v>2</v>
      </c>
      <c r="R831" s="22">
        <v>0.1</v>
      </c>
      <c r="S831" s="22">
        <v>2</v>
      </c>
      <c r="T831" s="16">
        <v>40</v>
      </c>
      <c r="U831" s="17">
        <v>65</v>
      </c>
      <c r="V831" s="16">
        <v>1</v>
      </c>
      <c r="W831" s="17">
        <v>10</v>
      </c>
      <c r="X831" s="22">
        <v>0.01</v>
      </c>
      <c r="Y831" s="22">
        <v>1</v>
      </c>
      <c r="Z831" s="16"/>
      <c r="AA831" s="16"/>
      <c r="AB831" s="22">
        <v>0.01</v>
      </c>
      <c r="AC831" s="22">
        <v>0.1</v>
      </c>
      <c r="AD831" s="124">
        <v>0</v>
      </c>
      <c r="AE831" s="124">
        <v>1</v>
      </c>
      <c r="AF831" s="16"/>
      <c r="AG831" s="16"/>
      <c r="AH831" s="124">
        <v>0</v>
      </c>
      <c r="AI831" s="124">
        <v>1</v>
      </c>
      <c r="AJ831" s="22">
        <v>0.1</v>
      </c>
      <c r="AK831" s="22">
        <v>5</v>
      </c>
      <c r="AL831" s="16"/>
      <c r="AM831" s="16"/>
      <c r="AN831" s="124">
        <v>0</v>
      </c>
      <c r="AO831" s="124">
        <v>1</v>
      </c>
      <c r="AP831" s="124">
        <v>0</v>
      </c>
      <c r="AQ831" s="124">
        <v>1</v>
      </c>
      <c r="AR831" s="124">
        <v>0</v>
      </c>
      <c r="AS831" s="124">
        <v>1</v>
      </c>
      <c r="AT831" s="124">
        <v>0</v>
      </c>
      <c r="AU831" s="124">
        <v>1</v>
      </c>
      <c r="AV831" s="22">
        <v>0.1</v>
      </c>
      <c r="AW831" s="22">
        <v>5</v>
      </c>
      <c r="AX831" s="21">
        <v>5.0000000000000001E-3</v>
      </c>
      <c r="AY831" s="22">
        <v>0.05</v>
      </c>
      <c r="AZ831" s="124">
        <v>0</v>
      </c>
      <c r="BA831" s="124">
        <v>1</v>
      </c>
      <c r="BB831" s="124">
        <v>0</v>
      </c>
      <c r="BC831" s="124">
        <v>1</v>
      </c>
      <c r="BD831" s="16"/>
      <c r="BE831" s="16"/>
      <c r="BF831" s="16"/>
      <c r="BG831" s="16"/>
      <c r="BH831" s="124">
        <v>0</v>
      </c>
      <c r="BI831" s="124">
        <v>1</v>
      </c>
      <c r="BJ831" s="124">
        <v>0</v>
      </c>
      <c r="BK831" s="124">
        <v>1</v>
      </c>
      <c r="BL831" s="124">
        <v>0</v>
      </c>
      <c r="BM831" s="124">
        <v>1</v>
      </c>
      <c r="BN831" s="16"/>
      <c r="BO831" s="16"/>
      <c r="BP831" s="124">
        <v>0</v>
      </c>
      <c r="BQ831" s="124">
        <v>1</v>
      </c>
      <c r="BR831" s="16"/>
      <c r="BS831" s="16"/>
      <c r="BT831" s="16"/>
      <c r="BU831" s="16"/>
      <c r="BV831" s="16"/>
      <c r="BW831" s="16"/>
      <c r="BX831" s="16"/>
      <c r="BY831" s="16"/>
      <c r="BZ831" s="124">
        <v>0</v>
      </c>
      <c r="CA831" s="124">
        <v>1</v>
      </c>
      <c r="CB831" s="124">
        <v>0</v>
      </c>
      <c r="CC831" s="124">
        <v>1</v>
      </c>
      <c r="CD831" s="16"/>
      <c r="CE831" s="16"/>
      <c r="CF831" s="124">
        <v>0</v>
      </c>
      <c r="CG831" s="124">
        <v>1</v>
      </c>
      <c r="CH831" s="16"/>
      <c r="CI831" s="16"/>
      <c r="CJ831" s="16"/>
      <c r="CK831" s="16"/>
      <c r="CL831" s="124">
        <v>0</v>
      </c>
      <c r="CM831" s="124">
        <v>1</v>
      </c>
      <c r="CN831" s="124"/>
      <c r="CO831" s="124"/>
      <c r="CP831" s="124"/>
      <c r="CQ831" s="124"/>
      <c r="CR831" s="124"/>
      <c r="CS831" s="124"/>
      <c r="CT831" s="124"/>
      <c r="CU831" s="124"/>
      <c r="CV831" s="124"/>
      <c r="CW831" s="124"/>
      <c r="CX831" s="124"/>
      <c r="CY831" s="124"/>
      <c r="CZ831" s="16"/>
      <c r="DA831" s="16"/>
    </row>
    <row r="832" spans="1:105" ht="16.5" x14ac:dyDescent="0.3">
      <c r="A832" s="14">
        <v>697</v>
      </c>
      <c r="B832" s="15"/>
      <c r="C832" s="15"/>
      <c r="D832" s="15"/>
      <c r="E832" s="14" t="s">
        <v>2125</v>
      </c>
      <c r="F832" s="14" t="s">
        <v>1790</v>
      </c>
      <c r="G832" s="14" t="s">
        <v>1477</v>
      </c>
      <c r="H832" s="2"/>
      <c r="I832" s="12">
        <v>100</v>
      </c>
      <c r="J832" s="16">
        <f t="shared" si="139"/>
        <v>100</v>
      </c>
      <c r="K832" s="16">
        <f t="shared" si="140"/>
        <v>100</v>
      </c>
      <c r="L832" s="16">
        <f t="shared" si="142"/>
        <v>0</v>
      </c>
      <c r="M832" s="16">
        <f t="shared" si="142"/>
        <v>0</v>
      </c>
      <c r="N832" s="16"/>
      <c r="O832" s="16"/>
      <c r="P832" s="16"/>
      <c r="Q832" s="16"/>
      <c r="R832" s="16"/>
      <c r="S832" s="16"/>
      <c r="T832" s="16"/>
      <c r="U832" s="16"/>
      <c r="V832" s="16"/>
      <c r="W832" s="17"/>
      <c r="X832" s="16"/>
      <c r="Y832" s="16"/>
      <c r="Z832" s="16"/>
      <c r="AA832" s="16"/>
      <c r="AB832" s="16"/>
      <c r="AC832" s="16"/>
      <c r="AD832" s="16"/>
      <c r="AE832" s="16"/>
      <c r="AF832" s="16"/>
      <c r="AG832" s="16"/>
      <c r="AH832" s="16"/>
      <c r="AI832" s="16"/>
      <c r="AJ832" s="16"/>
      <c r="AK832" s="16"/>
      <c r="AL832" s="16"/>
      <c r="AM832" s="16"/>
      <c r="AN832" s="16"/>
      <c r="AO832" s="16"/>
      <c r="AP832" s="16"/>
      <c r="AQ832" s="16"/>
      <c r="AR832" s="16"/>
      <c r="AS832" s="16"/>
      <c r="AT832" s="16"/>
      <c r="AU832" s="16"/>
      <c r="AV832" s="16"/>
      <c r="AW832" s="16"/>
      <c r="AX832" s="16"/>
      <c r="AY832" s="16"/>
      <c r="AZ832" s="16"/>
      <c r="BA832" s="16"/>
      <c r="BB832" s="16"/>
      <c r="BC832" s="16"/>
      <c r="BD832" s="16"/>
      <c r="BE832" s="16"/>
      <c r="BF832" s="16"/>
      <c r="BG832" s="16"/>
      <c r="BH832" s="16"/>
      <c r="BI832" s="16"/>
      <c r="BJ832" s="16"/>
      <c r="BK832" s="16"/>
      <c r="BL832" s="16"/>
      <c r="BM832" s="16"/>
      <c r="BN832" s="16"/>
      <c r="BO832" s="16"/>
      <c r="BP832" s="16"/>
      <c r="BQ832" s="16"/>
      <c r="BR832" s="16"/>
      <c r="BS832" s="16"/>
      <c r="BT832" s="16"/>
      <c r="BU832" s="16"/>
      <c r="BV832" s="16"/>
      <c r="BW832" s="16"/>
      <c r="BX832" s="16"/>
      <c r="BY832" s="16"/>
      <c r="BZ832" s="16"/>
      <c r="CA832" s="16"/>
      <c r="CB832" s="16"/>
      <c r="CC832" s="16"/>
      <c r="CD832" s="16"/>
      <c r="CE832" s="16"/>
      <c r="CF832" s="16"/>
      <c r="CG832" s="16"/>
      <c r="CH832" s="16"/>
      <c r="CI832" s="16"/>
      <c r="CJ832" s="16"/>
      <c r="CK832" s="16"/>
      <c r="CL832" s="16"/>
      <c r="CM832" s="16"/>
      <c r="CN832" s="16"/>
      <c r="CO832" s="16"/>
      <c r="CP832" s="16"/>
      <c r="CQ832" s="16"/>
      <c r="CR832" s="16"/>
      <c r="CS832" s="16"/>
      <c r="CT832" s="16"/>
      <c r="CU832" s="16"/>
      <c r="CV832" s="16"/>
      <c r="CW832" s="16"/>
      <c r="CX832" s="16"/>
      <c r="CY832" s="16"/>
      <c r="CZ832" s="16"/>
      <c r="DA832" s="16"/>
    </row>
    <row r="833" spans="1:105" ht="16.5" x14ac:dyDescent="0.3">
      <c r="A833" s="14">
        <v>698</v>
      </c>
      <c r="B833" s="15"/>
      <c r="C833" s="15"/>
      <c r="D833" s="15"/>
      <c r="E833" s="14" t="s">
        <v>2126</v>
      </c>
      <c r="F833" s="14" t="s">
        <v>947</v>
      </c>
      <c r="G833" s="14" t="s">
        <v>2127</v>
      </c>
      <c r="H833" s="2"/>
      <c r="I833" s="12">
        <v>100</v>
      </c>
      <c r="J833" s="16">
        <f t="shared" si="139"/>
        <v>100</v>
      </c>
      <c r="K833" s="16">
        <f t="shared" si="140"/>
        <v>100</v>
      </c>
      <c r="L833" s="16">
        <f t="shared" si="142"/>
        <v>0</v>
      </c>
      <c r="M833" s="16">
        <f t="shared" si="142"/>
        <v>0</v>
      </c>
      <c r="N833" s="16"/>
      <c r="O833" s="16"/>
      <c r="P833" s="16"/>
      <c r="Q833" s="16"/>
      <c r="R833" s="16"/>
      <c r="S833" s="16"/>
      <c r="T833" s="16"/>
      <c r="U833" s="16"/>
      <c r="V833" s="16"/>
      <c r="W833" s="17"/>
      <c r="X833" s="16"/>
      <c r="Y833" s="16"/>
      <c r="Z833" s="16"/>
      <c r="AA833" s="16"/>
      <c r="AB833" s="16"/>
      <c r="AC833" s="16"/>
      <c r="AD833" s="16"/>
      <c r="AE833" s="16"/>
      <c r="AF833" s="16"/>
      <c r="AG833" s="16"/>
      <c r="AH833" s="16"/>
      <c r="AI833" s="16"/>
      <c r="AJ833" s="16"/>
      <c r="AK833" s="16"/>
      <c r="AL833" s="16"/>
      <c r="AM833" s="16"/>
      <c r="AN833" s="16"/>
      <c r="AO833" s="16"/>
      <c r="AP833" s="16"/>
      <c r="AQ833" s="16"/>
      <c r="AR833" s="16"/>
      <c r="AS833" s="16"/>
      <c r="AT833" s="16"/>
      <c r="AU833" s="16"/>
      <c r="AV833" s="16"/>
      <c r="AW833" s="16"/>
      <c r="AX833" s="16"/>
      <c r="AY833" s="16"/>
      <c r="AZ833" s="16"/>
      <c r="BA833" s="16"/>
      <c r="BB833" s="16"/>
      <c r="BC833" s="16"/>
      <c r="BD833" s="16"/>
      <c r="BE833" s="16"/>
      <c r="BF833" s="16"/>
      <c r="BG833" s="16"/>
      <c r="BH833" s="16"/>
      <c r="BI833" s="16"/>
      <c r="BJ833" s="16"/>
      <c r="BK833" s="16"/>
      <c r="BL833" s="16"/>
      <c r="BM833" s="16"/>
      <c r="BN833" s="16"/>
      <c r="BO833" s="16"/>
      <c r="BP833" s="16"/>
      <c r="BQ833" s="16"/>
      <c r="BR833" s="16"/>
      <c r="BS833" s="16"/>
      <c r="BT833" s="16"/>
      <c r="BU833" s="16"/>
      <c r="BV833" s="16"/>
      <c r="BW833" s="16"/>
      <c r="BX833" s="16"/>
      <c r="BY833" s="16"/>
      <c r="BZ833" s="16"/>
      <c r="CA833" s="16"/>
      <c r="CB833" s="16"/>
      <c r="CC833" s="16"/>
      <c r="CD833" s="16"/>
      <c r="CE833" s="16"/>
      <c r="CF833" s="16"/>
      <c r="CG833" s="16"/>
      <c r="CH833" s="16"/>
      <c r="CI833" s="16"/>
      <c r="CJ833" s="16"/>
      <c r="CK833" s="16"/>
      <c r="CL833" s="16"/>
      <c r="CM833" s="16"/>
      <c r="CN833" s="16"/>
      <c r="CO833" s="16"/>
      <c r="CP833" s="16"/>
      <c r="CQ833" s="16"/>
      <c r="CR833" s="16"/>
      <c r="CS833" s="16"/>
      <c r="CT833" s="16"/>
      <c r="CU833" s="16"/>
      <c r="CV833" s="16"/>
      <c r="CW833" s="16"/>
      <c r="CX833" s="16"/>
      <c r="CY833" s="16"/>
      <c r="CZ833" s="16"/>
      <c r="DA833" s="16"/>
    </row>
    <row r="834" spans="1:105" ht="16.5" x14ac:dyDescent="0.3">
      <c r="A834" s="14">
        <v>699</v>
      </c>
      <c r="B834" s="15"/>
      <c r="C834" s="15"/>
      <c r="D834" s="15"/>
      <c r="E834" s="14" t="s">
        <v>2128</v>
      </c>
      <c r="F834" s="14" t="s">
        <v>947</v>
      </c>
      <c r="G834" s="14" t="s">
        <v>2129</v>
      </c>
      <c r="H834" s="2"/>
      <c r="I834" s="12">
        <v>100</v>
      </c>
      <c r="J834" s="16">
        <f t="shared" si="139"/>
        <v>100</v>
      </c>
      <c r="K834" s="16">
        <f t="shared" si="140"/>
        <v>100</v>
      </c>
      <c r="L834" s="16">
        <f t="shared" si="142"/>
        <v>0</v>
      </c>
      <c r="M834" s="16">
        <f t="shared" si="142"/>
        <v>0</v>
      </c>
      <c r="N834" s="16"/>
      <c r="O834" s="16"/>
      <c r="P834" s="16"/>
      <c r="Q834" s="16"/>
      <c r="R834" s="16"/>
      <c r="S834" s="16"/>
      <c r="T834" s="16"/>
      <c r="U834" s="16"/>
      <c r="V834" s="16"/>
      <c r="W834" s="17"/>
      <c r="X834" s="16"/>
      <c r="Y834" s="16"/>
      <c r="Z834" s="16"/>
      <c r="AA834" s="16"/>
      <c r="AB834" s="16"/>
      <c r="AC834" s="16"/>
      <c r="AD834" s="16"/>
      <c r="AE834" s="16"/>
      <c r="AF834" s="16"/>
      <c r="AG834" s="16"/>
      <c r="AH834" s="16"/>
      <c r="AI834" s="16"/>
      <c r="AJ834" s="16"/>
      <c r="AK834" s="16"/>
      <c r="AL834" s="16"/>
      <c r="AM834" s="16"/>
      <c r="AN834" s="16"/>
      <c r="AO834" s="16"/>
      <c r="AP834" s="16"/>
      <c r="AQ834" s="16"/>
      <c r="AR834" s="16"/>
      <c r="AS834" s="16"/>
      <c r="AT834" s="16"/>
      <c r="AU834" s="16"/>
      <c r="AV834" s="16"/>
      <c r="AW834" s="16"/>
      <c r="AX834" s="16"/>
      <c r="AY834" s="16"/>
      <c r="AZ834" s="16"/>
      <c r="BA834" s="16"/>
      <c r="BB834" s="16"/>
      <c r="BC834" s="16"/>
      <c r="BD834" s="16"/>
      <c r="BE834" s="16"/>
      <c r="BF834" s="16"/>
      <c r="BG834" s="16"/>
      <c r="BH834" s="16"/>
      <c r="BI834" s="16"/>
      <c r="BJ834" s="16"/>
      <c r="BK834" s="16"/>
      <c r="BL834" s="16"/>
      <c r="BM834" s="16"/>
      <c r="BN834" s="16"/>
      <c r="BO834" s="16"/>
      <c r="BP834" s="16"/>
      <c r="BQ834" s="16"/>
      <c r="BR834" s="16"/>
      <c r="BS834" s="16"/>
      <c r="BT834" s="16"/>
      <c r="BU834" s="16"/>
      <c r="BV834" s="16"/>
      <c r="BW834" s="16"/>
      <c r="BX834" s="16"/>
      <c r="BY834" s="16"/>
      <c r="BZ834" s="16"/>
      <c r="CA834" s="16"/>
      <c r="CB834" s="16"/>
      <c r="CC834" s="16"/>
      <c r="CD834" s="16"/>
      <c r="CE834" s="16"/>
      <c r="CF834" s="16"/>
      <c r="CG834" s="16"/>
      <c r="CH834" s="16"/>
      <c r="CI834" s="16"/>
      <c r="CJ834" s="16"/>
      <c r="CK834" s="16"/>
      <c r="CL834" s="16"/>
      <c r="CM834" s="16"/>
      <c r="CN834" s="16"/>
      <c r="CO834" s="16"/>
      <c r="CP834" s="16"/>
      <c r="CQ834" s="16"/>
      <c r="CR834" s="16"/>
      <c r="CS834" s="16"/>
      <c r="CT834" s="16"/>
      <c r="CU834" s="16"/>
      <c r="CV834" s="16"/>
      <c r="CW834" s="16"/>
      <c r="CX834" s="16"/>
      <c r="CY834" s="16"/>
      <c r="CZ834" s="16"/>
      <c r="DA834" s="16"/>
    </row>
    <row r="835" spans="1:105" s="19" customFormat="1" ht="16.5" x14ac:dyDescent="0.3">
      <c r="A835" s="30">
        <v>794</v>
      </c>
      <c r="B835" s="47"/>
      <c r="C835" s="32" t="s">
        <v>320</v>
      </c>
      <c r="D835" s="47"/>
      <c r="E835" s="30" t="s">
        <v>2130</v>
      </c>
      <c r="F835" s="30"/>
      <c r="G835" s="30" t="s">
        <v>2131</v>
      </c>
      <c r="H835" s="33"/>
      <c r="I835" s="34">
        <v>100</v>
      </c>
      <c r="J835" s="35">
        <f t="shared" si="139"/>
        <v>100</v>
      </c>
      <c r="K835" s="35">
        <f t="shared" si="140"/>
        <v>100</v>
      </c>
      <c r="L835" s="35">
        <f>P835+R835+T835+V835+X835+Z835+AB835+AD835+AF835+AH835+AJ835+AL835+AN835+AP835+AR835+AT835+AV835+AX835+AZ835+BB835+BD835+BJ835+CZ835</f>
        <v>0</v>
      </c>
      <c r="M835" s="35">
        <f>Q835+S835+U835+W835+Y835+AA835+AC835+AE835+AG835+AI835+AK835+AM835+AO835+AQ835+AS835+AU835+AW835+AY835+BA835+BC835+BE835+BK835+DA835</f>
        <v>0</v>
      </c>
      <c r="N835" s="36"/>
      <c r="O835" s="36"/>
      <c r="P835" s="36"/>
      <c r="Q835" s="36"/>
      <c r="R835" s="36"/>
      <c r="S835" s="36"/>
      <c r="T835" s="36"/>
      <c r="U835" s="36"/>
      <c r="V835" s="36"/>
      <c r="W835" s="36"/>
      <c r="X835" s="36"/>
      <c r="Y835" s="36"/>
      <c r="Z835" s="36"/>
      <c r="AA835" s="36"/>
      <c r="AB835" s="36"/>
      <c r="AC835" s="36"/>
      <c r="AD835" s="36"/>
      <c r="AE835" s="36"/>
      <c r="AF835" s="36"/>
      <c r="AG835" s="36"/>
      <c r="AH835" s="36"/>
      <c r="AI835" s="36"/>
      <c r="AJ835" s="36"/>
      <c r="AK835" s="36"/>
      <c r="AL835" s="36"/>
      <c r="AM835" s="36"/>
      <c r="AN835" s="36"/>
      <c r="AO835" s="36"/>
      <c r="AP835" s="36"/>
      <c r="AQ835" s="36"/>
      <c r="AR835" s="36"/>
      <c r="AS835" s="36"/>
      <c r="AT835" s="36"/>
      <c r="AU835" s="36"/>
      <c r="AV835" s="36"/>
      <c r="AW835" s="36"/>
      <c r="AX835" s="36"/>
      <c r="AY835" s="36"/>
      <c r="AZ835" s="36"/>
      <c r="BA835" s="36"/>
      <c r="BB835" s="36"/>
      <c r="BC835" s="36"/>
      <c r="BD835" s="36"/>
      <c r="BE835" s="36"/>
      <c r="BF835" s="36"/>
      <c r="BG835" s="36"/>
      <c r="BH835" s="36"/>
      <c r="BI835" s="36"/>
      <c r="BJ835" s="36"/>
      <c r="BK835" s="36"/>
      <c r="BL835" s="36"/>
      <c r="BM835" s="36"/>
      <c r="BN835" s="36"/>
      <c r="BO835" s="36"/>
      <c r="BP835" s="36"/>
      <c r="BQ835" s="36"/>
      <c r="BR835" s="36"/>
      <c r="BS835" s="36"/>
      <c r="BT835" s="36"/>
      <c r="BU835" s="36"/>
      <c r="BV835" s="36"/>
      <c r="BW835" s="36"/>
      <c r="BX835" s="36"/>
      <c r="BY835" s="36"/>
      <c r="BZ835" s="36"/>
      <c r="CA835" s="36"/>
      <c r="CB835" s="36"/>
      <c r="CC835" s="36"/>
      <c r="CD835" s="36"/>
      <c r="CE835" s="36"/>
      <c r="CF835" s="36"/>
      <c r="CG835" s="36"/>
      <c r="CH835" s="36"/>
      <c r="CI835" s="36"/>
      <c r="CJ835" s="36"/>
      <c r="CK835" s="36"/>
      <c r="CL835" s="36"/>
      <c r="CM835" s="36"/>
      <c r="CN835" s="36"/>
      <c r="CO835" s="36"/>
      <c r="CP835" s="36"/>
      <c r="CQ835" s="36"/>
      <c r="CR835" s="36"/>
      <c r="CS835" s="36"/>
      <c r="CT835" s="36"/>
      <c r="CU835" s="36"/>
      <c r="CV835" s="36"/>
      <c r="CW835" s="36"/>
      <c r="CX835" s="36"/>
      <c r="CY835" s="36"/>
      <c r="CZ835" s="36"/>
      <c r="DA835" s="36"/>
    </row>
    <row r="836" spans="1:105" ht="16.5" x14ac:dyDescent="0.3">
      <c r="A836" s="14">
        <v>581</v>
      </c>
      <c r="B836" s="15"/>
      <c r="C836" s="15" t="s">
        <v>675</v>
      </c>
      <c r="D836" s="15"/>
      <c r="E836" s="14" t="s">
        <v>2132</v>
      </c>
      <c r="F836" s="14" t="s">
        <v>251</v>
      </c>
      <c r="G836" s="14" t="s">
        <v>2133</v>
      </c>
      <c r="H836" s="2" t="s">
        <v>278</v>
      </c>
      <c r="I836" s="12">
        <v>100</v>
      </c>
      <c r="J836" s="16">
        <f t="shared" si="139"/>
        <v>100</v>
      </c>
      <c r="K836" s="16">
        <f t="shared" si="140"/>
        <v>100</v>
      </c>
      <c r="L836" s="16">
        <f t="shared" ref="L836:M841" si="143">P836+R836+T836+V836+X836+Z836+AB836+AD836+AF836+AH836+AJ836+AL836+AN836+AP836+AR836+AT836+AV836+AX836+AZ836+BB836+BD836+BJ836+CZ836+BF836+BH836+BL836+BN836+BP836+BR836+BT836+BZ836+BV836+BX836+CB836+CD836+CF836+CH836+CJ836+CL836</f>
        <v>0</v>
      </c>
      <c r="M836" s="16">
        <f t="shared" si="143"/>
        <v>0</v>
      </c>
      <c r="N836" s="16"/>
      <c r="O836" s="16"/>
      <c r="P836" s="16"/>
      <c r="Q836" s="16"/>
      <c r="R836" s="16"/>
      <c r="S836" s="16"/>
      <c r="T836" s="16"/>
      <c r="U836" s="16"/>
      <c r="V836" s="16"/>
      <c r="W836" s="17"/>
      <c r="X836" s="16"/>
      <c r="Y836" s="16"/>
      <c r="Z836" s="16"/>
      <c r="AA836" s="16"/>
      <c r="AB836" s="16"/>
      <c r="AC836" s="16"/>
      <c r="AD836" s="16"/>
      <c r="AE836" s="16"/>
      <c r="AF836" s="16"/>
      <c r="AG836" s="16"/>
      <c r="AH836" s="16"/>
      <c r="AI836" s="16"/>
      <c r="AJ836" s="16"/>
      <c r="AK836" s="16"/>
      <c r="AL836" s="16"/>
      <c r="AM836" s="16"/>
      <c r="AN836" s="16"/>
      <c r="AO836" s="16"/>
      <c r="AP836" s="16"/>
      <c r="AQ836" s="16"/>
      <c r="AR836" s="16"/>
      <c r="AS836" s="16"/>
      <c r="AT836" s="16"/>
      <c r="AU836" s="16"/>
      <c r="AV836" s="16"/>
      <c r="AW836" s="16"/>
      <c r="AX836" s="16"/>
      <c r="AY836" s="16"/>
      <c r="AZ836" s="16"/>
      <c r="BA836" s="16"/>
      <c r="BB836" s="16"/>
      <c r="BC836" s="16"/>
      <c r="BD836" s="16"/>
      <c r="BE836" s="16"/>
      <c r="BF836" s="16"/>
      <c r="BG836" s="16"/>
      <c r="BH836" s="16"/>
      <c r="BI836" s="16"/>
      <c r="BJ836" s="16"/>
      <c r="BK836" s="16"/>
      <c r="BL836" s="16"/>
      <c r="BM836" s="16"/>
      <c r="BN836" s="16"/>
      <c r="BO836" s="16"/>
      <c r="BP836" s="16"/>
      <c r="BQ836" s="16"/>
      <c r="BR836" s="16"/>
      <c r="BS836" s="16"/>
      <c r="BT836" s="16"/>
      <c r="BU836" s="16"/>
      <c r="BV836" s="16"/>
      <c r="BW836" s="16"/>
      <c r="BX836" s="16"/>
      <c r="BY836" s="16"/>
      <c r="BZ836" s="16"/>
      <c r="CA836" s="16"/>
      <c r="CB836" s="16"/>
      <c r="CC836" s="16"/>
      <c r="CD836" s="16"/>
      <c r="CE836" s="16"/>
      <c r="CF836" s="16"/>
      <c r="CG836" s="16"/>
      <c r="CH836" s="16"/>
      <c r="CI836" s="16"/>
      <c r="CJ836" s="16"/>
      <c r="CK836" s="16"/>
      <c r="CL836" s="16"/>
      <c r="CM836" s="16"/>
      <c r="CN836" s="16"/>
      <c r="CO836" s="16"/>
      <c r="CP836" s="16"/>
      <c r="CQ836" s="16"/>
      <c r="CR836" s="16"/>
      <c r="CS836" s="16"/>
      <c r="CT836" s="16"/>
      <c r="CU836" s="16"/>
      <c r="CV836" s="16"/>
      <c r="CW836" s="16"/>
      <c r="CX836" s="16"/>
      <c r="CY836" s="16"/>
      <c r="CZ836" s="16"/>
      <c r="DA836" s="16"/>
    </row>
    <row r="837" spans="1:105" ht="16.5" x14ac:dyDescent="0.3">
      <c r="A837" s="57">
        <v>580</v>
      </c>
      <c r="B837" s="53"/>
      <c r="C837" s="53" t="s">
        <v>675</v>
      </c>
      <c r="D837" s="53"/>
      <c r="E837" s="57" t="s">
        <v>2134</v>
      </c>
      <c r="F837" s="57" t="s">
        <v>251</v>
      </c>
      <c r="G837" s="57" t="s">
        <v>2135</v>
      </c>
      <c r="H837" s="41" t="s">
        <v>2136</v>
      </c>
      <c r="I837" s="42">
        <v>100</v>
      </c>
      <c r="J837" s="43">
        <f t="shared" si="139"/>
        <v>100</v>
      </c>
      <c r="K837" s="43">
        <f t="shared" si="140"/>
        <v>100</v>
      </c>
      <c r="L837" s="43">
        <f t="shared" si="143"/>
        <v>0</v>
      </c>
      <c r="M837" s="43">
        <f t="shared" si="143"/>
        <v>0</v>
      </c>
      <c r="N837" s="43"/>
      <c r="O837" s="43"/>
      <c r="P837" s="43"/>
      <c r="Q837" s="43"/>
      <c r="R837" s="43"/>
      <c r="S837" s="43"/>
      <c r="T837" s="43"/>
      <c r="U837" s="43"/>
      <c r="V837" s="43"/>
      <c r="W837" s="72"/>
      <c r="X837" s="43"/>
      <c r="Y837" s="43"/>
      <c r="Z837" s="43"/>
      <c r="AA837" s="43"/>
      <c r="AB837" s="43"/>
      <c r="AC837" s="43"/>
      <c r="AD837" s="43"/>
      <c r="AE837" s="43"/>
      <c r="AF837" s="43"/>
      <c r="AG837" s="43"/>
      <c r="AH837" s="43"/>
      <c r="AI837" s="43"/>
      <c r="AJ837" s="43"/>
      <c r="AK837" s="43"/>
      <c r="AL837" s="43"/>
      <c r="AM837" s="43"/>
      <c r="AN837" s="43"/>
      <c r="AO837" s="43"/>
      <c r="AP837" s="43"/>
      <c r="AQ837" s="43"/>
      <c r="AR837" s="43"/>
      <c r="AS837" s="43"/>
      <c r="AT837" s="43"/>
      <c r="AU837" s="43"/>
      <c r="AV837" s="43"/>
      <c r="AW837" s="43"/>
      <c r="AX837" s="43"/>
      <c r="AY837" s="43"/>
      <c r="AZ837" s="43"/>
      <c r="BA837" s="43"/>
      <c r="BB837" s="43"/>
      <c r="BC837" s="43"/>
      <c r="BD837" s="43"/>
      <c r="BE837" s="43"/>
      <c r="BF837" s="43"/>
      <c r="BG837" s="43"/>
      <c r="BH837" s="43"/>
      <c r="BI837" s="43"/>
      <c r="BJ837" s="43"/>
      <c r="BK837" s="43"/>
      <c r="BL837" s="43"/>
      <c r="BM837" s="43"/>
      <c r="BN837" s="43"/>
      <c r="BO837" s="43"/>
      <c r="BP837" s="43"/>
      <c r="BQ837" s="43"/>
      <c r="BR837" s="43"/>
      <c r="BS837" s="43"/>
      <c r="BT837" s="43"/>
      <c r="BU837" s="43"/>
      <c r="BV837" s="43"/>
      <c r="BW837" s="43"/>
      <c r="BX837" s="43"/>
      <c r="BY837" s="43"/>
      <c r="BZ837" s="43"/>
      <c r="CA837" s="43"/>
      <c r="CB837" s="43"/>
      <c r="CC837" s="43"/>
      <c r="CD837" s="43"/>
      <c r="CE837" s="43"/>
      <c r="CF837" s="43"/>
      <c r="CG837" s="43"/>
      <c r="CH837" s="43"/>
      <c r="CI837" s="43"/>
      <c r="CJ837" s="43"/>
      <c r="CK837" s="43"/>
      <c r="CL837" s="43"/>
      <c r="CM837" s="43"/>
      <c r="CN837" s="43"/>
      <c r="CO837" s="43"/>
      <c r="CP837" s="43"/>
      <c r="CQ837" s="43"/>
      <c r="CR837" s="43"/>
      <c r="CS837" s="43"/>
      <c r="CT837" s="43"/>
      <c r="CU837" s="43"/>
      <c r="CV837" s="43"/>
      <c r="CW837" s="43"/>
      <c r="CX837" s="43"/>
      <c r="CY837" s="43"/>
      <c r="CZ837" s="43"/>
      <c r="DA837" s="43"/>
    </row>
    <row r="838" spans="1:105" ht="16.5" x14ac:dyDescent="0.3">
      <c r="A838" s="14">
        <v>700</v>
      </c>
      <c r="B838" s="15"/>
      <c r="C838" s="15"/>
      <c r="D838" s="15"/>
      <c r="E838" s="14" t="s">
        <v>2137</v>
      </c>
      <c r="F838" s="14" t="s">
        <v>947</v>
      </c>
      <c r="G838" s="14" t="s">
        <v>2138</v>
      </c>
      <c r="H838" s="2"/>
      <c r="I838" s="12">
        <v>100</v>
      </c>
      <c r="J838" s="16">
        <f t="shared" si="139"/>
        <v>100</v>
      </c>
      <c r="K838" s="16">
        <f t="shared" si="140"/>
        <v>100</v>
      </c>
      <c r="L838" s="16">
        <f t="shared" si="143"/>
        <v>0</v>
      </c>
      <c r="M838" s="16">
        <f t="shared" si="143"/>
        <v>0</v>
      </c>
      <c r="N838" s="16"/>
      <c r="O838" s="16"/>
      <c r="P838" s="16"/>
      <c r="Q838" s="16"/>
      <c r="R838" s="16"/>
      <c r="S838" s="16"/>
      <c r="T838" s="16"/>
      <c r="U838" s="16"/>
      <c r="V838" s="16"/>
      <c r="W838" s="17"/>
      <c r="X838" s="16"/>
      <c r="Y838" s="16"/>
      <c r="Z838" s="16"/>
      <c r="AA838" s="16"/>
      <c r="AB838" s="16"/>
      <c r="AC838" s="16"/>
      <c r="AD838" s="16"/>
      <c r="AE838" s="16"/>
      <c r="AF838" s="16"/>
      <c r="AG838" s="16"/>
      <c r="AH838" s="16"/>
      <c r="AI838" s="16"/>
      <c r="AJ838" s="16"/>
      <c r="AK838" s="16"/>
      <c r="AL838" s="16"/>
      <c r="AM838" s="16"/>
      <c r="AN838" s="16"/>
      <c r="AO838" s="16"/>
      <c r="AP838" s="16"/>
      <c r="AQ838" s="16"/>
      <c r="AR838" s="16"/>
      <c r="AS838" s="16"/>
      <c r="AT838" s="16"/>
      <c r="AU838" s="16"/>
      <c r="AV838" s="16"/>
      <c r="AW838" s="16"/>
      <c r="AX838" s="16"/>
      <c r="AY838" s="16"/>
      <c r="AZ838" s="16"/>
      <c r="BA838" s="16"/>
      <c r="BB838" s="16"/>
      <c r="BC838" s="16"/>
      <c r="BD838" s="16"/>
      <c r="BE838" s="16"/>
      <c r="BF838" s="16"/>
      <c r="BG838" s="16"/>
      <c r="BH838" s="16"/>
      <c r="BI838" s="16"/>
      <c r="BJ838" s="16"/>
      <c r="BK838" s="16"/>
      <c r="BL838" s="16"/>
      <c r="BM838" s="16"/>
      <c r="BN838" s="16"/>
      <c r="BO838" s="16"/>
      <c r="BP838" s="16"/>
      <c r="BQ838" s="16"/>
      <c r="BR838" s="16"/>
      <c r="BS838" s="16"/>
      <c r="BT838" s="16"/>
      <c r="BU838" s="16"/>
      <c r="BV838" s="16"/>
      <c r="BW838" s="16"/>
      <c r="BX838" s="16"/>
      <c r="BY838" s="16"/>
      <c r="BZ838" s="16"/>
      <c r="CA838" s="16"/>
      <c r="CB838" s="16"/>
      <c r="CC838" s="16"/>
      <c r="CD838" s="16"/>
      <c r="CE838" s="16"/>
      <c r="CF838" s="16"/>
      <c r="CG838" s="16"/>
      <c r="CH838" s="16"/>
      <c r="CI838" s="16"/>
      <c r="CJ838" s="16"/>
      <c r="CK838" s="16"/>
      <c r="CL838" s="16"/>
      <c r="CM838" s="16"/>
      <c r="CN838" s="16"/>
      <c r="CO838" s="16"/>
      <c r="CP838" s="16"/>
      <c r="CQ838" s="16"/>
      <c r="CR838" s="16"/>
      <c r="CS838" s="16"/>
      <c r="CT838" s="16"/>
      <c r="CU838" s="16"/>
      <c r="CV838" s="16"/>
      <c r="CW838" s="16"/>
      <c r="CX838" s="16"/>
      <c r="CY838" s="16"/>
      <c r="CZ838" s="16"/>
      <c r="DA838" s="16"/>
    </row>
    <row r="839" spans="1:105" ht="16.5" x14ac:dyDescent="0.3">
      <c r="A839" s="14">
        <v>701</v>
      </c>
      <c r="B839" s="15"/>
      <c r="C839" s="15"/>
      <c r="D839" s="15"/>
      <c r="E839" s="14" t="s">
        <v>2139</v>
      </c>
      <c r="F839" s="14" t="s">
        <v>947</v>
      </c>
      <c r="G839" s="14" t="s">
        <v>2140</v>
      </c>
      <c r="H839" s="2"/>
      <c r="I839" s="12">
        <v>100</v>
      </c>
      <c r="J839" s="16">
        <f t="shared" si="139"/>
        <v>95.43</v>
      </c>
      <c r="K839" s="16">
        <f t="shared" si="140"/>
        <v>98.48</v>
      </c>
      <c r="L839" s="16">
        <f t="shared" si="143"/>
        <v>1.52</v>
      </c>
      <c r="M839" s="16">
        <f t="shared" si="143"/>
        <v>4.57</v>
      </c>
      <c r="N839" s="16"/>
      <c r="O839" s="16"/>
      <c r="P839" s="16"/>
      <c r="Q839" s="16"/>
      <c r="R839" s="16">
        <v>0.5</v>
      </c>
      <c r="S839" s="16">
        <v>0.9</v>
      </c>
      <c r="T839" s="16">
        <v>1</v>
      </c>
      <c r="U839" s="16">
        <v>3.5</v>
      </c>
      <c r="V839" s="16"/>
      <c r="W839" s="17"/>
      <c r="X839" s="16"/>
      <c r="Y839" s="16"/>
      <c r="Z839" s="16"/>
      <c r="AA839" s="16"/>
      <c r="AB839" s="16">
        <v>0.02</v>
      </c>
      <c r="AC839" s="16">
        <v>0.08</v>
      </c>
      <c r="AD839" s="16"/>
      <c r="AE839" s="16"/>
      <c r="AF839" s="16"/>
      <c r="AG839" s="16"/>
      <c r="AH839" s="16"/>
      <c r="AI839" s="16"/>
      <c r="AJ839" s="16"/>
      <c r="AK839" s="16"/>
      <c r="AL839" s="16">
        <v>0</v>
      </c>
      <c r="AM839" s="16">
        <v>0.09</v>
      </c>
      <c r="AN839" s="16"/>
      <c r="AO839" s="16"/>
      <c r="AP839" s="16"/>
      <c r="AQ839" s="16"/>
      <c r="AR839" s="16"/>
      <c r="AS839" s="16"/>
      <c r="AT839" s="16"/>
      <c r="AU839" s="16"/>
      <c r="AV839" s="16"/>
      <c r="AW839" s="16"/>
      <c r="AX839" s="16"/>
      <c r="AY839" s="16"/>
      <c r="AZ839" s="16"/>
      <c r="BA839" s="16"/>
      <c r="BB839" s="16"/>
      <c r="BC839" s="16"/>
      <c r="BD839" s="16"/>
      <c r="BE839" s="16"/>
      <c r="BF839" s="16"/>
      <c r="BG839" s="16"/>
      <c r="BH839" s="16"/>
      <c r="BI839" s="16"/>
      <c r="BJ839" s="16"/>
      <c r="BK839" s="16"/>
      <c r="BL839" s="16"/>
      <c r="BM839" s="16"/>
      <c r="BN839" s="16"/>
      <c r="BO839" s="16"/>
      <c r="BP839" s="16"/>
      <c r="BQ839" s="16"/>
      <c r="BR839" s="16"/>
      <c r="BS839" s="16"/>
      <c r="BT839" s="16"/>
      <c r="BU839" s="16"/>
      <c r="BV839" s="16"/>
      <c r="BW839" s="16"/>
      <c r="BX839" s="16"/>
      <c r="BY839" s="16"/>
      <c r="BZ839" s="16"/>
      <c r="CA839" s="16"/>
      <c r="CB839" s="16"/>
      <c r="CC839" s="16"/>
      <c r="CD839" s="16"/>
      <c r="CE839" s="16"/>
      <c r="CF839" s="16"/>
      <c r="CG839" s="16"/>
      <c r="CH839" s="16"/>
      <c r="CI839" s="16"/>
      <c r="CJ839" s="16"/>
      <c r="CK839" s="16"/>
      <c r="CL839" s="16"/>
      <c r="CM839" s="16"/>
      <c r="CN839" s="16"/>
      <c r="CO839" s="16"/>
      <c r="CP839" s="16"/>
      <c r="CQ839" s="16"/>
      <c r="CR839" s="16"/>
      <c r="CS839" s="16"/>
      <c r="CT839" s="16"/>
      <c r="CU839" s="16"/>
      <c r="CV839" s="16"/>
      <c r="CW839" s="16"/>
      <c r="CX839" s="16"/>
      <c r="CY839" s="16"/>
      <c r="CZ839" s="16"/>
      <c r="DA839" s="16"/>
    </row>
    <row r="840" spans="1:105" ht="16.5" x14ac:dyDescent="0.3">
      <c r="A840" s="14">
        <v>704</v>
      </c>
      <c r="B840" s="15"/>
      <c r="C840" s="15"/>
      <c r="D840" s="15"/>
      <c r="E840" s="14" t="s">
        <v>2141</v>
      </c>
      <c r="F840" s="14" t="s">
        <v>251</v>
      </c>
      <c r="G840" s="14" t="s">
        <v>2142</v>
      </c>
      <c r="H840" s="2"/>
      <c r="I840" s="12">
        <v>100</v>
      </c>
      <c r="J840" s="16">
        <f t="shared" si="139"/>
        <v>100</v>
      </c>
      <c r="K840" s="16">
        <f t="shared" si="140"/>
        <v>100</v>
      </c>
      <c r="L840" s="16">
        <f t="shared" si="143"/>
        <v>0</v>
      </c>
      <c r="M840" s="16">
        <f t="shared" si="143"/>
        <v>0</v>
      </c>
      <c r="N840" s="16"/>
      <c r="O840" s="16"/>
      <c r="P840" s="16"/>
      <c r="Q840" s="16"/>
      <c r="R840" s="16"/>
      <c r="S840" s="16"/>
      <c r="T840" s="16"/>
      <c r="U840" s="16"/>
      <c r="V840" s="16"/>
      <c r="W840" s="17"/>
      <c r="X840" s="16"/>
      <c r="Y840" s="16"/>
      <c r="Z840" s="16"/>
      <c r="AA840" s="16"/>
      <c r="AB840" s="16"/>
      <c r="AC840" s="16"/>
      <c r="AD840" s="16"/>
      <c r="AE840" s="16"/>
      <c r="AF840" s="16"/>
      <c r="AG840" s="16"/>
      <c r="AH840" s="16"/>
      <c r="AI840" s="16"/>
      <c r="AJ840" s="16"/>
      <c r="AK840" s="16"/>
      <c r="AL840" s="16"/>
      <c r="AM840" s="16"/>
      <c r="AN840" s="16"/>
      <c r="AO840" s="16"/>
      <c r="AP840" s="16"/>
      <c r="AQ840" s="16"/>
      <c r="AR840" s="16"/>
      <c r="AS840" s="16"/>
      <c r="AT840" s="16"/>
      <c r="AU840" s="16"/>
      <c r="AV840" s="16"/>
      <c r="AW840" s="16"/>
      <c r="AX840" s="16"/>
      <c r="AY840" s="16"/>
      <c r="AZ840" s="16"/>
      <c r="BA840" s="16"/>
      <c r="BB840" s="16"/>
      <c r="BC840" s="16"/>
      <c r="BD840" s="16"/>
      <c r="BE840" s="16"/>
      <c r="BF840" s="16"/>
      <c r="BG840" s="16"/>
      <c r="BH840" s="16"/>
      <c r="BI840" s="16"/>
      <c r="BJ840" s="16"/>
      <c r="BK840" s="16"/>
      <c r="BL840" s="16"/>
      <c r="BM840" s="16"/>
      <c r="BN840" s="16"/>
      <c r="BO840" s="16"/>
      <c r="BP840" s="16"/>
      <c r="BQ840" s="16"/>
      <c r="BR840" s="16"/>
      <c r="BS840" s="16"/>
      <c r="BT840" s="16"/>
      <c r="BU840" s="16"/>
      <c r="BV840" s="16"/>
      <c r="BW840" s="16"/>
      <c r="BX840" s="16"/>
      <c r="BY840" s="16"/>
      <c r="BZ840" s="16"/>
      <c r="CA840" s="16"/>
      <c r="CB840" s="16"/>
      <c r="CC840" s="16"/>
      <c r="CD840" s="16"/>
      <c r="CE840" s="16"/>
      <c r="CF840" s="16"/>
      <c r="CG840" s="16"/>
      <c r="CH840" s="16"/>
      <c r="CI840" s="16"/>
      <c r="CJ840" s="16"/>
      <c r="CK840" s="16"/>
      <c r="CL840" s="16"/>
      <c r="CM840" s="16"/>
      <c r="CN840" s="16"/>
      <c r="CO840" s="16"/>
      <c r="CP840" s="16"/>
      <c r="CQ840" s="16"/>
      <c r="CR840" s="16"/>
      <c r="CS840" s="16"/>
      <c r="CT840" s="16"/>
      <c r="CU840" s="16"/>
      <c r="CV840" s="16"/>
      <c r="CW840" s="16"/>
      <c r="CX840" s="16"/>
      <c r="CY840" s="16"/>
      <c r="CZ840" s="16"/>
      <c r="DA840" s="16"/>
    </row>
    <row r="841" spans="1:105" ht="16.5" x14ac:dyDescent="0.3">
      <c r="A841" s="14">
        <v>707</v>
      </c>
      <c r="B841" s="20"/>
      <c r="C841" s="15"/>
      <c r="D841" s="15"/>
      <c r="E841" s="14" t="s">
        <v>2143</v>
      </c>
      <c r="F841" s="14" t="s">
        <v>251</v>
      </c>
      <c r="G841" s="14" t="s">
        <v>2144</v>
      </c>
      <c r="H841" s="2"/>
      <c r="I841" s="12">
        <v>100</v>
      </c>
      <c r="J841" s="16">
        <f t="shared" si="139"/>
        <v>39.94</v>
      </c>
      <c r="K841" s="16">
        <f t="shared" si="140"/>
        <v>68.69</v>
      </c>
      <c r="L841" s="16">
        <f t="shared" si="143"/>
        <v>31.310000000000002</v>
      </c>
      <c r="M841" s="16">
        <f t="shared" si="143"/>
        <v>60.06</v>
      </c>
      <c r="N841" s="16"/>
      <c r="O841" s="16"/>
      <c r="P841" s="16"/>
      <c r="Q841" s="16"/>
      <c r="R841" s="16">
        <v>0.3</v>
      </c>
      <c r="S841" s="16">
        <v>1</v>
      </c>
      <c r="T841" s="16">
        <v>31</v>
      </c>
      <c r="U841" s="16">
        <v>59</v>
      </c>
      <c r="V841" s="16"/>
      <c r="W841" s="17"/>
      <c r="X841" s="16">
        <v>0.01</v>
      </c>
      <c r="Y841" s="16">
        <v>0.06</v>
      </c>
      <c r="Z841" s="16"/>
      <c r="AA841" s="16"/>
      <c r="AB841" s="16"/>
      <c r="AC841" s="16"/>
      <c r="AD841" s="16"/>
      <c r="AE841" s="16"/>
      <c r="AF841" s="16"/>
      <c r="AG841" s="16"/>
      <c r="AH841" s="16"/>
      <c r="AI841" s="16"/>
      <c r="AJ841" s="16"/>
      <c r="AK841" s="16"/>
      <c r="AL841" s="16"/>
      <c r="AM841" s="16"/>
      <c r="AN841" s="16"/>
      <c r="AO841" s="16"/>
      <c r="AP841" s="16"/>
      <c r="AQ841" s="16"/>
      <c r="AR841" s="16"/>
      <c r="AS841" s="16"/>
      <c r="AT841" s="16"/>
      <c r="AU841" s="16"/>
      <c r="AV841" s="16"/>
      <c r="AW841" s="16"/>
      <c r="AX841" s="16"/>
      <c r="AY841" s="16"/>
      <c r="AZ841" s="16"/>
      <c r="BA841" s="16"/>
      <c r="BB841" s="16"/>
      <c r="BC841" s="16"/>
      <c r="BD841" s="16"/>
      <c r="BE841" s="16"/>
      <c r="BF841" s="16"/>
      <c r="BG841" s="16"/>
      <c r="BH841" s="16"/>
      <c r="BI841" s="16"/>
      <c r="BJ841" s="16"/>
      <c r="BK841" s="16"/>
      <c r="BL841" s="16"/>
      <c r="BM841" s="16"/>
      <c r="BN841" s="16"/>
      <c r="BO841" s="16"/>
      <c r="BP841" s="16"/>
      <c r="BQ841" s="16"/>
      <c r="BR841" s="16"/>
      <c r="BS841" s="16"/>
      <c r="BT841" s="16"/>
      <c r="BU841" s="16"/>
      <c r="BV841" s="16"/>
      <c r="BW841" s="16"/>
      <c r="BX841" s="16"/>
      <c r="BY841" s="16"/>
      <c r="BZ841" s="16"/>
      <c r="CA841" s="16"/>
      <c r="CB841" s="16"/>
      <c r="CC841" s="16"/>
      <c r="CD841" s="16"/>
      <c r="CE841" s="16"/>
      <c r="CF841" s="16"/>
      <c r="CG841" s="16"/>
      <c r="CH841" s="16"/>
      <c r="CI841" s="16"/>
      <c r="CJ841" s="16"/>
      <c r="CK841" s="16"/>
      <c r="CL841" s="16"/>
      <c r="CM841" s="16"/>
      <c r="CN841" s="16"/>
      <c r="CO841" s="16"/>
      <c r="CP841" s="16"/>
      <c r="CQ841" s="16"/>
      <c r="CR841" s="16"/>
      <c r="CS841" s="16"/>
      <c r="CT841" s="16"/>
      <c r="CU841" s="16"/>
      <c r="CV841" s="16"/>
      <c r="CW841" s="16"/>
      <c r="CX841" s="16"/>
      <c r="CY841" s="16"/>
      <c r="CZ841" s="16"/>
      <c r="DA841" s="16"/>
    </row>
    <row r="842" spans="1:105" ht="16.5" x14ac:dyDescent="0.3">
      <c r="A842" s="48">
        <v>712</v>
      </c>
      <c r="B842" s="49"/>
      <c r="C842" s="56"/>
      <c r="D842" s="51"/>
      <c r="E842" s="48" t="s">
        <v>2145</v>
      </c>
      <c r="F842" s="48" t="s">
        <v>251</v>
      </c>
      <c r="G842" s="48" t="s">
        <v>2146</v>
      </c>
      <c r="H842" s="2"/>
      <c r="I842" s="12">
        <v>100</v>
      </c>
      <c r="J842" s="16">
        <f t="shared" si="139"/>
        <v>39.94</v>
      </c>
      <c r="K842" s="16">
        <f t="shared" si="140"/>
        <v>68.69</v>
      </c>
      <c r="L842" s="16">
        <f>P842+R842+T842+V842+X842+Z842+AB842+AD842+AF842+AH842+AJ842+AL842+AN842+AP842+AR842+AT842+AV842+AX842+AZ842+BB842+BD842+BJ842+CZ842</f>
        <v>31.310000000000002</v>
      </c>
      <c r="M842" s="16">
        <f>Q842+S842+U842+W842+Y842+AA842+AC842+AE842+AG842+AI842+AK842+AM842+AO842+AQ842+AS842+AU842+AW842+AY842+BA842+BC842+BE842+BK842+DA842</f>
        <v>60.06</v>
      </c>
      <c r="N842" s="15"/>
      <c r="O842" s="15"/>
      <c r="P842" s="15"/>
      <c r="Q842" s="15"/>
      <c r="R842" s="15">
        <v>0.3</v>
      </c>
      <c r="S842" s="15">
        <v>1</v>
      </c>
      <c r="T842" s="15">
        <v>31</v>
      </c>
      <c r="U842" s="15">
        <v>59</v>
      </c>
      <c r="V842" s="15"/>
      <c r="W842" s="15"/>
      <c r="X842" s="15">
        <v>0.01</v>
      </c>
      <c r="Y842" s="15">
        <v>0.06</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c r="BC842" s="15"/>
      <c r="BD842" s="15"/>
      <c r="BE842" s="15"/>
      <c r="BF842" s="15"/>
      <c r="BG842" s="15"/>
      <c r="BH842" s="15"/>
      <c r="BI842" s="15"/>
      <c r="BJ842" s="15"/>
      <c r="BK842" s="15"/>
      <c r="BL842" s="15"/>
      <c r="BM842" s="15"/>
      <c r="BN842" s="15"/>
      <c r="BO842" s="15"/>
      <c r="BP842" s="15"/>
      <c r="BQ842" s="15"/>
      <c r="BR842" s="15"/>
      <c r="BS842" s="15"/>
      <c r="BT842" s="15"/>
      <c r="BU842" s="15"/>
      <c r="BV842" s="15"/>
      <c r="BW842" s="15"/>
      <c r="BX842" s="15"/>
      <c r="BY842" s="15"/>
      <c r="BZ842" s="15"/>
      <c r="CA842" s="15"/>
      <c r="CB842" s="15"/>
      <c r="CC842" s="15"/>
      <c r="CD842" s="15"/>
      <c r="CE842" s="15"/>
      <c r="CF842" s="15"/>
      <c r="CG842" s="15"/>
      <c r="CH842" s="15"/>
      <c r="CI842" s="15"/>
      <c r="CJ842" s="15"/>
      <c r="CK842" s="15"/>
      <c r="CL842" s="15"/>
      <c r="CM842" s="15"/>
      <c r="CN842" s="15"/>
      <c r="CO842" s="15"/>
      <c r="CP842" s="15"/>
      <c r="CQ842" s="15"/>
      <c r="CR842" s="15"/>
      <c r="CS842" s="15"/>
      <c r="CT842" s="15"/>
      <c r="CU842" s="15"/>
      <c r="CV842" s="15"/>
      <c r="CW842" s="15"/>
      <c r="CX842" s="15"/>
      <c r="CY842" s="15"/>
      <c r="CZ842" s="15"/>
      <c r="DA842" s="15"/>
    </row>
    <row r="843" spans="1:105" ht="16.5" x14ac:dyDescent="0.3">
      <c r="A843" s="14">
        <v>719</v>
      </c>
      <c r="B843" s="15"/>
      <c r="C843" s="15"/>
      <c r="D843" s="15"/>
      <c r="E843" s="14" t="s">
        <v>2147</v>
      </c>
      <c r="F843" s="14" t="s">
        <v>251</v>
      </c>
      <c r="G843" s="14" t="s">
        <v>2148</v>
      </c>
      <c r="H843" s="2"/>
      <c r="I843" s="12">
        <v>100</v>
      </c>
      <c r="J843" s="125">
        <v>1</v>
      </c>
      <c r="K843" s="125">
        <v>5</v>
      </c>
      <c r="L843" s="16">
        <f t="shared" ref="L843:M846" si="144">P843+R843+T843+V843+X843+Z843+AB843+AD843+AF843+AH843+AJ843+AL843+AN843+AP843+AR843+AT843+AV843+AX843+AZ843+BB843+BD843+BJ843+CZ843+BF843+BH843+BL843+BN843+BP843+BR843+BT843+BZ843+BV843+BX843+CB843+CD843+CF843+CH843+CJ843+CL843</f>
        <v>91</v>
      </c>
      <c r="M843" s="16">
        <f t="shared" si="144"/>
        <v>108.5</v>
      </c>
      <c r="N843" s="16"/>
      <c r="O843" s="16"/>
      <c r="P843" s="80">
        <v>0.5</v>
      </c>
      <c r="Q843" s="80">
        <v>5</v>
      </c>
      <c r="R843" s="16"/>
      <c r="S843" s="16"/>
      <c r="T843" s="16">
        <v>90</v>
      </c>
      <c r="U843" s="17">
        <v>98.5</v>
      </c>
      <c r="V843" s="16"/>
      <c r="W843" s="17"/>
      <c r="X843" s="16"/>
      <c r="Y843" s="16"/>
      <c r="Z843" s="16"/>
      <c r="AA843" s="16"/>
      <c r="AB843" s="16"/>
      <c r="AC843" s="16"/>
      <c r="AD843" s="16"/>
      <c r="AE843" s="16"/>
      <c r="AF843" s="16"/>
      <c r="AG843" s="16"/>
      <c r="AH843" s="16"/>
      <c r="AI843" s="16"/>
      <c r="AJ843" s="16"/>
      <c r="AK843" s="16"/>
      <c r="AL843" s="80">
        <v>0.5</v>
      </c>
      <c r="AM843" s="80">
        <v>5</v>
      </c>
      <c r="AN843" s="16"/>
      <c r="AO843" s="16"/>
      <c r="AP843" s="16"/>
      <c r="AQ843" s="16"/>
      <c r="AR843" s="16"/>
      <c r="AS843" s="16"/>
      <c r="AT843" s="16"/>
      <c r="AU843" s="16"/>
      <c r="AV843" s="16"/>
      <c r="AW843" s="16"/>
      <c r="AX843" s="16"/>
      <c r="AY843" s="16"/>
      <c r="AZ843" s="16"/>
      <c r="BA843" s="16"/>
      <c r="BB843" s="16"/>
      <c r="BC843" s="16"/>
      <c r="BD843" s="16"/>
      <c r="BE843" s="16"/>
      <c r="BF843" s="16"/>
      <c r="BG843" s="16"/>
      <c r="BH843" s="16"/>
      <c r="BI843" s="16"/>
      <c r="BJ843" s="16"/>
      <c r="BK843" s="16"/>
      <c r="BL843" s="16"/>
      <c r="BM843" s="16"/>
      <c r="BN843" s="16"/>
      <c r="BO843" s="16"/>
      <c r="BP843" s="16"/>
      <c r="BQ843" s="16"/>
      <c r="BR843" s="16"/>
      <c r="BS843" s="16"/>
      <c r="BT843" s="16"/>
      <c r="BU843" s="16"/>
      <c r="BV843" s="16"/>
      <c r="BW843" s="16"/>
      <c r="BX843" s="16"/>
      <c r="BY843" s="16"/>
      <c r="BZ843" s="16"/>
      <c r="CA843" s="16"/>
      <c r="CB843" s="16"/>
      <c r="CC843" s="16"/>
      <c r="CD843" s="16"/>
      <c r="CE843" s="16"/>
      <c r="CF843" s="16"/>
      <c r="CG843" s="16"/>
      <c r="CH843" s="16"/>
      <c r="CI843" s="16"/>
      <c r="CJ843" s="16"/>
      <c r="CK843" s="16"/>
      <c r="CL843" s="16"/>
      <c r="CM843" s="16"/>
      <c r="CN843" s="16"/>
      <c r="CO843" s="16"/>
      <c r="CP843" s="16"/>
      <c r="CQ843" s="16"/>
      <c r="CR843" s="16"/>
      <c r="CS843" s="16"/>
      <c r="CT843" s="16"/>
      <c r="CU843" s="16"/>
      <c r="CV843" s="16"/>
      <c r="CW843" s="16"/>
      <c r="CX843" s="16"/>
      <c r="CY843" s="16"/>
      <c r="CZ843" s="16"/>
      <c r="DA843" s="16"/>
    </row>
    <row r="844" spans="1:105" ht="16.5" x14ac:dyDescent="0.3">
      <c r="A844" s="61">
        <v>575</v>
      </c>
      <c r="B844" s="63"/>
      <c r="C844" s="63"/>
      <c r="D844" s="63"/>
      <c r="E844" s="61" t="s">
        <v>2149</v>
      </c>
      <c r="F844" s="61" t="s">
        <v>1790</v>
      </c>
      <c r="G844" s="61" t="s">
        <v>1805</v>
      </c>
      <c r="H844" s="64"/>
      <c r="I844" s="65">
        <v>100</v>
      </c>
      <c r="J844" s="66">
        <f t="shared" ref="J844:J904" si="145">I844-M844</f>
        <v>100</v>
      </c>
      <c r="K844" s="66">
        <f t="shared" ref="K844:K904" si="146">I844-L844</f>
        <v>100</v>
      </c>
      <c r="L844" s="66">
        <f t="shared" si="144"/>
        <v>0</v>
      </c>
      <c r="M844" s="66">
        <f t="shared" si="144"/>
        <v>0</v>
      </c>
      <c r="N844" s="66"/>
      <c r="O844" s="66"/>
      <c r="P844" s="66"/>
      <c r="Q844" s="66"/>
      <c r="R844" s="66"/>
      <c r="S844" s="66"/>
      <c r="T844" s="66"/>
      <c r="U844" s="66"/>
      <c r="V844" s="66"/>
      <c r="W844" s="66"/>
      <c r="X844" s="66"/>
      <c r="Y844" s="66"/>
      <c r="Z844" s="66"/>
      <c r="AA844" s="66"/>
      <c r="AB844" s="66"/>
      <c r="AC844" s="66"/>
      <c r="AD844" s="66"/>
      <c r="AE844" s="66"/>
      <c r="AF844" s="66"/>
      <c r="AG844" s="66"/>
      <c r="AH844" s="66"/>
      <c r="AI844" s="66"/>
      <c r="AJ844" s="66"/>
      <c r="AK844" s="66"/>
      <c r="AL844" s="66"/>
      <c r="AM844" s="66"/>
      <c r="AN844" s="66"/>
      <c r="AO844" s="66"/>
      <c r="AP844" s="66"/>
      <c r="AQ844" s="66"/>
      <c r="AR844" s="66"/>
      <c r="AS844" s="66"/>
      <c r="AT844" s="66"/>
      <c r="AU844" s="66"/>
      <c r="AV844" s="66"/>
      <c r="AW844" s="66"/>
      <c r="AX844" s="66"/>
      <c r="AY844" s="66"/>
      <c r="AZ844" s="66"/>
      <c r="BA844" s="66"/>
      <c r="BB844" s="66"/>
      <c r="BC844" s="66"/>
      <c r="BD844" s="66"/>
      <c r="BE844" s="66"/>
      <c r="BF844" s="66"/>
      <c r="BG844" s="66"/>
      <c r="BH844" s="66"/>
      <c r="BI844" s="66"/>
      <c r="BJ844" s="66"/>
      <c r="BK844" s="66"/>
      <c r="BL844" s="66"/>
      <c r="BM844" s="66"/>
      <c r="BN844" s="66"/>
      <c r="BO844" s="66"/>
      <c r="BP844" s="66"/>
      <c r="BQ844" s="66"/>
      <c r="BR844" s="66"/>
      <c r="BS844" s="66"/>
      <c r="BT844" s="66"/>
      <c r="BU844" s="66"/>
      <c r="BV844" s="66"/>
      <c r="BW844" s="66"/>
      <c r="BX844" s="66"/>
      <c r="BY844" s="66"/>
      <c r="BZ844" s="66"/>
      <c r="CA844" s="66"/>
      <c r="CB844" s="66"/>
      <c r="CC844" s="66"/>
      <c r="CD844" s="66"/>
      <c r="CE844" s="66"/>
      <c r="CF844" s="66"/>
      <c r="CG844" s="66"/>
      <c r="CH844" s="66"/>
      <c r="CI844" s="66"/>
      <c r="CJ844" s="66"/>
      <c r="CK844" s="66"/>
      <c r="CL844" s="66"/>
      <c r="CM844" s="66"/>
      <c r="CN844" s="66"/>
      <c r="CO844" s="66"/>
      <c r="CP844" s="66"/>
      <c r="CQ844" s="66"/>
      <c r="CR844" s="66"/>
      <c r="CS844" s="66"/>
      <c r="CT844" s="66"/>
      <c r="CU844" s="66"/>
      <c r="CV844" s="66"/>
      <c r="CW844" s="66"/>
      <c r="CX844" s="66"/>
      <c r="CY844" s="66"/>
      <c r="CZ844" s="66"/>
      <c r="DA844" s="66"/>
    </row>
    <row r="845" spans="1:105" ht="16.5" x14ac:dyDescent="0.3">
      <c r="A845" s="14">
        <v>784</v>
      </c>
      <c r="B845" s="15"/>
      <c r="C845" s="15"/>
      <c r="D845" s="15"/>
      <c r="E845" s="14" t="s">
        <v>2150</v>
      </c>
      <c r="F845" s="14"/>
      <c r="G845" s="14" t="s">
        <v>2151</v>
      </c>
      <c r="H845" s="2"/>
      <c r="I845" s="12">
        <v>100</v>
      </c>
      <c r="J845" s="16">
        <f t="shared" si="145"/>
        <v>100</v>
      </c>
      <c r="K845" s="16">
        <f t="shared" si="146"/>
        <v>100</v>
      </c>
      <c r="L845" s="16">
        <f t="shared" si="144"/>
        <v>0</v>
      </c>
      <c r="M845" s="16">
        <f t="shared" si="144"/>
        <v>0</v>
      </c>
      <c r="N845" s="15"/>
      <c r="O845" s="15"/>
      <c r="P845" s="15"/>
      <c r="Q845" s="15"/>
      <c r="R845" s="15"/>
      <c r="S845" s="15"/>
      <c r="T845" s="15"/>
      <c r="U845" s="15"/>
      <c r="V845" s="15"/>
      <c r="W845" s="17"/>
      <c r="X845" s="15"/>
      <c r="Y845" s="15"/>
      <c r="Z845" s="15"/>
      <c r="AA845" s="15"/>
      <c r="AB845" s="15"/>
      <c r="AC845" s="15"/>
      <c r="AD845" s="15"/>
      <c r="AE845" s="15"/>
      <c r="AF845" s="15"/>
      <c r="AG845" s="15"/>
      <c r="AH845" s="15"/>
      <c r="AI845" s="15"/>
      <c r="AJ845" s="15"/>
      <c r="AK845" s="15"/>
      <c r="AL845" s="15"/>
      <c r="AM845" s="15"/>
      <c r="AN845" s="15"/>
      <c r="AO845" s="15"/>
      <c r="AP845" s="15"/>
      <c r="AQ845" s="15"/>
      <c r="AR845" s="15"/>
      <c r="AS845" s="15"/>
      <c r="AT845" s="15"/>
      <c r="AU845" s="15"/>
      <c r="AV845" s="15"/>
      <c r="AW845" s="15"/>
      <c r="AX845" s="15"/>
      <c r="AY845" s="15"/>
      <c r="AZ845" s="15"/>
      <c r="BA845" s="15"/>
      <c r="BB845" s="15"/>
      <c r="BC845" s="15"/>
      <c r="BD845" s="15"/>
      <c r="BE845" s="15"/>
      <c r="BF845" s="15"/>
      <c r="BG845" s="15"/>
      <c r="BH845" s="15"/>
      <c r="BI845" s="15"/>
      <c r="BJ845" s="15"/>
      <c r="BK845" s="15"/>
      <c r="BL845" s="15"/>
      <c r="BM845" s="15"/>
      <c r="BN845" s="15"/>
      <c r="BO845" s="15"/>
      <c r="BP845" s="15"/>
      <c r="BQ845" s="15"/>
      <c r="BR845" s="15"/>
      <c r="BS845" s="15"/>
      <c r="BT845" s="15"/>
      <c r="BU845" s="15"/>
      <c r="BV845" s="15"/>
      <c r="BW845" s="15"/>
      <c r="BX845" s="15"/>
      <c r="BY845" s="15"/>
      <c r="BZ845" s="15"/>
      <c r="CA845" s="15"/>
      <c r="CB845" s="15"/>
      <c r="CC845" s="15"/>
      <c r="CD845" s="15"/>
      <c r="CE845" s="15"/>
      <c r="CF845" s="15"/>
      <c r="CG845" s="15"/>
      <c r="CH845" s="15"/>
      <c r="CI845" s="15"/>
      <c r="CJ845" s="15"/>
      <c r="CK845" s="15"/>
      <c r="CL845" s="15"/>
      <c r="CM845" s="15"/>
      <c r="CN845" s="15"/>
      <c r="CO845" s="15"/>
      <c r="CP845" s="15"/>
      <c r="CQ845" s="15"/>
      <c r="CR845" s="15"/>
      <c r="CS845" s="15"/>
      <c r="CT845" s="15"/>
      <c r="CU845" s="15"/>
      <c r="CV845" s="15"/>
      <c r="CW845" s="15"/>
      <c r="CX845" s="15"/>
      <c r="CY845" s="15"/>
      <c r="CZ845" s="15"/>
      <c r="DA845" s="15"/>
    </row>
    <row r="846" spans="1:105" ht="16.5" x14ac:dyDescent="0.3">
      <c r="A846" s="14">
        <v>785</v>
      </c>
      <c r="B846" s="15"/>
      <c r="C846" s="15"/>
      <c r="D846" s="15"/>
      <c r="E846" s="14" t="s">
        <v>2152</v>
      </c>
      <c r="F846" s="14"/>
      <c r="G846" s="14" t="s">
        <v>2153</v>
      </c>
      <c r="H846" s="2"/>
      <c r="I846" s="12">
        <v>100</v>
      </c>
      <c r="J846" s="16">
        <f t="shared" si="145"/>
        <v>100</v>
      </c>
      <c r="K846" s="16">
        <f t="shared" si="146"/>
        <v>100</v>
      </c>
      <c r="L846" s="16">
        <f t="shared" si="144"/>
        <v>0</v>
      </c>
      <c r="M846" s="16">
        <f t="shared" si="144"/>
        <v>0</v>
      </c>
      <c r="N846" s="15"/>
      <c r="O846" s="15"/>
      <c r="P846" s="15"/>
      <c r="Q846" s="15"/>
      <c r="R846" s="15"/>
      <c r="S846" s="15"/>
      <c r="T846" s="15"/>
      <c r="U846" s="15"/>
      <c r="V846" s="15"/>
      <c r="W846" s="17"/>
      <c r="X846" s="15"/>
      <c r="Y846" s="15"/>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c r="BC846" s="15"/>
      <c r="BD846" s="15"/>
      <c r="BE846" s="15"/>
      <c r="BF846" s="15"/>
      <c r="BG846" s="15"/>
      <c r="BH846" s="15"/>
      <c r="BI846" s="15"/>
      <c r="BJ846" s="15"/>
      <c r="BK846" s="15"/>
      <c r="BL846" s="15"/>
      <c r="BM846" s="15"/>
      <c r="BN846" s="15"/>
      <c r="BO846" s="15"/>
      <c r="BP846" s="15"/>
      <c r="BQ846" s="15"/>
      <c r="BR846" s="15"/>
      <c r="BS846" s="15"/>
      <c r="BT846" s="15"/>
      <c r="BU846" s="15"/>
      <c r="BV846" s="15"/>
      <c r="BW846" s="15"/>
      <c r="BX846" s="15"/>
      <c r="BY846" s="15"/>
      <c r="BZ846" s="15"/>
      <c r="CA846" s="15"/>
      <c r="CB846" s="15"/>
      <c r="CC846" s="15"/>
      <c r="CD846" s="15"/>
      <c r="CE846" s="15"/>
      <c r="CF846" s="15"/>
      <c r="CG846" s="15"/>
      <c r="CH846" s="15"/>
      <c r="CI846" s="15"/>
      <c r="CJ846" s="15"/>
      <c r="CK846" s="15"/>
      <c r="CL846" s="15"/>
      <c r="CM846" s="15"/>
      <c r="CN846" s="15"/>
      <c r="CO846" s="15"/>
      <c r="CP846" s="15"/>
      <c r="CQ846" s="15"/>
      <c r="CR846" s="15"/>
      <c r="CS846" s="15"/>
      <c r="CT846" s="15"/>
      <c r="CU846" s="15"/>
      <c r="CV846" s="15"/>
      <c r="CW846" s="15"/>
      <c r="CX846" s="15"/>
      <c r="CY846" s="15"/>
      <c r="CZ846" s="15"/>
      <c r="DA846" s="15"/>
    </row>
    <row r="847" spans="1:105" s="19" customFormat="1" ht="16.5" x14ac:dyDescent="0.3">
      <c r="A847" s="81">
        <v>733</v>
      </c>
      <c r="B847" s="82"/>
      <c r="C847" s="83"/>
      <c r="D847" s="82"/>
      <c r="E847" s="81" t="s">
        <v>2154</v>
      </c>
      <c r="F847" s="81"/>
      <c r="G847" s="81"/>
      <c r="H847" s="64"/>
      <c r="I847" s="65">
        <v>100</v>
      </c>
      <c r="J847" s="66">
        <f t="shared" si="145"/>
        <v>100</v>
      </c>
      <c r="K847" s="66">
        <f t="shared" si="146"/>
        <v>100</v>
      </c>
      <c r="L847" s="66">
        <f>P847+R847+T847+V847+X847+Z847+AB847+AD847+AF847+AH847+AJ847+AL847+AN847+AP847+AR847+AT847+AV847+AX847+AZ847+BB847+BD847+BJ847+CZ847</f>
        <v>0</v>
      </c>
      <c r="M847" s="66">
        <f>Q847+S847+U847+W847+Y847+AA847+AC847+AE847+AG847+AI847+AK847+AM847+AO847+AQ847+AS847+AU847+AW847+AY847+BA847+BC847+BE847+BK847+DA847</f>
        <v>0</v>
      </c>
      <c r="N847" s="63"/>
      <c r="O847" s="63"/>
      <c r="P847" s="63"/>
      <c r="Q847" s="63"/>
      <c r="R847" s="63"/>
      <c r="S847" s="63"/>
      <c r="T847" s="63"/>
      <c r="U847" s="63"/>
      <c r="V847" s="63"/>
      <c r="W847" s="63"/>
      <c r="X847" s="63"/>
      <c r="Y847" s="63"/>
      <c r="Z847" s="63"/>
      <c r="AA847" s="63"/>
      <c r="AB847" s="63"/>
      <c r="AC847" s="63"/>
      <c r="AD847" s="63"/>
      <c r="AE847" s="63"/>
      <c r="AF847" s="63"/>
      <c r="AG847" s="63"/>
      <c r="AH847" s="63"/>
      <c r="AI847" s="63"/>
      <c r="AJ847" s="63"/>
      <c r="AK847" s="63"/>
      <c r="AL847" s="63"/>
      <c r="AM847" s="63"/>
      <c r="AN847" s="63"/>
      <c r="AO847" s="63"/>
      <c r="AP847" s="63"/>
      <c r="AQ847" s="63"/>
      <c r="AR847" s="63"/>
      <c r="AS847" s="63"/>
      <c r="AT847" s="63"/>
      <c r="AU847" s="63"/>
      <c r="AV847" s="63"/>
      <c r="AW847" s="63"/>
      <c r="AX847" s="63"/>
      <c r="AY847" s="63"/>
      <c r="AZ847" s="63"/>
      <c r="BA847" s="63"/>
      <c r="BB847" s="63"/>
      <c r="BC847" s="63"/>
      <c r="BD847" s="63"/>
      <c r="BE847" s="63"/>
      <c r="BF847" s="63"/>
      <c r="BG847" s="63"/>
      <c r="BH847" s="63"/>
      <c r="BI847" s="63"/>
      <c r="BJ847" s="63"/>
      <c r="BK847" s="63"/>
      <c r="BL847" s="63"/>
      <c r="BM847" s="63"/>
      <c r="BN847" s="63"/>
      <c r="BO847" s="63"/>
      <c r="BP847" s="63"/>
      <c r="BQ847" s="63"/>
      <c r="BR847" s="63"/>
      <c r="BS847" s="63"/>
      <c r="BT847" s="63"/>
      <c r="BU847" s="63"/>
      <c r="BV847" s="63"/>
      <c r="BW847" s="63"/>
      <c r="BX847" s="63"/>
      <c r="BY847" s="63"/>
      <c r="BZ847" s="63"/>
      <c r="CA847" s="63"/>
      <c r="CB847" s="63"/>
      <c r="CC847" s="63"/>
      <c r="CD847" s="63"/>
      <c r="CE847" s="63"/>
      <c r="CF847" s="63"/>
      <c r="CG847" s="63"/>
      <c r="CH847" s="63"/>
      <c r="CI847" s="63"/>
      <c r="CJ847" s="63"/>
      <c r="CK847" s="63"/>
      <c r="CL847" s="63"/>
      <c r="CM847" s="63"/>
      <c r="CN847" s="63"/>
      <c r="CO847" s="63"/>
      <c r="CP847" s="63"/>
      <c r="CQ847" s="63"/>
      <c r="CR847" s="63"/>
      <c r="CS847" s="63"/>
      <c r="CT847" s="63"/>
      <c r="CU847" s="63"/>
      <c r="CV847" s="63"/>
      <c r="CW847" s="63"/>
      <c r="CX847" s="63"/>
      <c r="CY847" s="63"/>
      <c r="CZ847" s="63"/>
      <c r="DA847" s="63"/>
    </row>
    <row r="848" spans="1:105" ht="16.5" x14ac:dyDescent="0.3">
      <c r="A848" s="14">
        <v>786</v>
      </c>
      <c r="B848" s="15"/>
      <c r="C848" s="15"/>
      <c r="D848" s="15"/>
      <c r="E848" s="14" t="s">
        <v>2155</v>
      </c>
      <c r="F848" s="14"/>
      <c r="G848" s="14" t="s">
        <v>2156</v>
      </c>
      <c r="H848" s="2"/>
      <c r="I848" s="12">
        <v>100</v>
      </c>
      <c r="J848" s="16">
        <f t="shared" si="145"/>
        <v>100</v>
      </c>
      <c r="K848" s="16">
        <f t="shared" si="146"/>
        <v>100</v>
      </c>
      <c r="L848" s="16">
        <f t="shared" ref="L848:M853" si="147">P848+R848+T848+V848+X848+Z848+AB848+AD848+AF848+AH848+AJ848+AL848+AN848+AP848+AR848+AT848+AV848+AX848+AZ848+BB848+BD848+BJ848+CZ848+BF848+BH848+BL848+BN848+BP848+BR848+BT848+BZ848+BV848+BX848+CB848+CD848+CF848+CH848+CJ848+CL848</f>
        <v>0</v>
      </c>
      <c r="M848" s="16">
        <f t="shared" si="147"/>
        <v>0</v>
      </c>
      <c r="N848" s="15"/>
      <c r="O848" s="15"/>
      <c r="P848" s="15"/>
      <c r="Q848" s="15"/>
      <c r="R848" s="15"/>
      <c r="S848" s="15"/>
      <c r="T848" s="15"/>
      <c r="U848" s="15"/>
      <c r="V848" s="15"/>
      <c r="W848" s="17"/>
      <c r="X848" s="15"/>
      <c r="Y848" s="15"/>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c r="BC848" s="15"/>
      <c r="BD848" s="15"/>
      <c r="BE848" s="15"/>
      <c r="BF848" s="15"/>
      <c r="BG848" s="15"/>
      <c r="BH848" s="15"/>
      <c r="BI848" s="15"/>
      <c r="BJ848" s="15"/>
      <c r="BK848" s="15"/>
      <c r="BL848" s="15"/>
      <c r="BM848" s="15"/>
      <c r="BN848" s="15"/>
      <c r="BO848" s="15"/>
      <c r="BP848" s="15"/>
      <c r="BQ848" s="15"/>
      <c r="BR848" s="15"/>
      <c r="BS848" s="15"/>
      <c r="BT848" s="15"/>
      <c r="BU848" s="15"/>
      <c r="BV848" s="15"/>
      <c r="BW848" s="15"/>
      <c r="BX848" s="15"/>
      <c r="BY848" s="15"/>
      <c r="BZ848" s="15"/>
      <c r="CA848" s="15"/>
      <c r="CB848" s="15"/>
      <c r="CC848" s="15"/>
      <c r="CD848" s="15"/>
      <c r="CE848" s="15"/>
      <c r="CF848" s="15"/>
      <c r="CG848" s="15"/>
      <c r="CH848" s="15"/>
      <c r="CI848" s="15"/>
      <c r="CJ848" s="15"/>
      <c r="CK848" s="15"/>
      <c r="CL848" s="15"/>
      <c r="CM848" s="15"/>
      <c r="CN848" s="15"/>
      <c r="CO848" s="15"/>
      <c r="CP848" s="15"/>
      <c r="CQ848" s="15"/>
      <c r="CR848" s="15"/>
      <c r="CS848" s="15"/>
      <c r="CT848" s="15"/>
      <c r="CU848" s="15"/>
      <c r="CV848" s="15"/>
      <c r="CW848" s="15"/>
      <c r="CX848" s="15"/>
      <c r="CY848" s="15"/>
      <c r="CZ848" s="15"/>
      <c r="DA848" s="15"/>
    </row>
    <row r="849" spans="1:105" ht="16.5" x14ac:dyDescent="0.3">
      <c r="A849" s="14">
        <v>787</v>
      </c>
      <c r="B849" s="15"/>
      <c r="C849" s="15"/>
      <c r="D849" s="15"/>
      <c r="E849" s="14" t="s">
        <v>2157</v>
      </c>
      <c r="F849" s="14"/>
      <c r="G849" s="14" t="s">
        <v>2158</v>
      </c>
      <c r="H849" s="2"/>
      <c r="I849" s="12">
        <v>100</v>
      </c>
      <c r="J849" s="16">
        <f t="shared" si="145"/>
        <v>100</v>
      </c>
      <c r="K849" s="16">
        <f t="shared" si="146"/>
        <v>100</v>
      </c>
      <c r="L849" s="16">
        <f t="shared" si="147"/>
        <v>0</v>
      </c>
      <c r="M849" s="16">
        <f t="shared" si="147"/>
        <v>0</v>
      </c>
      <c r="N849" s="15"/>
      <c r="O849" s="15"/>
      <c r="P849" s="15"/>
      <c r="Q849" s="15"/>
      <c r="R849" s="15"/>
      <c r="S849" s="15"/>
      <c r="T849" s="15"/>
      <c r="U849" s="15"/>
      <c r="V849" s="15"/>
      <c r="W849" s="17"/>
      <c r="X849" s="15"/>
      <c r="Y849" s="15"/>
      <c r="Z849" s="15"/>
      <c r="AA849" s="15"/>
      <c r="AB849" s="15"/>
      <c r="AC849" s="15"/>
      <c r="AD849" s="15"/>
      <c r="AE849" s="15"/>
      <c r="AF849" s="15"/>
      <c r="AG849" s="15"/>
      <c r="AH849" s="15"/>
      <c r="AI849" s="15"/>
      <c r="AJ849" s="15"/>
      <c r="AK849" s="15"/>
      <c r="AL849" s="15"/>
      <c r="AM849" s="15"/>
      <c r="AN849" s="15"/>
      <c r="AO849" s="15"/>
      <c r="AP849" s="15"/>
      <c r="AQ849" s="15"/>
      <c r="AR849" s="15"/>
      <c r="AS849" s="15"/>
      <c r="AT849" s="15"/>
      <c r="AU849" s="15"/>
      <c r="AV849" s="15"/>
      <c r="AW849" s="15"/>
      <c r="AX849" s="15"/>
      <c r="AY849" s="15"/>
      <c r="AZ849" s="15"/>
      <c r="BA849" s="15"/>
      <c r="BB849" s="15"/>
      <c r="BC849" s="15"/>
      <c r="BD849" s="15"/>
      <c r="BE849" s="15"/>
      <c r="BF849" s="15"/>
      <c r="BG849" s="15"/>
      <c r="BH849" s="15"/>
      <c r="BI849" s="15"/>
      <c r="BJ849" s="15"/>
      <c r="BK849" s="15"/>
      <c r="BL849" s="15"/>
      <c r="BM849" s="15"/>
      <c r="BN849" s="15"/>
      <c r="BO849" s="15"/>
      <c r="BP849" s="15"/>
      <c r="BQ849" s="15"/>
      <c r="BR849" s="15"/>
      <c r="BS849" s="15"/>
      <c r="BT849" s="15"/>
      <c r="BU849" s="15"/>
      <c r="BV849" s="15"/>
      <c r="BW849" s="15"/>
      <c r="BX849" s="15"/>
      <c r="BY849" s="15"/>
      <c r="BZ849" s="15"/>
      <c r="CA849" s="15"/>
      <c r="CB849" s="15"/>
      <c r="CC849" s="15"/>
      <c r="CD849" s="15"/>
      <c r="CE849" s="15"/>
      <c r="CF849" s="15"/>
      <c r="CG849" s="15"/>
      <c r="CH849" s="15"/>
      <c r="CI849" s="15"/>
      <c r="CJ849" s="15"/>
      <c r="CK849" s="15"/>
      <c r="CL849" s="15"/>
      <c r="CM849" s="15"/>
      <c r="CN849" s="15"/>
      <c r="CO849" s="15"/>
      <c r="CP849" s="15"/>
      <c r="CQ849" s="15"/>
      <c r="CR849" s="15"/>
      <c r="CS849" s="15"/>
      <c r="CT849" s="15"/>
      <c r="CU849" s="15"/>
      <c r="CV849" s="15"/>
      <c r="CW849" s="15"/>
      <c r="CX849" s="15"/>
      <c r="CY849" s="15"/>
      <c r="CZ849" s="15"/>
      <c r="DA849" s="15"/>
    </row>
    <row r="850" spans="1:105" ht="16.5" x14ac:dyDescent="0.3">
      <c r="A850" s="14">
        <v>788</v>
      </c>
      <c r="B850" s="15"/>
      <c r="C850" s="15"/>
      <c r="D850" s="15"/>
      <c r="E850" s="14" t="s">
        <v>2159</v>
      </c>
      <c r="F850" s="14"/>
      <c r="G850" s="14" t="s">
        <v>2160</v>
      </c>
      <c r="H850" s="2"/>
      <c r="I850" s="12">
        <v>100</v>
      </c>
      <c r="J850" s="16">
        <f t="shared" si="145"/>
        <v>100</v>
      </c>
      <c r="K850" s="16">
        <f t="shared" si="146"/>
        <v>100</v>
      </c>
      <c r="L850" s="16">
        <f t="shared" si="147"/>
        <v>0</v>
      </c>
      <c r="M850" s="16">
        <f t="shared" si="147"/>
        <v>0</v>
      </c>
      <c r="N850" s="15"/>
      <c r="O850" s="15"/>
      <c r="P850" s="15"/>
      <c r="Q850" s="15"/>
      <c r="R850" s="15"/>
      <c r="S850" s="15"/>
      <c r="T850" s="15"/>
      <c r="U850" s="15"/>
      <c r="V850" s="15"/>
      <c r="W850" s="17"/>
      <c r="X850" s="15"/>
      <c r="Y850" s="15"/>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c r="BC850" s="15"/>
      <c r="BD850" s="15"/>
      <c r="BE850" s="15"/>
      <c r="BF850" s="15"/>
      <c r="BG850" s="15"/>
      <c r="BH850" s="15"/>
      <c r="BI850" s="15"/>
      <c r="BJ850" s="15"/>
      <c r="BK850" s="15"/>
      <c r="BL850" s="15"/>
      <c r="BM850" s="15"/>
      <c r="BN850" s="15"/>
      <c r="BO850" s="15"/>
      <c r="BP850" s="15"/>
      <c r="BQ850" s="15"/>
      <c r="BR850" s="15"/>
      <c r="BS850" s="15"/>
      <c r="BT850" s="15"/>
      <c r="BU850" s="15"/>
      <c r="BV850" s="15"/>
      <c r="BW850" s="15"/>
      <c r="BX850" s="15"/>
      <c r="BY850" s="15"/>
      <c r="BZ850" s="15"/>
      <c r="CA850" s="15"/>
      <c r="CB850" s="15"/>
      <c r="CC850" s="15"/>
      <c r="CD850" s="15"/>
      <c r="CE850" s="15"/>
      <c r="CF850" s="15"/>
      <c r="CG850" s="15"/>
      <c r="CH850" s="15"/>
      <c r="CI850" s="15"/>
      <c r="CJ850" s="15"/>
      <c r="CK850" s="15"/>
      <c r="CL850" s="15"/>
      <c r="CM850" s="15"/>
      <c r="CN850" s="15"/>
      <c r="CO850" s="15"/>
      <c r="CP850" s="15"/>
      <c r="CQ850" s="15"/>
      <c r="CR850" s="15"/>
      <c r="CS850" s="15"/>
      <c r="CT850" s="15"/>
      <c r="CU850" s="15"/>
      <c r="CV850" s="15"/>
      <c r="CW850" s="15"/>
      <c r="CX850" s="15"/>
      <c r="CY850" s="15"/>
      <c r="CZ850" s="15"/>
      <c r="DA850" s="15"/>
    </row>
    <row r="851" spans="1:105" ht="16.5" x14ac:dyDescent="0.3">
      <c r="A851" s="14">
        <v>791</v>
      </c>
      <c r="B851" s="15"/>
      <c r="C851" s="15"/>
      <c r="D851" s="15"/>
      <c r="E851" s="14" t="s">
        <v>2161</v>
      </c>
      <c r="F851" s="14"/>
      <c r="G851" s="14" t="s">
        <v>2162</v>
      </c>
      <c r="H851" s="2"/>
      <c r="I851" s="12">
        <v>100</v>
      </c>
      <c r="J851" s="16">
        <f t="shared" si="145"/>
        <v>100</v>
      </c>
      <c r="K851" s="16">
        <f t="shared" si="146"/>
        <v>100</v>
      </c>
      <c r="L851" s="16">
        <f t="shared" si="147"/>
        <v>0</v>
      </c>
      <c r="M851" s="16">
        <f t="shared" si="147"/>
        <v>0</v>
      </c>
      <c r="N851" s="15"/>
      <c r="O851" s="15"/>
      <c r="P851" s="15"/>
      <c r="Q851" s="15"/>
      <c r="R851" s="15"/>
      <c r="S851" s="15"/>
      <c r="T851" s="15"/>
      <c r="U851" s="15"/>
      <c r="V851" s="15"/>
      <c r="W851" s="17"/>
      <c r="X851" s="15"/>
      <c r="Y851" s="15"/>
      <c r="Z851" s="15"/>
      <c r="AA851" s="15"/>
      <c r="AB851" s="15"/>
      <c r="AC851" s="15"/>
      <c r="AD851" s="15"/>
      <c r="AE851" s="15"/>
      <c r="AF851" s="15"/>
      <c r="AG851" s="15"/>
      <c r="AH851" s="15"/>
      <c r="AI851" s="15"/>
      <c r="AJ851" s="15"/>
      <c r="AK851" s="15"/>
      <c r="AL851" s="15"/>
      <c r="AM851" s="15"/>
      <c r="AN851" s="15"/>
      <c r="AO851" s="15"/>
      <c r="AP851" s="15"/>
      <c r="AQ851" s="15"/>
      <c r="AR851" s="15"/>
      <c r="AS851" s="15"/>
      <c r="AT851" s="15"/>
      <c r="AU851" s="15"/>
      <c r="AV851" s="15"/>
      <c r="AW851" s="15"/>
      <c r="AX851" s="15"/>
      <c r="AY851" s="15"/>
      <c r="AZ851" s="15"/>
      <c r="BA851" s="15"/>
      <c r="BB851" s="15"/>
      <c r="BC851" s="15"/>
      <c r="BD851" s="15"/>
      <c r="BE851" s="15"/>
      <c r="BF851" s="15"/>
      <c r="BG851" s="15"/>
      <c r="BH851" s="15"/>
      <c r="BI851" s="15"/>
      <c r="BJ851" s="15"/>
      <c r="BK851" s="15"/>
      <c r="BL851" s="15"/>
      <c r="BM851" s="15"/>
      <c r="BN851" s="15"/>
      <c r="BO851" s="15"/>
      <c r="BP851" s="15"/>
      <c r="BQ851" s="15"/>
      <c r="BR851" s="15"/>
      <c r="BS851" s="15"/>
      <c r="BT851" s="15"/>
      <c r="BU851" s="15"/>
      <c r="BV851" s="15"/>
      <c r="BW851" s="15"/>
      <c r="BX851" s="15"/>
      <c r="BY851" s="15"/>
      <c r="BZ851" s="15"/>
      <c r="CA851" s="15"/>
      <c r="CB851" s="15"/>
      <c r="CC851" s="15"/>
      <c r="CD851" s="15"/>
      <c r="CE851" s="15"/>
      <c r="CF851" s="15"/>
      <c r="CG851" s="15"/>
      <c r="CH851" s="15"/>
      <c r="CI851" s="15"/>
      <c r="CJ851" s="15"/>
      <c r="CK851" s="15"/>
      <c r="CL851" s="15"/>
      <c r="CM851" s="15"/>
      <c r="CN851" s="15"/>
      <c r="CO851" s="15"/>
      <c r="CP851" s="15"/>
      <c r="CQ851" s="15"/>
      <c r="CR851" s="15"/>
      <c r="CS851" s="15"/>
      <c r="CT851" s="15"/>
      <c r="CU851" s="15"/>
      <c r="CV851" s="15"/>
      <c r="CW851" s="15"/>
      <c r="CX851" s="15"/>
      <c r="CY851" s="15"/>
      <c r="CZ851" s="15"/>
      <c r="DA851" s="15"/>
    </row>
    <row r="852" spans="1:105" ht="16.5" x14ac:dyDescent="0.3">
      <c r="A852" s="14">
        <v>792</v>
      </c>
      <c r="B852" s="15"/>
      <c r="C852" s="15"/>
      <c r="D852" s="15"/>
      <c r="E852" s="14" t="s">
        <v>2163</v>
      </c>
      <c r="F852" s="14"/>
      <c r="G852" s="14" t="s">
        <v>2164</v>
      </c>
      <c r="H852" s="2"/>
      <c r="I852" s="12">
        <v>100</v>
      </c>
      <c r="J852" s="16">
        <f t="shared" si="145"/>
        <v>100</v>
      </c>
      <c r="K852" s="16">
        <f t="shared" si="146"/>
        <v>100</v>
      </c>
      <c r="L852" s="16">
        <f t="shared" si="147"/>
        <v>0</v>
      </c>
      <c r="M852" s="16">
        <f t="shared" si="147"/>
        <v>0</v>
      </c>
      <c r="N852" s="15"/>
      <c r="O852" s="15"/>
      <c r="P852" s="15"/>
      <c r="Q852" s="15"/>
      <c r="R852" s="15"/>
      <c r="S852" s="15"/>
      <c r="T852" s="15"/>
      <c r="U852" s="15"/>
      <c r="V852" s="15"/>
      <c r="W852" s="17"/>
      <c r="X852" s="15"/>
      <c r="Y852" s="15"/>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c r="BC852" s="15"/>
      <c r="BD852" s="15"/>
      <c r="BE852" s="15"/>
      <c r="BF852" s="15"/>
      <c r="BG852" s="15"/>
      <c r="BH852" s="15"/>
      <c r="BI852" s="15"/>
      <c r="BJ852" s="15"/>
      <c r="BK852" s="15"/>
      <c r="BL852" s="15"/>
      <c r="BM852" s="15"/>
      <c r="BN852" s="15"/>
      <c r="BO852" s="15"/>
      <c r="BP852" s="15"/>
      <c r="BQ852" s="15"/>
      <c r="BR852" s="15"/>
      <c r="BS852" s="15"/>
      <c r="BT852" s="15"/>
      <c r="BU852" s="15"/>
      <c r="BV852" s="15"/>
      <c r="BW852" s="15"/>
      <c r="BX852" s="15"/>
      <c r="BY852" s="15"/>
      <c r="BZ852" s="15"/>
      <c r="CA852" s="15"/>
      <c r="CB852" s="15"/>
      <c r="CC852" s="15"/>
      <c r="CD852" s="15"/>
      <c r="CE852" s="15"/>
      <c r="CF852" s="15"/>
      <c r="CG852" s="15"/>
      <c r="CH852" s="15"/>
      <c r="CI852" s="15"/>
      <c r="CJ852" s="15"/>
      <c r="CK852" s="15"/>
      <c r="CL852" s="15"/>
      <c r="CM852" s="15"/>
      <c r="CN852" s="15"/>
      <c r="CO852" s="15"/>
      <c r="CP852" s="15"/>
      <c r="CQ852" s="15"/>
      <c r="CR852" s="15"/>
      <c r="CS852" s="15"/>
      <c r="CT852" s="15"/>
      <c r="CU852" s="15"/>
      <c r="CV852" s="15"/>
      <c r="CW852" s="15"/>
      <c r="CX852" s="15"/>
      <c r="CY852" s="15"/>
      <c r="CZ852" s="15"/>
      <c r="DA852" s="15"/>
    </row>
    <row r="853" spans="1:105" ht="16.5" x14ac:dyDescent="0.3">
      <c r="A853" s="14">
        <v>795</v>
      </c>
      <c r="B853" s="15"/>
      <c r="C853" s="15"/>
      <c r="D853" s="15"/>
      <c r="E853" s="14" t="s">
        <v>2165</v>
      </c>
      <c r="F853" s="14"/>
      <c r="G853" s="14" t="s">
        <v>2166</v>
      </c>
      <c r="H853" s="2"/>
      <c r="I853" s="12">
        <v>100</v>
      </c>
      <c r="J853" s="16">
        <f t="shared" si="145"/>
        <v>100</v>
      </c>
      <c r="K853" s="16">
        <f t="shared" si="146"/>
        <v>100</v>
      </c>
      <c r="L853" s="16">
        <f t="shared" si="147"/>
        <v>0</v>
      </c>
      <c r="M853" s="16">
        <f t="shared" si="147"/>
        <v>0</v>
      </c>
      <c r="N853" s="15"/>
      <c r="O853" s="15"/>
      <c r="P853" s="15"/>
      <c r="Q853" s="15"/>
      <c r="R853" s="15"/>
      <c r="S853" s="15"/>
      <c r="T853" s="15"/>
      <c r="U853" s="15"/>
      <c r="V853" s="15"/>
      <c r="W853" s="17"/>
      <c r="X853" s="15"/>
      <c r="Y853" s="15"/>
      <c r="Z853" s="15"/>
      <c r="AA853" s="15"/>
      <c r="AB853" s="15"/>
      <c r="AC853" s="15"/>
      <c r="AD853" s="15"/>
      <c r="AE853" s="15"/>
      <c r="AF853" s="15"/>
      <c r="AG853" s="15"/>
      <c r="AH853" s="15"/>
      <c r="AI853" s="15"/>
      <c r="AJ853" s="15"/>
      <c r="AK853" s="15"/>
      <c r="AL853" s="15"/>
      <c r="AM853" s="15"/>
      <c r="AN853" s="15"/>
      <c r="AO853" s="15"/>
      <c r="AP853" s="15"/>
      <c r="AQ853" s="15"/>
      <c r="AR853" s="15"/>
      <c r="AS853" s="15"/>
      <c r="AT853" s="15"/>
      <c r="AU853" s="15"/>
      <c r="AV853" s="15"/>
      <c r="AW853" s="15"/>
      <c r="AX853" s="15"/>
      <c r="AY853" s="15"/>
      <c r="AZ853" s="15"/>
      <c r="BA853" s="15"/>
      <c r="BB853" s="15"/>
      <c r="BC853" s="15"/>
      <c r="BD853" s="15"/>
      <c r="BE853" s="15"/>
      <c r="BF853" s="15"/>
      <c r="BG853" s="15"/>
      <c r="BH853" s="15"/>
      <c r="BI853" s="15"/>
      <c r="BJ853" s="15"/>
      <c r="BK853" s="15"/>
      <c r="BL853" s="15"/>
      <c r="BM853" s="15"/>
      <c r="BN853" s="15"/>
      <c r="BO853" s="15"/>
      <c r="BP853" s="15"/>
      <c r="BQ853" s="15"/>
      <c r="BR853" s="15"/>
      <c r="BS853" s="15"/>
      <c r="BT853" s="15"/>
      <c r="BU853" s="15"/>
      <c r="BV853" s="15"/>
      <c r="BW853" s="15"/>
      <c r="BX853" s="15"/>
      <c r="BY853" s="15"/>
      <c r="BZ853" s="15"/>
      <c r="CA853" s="15"/>
      <c r="CB853" s="15"/>
      <c r="CC853" s="15"/>
      <c r="CD853" s="15"/>
      <c r="CE853" s="15"/>
      <c r="CF853" s="15"/>
      <c r="CG853" s="15"/>
      <c r="CH853" s="15"/>
      <c r="CI853" s="15"/>
      <c r="CJ853" s="15"/>
      <c r="CK853" s="15"/>
      <c r="CL853" s="15"/>
      <c r="CM853" s="15"/>
      <c r="CN853" s="15"/>
      <c r="CO853" s="15"/>
      <c r="CP853" s="15"/>
      <c r="CQ853" s="15"/>
      <c r="CR853" s="15"/>
      <c r="CS853" s="15"/>
      <c r="CT853" s="15"/>
      <c r="CU853" s="15"/>
      <c r="CV853" s="15"/>
      <c r="CW853" s="15"/>
      <c r="CX853" s="15"/>
      <c r="CY853" s="15"/>
      <c r="CZ853" s="15"/>
      <c r="DA853" s="15"/>
    </row>
    <row r="854" spans="1:105" s="19" customFormat="1" ht="16.5" x14ac:dyDescent="0.3">
      <c r="A854" s="81">
        <v>732</v>
      </c>
      <c r="B854" s="82"/>
      <c r="C854" s="83"/>
      <c r="D854" s="82"/>
      <c r="E854" s="81" t="s">
        <v>2167</v>
      </c>
      <c r="F854" s="81"/>
      <c r="G854" s="81"/>
      <c r="H854" s="64"/>
      <c r="I854" s="65">
        <v>100</v>
      </c>
      <c r="J854" s="66">
        <f t="shared" si="145"/>
        <v>100</v>
      </c>
      <c r="K854" s="66">
        <f t="shared" si="146"/>
        <v>100</v>
      </c>
      <c r="L854" s="66">
        <f>P854+R854+T854+V854+X854+Z854+AB854+AD854+AF854+AH854+AJ854+AL854+AN854+AP854+AR854+AT854+AV854+AX854+AZ854+BB854+BD854+BJ854+CZ854</f>
        <v>0</v>
      </c>
      <c r="M854" s="66">
        <f>Q854+S854+U854+W854+Y854+AA854+AC854+AE854+AG854+AI854+AK854+AM854+AO854+AQ854+AS854+AU854+AW854+AY854+BA854+BC854+BE854+BK854+DA854</f>
        <v>0</v>
      </c>
      <c r="N854" s="63"/>
      <c r="O854" s="63"/>
      <c r="P854" s="63"/>
      <c r="Q854" s="63"/>
      <c r="R854" s="63"/>
      <c r="S854" s="63"/>
      <c r="T854" s="63"/>
      <c r="U854" s="63"/>
      <c r="V854" s="63"/>
      <c r="W854" s="63"/>
      <c r="X854" s="63"/>
      <c r="Y854" s="63"/>
      <c r="Z854" s="63"/>
      <c r="AA854" s="63"/>
      <c r="AB854" s="63"/>
      <c r="AC854" s="63"/>
      <c r="AD854" s="63"/>
      <c r="AE854" s="63"/>
      <c r="AF854" s="63"/>
      <c r="AG854" s="63"/>
      <c r="AH854" s="63"/>
      <c r="AI854" s="63"/>
      <c r="AJ854" s="63"/>
      <c r="AK854" s="63"/>
      <c r="AL854" s="63"/>
      <c r="AM854" s="63"/>
      <c r="AN854" s="63"/>
      <c r="AO854" s="63"/>
      <c r="AP854" s="63"/>
      <c r="AQ854" s="63"/>
      <c r="AR854" s="63"/>
      <c r="AS854" s="63"/>
      <c r="AT854" s="63"/>
      <c r="AU854" s="63"/>
      <c r="AV854" s="63"/>
      <c r="AW854" s="63"/>
      <c r="AX854" s="63"/>
      <c r="AY854" s="63"/>
      <c r="AZ854" s="63"/>
      <c r="BA854" s="63"/>
      <c r="BB854" s="63"/>
      <c r="BC854" s="63"/>
      <c r="BD854" s="63"/>
      <c r="BE854" s="63"/>
      <c r="BF854" s="63"/>
      <c r="BG854" s="63"/>
      <c r="BH854" s="63"/>
      <c r="BI854" s="63"/>
      <c r="BJ854" s="63"/>
      <c r="BK854" s="63"/>
      <c r="BL854" s="63"/>
      <c r="BM854" s="63"/>
      <c r="BN854" s="63"/>
      <c r="BO854" s="63"/>
      <c r="BP854" s="63"/>
      <c r="BQ854" s="63"/>
      <c r="BR854" s="63"/>
      <c r="BS854" s="63"/>
      <c r="BT854" s="63"/>
      <c r="BU854" s="63"/>
      <c r="BV854" s="63"/>
      <c r="BW854" s="63"/>
      <c r="BX854" s="63"/>
      <c r="BY854" s="63"/>
      <c r="BZ854" s="63"/>
      <c r="CA854" s="63"/>
      <c r="CB854" s="63"/>
      <c r="CC854" s="63"/>
      <c r="CD854" s="63"/>
      <c r="CE854" s="63"/>
      <c r="CF854" s="63"/>
      <c r="CG854" s="63"/>
      <c r="CH854" s="63"/>
      <c r="CI854" s="63"/>
      <c r="CJ854" s="63"/>
      <c r="CK854" s="63"/>
      <c r="CL854" s="63"/>
      <c r="CM854" s="63"/>
      <c r="CN854" s="63"/>
      <c r="CO854" s="63"/>
      <c r="CP854" s="63"/>
      <c r="CQ854" s="63"/>
      <c r="CR854" s="63"/>
      <c r="CS854" s="63"/>
      <c r="CT854" s="63"/>
      <c r="CU854" s="63"/>
      <c r="CV854" s="63"/>
      <c r="CW854" s="63"/>
      <c r="CX854" s="63"/>
      <c r="CY854" s="63"/>
      <c r="CZ854" s="63"/>
      <c r="DA854" s="63"/>
    </row>
    <row r="855" spans="1:105" ht="16.5" x14ac:dyDescent="0.3">
      <c r="A855" s="14">
        <v>796</v>
      </c>
      <c r="B855" s="15"/>
      <c r="C855" s="15"/>
      <c r="D855" s="15"/>
      <c r="E855" s="14" t="s">
        <v>2168</v>
      </c>
      <c r="F855" s="14"/>
      <c r="G855" s="14" t="s">
        <v>2169</v>
      </c>
      <c r="H855" s="2"/>
      <c r="I855" s="12">
        <v>100</v>
      </c>
      <c r="J855" s="16">
        <f t="shared" si="145"/>
        <v>100</v>
      </c>
      <c r="K855" s="16">
        <f t="shared" si="146"/>
        <v>100</v>
      </c>
      <c r="L855" s="16">
        <f>P855+R855+T855+V855+X855+Z855+AB855+AD855+AF855+AH855+AJ855+AL855+AN855+AP855+AR855+AT855+AV855+AX855+AZ855+BB855+BD855+BJ855+CZ855+BF855+BH855+BL855+BN855+BP855+BR855+BT855+BZ855+BV855+BX855+CB855+CD855+CF855+CH855+CJ855+CL855</f>
        <v>0</v>
      </c>
      <c r="M855" s="16">
        <f>Q855+S855+U855+W855+Y855+AA855+AC855+AE855+AG855+AI855+AK855+AM855+AO855+AQ855+AS855+AU855+AW855+AY855+BA855+BC855+BE855+BK855+DA855+BG855+BI855+BM855+BO855+BQ855+BS855+BU855+CA855+BW855+BY855+CC855+CE855+CG855+CI855+CK855+CM855</f>
        <v>0</v>
      </c>
      <c r="N855" s="15"/>
      <c r="O855" s="15"/>
      <c r="P855" s="15"/>
      <c r="Q855" s="15"/>
      <c r="R855" s="15"/>
      <c r="S855" s="15"/>
      <c r="T855" s="15"/>
      <c r="U855" s="15"/>
      <c r="V855" s="15"/>
      <c r="W855" s="17"/>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5"/>
      <c r="BC855" s="15"/>
      <c r="BD855" s="15"/>
      <c r="BE855" s="15"/>
      <c r="BF855" s="15"/>
      <c r="BG855" s="15"/>
      <c r="BH855" s="15"/>
      <c r="BI855" s="15"/>
      <c r="BJ855" s="15"/>
      <c r="BK855" s="15"/>
      <c r="BL855" s="15"/>
      <c r="BM855" s="15"/>
      <c r="BN855" s="15"/>
      <c r="BO855" s="15"/>
      <c r="BP855" s="15"/>
      <c r="BQ855" s="15"/>
      <c r="BR855" s="15"/>
      <c r="BS855" s="15"/>
      <c r="BT855" s="15"/>
      <c r="BU855" s="15"/>
      <c r="BV855" s="15"/>
      <c r="BW855" s="15"/>
      <c r="BX855" s="15"/>
      <c r="BY855" s="15"/>
      <c r="BZ855" s="15"/>
      <c r="CA855" s="15"/>
      <c r="CB855" s="15"/>
      <c r="CC855" s="15"/>
      <c r="CD855" s="15"/>
      <c r="CE855" s="15"/>
      <c r="CF855" s="15"/>
      <c r="CG855" s="15"/>
      <c r="CH855" s="15"/>
      <c r="CI855" s="15"/>
      <c r="CJ855" s="15"/>
      <c r="CK855" s="15"/>
      <c r="CL855" s="15"/>
      <c r="CM855" s="15"/>
      <c r="CN855" s="15"/>
      <c r="CO855" s="15"/>
      <c r="CP855" s="15"/>
      <c r="CQ855" s="15"/>
      <c r="CR855" s="15"/>
      <c r="CS855" s="15"/>
      <c r="CT855" s="15"/>
      <c r="CU855" s="15"/>
      <c r="CV855" s="15"/>
      <c r="CW855" s="15"/>
      <c r="CX855" s="15"/>
      <c r="CY855" s="15"/>
      <c r="CZ855" s="15"/>
      <c r="DA855" s="15"/>
    </row>
    <row r="856" spans="1:105" ht="16.5" x14ac:dyDescent="0.3">
      <c r="A856" s="14">
        <v>797</v>
      </c>
      <c r="B856" s="15"/>
      <c r="C856" s="15"/>
      <c r="D856" s="15"/>
      <c r="E856" s="14" t="s">
        <v>2170</v>
      </c>
      <c r="F856" s="14"/>
      <c r="G856" s="14" t="s">
        <v>2171</v>
      </c>
      <c r="H856" s="2"/>
      <c r="I856" s="12">
        <v>100</v>
      </c>
      <c r="J856" s="16">
        <f t="shared" si="145"/>
        <v>100</v>
      </c>
      <c r="K856" s="16">
        <f t="shared" si="146"/>
        <v>100</v>
      </c>
      <c r="L856" s="16">
        <f>P856+R856+T856+V856+X856+Z856+AB856+AD856+AF856+AH856+AJ856+AL856+AN856+AP856+AR856+AT856+AV856+AX856+AZ856+BB856+BD856+BJ856+CZ856+BF856+BH856+BL856+BN856+BP856+BR856+BT856+BZ856+BV856+BX856+CB856+CD856+CF856+CH856+CJ856+CL856</f>
        <v>0</v>
      </c>
      <c r="M856" s="16">
        <f>Q856+S856+U856+W856+Y856+AA856+AC856+AE856+AG856+AI856+AK856+AM856+AO856+AQ856+AS856+AU856+AW856+AY856+BA856+BC856+BE856+BK856+DA856+BG856+BI856+BM856+BO856+BQ856+BS856+BU856+CA856+BW856+BY856+CC856+CE856+CG856+CI856+CK856+CM856</f>
        <v>0</v>
      </c>
      <c r="N856" s="15"/>
      <c r="O856" s="15"/>
      <c r="P856" s="15"/>
      <c r="Q856" s="15"/>
      <c r="R856" s="15"/>
      <c r="S856" s="15"/>
      <c r="T856" s="15"/>
      <c r="U856" s="15"/>
      <c r="V856" s="15"/>
      <c r="W856" s="17"/>
      <c r="X856" s="15"/>
      <c r="Y856" s="15"/>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c r="BC856" s="15"/>
      <c r="BD856" s="15"/>
      <c r="BE856" s="15"/>
      <c r="BF856" s="15"/>
      <c r="BG856" s="15"/>
      <c r="BH856" s="15"/>
      <c r="BI856" s="15"/>
      <c r="BJ856" s="15"/>
      <c r="BK856" s="15"/>
      <c r="BL856" s="15"/>
      <c r="BM856" s="15"/>
      <c r="BN856" s="15"/>
      <c r="BO856" s="15"/>
      <c r="BP856" s="15"/>
      <c r="BQ856" s="15"/>
      <c r="BR856" s="15"/>
      <c r="BS856" s="15"/>
      <c r="BT856" s="15"/>
      <c r="BU856" s="15"/>
      <c r="BV856" s="15"/>
      <c r="BW856" s="15"/>
      <c r="BX856" s="15"/>
      <c r="BY856" s="15"/>
      <c r="BZ856" s="15"/>
      <c r="CA856" s="15"/>
      <c r="CB856" s="15"/>
      <c r="CC856" s="15"/>
      <c r="CD856" s="15"/>
      <c r="CE856" s="15"/>
      <c r="CF856" s="15"/>
      <c r="CG856" s="15"/>
      <c r="CH856" s="15"/>
      <c r="CI856" s="15"/>
      <c r="CJ856" s="15"/>
      <c r="CK856" s="15"/>
      <c r="CL856" s="15"/>
      <c r="CM856" s="15"/>
      <c r="CN856" s="15"/>
      <c r="CO856" s="15"/>
      <c r="CP856" s="15"/>
      <c r="CQ856" s="15"/>
      <c r="CR856" s="15"/>
      <c r="CS856" s="15"/>
      <c r="CT856" s="15"/>
      <c r="CU856" s="15"/>
      <c r="CV856" s="15"/>
      <c r="CW856" s="15"/>
      <c r="CX856" s="15"/>
      <c r="CY856" s="15"/>
      <c r="CZ856" s="15"/>
      <c r="DA856" s="15"/>
    </row>
    <row r="857" spans="1:105" s="19" customFormat="1" ht="16.5" x14ac:dyDescent="0.3">
      <c r="A857" s="81">
        <v>755</v>
      </c>
      <c r="B857" s="82"/>
      <c r="C857" s="83"/>
      <c r="D857" s="82"/>
      <c r="E857" s="81" t="s">
        <v>2172</v>
      </c>
      <c r="F857" s="81"/>
      <c r="G857" s="81"/>
      <c r="H857" s="64"/>
      <c r="I857" s="65">
        <v>100</v>
      </c>
      <c r="J857" s="66">
        <f t="shared" si="145"/>
        <v>100</v>
      </c>
      <c r="K857" s="66">
        <f t="shared" si="146"/>
        <v>100</v>
      </c>
      <c r="L857" s="66">
        <f>P857+R857+T857+V857+X857+Z857+AB857+AD857+AF857+AH857+AJ857+AL857+AN857+AP857+AR857+AT857+AV857+AX857+AZ857+BB857+BD857+BJ857+CZ857</f>
        <v>0</v>
      </c>
      <c r="M857" s="66">
        <f>Q857+S857+U857+W857+Y857+AA857+AC857+AE857+AG857+AI857+AK857+AM857+AO857+AQ857+AS857+AU857+AW857+AY857+BA857+BC857+BE857+BK857+DA857</f>
        <v>0</v>
      </c>
      <c r="N857" s="63"/>
      <c r="O857" s="63"/>
      <c r="P857" s="63"/>
      <c r="Q857" s="63"/>
      <c r="R857" s="63"/>
      <c r="S857" s="63"/>
      <c r="T857" s="63"/>
      <c r="U857" s="63"/>
      <c r="V857" s="63"/>
      <c r="W857" s="63"/>
      <c r="X857" s="63"/>
      <c r="Y857" s="63"/>
      <c r="Z857" s="63"/>
      <c r="AA857" s="63"/>
      <c r="AB857" s="63"/>
      <c r="AC857" s="63"/>
      <c r="AD857" s="63"/>
      <c r="AE857" s="63"/>
      <c r="AF857" s="63"/>
      <c r="AG857" s="63"/>
      <c r="AH857" s="63"/>
      <c r="AI857" s="63"/>
      <c r="AJ857" s="63"/>
      <c r="AK857" s="63"/>
      <c r="AL857" s="63"/>
      <c r="AM857" s="63"/>
      <c r="AN857" s="63"/>
      <c r="AO857" s="63"/>
      <c r="AP857" s="63"/>
      <c r="AQ857" s="63"/>
      <c r="AR857" s="63"/>
      <c r="AS857" s="63"/>
      <c r="AT857" s="63"/>
      <c r="AU857" s="63"/>
      <c r="AV857" s="63"/>
      <c r="AW857" s="63"/>
      <c r="AX857" s="63"/>
      <c r="AY857" s="63"/>
      <c r="AZ857" s="63"/>
      <c r="BA857" s="63"/>
      <c r="BB857" s="63"/>
      <c r="BC857" s="63"/>
      <c r="BD857" s="63"/>
      <c r="BE857" s="63"/>
      <c r="BF857" s="63"/>
      <c r="BG857" s="63"/>
      <c r="BH857" s="63"/>
      <c r="BI857" s="63"/>
      <c r="BJ857" s="63"/>
      <c r="BK857" s="63"/>
      <c r="BL857" s="63"/>
      <c r="BM857" s="63"/>
      <c r="BN857" s="63"/>
      <c r="BO857" s="63"/>
      <c r="BP857" s="63"/>
      <c r="BQ857" s="63"/>
      <c r="BR857" s="63"/>
      <c r="BS857" s="63"/>
      <c r="BT857" s="63"/>
      <c r="BU857" s="63"/>
      <c r="BV857" s="63"/>
      <c r="BW857" s="63"/>
      <c r="BX857" s="63"/>
      <c r="BY857" s="63"/>
      <c r="BZ857" s="63"/>
      <c r="CA857" s="63"/>
      <c r="CB857" s="63"/>
      <c r="CC857" s="63"/>
      <c r="CD857" s="63"/>
      <c r="CE857" s="63"/>
      <c r="CF857" s="63"/>
      <c r="CG857" s="63"/>
      <c r="CH857" s="63"/>
      <c r="CI857" s="63"/>
      <c r="CJ857" s="63"/>
      <c r="CK857" s="63"/>
      <c r="CL857" s="63"/>
      <c r="CM857" s="63"/>
      <c r="CN857" s="63"/>
      <c r="CO857" s="63"/>
      <c r="CP857" s="63"/>
      <c r="CQ857" s="63"/>
      <c r="CR857" s="63"/>
      <c r="CS857" s="63"/>
      <c r="CT857" s="63"/>
      <c r="CU857" s="63"/>
      <c r="CV857" s="63"/>
      <c r="CW857" s="63"/>
      <c r="CX857" s="63"/>
      <c r="CY857" s="63"/>
      <c r="CZ857" s="63"/>
      <c r="DA857" s="63"/>
    </row>
    <row r="858" spans="1:105" ht="16.5" x14ac:dyDescent="0.3">
      <c r="A858" s="14">
        <v>798</v>
      </c>
      <c r="B858" s="15"/>
      <c r="C858" s="15"/>
      <c r="D858" s="15"/>
      <c r="E858" s="14" t="s">
        <v>2173</v>
      </c>
      <c r="F858" s="14"/>
      <c r="G858" s="14" t="s">
        <v>2174</v>
      </c>
      <c r="H858" s="2"/>
      <c r="I858" s="12">
        <v>100</v>
      </c>
      <c r="J858" s="16">
        <f t="shared" si="145"/>
        <v>100</v>
      </c>
      <c r="K858" s="16">
        <f t="shared" si="146"/>
        <v>100</v>
      </c>
      <c r="L858" s="16">
        <f t="shared" ref="L858:M869" si="148">P858+R858+T858+V858+X858+Z858+AB858+AD858+AF858+AH858+AJ858+AL858+AN858+AP858+AR858+AT858+AV858+AX858+AZ858+BB858+BD858+BJ858+CZ858+BF858+BH858+BL858+BN858+BP858+BR858+BT858+BZ858+BV858+BX858+CB858+CD858+CF858+CH858+CJ858+CL858</f>
        <v>0</v>
      </c>
      <c r="M858" s="16">
        <f t="shared" si="148"/>
        <v>0</v>
      </c>
      <c r="N858" s="15"/>
      <c r="O858" s="15"/>
      <c r="P858" s="15"/>
      <c r="Q858" s="15"/>
      <c r="R858" s="15"/>
      <c r="S858" s="15"/>
      <c r="T858" s="15"/>
      <c r="U858" s="15"/>
      <c r="V858" s="15"/>
      <c r="W858" s="17"/>
      <c r="X858" s="15"/>
      <c r="Y858" s="15"/>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c r="BC858" s="15"/>
      <c r="BD858" s="15"/>
      <c r="BE858" s="15"/>
      <c r="BF858" s="15"/>
      <c r="BG858" s="15"/>
      <c r="BH858" s="15"/>
      <c r="BI858" s="15"/>
      <c r="BJ858" s="15"/>
      <c r="BK858" s="15"/>
      <c r="BL858" s="15"/>
      <c r="BM858" s="15"/>
      <c r="BN858" s="15"/>
      <c r="BO858" s="15"/>
      <c r="BP858" s="15"/>
      <c r="BQ858" s="15"/>
      <c r="BR858" s="15"/>
      <c r="BS858" s="15"/>
      <c r="BT858" s="15"/>
      <c r="BU858" s="15"/>
      <c r="BV858" s="15"/>
      <c r="BW858" s="15"/>
      <c r="BX858" s="15"/>
      <c r="BY858" s="15"/>
      <c r="BZ858" s="15"/>
      <c r="CA858" s="15"/>
      <c r="CB858" s="15"/>
      <c r="CC858" s="15"/>
      <c r="CD858" s="15"/>
      <c r="CE858" s="15"/>
      <c r="CF858" s="15"/>
      <c r="CG858" s="15"/>
      <c r="CH858" s="15"/>
      <c r="CI858" s="15"/>
      <c r="CJ858" s="15"/>
      <c r="CK858" s="15"/>
      <c r="CL858" s="15"/>
      <c r="CM858" s="15"/>
      <c r="CN858" s="15"/>
      <c r="CO858" s="15"/>
      <c r="CP858" s="15"/>
      <c r="CQ858" s="15"/>
      <c r="CR858" s="15"/>
      <c r="CS858" s="15"/>
      <c r="CT858" s="15"/>
      <c r="CU858" s="15"/>
      <c r="CV858" s="15"/>
      <c r="CW858" s="15"/>
      <c r="CX858" s="15"/>
      <c r="CY858" s="15"/>
      <c r="CZ858" s="15"/>
      <c r="DA858" s="15"/>
    </row>
    <row r="859" spans="1:105" ht="16.5" x14ac:dyDescent="0.3">
      <c r="A859" s="14">
        <v>799</v>
      </c>
      <c r="B859" s="15"/>
      <c r="C859" s="15"/>
      <c r="D859" s="15"/>
      <c r="E859" s="14" t="s">
        <v>2175</v>
      </c>
      <c r="F859" s="14"/>
      <c r="G859" s="14" t="s">
        <v>2176</v>
      </c>
      <c r="H859" s="2"/>
      <c r="I859" s="12">
        <v>100</v>
      </c>
      <c r="J859" s="16">
        <f t="shared" si="145"/>
        <v>100</v>
      </c>
      <c r="K859" s="16">
        <f t="shared" si="146"/>
        <v>100</v>
      </c>
      <c r="L859" s="16">
        <f t="shared" si="148"/>
        <v>0</v>
      </c>
      <c r="M859" s="16">
        <f t="shared" si="148"/>
        <v>0</v>
      </c>
      <c r="N859" s="15"/>
      <c r="O859" s="15"/>
      <c r="P859" s="15"/>
      <c r="Q859" s="15"/>
      <c r="R859" s="15"/>
      <c r="S859" s="15"/>
      <c r="T859" s="15"/>
      <c r="U859" s="15"/>
      <c r="V859" s="15"/>
      <c r="W859" s="17"/>
      <c r="X859" s="15"/>
      <c r="Y859" s="15"/>
      <c r="Z859" s="15"/>
      <c r="AA859" s="15"/>
      <c r="AB859" s="15"/>
      <c r="AC859" s="15"/>
      <c r="AD859" s="15"/>
      <c r="AE859" s="15"/>
      <c r="AF859" s="15"/>
      <c r="AG859" s="15"/>
      <c r="AH859" s="15"/>
      <c r="AI859" s="15"/>
      <c r="AJ859" s="15"/>
      <c r="AK859" s="15"/>
      <c r="AL859" s="15"/>
      <c r="AM859" s="15"/>
      <c r="AN859" s="15"/>
      <c r="AO859" s="15"/>
      <c r="AP859" s="15"/>
      <c r="AQ859" s="15"/>
      <c r="AR859" s="15"/>
      <c r="AS859" s="15"/>
      <c r="AT859" s="15"/>
      <c r="AU859" s="15"/>
      <c r="AV859" s="15"/>
      <c r="AW859" s="15"/>
      <c r="AX859" s="15"/>
      <c r="AY859" s="15"/>
      <c r="AZ859" s="15"/>
      <c r="BA859" s="15"/>
      <c r="BB859" s="15"/>
      <c r="BC859" s="15"/>
      <c r="BD859" s="15"/>
      <c r="BE859" s="15"/>
      <c r="BF859" s="15"/>
      <c r="BG859" s="15"/>
      <c r="BH859" s="15"/>
      <c r="BI859" s="15"/>
      <c r="BJ859" s="15"/>
      <c r="BK859" s="15"/>
      <c r="BL859" s="15"/>
      <c r="BM859" s="15"/>
      <c r="BN859" s="15"/>
      <c r="BO859" s="15"/>
      <c r="BP859" s="15"/>
      <c r="BQ859" s="15"/>
      <c r="BR859" s="15"/>
      <c r="BS859" s="15"/>
      <c r="BT859" s="15"/>
      <c r="BU859" s="15"/>
      <c r="BV859" s="15"/>
      <c r="BW859" s="15"/>
      <c r="BX859" s="15"/>
      <c r="BY859" s="15"/>
      <c r="BZ859" s="15"/>
      <c r="CA859" s="15"/>
      <c r="CB859" s="15"/>
      <c r="CC859" s="15"/>
      <c r="CD859" s="15"/>
      <c r="CE859" s="15"/>
      <c r="CF859" s="15"/>
      <c r="CG859" s="15"/>
      <c r="CH859" s="15"/>
      <c r="CI859" s="15"/>
      <c r="CJ859" s="15"/>
      <c r="CK859" s="15"/>
      <c r="CL859" s="15"/>
      <c r="CM859" s="15"/>
      <c r="CN859" s="15"/>
      <c r="CO859" s="15"/>
      <c r="CP859" s="15"/>
      <c r="CQ859" s="15"/>
      <c r="CR859" s="15"/>
      <c r="CS859" s="15"/>
      <c r="CT859" s="15"/>
      <c r="CU859" s="15"/>
      <c r="CV859" s="15"/>
      <c r="CW859" s="15"/>
      <c r="CX859" s="15"/>
      <c r="CY859" s="15"/>
      <c r="CZ859" s="15"/>
      <c r="DA859" s="15"/>
    </row>
    <row r="860" spans="1:105" ht="16.5" x14ac:dyDescent="0.3">
      <c r="A860" s="14">
        <v>800</v>
      </c>
      <c r="B860" s="15"/>
      <c r="C860" s="15"/>
      <c r="D860" s="15"/>
      <c r="E860" s="14" t="s">
        <v>2177</v>
      </c>
      <c r="F860" s="14"/>
      <c r="G860" s="14" t="s">
        <v>2178</v>
      </c>
      <c r="H860" s="2"/>
      <c r="I860" s="12">
        <v>100</v>
      </c>
      <c r="J860" s="16">
        <f t="shared" si="145"/>
        <v>100</v>
      </c>
      <c r="K860" s="16">
        <f t="shared" si="146"/>
        <v>100</v>
      </c>
      <c r="L860" s="16">
        <f t="shared" si="148"/>
        <v>0</v>
      </c>
      <c r="M860" s="16">
        <f t="shared" si="148"/>
        <v>0</v>
      </c>
      <c r="N860" s="15"/>
      <c r="O860" s="15"/>
      <c r="P860" s="15"/>
      <c r="Q860" s="15"/>
      <c r="R860" s="15"/>
      <c r="S860" s="15"/>
      <c r="T860" s="15"/>
      <c r="U860" s="15"/>
      <c r="V860" s="15"/>
      <c r="W860" s="17"/>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c r="BC860" s="15"/>
      <c r="BD860" s="15"/>
      <c r="BE860" s="15"/>
      <c r="BF860" s="15"/>
      <c r="BG860" s="15"/>
      <c r="BH860" s="15"/>
      <c r="BI860" s="15"/>
      <c r="BJ860" s="15"/>
      <c r="BK860" s="15"/>
      <c r="BL860" s="15"/>
      <c r="BM860" s="15"/>
      <c r="BN860" s="15"/>
      <c r="BO860" s="15"/>
      <c r="BP860" s="15"/>
      <c r="BQ860" s="15"/>
      <c r="BR860" s="15"/>
      <c r="BS860" s="15"/>
      <c r="BT860" s="15"/>
      <c r="BU860" s="15"/>
      <c r="BV860" s="15"/>
      <c r="BW860" s="15"/>
      <c r="BX860" s="15"/>
      <c r="BY860" s="15"/>
      <c r="BZ860" s="15"/>
      <c r="CA860" s="15"/>
      <c r="CB860" s="15"/>
      <c r="CC860" s="15"/>
      <c r="CD860" s="15"/>
      <c r="CE860" s="15"/>
      <c r="CF860" s="15"/>
      <c r="CG860" s="15"/>
      <c r="CH860" s="15"/>
      <c r="CI860" s="15"/>
      <c r="CJ860" s="15"/>
      <c r="CK860" s="15"/>
      <c r="CL860" s="15"/>
      <c r="CM860" s="15"/>
      <c r="CN860" s="15"/>
      <c r="CO860" s="15"/>
      <c r="CP860" s="15"/>
      <c r="CQ860" s="15"/>
      <c r="CR860" s="15"/>
      <c r="CS860" s="15"/>
      <c r="CT860" s="15"/>
      <c r="CU860" s="15"/>
      <c r="CV860" s="15"/>
      <c r="CW860" s="15"/>
      <c r="CX860" s="15"/>
      <c r="CY860" s="15"/>
      <c r="CZ860" s="15"/>
      <c r="DA860" s="15"/>
    </row>
    <row r="861" spans="1:105" ht="16.5" x14ac:dyDescent="0.3">
      <c r="A861" s="14">
        <v>801</v>
      </c>
      <c r="B861" s="15"/>
      <c r="C861" s="15"/>
      <c r="D861" s="15"/>
      <c r="E861" s="14" t="s">
        <v>2179</v>
      </c>
      <c r="F861" s="14"/>
      <c r="G861" s="14" t="s">
        <v>2180</v>
      </c>
      <c r="H861" s="2"/>
      <c r="I861" s="12">
        <v>100</v>
      </c>
      <c r="J861" s="16">
        <f t="shared" si="145"/>
        <v>39.94</v>
      </c>
      <c r="K861" s="16">
        <f t="shared" si="146"/>
        <v>68.69</v>
      </c>
      <c r="L861" s="16">
        <f t="shared" si="148"/>
        <v>31.310000000000002</v>
      </c>
      <c r="M861" s="16">
        <f t="shared" si="148"/>
        <v>60.06</v>
      </c>
      <c r="N861" s="16"/>
      <c r="O861" s="16"/>
      <c r="P861" s="16"/>
      <c r="Q861" s="16"/>
      <c r="R861" s="16">
        <v>0.3</v>
      </c>
      <c r="S861" s="16">
        <v>1</v>
      </c>
      <c r="T861" s="16">
        <v>31</v>
      </c>
      <c r="U861" s="16">
        <v>59</v>
      </c>
      <c r="V861" s="16"/>
      <c r="W861" s="16"/>
      <c r="X861" s="16">
        <v>0.01</v>
      </c>
      <c r="Y861" s="16">
        <v>0.06</v>
      </c>
      <c r="Z861" s="16"/>
      <c r="AA861" s="16"/>
      <c r="AB861" s="16"/>
      <c r="AC861" s="16"/>
      <c r="AD861" s="16"/>
      <c r="AE861" s="16"/>
      <c r="AF861" s="16"/>
      <c r="AG861" s="16"/>
      <c r="AH861" s="16"/>
      <c r="AI861" s="16"/>
      <c r="AJ861" s="16"/>
      <c r="AK861" s="16"/>
      <c r="AL861" s="16"/>
      <c r="AM861" s="16"/>
      <c r="AN861" s="16"/>
      <c r="AO861" s="16"/>
      <c r="AP861" s="16"/>
      <c r="AQ861" s="16"/>
      <c r="AR861" s="16"/>
      <c r="AS861" s="16"/>
      <c r="AT861" s="16"/>
      <c r="AU861" s="16"/>
      <c r="AV861" s="16"/>
      <c r="AW861" s="16"/>
      <c r="AX861" s="16"/>
      <c r="AY861" s="16"/>
      <c r="AZ861" s="16"/>
      <c r="BA861" s="16"/>
      <c r="BB861" s="16"/>
      <c r="BC861" s="16"/>
      <c r="BD861" s="16"/>
      <c r="BE861" s="16"/>
      <c r="BF861" s="16"/>
      <c r="BG861" s="16"/>
      <c r="BH861" s="16"/>
      <c r="BI861" s="16"/>
      <c r="BJ861" s="16"/>
      <c r="BK861" s="16"/>
      <c r="BL861" s="16"/>
      <c r="BM861" s="16"/>
      <c r="BN861" s="16"/>
      <c r="BO861" s="16"/>
      <c r="BP861" s="16"/>
      <c r="BQ861" s="16"/>
      <c r="BR861" s="16"/>
      <c r="BS861" s="16"/>
      <c r="BT861" s="16"/>
      <c r="BU861" s="16"/>
      <c r="BV861" s="16"/>
      <c r="BW861" s="16"/>
      <c r="BX861" s="16"/>
      <c r="BY861" s="16"/>
      <c r="BZ861" s="16"/>
      <c r="CA861" s="16"/>
      <c r="CB861" s="16"/>
      <c r="CC861" s="16"/>
      <c r="CD861" s="16"/>
      <c r="CE861" s="16"/>
      <c r="CF861" s="16"/>
      <c r="CG861" s="16"/>
      <c r="CH861" s="16"/>
      <c r="CI861" s="16"/>
      <c r="CJ861" s="16"/>
      <c r="CK861" s="16"/>
      <c r="CL861" s="16"/>
      <c r="CM861" s="16"/>
      <c r="CN861" s="60">
        <v>4.0000000000000001E-3</v>
      </c>
      <c r="CO861" s="18">
        <v>2.5000000000000001E-2</v>
      </c>
      <c r="CP861" s="16"/>
      <c r="CQ861" s="16"/>
      <c r="CR861" s="16"/>
      <c r="CS861" s="16"/>
      <c r="CT861" s="16"/>
      <c r="CU861" s="16"/>
      <c r="CV861" s="16"/>
      <c r="CW861" s="16"/>
      <c r="CX861" s="16"/>
      <c r="CY861" s="16"/>
      <c r="CZ861" s="16"/>
      <c r="DA861" s="16"/>
    </row>
    <row r="862" spans="1:105" ht="16.5" x14ac:dyDescent="0.3">
      <c r="A862" s="14">
        <v>802</v>
      </c>
      <c r="B862" s="15"/>
      <c r="C862" s="15"/>
      <c r="D862" s="15"/>
      <c r="E862" s="14" t="s">
        <v>2181</v>
      </c>
      <c r="F862" s="14"/>
      <c r="G862" s="14" t="s">
        <v>2182</v>
      </c>
      <c r="H862" s="2"/>
      <c r="I862" s="12">
        <v>100</v>
      </c>
      <c r="J862" s="16">
        <f t="shared" si="145"/>
        <v>100</v>
      </c>
      <c r="K862" s="16">
        <f t="shared" si="146"/>
        <v>100</v>
      </c>
      <c r="L862" s="16">
        <f t="shared" si="148"/>
        <v>0</v>
      </c>
      <c r="M862" s="16">
        <f t="shared" si="148"/>
        <v>0</v>
      </c>
      <c r="N862" s="15"/>
      <c r="O862" s="15"/>
      <c r="P862" s="15"/>
      <c r="Q862" s="15"/>
      <c r="R862" s="15"/>
      <c r="S862" s="15"/>
      <c r="T862" s="15"/>
      <c r="U862" s="15"/>
      <c r="V862" s="15"/>
      <c r="W862" s="17"/>
      <c r="X862" s="15"/>
      <c r="Y862" s="15"/>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c r="BC862" s="15"/>
      <c r="BD862" s="15"/>
      <c r="BE862" s="15"/>
      <c r="BF862" s="15"/>
      <c r="BG862" s="15"/>
      <c r="BH862" s="15"/>
      <c r="BI862" s="15"/>
      <c r="BJ862" s="15"/>
      <c r="BK862" s="15"/>
      <c r="BL862" s="15"/>
      <c r="BM862" s="15"/>
      <c r="BN862" s="15"/>
      <c r="BO862" s="15"/>
      <c r="BP862" s="15"/>
      <c r="BQ862" s="15"/>
      <c r="BR862" s="15"/>
      <c r="BS862" s="15"/>
      <c r="BT862" s="15"/>
      <c r="BU862" s="15"/>
      <c r="BV862" s="15"/>
      <c r="BW862" s="15"/>
      <c r="BX862" s="15"/>
      <c r="BY862" s="15"/>
      <c r="BZ862" s="15"/>
      <c r="CA862" s="15"/>
      <c r="CB862" s="15"/>
      <c r="CC862" s="15"/>
      <c r="CD862" s="15"/>
      <c r="CE862" s="15"/>
      <c r="CF862" s="15"/>
      <c r="CG862" s="15"/>
      <c r="CH862" s="15"/>
      <c r="CI862" s="15"/>
      <c r="CJ862" s="15"/>
      <c r="CK862" s="15"/>
      <c r="CL862" s="15"/>
      <c r="CM862" s="15"/>
      <c r="CN862" s="15"/>
      <c r="CO862" s="15"/>
      <c r="CP862" s="15"/>
      <c r="CQ862" s="15"/>
      <c r="CR862" s="15"/>
      <c r="CS862" s="15"/>
      <c r="CT862" s="15"/>
      <c r="CU862" s="15"/>
      <c r="CV862" s="15"/>
      <c r="CW862" s="15"/>
      <c r="CX862" s="15"/>
      <c r="CY862" s="15"/>
      <c r="CZ862" s="15"/>
      <c r="DA862" s="15"/>
    </row>
    <row r="863" spans="1:105" ht="16.5" x14ac:dyDescent="0.3">
      <c r="A863" s="14">
        <v>803</v>
      </c>
      <c r="B863" s="15"/>
      <c r="C863" s="15"/>
      <c r="D863" s="15"/>
      <c r="E863" s="14" t="s">
        <v>2183</v>
      </c>
      <c r="F863" s="14"/>
      <c r="G863" s="14" t="s">
        <v>2184</v>
      </c>
      <c r="H863" s="2"/>
      <c r="I863" s="12">
        <v>100</v>
      </c>
      <c r="J863" s="16">
        <f t="shared" si="145"/>
        <v>100</v>
      </c>
      <c r="K863" s="16">
        <f t="shared" si="146"/>
        <v>100</v>
      </c>
      <c r="L863" s="16">
        <f t="shared" si="148"/>
        <v>0</v>
      </c>
      <c r="M863" s="16">
        <f t="shared" si="148"/>
        <v>0</v>
      </c>
      <c r="N863" s="16"/>
      <c r="O863" s="16"/>
      <c r="P863" s="16"/>
      <c r="Q863" s="16"/>
      <c r="R863" s="16"/>
      <c r="S863" s="16"/>
      <c r="T863" s="16"/>
      <c r="U863" s="16"/>
      <c r="V863" s="16"/>
      <c r="W863" s="16"/>
      <c r="X863" s="16"/>
      <c r="Y863" s="16"/>
      <c r="Z863" s="16"/>
      <c r="AA863" s="16"/>
      <c r="AB863" s="16"/>
      <c r="AC863" s="16"/>
      <c r="AD863" s="16"/>
      <c r="AE863" s="16"/>
      <c r="AF863" s="16"/>
      <c r="AG863" s="16"/>
      <c r="AH863" s="16"/>
      <c r="AI863" s="16"/>
      <c r="AJ863" s="16"/>
      <c r="AK863" s="16"/>
      <c r="AL863" s="16"/>
      <c r="AM863" s="16"/>
      <c r="AN863" s="16"/>
      <c r="AO863" s="16"/>
      <c r="AP863" s="16"/>
      <c r="AQ863" s="16"/>
      <c r="AR863" s="16"/>
      <c r="AS863" s="16"/>
      <c r="AT863" s="16"/>
      <c r="AU863" s="16"/>
      <c r="AV863" s="16"/>
      <c r="AW863" s="16"/>
      <c r="AX863" s="16"/>
      <c r="AY863" s="16"/>
      <c r="AZ863" s="16"/>
      <c r="BA863" s="16"/>
      <c r="BB863" s="16"/>
      <c r="BC863" s="16"/>
      <c r="BD863" s="16"/>
      <c r="BE863" s="16"/>
      <c r="BF863" s="16"/>
      <c r="BG863" s="16"/>
      <c r="BH863" s="16"/>
      <c r="BI863" s="16"/>
      <c r="BJ863" s="16"/>
      <c r="BK863" s="16"/>
      <c r="BL863" s="16"/>
      <c r="BM863" s="16"/>
      <c r="BN863" s="16"/>
      <c r="BO863" s="16"/>
      <c r="BP863" s="16"/>
      <c r="BQ863" s="16"/>
      <c r="BR863" s="16"/>
      <c r="BS863" s="16"/>
      <c r="BT863" s="16"/>
      <c r="BU863" s="16"/>
      <c r="BV863" s="16"/>
      <c r="BW863" s="16"/>
      <c r="BX863" s="16"/>
      <c r="BY863" s="16"/>
      <c r="BZ863" s="16"/>
      <c r="CA863" s="16"/>
      <c r="CB863" s="16"/>
      <c r="CC863" s="16"/>
      <c r="CD863" s="16"/>
      <c r="CE863" s="16"/>
      <c r="CF863" s="16"/>
      <c r="CG863" s="16"/>
      <c r="CH863" s="16"/>
      <c r="CI863" s="16"/>
      <c r="CJ863" s="16"/>
      <c r="CK863" s="16"/>
      <c r="CL863" s="16"/>
      <c r="CM863" s="16"/>
      <c r="CN863" s="16"/>
      <c r="CO863" s="16"/>
      <c r="CP863" s="16"/>
      <c r="CQ863" s="16"/>
      <c r="CR863" s="16"/>
      <c r="CS863" s="16"/>
      <c r="CT863" s="16"/>
      <c r="CU863" s="16"/>
      <c r="CV863" s="16"/>
      <c r="CW863" s="16"/>
      <c r="CX863" s="16"/>
      <c r="CY863" s="16"/>
      <c r="CZ863" s="16"/>
      <c r="DA863" s="16"/>
    </row>
    <row r="864" spans="1:105" ht="16.5" x14ac:dyDescent="0.3">
      <c r="A864" s="14">
        <v>804</v>
      </c>
      <c r="B864" s="15"/>
      <c r="C864" s="15"/>
      <c r="D864" s="15"/>
      <c r="E864" s="14" t="s">
        <v>2185</v>
      </c>
      <c r="F864" s="14"/>
      <c r="G864" s="14" t="s">
        <v>2186</v>
      </c>
      <c r="H864" s="2"/>
      <c r="I864" s="12">
        <v>100</v>
      </c>
      <c r="J864" s="16">
        <f t="shared" si="145"/>
        <v>100</v>
      </c>
      <c r="K864" s="16">
        <f t="shared" si="146"/>
        <v>100</v>
      </c>
      <c r="L864" s="16">
        <f t="shared" si="148"/>
        <v>0</v>
      </c>
      <c r="M864" s="16">
        <f t="shared" si="148"/>
        <v>0</v>
      </c>
      <c r="N864" s="16"/>
      <c r="O864" s="16"/>
      <c r="P864" s="16"/>
      <c r="Q864" s="16"/>
      <c r="R864" s="16"/>
      <c r="S864" s="16"/>
      <c r="T864" s="16"/>
      <c r="U864" s="16"/>
      <c r="V864" s="16"/>
      <c r="W864" s="16"/>
      <c r="X864" s="16"/>
      <c r="Y864" s="16"/>
      <c r="Z864" s="16"/>
      <c r="AA864" s="16"/>
      <c r="AB864" s="16"/>
      <c r="AC864" s="16"/>
      <c r="AD864" s="16"/>
      <c r="AE864" s="16"/>
      <c r="AF864" s="16"/>
      <c r="AG864" s="16"/>
      <c r="AH864" s="16"/>
      <c r="AI864" s="16"/>
      <c r="AJ864" s="16"/>
      <c r="AK864" s="16"/>
      <c r="AL864" s="16"/>
      <c r="AM864" s="16"/>
      <c r="AN864" s="16"/>
      <c r="AO864" s="16"/>
      <c r="AP864" s="16"/>
      <c r="AQ864" s="16"/>
      <c r="AR864" s="16"/>
      <c r="AS864" s="16"/>
      <c r="AT864" s="16"/>
      <c r="AU864" s="16"/>
      <c r="AV864" s="16"/>
      <c r="AW864" s="16"/>
      <c r="AX864" s="16"/>
      <c r="AY864" s="16"/>
      <c r="AZ864" s="16"/>
      <c r="BA864" s="16"/>
      <c r="BB864" s="16"/>
      <c r="BC864" s="16"/>
      <c r="BD864" s="16"/>
      <c r="BE864" s="16"/>
      <c r="BF864" s="16"/>
      <c r="BG864" s="16"/>
      <c r="BH864" s="16"/>
      <c r="BI864" s="16"/>
      <c r="BJ864" s="16"/>
      <c r="BK864" s="16"/>
      <c r="BL864" s="16"/>
      <c r="BM864" s="16"/>
      <c r="BN864" s="16"/>
      <c r="BO864" s="16"/>
      <c r="BP864" s="16"/>
      <c r="BQ864" s="16"/>
      <c r="BR864" s="16"/>
      <c r="BS864" s="16"/>
      <c r="BT864" s="16"/>
      <c r="BU864" s="16"/>
      <c r="BV864" s="16"/>
      <c r="BW864" s="16"/>
      <c r="BX864" s="16"/>
      <c r="BY864" s="16"/>
      <c r="BZ864" s="16"/>
      <c r="CA864" s="16"/>
      <c r="CB864" s="16"/>
      <c r="CC864" s="16"/>
      <c r="CD864" s="16"/>
      <c r="CE864" s="16"/>
      <c r="CF864" s="16"/>
      <c r="CG864" s="16"/>
      <c r="CH864" s="16"/>
      <c r="CI864" s="16"/>
      <c r="CJ864" s="16"/>
      <c r="CK864" s="16"/>
      <c r="CL864" s="16"/>
      <c r="CM864" s="16"/>
      <c r="CN864" s="16"/>
      <c r="CO864" s="16"/>
      <c r="CP864" s="16"/>
      <c r="CQ864" s="16"/>
      <c r="CR864" s="16"/>
      <c r="CS864" s="16"/>
      <c r="CT864" s="16"/>
      <c r="CU864" s="16"/>
      <c r="CV864" s="16"/>
      <c r="CW864" s="16"/>
      <c r="CX864" s="16"/>
      <c r="CY864" s="16"/>
      <c r="CZ864" s="16"/>
      <c r="DA864" s="16"/>
    </row>
    <row r="865" spans="1:105" ht="16.5" x14ac:dyDescent="0.3">
      <c r="A865" s="61">
        <v>495</v>
      </c>
      <c r="B865" s="63"/>
      <c r="C865" s="63"/>
      <c r="D865" s="63"/>
      <c r="E865" s="61" t="s">
        <v>2187</v>
      </c>
      <c r="F865" s="61"/>
      <c r="G865" s="61" t="s">
        <v>2188</v>
      </c>
      <c r="H865" s="64"/>
      <c r="I865" s="65">
        <v>100</v>
      </c>
      <c r="J865" s="66">
        <f t="shared" si="145"/>
        <v>100</v>
      </c>
      <c r="K865" s="66">
        <f t="shared" si="146"/>
        <v>100</v>
      </c>
      <c r="L865" s="66">
        <f t="shared" si="148"/>
        <v>0</v>
      </c>
      <c r="M865" s="66">
        <f t="shared" si="148"/>
        <v>0</v>
      </c>
      <c r="N865" s="66"/>
      <c r="O865" s="66"/>
      <c r="P865" s="66"/>
      <c r="Q865" s="66"/>
      <c r="R865" s="66"/>
      <c r="S865" s="66"/>
      <c r="T865" s="66"/>
      <c r="U865" s="66"/>
      <c r="V865" s="66"/>
      <c r="W865" s="67"/>
      <c r="X865" s="66"/>
      <c r="Y865" s="66"/>
      <c r="Z865" s="66"/>
      <c r="AA865" s="66"/>
      <c r="AB865" s="66"/>
      <c r="AC865" s="66"/>
      <c r="AD865" s="66"/>
      <c r="AE865" s="66"/>
      <c r="AF865" s="66"/>
      <c r="AG865" s="66"/>
      <c r="AH865" s="66"/>
      <c r="AI865" s="66"/>
      <c r="AJ865" s="66"/>
      <c r="AK865" s="66"/>
      <c r="AL865" s="66"/>
      <c r="AM865" s="66"/>
      <c r="AN865" s="66"/>
      <c r="AO865" s="66"/>
      <c r="AP865" s="66"/>
      <c r="AQ865" s="66"/>
      <c r="AR865" s="66"/>
      <c r="AS865" s="66"/>
      <c r="AT865" s="66"/>
      <c r="AU865" s="66"/>
      <c r="AV865" s="66"/>
      <c r="AW865" s="66"/>
      <c r="AX865" s="66"/>
      <c r="AY865" s="66"/>
      <c r="AZ865" s="66"/>
      <c r="BA865" s="66"/>
      <c r="BB865" s="66"/>
      <c r="BC865" s="66"/>
      <c r="BD865" s="66"/>
      <c r="BE865" s="66"/>
      <c r="BF865" s="66"/>
      <c r="BG865" s="66"/>
      <c r="BH865" s="66"/>
      <c r="BI865" s="66"/>
      <c r="BJ865" s="66"/>
      <c r="BK865" s="66"/>
      <c r="BL865" s="66"/>
      <c r="BM865" s="66"/>
      <c r="BN865" s="66"/>
      <c r="BO865" s="66"/>
      <c r="BP865" s="66"/>
      <c r="BQ865" s="66"/>
      <c r="BR865" s="66"/>
      <c r="BS865" s="66"/>
      <c r="BT865" s="66"/>
      <c r="BU865" s="66"/>
      <c r="BV865" s="66"/>
      <c r="BW865" s="66"/>
      <c r="BX865" s="66"/>
      <c r="BY865" s="66"/>
      <c r="BZ865" s="66"/>
      <c r="CA865" s="66"/>
      <c r="CB865" s="66"/>
      <c r="CC865" s="66"/>
      <c r="CD865" s="66"/>
      <c r="CE865" s="66"/>
      <c r="CF865" s="66"/>
      <c r="CG865" s="66"/>
      <c r="CH865" s="66"/>
      <c r="CI865" s="66"/>
      <c r="CJ865" s="66"/>
      <c r="CK865" s="66"/>
      <c r="CL865" s="66"/>
      <c r="CM865" s="66"/>
      <c r="CN865" s="66"/>
      <c r="CO865" s="66"/>
      <c r="CP865" s="66"/>
      <c r="CQ865" s="66"/>
      <c r="CR865" s="66"/>
      <c r="CS865" s="66"/>
      <c r="CT865" s="66"/>
      <c r="CU865" s="66"/>
      <c r="CV865" s="66"/>
      <c r="CW865" s="66"/>
      <c r="CX865" s="66"/>
      <c r="CY865" s="66"/>
      <c r="CZ865" s="66"/>
      <c r="DA865" s="66"/>
    </row>
    <row r="866" spans="1:105" ht="16.5" x14ac:dyDescent="0.3">
      <c r="A866" s="14">
        <v>807</v>
      </c>
      <c r="B866" s="15"/>
      <c r="C866" s="15"/>
      <c r="D866" s="15"/>
      <c r="E866" s="14" t="s">
        <v>2189</v>
      </c>
      <c r="F866" s="14"/>
      <c r="G866" s="14" t="s">
        <v>2190</v>
      </c>
      <c r="H866" s="2"/>
      <c r="I866" s="12">
        <v>100</v>
      </c>
      <c r="J866" s="16">
        <f t="shared" si="145"/>
        <v>100</v>
      </c>
      <c r="K866" s="16">
        <f t="shared" si="146"/>
        <v>100</v>
      </c>
      <c r="L866" s="16">
        <f t="shared" si="148"/>
        <v>0</v>
      </c>
      <c r="M866" s="16">
        <f t="shared" si="148"/>
        <v>0</v>
      </c>
      <c r="N866" s="15"/>
      <c r="O866" s="15"/>
      <c r="P866" s="15"/>
      <c r="Q866" s="15"/>
      <c r="R866" s="15"/>
      <c r="S866" s="15"/>
      <c r="T866" s="15"/>
      <c r="U866" s="15"/>
      <c r="V866" s="15"/>
      <c r="W866" s="17"/>
      <c r="X866" s="15"/>
      <c r="Y866" s="15"/>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c r="BC866" s="15"/>
      <c r="BD866" s="15"/>
      <c r="BE866" s="15"/>
      <c r="BF866" s="15"/>
      <c r="BG866" s="15"/>
      <c r="BH866" s="15"/>
      <c r="BI866" s="15"/>
      <c r="BJ866" s="15"/>
      <c r="BK866" s="15"/>
      <c r="BL866" s="15"/>
      <c r="BM866" s="15"/>
      <c r="BN866" s="15"/>
      <c r="BO866" s="15"/>
      <c r="BP866" s="15"/>
      <c r="BQ866" s="15"/>
      <c r="BR866" s="15"/>
      <c r="BS866" s="15"/>
      <c r="BT866" s="15"/>
      <c r="BU866" s="15"/>
      <c r="BV866" s="15"/>
      <c r="BW866" s="15"/>
      <c r="BX866" s="15"/>
      <c r="BY866" s="15"/>
      <c r="BZ866" s="15"/>
      <c r="CA866" s="15"/>
      <c r="CB866" s="15"/>
      <c r="CC866" s="15"/>
      <c r="CD866" s="15"/>
      <c r="CE866" s="15"/>
      <c r="CF866" s="15"/>
      <c r="CG866" s="15"/>
      <c r="CH866" s="15"/>
      <c r="CI866" s="15"/>
      <c r="CJ866" s="15"/>
      <c r="CK866" s="15"/>
      <c r="CL866" s="15"/>
      <c r="CM866" s="15"/>
      <c r="CN866" s="15"/>
      <c r="CO866" s="15"/>
      <c r="CP866" s="15"/>
      <c r="CQ866" s="15"/>
      <c r="CR866" s="15"/>
      <c r="CS866" s="15"/>
      <c r="CT866" s="15"/>
      <c r="CU866" s="15"/>
      <c r="CV866" s="15"/>
      <c r="CW866" s="15"/>
      <c r="CX866" s="15"/>
      <c r="CY866" s="15"/>
      <c r="CZ866" s="15"/>
      <c r="DA866" s="15"/>
    </row>
    <row r="867" spans="1:105" ht="16.5" x14ac:dyDescent="0.3">
      <c r="A867" s="14">
        <v>808</v>
      </c>
      <c r="B867" s="15"/>
      <c r="C867" s="15"/>
      <c r="D867" s="15"/>
      <c r="E867" s="14" t="s">
        <v>2191</v>
      </c>
      <c r="F867" s="14"/>
      <c r="G867" s="14" t="s">
        <v>2192</v>
      </c>
      <c r="H867" s="2"/>
      <c r="I867" s="12">
        <v>100</v>
      </c>
      <c r="J867" s="16">
        <f t="shared" si="145"/>
        <v>100</v>
      </c>
      <c r="K867" s="16">
        <f t="shared" si="146"/>
        <v>100</v>
      </c>
      <c r="L867" s="16">
        <f t="shared" si="148"/>
        <v>0</v>
      </c>
      <c r="M867" s="16">
        <f t="shared" si="148"/>
        <v>0</v>
      </c>
      <c r="N867" s="15"/>
      <c r="O867" s="15"/>
      <c r="P867" s="15"/>
      <c r="Q867" s="15"/>
      <c r="R867" s="15"/>
      <c r="S867" s="15"/>
      <c r="T867" s="15"/>
      <c r="U867" s="15"/>
      <c r="V867" s="15"/>
      <c r="W867" s="17"/>
      <c r="X867" s="15"/>
      <c r="Y867" s="15"/>
      <c r="Z867" s="15"/>
      <c r="AA867" s="15"/>
      <c r="AB867" s="15"/>
      <c r="AC867" s="15"/>
      <c r="AD867" s="15"/>
      <c r="AE867" s="15"/>
      <c r="AF867" s="15"/>
      <c r="AG867" s="15"/>
      <c r="AH867" s="15"/>
      <c r="AI867" s="15"/>
      <c r="AJ867" s="15"/>
      <c r="AK867" s="15"/>
      <c r="AL867" s="15"/>
      <c r="AM867" s="15"/>
      <c r="AN867" s="15"/>
      <c r="AO867" s="15"/>
      <c r="AP867" s="15"/>
      <c r="AQ867" s="15"/>
      <c r="AR867" s="15"/>
      <c r="AS867" s="15"/>
      <c r="AT867" s="15"/>
      <c r="AU867" s="15"/>
      <c r="AV867" s="15"/>
      <c r="AW867" s="15"/>
      <c r="AX867" s="15"/>
      <c r="AY867" s="15"/>
      <c r="AZ867" s="15"/>
      <c r="BA867" s="15"/>
      <c r="BB867" s="15"/>
      <c r="BC867" s="15"/>
      <c r="BD867" s="15"/>
      <c r="BE867" s="15"/>
      <c r="BF867" s="15"/>
      <c r="BG867" s="15"/>
      <c r="BH867" s="15"/>
      <c r="BI867" s="15"/>
      <c r="BJ867" s="15"/>
      <c r="BK867" s="15"/>
      <c r="BL867" s="15"/>
      <c r="BM867" s="15"/>
      <c r="BN867" s="15"/>
      <c r="BO867" s="15"/>
      <c r="BP867" s="15"/>
      <c r="BQ867" s="15"/>
      <c r="BR867" s="15"/>
      <c r="BS867" s="15"/>
      <c r="BT867" s="15"/>
      <c r="BU867" s="15"/>
      <c r="BV867" s="15"/>
      <c r="BW867" s="15"/>
      <c r="BX867" s="15"/>
      <c r="BY867" s="15"/>
      <c r="BZ867" s="15"/>
      <c r="CA867" s="15"/>
      <c r="CB867" s="15"/>
      <c r="CC867" s="15"/>
      <c r="CD867" s="15"/>
      <c r="CE867" s="15"/>
      <c r="CF867" s="15"/>
      <c r="CG867" s="15"/>
      <c r="CH867" s="15"/>
      <c r="CI867" s="15"/>
      <c r="CJ867" s="15"/>
      <c r="CK867" s="15"/>
      <c r="CL867" s="15"/>
      <c r="CM867" s="15"/>
      <c r="CN867" s="15"/>
      <c r="CO867" s="15"/>
      <c r="CP867" s="15"/>
      <c r="CQ867" s="15"/>
      <c r="CR867" s="15"/>
      <c r="CS867" s="15"/>
      <c r="CT867" s="15"/>
      <c r="CU867" s="15"/>
      <c r="CV867" s="15"/>
      <c r="CW867" s="15"/>
      <c r="CX867" s="15"/>
      <c r="CY867" s="15"/>
      <c r="CZ867" s="15"/>
      <c r="DA867" s="15"/>
    </row>
    <row r="868" spans="1:105" ht="16.5" x14ac:dyDescent="0.3">
      <c r="A868" s="54">
        <v>628</v>
      </c>
      <c r="B868" s="36"/>
      <c r="C868" s="36" t="s">
        <v>675</v>
      </c>
      <c r="D868" s="36"/>
      <c r="E868" s="54" t="s">
        <v>2193</v>
      </c>
      <c r="F868" s="54" t="s">
        <v>943</v>
      </c>
      <c r="G868" s="54" t="s">
        <v>2194</v>
      </c>
      <c r="H868" s="33"/>
      <c r="I868" s="34">
        <v>100</v>
      </c>
      <c r="J868" s="35">
        <f t="shared" si="145"/>
        <v>97.36</v>
      </c>
      <c r="K868" s="35">
        <f t="shared" si="146"/>
        <v>99.411500000000004</v>
      </c>
      <c r="L868" s="35">
        <f t="shared" si="148"/>
        <v>0.58850000000000002</v>
      </c>
      <c r="M868" s="35">
        <f t="shared" si="148"/>
        <v>2.6399999999999997</v>
      </c>
      <c r="N868" s="35"/>
      <c r="O868" s="35"/>
      <c r="P868" s="35"/>
      <c r="Q868" s="35"/>
      <c r="R868" s="35">
        <v>0.55000000000000004</v>
      </c>
      <c r="S868" s="35">
        <v>0.75</v>
      </c>
      <c r="T868" s="126">
        <f>0*0.1/1000</f>
        <v>0</v>
      </c>
      <c r="U868" s="126">
        <f>10000*0.1/1000</f>
        <v>1</v>
      </c>
      <c r="V868" s="35"/>
      <c r="W868" s="75"/>
      <c r="X868" s="105">
        <v>3.5000000000000003E-2</v>
      </c>
      <c r="Y868" s="35">
        <v>0.06</v>
      </c>
      <c r="Z868" s="127">
        <v>3.5000000000000001E-3</v>
      </c>
      <c r="AA868" s="35">
        <v>0.02</v>
      </c>
      <c r="AB868" s="35"/>
      <c r="AC868" s="35"/>
      <c r="AD868" s="35"/>
      <c r="AE868" s="35"/>
      <c r="AF868" s="35"/>
      <c r="AG868" s="35"/>
      <c r="AH868" s="35"/>
      <c r="AI868" s="35"/>
      <c r="AJ868" s="35"/>
      <c r="AK868" s="35"/>
      <c r="AL868" s="126">
        <f>0*0.1/1000</f>
        <v>0</v>
      </c>
      <c r="AM868" s="126">
        <f>3000*0.1/1000</f>
        <v>0.3</v>
      </c>
      <c r="AN868" s="35"/>
      <c r="AO868" s="35"/>
      <c r="AP868" s="35"/>
      <c r="AQ868" s="35"/>
      <c r="AR868" s="35"/>
      <c r="AS868" s="35"/>
      <c r="AT868" s="35"/>
      <c r="AU868" s="35"/>
      <c r="AV868" s="35"/>
      <c r="AW868" s="35"/>
      <c r="AX868" s="35"/>
      <c r="AY868" s="35"/>
      <c r="AZ868" s="35"/>
      <c r="BA868" s="35"/>
      <c r="BB868" s="35"/>
      <c r="BC868" s="35"/>
      <c r="BD868" s="35"/>
      <c r="BE868" s="35"/>
      <c r="BF868" s="126">
        <f>0*0.1/1000</f>
        <v>0</v>
      </c>
      <c r="BG868" s="126">
        <f>5100*0.1/1000</f>
        <v>0.51</v>
      </c>
      <c r="BH868" s="35"/>
      <c r="BI868" s="35"/>
      <c r="BJ868" s="35"/>
      <c r="BK868" s="35"/>
      <c r="BL868" s="35"/>
      <c r="BM868" s="35"/>
      <c r="BN868" s="35"/>
      <c r="BO868" s="35"/>
      <c r="BP868" s="35"/>
      <c r="BQ868" s="35"/>
      <c r="BR868" s="35"/>
      <c r="BS868" s="35"/>
      <c r="BT868" s="35"/>
      <c r="BU868" s="35"/>
      <c r="BV868" s="35"/>
      <c r="BW868" s="35"/>
      <c r="BX868" s="35"/>
      <c r="BY868" s="35"/>
      <c r="BZ868" s="35"/>
      <c r="CA868" s="35"/>
      <c r="CB868" s="35"/>
      <c r="CC868" s="35"/>
      <c r="CD868" s="35"/>
      <c r="CE868" s="35"/>
      <c r="CF868" s="35"/>
      <c r="CG868" s="35"/>
      <c r="CH868" s="35"/>
      <c r="CI868" s="35"/>
      <c r="CJ868" s="35"/>
      <c r="CK868" s="35"/>
      <c r="CL868" s="35"/>
      <c r="CM868" s="35"/>
      <c r="CN868" s="127">
        <f>25*0.1/1000</f>
        <v>2.5000000000000001E-3</v>
      </c>
      <c r="CO868" s="35">
        <f>300*0.1/1000</f>
        <v>0.03</v>
      </c>
      <c r="CP868" s="35"/>
      <c r="CQ868" s="35"/>
      <c r="CR868" s="35"/>
      <c r="CS868" s="35"/>
      <c r="CT868" s="35"/>
      <c r="CU868" s="35"/>
      <c r="CV868" s="35"/>
      <c r="CW868" s="35"/>
      <c r="CX868" s="35"/>
      <c r="CY868" s="35"/>
      <c r="CZ868" s="35"/>
      <c r="DA868" s="35"/>
    </row>
    <row r="869" spans="1:105" ht="16.5" x14ac:dyDescent="0.3">
      <c r="A869" s="14">
        <v>689</v>
      </c>
      <c r="B869" s="15"/>
      <c r="C869" s="15"/>
      <c r="D869" s="15"/>
      <c r="E869" s="14" t="s">
        <v>2195</v>
      </c>
      <c r="F869" s="14" t="s">
        <v>947</v>
      </c>
      <c r="G869" s="14" t="s">
        <v>2196</v>
      </c>
      <c r="H869" s="2"/>
      <c r="I869" s="12">
        <v>100</v>
      </c>
      <c r="J869" s="16">
        <f t="shared" si="145"/>
        <v>100</v>
      </c>
      <c r="K869" s="16">
        <f t="shared" si="146"/>
        <v>100</v>
      </c>
      <c r="L869" s="16">
        <f t="shared" si="148"/>
        <v>0</v>
      </c>
      <c r="M869" s="16">
        <f t="shared" si="148"/>
        <v>0</v>
      </c>
      <c r="N869" s="16"/>
      <c r="O869" s="16"/>
      <c r="P869" s="16"/>
      <c r="Q869" s="16"/>
      <c r="R869" s="16"/>
      <c r="S869" s="16"/>
      <c r="T869" s="16"/>
      <c r="U869" s="16"/>
      <c r="V869" s="16"/>
      <c r="W869" s="17"/>
      <c r="X869" s="16"/>
      <c r="Y869" s="16"/>
      <c r="Z869" s="16"/>
      <c r="AA869" s="16"/>
      <c r="AB869" s="16"/>
      <c r="AC869" s="16"/>
      <c r="AD869" s="16"/>
      <c r="AE869" s="16"/>
      <c r="AF869" s="16"/>
      <c r="AG869" s="16"/>
      <c r="AH869" s="16"/>
      <c r="AI869" s="16"/>
      <c r="AJ869" s="16"/>
      <c r="AK869" s="16"/>
      <c r="AL869" s="16"/>
      <c r="AM869" s="16"/>
      <c r="AN869" s="16"/>
      <c r="AO869" s="16"/>
      <c r="AP869" s="16"/>
      <c r="AQ869" s="16"/>
      <c r="AR869" s="16"/>
      <c r="AS869" s="16"/>
      <c r="AT869" s="16"/>
      <c r="AU869" s="16"/>
      <c r="AV869" s="16"/>
      <c r="AW869" s="16"/>
      <c r="AX869" s="16"/>
      <c r="AY869" s="16"/>
      <c r="AZ869" s="16"/>
      <c r="BA869" s="16"/>
      <c r="BB869" s="16"/>
      <c r="BC869" s="16"/>
      <c r="BD869" s="16"/>
      <c r="BE869" s="16"/>
      <c r="BF869" s="16"/>
      <c r="BG869" s="16"/>
      <c r="BH869" s="16"/>
      <c r="BI869" s="16"/>
      <c r="BJ869" s="16"/>
      <c r="BK869" s="16"/>
      <c r="BL869" s="16"/>
      <c r="BM869" s="16"/>
      <c r="BN869" s="16"/>
      <c r="BO869" s="16"/>
      <c r="BP869" s="16"/>
      <c r="BQ869" s="16"/>
      <c r="BR869" s="16"/>
      <c r="BS869" s="16"/>
      <c r="BT869" s="16"/>
      <c r="BU869" s="16"/>
      <c r="BV869" s="16"/>
      <c r="BW869" s="16"/>
      <c r="BX869" s="16"/>
      <c r="BY869" s="16"/>
      <c r="BZ869" s="16"/>
      <c r="CA869" s="16"/>
      <c r="CB869" s="16"/>
      <c r="CC869" s="16"/>
      <c r="CD869" s="16"/>
      <c r="CE869" s="16"/>
      <c r="CF869" s="16"/>
      <c r="CG869" s="16"/>
      <c r="CH869" s="16"/>
      <c r="CI869" s="16"/>
      <c r="CJ869" s="16"/>
      <c r="CK869" s="16"/>
      <c r="CL869" s="16"/>
      <c r="CM869" s="16"/>
      <c r="CN869" s="16"/>
      <c r="CO869" s="16"/>
      <c r="CP869" s="16"/>
      <c r="CQ869" s="16"/>
      <c r="CR869" s="16"/>
      <c r="CS869" s="16"/>
      <c r="CT869" s="16"/>
      <c r="CU869" s="16"/>
      <c r="CV869" s="16"/>
      <c r="CW869" s="16"/>
      <c r="CX869" s="16"/>
      <c r="CY869" s="16"/>
      <c r="CZ869" s="16"/>
      <c r="DA869" s="16"/>
    </row>
    <row r="870" spans="1:105" s="19" customFormat="1" ht="16.5" x14ac:dyDescent="0.3">
      <c r="A870" s="37">
        <v>734</v>
      </c>
      <c r="B870" s="40"/>
      <c r="C870" s="39"/>
      <c r="D870" s="40"/>
      <c r="E870" s="37" t="s">
        <v>2197</v>
      </c>
      <c r="F870" s="37"/>
      <c r="G870" s="37"/>
      <c r="H870" s="41"/>
      <c r="I870" s="42">
        <v>100</v>
      </c>
      <c r="J870" s="43">
        <f t="shared" si="145"/>
        <v>100</v>
      </c>
      <c r="K870" s="43">
        <f t="shared" si="146"/>
        <v>100</v>
      </c>
      <c r="L870" s="43">
        <f>P870+R870+T870+V870+X870+Z870+AB870+AD870+AF870+AH870+AJ870+AL870+AN870+AP870+AR870+AT870+AV870+AX870+AZ870+BB870+BD870+BJ870+CZ870</f>
        <v>0</v>
      </c>
      <c r="M870" s="43">
        <f>Q870+S870+U870+W870+Y870+AA870+AC870+AE870+AG870+AI870+AK870+AM870+AO870+AQ870+AS870+AU870+AW870+AY870+BA870+BC870+BE870+BK870+DA870</f>
        <v>0</v>
      </c>
      <c r="N870" s="53"/>
      <c r="O870" s="53"/>
      <c r="P870" s="53"/>
      <c r="Q870" s="53"/>
      <c r="R870" s="53"/>
      <c r="S870" s="53"/>
      <c r="T870" s="53"/>
      <c r="U870" s="53"/>
      <c r="V870" s="53"/>
      <c r="W870" s="53"/>
      <c r="X870" s="53"/>
      <c r="Y870" s="53"/>
      <c r="Z870" s="53"/>
      <c r="AA870" s="53"/>
      <c r="AB870" s="53"/>
      <c r="AC870" s="53"/>
      <c r="AD870" s="53"/>
      <c r="AE870" s="53"/>
      <c r="AF870" s="53"/>
      <c r="AG870" s="53"/>
      <c r="AH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c r="BM870" s="53"/>
      <c r="BN870" s="53"/>
      <c r="BO870" s="53"/>
      <c r="BP870" s="53"/>
      <c r="BQ870" s="53"/>
      <c r="BR870" s="53"/>
      <c r="BS870" s="53"/>
      <c r="BT870" s="53"/>
      <c r="BU870" s="53"/>
      <c r="BV870" s="53"/>
      <c r="BW870" s="53"/>
      <c r="BX870" s="53"/>
      <c r="BY870" s="53"/>
      <c r="BZ870" s="53"/>
      <c r="CA870" s="53"/>
      <c r="CB870" s="53"/>
      <c r="CC870" s="53"/>
      <c r="CD870" s="53"/>
      <c r="CE870" s="53"/>
      <c r="CF870" s="53"/>
      <c r="CG870" s="53"/>
      <c r="CH870" s="53"/>
      <c r="CI870" s="53"/>
      <c r="CJ870" s="53"/>
      <c r="CK870" s="53"/>
      <c r="CL870" s="53"/>
      <c r="CM870" s="53"/>
      <c r="CN870" s="53"/>
      <c r="CO870" s="53"/>
      <c r="CP870" s="53"/>
      <c r="CQ870" s="53"/>
      <c r="CR870" s="53"/>
      <c r="CS870" s="53"/>
      <c r="CT870" s="53"/>
      <c r="CU870" s="53"/>
      <c r="CV870" s="53"/>
      <c r="CW870" s="53"/>
      <c r="CX870" s="53"/>
      <c r="CY870" s="53"/>
      <c r="CZ870" s="53"/>
      <c r="DA870" s="53"/>
    </row>
    <row r="871" spans="1:105" ht="16.5" x14ac:dyDescent="0.3">
      <c r="A871" s="14">
        <v>810</v>
      </c>
      <c r="B871" s="15"/>
      <c r="C871" s="15"/>
      <c r="D871" s="15"/>
      <c r="E871" s="14" t="s">
        <v>2198</v>
      </c>
      <c r="F871" s="14"/>
      <c r="G871" s="14" t="s">
        <v>2199</v>
      </c>
      <c r="H871" s="2"/>
      <c r="I871" s="12">
        <v>100</v>
      </c>
      <c r="J871" s="16">
        <f t="shared" si="145"/>
        <v>100</v>
      </c>
      <c r="K871" s="16">
        <f t="shared" si="146"/>
        <v>100</v>
      </c>
      <c r="L871" s="16">
        <f>P871+R871+T871+V871+X871+Z871+AB871+AD871+AF871+AH871+AJ871+AL871+AN871+AP871+AR871+AT871+AV871+AX871+AZ871+BB871+BD871+BJ871+CZ871+BF871+BH871+BL871+BN871+BP871+BR871+BT871+BZ871+BV871+BX871+CB871+CD871+CF871+CH871+CJ871+CL871</f>
        <v>0</v>
      </c>
      <c r="M871" s="16">
        <f>Q871+S871+U871+W871+Y871+AA871+AC871+AE871+AG871+AI871+AK871+AM871+AO871+AQ871+AS871+AU871+AW871+AY871+BA871+BC871+BE871+BK871+DA871+BG871+BI871+BM871+BO871+BQ871+BS871+BU871+CA871+BW871+BY871+CC871+CE871+CG871+CI871+CK871+CM871</f>
        <v>0</v>
      </c>
      <c r="N871" s="15"/>
      <c r="O871" s="15"/>
      <c r="P871" s="15"/>
      <c r="Q871" s="15"/>
      <c r="R871" s="15"/>
      <c r="S871" s="15"/>
      <c r="T871" s="15"/>
      <c r="U871" s="15"/>
      <c r="V871" s="15"/>
      <c r="W871" s="17"/>
      <c r="X871" s="15"/>
      <c r="Y871" s="15"/>
      <c r="Z871" s="15"/>
      <c r="AA871" s="15"/>
      <c r="AB871" s="15"/>
      <c r="AC871" s="15"/>
      <c r="AD871" s="15"/>
      <c r="AE871" s="15"/>
      <c r="AF871" s="15"/>
      <c r="AG871" s="15"/>
      <c r="AH871" s="15"/>
      <c r="AI871" s="15"/>
      <c r="AJ871" s="15"/>
      <c r="AK871" s="15"/>
      <c r="AL871" s="15"/>
      <c r="AM871" s="15"/>
      <c r="AN871" s="15"/>
      <c r="AO871" s="15"/>
      <c r="AP871" s="15"/>
      <c r="AQ871" s="15"/>
      <c r="AR871" s="15"/>
      <c r="AS871" s="15"/>
      <c r="AT871" s="15"/>
      <c r="AU871" s="15"/>
      <c r="AV871" s="15"/>
      <c r="AW871" s="15"/>
      <c r="AX871" s="15"/>
      <c r="AY871" s="15"/>
      <c r="AZ871" s="15"/>
      <c r="BA871" s="15"/>
      <c r="BB871" s="15"/>
      <c r="BC871" s="15"/>
      <c r="BD871" s="15"/>
      <c r="BE871" s="15"/>
      <c r="BF871" s="15"/>
      <c r="BG871" s="15"/>
      <c r="BH871" s="15"/>
      <c r="BI871" s="15"/>
      <c r="BJ871" s="15"/>
      <c r="BK871" s="15"/>
      <c r="BL871" s="15"/>
      <c r="BM871" s="15"/>
      <c r="BN871" s="15"/>
      <c r="BO871" s="15"/>
      <c r="BP871" s="15"/>
      <c r="BQ871" s="15"/>
      <c r="BR871" s="15"/>
      <c r="BS871" s="15"/>
      <c r="BT871" s="15"/>
      <c r="BU871" s="15"/>
      <c r="BV871" s="15"/>
      <c r="BW871" s="15"/>
      <c r="BX871" s="15"/>
      <c r="BY871" s="15"/>
      <c r="BZ871" s="15"/>
      <c r="CA871" s="15"/>
      <c r="CB871" s="15"/>
      <c r="CC871" s="15"/>
      <c r="CD871" s="15"/>
      <c r="CE871" s="15"/>
      <c r="CF871" s="15"/>
      <c r="CG871" s="15"/>
      <c r="CH871" s="15"/>
      <c r="CI871" s="15"/>
      <c r="CJ871" s="15"/>
      <c r="CK871" s="15"/>
      <c r="CL871" s="15"/>
      <c r="CM871" s="15"/>
      <c r="CN871" s="15"/>
      <c r="CO871" s="15"/>
      <c r="CP871" s="15"/>
      <c r="CQ871" s="15"/>
      <c r="CR871" s="15"/>
      <c r="CS871" s="15"/>
      <c r="CT871" s="15"/>
      <c r="CU871" s="15"/>
      <c r="CV871" s="15"/>
      <c r="CW871" s="15"/>
      <c r="CX871" s="15"/>
      <c r="CY871" s="15"/>
      <c r="CZ871" s="15"/>
      <c r="DA871" s="15"/>
    </row>
    <row r="872" spans="1:105" s="19" customFormat="1" ht="16.5" x14ac:dyDescent="0.3">
      <c r="A872" s="81">
        <v>533</v>
      </c>
      <c r="B872" s="84"/>
      <c r="C872" s="83" t="s">
        <v>2200</v>
      </c>
      <c r="D872" s="82"/>
      <c r="E872" s="81" t="s">
        <v>2201</v>
      </c>
      <c r="F872" s="81" t="s">
        <v>943</v>
      </c>
      <c r="G872" s="81" t="s">
        <v>2202</v>
      </c>
      <c r="H872" s="64" t="s">
        <v>2203</v>
      </c>
      <c r="I872" s="65">
        <v>100</v>
      </c>
      <c r="J872" s="66">
        <f t="shared" si="145"/>
        <v>100</v>
      </c>
      <c r="K872" s="66">
        <f t="shared" si="146"/>
        <v>100</v>
      </c>
      <c r="L872" s="66">
        <f>P872+R872+T872+V872+X872+Z872+AB872+AD872+AF872+AH872+AJ872+AL872+AN872+AP872+AR872+AT872+AV872+AX872+AZ872+BB872+BD872+BJ872+CZ872</f>
        <v>0</v>
      </c>
      <c r="M872" s="66">
        <f>Q872+S872+U872+W872+Y872+AA872+AC872+AE872+AG872+AI872+AK872+AM872+AO872+AQ872+AS872+AU872+AW872+AY872+BA872+BC872+BE872+BK872+DA872</f>
        <v>0</v>
      </c>
      <c r="N872" s="63"/>
      <c r="O872" s="63"/>
      <c r="P872" s="63"/>
      <c r="Q872" s="63"/>
      <c r="R872" s="63"/>
      <c r="S872" s="63"/>
      <c r="T872" s="63"/>
      <c r="U872" s="63"/>
      <c r="V872" s="63"/>
      <c r="W872" s="63"/>
      <c r="X872" s="63"/>
      <c r="Y872" s="63"/>
      <c r="Z872" s="63"/>
      <c r="AA872" s="63"/>
      <c r="AB872" s="63"/>
      <c r="AC872" s="63"/>
      <c r="AD872" s="63"/>
      <c r="AE872" s="63"/>
      <c r="AF872" s="63"/>
      <c r="AG872" s="63"/>
      <c r="AH872" s="63"/>
      <c r="AI872" s="63"/>
      <c r="AJ872" s="63"/>
      <c r="AK872" s="63"/>
      <c r="AL872" s="63"/>
      <c r="AM872" s="63"/>
      <c r="AN872" s="63"/>
      <c r="AO872" s="63"/>
      <c r="AP872" s="63"/>
      <c r="AQ872" s="63"/>
      <c r="AR872" s="63"/>
      <c r="AS872" s="63"/>
      <c r="AT872" s="63"/>
      <c r="AU872" s="63"/>
      <c r="AV872" s="63"/>
      <c r="AW872" s="63"/>
      <c r="AX872" s="63"/>
      <c r="AY872" s="63"/>
      <c r="AZ872" s="63"/>
      <c r="BA872" s="63"/>
      <c r="BB872" s="63"/>
      <c r="BC872" s="63"/>
      <c r="BD872" s="63"/>
      <c r="BE872" s="63"/>
      <c r="BF872" s="63"/>
      <c r="BG872" s="63"/>
      <c r="BH872" s="63"/>
      <c r="BI872" s="63"/>
      <c r="BJ872" s="63"/>
      <c r="BK872" s="63"/>
      <c r="BL872" s="63"/>
      <c r="BM872" s="63"/>
      <c r="BN872" s="63"/>
      <c r="BO872" s="63"/>
      <c r="BP872" s="63"/>
      <c r="BQ872" s="63"/>
      <c r="BR872" s="63"/>
      <c r="BS872" s="63"/>
      <c r="BT872" s="63"/>
      <c r="BU872" s="63"/>
      <c r="BV872" s="63"/>
      <c r="BW872" s="63"/>
      <c r="BX872" s="63"/>
      <c r="BY872" s="63"/>
      <c r="BZ872" s="63"/>
      <c r="CA872" s="63"/>
      <c r="CB872" s="63"/>
      <c r="CC872" s="63"/>
      <c r="CD872" s="63"/>
      <c r="CE872" s="63"/>
      <c r="CF872" s="63"/>
      <c r="CG872" s="63"/>
      <c r="CH872" s="63"/>
      <c r="CI872" s="63"/>
      <c r="CJ872" s="63"/>
      <c r="CK872" s="63"/>
      <c r="CL872" s="63"/>
      <c r="CM872" s="63"/>
      <c r="CN872" s="63"/>
      <c r="CO872" s="63"/>
      <c r="CP872" s="63"/>
      <c r="CQ872" s="63"/>
      <c r="CR872" s="63"/>
      <c r="CS872" s="63"/>
      <c r="CT872" s="63"/>
      <c r="CU872" s="63"/>
      <c r="CV872" s="63"/>
      <c r="CW872" s="63"/>
      <c r="CX872" s="63"/>
      <c r="CY872" s="63"/>
      <c r="CZ872" s="63"/>
      <c r="DA872" s="63"/>
    </row>
    <row r="873" spans="1:105" ht="16.5" x14ac:dyDescent="0.3">
      <c r="A873" s="14">
        <v>811</v>
      </c>
      <c r="B873" s="15"/>
      <c r="C873" s="15"/>
      <c r="D873" s="15"/>
      <c r="E873" s="14" t="s">
        <v>2204</v>
      </c>
      <c r="F873" s="14"/>
      <c r="G873" s="14" t="s">
        <v>2205</v>
      </c>
      <c r="H873" s="2"/>
      <c r="I873" s="12">
        <v>100</v>
      </c>
      <c r="J873" s="16">
        <f t="shared" si="145"/>
        <v>100</v>
      </c>
      <c r="K873" s="16">
        <f t="shared" si="146"/>
        <v>100</v>
      </c>
      <c r="L873" s="16">
        <f t="shared" ref="L873:M880" si="149">P873+R873+T873+V873+X873+Z873+AB873+AD873+AF873+AH873+AJ873+AL873+AN873+AP873+AR873+AT873+AV873+AX873+AZ873+BB873+BD873+BJ873+CZ873+BF873+BH873+BL873+BN873+BP873+BR873+BT873+BZ873+BV873+BX873+CB873+CD873+CF873+CH873+CJ873+CL873</f>
        <v>0</v>
      </c>
      <c r="M873" s="16">
        <f t="shared" si="149"/>
        <v>0</v>
      </c>
      <c r="N873" s="15"/>
      <c r="O873" s="15"/>
      <c r="P873" s="15"/>
      <c r="Q873" s="15"/>
      <c r="R873" s="15"/>
      <c r="S873" s="15"/>
      <c r="T873" s="15"/>
      <c r="U873" s="15"/>
      <c r="V873" s="15"/>
      <c r="W873" s="17"/>
      <c r="X873" s="15"/>
      <c r="Y873" s="15"/>
      <c r="Z873" s="15"/>
      <c r="AA873" s="15"/>
      <c r="AB873" s="15"/>
      <c r="AC873" s="15"/>
      <c r="AD873" s="15"/>
      <c r="AE873" s="15"/>
      <c r="AF873" s="15"/>
      <c r="AG873" s="15"/>
      <c r="AH873" s="15"/>
      <c r="AI873" s="15"/>
      <c r="AJ873" s="15"/>
      <c r="AK873" s="15"/>
      <c r="AL873" s="15"/>
      <c r="AM873" s="15"/>
      <c r="AN873" s="15"/>
      <c r="AO873" s="15"/>
      <c r="AP873" s="15"/>
      <c r="AQ873" s="15"/>
      <c r="AR873" s="15"/>
      <c r="AS873" s="15"/>
      <c r="AT873" s="15"/>
      <c r="AU873" s="15"/>
      <c r="AV873" s="15"/>
      <c r="AW873" s="15"/>
      <c r="AX873" s="15"/>
      <c r="AY873" s="15"/>
      <c r="AZ873" s="15"/>
      <c r="BA873" s="15"/>
      <c r="BB873" s="15"/>
      <c r="BC873" s="15"/>
      <c r="BD873" s="15"/>
      <c r="BE873" s="15"/>
      <c r="BF873" s="15"/>
      <c r="BG873" s="15"/>
      <c r="BH873" s="15"/>
      <c r="BI873" s="15"/>
      <c r="BJ873" s="15"/>
      <c r="BK873" s="15"/>
      <c r="BL873" s="15"/>
      <c r="BM873" s="15"/>
      <c r="BN873" s="15"/>
      <c r="BO873" s="15"/>
      <c r="BP873" s="15"/>
      <c r="BQ873" s="15"/>
      <c r="BR873" s="15"/>
      <c r="BS873" s="15"/>
      <c r="BT873" s="15"/>
      <c r="BU873" s="15"/>
      <c r="BV873" s="15"/>
      <c r="BW873" s="15"/>
      <c r="BX873" s="15"/>
      <c r="BY873" s="15"/>
      <c r="BZ873" s="15"/>
      <c r="CA873" s="15"/>
      <c r="CB873" s="15"/>
      <c r="CC873" s="15"/>
      <c r="CD873" s="15"/>
      <c r="CE873" s="15"/>
      <c r="CF873" s="15"/>
      <c r="CG873" s="15"/>
      <c r="CH873" s="15"/>
      <c r="CI873" s="15"/>
      <c r="CJ873" s="15"/>
      <c r="CK873" s="15"/>
      <c r="CL873" s="15"/>
      <c r="CM873" s="15"/>
      <c r="CN873" s="15"/>
      <c r="CO873" s="15"/>
      <c r="CP873" s="15"/>
      <c r="CQ873" s="15"/>
      <c r="CR873" s="15"/>
      <c r="CS873" s="15"/>
      <c r="CT873" s="15"/>
      <c r="CU873" s="15"/>
      <c r="CV873" s="15"/>
      <c r="CW873" s="15"/>
      <c r="CX873" s="15"/>
      <c r="CY873" s="15"/>
      <c r="CZ873" s="15"/>
      <c r="DA873" s="15"/>
    </row>
    <row r="874" spans="1:105" ht="16.5" x14ac:dyDescent="0.3">
      <c r="A874" s="14">
        <v>812</v>
      </c>
      <c r="B874" s="15"/>
      <c r="C874" s="15"/>
      <c r="D874" s="15"/>
      <c r="E874" s="14" t="s">
        <v>2206</v>
      </c>
      <c r="F874" s="14"/>
      <c r="G874" s="14" t="s">
        <v>2207</v>
      </c>
      <c r="H874" s="2"/>
      <c r="I874" s="12">
        <v>100</v>
      </c>
      <c r="J874" s="16">
        <f t="shared" si="145"/>
        <v>100</v>
      </c>
      <c r="K874" s="16">
        <f t="shared" si="146"/>
        <v>100</v>
      </c>
      <c r="L874" s="16">
        <f t="shared" si="149"/>
        <v>0</v>
      </c>
      <c r="M874" s="16">
        <f t="shared" si="149"/>
        <v>0</v>
      </c>
      <c r="N874" s="15"/>
      <c r="O874" s="15"/>
      <c r="P874" s="15"/>
      <c r="Q874" s="15"/>
      <c r="R874" s="15"/>
      <c r="S874" s="15"/>
      <c r="T874" s="15"/>
      <c r="U874" s="15"/>
      <c r="V874" s="15"/>
      <c r="W874" s="17"/>
      <c r="X874" s="15"/>
      <c r="Y874" s="15"/>
      <c r="Z874" s="15"/>
      <c r="AA874" s="15"/>
      <c r="AB874" s="15"/>
      <c r="AC874" s="15"/>
      <c r="AD874" s="15"/>
      <c r="AE874" s="15"/>
      <c r="AF874" s="15"/>
      <c r="AG874" s="15"/>
      <c r="AH874" s="15"/>
      <c r="AI874" s="15"/>
      <c r="AJ874" s="15"/>
      <c r="AK874" s="15"/>
      <c r="AL874" s="15"/>
      <c r="AM874" s="15"/>
      <c r="AN874" s="15"/>
      <c r="AO874" s="15"/>
      <c r="AP874" s="15"/>
      <c r="AQ874" s="15"/>
      <c r="AR874" s="15"/>
      <c r="AS874" s="15"/>
      <c r="AT874" s="15"/>
      <c r="AU874" s="15"/>
      <c r="AV874" s="15"/>
      <c r="AW874" s="15"/>
      <c r="AX874" s="15"/>
      <c r="AY874" s="15"/>
      <c r="AZ874" s="15"/>
      <c r="BA874" s="15"/>
      <c r="BB874" s="15"/>
      <c r="BC874" s="15"/>
      <c r="BD874" s="15"/>
      <c r="BE874" s="15"/>
      <c r="BF874" s="15"/>
      <c r="BG874" s="15"/>
      <c r="BH874" s="15"/>
      <c r="BI874" s="15"/>
      <c r="BJ874" s="15"/>
      <c r="BK874" s="15"/>
      <c r="BL874" s="15"/>
      <c r="BM874" s="15"/>
      <c r="BN874" s="15"/>
      <c r="BO874" s="15"/>
      <c r="BP874" s="15"/>
      <c r="BQ874" s="15"/>
      <c r="BR874" s="15"/>
      <c r="BS874" s="15"/>
      <c r="BT874" s="15"/>
      <c r="BU874" s="15"/>
      <c r="BV874" s="15"/>
      <c r="BW874" s="15"/>
      <c r="BX874" s="15"/>
      <c r="BY874" s="15"/>
      <c r="BZ874" s="15"/>
      <c r="CA874" s="15"/>
      <c r="CB874" s="15"/>
      <c r="CC874" s="15"/>
      <c r="CD874" s="15"/>
      <c r="CE874" s="15"/>
      <c r="CF874" s="15"/>
      <c r="CG874" s="15"/>
      <c r="CH874" s="15"/>
      <c r="CI874" s="15"/>
      <c r="CJ874" s="15"/>
      <c r="CK874" s="15"/>
      <c r="CL874" s="15"/>
      <c r="CM874" s="15"/>
      <c r="CN874" s="15"/>
      <c r="CO874" s="15"/>
      <c r="CP874" s="15"/>
      <c r="CQ874" s="15"/>
      <c r="CR874" s="15"/>
      <c r="CS874" s="15"/>
      <c r="CT874" s="15"/>
      <c r="CU874" s="15"/>
      <c r="CV874" s="15"/>
      <c r="CW874" s="15"/>
      <c r="CX874" s="15"/>
      <c r="CY874" s="15"/>
      <c r="CZ874" s="15"/>
      <c r="DA874" s="15"/>
    </row>
    <row r="875" spans="1:105" ht="16.5" x14ac:dyDescent="0.3">
      <c r="A875" s="14">
        <v>815</v>
      </c>
      <c r="B875" s="15"/>
      <c r="C875" s="15"/>
      <c r="D875" s="15"/>
      <c r="E875" s="14" t="s">
        <v>2208</v>
      </c>
      <c r="F875" s="14"/>
      <c r="G875" s="14" t="s">
        <v>2209</v>
      </c>
      <c r="H875" s="2"/>
      <c r="I875" s="12">
        <v>100</v>
      </c>
      <c r="J875" s="16">
        <f t="shared" si="145"/>
        <v>100</v>
      </c>
      <c r="K875" s="16">
        <f t="shared" si="146"/>
        <v>100</v>
      </c>
      <c r="L875" s="16">
        <f t="shared" si="149"/>
        <v>0</v>
      </c>
      <c r="M875" s="16">
        <f t="shared" si="149"/>
        <v>0</v>
      </c>
      <c r="N875" s="15"/>
      <c r="O875" s="15"/>
      <c r="P875" s="15"/>
      <c r="Q875" s="15"/>
      <c r="R875" s="15"/>
      <c r="S875" s="15"/>
      <c r="T875" s="15"/>
      <c r="U875" s="15"/>
      <c r="V875" s="15"/>
      <c r="W875" s="17"/>
      <c r="X875" s="15"/>
      <c r="Y875" s="15"/>
      <c r="Z875" s="15"/>
      <c r="AA875" s="15"/>
      <c r="AB875" s="15"/>
      <c r="AC875" s="15"/>
      <c r="AD875" s="15"/>
      <c r="AE875" s="15"/>
      <c r="AF875" s="15"/>
      <c r="AG875" s="15"/>
      <c r="AH875" s="15"/>
      <c r="AI875" s="15"/>
      <c r="AJ875" s="15"/>
      <c r="AK875" s="15"/>
      <c r="AL875" s="15"/>
      <c r="AM875" s="15"/>
      <c r="AN875" s="15"/>
      <c r="AO875" s="15"/>
      <c r="AP875" s="15"/>
      <c r="AQ875" s="15"/>
      <c r="AR875" s="15"/>
      <c r="AS875" s="15"/>
      <c r="AT875" s="15"/>
      <c r="AU875" s="15"/>
      <c r="AV875" s="15"/>
      <c r="AW875" s="15"/>
      <c r="AX875" s="15"/>
      <c r="AY875" s="15"/>
      <c r="AZ875" s="15"/>
      <c r="BA875" s="15"/>
      <c r="BB875" s="15"/>
      <c r="BC875" s="15"/>
      <c r="BD875" s="15"/>
      <c r="BE875" s="15"/>
      <c r="BF875" s="15"/>
      <c r="BG875" s="15"/>
      <c r="BH875" s="15"/>
      <c r="BI875" s="15"/>
      <c r="BJ875" s="15"/>
      <c r="BK875" s="15"/>
      <c r="BL875" s="15"/>
      <c r="BM875" s="15"/>
      <c r="BN875" s="15"/>
      <c r="BO875" s="15"/>
      <c r="BP875" s="15"/>
      <c r="BQ875" s="15"/>
      <c r="BR875" s="15"/>
      <c r="BS875" s="15"/>
      <c r="BT875" s="15"/>
      <c r="BU875" s="15"/>
      <c r="BV875" s="15"/>
      <c r="BW875" s="15"/>
      <c r="BX875" s="15"/>
      <c r="BY875" s="15"/>
      <c r="BZ875" s="15"/>
      <c r="CA875" s="15"/>
      <c r="CB875" s="15"/>
      <c r="CC875" s="15"/>
      <c r="CD875" s="15"/>
      <c r="CE875" s="15"/>
      <c r="CF875" s="15"/>
      <c r="CG875" s="15"/>
      <c r="CH875" s="15"/>
      <c r="CI875" s="15"/>
      <c r="CJ875" s="15"/>
      <c r="CK875" s="15"/>
      <c r="CL875" s="15"/>
      <c r="CM875" s="15"/>
      <c r="CN875" s="15"/>
      <c r="CO875" s="15"/>
      <c r="CP875" s="15"/>
      <c r="CQ875" s="15"/>
      <c r="CR875" s="15"/>
      <c r="CS875" s="15"/>
      <c r="CT875" s="15"/>
      <c r="CU875" s="15"/>
      <c r="CV875" s="15"/>
      <c r="CW875" s="15"/>
      <c r="CX875" s="15"/>
      <c r="CY875" s="15"/>
      <c r="CZ875" s="15"/>
      <c r="DA875" s="15"/>
    </row>
    <row r="876" spans="1:105" ht="16.5" x14ac:dyDescent="0.3">
      <c r="A876" s="14">
        <v>816</v>
      </c>
      <c r="B876" s="15"/>
      <c r="C876" s="15"/>
      <c r="D876" s="15"/>
      <c r="E876" s="14" t="s">
        <v>2210</v>
      </c>
      <c r="F876" s="14"/>
      <c r="G876" s="14" t="s">
        <v>2211</v>
      </c>
      <c r="H876" s="2"/>
      <c r="I876" s="12">
        <v>100</v>
      </c>
      <c r="J876" s="16">
        <f t="shared" si="145"/>
        <v>100</v>
      </c>
      <c r="K876" s="16">
        <f t="shared" si="146"/>
        <v>100</v>
      </c>
      <c r="L876" s="16">
        <f t="shared" si="149"/>
        <v>0</v>
      </c>
      <c r="M876" s="16">
        <f t="shared" si="149"/>
        <v>0</v>
      </c>
      <c r="N876" s="15"/>
      <c r="O876" s="15"/>
      <c r="P876" s="15"/>
      <c r="Q876" s="15"/>
      <c r="R876" s="15"/>
      <c r="S876" s="15"/>
      <c r="T876" s="15"/>
      <c r="U876" s="15"/>
      <c r="V876" s="15"/>
      <c r="W876" s="17"/>
      <c r="X876" s="15"/>
      <c r="Y876" s="15"/>
      <c r="Z876" s="15"/>
      <c r="AA876" s="15"/>
      <c r="AB876" s="15"/>
      <c r="AC876" s="15"/>
      <c r="AD876" s="15"/>
      <c r="AE876" s="15"/>
      <c r="AF876" s="15"/>
      <c r="AG876" s="15"/>
      <c r="AH876" s="15"/>
      <c r="AI876" s="15"/>
      <c r="AJ876" s="15"/>
      <c r="AK876" s="15"/>
      <c r="AL876" s="15"/>
      <c r="AM876" s="15"/>
      <c r="AN876" s="15"/>
      <c r="AO876" s="15"/>
      <c r="AP876" s="15"/>
      <c r="AQ876" s="15"/>
      <c r="AR876" s="15"/>
      <c r="AS876" s="15"/>
      <c r="AT876" s="15"/>
      <c r="AU876" s="15"/>
      <c r="AV876" s="15"/>
      <c r="AW876" s="15"/>
      <c r="AX876" s="15"/>
      <c r="AY876" s="15"/>
      <c r="AZ876" s="15"/>
      <c r="BA876" s="15"/>
      <c r="BB876" s="15"/>
      <c r="BC876" s="15"/>
      <c r="BD876" s="15"/>
      <c r="BE876" s="15"/>
      <c r="BF876" s="15"/>
      <c r="BG876" s="15"/>
      <c r="BH876" s="15"/>
      <c r="BI876" s="15"/>
      <c r="BJ876" s="15"/>
      <c r="BK876" s="15"/>
      <c r="BL876" s="15"/>
      <c r="BM876" s="15"/>
      <c r="BN876" s="15"/>
      <c r="BO876" s="15"/>
      <c r="BP876" s="15"/>
      <c r="BQ876" s="15"/>
      <c r="BR876" s="15"/>
      <c r="BS876" s="15"/>
      <c r="BT876" s="15"/>
      <c r="BU876" s="15"/>
      <c r="BV876" s="15"/>
      <c r="BW876" s="15"/>
      <c r="BX876" s="15"/>
      <c r="BY876" s="15"/>
      <c r="BZ876" s="15"/>
      <c r="CA876" s="15"/>
      <c r="CB876" s="15"/>
      <c r="CC876" s="15"/>
      <c r="CD876" s="15"/>
      <c r="CE876" s="15"/>
      <c r="CF876" s="15"/>
      <c r="CG876" s="15"/>
      <c r="CH876" s="15"/>
      <c r="CI876" s="15"/>
      <c r="CJ876" s="15"/>
      <c r="CK876" s="15"/>
      <c r="CL876" s="15"/>
      <c r="CM876" s="15"/>
      <c r="CN876" s="15"/>
      <c r="CO876" s="15"/>
      <c r="CP876" s="15"/>
      <c r="CQ876" s="15"/>
      <c r="CR876" s="15"/>
      <c r="CS876" s="15"/>
      <c r="CT876" s="15"/>
      <c r="CU876" s="15"/>
      <c r="CV876" s="15"/>
      <c r="CW876" s="15"/>
      <c r="CX876" s="15"/>
      <c r="CY876" s="15"/>
      <c r="CZ876" s="15"/>
      <c r="DA876" s="15"/>
    </row>
    <row r="877" spans="1:105" ht="16.5" x14ac:dyDescent="0.3">
      <c r="A877" s="14">
        <v>819</v>
      </c>
      <c r="B877" s="15"/>
      <c r="C877" s="15"/>
      <c r="D877" s="15"/>
      <c r="E877" s="14" t="s">
        <v>2212</v>
      </c>
      <c r="F877" s="14"/>
      <c r="G877" s="14" t="s">
        <v>2213</v>
      </c>
      <c r="H877" s="2"/>
      <c r="I877" s="12">
        <v>100</v>
      </c>
      <c r="J877" s="16">
        <f t="shared" si="145"/>
        <v>100</v>
      </c>
      <c r="K877" s="16">
        <f t="shared" si="146"/>
        <v>100</v>
      </c>
      <c r="L877" s="16">
        <f t="shared" si="149"/>
        <v>0</v>
      </c>
      <c r="M877" s="16">
        <f t="shared" si="149"/>
        <v>0</v>
      </c>
      <c r="N877" s="15"/>
      <c r="O877" s="15"/>
      <c r="P877" s="15"/>
      <c r="Q877" s="15"/>
      <c r="R877" s="15"/>
      <c r="S877" s="15"/>
      <c r="T877" s="15"/>
      <c r="U877" s="15"/>
      <c r="V877" s="15"/>
      <c r="W877" s="17"/>
      <c r="X877" s="15"/>
      <c r="Y877" s="15"/>
      <c r="Z877" s="15"/>
      <c r="AA877" s="15"/>
      <c r="AB877" s="15"/>
      <c r="AC877" s="15"/>
      <c r="AD877" s="15"/>
      <c r="AE877" s="15"/>
      <c r="AF877" s="15"/>
      <c r="AG877" s="15"/>
      <c r="AH877" s="15"/>
      <c r="AI877" s="15"/>
      <c r="AJ877" s="15"/>
      <c r="AK877" s="15"/>
      <c r="AL877" s="15"/>
      <c r="AM877" s="15"/>
      <c r="AN877" s="15"/>
      <c r="AO877" s="15"/>
      <c r="AP877" s="15"/>
      <c r="AQ877" s="15"/>
      <c r="AR877" s="15"/>
      <c r="AS877" s="15"/>
      <c r="AT877" s="15"/>
      <c r="AU877" s="15"/>
      <c r="AV877" s="15"/>
      <c r="AW877" s="15"/>
      <c r="AX877" s="15"/>
      <c r="AY877" s="15"/>
      <c r="AZ877" s="15"/>
      <c r="BA877" s="15"/>
      <c r="BB877" s="15"/>
      <c r="BC877" s="15"/>
      <c r="BD877" s="15"/>
      <c r="BE877" s="15"/>
      <c r="BF877" s="15"/>
      <c r="BG877" s="15"/>
      <c r="BH877" s="15"/>
      <c r="BI877" s="15"/>
      <c r="BJ877" s="15"/>
      <c r="BK877" s="15"/>
      <c r="BL877" s="15"/>
      <c r="BM877" s="15"/>
      <c r="BN877" s="15"/>
      <c r="BO877" s="15"/>
      <c r="BP877" s="15"/>
      <c r="BQ877" s="15"/>
      <c r="BR877" s="15"/>
      <c r="BS877" s="15"/>
      <c r="BT877" s="15"/>
      <c r="BU877" s="15"/>
      <c r="BV877" s="15"/>
      <c r="BW877" s="15"/>
      <c r="BX877" s="15"/>
      <c r="BY877" s="15"/>
      <c r="BZ877" s="15"/>
      <c r="CA877" s="15"/>
      <c r="CB877" s="15"/>
      <c r="CC877" s="15"/>
      <c r="CD877" s="15"/>
      <c r="CE877" s="15"/>
      <c r="CF877" s="15"/>
      <c r="CG877" s="15"/>
      <c r="CH877" s="15"/>
      <c r="CI877" s="15"/>
      <c r="CJ877" s="15"/>
      <c r="CK877" s="15"/>
      <c r="CL877" s="15"/>
      <c r="CM877" s="15"/>
      <c r="CN877" s="15"/>
      <c r="CO877" s="15"/>
      <c r="CP877" s="15"/>
      <c r="CQ877" s="15"/>
      <c r="CR877" s="15"/>
      <c r="CS877" s="15"/>
      <c r="CT877" s="15"/>
      <c r="CU877" s="15"/>
      <c r="CV877" s="15"/>
      <c r="CW877" s="15"/>
      <c r="CX877" s="15"/>
      <c r="CY877" s="15"/>
      <c r="CZ877" s="15"/>
      <c r="DA877" s="15"/>
    </row>
    <row r="878" spans="1:105" ht="16.5" x14ac:dyDescent="0.3">
      <c r="A878" s="48">
        <v>820</v>
      </c>
      <c r="B878" s="51"/>
      <c r="C878" s="56"/>
      <c r="D878" s="51"/>
      <c r="E878" s="48" t="s">
        <v>2214</v>
      </c>
      <c r="F878" s="48"/>
      <c r="G878" s="48" t="s">
        <v>2215</v>
      </c>
      <c r="H878" s="2"/>
      <c r="I878" s="12">
        <v>100</v>
      </c>
      <c r="J878" s="16">
        <f t="shared" si="145"/>
        <v>100</v>
      </c>
      <c r="K878" s="16">
        <f t="shared" si="146"/>
        <v>100</v>
      </c>
      <c r="L878" s="16">
        <f t="shared" si="149"/>
        <v>0</v>
      </c>
      <c r="M878" s="16">
        <f t="shared" si="149"/>
        <v>0</v>
      </c>
      <c r="N878" s="15"/>
      <c r="O878" s="15"/>
      <c r="P878" s="15"/>
      <c r="Q878" s="15"/>
      <c r="R878" s="15"/>
      <c r="S878" s="15"/>
      <c r="T878" s="15"/>
      <c r="U878" s="15"/>
      <c r="V878" s="15"/>
      <c r="W878" s="15"/>
      <c r="X878" s="15"/>
      <c r="Y878" s="15"/>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c r="BC878" s="15"/>
      <c r="BD878" s="15"/>
      <c r="BE878" s="15"/>
      <c r="BF878" s="15"/>
      <c r="BG878" s="15"/>
      <c r="BH878" s="15"/>
      <c r="BI878" s="15"/>
      <c r="BJ878" s="15"/>
      <c r="BK878" s="15"/>
      <c r="BL878" s="15"/>
      <c r="BM878" s="15"/>
      <c r="BN878" s="15"/>
      <c r="BO878" s="15"/>
      <c r="BP878" s="15"/>
      <c r="BQ878" s="15"/>
      <c r="BR878" s="15"/>
      <c r="BS878" s="15"/>
      <c r="BT878" s="15"/>
      <c r="BU878" s="15"/>
      <c r="BV878" s="15"/>
      <c r="BW878" s="15"/>
      <c r="BX878" s="15"/>
      <c r="BY878" s="15"/>
      <c r="BZ878" s="15"/>
      <c r="CA878" s="15"/>
      <c r="CB878" s="15"/>
      <c r="CC878" s="15"/>
      <c r="CD878" s="15"/>
      <c r="CE878" s="15"/>
      <c r="CF878" s="15"/>
      <c r="CG878" s="15"/>
      <c r="CH878" s="15"/>
      <c r="CI878" s="15"/>
      <c r="CJ878" s="15"/>
      <c r="CK878" s="15"/>
      <c r="CL878" s="15"/>
      <c r="CM878" s="15"/>
      <c r="CN878" s="15"/>
      <c r="CO878" s="15"/>
      <c r="CP878" s="15"/>
      <c r="CQ878" s="15"/>
      <c r="CR878" s="15"/>
      <c r="CS878" s="15"/>
      <c r="CT878" s="15"/>
      <c r="CU878" s="15"/>
      <c r="CV878" s="15"/>
      <c r="CW878" s="15"/>
      <c r="CX878" s="15"/>
      <c r="CY878" s="15"/>
      <c r="CZ878" s="15"/>
      <c r="DA878" s="15"/>
    </row>
    <row r="879" spans="1:105" ht="16.5" x14ac:dyDescent="0.3">
      <c r="A879" s="14">
        <v>821</v>
      </c>
      <c r="B879" s="15"/>
      <c r="C879" s="15"/>
      <c r="D879" s="15"/>
      <c r="E879" s="14" t="s">
        <v>2216</v>
      </c>
      <c r="F879" s="14"/>
      <c r="G879" s="14" t="s">
        <v>2217</v>
      </c>
      <c r="H879" s="2"/>
      <c r="I879" s="12">
        <v>100</v>
      </c>
      <c r="J879" s="16">
        <f t="shared" si="145"/>
        <v>52.5</v>
      </c>
      <c r="K879" s="16">
        <f t="shared" si="146"/>
        <v>100</v>
      </c>
      <c r="L879" s="16">
        <f t="shared" si="149"/>
        <v>0</v>
      </c>
      <c r="M879" s="16">
        <f t="shared" si="149"/>
        <v>47.5</v>
      </c>
      <c r="N879" s="15"/>
      <c r="O879" s="15"/>
      <c r="P879" s="17">
        <v>0</v>
      </c>
      <c r="Q879" s="17">
        <v>10</v>
      </c>
      <c r="R879" s="17">
        <v>0</v>
      </c>
      <c r="S879" s="17">
        <v>3</v>
      </c>
      <c r="T879" s="17">
        <v>0</v>
      </c>
      <c r="U879" s="17">
        <v>10</v>
      </c>
      <c r="V879" s="46">
        <v>0</v>
      </c>
      <c r="W879" s="46">
        <v>3.5</v>
      </c>
      <c r="X879" s="46">
        <v>0</v>
      </c>
      <c r="Y879" s="46">
        <v>1</v>
      </c>
      <c r="Z879" s="112">
        <v>0</v>
      </c>
      <c r="AA879" s="112">
        <v>1</v>
      </c>
      <c r="AB879" s="46">
        <v>0</v>
      </c>
      <c r="AC879" s="46">
        <v>1</v>
      </c>
      <c r="AD879" s="112">
        <v>0</v>
      </c>
      <c r="AE879" s="112">
        <v>1</v>
      </c>
      <c r="AF879" s="17"/>
      <c r="AG879" s="17"/>
      <c r="AH879" s="112">
        <v>0</v>
      </c>
      <c r="AI879" s="112">
        <v>1</v>
      </c>
      <c r="AJ879" s="46">
        <v>0</v>
      </c>
      <c r="AK879" s="46">
        <v>1</v>
      </c>
      <c r="AL879" s="17"/>
      <c r="AM879" s="17"/>
      <c r="AN879" s="112">
        <v>0</v>
      </c>
      <c r="AO879" s="112">
        <v>1</v>
      </c>
      <c r="AP879" s="112">
        <v>0</v>
      </c>
      <c r="AQ879" s="112">
        <v>1</v>
      </c>
      <c r="AR879" s="112">
        <v>0</v>
      </c>
      <c r="AS879" s="112">
        <v>1</v>
      </c>
      <c r="AT879" s="112">
        <v>0</v>
      </c>
      <c r="AU879" s="112">
        <v>1</v>
      </c>
      <c r="AV879" s="112">
        <v>0</v>
      </c>
      <c r="AW879" s="112">
        <v>1</v>
      </c>
      <c r="AX879" s="46">
        <v>0</v>
      </c>
      <c r="AY879" s="46">
        <v>1</v>
      </c>
      <c r="AZ879" s="112">
        <v>0</v>
      </c>
      <c r="BA879" s="112">
        <v>1</v>
      </c>
      <c r="BB879" s="112">
        <v>0</v>
      </c>
      <c r="BC879" s="112">
        <v>1</v>
      </c>
      <c r="BD879" s="17"/>
      <c r="BE879" s="17"/>
      <c r="BF879" s="17"/>
      <c r="BG879" s="17"/>
      <c r="BH879" s="112">
        <v>0</v>
      </c>
      <c r="BI879" s="112">
        <v>1</v>
      </c>
      <c r="BJ879" s="112">
        <v>0</v>
      </c>
      <c r="BK879" s="112">
        <v>1</v>
      </c>
      <c r="BL879" s="112">
        <v>0</v>
      </c>
      <c r="BM879" s="112">
        <v>1</v>
      </c>
      <c r="BN879" s="17"/>
      <c r="BO879" s="17"/>
      <c r="BP879" s="17"/>
      <c r="BQ879" s="17"/>
      <c r="BR879" s="17"/>
      <c r="BS879" s="17"/>
      <c r="BT879" s="17"/>
      <c r="BU879" s="17"/>
      <c r="BV879" s="46">
        <v>0</v>
      </c>
      <c r="BW879" s="46">
        <v>1</v>
      </c>
      <c r="BX879" s="17"/>
      <c r="BY879" s="17"/>
      <c r="BZ879" s="17"/>
      <c r="CA879" s="17"/>
      <c r="CB879" s="112">
        <v>0</v>
      </c>
      <c r="CC879" s="112">
        <v>1</v>
      </c>
      <c r="CD879" s="17"/>
      <c r="CE879" s="17"/>
      <c r="CF879" s="112">
        <v>0</v>
      </c>
      <c r="CG879" s="112">
        <v>1</v>
      </c>
      <c r="CH879" s="17"/>
      <c r="CI879" s="17"/>
      <c r="CJ879" s="17"/>
      <c r="CK879" s="17"/>
      <c r="CL879" s="112">
        <v>0</v>
      </c>
      <c r="CM879" s="112">
        <v>1</v>
      </c>
      <c r="CN879" s="17"/>
      <c r="CO879" s="17"/>
      <c r="CP879" s="17"/>
      <c r="CQ879" s="17"/>
      <c r="CR879" s="17"/>
      <c r="CS879" s="17"/>
      <c r="CT879" s="17"/>
      <c r="CU879" s="17"/>
      <c r="CV879" s="17"/>
      <c r="CW879" s="17"/>
      <c r="CX879" s="17"/>
      <c r="CY879" s="17"/>
      <c r="CZ879" s="17"/>
      <c r="DA879" s="17"/>
    </row>
    <row r="880" spans="1:105" ht="16.5" x14ac:dyDescent="0.3">
      <c r="A880" s="14">
        <v>822</v>
      </c>
      <c r="B880" s="20"/>
      <c r="C880" s="15"/>
      <c r="D880" s="15"/>
      <c r="E880" s="14" t="s">
        <v>2218</v>
      </c>
      <c r="F880" s="14"/>
      <c r="G880" s="14" t="s">
        <v>2219</v>
      </c>
      <c r="H880" s="2"/>
      <c r="I880" s="12">
        <v>100</v>
      </c>
      <c r="J880" s="16">
        <f t="shared" si="145"/>
        <v>96.66</v>
      </c>
      <c r="K880" s="16">
        <f t="shared" si="146"/>
        <v>99.781000000000006</v>
      </c>
      <c r="L880" s="16">
        <f t="shared" si="149"/>
        <v>0.21900000000000003</v>
      </c>
      <c r="M880" s="16">
        <f t="shared" si="149"/>
        <v>3.34</v>
      </c>
      <c r="N880" s="16"/>
      <c r="O880" s="16"/>
      <c r="P880" s="16"/>
      <c r="Q880" s="16"/>
      <c r="R880" s="16">
        <v>0.1</v>
      </c>
      <c r="S880" s="16">
        <v>1</v>
      </c>
      <c r="T880" s="16">
        <v>0.1</v>
      </c>
      <c r="U880" s="16">
        <v>2</v>
      </c>
      <c r="V880" s="16"/>
      <c r="W880" s="16"/>
      <c r="X880" s="16">
        <v>0.01</v>
      </c>
      <c r="Y880" s="16">
        <v>0.2</v>
      </c>
      <c r="Z880" s="18">
        <v>6.0000000000000001E-3</v>
      </c>
      <c r="AA880" s="16">
        <v>0.09</v>
      </c>
      <c r="AB880" s="18">
        <v>3.0000000000000001E-3</v>
      </c>
      <c r="AC880" s="16">
        <v>0.05</v>
      </c>
      <c r="AD880" s="16"/>
      <c r="AE880" s="16"/>
      <c r="AF880" s="16"/>
      <c r="AG880" s="16"/>
      <c r="AH880" s="16"/>
      <c r="AI880" s="16"/>
      <c r="AJ880" s="16"/>
      <c r="AK880" s="16"/>
      <c r="AL880" s="16"/>
      <c r="AM880" s="16"/>
      <c r="AN880" s="16"/>
      <c r="AO880" s="16"/>
      <c r="AP880" s="16"/>
      <c r="AQ880" s="16"/>
      <c r="AR880" s="16"/>
      <c r="AS880" s="16"/>
      <c r="AT880" s="16"/>
      <c r="AU880" s="16"/>
      <c r="AV880" s="16"/>
      <c r="AW880" s="16"/>
      <c r="AX880" s="16"/>
      <c r="AY880" s="16"/>
      <c r="AZ880" s="16"/>
      <c r="BA880" s="16"/>
      <c r="BB880" s="16"/>
      <c r="BC880" s="16"/>
      <c r="BD880" s="16"/>
      <c r="BE880" s="16"/>
      <c r="BF880" s="16"/>
      <c r="BG880" s="16"/>
      <c r="BH880" s="16"/>
      <c r="BI880" s="16"/>
      <c r="BJ880" s="16"/>
      <c r="BK880" s="16"/>
      <c r="BL880" s="16"/>
      <c r="BM880" s="16"/>
      <c r="BN880" s="16"/>
      <c r="BO880" s="16"/>
      <c r="BP880" s="16"/>
      <c r="BQ880" s="16"/>
      <c r="BR880" s="16"/>
      <c r="BS880" s="16"/>
      <c r="BT880" s="16"/>
      <c r="BU880" s="16"/>
      <c r="BV880" s="16"/>
      <c r="BW880" s="16"/>
      <c r="BX880" s="16"/>
      <c r="BY880" s="16"/>
      <c r="BZ880" s="16"/>
      <c r="CA880" s="16"/>
      <c r="CB880" s="16"/>
      <c r="CC880" s="16"/>
      <c r="CD880" s="16"/>
      <c r="CE880" s="16"/>
      <c r="CF880" s="16"/>
      <c r="CG880" s="16"/>
      <c r="CH880" s="16"/>
      <c r="CI880" s="16"/>
      <c r="CJ880" s="16"/>
      <c r="CK880" s="16"/>
      <c r="CL880" s="16"/>
      <c r="CM880" s="16"/>
      <c r="CN880" s="16"/>
      <c r="CO880" s="16"/>
      <c r="CP880" s="16"/>
      <c r="CQ880" s="16"/>
      <c r="CR880" s="16"/>
      <c r="CS880" s="16"/>
      <c r="CT880" s="16"/>
      <c r="CU880" s="16"/>
      <c r="CV880" s="16"/>
      <c r="CW880" s="16"/>
      <c r="CX880" s="16"/>
      <c r="CY880" s="16"/>
      <c r="CZ880" s="16"/>
      <c r="DA880" s="16"/>
    </row>
    <row r="881" spans="1:105" s="19" customFormat="1" ht="16.5" x14ac:dyDescent="0.3">
      <c r="A881" s="81">
        <v>725</v>
      </c>
      <c r="B881" s="82"/>
      <c r="C881" s="83"/>
      <c r="D881" s="82"/>
      <c r="E881" s="81" t="s">
        <v>2220</v>
      </c>
      <c r="F881" s="81"/>
      <c r="G881" s="81"/>
      <c r="H881" s="64"/>
      <c r="I881" s="65">
        <v>100</v>
      </c>
      <c r="J881" s="66">
        <f t="shared" si="145"/>
        <v>100</v>
      </c>
      <c r="K881" s="66">
        <f t="shared" si="146"/>
        <v>100</v>
      </c>
      <c r="L881" s="66">
        <f>P881+R881+T881+V881+X881+Z881+AB881+AD881+AF881+AH881+AJ881+AL881+AN881+AP881+AR881+AT881+AV881+AX881+AZ881+BB881+BD881+BJ881+CZ881</f>
        <v>0</v>
      </c>
      <c r="M881" s="66">
        <f>Q881+S881+U881+W881+Y881+AA881+AC881+AE881+AG881+AI881+AK881+AM881+AO881+AQ881+AS881+AU881+AW881+AY881+BA881+BC881+BE881+BK881+DA881</f>
        <v>0</v>
      </c>
      <c r="N881" s="63"/>
      <c r="O881" s="63"/>
      <c r="P881" s="63"/>
      <c r="Q881" s="63"/>
      <c r="R881" s="63"/>
      <c r="S881" s="63"/>
      <c r="T881" s="63"/>
      <c r="U881" s="63"/>
      <c r="V881" s="63"/>
      <c r="W881" s="63"/>
      <c r="X881" s="63"/>
      <c r="Y881" s="63"/>
      <c r="Z881" s="63"/>
      <c r="AA881" s="63"/>
      <c r="AB881" s="63"/>
      <c r="AC881" s="63"/>
      <c r="AD881" s="63"/>
      <c r="AE881" s="63"/>
      <c r="AF881" s="63"/>
      <c r="AG881" s="63"/>
      <c r="AH881" s="63"/>
      <c r="AI881" s="63"/>
      <c r="AJ881" s="63"/>
      <c r="AK881" s="63"/>
      <c r="AL881" s="63"/>
      <c r="AM881" s="63"/>
      <c r="AN881" s="63"/>
      <c r="AO881" s="63"/>
      <c r="AP881" s="63"/>
      <c r="AQ881" s="63"/>
      <c r="AR881" s="63"/>
      <c r="AS881" s="63"/>
      <c r="AT881" s="63"/>
      <c r="AU881" s="63"/>
      <c r="AV881" s="63"/>
      <c r="AW881" s="63"/>
      <c r="AX881" s="63"/>
      <c r="AY881" s="63"/>
      <c r="AZ881" s="63"/>
      <c r="BA881" s="63"/>
      <c r="BB881" s="63"/>
      <c r="BC881" s="63"/>
      <c r="BD881" s="63"/>
      <c r="BE881" s="63"/>
      <c r="BF881" s="63"/>
      <c r="BG881" s="63"/>
      <c r="BH881" s="63"/>
      <c r="BI881" s="63"/>
      <c r="BJ881" s="63"/>
      <c r="BK881" s="63"/>
      <c r="BL881" s="63"/>
      <c r="BM881" s="63"/>
      <c r="BN881" s="63"/>
      <c r="BO881" s="63"/>
      <c r="BP881" s="63"/>
      <c r="BQ881" s="63"/>
      <c r="BR881" s="63"/>
      <c r="BS881" s="63"/>
      <c r="BT881" s="63"/>
      <c r="BU881" s="63"/>
      <c r="BV881" s="63"/>
      <c r="BW881" s="63"/>
      <c r="BX881" s="63"/>
      <c r="BY881" s="63"/>
      <c r="BZ881" s="63"/>
      <c r="CA881" s="63"/>
      <c r="CB881" s="63"/>
      <c r="CC881" s="63"/>
      <c r="CD881" s="63"/>
      <c r="CE881" s="63"/>
      <c r="CF881" s="63"/>
      <c r="CG881" s="63"/>
      <c r="CH881" s="63"/>
      <c r="CI881" s="63"/>
      <c r="CJ881" s="63"/>
      <c r="CK881" s="63"/>
      <c r="CL881" s="63"/>
      <c r="CM881" s="63"/>
      <c r="CN881" s="63"/>
      <c r="CO881" s="63"/>
      <c r="CP881" s="63"/>
      <c r="CQ881" s="63"/>
      <c r="CR881" s="63"/>
      <c r="CS881" s="63"/>
      <c r="CT881" s="63"/>
      <c r="CU881" s="63"/>
      <c r="CV881" s="63"/>
      <c r="CW881" s="63"/>
      <c r="CX881" s="63"/>
      <c r="CY881" s="63"/>
      <c r="CZ881" s="63"/>
      <c r="DA881" s="63"/>
    </row>
    <row r="882" spans="1:105" ht="16.5" x14ac:dyDescent="0.3">
      <c r="A882" s="14">
        <v>823</v>
      </c>
      <c r="B882" s="15"/>
      <c r="C882" s="15"/>
      <c r="D882" s="15"/>
      <c r="E882" s="14" t="s">
        <v>2221</v>
      </c>
      <c r="F882" s="14"/>
      <c r="G882" s="14" t="s">
        <v>2222</v>
      </c>
      <c r="H882" s="2"/>
      <c r="I882" s="12">
        <v>100</v>
      </c>
      <c r="J882" s="16">
        <f t="shared" si="145"/>
        <v>100</v>
      </c>
      <c r="K882" s="16">
        <f t="shared" si="146"/>
        <v>100</v>
      </c>
      <c r="L882" s="16">
        <f>P882+R882+T882+V882+X882+Z882+AB882+AD882+AF882+AH882+AJ882+AL882+AN882+AP882+AR882+AT882+AV882+AX882+AZ882+BB882+BD882+BJ882+CZ882+BF882+BH882+BL882+BN882+BP882+BR882+BT882+BZ882+BV882+BX882+CB882+CD882+CF882+CH882+CJ882+CL882</f>
        <v>0</v>
      </c>
      <c r="M882" s="16">
        <f>Q882+S882+U882+W882+Y882+AA882+AC882+AE882+AG882+AI882+AK882+AM882+AO882+AQ882+AS882+AU882+AW882+AY882+BA882+BC882+BE882+BK882+DA882+BG882+BI882+BM882+BO882+BQ882+BS882+BU882+CA882+BW882+BY882+CC882+CE882+CG882+CI882+CK882+CM882</f>
        <v>0</v>
      </c>
      <c r="N882" s="15"/>
      <c r="O882" s="15"/>
      <c r="P882" s="15"/>
      <c r="Q882" s="15"/>
      <c r="R882" s="15"/>
      <c r="S882" s="15"/>
      <c r="T882" s="15"/>
      <c r="U882" s="15"/>
      <c r="V882" s="15"/>
      <c r="W882" s="17"/>
      <c r="X882" s="15"/>
      <c r="Y882" s="15"/>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c r="BC882" s="15"/>
      <c r="BD882" s="15"/>
      <c r="BE882" s="15"/>
      <c r="BF882" s="15"/>
      <c r="BG882" s="15"/>
      <c r="BH882" s="15"/>
      <c r="BI882" s="15"/>
      <c r="BJ882" s="15"/>
      <c r="BK882" s="15"/>
      <c r="BL882" s="15"/>
      <c r="BM882" s="15"/>
      <c r="BN882" s="15"/>
      <c r="BO882" s="15"/>
      <c r="BP882" s="15"/>
      <c r="BQ882" s="15"/>
      <c r="BR882" s="15"/>
      <c r="BS882" s="15"/>
      <c r="BT882" s="15"/>
      <c r="BU882" s="15"/>
      <c r="BV882" s="15"/>
      <c r="BW882" s="15"/>
      <c r="BX882" s="15"/>
      <c r="BY882" s="15"/>
      <c r="BZ882" s="15"/>
      <c r="CA882" s="15"/>
      <c r="CB882" s="15"/>
      <c r="CC882" s="15"/>
      <c r="CD882" s="15"/>
      <c r="CE882" s="15"/>
      <c r="CF882" s="15"/>
      <c r="CG882" s="15"/>
      <c r="CH882" s="15"/>
      <c r="CI882" s="15"/>
      <c r="CJ882" s="15"/>
      <c r="CK882" s="15"/>
      <c r="CL882" s="15"/>
      <c r="CM882" s="15"/>
      <c r="CN882" s="15"/>
      <c r="CO882" s="15"/>
      <c r="CP882" s="15"/>
      <c r="CQ882" s="15"/>
      <c r="CR882" s="15"/>
      <c r="CS882" s="15"/>
      <c r="CT882" s="15"/>
      <c r="CU882" s="15"/>
      <c r="CV882" s="15"/>
      <c r="CW882" s="15"/>
      <c r="CX882" s="15"/>
      <c r="CY882" s="15"/>
      <c r="CZ882" s="15"/>
      <c r="DA882" s="15"/>
    </row>
    <row r="883" spans="1:105" s="19" customFormat="1" ht="16.5" x14ac:dyDescent="0.3">
      <c r="A883" s="30">
        <v>790</v>
      </c>
      <c r="B883" s="47"/>
      <c r="C883" s="32"/>
      <c r="D883" s="47"/>
      <c r="E883" s="30" t="s">
        <v>2223</v>
      </c>
      <c r="F883" s="30"/>
      <c r="G883" s="30" t="s">
        <v>2224</v>
      </c>
      <c r="H883" s="33"/>
      <c r="I883" s="34">
        <v>100</v>
      </c>
      <c r="J883" s="35">
        <f t="shared" si="145"/>
        <v>100</v>
      </c>
      <c r="K883" s="35">
        <f t="shared" si="146"/>
        <v>100</v>
      </c>
      <c r="L883" s="35">
        <f>P883+R883+T883+V883+X883+Z883+AB883+AD883+AF883+AH883+AJ883+AL883+AN883+AP883+AR883+AT883+AV883+AX883+AZ883+BB883+BD883+BJ883+CZ883</f>
        <v>0</v>
      </c>
      <c r="M883" s="35">
        <f>Q883+S883+U883+W883+Y883+AA883+AC883+AE883+AG883+AI883+AK883+AM883+AO883+AQ883+AS883+AU883+AW883+AY883+BA883+BC883+BE883+BK883+DA883</f>
        <v>0</v>
      </c>
      <c r="N883" s="36"/>
      <c r="O883" s="36"/>
      <c r="P883" s="36"/>
      <c r="Q883" s="36"/>
      <c r="R883" s="36"/>
      <c r="S883" s="36"/>
      <c r="T883" s="36"/>
      <c r="U883" s="36"/>
      <c r="V883" s="36"/>
      <c r="W883" s="36"/>
      <c r="X883" s="36"/>
      <c r="Y883" s="36"/>
      <c r="Z883" s="36"/>
      <c r="AA883" s="36"/>
      <c r="AB883" s="36"/>
      <c r="AC883" s="36"/>
      <c r="AD883" s="36"/>
      <c r="AE883" s="36"/>
      <c r="AF883" s="36"/>
      <c r="AG883" s="36"/>
      <c r="AH883" s="36"/>
      <c r="AI883" s="36"/>
      <c r="AJ883" s="36"/>
      <c r="AK883" s="36"/>
      <c r="AL883" s="36"/>
      <c r="AM883" s="36"/>
      <c r="AN883" s="36"/>
      <c r="AO883" s="36"/>
      <c r="AP883" s="36"/>
      <c r="AQ883" s="36"/>
      <c r="AR883" s="36"/>
      <c r="AS883" s="36"/>
      <c r="AT883" s="36"/>
      <c r="AU883" s="36"/>
      <c r="AV883" s="36"/>
      <c r="AW883" s="36"/>
      <c r="AX883" s="36"/>
      <c r="AY883" s="36"/>
      <c r="AZ883" s="36"/>
      <c r="BA883" s="36"/>
      <c r="BB883" s="36"/>
      <c r="BC883" s="36"/>
      <c r="BD883" s="36"/>
      <c r="BE883" s="36"/>
      <c r="BF883" s="36"/>
      <c r="BG883" s="36"/>
      <c r="BH883" s="36"/>
      <c r="BI883" s="36"/>
      <c r="BJ883" s="36"/>
      <c r="BK883" s="36"/>
      <c r="BL883" s="36"/>
      <c r="BM883" s="36"/>
      <c r="BN883" s="36"/>
      <c r="BO883" s="36"/>
      <c r="BP883" s="36"/>
      <c r="BQ883" s="36"/>
      <c r="BR883" s="36"/>
      <c r="BS883" s="36"/>
      <c r="BT883" s="36"/>
      <c r="BU883" s="36"/>
      <c r="BV883" s="36"/>
      <c r="BW883" s="36"/>
      <c r="BX883" s="36"/>
      <c r="BY883" s="36"/>
      <c r="BZ883" s="36"/>
      <c r="CA883" s="36"/>
      <c r="CB883" s="36"/>
      <c r="CC883" s="36"/>
      <c r="CD883" s="36"/>
      <c r="CE883" s="36"/>
      <c r="CF883" s="36"/>
      <c r="CG883" s="36"/>
      <c r="CH883" s="36"/>
      <c r="CI883" s="36"/>
      <c r="CJ883" s="36"/>
      <c r="CK883" s="36"/>
      <c r="CL883" s="36"/>
      <c r="CM883" s="36"/>
      <c r="CN883" s="36"/>
      <c r="CO883" s="36"/>
      <c r="CP883" s="36"/>
      <c r="CQ883" s="36"/>
      <c r="CR883" s="36"/>
      <c r="CS883" s="36"/>
      <c r="CT883" s="36"/>
      <c r="CU883" s="36"/>
      <c r="CV883" s="36"/>
      <c r="CW883" s="36"/>
      <c r="CX883" s="36"/>
      <c r="CY883" s="36"/>
      <c r="CZ883" s="36"/>
      <c r="DA883" s="36"/>
    </row>
    <row r="884" spans="1:105" ht="16.5" x14ac:dyDescent="0.3">
      <c r="A884" s="57">
        <v>151</v>
      </c>
      <c r="B884" s="53"/>
      <c r="C884" s="53" t="s">
        <v>675</v>
      </c>
      <c r="D884" s="57" t="s">
        <v>197</v>
      </c>
      <c r="E884" s="57" t="s">
        <v>2225</v>
      </c>
      <c r="F884" s="57" t="s">
        <v>199</v>
      </c>
      <c r="G884" s="57" t="s">
        <v>2226</v>
      </c>
      <c r="H884" s="41" t="s">
        <v>2227</v>
      </c>
      <c r="I884" s="42">
        <v>100</v>
      </c>
      <c r="J884" s="43">
        <f t="shared" si="145"/>
        <v>100</v>
      </c>
      <c r="K884" s="43">
        <f t="shared" si="146"/>
        <v>100</v>
      </c>
      <c r="L884" s="43">
        <f t="shared" ref="L884:M888" si="150">P884+R884+T884+V884+X884+Z884+AB884+AD884+AF884+AH884+AJ884+AL884+AN884+AP884+AR884+AT884+AV884+AX884+AZ884+BB884+BD884+BJ884+CZ884+BF884+BH884+BL884+BN884+BP884+BR884+BT884+BZ884+BV884+BX884+CB884+CD884+CF884+CH884+CJ884+CL884</f>
        <v>0</v>
      </c>
      <c r="M884" s="43">
        <f t="shared" si="150"/>
        <v>0</v>
      </c>
      <c r="N884" s="43"/>
      <c r="O884" s="43"/>
      <c r="P884" s="43"/>
      <c r="Q884" s="43"/>
      <c r="R884" s="43"/>
      <c r="S884" s="43"/>
      <c r="T884" s="43"/>
      <c r="U884" s="43"/>
      <c r="V884" s="43"/>
      <c r="W884" s="72"/>
      <c r="X884" s="43"/>
      <c r="Y884" s="43"/>
      <c r="Z884" s="43"/>
      <c r="AA884" s="43"/>
      <c r="AB884" s="43"/>
      <c r="AC884" s="43"/>
      <c r="AD884" s="43"/>
      <c r="AE884" s="43"/>
      <c r="AF884" s="43"/>
      <c r="AG884" s="43"/>
      <c r="AH884" s="43"/>
      <c r="AI884" s="43"/>
      <c r="AJ884" s="43"/>
      <c r="AK884" s="43"/>
      <c r="AL884" s="43"/>
      <c r="AM884" s="43"/>
      <c r="AN884" s="43"/>
      <c r="AO884" s="43"/>
      <c r="AP884" s="43"/>
      <c r="AQ884" s="43"/>
      <c r="AR884" s="43"/>
      <c r="AS884" s="43"/>
      <c r="AT884" s="43"/>
      <c r="AU884" s="43"/>
      <c r="AV884" s="43"/>
      <c r="AW884" s="43"/>
      <c r="AX884" s="43"/>
      <c r="AY884" s="43"/>
      <c r="AZ884" s="43"/>
      <c r="BA884" s="43"/>
      <c r="BB884" s="43"/>
      <c r="BC884" s="43"/>
      <c r="BD884" s="43"/>
      <c r="BE884" s="43"/>
      <c r="BF884" s="43"/>
      <c r="BG884" s="43"/>
      <c r="BH884" s="43"/>
      <c r="BI884" s="43"/>
      <c r="BJ884" s="43"/>
      <c r="BK884" s="43"/>
      <c r="BL884" s="43"/>
      <c r="BM884" s="43"/>
      <c r="BN884" s="43"/>
      <c r="BO884" s="43"/>
      <c r="BP884" s="43"/>
      <c r="BQ884" s="43"/>
      <c r="BR884" s="43"/>
      <c r="BS884" s="43"/>
      <c r="BT884" s="43"/>
      <c r="BU884" s="43"/>
      <c r="BV884" s="43"/>
      <c r="BW884" s="43"/>
      <c r="BX884" s="43"/>
      <c r="BY884" s="43"/>
      <c r="BZ884" s="43"/>
      <c r="CA884" s="43"/>
      <c r="CB884" s="43"/>
      <c r="CC884" s="43"/>
      <c r="CD884" s="43"/>
      <c r="CE884" s="43"/>
      <c r="CF884" s="43"/>
      <c r="CG884" s="43"/>
      <c r="CH884" s="43"/>
      <c r="CI884" s="43"/>
      <c r="CJ884" s="43"/>
      <c r="CK884" s="43"/>
      <c r="CL884" s="43"/>
      <c r="CM884" s="43"/>
      <c r="CN884" s="43"/>
      <c r="CO884" s="43"/>
      <c r="CP884" s="43"/>
      <c r="CQ884" s="43"/>
      <c r="CR884" s="43"/>
      <c r="CS884" s="43"/>
      <c r="CT884" s="43"/>
      <c r="CU884" s="43"/>
      <c r="CV884" s="43"/>
      <c r="CW884" s="43"/>
      <c r="CX884" s="43"/>
      <c r="CY884" s="43"/>
      <c r="CZ884" s="43"/>
      <c r="DA884" s="43"/>
    </row>
    <row r="885" spans="1:105" ht="16.5" x14ac:dyDescent="0.3">
      <c r="A885" s="14">
        <v>824</v>
      </c>
      <c r="B885" s="20"/>
      <c r="C885" s="15"/>
      <c r="D885" s="15"/>
      <c r="E885" s="14" t="s">
        <v>2228</v>
      </c>
      <c r="F885" s="14"/>
      <c r="G885" s="14" t="s">
        <v>2229</v>
      </c>
      <c r="H885" s="2"/>
      <c r="I885" s="12">
        <v>100</v>
      </c>
      <c r="J885" s="16">
        <f t="shared" si="145"/>
        <v>26</v>
      </c>
      <c r="K885" s="16">
        <f t="shared" si="146"/>
        <v>94.75</v>
      </c>
      <c r="L885" s="16">
        <f t="shared" si="150"/>
        <v>5.25</v>
      </c>
      <c r="M885" s="16">
        <f t="shared" si="150"/>
        <v>74</v>
      </c>
      <c r="N885" s="16"/>
      <c r="O885" s="16"/>
      <c r="P885" s="16">
        <v>0.1</v>
      </c>
      <c r="Q885" s="17">
        <v>10</v>
      </c>
      <c r="R885" s="16">
        <v>0.1</v>
      </c>
      <c r="S885" s="17">
        <v>4</v>
      </c>
      <c r="T885" s="16">
        <v>0.05</v>
      </c>
      <c r="U885" s="16">
        <v>2</v>
      </c>
      <c r="V885" s="45">
        <v>0</v>
      </c>
      <c r="W885" s="45">
        <v>5</v>
      </c>
      <c r="X885" s="78">
        <v>0</v>
      </c>
      <c r="Y885" s="78">
        <v>1</v>
      </c>
      <c r="Z885" s="78">
        <v>0</v>
      </c>
      <c r="AA885" s="78">
        <v>1</v>
      </c>
      <c r="AB885" s="78">
        <v>0</v>
      </c>
      <c r="AC885" s="78">
        <v>1</v>
      </c>
      <c r="AD885" s="45">
        <v>0</v>
      </c>
      <c r="AE885" s="45">
        <v>1</v>
      </c>
      <c r="AF885" s="16"/>
      <c r="AG885" s="16"/>
      <c r="AH885" s="45">
        <v>0</v>
      </c>
      <c r="AI885" s="45">
        <v>1</v>
      </c>
      <c r="AJ885" s="45">
        <v>0</v>
      </c>
      <c r="AK885" s="45">
        <v>1</v>
      </c>
      <c r="AL885" s="16">
        <v>5</v>
      </c>
      <c r="AM885" s="17">
        <v>15</v>
      </c>
      <c r="AN885" s="45">
        <v>0</v>
      </c>
      <c r="AO885" s="45">
        <v>1</v>
      </c>
      <c r="AP885" s="78">
        <v>0</v>
      </c>
      <c r="AQ885" s="78">
        <v>1</v>
      </c>
      <c r="AR885" s="45">
        <v>0</v>
      </c>
      <c r="AS885" s="45">
        <v>1</v>
      </c>
      <c r="AT885" s="45">
        <v>0</v>
      </c>
      <c r="AU885" s="45">
        <v>1</v>
      </c>
      <c r="AV885" s="45">
        <v>0</v>
      </c>
      <c r="AW885" s="45">
        <v>1</v>
      </c>
      <c r="AX885" s="78">
        <v>0</v>
      </c>
      <c r="AY885" s="112">
        <v>1</v>
      </c>
      <c r="AZ885" s="78">
        <v>0</v>
      </c>
      <c r="BA885" s="112">
        <v>10</v>
      </c>
      <c r="BB885" s="16"/>
      <c r="BC885" s="16"/>
      <c r="BD885" s="16"/>
      <c r="BE885" s="16"/>
      <c r="BF885" s="16"/>
      <c r="BG885" s="16"/>
      <c r="BH885" s="45">
        <v>0</v>
      </c>
      <c r="BI885" s="45">
        <v>1</v>
      </c>
      <c r="BJ885" s="45">
        <v>0</v>
      </c>
      <c r="BK885" s="45">
        <v>1</v>
      </c>
      <c r="BL885" s="45">
        <v>0</v>
      </c>
      <c r="BM885" s="45">
        <v>1</v>
      </c>
      <c r="BN885" s="16"/>
      <c r="BO885" s="16"/>
      <c r="BP885" s="78">
        <v>0</v>
      </c>
      <c r="BQ885" s="112">
        <v>10</v>
      </c>
      <c r="BR885" s="16"/>
      <c r="BS885" s="16"/>
      <c r="BT885" s="16"/>
      <c r="BU885" s="16"/>
      <c r="BV885" s="16"/>
      <c r="BW885" s="16"/>
      <c r="BX885" s="16"/>
      <c r="BY885" s="16"/>
      <c r="BZ885" s="16"/>
      <c r="CA885" s="16"/>
      <c r="CB885" s="45">
        <v>0</v>
      </c>
      <c r="CC885" s="45">
        <v>1</v>
      </c>
      <c r="CD885" s="16"/>
      <c r="CE885" s="16"/>
      <c r="CF885" s="45">
        <v>0</v>
      </c>
      <c r="CG885" s="45">
        <v>1</v>
      </c>
      <c r="CH885" s="16"/>
      <c r="CI885" s="16"/>
      <c r="CJ885" s="16"/>
      <c r="CK885" s="16"/>
      <c r="CL885" s="45">
        <v>0</v>
      </c>
      <c r="CM885" s="45">
        <v>1</v>
      </c>
      <c r="CN885" s="45">
        <v>0</v>
      </c>
      <c r="CO885" s="45">
        <v>1</v>
      </c>
      <c r="CP885" s="16"/>
      <c r="CQ885" s="16"/>
      <c r="CR885" s="16"/>
      <c r="CS885" s="16"/>
      <c r="CT885" s="16"/>
      <c r="CU885" s="16"/>
      <c r="CV885" s="16"/>
      <c r="CW885" s="16"/>
      <c r="CX885" s="16"/>
      <c r="CY885" s="16"/>
      <c r="CZ885" s="16"/>
      <c r="DA885" s="16"/>
    </row>
    <row r="886" spans="1:105" ht="16.5" x14ac:dyDescent="0.3">
      <c r="A886" s="14">
        <v>828</v>
      </c>
      <c r="B886" s="15"/>
      <c r="C886" s="15"/>
      <c r="D886" s="15"/>
      <c r="E886" s="14" t="s">
        <v>2230</v>
      </c>
      <c r="F886" s="14"/>
      <c r="G886" s="14" t="s">
        <v>2231</v>
      </c>
      <c r="H886" s="2"/>
      <c r="I886" s="12">
        <v>100</v>
      </c>
      <c r="J886" s="16">
        <f t="shared" si="145"/>
        <v>100</v>
      </c>
      <c r="K886" s="16">
        <f t="shared" si="146"/>
        <v>100</v>
      </c>
      <c r="L886" s="16">
        <f t="shared" si="150"/>
        <v>0</v>
      </c>
      <c r="M886" s="16">
        <f t="shared" si="150"/>
        <v>0</v>
      </c>
      <c r="N886" s="15"/>
      <c r="O886" s="15"/>
      <c r="P886" s="15"/>
      <c r="Q886" s="15"/>
      <c r="R886" s="15"/>
      <c r="S886" s="15"/>
      <c r="T886" s="15"/>
      <c r="U886" s="15"/>
      <c r="V886" s="15"/>
      <c r="W886" s="17"/>
      <c r="X886" s="15"/>
      <c r="Y886" s="15"/>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c r="BC886" s="15"/>
      <c r="BD886" s="15"/>
      <c r="BE886" s="15"/>
      <c r="BF886" s="15"/>
      <c r="BG886" s="15"/>
      <c r="BH886" s="15"/>
      <c r="BI886" s="15"/>
      <c r="BJ886" s="15"/>
      <c r="BK886" s="15"/>
      <c r="BL886" s="15"/>
      <c r="BM886" s="15"/>
      <c r="BN886" s="15"/>
      <c r="BO886" s="15"/>
      <c r="BP886" s="15"/>
      <c r="BQ886" s="15"/>
      <c r="BR886" s="15"/>
      <c r="BS886" s="15"/>
      <c r="BT886" s="15"/>
      <c r="BU886" s="15"/>
      <c r="BV886" s="15"/>
      <c r="BW886" s="15"/>
      <c r="BX886" s="15"/>
      <c r="BY886" s="15"/>
      <c r="BZ886" s="15"/>
      <c r="CA886" s="15"/>
      <c r="CB886" s="15"/>
      <c r="CC886" s="15"/>
      <c r="CD886" s="15"/>
      <c r="CE886" s="15"/>
      <c r="CF886" s="15"/>
      <c r="CG886" s="15"/>
      <c r="CH886" s="15"/>
      <c r="CI886" s="15"/>
      <c r="CJ886" s="15"/>
      <c r="CK886" s="15"/>
      <c r="CL886" s="15"/>
      <c r="CM886" s="15"/>
      <c r="CN886" s="15"/>
      <c r="CO886" s="15"/>
      <c r="CP886" s="15"/>
      <c r="CQ886" s="15"/>
      <c r="CR886" s="15"/>
      <c r="CS886" s="15"/>
      <c r="CT886" s="15"/>
      <c r="CU886" s="15"/>
      <c r="CV886" s="15"/>
      <c r="CW886" s="15"/>
      <c r="CX886" s="15"/>
      <c r="CY886" s="15"/>
      <c r="CZ886" s="15"/>
      <c r="DA886" s="15"/>
    </row>
    <row r="887" spans="1:105" ht="16.5" x14ac:dyDescent="0.3">
      <c r="A887" s="14">
        <v>832</v>
      </c>
      <c r="B887" s="15"/>
      <c r="C887" s="15"/>
      <c r="D887" s="15"/>
      <c r="E887" s="14" t="s">
        <v>2232</v>
      </c>
      <c r="F887" s="14"/>
      <c r="G887" s="14" t="s">
        <v>2233</v>
      </c>
      <c r="H887" s="2"/>
      <c r="I887" s="12">
        <v>100</v>
      </c>
      <c r="J887" s="16">
        <f t="shared" si="145"/>
        <v>100</v>
      </c>
      <c r="K887" s="16">
        <f t="shared" si="146"/>
        <v>100</v>
      </c>
      <c r="L887" s="16">
        <f t="shared" si="150"/>
        <v>0</v>
      </c>
      <c r="M887" s="16">
        <f t="shared" si="150"/>
        <v>0</v>
      </c>
      <c r="N887" s="15"/>
      <c r="O887" s="15"/>
      <c r="P887" s="15"/>
      <c r="Q887" s="15"/>
      <c r="R887" s="15"/>
      <c r="S887" s="15"/>
      <c r="T887" s="15"/>
      <c r="U887" s="15"/>
      <c r="V887" s="15"/>
      <c r="W887" s="17"/>
      <c r="X887" s="15"/>
      <c r="Y887" s="15"/>
      <c r="Z887" s="15"/>
      <c r="AA887" s="15"/>
      <c r="AB887" s="15"/>
      <c r="AC887" s="15"/>
      <c r="AD887" s="15"/>
      <c r="AE887" s="15"/>
      <c r="AF887" s="15"/>
      <c r="AG887" s="15"/>
      <c r="AH887" s="15"/>
      <c r="AI887" s="15"/>
      <c r="AJ887" s="15"/>
      <c r="AK887" s="15"/>
      <c r="AL887" s="15"/>
      <c r="AM887" s="15"/>
      <c r="AN887" s="15"/>
      <c r="AO887" s="15"/>
      <c r="AP887" s="15"/>
      <c r="AQ887" s="15"/>
      <c r="AR887" s="15"/>
      <c r="AS887" s="15"/>
      <c r="AT887" s="15"/>
      <c r="AU887" s="15"/>
      <c r="AV887" s="15"/>
      <c r="AW887" s="15"/>
      <c r="AX887" s="15"/>
      <c r="AY887" s="15"/>
      <c r="AZ887" s="15"/>
      <c r="BA887" s="15"/>
      <c r="BB887" s="15"/>
      <c r="BC887" s="15"/>
      <c r="BD887" s="15"/>
      <c r="BE887" s="15"/>
      <c r="BF887" s="15"/>
      <c r="BG887" s="15"/>
      <c r="BH887" s="15"/>
      <c r="BI887" s="15"/>
      <c r="BJ887" s="15"/>
      <c r="BK887" s="15"/>
      <c r="BL887" s="15"/>
      <c r="BM887" s="15"/>
      <c r="BN887" s="15"/>
      <c r="BO887" s="15"/>
      <c r="BP887" s="15"/>
      <c r="BQ887" s="15"/>
      <c r="BR887" s="15"/>
      <c r="BS887" s="15"/>
      <c r="BT887" s="15"/>
      <c r="BU887" s="15"/>
      <c r="BV887" s="15"/>
      <c r="BW887" s="15"/>
      <c r="BX887" s="15"/>
      <c r="BY887" s="15"/>
      <c r="BZ887" s="15"/>
      <c r="CA887" s="15"/>
      <c r="CB887" s="15"/>
      <c r="CC887" s="15"/>
      <c r="CD887" s="15"/>
      <c r="CE887" s="15"/>
      <c r="CF887" s="15"/>
      <c r="CG887" s="15"/>
      <c r="CH887" s="15"/>
      <c r="CI887" s="15"/>
      <c r="CJ887" s="15"/>
      <c r="CK887" s="15"/>
      <c r="CL887" s="15"/>
      <c r="CM887" s="15"/>
      <c r="CN887" s="15"/>
      <c r="CO887" s="15"/>
      <c r="CP887" s="15"/>
      <c r="CQ887" s="15"/>
      <c r="CR887" s="15"/>
      <c r="CS887" s="15"/>
      <c r="CT887" s="15"/>
      <c r="CU887" s="15"/>
      <c r="CV887" s="15"/>
      <c r="CW887" s="15"/>
      <c r="CX887" s="15"/>
      <c r="CY887" s="15"/>
      <c r="CZ887" s="15"/>
      <c r="DA887" s="15"/>
    </row>
    <row r="888" spans="1:105" ht="16.5" x14ac:dyDescent="0.3">
      <c r="A888" s="14">
        <v>838</v>
      </c>
      <c r="B888" s="15"/>
      <c r="C888" s="15"/>
      <c r="D888" s="15"/>
      <c r="E888" s="14" t="s">
        <v>2234</v>
      </c>
      <c r="F888" s="14"/>
      <c r="G888" s="14" t="s">
        <v>2235</v>
      </c>
      <c r="H888" s="2"/>
      <c r="I888" s="12">
        <v>100</v>
      </c>
      <c r="J888" s="16">
        <f t="shared" si="145"/>
        <v>100</v>
      </c>
      <c r="K888" s="16">
        <f t="shared" si="146"/>
        <v>100</v>
      </c>
      <c r="L888" s="16">
        <f t="shared" si="150"/>
        <v>0</v>
      </c>
      <c r="M888" s="16">
        <f t="shared" si="150"/>
        <v>0</v>
      </c>
      <c r="N888" s="15"/>
      <c r="O888" s="15"/>
      <c r="P888" s="15"/>
      <c r="Q888" s="15"/>
      <c r="R888" s="15"/>
      <c r="S888" s="15"/>
      <c r="T888" s="15"/>
      <c r="U888" s="15"/>
      <c r="V888" s="15"/>
      <c r="W888" s="17"/>
      <c r="X888" s="15"/>
      <c r="Y888" s="15"/>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c r="BC888" s="15"/>
      <c r="BD888" s="15"/>
      <c r="BE888" s="15"/>
      <c r="BF888" s="15"/>
      <c r="BG888" s="15"/>
      <c r="BH888" s="15"/>
      <c r="BI888" s="15"/>
      <c r="BJ888" s="15"/>
      <c r="BK888" s="15"/>
      <c r="BL888" s="15"/>
      <c r="BM888" s="15"/>
      <c r="BN888" s="15"/>
      <c r="BO888" s="15"/>
      <c r="BP888" s="15"/>
      <c r="BQ888" s="15"/>
      <c r="BR888" s="15"/>
      <c r="BS888" s="15"/>
      <c r="BT888" s="15"/>
      <c r="BU888" s="15"/>
      <c r="BV888" s="15"/>
      <c r="BW888" s="15"/>
      <c r="BX888" s="15"/>
      <c r="BY888" s="15"/>
      <c r="BZ888" s="15"/>
      <c r="CA888" s="15"/>
      <c r="CB888" s="15"/>
      <c r="CC888" s="15"/>
      <c r="CD888" s="15"/>
      <c r="CE888" s="15"/>
      <c r="CF888" s="15"/>
      <c r="CG888" s="15"/>
      <c r="CH888" s="15"/>
      <c r="CI888" s="15"/>
      <c r="CJ888" s="15"/>
      <c r="CK888" s="15"/>
      <c r="CL888" s="15"/>
      <c r="CM888" s="15"/>
      <c r="CN888" s="15"/>
      <c r="CO888" s="15"/>
      <c r="CP888" s="15"/>
      <c r="CQ888" s="15"/>
      <c r="CR888" s="15"/>
      <c r="CS888" s="15"/>
      <c r="CT888" s="15"/>
      <c r="CU888" s="15"/>
      <c r="CV888" s="15"/>
      <c r="CW888" s="15"/>
      <c r="CX888" s="15"/>
      <c r="CY888" s="15"/>
      <c r="CZ888" s="15"/>
      <c r="DA888" s="15"/>
    </row>
    <row r="889" spans="1:105" ht="16.5" x14ac:dyDescent="0.3">
      <c r="A889" s="14">
        <v>839</v>
      </c>
      <c r="B889" s="15"/>
      <c r="C889" s="15"/>
      <c r="D889" s="15"/>
      <c r="E889" s="14" t="s">
        <v>2236</v>
      </c>
      <c r="F889" s="14"/>
      <c r="G889" s="14" t="s">
        <v>2237</v>
      </c>
      <c r="H889" s="2"/>
      <c r="I889" s="12">
        <v>100</v>
      </c>
      <c r="J889" s="16">
        <f t="shared" si="145"/>
        <v>99.018000000000001</v>
      </c>
      <c r="K889" s="16">
        <f t="shared" si="146"/>
        <v>99.881</v>
      </c>
      <c r="L889" s="16">
        <f>P889+R889+T889+V889+X889+Z889+AB889+AD889+AF889+AH889+AJ889+AL889+AN889+AP889+AR889+AT889+AV889+AX889+AZ889+BB889+BD889+BJ889+CZ889+BF889+BH889+BL889+BN889+BP889+BR889+BT889+BZ889+BV889+BX889+CB889+CD889+CF889+CH889+CJ889+CL889+CN889+CP889+CR889+CT889+CV889+CX889</f>
        <v>0.11899999999999999</v>
      </c>
      <c r="M889" s="16">
        <f>Q889+S889+U889+W889+Y889+AA889+AC889+AE889+AG889+AI889+AK889+AM889+AO889+AQ889+AS889+AU889+AW889+AY889+BA889+BC889+BE889+BK889+DA889+BG889+BI889+BM889+BO889+BQ889+BS889+BU889+CA889+BW889+BY889+CC889+CE889+CG889+CI889+CK889+CM889+CO889+CQ889+CS889+CU889+CW889+CY889</f>
        <v>0.9820000000000001</v>
      </c>
      <c r="N889" s="15"/>
      <c r="O889" s="15"/>
      <c r="P889" s="15"/>
      <c r="Q889" s="15"/>
      <c r="R889" s="15">
        <v>1E-3</v>
      </c>
      <c r="S889" s="15">
        <v>0.8</v>
      </c>
      <c r="T889" s="15">
        <v>0.08</v>
      </c>
      <c r="U889" s="15">
        <v>0.12</v>
      </c>
      <c r="V889" s="15"/>
      <c r="W889" s="17"/>
      <c r="X889" s="15">
        <v>0.03</v>
      </c>
      <c r="Y889" s="15">
        <v>0.05</v>
      </c>
      <c r="Z889" s="15"/>
      <c r="AA889" s="15"/>
      <c r="AB889" s="15"/>
      <c r="AC889" s="15"/>
      <c r="AD889" s="15"/>
      <c r="AE889" s="15"/>
      <c r="AF889" s="15"/>
      <c r="AG889" s="15"/>
      <c r="AH889" s="18">
        <v>8.0000000000000002E-3</v>
      </c>
      <c r="AI889" s="18">
        <v>1.2E-2</v>
      </c>
      <c r="AJ889" s="15"/>
      <c r="AK889" s="15"/>
      <c r="AL889" s="15"/>
      <c r="AM889" s="15"/>
      <c r="AN889" s="15"/>
      <c r="AO889" s="15"/>
      <c r="AP889" s="15"/>
      <c r="AQ889" s="15"/>
      <c r="AR889" s="15"/>
      <c r="AS889" s="15"/>
      <c r="AT889" s="15"/>
      <c r="AU889" s="15"/>
      <c r="AV889" s="15"/>
      <c r="AW889" s="15"/>
      <c r="AX889" s="15"/>
      <c r="AY889" s="15"/>
      <c r="AZ889" s="15"/>
      <c r="BA889" s="15"/>
      <c r="BB889" s="15"/>
      <c r="BC889" s="15"/>
      <c r="BD889" s="15"/>
      <c r="BE889" s="15"/>
      <c r="BF889" s="15"/>
      <c r="BG889" s="15"/>
      <c r="BH889" s="15"/>
      <c r="BI889" s="15"/>
      <c r="BJ889" s="15"/>
      <c r="BK889" s="15"/>
      <c r="BL889" s="15"/>
      <c r="BM889" s="15"/>
      <c r="BN889" s="15"/>
      <c r="BO889" s="15"/>
      <c r="BP889" s="15"/>
      <c r="BQ889" s="15"/>
      <c r="BR889" s="15"/>
      <c r="BS889" s="15"/>
      <c r="BT889" s="15"/>
      <c r="BU889" s="15"/>
      <c r="BV889" s="15"/>
      <c r="BW889" s="15"/>
      <c r="BX889" s="15"/>
      <c r="BY889" s="15"/>
      <c r="BZ889" s="15"/>
      <c r="CA889" s="15"/>
      <c r="CB889" s="15"/>
      <c r="CC889" s="15"/>
      <c r="CD889" s="15"/>
      <c r="CE889" s="15"/>
      <c r="CF889" s="15"/>
      <c r="CG889" s="15"/>
      <c r="CH889" s="15"/>
      <c r="CI889" s="15"/>
      <c r="CJ889" s="15"/>
      <c r="CK889" s="15"/>
      <c r="CL889" s="15"/>
      <c r="CM889" s="15"/>
      <c r="CN889" s="15"/>
      <c r="CO889" s="15"/>
      <c r="CP889" s="15"/>
      <c r="CQ889" s="15"/>
      <c r="CR889" s="15"/>
      <c r="CS889" s="15"/>
      <c r="CT889" s="15"/>
      <c r="CU889" s="15"/>
      <c r="CV889" s="15"/>
      <c r="CW889" s="15"/>
      <c r="CX889" s="15"/>
      <c r="CY889" s="15"/>
      <c r="CZ889" s="15"/>
      <c r="DA889" s="15"/>
    </row>
    <row r="890" spans="1:105" ht="16.5" x14ac:dyDescent="0.3">
      <c r="A890" s="14">
        <v>841</v>
      </c>
      <c r="B890" s="20"/>
      <c r="C890" s="15"/>
      <c r="D890" s="15"/>
      <c r="E890" s="14" t="s">
        <v>2238</v>
      </c>
      <c r="F890" s="14"/>
      <c r="G890" s="14" t="s">
        <v>2239</v>
      </c>
      <c r="H890" s="2"/>
      <c r="I890" s="12">
        <v>100</v>
      </c>
      <c r="J890" s="16">
        <f t="shared" si="145"/>
        <v>88.8</v>
      </c>
      <c r="K890" s="16">
        <f t="shared" si="146"/>
        <v>97.54</v>
      </c>
      <c r="L890" s="16">
        <f>P890+R890+T890+V890+X890+Z890+AB890+AD890+AF890+AH890+AJ890+AL890+AN890+AP890+AR890+AT890+AV890+AX890+AZ890+BB890+BD890+BJ890+CZ890+BF890+BH890+BL890+BN890+BP890+BR890+BT890+BZ890+BV890+BX890+CB890+CD890+CF890+CH890+CJ890+CL890</f>
        <v>2.46</v>
      </c>
      <c r="M890" s="16">
        <f>Q890+S890+U890+W890+Y890+AA890+AC890+AE890+AG890+AI890+AK890+AM890+AO890+AQ890+AS890+AU890+AW890+AY890+BA890+BC890+BE890+BK890+DA890+BG890+BI890+BM890+BO890+BQ890+BS890+BU890+CA890+BW890+BY890+CC890+CE890+CG890+CI890+CK890+CM890</f>
        <v>11.200000000000001</v>
      </c>
      <c r="N890" s="15"/>
      <c r="O890" s="15"/>
      <c r="P890" s="16">
        <v>1.2</v>
      </c>
      <c r="Q890" s="16">
        <v>4.5</v>
      </c>
      <c r="R890" s="16">
        <v>0.25</v>
      </c>
      <c r="S890" s="16">
        <v>0.75</v>
      </c>
      <c r="T890" s="16">
        <v>1</v>
      </c>
      <c r="U890" s="16">
        <v>5.8</v>
      </c>
      <c r="V890" s="16"/>
      <c r="W890" s="16"/>
      <c r="X890" s="16">
        <v>0.01</v>
      </c>
      <c r="Y890" s="16">
        <v>0.15</v>
      </c>
      <c r="Z890" s="16"/>
      <c r="AA890" s="16"/>
      <c r="AB890" s="16"/>
      <c r="AC890" s="16"/>
      <c r="AD890" s="16"/>
      <c r="AE890" s="16"/>
      <c r="AF890" s="16"/>
      <c r="AG890" s="16"/>
      <c r="AH890" s="16"/>
      <c r="AI890" s="16"/>
      <c r="AJ890" s="16"/>
      <c r="AK890" s="16"/>
      <c r="AL890" s="16"/>
      <c r="AM890" s="16"/>
      <c r="AN890" s="16"/>
      <c r="AO890" s="16"/>
      <c r="AP890" s="16"/>
      <c r="AQ890" s="16"/>
      <c r="AR890" s="16"/>
      <c r="AS890" s="16"/>
      <c r="AT890" s="16"/>
      <c r="AU890" s="16"/>
      <c r="AV890" s="16"/>
      <c r="AW890" s="16"/>
      <c r="AX890" s="16"/>
      <c r="AY890" s="16"/>
      <c r="AZ890" s="16"/>
      <c r="BA890" s="16"/>
      <c r="BB890" s="16"/>
      <c r="BC890" s="16"/>
      <c r="BD890" s="16"/>
      <c r="BE890" s="16"/>
      <c r="BF890" s="16"/>
      <c r="BG890" s="16"/>
      <c r="BH890" s="16"/>
      <c r="BI890" s="16"/>
      <c r="BJ890" s="16"/>
      <c r="BK890" s="16"/>
      <c r="BL890" s="16"/>
      <c r="BM890" s="16"/>
      <c r="BN890" s="16"/>
      <c r="BO890" s="16"/>
      <c r="BP890" s="16"/>
      <c r="BQ890" s="16"/>
      <c r="BR890" s="16"/>
      <c r="BS890" s="16"/>
      <c r="BT890" s="16"/>
      <c r="BU890" s="16"/>
      <c r="BV890" s="16"/>
      <c r="BW890" s="16"/>
      <c r="BX890" s="16"/>
      <c r="BY890" s="16"/>
      <c r="BZ890" s="16"/>
      <c r="CA890" s="16"/>
      <c r="CB890" s="16"/>
      <c r="CC890" s="16"/>
      <c r="CD890" s="16"/>
      <c r="CE890" s="16"/>
      <c r="CF890" s="16"/>
      <c r="CG890" s="16"/>
      <c r="CH890" s="16"/>
      <c r="CI890" s="16"/>
      <c r="CJ890" s="16"/>
      <c r="CK890" s="16"/>
      <c r="CL890" s="16"/>
      <c r="CM890" s="16"/>
      <c r="CN890" s="16"/>
      <c r="CO890" s="16"/>
      <c r="CP890" s="16"/>
      <c r="CQ890" s="16"/>
      <c r="CR890" s="16"/>
      <c r="CS890" s="16"/>
      <c r="CT890" s="16"/>
      <c r="CU890" s="16"/>
      <c r="CV890" s="16"/>
      <c r="CW890" s="16"/>
      <c r="CX890" s="16"/>
      <c r="CY890" s="16"/>
      <c r="CZ890" s="16"/>
      <c r="DA890" s="16"/>
    </row>
    <row r="891" spans="1:105" s="19" customFormat="1" ht="16.5" x14ac:dyDescent="0.3">
      <c r="A891" s="81">
        <v>771</v>
      </c>
      <c r="B891" s="82"/>
      <c r="C891" s="83"/>
      <c r="D891" s="82"/>
      <c r="E891" s="81" t="s">
        <v>2240</v>
      </c>
      <c r="F891" s="81"/>
      <c r="G891" s="81"/>
      <c r="H891" s="64"/>
      <c r="I891" s="65">
        <v>100</v>
      </c>
      <c r="J891" s="66">
        <f t="shared" si="145"/>
        <v>100</v>
      </c>
      <c r="K891" s="66">
        <f t="shared" si="146"/>
        <v>100</v>
      </c>
      <c r="L891" s="66">
        <f>P891+R891+T891+V891+X891+Z891+AB891+AD891+AF891+AH891+AJ891+AL891+AN891+AP891+AR891+AT891+AV891+AX891+AZ891+BB891+BD891+BJ891+CZ891</f>
        <v>0</v>
      </c>
      <c r="M891" s="66">
        <f>Q891+S891+U891+W891+Y891+AA891+AC891+AE891+AG891+AI891+AK891+AM891+AO891+AQ891+AS891+AU891+AW891+AY891+BA891+BC891+BE891+BK891+DA891</f>
        <v>0</v>
      </c>
      <c r="N891" s="63"/>
      <c r="O891" s="63"/>
      <c r="P891" s="63"/>
      <c r="Q891" s="63"/>
      <c r="R891" s="63"/>
      <c r="S891" s="63"/>
      <c r="T891" s="63"/>
      <c r="U891" s="63"/>
      <c r="V891" s="63"/>
      <c r="W891" s="63"/>
      <c r="X891" s="63"/>
      <c r="Y891" s="63"/>
      <c r="Z891" s="63"/>
      <c r="AA891" s="63"/>
      <c r="AB891" s="63"/>
      <c r="AC891" s="63"/>
      <c r="AD891" s="63"/>
      <c r="AE891" s="63"/>
      <c r="AF891" s="63"/>
      <c r="AG891" s="63"/>
      <c r="AH891" s="63"/>
      <c r="AI891" s="63"/>
      <c r="AJ891" s="63"/>
      <c r="AK891" s="63"/>
      <c r="AL891" s="63"/>
      <c r="AM891" s="63"/>
      <c r="AN891" s="63"/>
      <c r="AO891" s="63"/>
      <c r="AP891" s="63"/>
      <c r="AQ891" s="63"/>
      <c r="AR891" s="63"/>
      <c r="AS891" s="63"/>
      <c r="AT891" s="63"/>
      <c r="AU891" s="63"/>
      <c r="AV891" s="63"/>
      <c r="AW891" s="63"/>
      <c r="AX891" s="63"/>
      <c r="AY891" s="63"/>
      <c r="AZ891" s="63"/>
      <c r="BA891" s="63"/>
      <c r="BB891" s="63"/>
      <c r="BC891" s="63"/>
      <c r="BD891" s="63"/>
      <c r="BE891" s="63"/>
      <c r="BF891" s="63"/>
      <c r="BG891" s="63"/>
      <c r="BH891" s="63"/>
      <c r="BI891" s="63"/>
      <c r="BJ891" s="63"/>
      <c r="BK891" s="63"/>
      <c r="BL891" s="63"/>
      <c r="BM891" s="63"/>
      <c r="BN891" s="63"/>
      <c r="BO891" s="63"/>
      <c r="BP891" s="63"/>
      <c r="BQ891" s="63"/>
      <c r="BR891" s="63"/>
      <c r="BS891" s="63"/>
      <c r="BT891" s="63"/>
      <c r="BU891" s="63"/>
      <c r="BV891" s="63"/>
      <c r="BW891" s="63"/>
      <c r="BX891" s="63"/>
      <c r="BY891" s="63"/>
      <c r="BZ891" s="63"/>
      <c r="CA891" s="63"/>
      <c r="CB891" s="63"/>
      <c r="CC891" s="63"/>
      <c r="CD891" s="63"/>
      <c r="CE891" s="63"/>
      <c r="CF891" s="63"/>
      <c r="CG891" s="63"/>
      <c r="CH891" s="63"/>
      <c r="CI891" s="63"/>
      <c r="CJ891" s="63"/>
      <c r="CK891" s="63"/>
      <c r="CL891" s="63"/>
      <c r="CM891" s="63"/>
      <c r="CN891" s="63"/>
      <c r="CO891" s="63"/>
      <c r="CP891" s="63"/>
      <c r="CQ891" s="63"/>
      <c r="CR891" s="63"/>
      <c r="CS891" s="63"/>
      <c r="CT891" s="63"/>
      <c r="CU891" s="63"/>
      <c r="CV891" s="63"/>
      <c r="CW891" s="63"/>
      <c r="CX891" s="63"/>
      <c r="CY891" s="63"/>
      <c r="CZ891" s="63"/>
      <c r="DA891" s="63"/>
    </row>
    <row r="892" spans="1:105" ht="16.5" x14ac:dyDescent="0.3">
      <c r="A892" s="14">
        <v>843</v>
      </c>
      <c r="B892" s="15"/>
      <c r="C892" s="15"/>
      <c r="D892" s="15"/>
      <c r="E892" s="14" t="s">
        <v>2241</v>
      </c>
      <c r="F892" s="14"/>
      <c r="G892" s="14" t="s">
        <v>2242</v>
      </c>
      <c r="H892" s="2"/>
      <c r="I892" s="12">
        <v>100</v>
      </c>
      <c r="J892" s="16">
        <f t="shared" si="145"/>
        <v>39.195</v>
      </c>
      <c r="K892" s="16">
        <f t="shared" si="146"/>
        <v>68.548000000000002</v>
      </c>
      <c r="L892" s="16">
        <f t="shared" ref="L892:M894" si="151">P892+R892+T892+V892+X892+Z892+AB892+AD892+AF892+AH892+AJ892+AL892+AN892+AP892+AR892+AT892+AV892+AX892+AZ892+BB892+BD892+BJ892+CZ892+BF892+BH892+BL892+BN892+BP892+BR892+BT892+BZ892+BV892+BX892+CB892+CD892+CF892+CH892+CJ892+CL892</f>
        <v>31.451999999999998</v>
      </c>
      <c r="M892" s="16">
        <f t="shared" si="151"/>
        <v>60.805</v>
      </c>
      <c r="N892" s="15"/>
      <c r="O892" s="15"/>
      <c r="P892" s="15"/>
      <c r="Q892" s="15"/>
      <c r="R892" s="45">
        <v>0.3</v>
      </c>
      <c r="S892" s="45">
        <v>1</v>
      </c>
      <c r="T892" s="16">
        <v>31</v>
      </c>
      <c r="U892" s="16">
        <v>59</v>
      </c>
      <c r="V892" s="16"/>
      <c r="W892" s="17"/>
      <c r="X892" s="16"/>
      <c r="Y892" s="16"/>
      <c r="Z892" s="16"/>
      <c r="AA892" s="16"/>
      <c r="AB892" s="16"/>
      <c r="AC892" s="16"/>
      <c r="AD892" s="16"/>
      <c r="AE892" s="16"/>
      <c r="AF892" s="16"/>
      <c r="AG892" s="16"/>
      <c r="AH892" s="44">
        <v>2E-3</v>
      </c>
      <c r="AI892" s="44">
        <v>5.5E-2</v>
      </c>
      <c r="AJ892" s="16"/>
      <c r="AK892" s="16"/>
      <c r="AL892" s="16">
        <v>0.15</v>
      </c>
      <c r="AM892" s="16">
        <v>0.75</v>
      </c>
      <c r="AN892" s="15"/>
      <c r="AO892" s="15"/>
      <c r="AP892" s="15"/>
      <c r="AQ892" s="15"/>
      <c r="AR892" s="15"/>
      <c r="AS892" s="15"/>
      <c r="AT892" s="15"/>
      <c r="AU892" s="15"/>
      <c r="AV892" s="15"/>
      <c r="AW892" s="15"/>
      <c r="AX892" s="15"/>
      <c r="AY892" s="15"/>
      <c r="AZ892" s="15"/>
      <c r="BA892" s="15"/>
      <c r="BB892" s="15"/>
      <c r="BC892" s="15"/>
      <c r="BD892" s="15"/>
      <c r="BE892" s="15"/>
      <c r="BF892" s="15"/>
      <c r="BG892" s="15"/>
      <c r="BH892" s="15"/>
      <c r="BI892" s="15"/>
      <c r="BJ892" s="15"/>
      <c r="BK892" s="15"/>
      <c r="BL892" s="15"/>
      <c r="BM892" s="15"/>
      <c r="BN892" s="15"/>
      <c r="BO892" s="15"/>
      <c r="BP892" s="15"/>
      <c r="BQ892" s="15"/>
      <c r="BR892" s="15"/>
      <c r="BS892" s="15"/>
      <c r="BT892" s="15"/>
      <c r="BU892" s="15"/>
      <c r="BV892" s="15"/>
      <c r="BW892" s="15"/>
      <c r="BX892" s="15"/>
      <c r="BY892" s="15"/>
      <c r="BZ892" s="15"/>
      <c r="CA892" s="15"/>
      <c r="CB892" s="15"/>
      <c r="CC892" s="15"/>
      <c r="CD892" s="15"/>
      <c r="CE892" s="15"/>
      <c r="CF892" s="15"/>
      <c r="CG892" s="15"/>
      <c r="CH892" s="15"/>
      <c r="CI892" s="15"/>
      <c r="CJ892" s="15"/>
      <c r="CK892" s="15"/>
      <c r="CL892" s="15"/>
      <c r="CM892" s="15"/>
      <c r="CN892" s="15"/>
      <c r="CO892" s="15"/>
      <c r="CP892" s="15"/>
      <c r="CQ892" s="15"/>
      <c r="CR892" s="15"/>
      <c r="CS892" s="15"/>
      <c r="CT892" s="15"/>
      <c r="CU892" s="15"/>
      <c r="CV892" s="15"/>
      <c r="CW892" s="15"/>
      <c r="CX892" s="15"/>
      <c r="CY892" s="15"/>
      <c r="CZ892" s="15"/>
      <c r="DA892" s="15"/>
    </row>
    <row r="893" spans="1:105" ht="16.5" x14ac:dyDescent="0.3">
      <c r="A893" s="54">
        <v>29</v>
      </c>
      <c r="B893" s="36"/>
      <c r="C893" s="36" t="s">
        <v>675</v>
      </c>
      <c r="D893" s="54" t="s">
        <v>197</v>
      </c>
      <c r="E893" s="54" t="s">
        <v>2243</v>
      </c>
      <c r="F893" s="54" t="s">
        <v>199</v>
      </c>
      <c r="G893" s="54" t="s">
        <v>2244</v>
      </c>
      <c r="H893" s="33" t="s">
        <v>1856</v>
      </c>
      <c r="I893" s="34">
        <v>100</v>
      </c>
      <c r="J893" s="35">
        <f t="shared" si="145"/>
        <v>100</v>
      </c>
      <c r="K893" s="35">
        <f t="shared" si="146"/>
        <v>100</v>
      </c>
      <c r="L893" s="35">
        <f t="shared" si="151"/>
        <v>0</v>
      </c>
      <c r="M893" s="35">
        <f t="shared" si="151"/>
        <v>0</v>
      </c>
      <c r="N893" s="35"/>
      <c r="O893" s="35"/>
      <c r="P893" s="35"/>
      <c r="Q893" s="35"/>
      <c r="R893" s="35"/>
      <c r="S893" s="35"/>
      <c r="T893" s="35"/>
      <c r="U893" s="35"/>
      <c r="V893" s="35"/>
      <c r="W893" s="75"/>
      <c r="X893" s="35"/>
      <c r="Y893" s="35"/>
      <c r="Z893" s="35"/>
      <c r="AA893" s="35"/>
      <c r="AB893" s="35"/>
      <c r="AC893" s="35"/>
      <c r="AD893" s="35"/>
      <c r="AE893" s="35"/>
      <c r="AF893" s="35"/>
      <c r="AG893" s="35"/>
      <c r="AH893" s="35"/>
      <c r="AI893" s="35"/>
      <c r="AJ893" s="35"/>
      <c r="AK893" s="35"/>
      <c r="AL893" s="35"/>
      <c r="AM893" s="35"/>
      <c r="AN893" s="35"/>
      <c r="AO893" s="35"/>
      <c r="AP893" s="35"/>
      <c r="AQ893" s="35"/>
      <c r="AR893" s="35"/>
      <c r="AS893" s="35"/>
      <c r="AT893" s="35"/>
      <c r="AU893" s="35"/>
      <c r="AV893" s="35"/>
      <c r="AW893" s="35"/>
      <c r="AX893" s="35"/>
      <c r="AY893" s="35"/>
      <c r="AZ893" s="35"/>
      <c r="BA893" s="35"/>
      <c r="BB893" s="35"/>
      <c r="BC893" s="35"/>
      <c r="BD893" s="35"/>
      <c r="BE893" s="35"/>
      <c r="BF893" s="35"/>
      <c r="BG893" s="35"/>
      <c r="BH893" s="35"/>
      <c r="BI893" s="35"/>
      <c r="BJ893" s="35"/>
      <c r="BK893" s="35"/>
      <c r="BL893" s="35"/>
      <c r="BM893" s="35"/>
      <c r="BN893" s="35"/>
      <c r="BO893" s="35"/>
      <c r="BP893" s="35"/>
      <c r="BQ893" s="35"/>
      <c r="BR893" s="35"/>
      <c r="BS893" s="35"/>
      <c r="BT893" s="35"/>
      <c r="BU893" s="35"/>
      <c r="BV893" s="35"/>
      <c r="BW893" s="35"/>
      <c r="BX893" s="35"/>
      <c r="BY893" s="35"/>
      <c r="BZ893" s="35"/>
      <c r="CA893" s="35"/>
      <c r="CB893" s="35"/>
      <c r="CC893" s="35"/>
      <c r="CD893" s="35"/>
      <c r="CE893" s="35"/>
      <c r="CF893" s="35"/>
      <c r="CG893" s="35"/>
      <c r="CH893" s="35"/>
      <c r="CI893" s="35"/>
      <c r="CJ893" s="35"/>
      <c r="CK893" s="35"/>
      <c r="CL893" s="35"/>
      <c r="CM893" s="35"/>
      <c r="CN893" s="35"/>
      <c r="CO893" s="35"/>
      <c r="CP893" s="35"/>
      <c r="CQ893" s="35"/>
      <c r="CR893" s="35"/>
      <c r="CS893" s="35"/>
      <c r="CT893" s="35"/>
      <c r="CU893" s="35"/>
      <c r="CV893" s="35"/>
      <c r="CW893" s="35"/>
      <c r="CX893" s="35"/>
      <c r="CY893" s="35"/>
      <c r="CZ893" s="35"/>
      <c r="DA893" s="35"/>
    </row>
    <row r="894" spans="1:105" ht="16.5" x14ac:dyDescent="0.3">
      <c r="A894" s="14">
        <v>150</v>
      </c>
      <c r="B894" s="15"/>
      <c r="C894" s="15" t="s">
        <v>675</v>
      </c>
      <c r="D894" s="14" t="s">
        <v>197</v>
      </c>
      <c r="E894" s="14" t="s">
        <v>2245</v>
      </c>
      <c r="F894" s="14" t="s">
        <v>199</v>
      </c>
      <c r="G894" s="14" t="s">
        <v>2246</v>
      </c>
      <c r="H894" s="2" t="s">
        <v>2247</v>
      </c>
      <c r="I894" s="12">
        <v>100</v>
      </c>
      <c r="J894" s="16">
        <f t="shared" si="145"/>
        <v>100</v>
      </c>
      <c r="K894" s="16">
        <f t="shared" si="146"/>
        <v>100</v>
      </c>
      <c r="L894" s="16">
        <f t="shared" si="151"/>
        <v>0</v>
      </c>
      <c r="M894" s="16">
        <f t="shared" si="151"/>
        <v>0</v>
      </c>
      <c r="N894" s="16"/>
      <c r="O894" s="16"/>
      <c r="P894" s="16"/>
      <c r="Q894" s="16"/>
      <c r="R894" s="16"/>
      <c r="S894" s="16"/>
      <c r="T894" s="16"/>
      <c r="U894" s="16"/>
      <c r="V894" s="16"/>
      <c r="W894" s="17"/>
      <c r="X894" s="16"/>
      <c r="Y894" s="16"/>
      <c r="Z894" s="16"/>
      <c r="AA894" s="16"/>
      <c r="AB894" s="16"/>
      <c r="AC894" s="16"/>
      <c r="AD894" s="16"/>
      <c r="AE894" s="16"/>
      <c r="AF894" s="16"/>
      <c r="AG894" s="16"/>
      <c r="AH894" s="16"/>
      <c r="AI894" s="16"/>
      <c r="AJ894" s="16"/>
      <c r="AK894" s="16"/>
      <c r="AL894" s="16"/>
      <c r="AM894" s="16"/>
      <c r="AN894" s="16"/>
      <c r="AO894" s="16"/>
      <c r="AP894" s="16"/>
      <c r="AQ894" s="16"/>
      <c r="AR894" s="16"/>
      <c r="AS894" s="16"/>
      <c r="AT894" s="16"/>
      <c r="AU894" s="16"/>
      <c r="AV894" s="16"/>
      <c r="AW894" s="16"/>
      <c r="AX894" s="16"/>
      <c r="AY894" s="16"/>
      <c r="AZ894" s="16"/>
      <c r="BA894" s="16"/>
      <c r="BB894" s="16"/>
      <c r="BC894" s="16"/>
      <c r="BD894" s="16"/>
      <c r="BE894" s="16"/>
      <c r="BF894" s="16"/>
      <c r="BG894" s="16"/>
      <c r="BH894" s="16"/>
      <c r="BI894" s="16"/>
      <c r="BJ894" s="16"/>
      <c r="BK894" s="16"/>
      <c r="BL894" s="16"/>
      <c r="BM894" s="16"/>
      <c r="BN894" s="16"/>
      <c r="BO894" s="16"/>
      <c r="BP894" s="16"/>
      <c r="BQ894" s="16"/>
      <c r="BR894" s="16"/>
      <c r="BS894" s="16"/>
      <c r="BT894" s="16"/>
      <c r="BU894" s="16"/>
      <c r="BV894" s="16"/>
      <c r="BW894" s="16"/>
      <c r="BX894" s="16"/>
      <c r="BY894" s="16"/>
      <c r="BZ894" s="16"/>
      <c r="CA894" s="16"/>
      <c r="CB894" s="16"/>
      <c r="CC894" s="16"/>
      <c r="CD894" s="16"/>
      <c r="CE894" s="16"/>
      <c r="CF894" s="16"/>
      <c r="CG894" s="16"/>
      <c r="CH894" s="16"/>
      <c r="CI894" s="16"/>
      <c r="CJ894" s="16"/>
      <c r="CK894" s="16"/>
      <c r="CL894" s="16"/>
      <c r="CM894" s="16"/>
      <c r="CN894" s="16"/>
      <c r="CO894" s="16"/>
      <c r="CP894" s="16"/>
      <c r="CQ894" s="16"/>
      <c r="CR894" s="16"/>
      <c r="CS894" s="16"/>
      <c r="CT894" s="16"/>
      <c r="CU894" s="16"/>
      <c r="CV894" s="16"/>
      <c r="CW894" s="16"/>
      <c r="CX894" s="16"/>
      <c r="CY894" s="16"/>
      <c r="CZ894" s="16"/>
      <c r="DA894" s="16"/>
    </row>
    <row r="895" spans="1:105" s="19" customFormat="1" ht="16.5" x14ac:dyDescent="0.3">
      <c r="A895" s="48">
        <v>770</v>
      </c>
      <c r="B895" s="51"/>
      <c r="C895" s="56"/>
      <c r="D895" s="51"/>
      <c r="E895" s="48" t="s">
        <v>2248</v>
      </c>
      <c r="F895" s="48"/>
      <c r="G895" s="48"/>
      <c r="H895" s="2"/>
      <c r="I895" s="12">
        <v>100</v>
      </c>
      <c r="J895" s="16">
        <f t="shared" si="145"/>
        <v>100</v>
      </c>
      <c r="K895" s="16">
        <f t="shared" si="146"/>
        <v>100</v>
      </c>
      <c r="L895" s="16">
        <f>P895+R895+T895+V895+X895+Z895+AB895+AD895+AF895+AH895+AJ895+AL895+AN895+AP895+AR895+AT895+AV895+AX895+AZ895+BB895+BD895+BJ895+CZ895</f>
        <v>0</v>
      </c>
      <c r="M895" s="16">
        <f>Q895+S895+U895+W895+Y895+AA895+AC895+AE895+AG895+AI895+AK895+AM895+AO895+AQ895+AS895+AU895+AW895+AY895+BA895+BC895+BE895+BK895+DA895</f>
        <v>0</v>
      </c>
      <c r="N895" s="15"/>
      <c r="O895" s="15"/>
      <c r="P895" s="15"/>
      <c r="Q895" s="15"/>
      <c r="R895" s="15"/>
      <c r="S895" s="15"/>
      <c r="T895" s="15"/>
      <c r="U895" s="15"/>
      <c r="V895" s="15"/>
      <c r="W895" s="15"/>
      <c r="X895" s="15"/>
      <c r="Y895" s="15"/>
      <c r="Z895" s="15"/>
      <c r="AA895" s="15"/>
      <c r="AB895" s="15"/>
      <c r="AC895" s="15"/>
      <c r="AD895" s="15"/>
      <c r="AE895" s="15"/>
      <c r="AF895" s="15"/>
      <c r="AG895" s="15"/>
      <c r="AH895" s="15"/>
      <c r="AI895" s="15"/>
      <c r="AJ895" s="15"/>
      <c r="AK895" s="15"/>
      <c r="AL895" s="15"/>
      <c r="AM895" s="15"/>
      <c r="AN895" s="15"/>
      <c r="AO895" s="15"/>
      <c r="AP895" s="15"/>
      <c r="AQ895" s="15"/>
      <c r="AR895" s="15"/>
      <c r="AS895" s="15"/>
      <c r="AT895" s="15"/>
      <c r="AU895" s="15"/>
      <c r="AV895" s="15"/>
      <c r="AW895" s="15"/>
      <c r="AX895" s="15"/>
      <c r="AY895" s="15"/>
      <c r="AZ895" s="15"/>
      <c r="BA895" s="15"/>
      <c r="BB895" s="15"/>
      <c r="BC895" s="15"/>
      <c r="BD895" s="15"/>
      <c r="BE895" s="15"/>
      <c r="BF895" s="15"/>
      <c r="BG895" s="15"/>
      <c r="BH895" s="15"/>
      <c r="BI895" s="15"/>
      <c r="BJ895" s="15"/>
      <c r="BK895" s="15"/>
      <c r="BL895" s="15"/>
      <c r="BM895" s="15"/>
      <c r="BN895" s="15"/>
      <c r="BO895" s="15"/>
      <c r="BP895" s="15"/>
      <c r="BQ895" s="15"/>
      <c r="BR895" s="15"/>
      <c r="BS895" s="15"/>
      <c r="BT895" s="15"/>
      <c r="BU895" s="15"/>
      <c r="BV895" s="15"/>
      <c r="BW895" s="15"/>
      <c r="BX895" s="15"/>
      <c r="BY895" s="15"/>
      <c r="BZ895" s="15"/>
      <c r="CA895" s="15"/>
      <c r="CB895" s="15"/>
      <c r="CC895" s="15"/>
      <c r="CD895" s="15"/>
      <c r="CE895" s="15"/>
      <c r="CF895" s="15"/>
      <c r="CG895" s="15"/>
      <c r="CH895" s="15"/>
      <c r="CI895" s="15"/>
      <c r="CJ895" s="15"/>
      <c r="CK895" s="15"/>
      <c r="CL895" s="15"/>
      <c r="CM895" s="15"/>
      <c r="CN895" s="15"/>
      <c r="CO895" s="15"/>
      <c r="CP895" s="15"/>
      <c r="CQ895" s="15"/>
      <c r="CR895" s="15"/>
      <c r="CS895" s="15"/>
      <c r="CT895" s="15"/>
      <c r="CU895" s="15"/>
      <c r="CV895" s="15"/>
      <c r="CW895" s="15"/>
      <c r="CX895" s="15"/>
      <c r="CY895" s="15"/>
      <c r="CZ895" s="15"/>
      <c r="DA895" s="15"/>
    </row>
    <row r="896" spans="1:105" s="19" customFormat="1" ht="16.5" x14ac:dyDescent="0.3">
      <c r="A896" s="37">
        <v>774</v>
      </c>
      <c r="B896" s="40"/>
      <c r="C896" s="39"/>
      <c r="D896" s="40"/>
      <c r="E896" s="37" t="s">
        <v>2249</v>
      </c>
      <c r="F896" s="37"/>
      <c r="G896" s="37"/>
      <c r="H896" s="41"/>
      <c r="I896" s="42">
        <v>100</v>
      </c>
      <c r="J896" s="43">
        <f t="shared" si="145"/>
        <v>100</v>
      </c>
      <c r="K896" s="43">
        <f t="shared" si="146"/>
        <v>100</v>
      </c>
      <c r="L896" s="43">
        <f>P896+R896+T896+V896+X896+Z896+AB896+AD896+AF896+AH896+AJ896+AL896+AN896+AP896+AR896+AT896+AV896+AX896+AZ896+BB896+BD896+BJ896+CZ896</f>
        <v>0</v>
      </c>
      <c r="M896" s="43">
        <f>Q896+S896+U896+W896+Y896+AA896+AC896+AE896+AG896+AI896+AK896+AM896+AO896+AQ896+AS896+AU896+AW896+AY896+BA896+BC896+BE896+BK896+DA896</f>
        <v>0</v>
      </c>
      <c r="N896" s="53"/>
      <c r="O896" s="53"/>
      <c r="P896" s="53"/>
      <c r="Q896" s="53"/>
      <c r="R896" s="53"/>
      <c r="S896" s="53"/>
      <c r="T896" s="53"/>
      <c r="U896" s="53"/>
      <c r="V896" s="53"/>
      <c r="W896" s="53"/>
      <c r="X896" s="53"/>
      <c r="Y896" s="53"/>
      <c r="Z896" s="53"/>
      <c r="AA896" s="53"/>
      <c r="AB896" s="53"/>
      <c r="AC896" s="53"/>
      <c r="AD896" s="53"/>
      <c r="AE896" s="53"/>
      <c r="AF896" s="53"/>
      <c r="AG896" s="53"/>
      <c r="AH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c r="BM896" s="53"/>
      <c r="BN896" s="53"/>
      <c r="BO896" s="53"/>
      <c r="BP896" s="53"/>
      <c r="BQ896" s="53"/>
      <c r="BR896" s="53"/>
      <c r="BS896" s="53"/>
      <c r="BT896" s="53"/>
      <c r="BU896" s="53"/>
      <c r="BV896" s="53"/>
      <c r="BW896" s="53"/>
      <c r="BX896" s="53"/>
      <c r="BY896" s="53"/>
      <c r="BZ896" s="53"/>
      <c r="CA896" s="53"/>
      <c r="CB896" s="53"/>
      <c r="CC896" s="53"/>
      <c r="CD896" s="53"/>
      <c r="CE896" s="53"/>
      <c r="CF896" s="53"/>
      <c r="CG896" s="53"/>
      <c r="CH896" s="53"/>
      <c r="CI896" s="53"/>
      <c r="CJ896" s="53"/>
      <c r="CK896" s="53"/>
      <c r="CL896" s="53"/>
      <c r="CM896" s="53"/>
      <c r="CN896" s="53"/>
      <c r="CO896" s="53"/>
      <c r="CP896" s="53"/>
      <c r="CQ896" s="53"/>
      <c r="CR896" s="53"/>
      <c r="CS896" s="53"/>
      <c r="CT896" s="53"/>
      <c r="CU896" s="53"/>
      <c r="CV896" s="53"/>
      <c r="CW896" s="53"/>
      <c r="CX896" s="53"/>
      <c r="CY896" s="53"/>
      <c r="CZ896" s="53"/>
      <c r="DA896" s="53"/>
    </row>
    <row r="897" spans="1:105" ht="16.5" x14ac:dyDescent="0.3">
      <c r="A897" s="14">
        <v>847</v>
      </c>
      <c r="B897" s="15"/>
      <c r="C897" s="15"/>
      <c r="D897" s="15"/>
      <c r="E897" s="14" t="s">
        <v>2250</v>
      </c>
      <c r="F897" s="14"/>
      <c r="G897" s="14" t="s">
        <v>2251</v>
      </c>
      <c r="H897" s="2"/>
      <c r="I897" s="12">
        <v>100</v>
      </c>
      <c r="J897" s="16">
        <f t="shared" si="145"/>
        <v>39.94</v>
      </c>
      <c r="K897" s="16">
        <f t="shared" si="146"/>
        <v>68.69</v>
      </c>
      <c r="L897" s="16">
        <f t="shared" ref="L897:M899" si="152">P897+R897+T897+V897+X897+Z897+AB897+AD897+AF897+AH897+AJ897+AL897+AN897+AP897+AR897+AT897+AV897+AX897+AZ897+BB897+BD897+BJ897+CZ897+BF897+BH897+BL897+BN897+BP897+BR897+BT897+BZ897+BV897+BX897+CB897+CD897+CF897+CH897+CJ897+CL897</f>
        <v>31.310000000000002</v>
      </c>
      <c r="M897" s="16">
        <f t="shared" si="152"/>
        <v>60.06</v>
      </c>
      <c r="N897" s="15"/>
      <c r="O897" s="15"/>
      <c r="P897" s="15"/>
      <c r="Q897" s="15"/>
      <c r="R897" s="15">
        <v>0.3</v>
      </c>
      <c r="S897" s="15">
        <v>1</v>
      </c>
      <c r="T897" s="16">
        <v>31</v>
      </c>
      <c r="U897" s="17">
        <v>59</v>
      </c>
      <c r="V897" s="15"/>
      <c r="W897" s="17"/>
      <c r="X897" s="15">
        <v>0.01</v>
      </c>
      <c r="Y897" s="16">
        <v>0.06</v>
      </c>
      <c r="Z897" s="15"/>
      <c r="AA897" s="15"/>
      <c r="AB897" s="15"/>
      <c r="AC897" s="15"/>
      <c r="AD897" s="15"/>
      <c r="AE897" s="15"/>
      <c r="AF897" s="15"/>
      <c r="AG897" s="15"/>
      <c r="AH897" s="15"/>
      <c r="AI897" s="15"/>
      <c r="AJ897" s="15"/>
      <c r="AK897" s="15"/>
      <c r="AL897" s="15"/>
      <c r="AM897" s="15"/>
      <c r="AN897" s="15"/>
      <c r="AO897" s="15"/>
      <c r="AP897" s="15"/>
      <c r="AQ897" s="15"/>
      <c r="AR897" s="15"/>
      <c r="AS897" s="15"/>
      <c r="AT897" s="15"/>
      <c r="AU897" s="15"/>
      <c r="AV897" s="15"/>
      <c r="AW897" s="15"/>
      <c r="AX897" s="15"/>
      <c r="AY897" s="15"/>
      <c r="AZ897" s="15"/>
      <c r="BA897" s="15"/>
      <c r="BB897" s="15"/>
      <c r="BC897" s="15"/>
      <c r="BD897" s="15"/>
      <c r="BE897" s="15"/>
      <c r="BF897" s="15"/>
      <c r="BG897" s="15"/>
      <c r="BH897" s="15"/>
      <c r="BI897" s="15"/>
      <c r="BJ897" s="15"/>
      <c r="BK897" s="15"/>
      <c r="BL897" s="15"/>
      <c r="BM897" s="15"/>
      <c r="BN897" s="15"/>
      <c r="BO897" s="15"/>
      <c r="BP897" s="15"/>
      <c r="BQ897" s="15"/>
      <c r="BR897" s="15"/>
      <c r="BS897" s="15"/>
      <c r="BT897" s="15"/>
      <c r="BU897" s="15"/>
      <c r="BV897" s="15"/>
      <c r="BW897" s="15"/>
      <c r="BX897" s="15"/>
      <c r="BY897" s="15"/>
      <c r="BZ897" s="15"/>
      <c r="CA897" s="15"/>
      <c r="CB897" s="15"/>
      <c r="CC897" s="15"/>
      <c r="CD897" s="15"/>
      <c r="CE897" s="15"/>
      <c r="CF897" s="15"/>
      <c r="CG897" s="15"/>
      <c r="CH897" s="15"/>
      <c r="CI897" s="15"/>
      <c r="CJ897" s="15"/>
      <c r="CK897" s="15"/>
      <c r="CL897" s="15"/>
      <c r="CM897" s="15"/>
      <c r="CN897" s="15"/>
      <c r="CO897" s="15"/>
      <c r="CP897" s="15"/>
      <c r="CQ897" s="15"/>
      <c r="CR897" s="15"/>
      <c r="CS897" s="15"/>
      <c r="CT897" s="15"/>
      <c r="CU897" s="15"/>
      <c r="CV897" s="15"/>
      <c r="CW897" s="15"/>
      <c r="CX897" s="15"/>
      <c r="CY897" s="15"/>
      <c r="CZ897" s="15"/>
      <c r="DA897" s="15"/>
    </row>
    <row r="898" spans="1:105" ht="16.5" x14ac:dyDescent="0.3">
      <c r="A898" s="14">
        <v>849</v>
      </c>
      <c r="B898" s="15"/>
      <c r="C898" s="15"/>
      <c r="D898" s="15"/>
      <c r="E898" s="14" t="s">
        <v>2252</v>
      </c>
      <c r="F898" s="14"/>
      <c r="G898" s="14" t="s">
        <v>2253</v>
      </c>
      <c r="H898" s="2"/>
      <c r="I898" s="12">
        <v>100</v>
      </c>
      <c r="J898" s="16">
        <f t="shared" si="145"/>
        <v>83.15</v>
      </c>
      <c r="K898" s="16">
        <f t="shared" si="146"/>
        <v>96.48</v>
      </c>
      <c r="L898" s="16">
        <f t="shared" si="152"/>
        <v>3.5199999999999996</v>
      </c>
      <c r="M898" s="16">
        <f t="shared" si="152"/>
        <v>16.849999999999998</v>
      </c>
      <c r="N898" s="16"/>
      <c r="O898" s="16"/>
      <c r="P898" s="16">
        <v>1</v>
      </c>
      <c r="Q898" s="16">
        <v>4</v>
      </c>
      <c r="R898" s="16"/>
      <c r="S898" s="16"/>
      <c r="T898" s="16">
        <v>1.5</v>
      </c>
      <c r="U898" s="16">
        <v>5.5</v>
      </c>
      <c r="V898" s="16">
        <v>1</v>
      </c>
      <c r="W898" s="16">
        <v>7</v>
      </c>
      <c r="X898" s="16">
        <v>0.01</v>
      </c>
      <c r="Y898" s="16">
        <v>0.2</v>
      </c>
      <c r="Z898" s="16"/>
      <c r="AA898" s="16"/>
      <c r="AB898" s="16"/>
      <c r="AC898" s="16"/>
      <c r="AD898" s="16"/>
      <c r="AE898" s="16"/>
      <c r="AF898" s="16"/>
      <c r="AG898" s="16"/>
      <c r="AH898" s="16"/>
      <c r="AI898" s="16"/>
      <c r="AJ898" s="16"/>
      <c r="AK898" s="16"/>
      <c r="AL898" s="16">
        <v>0.01</v>
      </c>
      <c r="AM898" s="16">
        <v>0.15</v>
      </c>
      <c r="AN898" s="16"/>
      <c r="AO898" s="16"/>
      <c r="AP898" s="16"/>
      <c r="AQ898" s="16"/>
      <c r="AR898" s="16"/>
      <c r="AS898" s="16"/>
      <c r="AT898" s="16"/>
      <c r="AU898" s="16"/>
      <c r="AV898" s="16"/>
      <c r="AW898" s="16"/>
      <c r="AX898" s="16"/>
      <c r="AY898" s="16"/>
      <c r="AZ898" s="16"/>
      <c r="BA898" s="16"/>
      <c r="BB898" s="16"/>
      <c r="BC898" s="16"/>
      <c r="BD898" s="16"/>
      <c r="BE898" s="16"/>
      <c r="BF898" s="16"/>
      <c r="BG898" s="16"/>
      <c r="BH898" s="16"/>
      <c r="BI898" s="16"/>
      <c r="BJ898" s="16"/>
      <c r="BK898" s="16"/>
      <c r="BL898" s="16"/>
      <c r="BM898" s="16"/>
      <c r="BN898" s="16"/>
      <c r="BO898" s="16"/>
      <c r="BP898" s="16"/>
      <c r="BQ898" s="16"/>
      <c r="BR898" s="16"/>
      <c r="BS898" s="16"/>
      <c r="BT898" s="16"/>
      <c r="BU898" s="16"/>
      <c r="BV898" s="16"/>
      <c r="BW898" s="16"/>
      <c r="BX898" s="16"/>
      <c r="BY898" s="16"/>
      <c r="BZ898" s="16"/>
      <c r="CA898" s="16"/>
      <c r="CB898" s="16"/>
      <c r="CC898" s="16"/>
      <c r="CD898" s="16"/>
      <c r="CE898" s="16"/>
      <c r="CF898" s="16"/>
      <c r="CG898" s="16"/>
      <c r="CH898" s="16"/>
      <c r="CI898" s="16"/>
      <c r="CJ898" s="16"/>
      <c r="CK898" s="16"/>
      <c r="CL898" s="16"/>
      <c r="CM898" s="16"/>
      <c r="CN898" s="16"/>
      <c r="CO898" s="16"/>
      <c r="CP898" s="16"/>
      <c r="CQ898" s="16"/>
      <c r="CR898" s="16"/>
      <c r="CS898" s="16"/>
      <c r="CT898" s="16"/>
      <c r="CU898" s="16"/>
      <c r="CV898" s="16"/>
      <c r="CW898" s="16"/>
      <c r="CX898" s="16"/>
      <c r="CY898" s="16"/>
      <c r="CZ898" s="16"/>
      <c r="DA898" s="16"/>
    </row>
    <row r="899" spans="1:105" ht="16.5" x14ac:dyDescent="0.3">
      <c r="A899" s="14">
        <v>851</v>
      </c>
      <c r="B899" s="15"/>
      <c r="C899" s="15"/>
      <c r="D899" s="15"/>
      <c r="E899" s="14" t="s">
        <v>2254</v>
      </c>
      <c r="F899" s="14"/>
      <c r="G899" s="14" t="s">
        <v>2255</v>
      </c>
      <c r="H899" s="2"/>
      <c r="I899" s="12">
        <v>100</v>
      </c>
      <c r="J899" s="16">
        <f t="shared" si="145"/>
        <v>100</v>
      </c>
      <c r="K899" s="16">
        <f t="shared" si="146"/>
        <v>100</v>
      </c>
      <c r="L899" s="16">
        <f t="shared" si="152"/>
        <v>0</v>
      </c>
      <c r="M899" s="16">
        <f t="shared" si="152"/>
        <v>0</v>
      </c>
      <c r="N899" s="15"/>
      <c r="O899" s="15"/>
      <c r="P899" s="15"/>
      <c r="Q899" s="15"/>
      <c r="R899" s="15"/>
      <c r="S899" s="15"/>
      <c r="T899" s="15"/>
      <c r="U899" s="15"/>
      <c r="V899" s="15"/>
      <c r="W899" s="17"/>
      <c r="X899" s="15"/>
      <c r="Y899" s="15"/>
      <c r="Z899" s="15"/>
      <c r="AA899" s="15"/>
      <c r="AB899" s="15"/>
      <c r="AC899" s="15"/>
      <c r="AD899" s="15"/>
      <c r="AE899" s="15"/>
      <c r="AF899" s="15"/>
      <c r="AG899" s="15"/>
      <c r="AH899" s="15"/>
      <c r="AI899" s="15"/>
      <c r="AJ899" s="15"/>
      <c r="AK899" s="15"/>
      <c r="AL899" s="15"/>
      <c r="AM899" s="15"/>
      <c r="AN899" s="15"/>
      <c r="AO899" s="15"/>
      <c r="AP899" s="15"/>
      <c r="AQ899" s="15"/>
      <c r="AR899" s="15"/>
      <c r="AS899" s="15"/>
      <c r="AT899" s="15"/>
      <c r="AU899" s="15"/>
      <c r="AV899" s="15"/>
      <c r="AW899" s="15"/>
      <c r="AX899" s="15"/>
      <c r="AY899" s="15"/>
      <c r="AZ899" s="15"/>
      <c r="BA899" s="15"/>
      <c r="BB899" s="15"/>
      <c r="BC899" s="15"/>
      <c r="BD899" s="15"/>
      <c r="BE899" s="15"/>
      <c r="BF899" s="15"/>
      <c r="BG899" s="15"/>
      <c r="BH899" s="15"/>
      <c r="BI899" s="15"/>
      <c r="BJ899" s="15"/>
      <c r="BK899" s="15"/>
      <c r="BL899" s="15"/>
      <c r="BM899" s="15"/>
      <c r="BN899" s="15"/>
      <c r="BO899" s="15"/>
      <c r="BP899" s="15"/>
      <c r="BQ899" s="15"/>
      <c r="BR899" s="15"/>
      <c r="BS899" s="15"/>
      <c r="BT899" s="15"/>
      <c r="BU899" s="15"/>
      <c r="BV899" s="15"/>
      <c r="BW899" s="15"/>
      <c r="BX899" s="15"/>
      <c r="BY899" s="15"/>
      <c r="BZ899" s="15"/>
      <c r="CA899" s="15"/>
      <c r="CB899" s="15"/>
      <c r="CC899" s="15"/>
      <c r="CD899" s="15"/>
      <c r="CE899" s="15"/>
      <c r="CF899" s="15"/>
      <c r="CG899" s="15"/>
      <c r="CH899" s="15"/>
      <c r="CI899" s="15"/>
      <c r="CJ899" s="15"/>
      <c r="CK899" s="15"/>
      <c r="CL899" s="15"/>
      <c r="CM899" s="15"/>
      <c r="CN899" s="15"/>
      <c r="CO899" s="15"/>
      <c r="CP899" s="15"/>
      <c r="CQ899" s="15"/>
      <c r="CR899" s="15"/>
      <c r="CS899" s="15"/>
      <c r="CT899" s="15"/>
      <c r="CU899" s="15"/>
      <c r="CV899" s="15"/>
      <c r="CW899" s="15"/>
      <c r="CX899" s="15"/>
      <c r="CY899" s="15"/>
      <c r="CZ899" s="15"/>
      <c r="DA899" s="15"/>
    </row>
    <row r="900" spans="1:105" ht="409.5" x14ac:dyDescent="0.3">
      <c r="A900" s="14">
        <v>852</v>
      </c>
      <c r="B900" s="15" t="s">
        <v>2256</v>
      </c>
      <c r="C900" s="15"/>
      <c r="D900" s="15"/>
      <c r="E900" s="14" t="s">
        <v>2257</v>
      </c>
      <c r="F900" s="14"/>
      <c r="G900" s="14" t="s">
        <v>2258</v>
      </c>
      <c r="H900" s="128" t="s">
        <v>2259</v>
      </c>
      <c r="I900" s="12">
        <v>100</v>
      </c>
      <c r="J900" s="16">
        <f t="shared" si="145"/>
        <v>52.5</v>
      </c>
      <c r="K900" s="16">
        <f t="shared" si="146"/>
        <v>100</v>
      </c>
      <c r="L900" s="16">
        <f>P900+R900+T900+V900+X900+Z900+AB900+AD900+AF900+AH900+AJ900+AL900+AN900+AP900+AR900+AT900+AV900+AX900+AZ900+BB900+BD900+BJ900+CZ900+BF900+BH900+BL900+BN900+BP900+BR900+BT900+BZ900+BV900+BX900+CB900+CD900+CF900+CH900+CJ900+CL900+CN900+CP900+CR900+CT900+CV900+CX900</f>
        <v>0</v>
      </c>
      <c r="M900" s="16">
        <f>Q900+S900+U900+W900+Y900+AA900+AC900+AE900+AG900+AI900+AK900+AM900+AO900+AQ900+AS900+AU900+AW900+AY900+BA900+BC900+BE900+BK900+DA900+BG900+BI900+BM900+BO900+BQ900+BS900+BU900+CA900+BW900+BY900+CC900+CE900+CG900+CI900+CK900+CM900+CO900+CQ900+CS900+CU900+CW900+CY900</f>
        <v>47.5</v>
      </c>
      <c r="N900" s="15"/>
      <c r="O900" s="15"/>
      <c r="P900" s="16">
        <v>0</v>
      </c>
      <c r="Q900" s="17">
        <v>10</v>
      </c>
      <c r="R900" s="16">
        <v>0</v>
      </c>
      <c r="S900" s="17">
        <v>3</v>
      </c>
      <c r="T900" s="16">
        <v>0</v>
      </c>
      <c r="U900" s="17">
        <v>10</v>
      </c>
      <c r="V900" s="22">
        <v>0</v>
      </c>
      <c r="W900" s="22">
        <v>3.5</v>
      </c>
      <c r="X900" s="22">
        <v>0</v>
      </c>
      <c r="Y900" s="22">
        <v>1</v>
      </c>
      <c r="Z900" s="80">
        <v>0</v>
      </c>
      <c r="AA900" s="80">
        <v>1</v>
      </c>
      <c r="AB900" s="22">
        <v>0</v>
      </c>
      <c r="AC900" s="22">
        <v>1</v>
      </c>
      <c r="AD900" s="80">
        <v>0</v>
      </c>
      <c r="AE900" s="80">
        <v>1</v>
      </c>
      <c r="AF900" s="15"/>
      <c r="AG900" s="15"/>
      <c r="AH900" s="80">
        <v>0</v>
      </c>
      <c r="AI900" s="80">
        <v>1</v>
      </c>
      <c r="AJ900" s="22">
        <v>0</v>
      </c>
      <c r="AK900" s="22">
        <v>1</v>
      </c>
      <c r="AL900" s="15"/>
      <c r="AM900" s="15"/>
      <c r="AN900" s="80">
        <v>0</v>
      </c>
      <c r="AO900" s="80">
        <v>1</v>
      </c>
      <c r="AP900" s="80">
        <v>0</v>
      </c>
      <c r="AQ900" s="80">
        <v>1</v>
      </c>
      <c r="AR900" s="80">
        <v>0</v>
      </c>
      <c r="AS900" s="80">
        <v>1</v>
      </c>
      <c r="AT900" s="80">
        <v>0</v>
      </c>
      <c r="AU900" s="80">
        <v>1</v>
      </c>
      <c r="AV900" s="80">
        <v>0</v>
      </c>
      <c r="AW900" s="80">
        <v>1</v>
      </c>
      <c r="AX900" s="22">
        <v>0</v>
      </c>
      <c r="AY900" s="22">
        <v>1</v>
      </c>
      <c r="AZ900" s="80">
        <v>0</v>
      </c>
      <c r="BA900" s="80">
        <v>1</v>
      </c>
      <c r="BB900" s="80">
        <v>0</v>
      </c>
      <c r="BC900" s="80">
        <v>1</v>
      </c>
      <c r="BD900" s="15"/>
      <c r="BE900" s="15"/>
      <c r="BF900" s="15"/>
      <c r="BG900" s="15"/>
      <c r="BH900" s="80">
        <v>0</v>
      </c>
      <c r="BI900" s="80">
        <v>1</v>
      </c>
      <c r="BJ900" s="80">
        <v>0</v>
      </c>
      <c r="BK900" s="80">
        <v>1</v>
      </c>
      <c r="BL900" s="80">
        <v>0</v>
      </c>
      <c r="BM900" s="80">
        <v>1</v>
      </c>
      <c r="BN900" s="15"/>
      <c r="BO900" s="15"/>
      <c r="BP900" s="15"/>
      <c r="BQ900" s="15"/>
      <c r="BR900" s="15"/>
      <c r="BS900" s="15"/>
      <c r="BT900" s="15"/>
      <c r="BU900" s="15"/>
      <c r="BV900" s="15"/>
      <c r="BW900" s="15"/>
      <c r="BX900" s="15"/>
      <c r="BY900" s="15"/>
      <c r="BZ900" s="15"/>
      <c r="CA900" s="15"/>
      <c r="CB900" s="80">
        <v>0</v>
      </c>
      <c r="CC900" s="80">
        <v>1</v>
      </c>
      <c r="CD900" s="15"/>
      <c r="CE900" s="15"/>
      <c r="CF900" s="80">
        <v>0</v>
      </c>
      <c r="CG900" s="80">
        <v>1</v>
      </c>
      <c r="CH900" s="15"/>
      <c r="CI900" s="15"/>
      <c r="CJ900" s="15"/>
      <c r="CK900" s="15"/>
      <c r="CL900" s="80">
        <v>0</v>
      </c>
      <c r="CM900" s="80">
        <v>1</v>
      </c>
      <c r="CN900" s="22">
        <v>0</v>
      </c>
      <c r="CO900" s="22">
        <v>1</v>
      </c>
      <c r="CP900" s="15"/>
      <c r="CQ900" s="15"/>
      <c r="CR900" s="15"/>
      <c r="CS900" s="15"/>
      <c r="CT900" s="15"/>
      <c r="CU900" s="15"/>
      <c r="CV900" s="15"/>
      <c r="CW900" s="15"/>
      <c r="CX900" s="15"/>
      <c r="CY900" s="15"/>
      <c r="CZ900" s="15"/>
      <c r="DA900" s="15"/>
    </row>
    <row r="901" spans="1:105" ht="16.5" x14ac:dyDescent="0.3">
      <c r="A901" s="14">
        <v>855</v>
      </c>
      <c r="B901" s="15"/>
      <c r="C901" s="15"/>
      <c r="D901" s="15"/>
      <c r="E901" s="14" t="s">
        <v>2260</v>
      </c>
      <c r="F901" s="14"/>
      <c r="G901" s="14" t="s">
        <v>2261</v>
      </c>
      <c r="H901" s="2"/>
      <c r="I901" s="12">
        <v>100</v>
      </c>
      <c r="J901" s="16">
        <f t="shared" si="145"/>
        <v>100</v>
      </c>
      <c r="K901" s="16">
        <f t="shared" si="146"/>
        <v>100</v>
      </c>
      <c r="L901" s="16">
        <f t="shared" ref="L901:M906" si="153">P901+R901+T901+V901+X901+Z901+AB901+AD901+AF901+AH901+AJ901+AL901+AN901+AP901+AR901+AT901+AV901+AX901+AZ901+BB901+BD901+BJ901+CZ901+BF901+BH901+BL901+BN901+BP901+BR901+BT901+BZ901+BV901+BX901+CB901+CD901+CF901+CH901+CJ901+CL901</f>
        <v>0</v>
      </c>
      <c r="M901" s="16">
        <f t="shared" si="153"/>
        <v>0</v>
      </c>
      <c r="N901" s="15"/>
      <c r="O901" s="15"/>
      <c r="P901" s="15"/>
      <c r="Q901" s="15"/>
      <c r="R901" s="15"/>
      <c r="S901" s="15"/>
      <c r="T901" s="15"/>
      <c r="U901" s="15"/>
      <c r="V901" s="15"/>
      <c r="W901" s="17"/>
      <c r="X901" s="15"/>
      <c r="Y901" s="15"/>
      <c r="Z901" s="15"/>
      <c r="AA901" s="15"/>
      <c r="AB901" s="15"/>
      <c r="AC901" s="15"/>
      <c r="AD901" s="15"/>
      <c r="AE901" s="15"/>
      <c r="AF901" s="15"/>
      <c r="AG901" s="15"/>
      <c r="AH901" s="15"/>
      <c r="AI901" s="15"/>
      <c r="AJ901" s="15"/>
      <c r="AK901" s="15"/>
      <c r="AL901" s="15"/>
      <c r="AM901" s="15"/>
      <c r="AN901" s="15"/>
      <c r="AO901" s="15"/>
      <c r="AP901" s="15"/>
      <c r="AQ901" s="15"/>
      <c r="AR901" s="15"/>
      <c r="AS901" s="15"/>
      <c r="AT901" s="15"/>
      <c r="AU901" s="15"/>
      <c r="AV901" s="15"/>
      <c r="AW901" s="15"/>
      <c r="AX901" s="15"/>
      <c r="AY901" s="15"/>
      <c r="AZ901" s="15"/>
      <c r="BA901" s="15"/>
      <c r="BB901" s="15"/>
      <c r="BC901" s="15"/>
      <c r="BD901" s="15"/>
      <c r="BE901" s="15"/>
      <c r="BF901" s="15"/>
      <c r="BG901" s="15"/>
      <c r="BH901" s="15"/>
      <c r="BI901" s="15"/>
      <c r="BJ901" s="15"/>
      <c r="BK901" s="15"/>
      <c r="BL901" s="15"/>
      <c r="BM901" s="15"/>
      <c r="BN901" s="15"/>
      <c r="BO901" s="15"/>
      <c r="BP901" s="15"/>
      <c r="BQ901" s="15"/>
      <c r="BR901" s="15"/>
      <c r="BS901" s="15"/>
      <c r="BT901" s="15"/>
      <c r="BU901" s="15"/>
      <c r="BV901" s="15"/>
      <c r="BW901" s="15"/>
      <c r="BX901" s="15"/>
      <c r="BY901" s="15"/>
      <c r="BZ901" s="15"/>
      <c r="CA901" s="15"/>
      <c r="CB901" s="15"/>
      <c r="CC901" s="15"/>
      <c r="CD901" s="15"/>
      <c r="CE901" s="15"/>
      <c r="CF901" s="15"/>
      <c r="CG901" s="15"/>
      <c r="CH901" s="15"/>
      <c r="CI901" s="15"/>
      <c r="CJ901" s="15"/>
      <c r="CK901" s="15"/>
      <c r="CL901" s="15"/>
      <c r="CM901" s="15"/>
      <c r="CN901" s="15"/>
      <c r="CO901" s="15"/>
      <c r="CP901" s="15"/>
      <c r="CQ901" s="15"/>
      <c r="CR901" s="15"/>
      <c r="CS901" s="15"/>
      <c r="CT901" s="15"/>
      <c r="CU901" s="15"/>
      <c r="CV901" s="15"/>
      <c r="CW901" s="15"/>
      <c r="CX901" s="15"/>
      <c r="CY901" s="15"/>
      <c r="CZ901" s="15"/>
      <c r="DA901" s="15"/>
    </row>
    <row r="902" spans="1:105" ht="16.5" x14ac:dyDescent="0.3">
      <c r="A902" s="14">
        <v>858</v>
      </c>
      <c r="B902" s="15"/>
      <c r="C902" s="15"/>
      <c r="D902" s="15"/>
      <c r="E902" s="14" t="s">
        <v>2262</v>
      </c>
      <c r="F902" s="14"/>
      <c r="G902" s="14" t="s">
        <v>2263</v>
      </c>
      <c r="H902" s="2"/>
      <c r="I902" s="12">
        <v>100</v>
      </c>
      <c r="J902" s="16">
        <f t="shared" si="145"/>
        <v>91.9</v>
      </c>
      <c r="K902" s="16">
        <f t="shared" si="146"/>
        <v>97.97</v>
      </c>
      <c r="L902" s="16">
        <f t="shared" si="153"/>
        <v>2.0299999999999998</v>
      </c>
      <c r="M902" s="16">
        <f t="shared" si="153"/>
        <v>8.1</v>
      </c>
      <c r="N902" s="16"/>
      <c r="O902" s="16"/>
      <c r="P902" s="129">
        <v>0.2</v>
      </c>
      <c r="Q902" s="129">
        <v>1.2</v>
      </c>
      <c r="R902" s="129">
        <v>0.6</v>
      </c>
      <c r="S902" s="129">
        <v>0.9</v>
      </c>
      <c r="T902" s="129">
        <v>1.2</v>
      </c>
      <c r="U902" s="129">
        <v>3</v>
      </c>
      <c r="V902" s="129">
        <v>0.01</v>
      </c>
      <c r="W902" s="129">
        <v>2</v>
      </c>
      <c r="X902" s="129"/>
      <c r="Y902" s="129"/>
      <c r="Z902" s="129"/>
      <c r="AA902" s="129"/>
      <c r="AB902" s="129"/>
      <c r="AC902" s="129"/>
      <c r="AD902" s="129"/>
      <c r="AE902" s="129"/>
      <c r="AF902" s="129"/>
      <c r="AG902" s="129"/>
      <c r="AH902" s="129"/>
      <c r="AI902" s="129"/>
      <c r="AJ902" s="129"/>
      <c r="AK902" s="129"/>
      <c r="AL902" s="129">
        <v>0.02</v>
      </c>
      <c r="AM902" s="129">
        <v>1</v>
      </c>
      <c r="AN902" s="129"/>
      <c r="AO902" s="129"/>
      <c r="AP902" s="129"/>
      <c r="AQ902" s="129"/>
      <c r="AR902" s="129"/>
      <c r="AS902" s="129"/>
      <c r="AT902" s="129"/>
      <c r="AU902" s="129"/>
      <c r="AV902" s="129"/>
      <c r="AW902" s="129"/>
      <c r="AX902" s="129"/>
      <c r="AY902" s="16"/>
      <c r="AZ902" s="16"/>
      <c r="BA902" s="16"/>
      <c r="BB902" s="16"/>
      <c r="BC902" s="16"/>
      <c r="BD902" s="16"/>
      <c r="BE902" s="16"/>
      <c r="BF902" s="16"/>
      <c r="BG902" s="16"/>
      <c r="BH902" s="16"/>
      <c r="BI902" s="16"/>
      <c r="BJ902" s="16"/>
      <c r="BK902" s="16"/>
      <c r="BL902" s="16"/>
      <c r="BM902" s="16"/>
      <c r="BN902" s="16"/>
      <c r="BO902" s="16"/>
      <c r="BP902" s="16"/>
      <c r="BQ902" s="16"/>
      <c r="BR902" s="16"/>
      <c r="BS902" s="16"/>
      <c r="BT902" s="16"/>
      <c r="BU902" s="16"/>
      <c r="BV902" s="16"/>
      <c r="BW902" s="16"/>
      <c r="BX902" s="16"/>
      <c r="BY902" s="16"/>
      <c r="BZ902" s="16"/>
      <c r="CA902" s="16"/>
      <c r="CB902" s="16"/>
      <c r="CC902" s="16"/>
      <c r="CD902" s="16"/>
      <c r="CE902" s="16"/>
      <c r="CF902" s="16"/>
      <c r="CG902" s="16"/>
      <c r="CH902" s="16"/>
      <c r="CI902" s="16"/>
      <c r="CJ902" s="16"/>
      <c r="CK902" s="16"/>
      <c r="CL902" s="16"/>
      <c r="CM902" s="16"/>
      <c r="CN902" s="16"/>
      <c r="CO902" s="16"/>
      <c r="CP902" s="16"/>
      <c r="CQ902" s="16"/>
      <c r="CR902" s="16"/>
      <c r="CS902" s="16"/>
      <c r="CT902" s="16"/>
      <c r="CU902" s="16"/>
      <c r="CV902" s="16"/>
      <c r="CW902" s="16"/>
      <c r="CX902" s="16"/>
      <c r="CY902" s="16"/>
      <c r="CZ902" s="16"/>
      <c r="DA902" s="16"/>
    </row>
    <row r="903" spans="1:105" ht="16.5" x14ac:dyDescent="0.3">
      <c r="A903" s="14">
        <v>859</v>
      </c>
      <c r="B903" s="15"/>
      <c r="C903" s="15"/>
      <c r="D903" s="15"/>
      <c r="E903" s="14" t="s">
        <v>2264</v>
      </c>
      <c r="F903" s="14"/>
      <c r="G903" s="14" t="s">
        <v>2263</v>
      </c>
      <c r="H903" s="2"/>
      <c r="I903" s="12">
        <v>100</v>
      </c>
      <c r="J903" s="16">
        <f t="shared" si="145"/>
        <v>91.9</v>
      </c>
      <c r="K903" s="16">
        <f t="shared" si="146"/>
        <v>97.97</v>
      </c>
      <c r="L903" s="16">
        <f t="shared" si="153"/>
        <v>2.0299999999999998</v>
      </c>
      <c r="M903" s="16">
        <f t="shared" si="153"/>
        <v>8.1</v>
      </c>
      <c r="N903" s="16"/>
      <c r="O903" s="16"/>
      <c r="P903" s="16">
        <v>0.2</v>
      </c>
      <c r="Q903" s="16">
        <v>1.2</v>
      </c>
      <c r="R903" s="16">
        <v>0.6</v>
      </c>
      <c r="S903" s="16">
        <v>0.9</v>
      </c>
      <c r="T903" s="16">
        <v>1.2</v>
      </c>
      <c r="U903" s="16">
        <v>3</v>
      </c>
      <c r="V903" s="16">
        <v>0.01</v>
      </c>
      <c r="W903" s="16">
        <v>2</v>
      </c>
      <c r="X903" s="16"/>
      <c r="Y903" s="16"/>
      <c r="Z903" s="16"/>
      <c r="AA903" s="16"/>
      <c r="AB903" s="16"/>
      <c r="AC903" s="16"/>
      <c r="AD903" s="16"/>
      <c r="AE903" s="16"/>
      <c r="AF903" s="16"/>
      <c r="AG903" s="16"/>
      <c r="AH903" s="16"/>
      <c r="AI903" s="16"/>
      <c r="AJ903" s="16"/>
      <c r="AK903" s="16"/>
      <c r="AL903" s="16">
        <v>0.02</v>
      </c>
      <c r="AM903" s="16">
        <v>1</v>
      </c>
      <c r="AN903" s="16"/>
      <c r="AO903" s="16"/>
      <c r="AP903" s="16"/>
      <c r="AQ903" s="16"/>
      <c r="AR903" s="16"/>
      <c r="AS903" s="16"/>
      <c r="AT903" s="16"/>
      <c r="AU903" s="16"/>
      <c r="AV903" s="16"/>
      <c r="AW903" s="16"/>
      <c r="AX903" s="16"/>
      <c r="AY903" s="16"/>
      <c r="AZ903" s="16"/>
      <c r="BA903" s="16"/>
      <c r="BB903" s="16"/>
      <c r="BC903" s="16"/>
      <c r="BD903" s="16"/>
      <c r="BE903" s="16"/>
      <c r="BF903" s="16"/>
      <c r="BG903" s="16"/>
      <c r="BH903" s="16"/>
      <c r="BI903" s="16"/>
      <c r="BJ903" s="16"/>
      <c r="BK903" s="16"/>
      <c r="BL903" s="16"/>
      <c r="BM903" s="16"/>
      <c r="BN903" s="16"/>
      <c r="BO903" s="16"/>
      <c r="BP903" s="16"/>
      <c r="BQ903" s="16"/>
      <c r="BR903" s="16"/>
      <c r="BS903" s="16"/>
      <c r="BT903" s="16"/>
      <c r="BU903" s="16"/>
      <c r="BV903" s="16"/>
      <c r="BW903" s="16"/>
      <c r="BX903" s="16"/>
      <c r="BY903" s="16"/>
      <c r="BZ903" s="16"/>
      <c r="CA903" s="16"/>
      <c r="CB903" s="16"/>
      <c r="CC903" s="16"/>
      <c r="CD903" s="16"/>
      <c r="CE903" s="16"/>
      <c r="CF903" s="16"/>
      <c r="CG903" s="16"/>
      <c r="CH903" s="16"/>
      <c r="CI903" s="16"/>
      <c r="CJ903" s="16"/>
      <c r="CK903" s="16"/>
      <c r="CL903" s="16"/>
      <c r="CM903" s="16"/>
      <c r="CN903" s="16"/>
      <c r="CO903" s="16"/>
      <c r="CP903" s="16"/>
      <c r="CQ903" s="16"/>
      <c r="CR903" s="16"/>
      <c r="CS903" s="16"/>
      <c r="CT903" s="16"/>
      <c r="CU903" s="16"/>
      <c r="CV903" s="16"/>
      <c r="CW903" s="16"/>
      <c r="CX903" s="16"/>
      <c r="CY903" s="16"/>
      <c r="CZ903" s="16"/>
      <c r="DA903" s="16"/>
    </row>
    <row r="904" spans="1:105" ht="16.5" x14ac:dyDescent="0.3">
      <c r="A904" s="14">
        <v>860</v>
      </c>
      <c r="B904" s="15"/>
      <c r="C904" s="15"/>
      <c r="D904" s="15"/>
      <c r="E904" s="14" t="s">
        <v>2265</v>
      </c>
      <c r="F904" s="14"/>
      <c r="G904" s="14" t="s">
        <v>2266</v>
      </c>
      <c r="H904" s="2"/>
      <c r="I904" s="12">
        <v>100</v>
      </c>
      <c r="J904" s="16">
        <f t="shared" si="145"/>
        <v>87</v>
      </c>
      <c r="K904" s="16">
        <f t="shared" si="146"/>
        <v>94</v>
      </c>
      <c r="L904" s="16">
        <f t="shared" si="153"/>
        <v>6</v>
      </c>
      <c r="M904" s="16">
        <f t="shared" si="153"/>
        <v>13</v>
      </c>
      <c r="N904" s="15"/>
      <c r="O904" s="15"/>
      <c r="P904" s="16">
        <v>2</v>
      </c>
      <c r="Q904" s="16">
        <v>4</v>
      </c>
      <c r="R904" s="15"/>
      <c r="S904" s="15"/>
      <c r="T904" s="16">
        <v>2</v>
      </c>
      <c r="U904" s="16">
        <v>4</v>
      </c>
      <c r="V904" s="16">
        <v>2</v>
      </c>
      <c r="W904" s="17">
        <v>5</v>
      </c>
      <c r="X904" s="15"/>
      <c r="Y904" s="15"/>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c r="BC904" s="15"/>
      <c r="BD904" s="15"/>
      <c r="BE904" s="15"/>
      <c r="BF904" s="15"/>
      <c r="BG904" s="15"/>
      <c r="BH904" s="15"/>
      <c r="BI904" s="15"/>
      <c r="BJ904" s="15"/>
      <c r="BK904" s="15"/>
      <c r="BL904" s="15"/>
      <c r="BM904" s="15"/>
      <c r="BN904" s="15"/>
      <c r="BO904" s="15"/>
      <c r="BP904" s="15"/>
      <c r="BQ904" s="15"/>
      <c r="BR904" s="15"/>
      <c r="BS904" s="15"/>
      <c r="BT904" s="15"/>
      <c r="BU904" s="15"/>
      <c r="BV904" s="15"/>
      <c r="BW904" s="15"/>
      <c r="BX904" s="15"/>
      <c r="BY904" s="15"/>
      <c r="BZ904" s="15"/>
      <c r="CA904" s="15"/>
      <c r="CB904" s="15"/>
      <c r="CC904" s="15"/>
      <c r="CD904" s="15"/>
      <c r="CE904" s="15"/>
      <c r="CF904" s="15"/>
      <c r="CG904" s="15"/>
      <c r="CH904" s="15"/>
      <c r="CI904" s="15"/>
      <c r="CJ904" s="15"/>
      <c r="CK904" s="15"/>
      <c r="CL904" s="15"/>
      <c r="CM904" s="15"/>
      <c r="CN904" s="15"/>
      <c r="CO904" s="15"/>
      <c r="CP904" s="15"/>
      <c r="CQ904" s="15"/>
      <c r="CR904" s="15"/>
      <c r="CS904" s="15"/>
      <c r="CT904" s="15"/>
      <c r="CU904" s="15"/>
      <c r="CV904" s="15"/>
      <c r="CW904" s="15"/>
      <c r="CX904" s="15"/>
      <c r="CY904" s="15"/>
      <c r="CZ904" s="15"/>
      <c r="DA904" s="15"/>
    </row>
    <row r="905" spans="1:105" ht="16.5" x14ac:dyDescent="0.3">
      <c r="A905" s="14">
        <v>861</v>
      </c>
      <c r="B905" s="15"/>
      <c r="C905" s="15"/>
      <c r="D905" s="15"/>
      <c r="E905" s="14" t="s">
        <v>2267</v>
      </c>
      <c r="F905" s="14"/>
      <c r="G905" s="14" t="s">
        <v>2268</v>
      </c>
      <c r="H905" s="2"/>
      <c r="I905" s="12">
        <v>100</v>
      </c>
      <c r="J905" s="16">
        <v>1</v>
      </c>
      <c r="K905" s="16">
        <v>5</v>
      </c>
      <c r="L905" s="16">
        <f t="shared" si="153"/>
        <v>91</v>
      </c>
      <c r="M905" s="16">
        <f t="shared" si="153"/>
        <v>108.5</v>
      </c>
      <c r="N905" s="16"/>
      <c r="O905" s="16"/>
      <c r="P905" s="22">
        <v>0.5</v>
      </c>
      <c r="Q905" s="22">
        <v>5</v>
      </c>
      <c r="R905" s="16"/>
      <c r="S905" s="16"/>
      <c r="T905" s="16">
        <v>90</v>
      </c>
      <c r="U905" s="16">
        <v>98.5</v>
      </c>
      <c r="V905" s="16"/>
      <c r="W905" s="16"/>
      <c r="X905" s="16"/>
      <c r="Y905" s="16"/>
      <c r="Z905" s="16"/>
      <c r="AA905" s="16"/>
      <c r="AB905" s="16"/>
      <c r="AC905" s="16"/>
      <c r="AD905" s="16"/>
      <c r="AE905" s="16"/>
      <c r="AF905" s="16"/>
      <c r="AG905" s="16"/>
      <c r="AH905" s="16"/>
      <c r="AI905" s="16"/>
      <c r="AJ905" s="16"/>
      <c r="AK905" s="16"/>
      <c r="AL905" s="22">
        <v>0.5</v>
      </c>
      <c r="AM905" s="22">
        <v>5</v>
      </c>
      <c r="AN905" s="16"/>
      <c r="AO905" s="16"/>
      <c r="AP905" s="16"/>
      <c r="AQ905" s="16"/>
      <c r="AR905" s="16"/>
      <c r="AS905" s="16"/>
      <c r="AT905" s="16"/>
      <c r="AU905" s="16"/>
      <c r="AV905" s="16"/>
      <c r="AW905" s="16"/>
      <c r="AX905" s="16"/>
      <c r="AY905" s="16"/>
      <c r="AZ905" s="16"/>
      <c r="BA905" s="16"/>
      <c r="BB905" s="16"/>
      <c r="BC905" s="16"/>
      <c r="BD905" s="16"/>
      <c r="BE905" s="16"/>
      <c r="BF905" s="16"/>
      <c r="BG905" s="16"/>
      <c r="BH905" s="16"/>
      <c r="BI905" s="16"/>
      <c r="BJ905" s="16"/>
      <c r="BK905" s="16"/>
      <c r="BL905" s="16"/>
      <c r="BM905" s="16"/>
      <c r="BN905" s="16"/>
      <c r="BO905" s="16"/>
      <c r="BP905" s="16"/>
      <c r="BQ905" s="16"/>
      <c r="BR905" s="16"/>
      <c r="BS905" s="16"/>
      <c r="BT905" s="16"/>
      <c r="BU905" s="16"/>
      <c r="BV905" s="16"/>
      <c r="BW905" s="16"/>
      <c r="BX905" s="16"/>
      <c r="BY905" s="16"/>
      <c r="BZ905" s="16"/>
      <c r="CA905" s="16"/>
      <c r="CB905" s="16"/>
      <c r="CC905" s="16"/>
      <c r="CD905" s="16"/>
      <c r="CE905" s="16"/>
      <c r="CF905" s="16"/>
      <c r="CG905" s="16"/>
      <c r="CH905" s="16"/>
      <c r="CI905" s="16"/>
      <c r="CJ905" s="16"/>
      <c r="CK905" s="16"/>
      <c r="CL905" s="16"/>
      <c r="CM905" s="16"/>
      <c r="CN905" s="16"/>
      <c r="CO905" s="16"/>
      <c r="CP905" s="16"/>
      <c r="CQ905" s="16"/>
      <c r="CR905" s="16"/>
      <c r="CS905" s="16"/>
      <c r="CT905" s="16"/>
      <c r="CU905" s="16"/>
      <c r="CV905" s="16"/>
      <c r="CW905" s="16"/>
      <c r="CX905" s="16"/>
      <c r="CY905" s="16"/>
      <c r="CZ905" s="16"/>
      <c r="DA905" s="16"/>
    </row>
    <row r="906" spans="1:105" ht="16.5" x14ac:dyDescent="0.3">
      <c r="A906" s="14">
        <v>862</v>
      </c>
      <c r="B906" s="15"/>
      <c r="C906" s="15"/>
      <c r="D906" s="15"/>
      <c r="E906" s="14" t="s">
        <v>2269</v>
      </c>
      <c r="F906" s="14"/>
      <c r="G906" s="14" t="s">
        <v>2270</v>
      </c>
      <c r="H906" s="2"/>
      <c r="I906" s="12">
        <v>100</v>
      </c>
      <c r="J906" s="16">
        <v>0.1</v>
      </c>
      <c r="K906" s="16">
        <v>3</v>
      </c>
      <c r="L906" s="16">
        <f t="shared" si="153"/>
        <v>95.1</v>
      </c>
      <c r="M906" s="16">
        <f t="shared" si="153"/>
        <v>101.8</v>
      </c>
      <c r="N906" s="16"/>
      <c r="O906" s="16"/>
      <c r="P906" s="16"/>
      <c r="Q906" s="16"/>
      <c r="R906" s="16"/>
      <c r="S906" s="16"/>
      <c r="T906" s="16">
        <v>0.1</v>
      </c>
      <c r="U906" s="16">
        <v>2</v>
      </c>
      <c r="V906" s="73">
        <v>95</v>
      </c>
      <c r="W906" s="74">
        <v>99.8</v>
      </c>
      <c r="X906" s="16"/>
      <c r="Y906" s="16"/>
      <c r="Z906" s="16"/>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c r="BC906" s="15"/>
      <c r="BD906" s="15"/>
      <c r="BE906" s="15"/>
      <c r="BF906" s="15"/>
      <c r="BG906" s="15"/>
      <c r="BH906" s="15"/>
      <c r="BI906" s="15"/>
      <c r="BJ906" s="15"/>
      <c r="BK906" s="15"/>
      <c r="BL906" s="15"/>
      <c r="BM906" s="15"/>
      <c r="BN906" s="15"/>
      <c r="BO906" s="15"/>
      <c r="BP906" s="15"/>
      <c r="BQ906" s="15"/>
      <c r="BR906" s="15"/>
      <c r="BS906" s="15"/>
      <c r="BT906" s="15"/>
      <c r="BU906" s="15"/>
      <c r="BV906" s="15"/>
      <c r="BW906" s="15"/>
      <c r="BX906" s="15"/>
      <c r="BY906" s="15"/>
      <c r="BZ906" s="15"/>
      <c r="CA906" s="15"/>
      <c r="CB906" s="15"/>
      <c r="CC906" s="15"/>
      <c r="CD906" s="15"/>
      <c r="CE906" s="15"/>
      <c r="CF906" s="15"/>
      <c r="CG906" s="15"/>
      <c r="CH906" s="15"/>
      <c r="CI906" s="15"/>
      <c r="CJ906" s="15"/>
      <c r="CK906" s="15"/>
      <c r="CL906" s="15"/>
      <c r="CM906" s="15"/>
      <c r="CN906" s="15"/>
      <c r="CO906" s="15"/>
      <c r="CP906" s="15"/>
      <c r="CQ906" s="15"/>
      <c r="CR906" s="15"/>
      <c r="CS906" s="15"/>
      <c r="CT906" s="15"/>
      <c r="CU906" s="15"/>
      <c r="CV906" s="15"/>
      <c r="CW906" s="15"/>
      <c r="CX906" s="15"/>
      <c r="CY906" s="15"/>
      <c r="CZ906" s="15"/>
      <c r="DA906" s="15"/>
    </row>
    <row r="907" spans="1:105" s="19" customFormat="1" ht="16.5" x14ac:dyDescent="0.3">
      <c r="A907" s="30">
        <v>773</v>
      </c>
      <c r="B907" s="47"/>
      <c r="C907" s="32"/>
      <c r="D907" s="47"/>
      <c r="E907" s="30" t="s">
        <v>2271</v>
      </c>
      <c r="F907" s="30"/>
      <c r="G907" s="30"/>
      <c r="H907" s="33"/>
      <c r="I907" s="34">
        <v>100</v>
      </c>
      <c r="J907" s="35">
        <f t="shared" ref="J907:J920" si="154">I907-M907</f>
        <v>100</v>
      </c>
      <c r="K907" s="35">
        <f t="shared" ref="K907:K920" si="155">I907-L907</f>
        <v>100</v>
      </c>
      <c r="L907" s="35">
        <f>P907+R907+T907+V907+X907+Z907+AB907+AD907+AF907+AH907+AJ907+AL907+AN907+AP907+AR907+AT907+AV907+AX907+AZ907+BB907+BD907+BJ907+CZ907</f>
        <v>0</v>
      </c>
      <c r="M907" s="35">
        <f>Q907+S907+U907+W907+Y907+AA907+AC907+AE907+AG907+AI907+AK907+AM907+AO907+AQ907+AS907+AU907+AW907+AY907+BA907+BC907+BE907+BK907+DA907</f>
        <v>0</v>
      </c>
      <c r="N907" s="36"/>
      <c r="O907" s="36"/>
      <c r="P907" s="36"/>
      <c r="Q907" s="36"/>
      <c r="R907" s="36"/>
      <c r="S907" s="36"/>
      <c r="T907" s="36"/>
      <c r="U907" s="36"/>
      <c r="V907" s="36"/>
      <c r="W907" s="36"/>
      <c r="X907" s="36"/>
      <c r="Y907" s="36"/>
      <c r="Z907" s="36"/>
      <c r="AA907" s="36"/>
      <c r="AB907" s="36"/>
      <c r="AC907" s="36"/>
      <c r="AD907" s="36"/>
      <c r="AE907" s="36"/>
      <c r="AF907" s="36"/>
      <c r="AG907" s="36"/>
      <c r="AH907" s="36"/>
      <c r="AI907" s="36"/>
      <c r="AJ907" s="36"/>
      <c r="AK907" s="36"/>
      <c r="AL907" s="36"/>
      <c r="AM907" s="36"/>
      <c r="AN907" s="36"/>
      <c r="AO907" s="36"/>
      <c r="AP907" s="36"/>
      <c r="AQ907" s="36"/>
      <c r="AR907" s="36"/>
      <c r="AS907" s="36"/>
      <c r="AT907" s="36"/>
      <c r="AU907" s="36"/>
      <c r="AV907" s="36"/>
      <c r="AW907" s="36"/>
      <c r="AX907" s="36"/>
      <c r="AY907" s="36"/>
      <c r="AZ907" s="36"/>
      <c r="BA907" s="36"/>
      <c r="BB907" s="36"/>
      <c r="BC907" s="36"/>
      <c r="BD907" s="36"/>
      <c r="BE907" s="36"/>
      <c r="BF907" s="36"/>
      <c r="BG907" s="36"/>
      <c r="BH907" s="36"/>
      <c r="BI907" s="36"/>
      <c r="BJ907" s="36"/>
      <c r="BK907" s="36"/>
      <c r="BL907" s="36"/>
      <c r="BM907" s="36"/>
      <c r="BN907" s="36"/>
      <c r="BO907" s="36"/>
      <c r="BP907" s="36"/>
      <c r="BQ907" s="36"/>
      <c r="BR907" s="36"/>
      <c r="BS907" s="36"/>
      <c r="BT907" s="36"/>
      <c r="BU907" s="36"/>
      <c r="BV907" s="36"/>
      <c r="BW907" s="36"/>
      <c r="BX907" s="36"/>
      <c r="BY907" s="36"/>
      <c r="BZ907" s="36"/>
      <c r="CA907" s="36"/>
      <c r="CB907" s="36"/>
      <c r="CC907" s="36"/>
      <c r="CD907" s="36"/>
      <c r="CE907" s="36"/>
      <c r="CF907" s="36"/>
      <c r="CG907" s="36"/>
      <c r="CH907" s="36"/>
      <c r="CI907" s="36"/>
      <c r="CJ907" s="36"/>
      <c r="CK907" s="36"/>
      <c r="CL907" s="36"/>
      <c r="CM907" s="36"/>
      <c r="CN907" s="36"/>
      <c r="CO907" s="36"/>
      <c r="CP907" s="36"/>
      <c r="CQ907" s="36"/>
      <c r="CR907" s="36"/>
      <c r="CS907" s="36"/>
      <c r="CT907" s="36"/>
      <c r="CU907" s="36"/>
      <c r="CV907" s="36"/>
      <c r="CW907" s="36"/>
      <c r="CX907" s="36"/>
      <c r="CY907" s="36"/>
      <c r="CZ907" s="36"/>
      <c r="DA907" s="36"/>
    </row>
    <row r="908" spans="1:105" ht="16.5" x14ac:dyDescent="0.3">
      <c r="A908" s="57">
        <v>789</v>
      </c>
      <c r="B908" s="53"/>
      <c r="C908" s="53" t="s">
        <v>675</v>
      </c>
      <c r="D908" s="53"/>
      <c r="E908" s="57" t="s">
        <v>2272</v>
      </c>
      <c r="F908" s="57"/>
      <c r="G908" s="57" t="s">
        <v>2273</v>
      </c>
      <c r="H908" s="41"/>
      <c r="I908" s="42">
        <v>100</v>
      </c>
      <c r="J908" s="43">
        <f t="shared" si="154"/>
        <v>100</v>
      </c>
      <c r="K908" s="43">
        <f t="shared" si="155"/>
        <v>100</v>
      </c>
      <c r="L908" s="43">
        <f t="shared" ref="L908:M910" si="156">P908+R908+T908+V908+X908+Z908+AB908+AD908+AF908+AH908+AJ908+AL908+AN908+AP908+AR908+AT908+AV908+AX908+AZ908+BB908+BD908+BJ908+CZ908+BF908+BH908+BL908+BN908+BP908+BR908+BT908+BZ908+BV908+BX908+CB908+CD908+CF908+CH908+CJ908+CL908</f>
        <v>0</v>
      </c>
      <c r="M908" s="43">
        <f t="shared" si="156"/>
        <v>0</v>
      </c>
      <c r="N908" s="53"/>
      <c r="O908" s="53"/>
      <c r="P908" s="53"/>
      <c r="Q908" s="53"/>
      <c r="R908" s="53"/>
      <c r="S908" s="53"/>
      <c r="T908" s="53"/>
      <c r="U908" s="53"/>
      <c r="V908" s="53"/>
      <c r="W908" s="72"/>
      <c r="X908" s="53"/>
      <c r="Y908" s="53"/>
      <c r="Z908" s="53"/>
      <c r="AA908" s="53"/>
      <c r="AB908" s="53"/>
      <c r="AC908" s="53"/>
      <c r="AD908" s="53"/>
      <c r="AE908" s="53"/>
      <c r="AF908" s="53"/>
      <c r="AG908" s="53"/>
      <c r="AH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c r="BM908" s="53"/>
      <c r="BN908" s="53"/>
      <c r="BO908" s="53"/>
      <c r="BP908" s="53"/>
      <c r="BQ908" s="53"/>
      <c r="BR908" s="53"/>
      <c r="BS908" s="53"/>
      <c r="BT908" s="53"/>
      <c r="BU908" s="53"/>
      <c r="BV908" s="53"/>
      <c r="BW908" s="53"/>
      <c r="BX908" s="53"/>
      <c r="BY908" s="53"/>
      <c r="BZ908" s="53"/>
      <c r="CA908" s="53"/>
      <c r="CB908" s="53"/>
      <c r="CC908" s="53"/>
      <c r="CD908" s="53"/>
      <c r="CE908" s="53"/>
      <c r="CF908" s="53"/>
      <c r="CG908" s="53"/>
      <c r="CH908" s="53"/>
      <c r="CI908" s="53"/>
      <c r="CJ908" s="53"/>
      <c r="CK908" s="53"/>
      <c r="CL908" s="53"/>
      <c r="CM908" s="53"/>
      <c r="CN908" s="53"/>
      <c r="CO908" s="53"/>
      <c r="CP908" s="53"/>
      <c r="CQ908" s="53"/>
      <c r="CR908" s="53"/>
      <c r="CS908" s="53"/>
      <c r="CT908" s="53"/>
      <c r="CU908" s="53"/>
      <c r="CV908" s="53"/>
      <c r="CW908" s="53"/>
      <c r="CX908" s="53"/>
      <c r="CY908" s="53"/>
      <c r="CZ908" s="53"/>
      <c r="DA908" s="53"/>
    </row>
    <row r="909" spans="1:105" ht="16.5" x14ac:dyDescent="0.3">
      <c r="A909" s="14">
        <v>864</v>
      </c>
      <c r="B909" s="15"/>
      <c r="C909" s="15"/>
      <c r="D909" s="15"/>
      <c r="E909" s="14" t="s">
        <v>2274</v>
      </c>
      <c r="F909" s="14"/>
      <c r="G909" s="14" t="s">
        <v>2275</v>
      </c>
      <c r="H909" s="2"/>
      <c r="I909" s="12">
        <v>100</v>
      </c>
      <c r="J909" s="16">
        <f t="shared" si="154"/>
        <v>100</v>
      </c>
      <c r="K909" s="16">
        <f t="shared" si="155"/>
        <v>100</v>
      </c>
      <c r="L909" s="16">
        <f t="shared" si="156"/>
        <v>0</v>
      </c>
      <c r="M909" s="16">
        <f t="shared" si="156"/>
        <v>0</v>
      </c>
      <c r="N909" s="15"/>
      <c r="O909" s="15"/>
      <c r="P909" s="15"/>
      <c r="Q909" s="15"/>
      <c r="R909" s="15"/>
      <c r="S909" s="15"/>
      <c r="T909" s="15"/>
      <c r="U909" s="15"/>
      <c r="V909" s="15"/>
      <c r="W909" s="17"/>
      <c r="X909" s="15"/>
      <c r="Y909" s="15"/>
      <c r="Z909" s="15"/>
      <c r="AA909" s="15"/>
      <c r="AB909" s="15"/>
      <c r="AC909" s="15"/>
      <c r="AD909" s="15"/>
      <c r="AE909" s="15"/>
      <c r="AF909" s="15"/>
      <c r="AG909" s="15"/>
      <c r="AH909" s="15"/>
      <c r="AI909" s="15"/>
      <c r="AJ909" s="15"/>
      <c r="AK909" s="15"/>
      <c r="AL909" s="15"/>
      <c r="AM909" s="15"/>
      <c r="AN909" s="15"/>
      <c r="AO909" s="15"/>
      <c r="AP909" s="15"/>
      <c r="AQ909" s="15"/>
      <c r="AR909" s="15"/>
      <c r="AS909" s="15"/>
      <c r="AT909" s="15"/>
      <c r="AU909" s="15"/>
      <c r="AV909" s="15"/>
      <c r="AW909" s="15"/>
      <c r="AX909" s="15"/>
      <c r="AY909" s="15"/>
      <c r="AZ909" s="15"/>
      <c r="BA909" s="15"/>
      <c r="BB909" s="15"/>
      <c r="BC909" s="15"/>
      <c r="BD909" s="15"/>
      <c r="BE909" s="15"/>
      <c r="BF909" s="15"/>
      <c r="BG909" s="15"/>
      <c r="BH909" s="15"/>
      <c r="BI909" s="15"/>
      <c r="BJ909" s="15"/>
      <c r="BK909" s="15"/>
      <c r="BL909" s="15"/>
      <c r="BM909" s="15"/>
      <c r="BN909" s="15"/>
      <c r="BO909" s="15"/>
      <c r="BP909" s="15"/>
      <c r="BQ909" s="15"/>
      <c r="BR909" s="15"/>
      <c r="BS909" s="15"/>
      <c r="BT909" s="15"/>
      <c r="BU909" s="15"/>
      <c r="BV909" s="15"/>
      <c r="BW909" s="15"/>
      <c r="BX909" s="15"/>
      <c r="BY909" s="15"/>
      <c r="BZ909" s="15"/>
      <c r="CA909" s="15"/>
      <c r="CB909" s="15"/>
      <c r="CC909" s="15"/>
      <c r="CD909" s="15"/>
      <c r="CE909" s="15"/>
      <c r="CF909" s="15"/>
      <c r="CG909" s="15"/>
      <c r="CH909" s="15"/>
      <c r="CI909" s="15"/>
      <c r="CJ909" s="15"/>
      <c r="CK909" s="15"/>
      <c r="CL909" s="15"/>
      <c r="CM909" s="15"/>
      <c r="CN909" s="15"/>
      <c r="CO909" s="15"/>
      <c r="CP909" s="15"/>
      <c r="CQ909" s="15"/>
      <c r="CR909" s="15"/>
      <c r="CS909" s="15"/>
      <c r="CT909" s="15"/>
      <c r="CU909" s="15"/>
      <c r="CV909" s="15"/>
      <c r="CW909" s="15"/>
      <c r="CX909" s="15"/>
      <c r="CY909" s="15"/>
      <c r="CZ909" s="15"/>
      <c r="DA909" s="15"/>
    </row>
    <row r="910" spans="1:105" ht="16.5" x14ac:dyDescent="0.3">
      <c r="A910" s="14">
        <v>865</v>
      </c>
      <c r="B910" s="15"/>
      <c r="C910" s="15"/>
      <c r="D910" s="15"/>
      <c r="E910" s="14" t="s">
        <v>2276</v>
      </c>
      <c r="F910" s="14"/>
      <c r="G910" s="14" t="s">
        <v>2277</v>
      </c>
      <c r="H910" s="2"/>
      <c r="I910" s="12">
        <v>100</v>
      </c>
      <c r="J910" s="16">
        <f t="shared" si="154"/>
        <v>98.16</v>
      </c>
      <c r="K910" s="16">
        <f t="shared" si="155"/>
        <v>99.38</v>
      </c>
      <c r="L910" s="16">
        <f t="shared" si="156"/>
        <v>0.62</v>
      </c>
      <c r="M910" s="16">
        <f t="shared" si="156"/>
        <v>1.84</v>
      </c>
      <c r="N910" s="15"/>
      <c r="O910" s="15"/>
      <c r="P910" s="15"/>
      <c r="Q910" s="15"/>
      <c r="R910" s="16">
        <v>0.5</v>
      </c>
      <c r="S910" s="16">
        <v>0.8</v>
      </c>
      <c r="T910" s="16">
        <v>0.1</v>
      </c>
      <c r="U910" s="16">
        <v>1</v>
      </c>
      <c r="V910" s="16"/>
      <c r="W910" s="17"/>
      <c r="X910" s="16">
        <v>0.02</v>
      </c>
      <c r="Y910" s="16">
        <v>0.04</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c r="BC910" s="15"/>
      <c r="BD910" s="15"/>
      <c r="BE910" s="15"/>
      <c r="BF910" s="15"/>
      <c r="BG910" s="15"/>
      <c r="BH910" s="15"/>
      <c r="BI910" s="15"/>
      <c r="BJ910" s="15"/>
      <c r="BK910" s="15"/>
      <c r="BL910" s="15"/>
      <c r="BM910" s="15"/>
      <c r="BN910" s="15"/>
      <c r="BO910" s="15"/>
      <c r="BP910" s="15"/>
      <c r="BQ910" s="15"/>
      <c r="BR910" s="15"/>
      <c r="BS910" s="15"/>
      <c r="BT910" s="15"/>
      <c r="BU910" s="15"/>
      <c r="BV910" s="15"/>
      <c r="BW910" s="15"/>
      <c r="BX910" s="15"/>
      <c r="BY910" s="15"/>
      <c r="BZ910" s="15"/>
      <c r="CA910" s="15"/>
      <c r="CB910" s="15"/>
      <c r="CC910" s="15"/>
      <c r="CD910" s="15"/>
      <c r="CE910" s="15"/>
      <c r="CF910" s="15"/>
      <c r="CG910" s="15"/>
      <c r="CH910" s="15"/>
      <c r="CI910" s="15"/>
      <c r="CJ910" s="15"/>
      <c r="CK910" s="15"/>
      <c r="CL910" s="15"/>
      <c r="CM910" s="15"/>
      <c r="CN910" s="15"/>
      <c r="CO910" s="15"/>
      <c r="CP910" s="15"/>
      <c r="CQ910" s="15"/>
      <c r="CR910" s="15"/>
      <c r="CS910" s="15"/>
      <c r="CT910" s="15"/>
      <c r="CU910" s="15"/>
      <c r="CV910" s="15"/>
      <c r="CW910" s="15"/>
      <c r="CX910" s="15"/>
      <c r="CY910" s="15"/>
      <c r="CZ910" s="15"/>
      <c r="DA910" s="15"/>
    </row>
    <row r="911" spans="1:105" s="19" customFormat="1" ht="16.5" x14ac:dyDescent="0.3">
      <c r="A911" s="30">
        <v>772</v>
      </c>
      <c r="B911" s="47"/>
      <c r="C911" s="32"/>
      <c r="D911" s="47"/>
      <c r="E911" s="30" t="s">
        <v>2278</v>
      </c>
      <c r="F911" s="30"/>
      <c r="G911" s="30"/>
      <c r="H911" s="33"/>
      <c r="I911" s="34">
        <v>100</v>
      </c>
      <c r="J911" s="35">
        <f t="shared" si="154"/>
        <v>100</v>
      </c>
      <c r="K911" s="35">
        <f t="shared" si="155"/>
        <v>100</v>
      </c>
      <c r="L911" s="35">
        <f>P911+R911+T911+V911+X911+Z911+AB911+AD911+AF911+AH911+AJ911+AL911+AN911+AP911+AR911+AT911+AV911+AX911+AZ911+BB911+BD911+BJ911+CZ911</f>
        <v>0</v>
      </c>
      <c r="M911" s="35">
        <f>Q911+S911+U911+W911+Y911+AA911+AC911+AE911+AG911+AI911+AK911+AM911+AO911+AQ911+AS911+AU911+AW911+AY911+BA911+BC911+BE911+BK911+DA911</f>
        <v>0</v>
      </c>
      <c r="N911" s="36"/>
      <c r="O911" s="36"/>
      <c r="P911" s="36"/>
      <c r="Q911" s="36"/>
      <c r="R911" s="36"/>
      <c r="S911" s="36"/>
      <c r="T911" s="36"/>
      <c r="U911" s="36"/>
      <c r="V911" s="36"/>
      <c r="W911" s="36"/>
      <c r="X911" s="36"/>
      <c r="Y911" s="36"/>
      <c r="Z911" s="36"/>
      <c r="AA911" s="36"/>
      <c r="AB911" s="36"/>
      <c r="AC911" s="36"/>
      <c r="AD911" s="36"/>
      <c r="AE911" s="36"/>
      <c r="AF911" s="36"/>
      <c r="AG911" s="36"/>
      <c r="AH911" s="36"/>
      <c r="AI911" s="36"/>
      <c r="AJ911" s="36"/>
      <c r="AK911" s="36"/>
      <c r="AL911" s="36"/>
      <c r="AM911" s="36"/>
      <c r="AN911" s="36"/>
      <c r="AO911" s="36"/>
      <c r="AP911" s="36"/>
      <c r="AQ911" s="36"/>
      <c r="AR911" s="36"/>
      <c r="AS911" s="36"/>
      <c r="AT911" s="36"/>
      <c r="AU911" s="36"/>
      <c r="AV911" s="36"/>
      <c r="AW911" s="36"/>
      <c r="AX911" s="36"/>
      <c r="AY911" s="36"/>
      <c r="AZ911" s="36"/>
      <c r="BA911" s="36"/>
      <c r="BB911" s="36"/>
      <c r="BC911" s="36"/>
      <c r="BD911" s="36"/>
      <c r="BE911" s="36"/>
      <c r="BF911" s="36"/>
      <c r="BG911" s="36"/>
      <c r="BH911" s="36"/>
      <c r="BI911" s="36"/>
      <c r="BJ911" s="36"/>
      <c r="BK911" s="36"/>
      <c r="BL911" s="36"/>
      <c r="BM911" s="36"/>
      <c r="BN911" s="36"/>
      <c r="BO911" s="36"/>
      <c r="BP911" s="36"/>
      <c r="BQ911" s="36"/>
      <c r="BR911" s="36"/>
      <c r="BS911" s="36"/>
      <c r="BT911" s="36"/>
      <c r="BU911" s="36"/>
      <c r="BV911" s="36"/>
      <c r="BW911" s="36"/>
      <c r="BX911" s="36"/>
      <c r="BY911" s="36"/>
      <c r="BZ911" s="36"/>
      <c r="CA911" s="36"/>
      <c r="CB911" s="36"/>
      <c r="CC911" s="36"/>
      <c r="CD911" s="36"/>
      <c r="CE911" s="36"/>
      <c r="CF911" s="36"/>
      <c r="CG911" s="36"/>
      <c r="CH911" s="36"/>
      <c r="CI911" s="36"/>
      <c r="CJ911" s="36"/>
      <c r="CK911" s="36"/>
      <c r="CL911" s="36"/>
      <c r="CM911" s="36"/>
      <c r="CN911" s="36"/>
      <c r="CO911" s="36"/>
      <c r="CP911" s="36"/>
      <c r="CQ911" s="36"/>
      <c r="CR911" s="36"/>
      <c r="CS911" s="36"/>
      <c r="CT911" s="36"/>
      <c r="CU911" s="36"/>
      <c r="CV911" s="36"/>
      <c r="CW911" s="36"/>
      <c r="CX911" s="36"/>
      <c r="CY911" s="36"/>
      <c r="CZ911" s="36"/>
      <c r="DA911" s="36"/>
    </row>
    <row r="912" spans="1:105" ht="16.5" x14ac:dyDescent="0.3">
      <c r="A912" s="57">
        <v>368</v>
      </c>
      <c r="B912" s="53"/>
      <c r="C912" s="53" t="s">
        <v>675</v>
      </c>
      <c r="D912" s="57" t="s">
        <v>197</v>
      </c>
      <c r="E912" s="57" t="s">
        <v>2279</v>
      </c>
      <c r="F912" s="57" t="s">
        <v>199</v>
      </c>
      <c r="G912" s="57" t="s">
        <v>2280</v>
      </c>
      <c r="H912" s="41" t="s">
        <v>1223</v>
      </c>
      <c r="I912" s="42">
        <v>100</v>
      </c>
      <c r="J912" s="43">
        <f t="shared" si="154"/>
        <v>100</v>
      </c>
      <c r="K912" s="43">
        <f t="shared" si="155"/>
        <v>100</v>
      </c>
      <c r="L912" s="43">
        <f>P912+R912+T912+V912+X912+Z912+AB912+AD912+AF912+AH912+AJ912+AL912+AN912+AP912+AR912+AT912+AV912+AX912+AZ912+BB912+BD912+BJ912+CZ912+BF912+BH912+BL912+BN912+BP912+BR912+BT912+BZ912+BV912+BX912+CB912+CD912+CF912+CH912+CJ912+CL912</f>
        <v>0</v>
      </c>
      <c r="M912" s="43">
        <f>Q912+S912+U912+W912+Y912+AA912+AC912+AE912+AG912+AI912+AK912+AM912+AO912+AQ912+AS912+AU912+AW912+AY912+BA912+BC912+BE912+BK912+DA912+BG912+BI912+BM912+BO912+BQ912+BS912+BU912+CA912+BW912+BY912+CC912+CE912+CG912+CI912+CK912+CM912</f>
        <v>0</v>
      </c>
      <c r="N912" s="43"/>
      <c r="O912" s="43"/>
      <c r="P912" s="43"/>
      <c r="Q912" s="43"/>
      <c r="R912" s="43"/>
      <c r="S912" s="43"/>
      <c r="T912" s="43"/>
      <c r="U912" s="43"/>
      <c r="V912" s="43"/>
      <c r="W912" s="72"/>
      <c r="X912" s="43"/>
      <c r="Y912" s="43"/>
      <c r="Z912" s="43"/>
      <c r="AA912" s="43"/>
      <c r="AB912" s="43"/>
      <c r="AC912" s="43"/>
      <c r="AD912" s="43"/>
      <c r="AE912" s="43"/>
      <c r="AF912" s="43"/>
      <c r="AG912" s="43"/>
      <c r="AH912" s="43"/>
      <c r="AI912" s="43"/>
      <c r="AJ912" s="43"/>
      <c r="AK912" s="43"/>
      <c r="AL912" s="43"/>
      <c r="AM912" s="43"/>
      <c r="AN912" s="43"/>
      <c r="AO912" s="43"/>
      <c r="AP912" s="43"/>
      <c r="AQ912" s="43"/>
      <c r="AR912" s="43"/>
      <c r="AS912" s="43"/>
      <c r="AT912" s="43"/>
      <c r="AU912" s="43"/>
      <c r="AV912" s="43"/>
      <c r="AW912" s="43"/>
      <c r="AX912" s="43"/>
      <c r="AY912" s="43"/>
      <c r="AZ912" s="43"/>
      <c r="BA912" s="43"/>
      <c r="BB912" s="43"/>
      <c r="BC912" s="43"/>
      <c r="BD912" s="43"/>
      <c r="BE912" s="43"/>
      <c r="BF912" s="43"/>
      <c r="BG912" s="43"/>
      <c r="BH912" s="43"/>
      <c r="BI912" s="43"/>
      <c r="BJ912" s="43"/>
      <c r="BK912" s="43"/>
      <c r="BL912" s="43"/>
      <c r="BM912" s="43"/>
      <c r="BN912" s="43"/>
      <c r="BO912" s="43"/>
      <c r="BP912" s="43"/>
      <c r="BQ912" s="43"/>
      <c r="BR912" s="43"/>
      <c r="BS912" s="43"/>
      <c r="BT912" s="43"/>
      <c r="BU912" s="43"/>
      <c r="BV912" s="43"/>
      <c r="BW912" s="43"/>
      <c r="BX912" s="43"/>
      <c r="BY912" s="43"/>
      <c r="BZ912" s="43"/>
      <c r="CA912" s="43"/>
      <c r="CB912" s="43"/>
      <c r="CC912" s="43"/>
      <c r="CD912" s="43"/>
      <c r="CE912" s="43"/>
      <c r="CF912" s="43"/>
      <c r="CG912" s="43"/>
      <c r="CH912" s="43"/>
      <c r="CI912" s="43"/>
      <c r="CJ912" s="43"/>
      <c r="CK912" s="43"/>
      <c r="CL912" s="43"/>
      <c r="CM912" s="43"/>
      <c r="CN912" s="43"/>
      <c r="CO912" s="43"/>
      <c r="CP912" s="43"/>
      <c r="CQ912" s="43"/>
      <c r="CR912" s="43"/>
      <c r="CS912" s="43"/>
      <c r="CT912" s="43"/>
      <c r="CU912" s="43"/>
      <c r="CV912" s="43"/>
      <c r="CW912" s="43"/>
      <c r="CX912" s="43"/>
      <c r="CY912" s="43"/>
      <c r="CZ912" s="43"/>
      <c r="DA912" s="43"/>
    </row>
    <row r="913" spans="1:105" ht="16.5" x14ac:dyDescent="0.3">
      <c r="A913" s="14">
        <v>867</v>
      </c>
      <c r="B913" s="15"/>
      <c r="C913" s="15"/>
      <c r="D913" s="15"/>
      <c r="E913" s="14" t="s">
        <v>2281</v>
      </c>
      <c r="F913" s="14"/>
      <c r="G913" s="14" t="s">
        <v>2282</v>
      </c>
      <c r="H913" s="2"/>
      <c r="I913" s="12">
        <v>100</v>
      </c>
      <c r="J913" s="16">
        <f t="shared" si="154"/>
        <v>88.8</v>
      </c>
      <c r="K913" s="16">
        <f t="shared" si="155"/>
        <v>94.9</v>
      </c>
      <c r="L913" s="16">
        <f>P913+R913+T913+V913+X913+Z913+AB913+AD913+AF913+AH913+AJ913+AL913+AN913+AP913+AR913+AT913+AV913+AX913+AZ913+BB913+BD913+BJ913+CZ913+BF913+BH913+BL913+BN913+BP913+BR913+BT913+BZ913+BV913+BX913+CB913+CD913+CF913+CH913+CJ913+CL913</f>
        <v>5.0999999999999996</v>
      </c>
      <c r="M913" s="16">
        <f>Q913+S913+U913+W913+Y913+AA913+AC913+AE913+AG913+AI913+AK913+AM913+AO913+AQ913+AS913+AU913+AW913+AY913+BA913+BC913+BE913+BK913+DA913+BG913+BI913+BM913+BO913+BQ913+BS913+BU913+CA913+BW913+BY913+CC913+CE913+CG913+CI913+CK913+CM913</f>
        <v>11.2</v>
      </c>
      <c r="N913" s="15"/>
      <c r="O913" s="15"/>
      <c r="P913" s="16">
        <v>2.8</v>
      </c>
      <c r="Q913" s="16">
        <v>4</v>
      </c>
      <c r="R913" s="16">
        <v>0.8</v>
      </c>
      <c r="S913" s="16">
        <v>1.2</v>
      </c>
      <c r="T913" s="16">
        <v>1.5</v>
      </c>
      <c r="U913" s="16">
        <v>6</v>
      </c>
      <c r="V913" s="16"/>
      <c r="W913" s="16"/>
      <c r="X913" s="16"/>
      <c r="Y913" s="15"/>
      <c r="Z913" s="15"/>
      <c r="AA913" s="15"/>
      <c r="AB913" s="15"/>
      <c r="AC913" s="15"/>
      <c r="AD913" s="15"/>
      <c r="AE913" s="15"/>
      <c r="AF913" s="15"/>
      <c r="AG913" s="15"/>
      <c r="AH913" s="15"/>
      <c r="AI913" s="15"/>
      <c r="AJ913" s="15"/>
      <c r="AK913" s="15"/>
      <c r="AL913" s="15"/>
      <c r="AM913" s="15"/>
      <c r="AN913" s="15"/>
      <c r="AO913" s="15"/>
      <c r="AP913" s="15"/>
      <c r="AQ913" s="15"/>
      <c r="AR913" s="15"/>
      <c r="AS913" s="15"/>
      <c r="AT913" s="15"/>
      <c r="AU913" s="15"/>
      <c r="AV913" s="15"/>
      <c r="AW913" s="15"/>
      <c r="AX913" s="15"/>
      <c r="AY913" s="15"/>
      <c r="AZ913" s="15"/>
      <c r="BA913" s="15"/>
      <c r="BB913" s="15"/>
      <c r="BC913" s="15"/>
      <c r="BD913" s="15"/>
      <c r="BE913" s="15"/>
      <c r="BF913" s="15"/>
      <c r="BG913" s="15"/>
      <c r="BH913" s="15"/>
      <c r="BI913" s="15"/>
      <c r="BJ913" s="15"/>
      <c r="BK913" s="15"/>
      <c r="BL913" s="15"/>
      <c r="BM913" s="15"/>
      <c r="BN913" s="15"/>
      <c r="BO913" s="15"/>
      <c r="BP913" s="15"/>
      <c r="BQ913" s="15"/>
      <c r="BR913" s="15"/>
      <c r="BS913" s="15"/>
      <c r="BT913" s="15"/>
      <c r="BU913" s="15"/>
      <c r="BV913" s="15"/>
      <c r="BW913" s="15"/>
      <c r="BX913" s="15"/>
      <c r="BY913" s="15"/>
      <c r="BZ913" s="15"/>
      <c r="CA913" s="15"/>
      <c r="CB913" s="15"/>
      <c r="CC913" s="15"/>
      <c r="CD913" s="15"/>
      <c r="CE913" s="15"/>
      <c r="CF913" s="15"/>
      <c r="CG913" s="15"/>
      <c r="CH913" s="15"/>
      <c r="CI913" s="15"/>
      <c r="CJ913" s="15"/>
      <c r="CK913" s="15"/>
      <c r="CL913" s="15"/>
      <c r="CM913" s="15"/>
      <c r="CN913" s="15"/>
      <c r="CO913" s="15"/>
      <c r="CP913" s="15"/>
      <c r="CQ913" s="15"/>
      <c r="CR913" s="15"/>
      <c r="CS913" s="15"/>
      <c r="CT913" s="15"/>
      <c r="CU913" s="15"/>
      <c r="CV913" s="15"/>
      <c r="CW913" s="15"/>
      <c r="CX913" s="15"/>
      <c r="CY913" s="15"/>
      <c r="CZ913" s="15"/>
      <c r="DA913" s="15"/>
    </row>
    <row r="914" spans="1:105" ht="16.5" x14ac:dyDescent="0.3">
      <c r="A914" s="14">
        <v>869</v>
      </c>
      <c r="B914" s="15"/>
      <c r="C914" s="15"/>
      <c r="D914" s="15"/>
      <c r="E914" s="14" t="s">
        <v>2283</v>
      </c>
      <c r="F914" s="14"/>
      <c r="G914" s="14" t="s">
        <v>2284</v>
      </c>
      <c r="H914" s="2"/>
      <c r="I914" s="12">
        <v>100</v>
      </c>
      <c r="J914" s="16">
        <f t="shared" si="154"/>
        <v>76.430000000000007</v>
      </c>
      <c r="K914" s="16">
        <f t="shared" si="155"/>
        <v>97.88</v>
      </c>
      <c r="L914" s="16">
        <f>P914+R914+T914+V914+X914+Z914+AB914+AD914+AF914+AH914+AJ914+AL914+AN914+AP914+AR914+AT914+AV914+AX914+AZ914+BB914+BD914+BJ914+CZ914+BF914+BH914+BL914+BN914+BP914+BR914+BT914+BZ914</f>
        <v>2.12</v>
      </c>
      <c r="M914" s="16">
        <f>Q914+S914+U914+W914+Y914+AA914+AC914+AE914+AG914+AI914+AK914+AM914+AO914+AQ914+AS914+AU914+AW914+AY914+BA914+BC914+BE914+BK914+DA914+BG914+BI914+BM914+BO914+BQ914+BS914+BU914+CA914</f>
        <v>23.569999999999997</v>
      </c>
      <c r="N914" s="15"/>
      <c r="O914" s="15"/>
      <c r="P914" s="15">
        <v>0</v>
      </c>
      <c r="Q914" s="15">
        <v>15</v>
      </c>
      <c r="R914" s="15">
        <v>2</v>
      </c>
      <c r="S914" s="15">
        <v>6</v>
      </c>
      <c r="T914" s="15">
        <v>0.08</v>
      </c>
      <c r="U914" s="17">
        <v>1.5</v>
      </c>
      <c r="V914" s="15">
        <v>0</v>
      </c>
      <c r="W914" s="17">
        <v>0.15</v>
      </c>
      <c r="X914" s="130">
        <v>0.02</v>
      </c>
      <c r="Y914" s="130">
        <v>0.2</v>
      </c>
      <c r="Z914" s="15">
        <v>0</v>
      </c>
      <c r="AA914" s="15">
        <v>0.02</v>
      </c>
      <c r="AB914" s="130">
        <v>0.02</v>
      </c>
      <c r="AC914" s="130">
        <v>0.2</v>
      </c>
      <c r="AD914" s="15"/>
      <c r="AE914" s="15"/>
      <c r="AF914" s="15"/>
      <c r="AG914" s="15"/>
      <c r="AH914" s="15">
        <v>0</v>
      </c>
      <c r="AI914" s="15">
        <v>0.2</v>
      </c>
      <c r="AJ914" s="15"/>
      <c r="AK914" s="15"/>
      <c r="AL914" s="15"/>
      <c r="AM914" s="15"/>
      <c r="AN914" s="15"/>
      <c r="AO914" s="15"/>
      <c r="AP914" s="15"/>
      <c r="AQ914" s="15"/>
      <c r="AR914" s="15"/>
      <c r="AS914" s="15"/>
      <c r="AT914" s="15"/>
      <c r="AU914" s="15"/>
      <c r="AV914" s="15"/>
      <c r="AW914" s="15"/>
      <c r="AX914" s="15"/>
      <c r="AY914" s="15"/>
      <c r="AZ914" s="15"/>
      <c r="BA914" s="15"/>
      <c r="BB914" s="15"/>
      <c r="BC914" s="15"/>
      <c r="BD914" s="15"/>
      <c r="BE914" s="15"/>
      <c r="BF914" s="15"/>
      <c r="BG914" s="15"/>
      <c r="BH914" s="15"/>
      <c r="BI914" s="15"/>
      <c r="BJ914" s="15"/>
      <c r="BK914" s="15"/>
      <c r="BL914" s="15"/>
      <c r="BM914" s="15"/>
      <c r="BN914" s="15"/>
      <c r="BO914" s="15"/>
      <c r="BP914" s="15">
        <v>0</v>
      </c>
      <c r="BQ914" s="15">
        <v>0.3</v>
      </c>
      <c r="BR914" s="15"/>
      <c r="BS914" s="15"/>
      <c r="BT914" s="15"/>
      <c r="BU914" s="15"/>
      <c r="BV914" s="15"/>
      <c r="BW914" s="15"/>
      <c r="BX914" s="15"/>
      <c r="BY914" s="15"/>
      <c r="BZ914" s="15"/>
      <c r="CA914" s="15"/>
      <c r="CB914" s="15"/>
      <c r="CC914" s="15"/>
      <c r="CD914" s="15">
        <v>0</v>
      </c>
      <c r="CE914" s="15">
        <v>0.2</v>
      </c>
      <c r="CF914" s="15"/>
      <c r="CG914" s="15"/>
      <c r="CH914" s="15"/>
      <c r="CI914" s="15"/>
      <c r="CJ914" s="15"/>
      <c r="CK914" s="15"/>
      <c r="CL914" s="15"/>
      <c r="CM914" s="15"/>
      <c r="CN914" s="15"/>
      <c r="CO914" s="15"/>
      <c r="CP914" s="15"/>
      <c r="CQ914" s="15"/>
      <c r="CR914" s="15"/>
      <c r="CS914" s="15"/>
      <c r="CT914" s="15"/>
      <c r="CU914" s="15"/>
      <c r="CV914" s="15"/>
      <c r="CW914" s="15"/>
      <c r="CX914" s="15"/>
      <c r="CY914" s="15"/>
      <c r="CZ914" s="15"/>
      <c r="DA914" s="15"/>
    </row>
    <row r="915" spans="1:105" s="19" customFormat="1" ht="16.5" x14ac:dyDescent="0.3">
      <c r="A915" s="81">
        <v>441</v>
      </c>
      <c r="B915" s="84"/>
      <c r="C915" s="83" t="s">
        <v>267</v>
      </c>
      <c r="D915" s="82"/>
      <c r="E915" s="81" t="s">
        <v>2285</v>
      </c>
      <c r="F915" s="81" t="s">
        <v>199</v>
      </c>
      <c r="G915" s="81" t="s">
        <v>2286</v>
      </c>
      <c r="H915" s="64"/>
      <c r="I915" s="65">
        <v>100</v>
      </c>
      <c r="J915" s="66">
        <f t="shared" si="154"/>
        <v>100</v>
      </c>
      <c r="K915" s="66">
        <f t="shared" si="155"/>
        <v>100</v>
      </c>
      <c r="L915" s="66">
        <f>P915+R915+T915+V915+X915+Z915+AB915+AD915+AF915+AH915+AJ915+AL915+AN915+AP915+AR915+AT915+AV915+AX915+AZ915+BB915+BD915+BJ915+CZ915</f>
        <v>0</v>
      </c>
      <c r="M915" s="66">
        <f>Q915+S915+U915+W915+Y915+AA915+AC915+AE915+AG915+AI915+AK915+AM915+AO915+AQ915+AS915+AU915+AW915+AY915+BA915+BC915+BE915+BK915+DA915</f>
        <v>0</v>
      </c>
      <c r="N915" s="63"/>
      <c r="O915" s="63"/>
      <c r="P915" s="63"/>
      <c r="Q915" s="63"/>
      <c r="R915" s="63"/>
      <c r="S915" s="63"/>
      <c r="T915" s="63"/>
      <c r="U915" s="63"/>
      <c r="V915" s="63"/>
      <c r="W915" s="63"/>
      <c r="X915" s="63"/>
      <c r="Y915" s="63"/>
      <c r="Z915" s="63"/>
      <c r="AA915" s="63"/>
      <c r="AB915" s="63"/>
      <c r="AC915" s="63"/>
      <c r="AD915" s="63"/>
      <c r="AE915" s="63"/>
      <c r="AF915" s="63"/>
      <c r="AG915" s="63"/>
      <c r="AH915" s="63"/>
      <c r="AI915" s="63"/>
      <c r="AJ915" s="63"/>
      <c r="AK915" s="63"/>
      <c r="AL915" s="63"/>
      <c r="AM915" s="63"/>
      <c r="AN915" s="63"/>
      <c r="AO915" s="63"/>
      <c r="AP915" s="63"/>
      <c r="AQ915" s="63"/>
      <c r="AR915" s="63"/>
      <c r="AS915" s="63"/>
      <c r="AT915" s="63"/>
      <c r="AU915" s="63"/>
      <c r="AV915" s="63"/>
      <c r="AW915" s="63"/>
      <c r="AX915" s="63"/>
      <c r="AY915" s="63"/>
      <c r="AZ915" s="63"/>
      <c r="BA915" s="63"/>
      <c r="BB915" s="63"/>
      <c r="BC915" s="63"/>
      <c r="BD915" s="63"/>
      <c r="BE915" s="63"/>
      <c r="BF915" s="63"/>
      <c r="BG915" s="63"/>
      <c r="BH915" s="63"/>
      <c r="BI915" s="63"/>
      <c r="BJ915" s="63"/>
      <c r="BK915" s="63"/>
      <c r="BL915" s="63"/>
      <c r="BM915" s="63"/>
      <c r="BN915" s="63"/>
      <c r="BO915" s="63"/>
      <c r="BP915" s="63"/>
      <c r="BQ915" s="63"/>
      <c r="BR915" s="63"/>
      <c r="BS915" s="63"/>
      <c r="BT915" s="63"/>
      <c r="BU915" s="63"/>
      <c r="BV915" s="63"/>
      <c r="BW915" s="63"/>
      <c r="BX915" s="63"/>
      <c r="BY915" s="63"/>
      <c r="BZ915" s="63"/>
      <c r="CA915" s="63"/>
      <c r="CB915" s="63"/>
      <c r="CC915" s="63"/>
      <c r="CD915" s="63"/>
      <c r="CE915" s="63"/>
      <c r="CF915" s="63"/>
      <c r="CG915" s="63"/>
      <c r="CH915" s="63"/>
      <c r="CI915" s="63"/>
      <c r="CJ915" s="63"/>
      <c r="CK915" s="63"/>
      <c r="CL915" s="63"/>
      <c r="CM915" s="63"/>
      <c r="CN915" s="63"/>
      <c r="CO915" s="63"/>
      <c r="CP915" s="63"/>
      <c r="CQ915" s="63"/>
      <c r="CR915" s="63"/>
      <c r="CS915" s="63"/>
      <c r="CT915" s="63"/>
      <c r="CU915" s="63"/>
      <c r="CV915" s="63"/>
      <c r="CW915" s="63"/>
      <c r="CX915" s="63"/>
      <c r="CY915" s="63"/>
      <c r="CZ915" s="63"/>
      <c r="DA915" s="63"/>
    </row>
    <row r="916" spans="1:105" ht="16.5" x14ac:dyDescent="0.3">
      <c r="A916" s="14">
        <v>873</v>
      </c>
      <c r="B916" s="15"/>
      <c r="C916" s="15"/>
      <c r="D916" s="15"/>
      <c r="E916" s="14" t="s">
        <v>2287</v>
      </c>
      <c r="F916" s="14"/>
      <c r="G916" s="14" t="s">
        <v>2288</v>
      </c>
      <c r="H916" s="2"/>
      <c r="I916" s="12">
        <v>100</v>
      </c>
      <c r="J916" s="16">
        <f t="shared" si="154"/>
        <v>90.8</v>
      </c>
      <c r="K916" s="16">
        <f t="shared" si="155"/>
        <v>99.602000000000004</v>
      </c>
      <c r="L916" s="16">
        <f>P916+R916+T916+V916+X916+Z916+AB916+AD916+AF916+AH916+AJ916+AL916+AN916+AP916+AR916+AT916+AV916+AX916+AZ916+BB916+BD916+BJ916+CZ916+BF916+BH916+BL916+BN916+BP916+BR916+BT916+BZ916</f>
        <v>0.39800000000000008</v>
      </c>
      <c r="M916" s="16">
        <f>Q916+S916+U916+W916+Y916+AA916+AC916+AE916+AG916+AI916+AK916+AM916+AO916+AQ916+AS916+AU916+AW916+AY916+BA916+BC916+BE916+BK916+DA916+BG916+BI916+BM916+BO916+BQ916+BS916+BU916+CA916</f>
        <v>9.2000000000000011</v>
      </c>
      <c r="N916" s="15"/>
      <c r="O916" s="15"/>
      <c r="P916" s="15">
        <v>0.1</v>
      </c>
      <c r="Q916" s="15">
        <v>1.5</v>
      </c>
      <c r="R916" s="15">
        <v>0.15</v>
      </c>
      <c r="S916" s="15">
        <v>1.5</v>
      </c>
      <c r="T916" s="15">
        <v>0.08</v>
      </c>
      <c r="U916" s="17">
        <v>3</v>
      </c>
      <c r="V916" s="15">
        <v>0</v>
      </c>
      <c r="W916" s="17">
        <v>0.3</v>
      </c>
      <c r="X916" s="130">
        <v>0.02</v>
      </c>
      <c r="Y916" s="130">
        <v>0.3</v>
      </c>
      <c r="Z916" s="15">
        <v>0</v>
      </c>
      <c r="AA916" s="15">
        <v>0.1</v>
      </c>
      <c r="AB916" s="130">
        <v>0.01</v>
      </c>
      <c r="AC916" s="130">
        <v>0.3</v>
      </c>
      <c r="AD916" s="15"/>
      <c r="AE916" s="15"/>
      <c r="AF916" s="15"/>
      <c r="AG916" s="15"/>
      <c r="AH916" s="15">
        <v>0</v>
      </c>
      <c r="AI916" s="15">
        <v>0.1</v>
      </c>
      <c r="AJ916" s="15">
        <v>0</v>
      </c>
      <c r="AK916" s="15">
        <v>0.3</v>
      </c>
      <c r="AL916" s="15"/>
      <c r="AM916" s="15"/>
      <c r="AN916" s="130">
        <v>0.02</v>
      </c>
      <c r="AO916" s="130">
        <v>0.3</v>
      </c>
      <c r="AP916" s="130">
        <v>8.0000000000000002E-3</v>
      </c>
      <c r="AQ916" s="130">
        <v>0.2</v>
      </c>
      <c r="AR916" s="130">
        <v>0.01</v>
      </c>
      <c r="AS916" s="130">
        <v>0.3</v>
      </c>
      <c r="AT916" s="15"/>
      <c r="AU916" s="15"/>
      <c r="AV916" s="15">
        <v>0</v>
      </c>
      <c r="AW916" s="15">
        <v>0.1</v>
      </c>
      <c r="AX916" s="15"/>
      <c r="AY916" s="15"/>
      <c r="AZ916" s="15">
        <v>0</v>
      </c>
      <c r="BA916" s="15">
        <v>0.3</v>
      </c>
      <c r="BB916" s="15">
        <v>0</v>
      </c>
      <c r="BC916" s="15">
        <v>0.3</v>
      </c>
      <c r="BD916" s="15"/>
      <c r="BE916" s="15"/>
      <c r="BF916" s="15"/>
      <c r="BG916" s="15"/>
      <c r="BH916" s="15"/>
      <c r="BI916" s="15"/>
      <c r="BJ916" s="15"/>
      <c r="BK916" s="15"/>
      <c r="BL916" s="15"/>
      <c r="BM916" s="15"/>
      <c r="BN916" s="15"/>
      <c r="BO916" s="15"/>
      <c r="BP916" s="15">
        <v>0</v>
      </c>
      <c r="BQ916" s="15">
        <v>0.3</v>
      </c>
      <c r="BR916" s="15"/>
      <c r="BS916" s="15"/>
      <c r="BT916" s="15"/>
      <c r="BU916" s="15"/>
      <c r="BV916" s="15"/>
      <c r="BW916" s="15"/>
      <c r="BX916" s="15"/>
      <c r="BY916" s="15"/>
      <c r="BZ916" s="15"/>
      <c r="CA916" s="15"/>
      <c r="CB916" s="15">
        <v>0</v>
      </c>
      <c r="CC916" s="15">
        <v>0.3</v>
      </c>
      <c r="CD916" s="130">
        <v>8.0000000000000002E-3</v>
      </c>
      <c r="CE916" s="130">
        <v>0.1</v>
      </c>
      <c r="CF916" s="15">
        <v>0</v>
      </c>
      <c r="CG916" s="15">
        <v>0.3</v>
      </c>
      <c r="CH916" s="15"/>
      <c r="CI916" s="15"/>
      <c r="CJ916" s="15"/>
      <c r="CK916" s="15"/>
      <c r="CL916" s="15"/>
      <c r="CM916" s="15"/>
      <c r="CN916" s="15"/>
      <c r="CO916" s="15"/>
      <c r="CP916" s="15"/>
      <c r="CQ916" s="15"/>
      <c r="CR916" s="15"/>
      <c r="CS916" s="15"/>
      <c r="CT916" s="15"/>
      <c r="CU916" s="15"/>
      <c r="CV916" s="15"/>
      <c r="CW916" s="15"/>
      <c r="CX916" s="15"/>
      <c r="CY916" s="15"/>
      <c r="CZ916" s="15"/>
      <c r="DA916" s="15"/>
    </row>
    <row r="917" spans="1:105" ht="16.5" x14ac:dyDescent="0.3">
      <c r="A917" s="59">
        <v>874</v>
      </c>
      <c r="B917" s="15"/>
      <c r="C917" s="15"/>
      <c r="D917" s="15"/>
      <c r="E917" s="14" t="s">
        <v>2289</v>
      </c>
      <c r="F917" s="14"/>
      <c r="G917" s="14" t="s">
        <v>2290</v>
      </c>
      <c r="H917" s="2"/>
      <c r="I917" s="12">
        <v>100</v>
      </c>
      <c r="J917" s="16">
        <f t="shared" si="154"/>
        <v>87.59</v>
      </c>
      <c r="K917" s="16">
        <f t="shared" si="155"/>
        <v>99.2</v>
      </c>
      <c r="L917" s="16">
        <f>P917+R917+T917+V917+X917+Z917+AB917+AD917+AF917+AH917+AJ917+AL917+AN917+AP917+AR917+AT917+AV917+AX917+AZ917+BB917+BD917+BJ917+CZ917+BF917+BH917+BL917+BN917+BP917+BR917+BT917+BZ917</f>
        <v>0.8</v>
      </c>
      <c r="M917" s="16">
        <f>Q917+S917+U917+W917+Y917+AA917+AC917+AE917+AG917+AI917+AK917+AM917+AO917+AQ917+AS917+AU917+AW917+AY917+BA917+BC917+BE917+BK917+DA917+BG917+BI917+BM917+BO917+BQ917+BS917+BU917+CA917</f>
        <v>12.41</v>
      </c>
      <c r="N917" s="15"/>
      <c r="O917" s="15"/>
      <c r="P917" s="15">
        <v>0.1</v>
      </c>
      <c r="Q917" s="15">
        <v>1</v>
      </c>
      <c r="R917" s="15">
        <v>0.5</v>
      </c>
      <c r="S917" s="15">
        <v>4</v>
      </c>
      <c r="T917" s="15">
        <v>0</v>
      </c>
      <c r="U917" s="17">
        <v>1.5</v>
      </c>
      <c r="V917" s="15">
        <v>0</v>
      </c>
      <c r="W917" s="17">
        <v>0.2</v>
      </c>
      <c r="X917" s="15">
        <v>0</v>
      </c>
      <c r="Y917" s="15">
        <v>0.3</v>
      </c>
      <c r="Z917" s="15">
        <v>0</v>
      </c>
      <c r="AA917" s="15">
        <v>0.1</v>
      </c>
      <c r="AB917" s="15">
        <v>0</v>
      </c>
      <c r="AC917" s="15">
        <v>0.3</v>
      </c>
      <c r="AD917" s="15"/>
      <c r="AE917" s="15"/>
      <c r="AF917" s="15"/>
      <c r="AG917" s="15"/>
      <c r="AH917" s="15">
        <v>0</v>
      </c>
      <c r="AI917" s="15">
        <v>0.01</v>
      </c>
      <c r="AJ917" s="15">
        <v>0</v>
      </c>
      <c r="AK917" s="15">
        <v>2</v>
      </c>
      <c r="AL917" s="15">
        <v>0.2</v>
      </c>
      <c r="AM917" s="15">
        <v>3</v>
      </c>
      <c r="AN917" s="15"/>
      <c r="AO917" s="15"/>
      <c r="AP917" s="15"/>
      <c r="AQ917" s="15"/>
      <c r="AR917" s="15"/>
      <c r="AS917" s="15"/>
      <c r="AT917" s="15"/>
      <c r="AU917" s="15"/>
      <c r="AV917" s="15"/>
      <c r="AW917" s="15"/>
      <c r="AX917" s="15"/>
      <c r="AY917" s="15"/>
      <c r="AZ917" s="15"/>
      <c r="BA917" s="15"/>
      <c r="BB917" s="15"/>
      <c r="BC917" s="15"/>
      <c r="BD917" s="15"/>
      <c r="BE917" s="15"/>
      <c r="BF917" s="15"/>
      <c r="BG917" s="15"/>
      <c r="BH917" s="15"/>
      <c r="BI917" s="15"/>
      <c r="BJ917" s="15"/>
      <c r="BK917" s="15"/>
      <c r="BL917" s="15"/>
      <c r="BM917" s="15"/>
      <c r="BN917" s="15"/>
      <c r="BO917" s="15"/>
      <c r="BP917" s="15"/>
      <c r="BQ917" s="15"/>
      <c r="BR917" s="15"/>
      <c r="BS917" s="15"/>
      <c r="BT917" s="15"/>
      <c r="BU917" s="15"/>
      <c r="BV917" s="15"/>
      <c r="BW917" s="15"/>
      <c r="BX917" s="15"/>
      <c r="BY917" s="15"/>
      <c r="BZ917" s="15"/>
      <c r="CA917" s="15"/>
      <c r="CB917" s="15"/>
      <c r="CC917" s="15"/>
      <c r="CD917" s="15"/>
      <c r="CE917" s="15"/>
      <c r="CF917" s="15"/>
      <c r="CG917" s="15"/>
      <c r="CH917" s="15"/>
      <c r="CI917" s="15"/>
      <c r="CJ917" s="15"/>
      <c r="CK917" s="15"/>
      <c r="CL917" s="15"/>
      <c r="CM917" s="15"/>
      <c r="CN917" s="15"/>
      <c r="CO917" s="15"/>
      <c r="CP917" s="15"/>
      <c r="CQ917" s="15"/>
      <c r="CR917" s="15"/>
      <c r="CS917" s="15"/>
      <c r="CT917" s="15"/>
      <c r="CU917" s="15"/>
      <c r="CV917" s="15"/>
      <c r="CW917" s="15"/>
      <c r="CX917" s="15"/>
      <c r="CY917" s="15"/>
      <c r="CZ917" s="15"/>
      <c r="DA917" s="15"/>
    </row>
    <row r="918" spans="1:105" s="19" customFormat="1" ht="16.5" x14ac:dyDescent="0.3">
      <c r="A918" s="30">
        <v>461</v>
      </c>
      <c r="B918" s="31"/>
      <c r="C918" s="32" t="s">
        <v>246</v>
      </c>
      <c r="D918" s="47"/>
      <c r="E918" s="30" t="s">
        <v>1312</v>
      </c>
      <c r="F918" s="30" t="s">
        <v>107</v>
      </c>
      <c r="G918" s="30" t="s">
        <v>2291</v>
      </c>
      <c r="H918" s="33"/>
      <c r="I918" s="34">
        <v>100</v>
      </c>
      <c r="J918" s="35">
        <f t="shared" si="154"/>
        <v>100</v>
      </c>
      <c r="K918" s="35">
        <f t="shared" si="155"/>
        <v>100</v>
      </c>
      <c r="L918" s="35">
        <f>P918+R918+T918+V918+X918+Z918+AB918+AD918+AF918+AH918+AJ918+AL918+AN918+AP918+AR918+AT918+AV918+AX918+AZ918+BB918+BD918+BJ918+CZ918</f>
        <v>0</v>
      </c>
      <c r="M918" s="35">
        <f>Q918+S918+U918+W918+Y918+AA918+AC918+AE918+AG918+AI918+AK918+AM918+AO918+AQ918+AS918+AU918+AW918+AY918+BA918+BC918+BE918+BK918+DA918</f>
        <v>0</v>
      </c>
      <c r="N918" s="36"/>
      <c r="O918" s="36"/>
      <c r="P918" s="36"/>
      <c r="Q918" s="36"/>
      <c r="R918" s="36"/>
      <c r="S918" s="36"/>
      <c r="T918" s="36"/>
      <c r="U918" s="36"/>
      <c r="V918" s="36"/>
      <c r="W918" s="36"/>
      <c r="X918" s="36"/>
      <c r="Y918" s="36"/>
      <c r="Z918" s="36"/>
      <c r="AA918" s="36"/>
      <c r="AB918" s="36"/>
      <c r="AC918" s="36"/>
      <c r="AD918" s="36"/>
      <c r="AE918" s="36"/>
      <c r="AF918" s="36"/>
      <c r="AG918" s="36"/>
      <c r="AH918" s="36"/>
      <c r="AI918" s="36"/>
      <c r="AJ918" s="36"/>
      <c r="AK918" s="36"/>
      <c r="AL918" s="36"/>
      <c r="AM918" s="36"/>
      <c r="AN918" s="36"/>
      <c r="AO918" s="36"/>
      <c r="AP918" s="36"/>
      <c r="AQ918" s="36"/>
      <c r="AR918" s="36"/>
      <c r="AS918" s="36"/>
      <c r="AT918" s="36"/>
      <c r="AU918" s="36"/>
      <c r="AV918" s="36"/>
      <c r="AW918" s="36"/>
      <c r="AX918" s="36"/>
      <c r="AY918" s="36"/>
      <c r="AZ918" s="36"/>
      <c r="BA918" s="36"/>
      <c r="BB918" s="36"/>
      <c r="BC918" s="36"/>
      <c r="BD918" s="36"/>
      <c r="BE918" s="36"/>
      <c r="BF918" s="36"/>
      <c r="BG918" s="36"/>
      <c r="BH918" s="36"/>
      <c r="BI918" s="36"/>
      <c r="BJ918" s="36"/>
      <c r="BK918" s="36"/>
      <c r="BL918" s="36"/>
      <c r="BM918" s="36"/>
      <c r="BN918" s="36"/>
      <c r="BO918" s="36"/>
      <c r="BP918" s="36"/>
      <c r="BQ918" s="36"/>
      <c r="BR918" s="36"/>
      <c r="BS918" s="36"/>
      <c r="BT918" s="36"/>
      <c r="BU918" s="36"/>
      <c r="BV918" s="36"/>
      <c r="BW918" s="36"/>
      <c r="BX918" s="36"/>
      <c r="BY918" s="36"/>
      <c r="BZ918" s="36"/>
      <c r="CA918" s="36"/>
      <c r="CB918" s="36"/>
      <c r="CC918" s="36"/>
      <c r="CD918" s="36"/>
      <c r="CE918" s="36"/>
      <c r="CF918" s="36"/>
      <c r="CG918" s="36"/>
      <c r="CH918" s="36"/>
      <c r="CI918" s="36"/>
      <c r="CJ918" s="36"/>
      <c r="CK918" s="36"/>
      <c r="CL918" s="36"/>
      <c r="CM918" s="36"/>
      <c r="CN918" s="36"/>
      <c r="CO918" s="36"/>
      <c r="CP918" s="36"/>
      <c r="CQ918" s="36"/>
      <c r="CR918" s="36"/>
      <c r="CS918" s="36"/>
      <c r="CT918" s="36"/>
      <c r="CU918" s="36"/>
      <c r="CV918" s="36"/>
      <c r="CW918" s="36"/>
      <c r="CX918" s="36"/>
      <c r="CY918" s="36"/>
      <c r="CZ918" s="36"/>
      <c r="DA918" s="36"/>
    </row>
    <row r="919" spans="1:105" ht="16.5" x14ac:dyDescent="0.3">
      <c r="A919" s="57">
        <v>567</v>
      </c>
      <c r="B919" s="53"/>
      <c r="C919" s="53"/>
      <c r="D919" s="53"/>
      <c r="E919" s="57" t="s">
        <v>2292</v>
      </c>
      <c r="F919" s="57" t="s">
        <v>446</v>
      </c>
      <c r="G919" s="57" t="s">
        <v>2293</v>
      </c>
      <c r="H919" s="41" t="s">
        <v>749</v>
      </c>
      <c r="I919" s="42">
        <v>100</v>
      </c>
      <c r="J919" s="43">
        <f t="shared" si="154"/>
        <v>100</v>
      </c>
      <c r="K919" s="43">
        <f t="shared" si="155"/>
        <v>100</v>
      </c>
      <c r="L919" s="43">
        <f>P919+R919+T919+V919+X919+Z919+AB919+AD919+AF919+AH919+AJ919+AL919+AN919+AP919+AR919+AT919+AV919+AX919+AZ919+BB919+BD919+BJ919+CZ919+BF919+BH919+BL919+BN919+BP919+BR919+BT919+BZ919+BV919+BX919+CB919+CD919+CF919+CH919+CJ919+CL919</f>
        <v>0</v>
      </c>
      <c r="M919" s="43">
        <f>Q919+S919+U919+W919+Y919+AA919+AC919+AE919+AG919+AI919+AK919+AM919+AO919+AQ919+AS919+AU919+AW919+AY919+BA919+BC919+BE919+BK919+DA919+BG919+BI919+BM919+BO919+BQ919+BS919+BU919+CA919+BW919+BY919+CC919+CE919+CG919+CI919+CK919+CM919</f>
        <v>0</v>
      </c>
      <c r="N919" s="43"/>
      <c r="O919" s="43"/>
      <c r="P919" s="43"/>
      <c r="Q919" s="43"/>
      <c r="R919" s="43"/>
      <c r="S919" s="43"/>
      <c r="T919" s="43"/>
      <c r="U919" s="43"/>
      <c r="V919" s="43"/>
      <c r="W919" s="72"/>
      <c r="X919" s="43"/>
      <c r="Y919" s="43"/>
      <c r="Z919" s="43"/>
      <c r="AA919" s="43"/>
      <c r="AB919" s="43"/>
      <c r="AC919" s="43"/>
      <c r="AD919" s="43"/>
      <c r="AE919" s="43"/>
      <c r="AF919" s="43"/>
      <c r="AG919" s="43"/>
      <c r="AH919" s="43"/>
      <c r="AI919" s="43"/>
      <c r="AJ919" s="43"/>
      <c r="AK919" s="43"/>
      <c r="AL919" s="43"/>
      <c r="AM919" s="43"/>
      <c r="AN919" s="43"/>
      <c r="AO919" s="43"/>
      <c r="AP919" s="43"/>
      <c r="AQ919" s="43"/>
      <c r="AR919" s="43"/>
      <c r="AS919" s="43"/>
      <c r="AT919" s="43"/>
      <c r="AU919" s="43"/>
      <c r="AV919" s="43"/>
      <c r="AW919" s="43"/>
      <c r="AX919" s="43"/>
      <c r="AY919" s="43"/>
      <c r="AZ919" s="43"/>
      <c r="BA919" s="43"/>
      <c r="BB919" s="43"/>
      <c r="BC919" s="43"/>
      <c r="BD919" s="43"/>
      <c r="BE919" s="43"/>
      <c r="BF919" s="43"/>
      <c r="BG919" s="43"/>
      <c r="BH919" s="43"/>
      <c r="BI919" s="43"/>
      <c r="BJ919" s="43"/>
      <c r="BK919" s="43"/>
      <c r="BL919" s="43"/>
      <c r="BM919" s="43"/>
      <c r="BN919" s="43"/>
      <c r="BO919" s="43"/>
      <c r="BP919" s="43"/>
      <c r="BQ919" s="43"/>
      <c r="BR919" s="43"/>
      <c r="BS919" s="43"/>
      <c r="BT919" s="43"/>
      <c r="BU919" s="43"/>
      <c r="BV919" s="43"/>
      <c r="BW919" s="43"/>
      <c r="BX919" s="43"/>
      <c r="BY919" s="43"/>
      <c r="BZ919" s="43"/>
      <c r="CA919" s="43"/>
      <c r="CB919" s="43"/>
      <c r="CC919" s="43"/>
      <c r="CD919" s="43"/>
      <c r="CE919" s="43"/>
      <c r="CF919" s="43"/>
      <c r="CG919" s="43"/>
      <c r="CH919" s="43"/>
      <c r="CI919" s="43"/>
      <c r="CJ919" s="43"/>
      <c r="CK919" s="43"/>
      <c r="CL919" s="43"/>
      <c r="CM919" s="43"/>
      <c r="CN919" s="43"/>
      <c r="CO919" s="43"/>
      <c r="CP919" s="43"/>
      <c r="CQ919" s="43"/>
      <c r="CR919" s="43"/>
      <c r="CS919" s="43"/>
      <c r="CT919" s="43"/>
      <c r="CU919" s="43"/>
      <c r="CV919" s="43"/>
      <c r="CW919" s="43"/>
      <c r="CX919" s="43"/>
      <c r="CY919" s="43"/>
      <c r="CZ919" s="43"/>
      <c r="DA919" s="43"/>
    </row>
    <row r="920" spans="1:105" ht="16.5" x14ac:dyDescent="0.3">
      <c r="A920" s="59">
        <v>874</v>
      </c>
      <c r="B920" s="15"/>
      <c r="C920" s="15"/>
      <c r="D920" s="15"/>
      <c r="E920" s="14" t="s">
        <v>2289</v>
      </c>
      <c r="F920" s="14"/>
      <c r="G920" s="14" t="s">
        <v>2290</v>
      </c>
      <c r="H920" s="2"/>
      <c r="I920" s="12">
        <v>100</v>
      </c>
      <c r="J920" s="16">
        <f t="shared" si="154"/>
        <v>88.09</v>
      </c>
      <c r="K920" s="16">
        <f t="shared" si="155"/>
        <v>98.7</v>
      </c>
      <c r="L920" s="16">
        <f>P920+R920+T920+V920+X920+Z920+AB920+AD920+AF920+AH920+AJ920+AL920+AN920+AP920+AR920+AT920+AV920+AX920+AZ920+BB920+BD920+BJ920+CZ920+BF920+BH920+BL920+BN920+BP920+BR920+BT920+BZ920</f>
        <v>1.3</v>
      </c>
      <c r="M920" s="16">
        <f>Q920+S920+U920+W920+Y920+AA920+AC920+AE920+AG920+AI920+AK920+AM920+AO920+AQ920+AS920+AU920+AW920+AY920+BA920+BC920+BE920+BK920+DA920+BG920+BI920+BM920+BO920+BQ920+BS920+BU920+CA920</f>
        <v>11.91</v>
      </c>
      <c r="N920" s="15"/>
      <c r="O920" s="15"/>
      <c r="P920" s="15">
        <v>0.1</v>
      </c>
      <c r="Q920" s="15">
        <v>0.5</v>
      </c>
      <c r="R920" s="15">
        <v>0.9</v>
      </c>
      <c r="S920" s="15">
        <v>4</v>
      </c>
      <c r="T920" s="15">
        <v>0.1</v>
      </c>
      <c r="U920" s="17">
        <v>1.5</v>
      </c>
      <c r="V920" s="15">
        <v>0</v>
      </c>
      <c r="W920" s="17">
        <v>0.2</v>
      </c>
      <c r="X920" s="15">
        <v>0</v>
      </c>
      <c r="Y920" s="15">
        <v>0.3</v>
      </c>
      <c r="Z920" s="15">
        <v>0</v>
      </c>
      <c r="AA920" s="15">
        <v>0.1</v>
      </c>
      <c r="AB920" s="15">
        <v>0</v>
      </c>
      <c r="AC920" s="15">
        <v>0.3</v>
      </c>
      <c r="AD920" s="15"/>
      <c r="AE920" s="15"/>
      <c r="AF920" s="15"/>
      <c r="AG920" s="15"/>
      <c r="AH920" s="15">
        <v>0</v>
      </c>
      <c r="AI920" s="15">
        <v>0.01</v>
      </c>
      <c r="AJ920" s="15">
        <v>0</v>
      </c>
      <c r="AK920" s="15">
        <v>2</v>
      </c>
      <c r="AL920" s="15">
        <v>0.2</v>
      </c>
      <c r="AM920" s="15">
        <v>3</v>
      </c>
      <c r="AN920" s="15"/>
      <c r="AO920" s="15"/>
      <c r="AP920" s="15"/>
      <c r="AQ920" s="15"/>
      <c r="AR920" s="15"/>
      <c r="AS920" s="15"/>
      <c r="AT920" s="15"/>
      <c r="AU920" s="15"/>
      <c r="AV920" s="15"/>
      <c r="AW920" s="15"/>
      <c r="AX920" s="15"/>
      <c r="AY920" s="15"/>
      <c r="AZ920" s="15"/>
      <c r="BA920" s="15"/>
      <c r="BB920" s="15"/>
      <c r="BC920" s="15"/>
      <c r="BD920" s="15"/>
      <c r="BE920" s="15"/>
      <c r="BF920" s="15"/>
      <c r="BG920" s="15"/>
      <c r="BH920" s="15"/>
      <c r="BI920" s="15"/>
      <c r="BJ920" s="15"/>
      <c r="BK920" s="15"/>
      <c r="BL920" s="15"/>
      <c r="BM920" s="15"/>
      <c r="BN920" s="15"/>
      <c r="BO920" s="15"/>
      <c r="BP920" s="15"/>
      <c r="BQ920" s="15"/>
      <c r="BR920" s="15"/>
      <c r="BS920" s="15"/>
      <c r="BT920" s="15"/>
      <c r="BU920" s="15"/>
      <c r="BV920" s="15"/>
      <c r="BW920" s="15"/>
      <c r="BX920" s="15"/>
      <c r="BY920" s="15"/>
      <c r="BZ920" s="15"/>
      <c r="CA920" s="15"/>
      <c r="CB920" s="15"/>
      <c r="CC920" s="15"/>
      <c r="CD920" s="15"/>
      <c r="CE920" s="15"/>
      <c r="CF920" s="15"/>
      <c r="CG920" s="15"/>
      <c r="CH920" s="15"/>
      <c r="CI920" s="15"/>
      <c r="CJ920" s="15"/>
      <c r="CK920" s="15"/>
      <c r="CL920" s="15"/>
      <c r="CM920" s="15"/>
      <c r="CN920" s="15"/>
      <c r="CO920" s="15"/>
      <c r="CP920" s="15"/>
      <c r="CQ920" s="15"/>
      <c r="CR920" s="15"/>
      <c r="CS920" s="15"/>
      <c r="CT920" s="15"/>
      <c r="CU920" s="15"/>
      <c r="CV920" s="15"/>
      <c r="CW920" s="15"/>
      <c r="CX920" s="15"/>
      <c r="CY920" s="15"/>
      <c r="CZ920" s="15"/>
      <c r="DA920" s="15"/>
    </row>
  </sheetData>
  <mergeCells count="48">
    <mergeCell ref="CZ4:DA4"/>
    <mergeCell ref="CD4:CE4"/>
    <mergeCell ref="CF4:CG4"/>
    <mergeCell ref="CH4:CI4"/>
    <mergeCell ref="CJ4:CK4"/>
    <mergeCell ref="CL4:CM4"/>
    <mergeCell ref="CN4:CO4"/>
    <mergeCell ref="CP4:CQ4"/>
    <mergeCell ref="CR4:CS4"/>
    <mergeCell ref="CT4:CU4"/>
    <mergeCell ref="CV4:CW4"/>
    <mergeCell ref="CX4:CY4"/>
    <mergeCell ref="CB4:CC4"/>
    <mergeCell ref="BF4:BG4"/>
    <mergeCell ref="BH4:BI4"/>
    <mergeCell ref="BJ4:BK4"/>
    <mergeCell ref="BL4:BM4"/>
    <mergeCell ref="BN4:BO4"/>
    <mergeCell ref="BP4:BQ4"/>
    <mergeCell ref="BR4:BS4"/>
    <mergeCell ref="BT4:BU4"/>
    <mergeCell ref="BV4:BW4"/>
    <mergeCell ref="BX4:BY4"/>
    <mergeCell ref="BZ4:CA4"/>
    <mergeCell ref="BD4:BE4"/>
    <mergeCell ref="AH4:AI4"/>
    <mergeCell ref="AJ4:AK4"/>
    <mergeCell ref="AL4:AM4"/>
    <mergeCell ref="AN4:AO4"/>
    <mergeCell ref="AP4:AQ4"/>
    <mergeCell ref="AR4:AS4"/>
    <mergeCell ref="AT4:AU4"/>
    <mergeCell ref="AV4:AW4"/>
    <mergeCell ref="AX4:AY4"/>
    <mergeCell ref="AZ4:BA4"/>
    <mergeCell ref="BB4:BC4"/>
    <mergeCell ref="AF4:AG4"/>
    <mergeCell ref="J4:K4"/>
    <mergeCell ref="L4:M4"/>
    <mergeCell ref="N4:O4"/>
    <mergeCell ref="P4:Q4"/>
    <mergeCell ref="R4:S4"/>
    <mergeCell ref="T4:U4"/>
    <mergeCell ref="V4:W4"/>
    <mergeCell ref="X4:Y4"/>
    <mergeCell ref="Z4:AA4"/>
    <mergeCell ref="AB4:AC4"/>
    <mergeCell ref="AD4:AE4"/>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E810C-FAC4-47D0-B346-BE7A88715A27}">
  <sheetPr codeName="Sheet9"/>
  <dimension ref="A1:CW920"/>
  <sheetViews>
    <sheetView topLeftCell="A10" workbookViewId="0">
      <selection activeCell="C6" sqref="C6"/>
    </sheetView>
  </sheetViews>
  <sheetFormatPr defaultRowHeight="16.5" x14ac:dyDescent="0.3"/>
  <sheetData>
    <row r="1" spans="1:101" x14ac:dyDescent="0.3">
      <c r="A1" s="6"/>
      <c r="B1" s="6"/>
      <c r="C1" s="6"/>
      <c r="D1" s="6"/>
      <c r="E1" s="6"/>
      <c r="F1" s="6"/>
      <c r="G1" s="6"/>
      <c r="H1" s="6"/>
      <c r="I1" s="6"/>
      <c r="J1" s="6">
        <f>SUBTOTAL(103,J6:J624)</f>
        <v>618</v>
      </c>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row>
    <row r="2" spans="1:101" x14ac:dyDescent="0.3">
      <c r="A2" s="6"/>
      <c r="B2" s="6"/>
      <c r="C2" s="9"/>
      <c r="D2" s="9"/>
      <c r="E2" s="9"/>
      <c r="F2" s="9"/>
      <c r="G2" s="6"/>
      <c r="H2" s="6"/>
      <c r="I2" s="6"/>
      <c r="J2" s="133" t="s">
        <v>2300</v>
      </c>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134" t="s">
        <v>2301</v>
      </c>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row>
    <row r="3" spans="1:101" x14ac:dyDescent="0.3">
      <c r="A3" s="6"/>
      <c r="B3" s="6"/>
      <c r="C3" s="9"/>
      <c r="D3" s="9"/>
      <c r="E3" s="9"/>
      <c r="F3" s="9"/>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row>
    <row r="4" spans="1:101" x14ac:dyDescent="0.3">
      <c r="A4" s="6"/>
      <c r="B4" s="6"/>
      <c r="C4" s="6"/>
      <c r="D4" s="6"/>
      <c r="E4" s="6"/>
      <c r="F4" s="6"/>
      <c r="G4" s="6"/>
      <c r="H4" s="6"/>
      <c r="I4" s="6" t="s">
        <v>51</v>
      </c>
      <c r="J4" s="144" t="s">
        <v>0</v>
      </c>
      <c r="K4" s="144"/>
      <c r="L4" s="148" t="s">
        <v>52</v>
      </c>
      <c r="M4" s="149"/>
      <c r="N4" s="144" t="s">
        <v>1</v>
      </c>
      <c r="O4" s="144"/>
      <c r="P4" s="144" t="s">
        <v>2</v>
      </c>
      <c r="Q4" s="144"/>
      <c r="R4" s="144" t="s">
        <v>3</v>
      </c>
      <c r="S4" s="144"/>
      <c r="T4" s="144" t="s">
        <v>4</v>
      </c>
      <c r="U4" s="144"/>
      <c r="V4" s="144" t="s">
        <v>5</v>
      </c>
      <c r="W4" s="144"/>
      <c r="X4" s="144" t="s">
        <v>6</v>
      </c>
      <c r="Y4" s="144"/>
      <c r="Z4" s="144" t="s">
        <v>7</v>
      </c>
      <c r="AA4" s="144"/>
      <c r="AB4" s="144" t="s">
        <v>54</v>
      </c>
      <c r="AC4" s="144"/>
      <c r="AD4" s="144" t="s">
        <v>55</v>
      </c>
      <c r="AE4" s="144"/>
      <c r="AF4" s="144" t="s">
        <v>56</v>
      </c>
      <c r="AG4" s="144"/>
      <c r="AH4" s="144" t="s">
        <v>57</v>
      </c>
      <c r="AI4" s="144"/>
      <c r="AJ4" s="144" t="s">
        <v>58</v>
      </c>
      <c r="AK4" s="144"/>
      <c r="AL4" s="144" t="s">
        <v>59</v>
      </c>
      <c r="AM4" s="144"/>
      <c r="AN4" s="144" t="s">
        <v>60</v>
      </c>
      <c r="AO4" s="144"/>
      <c r="AP4" s="144" t="s">
        <v>61</v>
      </c>
      <c r="AQ4" s="144"/>
      <c r="AR4" s="144" t="s">
        <v>62</v>
      </c>
      <c r="AS4" s="144"/>
      <c r="AT4" s="144" t="s">
        <v>63</v>
      </c>
      <c r="AU4" s="144"/>
      <c r="AV4" s="144" t="s">
        <v>64</v>
      </c>
      <c r="AW4" s="144"/>
      <c r="AX4" s="144" t="s">
        <v>65</v>
      </c>
      <c r="AY4" s="144"/>
      <c r="AZ4" s="144" t="s">
        <v>66</v>
      </c>
      <c r="BA4" s="144"/>
      <c r="BB4" s="146" t="s">
        <v>68</v>
      </c>
      <c r="BC4" s="147"/>
      <c r="BD4" s="146" t="s">
        <v>69</v>
      </c>
      <c r="BE4" s="147"/>
      <c r="BF4" s="144" t="s">
        <v>70</v>
      </c>
      <c r="BG4" s="144"/>
      <c r="BH4" s="144" t="s">
        <v>71</v>
      </c>
      <c r="BI4" s="144"/>
      <c r="BJ4" s="144" t="s">
        <v>72</v>
      </c>
      <c r="BK4" s="144"/>
      <c r="BL4" s="144" t="s">
        <v>73</v>
      </c>
      <c r="BM4" s="144"/>
      <c r="BN4" s="144" t="s">
        <v>74</v>
      </c>
      <c r="BO4" s="144"/>
      <c r="BP4" s="144" t="s">
        <v>75</v>
      </c>
      <c r="BQ4" s="144"/>
      <c r="BR4" s="144" t="s">
        <v>76</v>
      </c>
      <c r="BS4" s="144"/>
      <c r="BT4" s="144" t="s">
        <v>77</v>
      </c>
      <c r="BU4" s="144"/>
      <c r="BV4" s="144" t="s">
        <v>78</v>
      </c>
      <c r="BW4" s="144"/>
      <c r="BX4" s="144" t="s">
        <v>79</v>
      </c>
      <c r="BY4" s="144"/>
      <c r="BZ4" s="144" t="s">
        <v>80</v>
      </c>
      <c r="CA4" s="144"/>
      <c r="CB4" s="145" t="s">
        <v>81</v>
      </c>
      <c r="CC4" s="145"/>
      <c r="CD4" s="144" t="s">
        <v>82</v>
      </c>
      <c r="CE4" s="144"/>
      <c r="CF4" s="144" t="s">
        <v>83</v>
      </c>
      <c r="CG4" s="144"/>
      <c r="CH4" s="144" t="s">
        <v>84</v>
      </c>
      <c r="CI4" s="144"/>
      <c r="CJ4" s="144" t="s">
        <v>85</v>
      </c>
      <c r="CK4" s="144"/>
      <c r="CL4" s="144" t="s">
        <v>86</v>
      </c>
      <c r="CM4" s="144"/>
      <c r="CN4" s="144" t="s">
        <v>87</v>
      </c>
      <c r="CO4" s="144"/>
      <c r="CP4" s="144" t="s">
        <v>88</v>
      </c>
      <c r="CQ4" s="144"/>
      <c r="CR4" s="144" t="s">
        <v>89</v>
      </c>
      <c r="CS4" s="144"/>
      <c r="CT4" s="144" t="s">
        <v>2302</v>
      </c>
      <c r="CU4" s="144"/>
      <c r="CV4" s="144"/>
      <c r="CW4" s="144"/>
    </row>
    <row r="5" spans="1:101" x14ac:dyDescent="0.3">
      <c r="A5" s="10" t="s">
        <v>90</v>
      </c>
      <c r="B5" s="11" t="s">
        <v>92</v>
      </c>
      <c r="C5" s="10" t="s">
        <v>93</v>
      </c>
      <c r="D5" s="10" t="s">
        <v>94</v>
      </c>
      <c r="E5" s="10" t="s">
        <v>9</v>
      </c>
      <c r="F5" s="10" t="s">
        <v>95</v>
      </c>
      <c r="G5" s="10" t="s">
        <v>36</v>
      </c>
      <c r="H5" s="10" t="s">
        <v>96</v>
      </c>
      <c r="I5" s="12" t="s">
        <v>97</v>
      </c>
      <c r="J5" s="13" t="s">
        <v>98</v>
      </c>
      <c r="K5" s="13" t="s">
        <v>99</v>
      </c>
      <c r="L5" s="13" t="s">
        <v>98</v>
      </c>
      <c r="M5" s="13" t="s">
        <v>99</v>
      </c>
      <c r="N5" s="13" t="s">
        <v>98</v>
      </c>
      <c r="O5" s="13" t="s">
        <v>99</v>
      </c>
      <c r="P5" s="13" t="s">
        <v>98</v>
      </c>
      <c r="Q5" s="13" t="s">
        <v>99</v>
      </c>
      <c r="R5" s="13" t="s">
        <v>98</v>
      </c>
      <c r="S5" s="13" t="s">
        <v>99</v>
      </c>
      <c r="T5" s="13" t="s">
        <v>98</v>
      </c>
      <c r="U5" s="13" t="s">
        <v>99</v>
      </c>
      <c r="V5" s="13" t="s">
        <v>98</v>
      </c>
      <c r="W5" s="13" t="s">
        <v>99</v>
      </c>
      <c r="X5" s="13" t="s">
        <v>98</v>
      </c>
      <c r="Y5" s="13" t="s">
        <v>99</v>
      </c>
      <c r="Z5" s="13" t="s">
        <v>98</v>
      </c>
      <c r="AA5" s="13" t="s">
        <v>99</v>
      </c>
      <c r="AB5" s="13" t="s">
        <v>98</v>
      </c>
      <c r="AC5" s="13" t="s">
        <v>99</v>
      </c>
      <c r="AD5" s="13" t="s">
        <v>98</v>
      </c>
      <c r="AE5" s="13" t="s">
        <v>99</v>
      </c>
      <c r="AF5" s="13" t="s">
        <v>98</v>
      </c>
      <c r="AG5" s="13" t="s">
        <v>99</v>
      </c>
      <c r="AH5" s="13" t="s">
        <v>98</v>
      </c>
      <c r="AI5" s="13" t="s">
        <v>99</v>
      </c>
      <c r="AJ5" s="13" t="s">
        <v>98</v>
      </c>
      <c r="AK5" s="13" t="s">
        <v>99</v>
      </c>
      <c r="AL5" s="13" t="s">
        <v>98</v>
      </c>
      <c r="AM5" s="13" t="s">
        <v>99</v>
      </c>
      <c r="AN5" s="13" t="s">
        <v>98</v>
      </c>
      <c r="AO5" s="13" t="s">
        <v>99</v>
      </c>
      <c r="AP5" s="13" t="s">
        <v>98</v>
      </c>
      <c r="AQ5" s="13" t="s">
        <v>99</v>
      </c>
      <c r="AR5" s="13" t="s">
        <v>98</v>
      </c>
      <c r="AS5" s="13" t="s">
        <v>99</v>
      </c>
      <c r="AT5" s="13" t="s">
        <v>98</v>
      </c>
      <c r="AU5" s="13" t="s">
        <v>99</v>
      </c>
      <c r="AV5" s="13" t="s">
        <v>98</v>
      </c>
      <c r="AW5" s="13" t="s">
        <v>99</v>
      </c>
      <c r="AX5" s="13" t="s">
        <v>98</v>
      </c>
      <c r="AY5" s="13" t="s">
        <v>99</v>
      </c>
      <c r="AZ5" s="13" t="s">
        <v>98</v>
      </c>
      <c r="BA5" s="13" t="s">
        <v>99</v>
      </c>
      <c r="BB5" s="13" t="s">
        <v>98</v>
      </c>
      <c r="BC5" s="13" t="s">
        <v>99</v>
      </c>
      <c r="BD5" s="13" t="s">
        <v>98</v>
      </c>
      <c r="BE5" s="13" t="s">
        <v>99</v>
      </c>
      <c r="BF5" s="13" t="s">
        <v>98</v>
      </c>
      <c r="BG5" s="13" t="s">
        <v>99</v>
      </c>
      <c r="BH5" s="13" t="s">
        <v>98</v>
      </c>
      <c r="BI5" s="13" t="s">
        <v>99</v>
      </c>
      <c r="BJ5" s="13" t="s">
        <v>98</v>
      </c>
      <c r="BK5" s="13" t="s">
        <v>99</v>
      </c>
      <c r="BL5" s="13" t="s">
        <v>98</v>
      </c>
      <c r="BM5" s="13" t="s">
        <v>99</v>
      </c>
      <c r="BN5" s="13" t="s">
        <v>98</v>
      </c>
      <c r="BO5" s="13" t="s">
        <v>99</v>
      </c>
      <c r="BP5" s="13" t="s">
        <v>98</v>
      </c>
      <c r="BQ5" s="13" t="s">
        <v>99</v>
      </c>
      <c r="BR5" s="13" t="s">
        <v>98</v>
      </c>
      <c r="BS5" s="13" t="s">
        <v>99</v>
      </c>
      <c r="BT5" s="13" t="s">
        <v>98</v>
      </c>
      <c r="BU5" s="13" t="s">
        <v>99</v>
      </c>
      <c r="BV5" s="13" t="s">
        <v>98</v>
      </c>
      <c r="BW5" s="13" t="s">
        <v>99</v>
      </c>
      <c r="BX5" s="13" t="s">
        <v>98</v>
      </c>
      <c r="BY5" s="13" t="s">
        <v>99</v>
      </c>
      <c r="BZ5" s="13" t="s">
        <v>98</v>
      </c>
      <c r="CA5" s="13" t="s">
        <v>99</v>
      </c>
      <c r="CB5" s="13" t="s">
        <v>98</v>
      </c>
      <c r="CC5" s="13" t="s">
        <v>99</v>
      </c>
      <c r="CD5" s="13" t="s">
        <v>98</v>
      </c>
      <c r="CE5" s="13" t="s">
        <v>99</v>
      </c>
      <c r="CF5" s="13" t="s">
        <v>98</v>
      </c>
      <c r="CG5" s="13" t="s">
        <v>99</v>
      </c>
      <c r="CH5" s="13" t="s">
        <v>98</v>
      </c>
      <c r="CI5" s="13" t="s">
        <v>99</v>
      </c>
      <c r="CJ5" s="13" t="s">
        <v>98</v>
      </c>
      <c r="CK5" s="13" t="s">
        <v>99</v>
      </c>
      <c r="CL5" s="13" t="s">
        <v>98</v>
      </c>
      <c r="CM5" s="13" t="s">
        <v>99</v>
      </c>
      <c r="CN5" s="13" t="s">
        <v>98</v>
      </c>
      <c r="CO5" s="13" t="s">
        <v>99</v>
      </c>
      <c r="CP5" s="13" t="s">
        <v>98</v>
      </c>
      <c r="CQ5" s="13" t="s">
        <v>99</v>
      </c>
      <c r="CR5" s="13" t="s">
        <v>98</v>
      </c>
      <c r="CS5" s="13" t="s">
        <v>99</v>
      </c>
      <c r="CT5" s="13" t="s">
        <v>98</v>
      </c>
      <c r="CU5" s="13" t="s">
        <v>99</v>
      </c>
      <c r="CV5" s="13" t="s">
        <v>98</v>
      </c>
      <c r="CW5" s="13" t="s">
        <v>99</v>
      </c>
    </row>
    <row r="6" spans="1:101" x14ac:dyDescent="0.3">
      <c r="A6" s="135">
        <v>2</v>
      </c>
      <c r="B6" s="15"/>
      <c r="C6" s="14" t="s">
        <v>100</v>
      </c>
      <c r="D6" s="14" t="s">
        <v>101</v>
      </c>
      <c r="E6" s="14"/>
      <c r="F6" s="14" t="s">
        <v>113</v>
      </c>
      <c r="G6" s="14" t="s">
        <v>103</v>
      </c>
      <c r="H6" s="2" t="s">
        <v>104</v>
      </c>
      <c r="I6" s="12">
        <v>100</v>
      </c>
      <c r="J6" s="16">
        <f t="shared" ref="J6:J69" si="0">I6-M6</f>
        <v>88.5</v>
      </c>
      <c r="K6" s="16">
        <f t="shared" ref="K6:K69" si="1">I6-L6</f>
        <v>93.844999999999999</v>
      </c>
      <c r="L6" s="16">
        <f t="shared" ref="L6:M69" si="2">N6+P6+R6+T6+V6+X6+Z6+AB6+AD6+AF6+AH6+AJ6+AL6+AN6+AP6+AR6+AT6+AV6+AX6+AZ6+BF6+BB6+BD6+BH6+BJ6+BL6+BN6+BP6+BR6+BT6+BV6+BX6+BZ6+CB6+CD6+CF6+CH6+CJ6+CL6+CN6+CP6+CR6+CT6</f>
        <v>6.1549999999999994</v>
      </c>
      <c r="M6" s="16">
        <f t="shared" si="2"/>
        <v>11.5</v>
      </c>
      <c r="N6" s="16">
        <v>3</v>
      </c>
      <c r="O6" s="16">
        <v>4.5</v>
      </c>
      <c r="P6" s="16">
        <v>0.4</v>
      </c>
      <c r="Q6" s="16">
        <v>1</v>
      </c>
      <c r="R6" s="17">
        <v>2.7</v>
      </c>
      <c r="S6" s="16">
        <v>4.5</v>
      </c>
      <c r="T6" s="16"/>
      <c r="U6" s="17"/>
      <c r="V6" s="16">
        <v>0.05</v>
      </c>
      <c r="W6" s="16">
        <v>0.5</v>
      </c>
      <c r="X6" s="16"/>
      <c r="Y6" s="16"/>
      <c r="Z6" s="16"/>
      <c r="AA6" s="16"/>
      <c r="AB6" s="16"/>
      <c r="AC6" s="16"/>
      <c r="AD6" s="16"/>
      <c r="AE6" s="16"/>
      <c r="AF6" s="16"/>
      <c r="AG6" s="16"/>
      <c r="AH6" s="16"/>
      <c r="AI6" s="16"/>
      <c r="AJ6" s="16"/>
      <c r="AK6" s="16"/>
      <c r="AL6" s="16"/>
      <c r="AM6" s="16"/>
      <c r="AN6" s="16"/>
      <c r="AO6" s="16"/>
      <c r="AP6" s="16"/>
      <c r="AQ6" s="16"/>
      <c r="AR6" s="16"/>
      <c r="AS6" s="16"/>
      <c r="AT6" s="16"/>
      <c r="AU6" s="16"/>
      <c r="AV6" s="18">
        <v>5.0000000000000001E-3</v>
      </c>
      <c r="AW6" s="16">
        <v>1</v>
      </c>
      <c r="AX6" s="16"/>
      <c r="AY6" s="16"/>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6"/>
      <c r="CP6" s="16"/>
      <c r="CQ6" s="16"/>
      <c r="CR6" s="16"/>
      <c r="CS6" s="16"/>
      <c r="CT6" s="16"/>
      <c r="CU6" s="16"/>
      <c r="CV6" s="16"/>
      <c r="CW6" s="16"/>
    </row>
    <row r="7" spans="1:101" x14ac:dyDescent="0.3">
      <c r="A7" s="135">
        <v>3</v>
      </c>
      <c r="B7" s="15"/>
      <c r="C7" s="14" t="s">
        <v>105</v>
      </c>
      <c r="D7" s="14" t="s">
        <v>106</v>
      </c>
      <c r="E7" s="14"/>
      <c r="F7" s="14" t="s">
        <v>107</v>
      </c>
      <c r="G7" s="14" t="s">
        <v>108</v>
      </c>
      <c r="H7" s="2" t="s">
        <v>109</v>
      </c>
      <c r="I7" s="12">
        <v>100</v>
      </c>
      <c r="J7" s="16">
        <f t="shared" si="0"/>
        <v>72.5</v>
      </c>
      <c r="K7" s="16">
        <f t="shared" si="1"/>
        <v>92.79</v>
      </c>
      <c r="L7" s="16">
        <f t="shared" si="2"/>
        <v>7.21</v>
      </c>
      <c r="M7" s="16">
        <f t="shared" si="2"/>
        <v>27.5</v>
      </c>
      <c r="N7" s="16">
        <v>0.1</v>
      </c>
      <c r="O7" s="16">
        <v>3.5</v>
      </c>
      <c r="P7" s="16">
        <v>0.1</v>
      </c>
      <c r="Q7" s="16">
        <v>3</v>
      </c>
      <c r="R7" s="17">
        <v>0</v>
      </c>
      <c r="S7" s="16">
        <v>6</v>
      </c>
      <c r="T7" s="16">
        <v>0</v>
      </c>
      <c r="U7" s="16">
        <v>3</v>
      </c>
      <c r="V7" s="16">
        <v>0.01</v>
      </c>
      <c r="W7" s="16">
        <v>1</v>
      </c>
      <c r="X7" s="16"/>
      <c r="Y7" s="16"/>
      <c r="Z7" s="16"/>
      <c r="AA7" s="16"/>
      <c r="AB7" s="16"/>
      <c r="AC7" s="16"/>
      <c r="AD7" s="16"/>
      <c r="AE7" s="16"/>
      <c r="AF7" s="16">
        <v>0</v>
      </c>
      <c r="AG7" s="16">
        <v>1</v>
      </c>
      <c r="AH7" s="16">
        <v>7</v>
      </c>
      <c r="AI7" s="17">
        <v>10</v>
      </c>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row>
    <row r="8" spans="1:101" x14ac:dyDescent="0.3">
      <c r="A8" s="135">
        <v>6</v>
      </c>
      <c r="B8" s="15" t="s">
        <v>110</v>
      </c>
      <c r="C8" s="14" t="s">
        <v>111</v>
      </c>
      <c r="D8" s="14" t="s">
        <v>112</v>
      </c>
      <c r="E8" s="14"/>
      <c r="F8" s="14" t="s">
        <v>113</v>
      </c>
      <c r="G8" s="14" t="s">
        <v>114</v>
      </c>
      <c r="H8" s="2" t="s">
        <v>115</v>
      </c>
      <c r="I8" s="12">
        <v>100</v>
      </c>
      <c r="J8" s="16">
        <f t="shared" si="0"/>
        <v>91.9</v>
      </c>
      <c r="K8" s="16">
        <f t="shared" si="1"/>
        <v>97.97</v>
      </c>
      <c r="L8" s="16">
        <f t="shared" si="2"/>
        <v>2.0299999999999998</v>
      </c>
      <c r="M8" s="16">
        <f t="shared" si="2"/>
        <v>8.1</v>
      </c>
      <c r="N8" s="16">
        <v>0.2</v>
      </c>
      <c r="O8" s="16">
        <v>1.2</v>
      </c>
      <c r="P8" s="16">
        <v>0.6</v>
      </c>
      <c r="Q8" s="16">
        <v>0.9</v>
      </c>
      <c r="R8" s="17">
        <v>1.2</v>
      </c>
      <c r="S8" s="16">
        <v>3</v>
      </c>
      <c r="T8" s="16">
        <v>0.01</v>
      </c>
      <c r="U8" s="16">
        <v>2</v>
      </c>
      <c r="V8" s="16"/>
      <c r="W8" s="16"/>
      <c r="X8" s="16"/>
      <c r="Y8" s="16"/>
      <c r="Z8" s="16"/>
      <c r="AA8" s="16"/>
      <c r="AB8" s="16"/>
      <c r="AC8" s="16"/>
      <c r="AD8" s="16"/>
      <c r="AE8" s="16"/>
      <c r="AF8" s="16"/>
      <c r="AG8" s="16"/>
      <c r="AH8" s="16"/>
      <c r="AI8" s="16"/>
      <c r="AJ8" s="16">
        <v>0.02</v>
      </c>
      <c r="AK8" s="16">
        <v>1</v>
      </c>
      <c r="AL8" s="16"/>
      <c r="AM8" s="16"/>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row>
    <row r="9" spans="1:101" x14ac:dyDescent="0.3">
      <c r="A9" s="135">
        <v>9</v>
      </c>
      <c r="B9" s="15"/>
      <c r="C9" s="14" t="s">
        <v>111</v>
      </c>
      <c r="D9" s="14" t="s">
        <v>119</v>
      </c>
      <c r="E9" s="14"/>
      <c r="F9" s="14" t="s">
        <v>113</v>
      </c>
      <c r="G9" s="14" t="s">
        <v>120</v>
      </c>
      <c r="H9" s="2" t="s">
        <v>121</v>
      </c>
      <c r="I9" s="12">
        <v>100</v>
      </c>
      <c r="J9" s="16">
        <f t="shared" si="0"/>
        <v>88.75</v>
      </c>
      <c r="K9" s="16">
        <f t="shared" si="1"/>
        <v>95.614999999999995</v>
      </c>
      <c r="L9" s="16">
        <f t="shared" si="2"/>
        <v>4.3849999999999998</v>
      </c>
      <c r="M9" s="16">
        <f t="shared" si="2"/>
        <v>11.25</v>
      </c>
      <c r="N9" s="16">
        <v>2.8</v>
      </c>
      <c r="O9" s="16">
        <v>4</v>
      </c>
      <c r="P9" s="16">
        <v>0.08</v>
      </c>
      <c r="Q9" s="16">
        <v>1.2</v>
      </c>
      <c r="R9" s="17">
        <v>1.5</v>
      </c>
      <c r="S9" s="16">
        <v>6</v>
      </c>
      <c r="T9" s="16"/>
      <c r="U9" s="17"/>
      <c r="V9" s="18">
        <v>5.0000000000000001E-3</v>
      </c>
      <c r="W9" s="16">
        <v>0.05</v>
      </c>
      <c r="X9" s="16"/>
      <c r="Y9" s="16"/>
      <c r="Z9" s="18"/>
      <c r="AA9" s="16"/>
      <c r="AB9" s="16"/>
      <c r="AC9" s="16"/>
      <c r="AD9" s="16"/>
      <c r="AE9" s="16"/>
      <c r="AF9" s="16"/>
      <c r="AG9" s="16"/>
      <c r="AH9" s="16"/>
      <c r="AI9" s="16"/>
      <c r="AJ9" s="16"/>
      <c r="AK9" s="16"/>
      <c r="AL9" s="18"/>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row>
    <row r="10" spans="1:101" x14ac:dyDescent="0.3">
      <c r="A10" s="135">
        <v>9</v>
      </c>
      <c r="B10" s="15"/>
      <c r="C10" s="14" t="s">
        <v>111</v>
      </c>
      <c r="D10" s="14" t="s">
        <v>119</v>
      </c>
      <c r="E10" s="14"/>
      <c r="F10" s="14" t="s">
        <v>113</v>
      </c>
      <c r="G10" s="14" t="s">
        <v>120</v>
      </c>
      <c r="H10" s="2" t="s">
        <v>121</v>
      </c>
      <c r="I10" s="12">
        <v>100</v>
      </c>
      <c r="J10" s="16">
        <f t="shared" si="0"/>
        <v>88.75</v>
      </c>
      <c r="K10" s="16">
        <f t="shared" si="1"/>
        <v>95.614999999999995</v>
      </c>
      <c r="L10" s="16">
        <f t="shared" si="2"/>
        <v>4.3849999999999998</v>
      </c>
      <c r="M10" s="16">
        <f t="shared" si="2"/>
        <v>11.25</v>
      </c>
      <c r="N10" s="16">
        <v>2.8</v>
      </c>
      <c r="O10" s="16">
        <v>4</v>
      </c>
      <c r="P10" s="16">
        <v>0.08</v>
      </c>
      <c r="Q10" s="16">
        <v>1.2</v>
      </c>
      <c r="R10" s="17">
        <v>1.5</v>
      </c>
      <c r="S10" s="16">
        <v>6</v>
      </c>
      <c r="T10" s="16"/>
      <c r="U10" s="17"/>
      <c r="V10" s="18"/>
      <c r="W10" s="16"/>
      <c r="X10" s="16"/>
      <c r="Y10" s="16"/>
      <c r="Z10" s="18">
        <v>5.0000000000000001E-3</v>
      </c>
      <c r="AA10" s="16">
        <v>0.05</v>
      </c>
      <c r="AB10" s="16"/>
      <c r="AC10" s="16"/>
      <c r="AD10" s="16"/>
      <c r="AE10" s="16"/>
      <c r="AF10" s="16"/>
      <c r="AG10" s="16"/>
      <c r="AH10" s="16"/>
      <c r="AI10" s="16"/>
      <c r="AJ10" s="16"/>
      <c r="AK10" s="16"/>
      <c r="AL10" s="18"/>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row>
    <row r="11" spans="1:101" x14ac:dyDescent="0.3">
      <c r="A11" s="135">
        <v>9</v>
      </c>
      <c r="B11" s="15"/>
      <c r="C11" s="14" t="s">
        <v>111</v>
      </c>
      <c r="D11" s="14" t="s">
        <v>119</v>
      </c>
      <c r="E11" s="14"/>
      <c r="F11" s="14" t="s">
        <v>113</v>
      </c>
      <c r="G11" s="14" t="s">
        <v>120</v>
      </c>
      <c r="H11" s="2" t="s">
        <v>121</v>
      </c>
      <c r="I11" s="12">
        <v>100</v>
      </c>
      <c r="J11" s="16">
        <f t="shared" si="0"/>
        <v>88.75</v>
      </c>
      <c r="K11" s="16">
        <f t="shared" si="1"/>
        <v>95.614999999999995</v>
      </c>
      <c r="L11" s="16">
        <f t="shared" si="2"/>
        <v>4.3849999999999998</v>
      </c>
      <c r="M11" s="16">
        <f t="shared" si="2"/>
        <v>11.25</v>
      </c>
      <c r="N11" s="16">
        <v>2.8</v>
      </c>
      <c r="O11" s="16">
        <v>4</v>
      </c>
      <c r="P11" s="16">
        <v>0.08</v>
      </c>
      <c r="Q11" s="16">
        <v>1.2</v>
      </c>
      <c r="R11" s="17">
        <v>1.5</v>
      </c>
      <c r="S11" s="16">
        <v>6</v>
      </c>
      <c r="T11" s="16"/>
      <c r="U11" s="17"/>
      <c r="V11" s="18"/>
      <c r="W11" s="16"/>
      <c r="X11" s="16"/>
      <c r="Y11" s="16"/>
      <c r="Z11" s="18"/>
      <c r="AA11" s="16"/>
      <c r="AB11" s="16"/>
      <c r="AC11" s="16"/>
      <c r="AD11" s="16"/>
      <c r="AE11" s="16"/>
      <c r="AF11" s="16"/>
      <c r="AG11" s="16"/>
      <c r="AH11" s="16"/>
      <c r="AI11" s="16"/>
      <c r="AJ11" s="16"/>
      <c r="AK11" s="16"/>
      <c r="AL11" s="18">
        <v>5.0000000000000001E-3</v>
      </c>
      <c r="AM11" s="16">
        <v>0.05</v>
      </c>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row>
    <row r="12" spans="1:101" x14ac:dyDescent="0.3">
      <c r="A12" s="135">
        <v>10</v>
      </c>
      <c r="B12" s="15"/>
      <c r="C12" s="14" t="s">
        <v>111</v>
      </c>
      <c r="D12" s="14" t="s">
        <v>122</v>
      </c>
      <c r="E12" s="14"/>
      <c r="F12" s="14" t="s">
        <v>113</v>
      </c>
      <c r="G12" s="14" t="s">
        <v>123</v>
      </c>
      <c r="H12" s="2" t="s">
        <v>124</v>
      </c>
      <c r="I12" s="12">
        <v>100</v>
      </c>
      <c r="J12" s="16">
        <f t="shared" si="0"/>
        <v>88.5</v>
      </c>
      <c r="K12" s="16">
        <f t="shared" si="1"/>
        <v>92.2</v>
      </c>
      <c r="L12" s="16">
        <f t="shared" si="2"/>
        <v>7.8</v>
      </c>
      <c r="M12" s="16">
        <f t="shared" si="2"/>
        <v>11.5</v>
      </c>
      <c r="N12" s="16">
        <v>2.8</v>
      </c>
      <c r="O12" s="16">
        <v>3.5</v>
      </c>
      <c r="P12" s="16">
        <v>0.5</v>
      </c>
      <c r="Q12" s="16">
        <v>1</v>
      </c>
      <c r="R12" s="17">
        <v>1.5</v>
      </c>
      <c r="S12" s="16">
        <v>3</v>
      </c>
      <c r="T12" s="16">
        <v>3</v>
      </c>
      <c r="U12" s="17">
        <v>4</v>
      </c>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row>
    <row r="13" spans="1:101" x14ac:dyDescent="0.3">
      <c r="A13" s="135">
        <v>11</v>
      </c>
      <c r="B13" s="15"/>
      <c r="C13" s="14" t="s">
        <v>125</v>
      </c>
      <c r="D13" s="14" t="s">
        <v>126</v>
      </c>
      <c r="E13" s="14"/>
      <c r="F13" s="14" t="s">
        <v>113</v>
      </c>
      <c r="G13" s="14" t="s">
        <v>127</v>
      </c>
      <c r="H13" s="2" t="s">
        <v>128</v>
      </c>
      <c r="I13" s="12">
        <v>100</v>
      </c>
      <c r="J13" s="16">
        <f t="shared" si="0"/>
        <v>93</v>
      </c>
      <c r="K13" s="16">
        <f t="shared" si="1"/>
        <v>99.611999999999995</v>
      </c>
      <c r="L13" s="16">
        <f t="shared" si="2"/>
        <v>0.38800000000000007</v>
      </c>
      <c r="M13" s="16">
        <f t="shared" si="2"/>
        <v>6.9999999999999973</v>
      </c>
      <c r="N13" s="16">
        <v>0.1</v>
      </c>
      <c r="O13" s="16">
        <v>1</v>
      </c>
      <c r="P13" s="16">
        <v>0.15</v>
      </c>
      <c r="Q13" s="16">
        <v>1.5</v>
      </c>
      <c r="R13" s="16">
        <v>0.08</v>
      </c>
      <c r="S13" s="17">
        <v>1</v>
      </c>
      <c r="T13" s="16">
        <v>0</v>
      </c>
      <c r="U13" s="17">
        <v>0.3</v>
      </c>
      <c r="V13" s="16">
        <v>0.02</v>
      </c>
      <c r="W13" s="16">
        <v>0.3</v>
      </c>
      <c r="X13" s="16">
        <v>0</v>
      </c>
      <c r="Y13" s="16">
        <v>0.1</v>
      </c>
      <c r="Z13" s="16">
        <v>0.01</v>
      </c>
      <c r="AA13" s="16">
        <v>0.3</v>
      </c>
      <c r="AB13" s="16"/>
      <c r="AC13" s="16"/>
      <c r="AD13" s="16"/>
      <c r="AE13" s="16"/>
      <c r="AF13" s="16"/>
      <c r="AG13" s="16"/>
      <c r="AH13" s="16">
        <v>0</v>
      </c>
      <c r="AI13" s="17">
        <v>0.3</v>
      </c>
      <c r="AJ13" s="16"/>
      <c r="AK13" s="16"/>
      <c r="AL13" s="16"/>
      <c r="AM13" s="16"/>
      <c r="AN13" s="16">
        <v>0.01</v>
      </c>
      <c r="AO13" s="16">
        <v>0.3</v>
      </c>
      <c r="AP13" s="16">
        <v>0.01</v>
      </c>
      <c r="AQ13" s="16">
        <v>0.3</v>
      </c>
      <c r="AR13" s="16"/>
      <c r="AS13" s="16"/>
      <c r="AT13" s="16"/>
      <c r="AU13" s="16"/>
      <c r="AV13" s="16"/>
      <c r="AW13" s="16"/>
      <c r="AX13" s="16">
        <v>0</v>
      </c>
      <c r="AY13" s="16">
        <v>0.3</v>
      </c>
      <c r="AZ13" s="16">
        <v>0</v>
      </c>
      <c r="BA13" s="16">
        <v>0.3</v>
      </c>
      <c r="BB13" s="16"/>
      <c r="BC13" s="16"/>
      <c r="BD13" s="16"/>
      <c r="BE13" s="16"/>
      <c r="BF13" s="16"/>
      <c r="BG13" s="16"/>
      <c r="BH13" s="16"/>
      <c r="BI13" s="16"/>
      <c r="BJ13" s="16"/>
      <c r="BK13" s="16"/>
      <c r="BL13" s="16">
        <v>0</v>
      </c>
      <c r="BM13" s="16">
        <v>0.3</v>
      </c>
      <c r="BN13" s="16"/>
      <c r="BO13" s="16"/>
      <c r="BP13" s="15">
        <v>0</v>
      </c>
      <c r="BQ13" s="15">
        <v>0.3</v>
      </c>
      <c r="BR13" s="15"/>
      <c r="BS13" s="15"/>
      <c r="BT13" s="15"/>
      <c r="BU13" s="15"/>
      <c r="BV13" s="15"/>
      <c r="BW13" s="15"/>
      <c r="BX13" s="16">
        <v>0</v>
      </c>
      <c r="BY13" s="16">
        <v>0.3</v>
      </c>
      <c r="BZ13" s="18">
        <v>8.0000000000000002E-3</v>
      </c>
      <c r="CA13" s="16">
        <v>0.1</v>
      </c>
      <c r="CB13" s="16"/>
      <c r="CC13" s="16"/>
      <c r="CD13" s="16"/>
      <c r="CE13" s="16"/>
      <c r="CF13" s="16"/>
      <c r="CG13" s="16"/>
      <c r="CH13" s="16"/>
      <c r="CI13" s="16"/>
      <c r="CJ13" s="16"/>
      <c r="CK13" s="16"/>
      <c r="CL13" s="16"/>
      <c r="CM13" s="16"/>
      <c r="CN13" s="16"/>
      <c r="CO13" s="16"/>
      <c r="CP13" s="16"/>
      <c r="CQ13" s="16"/>
      <c r="CR13" s="16"/>
      <c r="CS13" s="16"/>
      <c r="CT13" s="16"/>
      <c r="CU13" s="16"/>
      <c r="CV13" s="16"/>
      <c r="CW13" s="16"/>
    </row>
    <row r="14" spans="1:101" x14ac:dyDescent="0.3">
      <c r="A14" s="135">
        <v>11</v>
      </c>
      <c r="B14" s="15"/>
      <c r="C14" s="14" t="s">
        <v>125</v>
      </c>
      <c r="D14" s="14" t="s">
        <v>126</v>
      </c>
      <c r="E14" s="14"/>
      <c r="F14" s="14" t="s">
        <v>113</v>
      </c>
      <c r="G14" s="14" t="s">
        <v>127</v>
      </c>
      <c r="H14" s="2" t="s">
        <v>128</v>
      </c>
      <c r="I14" s="12">
        <v>100</v>
      </c>
      <c r="J14" s="16">
        <f t="shared" si="0"/>
        <v>93</v>
      </c>
      <c r="K14" s="16">
        <f t="shared" si="1"/>
        <v>99.611999999999995</v>
      </c>
      <c r="L14" s="16">
        <f t="shared" si="2"/>
        <v>0.38800000000000007</v>
      </c>
      <c r="M14" s="16">
        <f t="shared" si="2"/>
        <v>6.9999999999999982</v>
      </c>
      <c r="N14" s="16">
        <v>0.1</v>
      </c>
      <c r="O14" s="16">
        <v>1</v>
      </c>
      <c r="P14" s="16">
        <v>0.15</v>
      </c>
      <c r="Q14" s="16">
        <v>1.5</v>
      </c>
      <c r="R14" s="16">
        <v>0.08</v>
      </c>
      <c r="S14" s="17">
        <v>1</v>
      </c>
      <c r="T14" s="16">
        <v>0</v>
      </c>
      <c r="U14" s="17">
        <v>0.3</v>
      </c>
      <c r="V14" s="16"/>
      <c r="W14" s="16"/>
      <c r="X14" s="16">
        <v>0</v>
      </c>
      <c r="Y14" s="16">
        <v>0.1</v>
      </c>
      <c r="Z14" s="16">
        <v>0.01</v>
      </c>
      <c r="AA14" s="16">
        <v>0.3</v>
      </c>
      <c r="AB14" s="16"/>
      <c r="AC14" s="16"/>
      <c r="AD14" s="16"/>
      <c r="AE14" s="16"/>
      <c r="AF14" s="16"/>
      <c r="AG14" s="16"/>
      <c r="AH14" s="16">
        <v>0</v>
      </c>
      <c r="AI14" s="17">
        <v>0.3</v>
      </c>
      <c r="AJ14" s="16"/>
      <c r="AK14" s="16"/>
      <c r="AL14" s="16">
        <v>0.02</v>
      </c>
      <c r="AM14" s="16">
        <v>0.3</v>
      </c>
      <c r="AN14" s="16">
        <v>0.01</v>
      </c>
      <c r="AO14" s="16">
        <v>0.3</v>
      </c>
      <c r="AP14" s="16">
        <v>0.01</v>
      </c>
      <c r="AQ14" s="16">
        <v>0.3</v>
      </c>
      <c r="AR14" s="16"/>
      <c r="AS14" s="16"/>
      <c r="AT14" s="16"/>
      <c r="AU14" s="16"/>
      <c r="AV14" s="16"/>
      <c r="AW14" s="16"/>
      <c r="AX14" s="16">
        <v>0</v>
      </c>
      <c r="AY14" s="16">
        <v>0.3</v>
      </c>
      <c r="AZ14" s="16">
        <v>0</v>
      </c>
      <c r="BA14" s="16">
        <v>0.3</v>
      </c>
      <c r="BB14" s="16"/>
      <c r="BC14" s="16"/>
      <c r="BD14" s="16"/>
      <c r="BE14" s="16"/>
      <c r="BF14" s="16"/>
      <c r="BG14" s="16"/>
      <c r="BH14" s="16"/>
      <c r="BI14" s="16"/>
      <c r="BJ14" s="16"/>
      <c r="BK14" s="16"/>
      <c r="BL14" s="16">
        <v>0</v>
      </c>
      <c r="BM14" s="16">
        <v>0.3</v>
      </c>
      <c r="BN14" s="16"/>
      <c r="BO14" s="16"/>
      <c r="BP14" s="15">
        <v>0</v>
      </c>
      <c r="BQ14" s="15">
        <v>0.3</v>
      </c>
      <c r="BR14" s="15"/>
      <c r="BS14" s="15"/>
      <c r="BT14" s="15"/>
      <c r="BU14" s="15"/>
      <c r="BV14" s="15"/>
      <c r="BW14" s="15"/>
      <c r="BX14" s="16">
        <v>0</v>
      </c>
      <c r="BY14" s="16">
        <v>0.3</v>
      </c>
      <c r="BZ14" s="18">
        <v>8.0000000000000002E-3</v>
      </c>
      <c r="CA14" s="16">
        <v>0.1</v>
      </c>
      <c r="CB14" s="16"/>
      <c r="CC14" s="16"/>
      <c r="CD14" s="16"/>
      <c r="CE14" s="16"/>
      <c r="CF14" s="16"/>
      <c r="CG14" s="16"/>
      <c r="CH14" s="16"/>
      <c r="CI14" s="16"/>
      <c r="CJ14" s="16"/>
      <c r="CK14" s="16"/>
      <c r="CL14" s="16"/>
      <c r="CM14" s="16"/>
      <c r="CN14" s="16"/>
      <c r="CO14" s="16"/>
      <c r="CP14" s="16"/>
      <c r="CQ14" s="16"/>
      <c r="CR14" s="16"/>
      <c r="CS14" s="16"/>
      <c r="CT14" s="16"/>
      <c r="CU14" s="16"/>
      <c r="CV14" s="16"/>
      <c r="CW14" s="16"/>
    </row>
    <row r="15" spans="1:101" x14ac:dyDescent="0.3">
      <c r="A15" s="135">
        <v>11</v>
      </c>
      <c r="B15" s="15"/>
      <c r="C15" s="14" t="s">
        <v>125</v>
      </c>
      <c r="D15" s="14" t="s">
        <v>126</v>
      </c>
      <c r="E15" s="14"/>
      <c r="F15" s="14" t="s">
        <v>113</v>
      </c>
      <c r="G15" s="14" t="s">
        <v>127</v>
      </c>
      <c r="H15" s="2" t="s">
        <v>128</v>
      </c>
      <c r="I15" s="12">
        <v>100</v>
      </c>
      <c r="J15" s="16">
        <f t="shared" si="0"/>
        <v>93</v>
      </c>
      <c r="K15" s="16">
        <f t="shared" si="1"/>
        <v>99.611999999999995</v>
      </c>
      <c r="L15" s="16">
        <f t="shared" si="2"/>
        <v>0.38800000000000007</v>
      </c>
      <c r="M15" s="16">
        <f t="shared" si="2"/>
        <v>6.9999999999999973</v>
      </c>
      <c r="N15" s="16">
        <v>0.1</v>
      </c>
      <c r="O15" s="16">
        <v>1</v>
      </c>
      <c r="P15" s="16">
        <v>0.15</v>
      </c>
      <c r="Q15" s="16">
        <v>1.5</v>
      </c>
      <c r="R15" s="16">
        <v>0.08</v>
      </c>
      <c r="S15" s="17">
        <v>1</v>
      </c>
      <c r="T15" s="16">
        <v>0</v>
      </c>
      <c r="U15" s="17">
        <v>0.3</v>
      </c>
      <c r="V15" s="16">
        <v>0.02</v>
      </c>
      <c r="W15" s="16">
        <v>0.3</v>
      </c>
      <c r="X15" s="16"/>
      <c r="Y15" s="16"/>
      <c r="Z15" s="16">
        <v>0.01</v>
      </c>
      <c r="AA15" s="16">
        <v>0.3</v>
      </c>
      <c r="AB15" s="16"/>
      <c r="AC15" s="16"/>
      <c r="AD15" s="16"/>
      <c r="AE15" s="16"/>
      <c r="AF15" s="16">
        <v>0</v>
      </c>
      <c r="AG15" s="16">
        <v>0.1</v>
      </c>
      <c r="AH15" s="16">
        <v>0</v>
      </c>
      <c r="AI15" s="17">
        <v>0.3</v>
      </c>
      <c r="AJ15" s="16"/>
      <c r="AK15" s="16"/>
      <c r="AL15" s="16"/>
      <c r="AM15" s="16"/>
      <c r="AN15" s="16">
        <v>0.01</v>
      </c>
      <c r="AO15" s="16">
        <v>0.3</v>
      </c>
      <c r="AP15" s="16">
        <v>0.01</v>
      </c>
      <c r="AQ15" s="16">
        <v>0.3</v>
      </c>
      <c r="AR15" s="16"/>
      <c r="AS15" s="16"/>
      <c r="AT15" s="16"/>
      <c r="AU15" s="16"/>
      <c r="AV15" s="16"/>
      <c r="AW15" s="16"/>
      <c r="AX15" s="16">
        <v>0</v>
      </c>
      <c r="AY15" s="16">
        <v>0.3</v>
      </c>
      <c r="AZ15" s="16">
        <v>0</v>
      </c>
      <c r="BA15" s="16">
        <v>0.3</v>
      </c>
      <c r="BB15" s="16"/>
      <c r="BC15" s="16"/>
      <c r="BD15" s="16"/>
      <c r="BE15" s="16"/>
      <c r="BF15" s="16"/>
      <c r="BG15" s="16"/>
      <c r="BH15" s="16"/>
      <c r="BI15" s="16"/>
      <c r="BJ15" s="16"/>
      <c r="BK15" s="16"/>
      <c r="BL15" s="16">
        <v>0</v>
      </c>
      <c r="BM15" s="16">
        <v>0.3</v>
      </c>
      <c r="BN15" s="16"/>
      <c r="BO15" s="16"/>
      <c r="BP15" s="15">
        <v>0</v>
      </c>
      <c r="BQ15" s="15">
        <v>0.3</v>
      </c>
      <c r="BR15" s="15"/>
      <c r="BS15" s="15"/>
      <c r="BT15" s="15"/>
      <c r="BU15" s="15"/>
      <c r="BV15" s="15"/>
      <c r="BW15" s="15"/>
      <c r="BX15" s="16">
        <v>0</v>
      </c>
      <c r="BY15" s="16">
        <v>0.3</v>
      </c>
      <c r="BZ15" s="18">
        <v>8.0000000000000002E-3</v>
      </c>
      <c r="CA15" s="16">
        <v>0.1</v>
      </c>
      <c r="CB15" s="16"/>
      <c r="CC15" s="16"/>
      <c r="CD15" s="16"/>
      <c r="CE15" s="16"/>
      <c r="CF15" s="16"/>
      <c r="CG15" s="16"/>
      <c r="CH15" s="16"/>
      <c r="CI15" s="16"/>
      <c r="CJ15" s="16"/>
      <c r="CK15" s="16"/>
      <c r="CL15" s="16"/>
      <c r="CM15" s="16"/>
      <c r="CN15" s="16"/>
      <c r="CO15" s="16"/>
      <c r="CP15" s="16"/>
      <c r="CQ15" s="16"/>
      <c r="CR15" s="16"/>
      <c r="CS15" s="16"/>
      <c r="CT15" s="16"/>
      <c r="CU15" s="16"/>
      <c r="CV15" s="16"/>
      <c r="CW15" s="16"/>
    </row>
    <row r="16" spans="1:101" x14ac:dyDescent="0.3">
      <c r="A16" s="135">
        <v>11</v>
      </c>
      <c r="B16" s="15"/>
      <c r="C16" s="14" t="s">
        <v>125</v>
      </c>
      <c r="D16" s="14" t="s">
        <v>126</v>
      </c>
      <c r="E16" s="14"/>
      <c r="F16" s="14" t="s">
        <v>113</v>
      </c>
      <c r="G16" s="14" t="s">
        <v>127</v>
      </c>
      <c r="H16" s="2" t="s">
        <v>128</v>
      </c>
      <c r="I16" s="12">
        <v>100</v>
      </c>
      <c r="J16" s="16">
        <f t="shared" si="0"/>
        <v>93</v>
      </c>
      <c r="K16" s="16">
        <f t="shared" si="1"/>
        <v>99.611999999999995</v>
      </c>
      <c r="L16" s="16">
        <f t="shared" si="2"/>
        <v>0.38800000000000007</v>
      </c>
      <c r="M16" s="16">
        <f t="shared" si="2"/>
        <v>6.9999999999999973</v>
      </c>
      <c r="N16" s="16">
        <v>0.1</v>
      </c>
      <c r="O16" s="16">
        <v>1</v>
      </c>
      <c r="P16" s="16">
        <v>0.15</v>
      </c>
      <c r="Q16" s="16">
        <v>1.5</v>
      </c>
      <c r="R16" s="16">
        <v>0.08</v>
      </c>
      <c r="S16" s="17">
        <v>1</v>
      </c>
      <c r="T16" s="16">
        <v>0</v>
      </c>
      <c r="U16" s="17">
        <v>0.3</v>
      </c>
      <c r="V16" s="16"/>
      <c r="W16" s="16"/>
      <c r="X16" s="16"/>
      <c r="Y16" s="16"/>
      <c r="Z16" s="16">
        <v>0.01</v>
      </c>
      <c r="AA16" s="16">
        <v>0.3</v>
      </c>
      <c r="AB16" s="16"/>
      <c r="AC16" s="16"/>
      <c r="AD16" s="16"/>
      <c r="AE16" s="16"/>
      <c r="AF16" s="16">
        <v>0</v>
      </c>
      <c r="AG16" s="16">
        <v>0.1</v>
      </c>
      <c r="AH16" s="16">
        <v>0</v>
      </c>
      <c r="AI16" s="17">
        <v>0.3</v>
      </c>
      <c r="AJ16" s="16"/>
      <c r="AK16" s="16"/>
      <c r="AL16" s="16">
        <v>0.02</v>
      </c>
      <c r="AM16" s="16">
        <v>0.3</v>
      </c>
      <c r="AN16" s="16">
        <v>0.01</v>
      </c>
      <c r="AO16" s="16">
        <v>0.3</v>
      </c>
      <c r="AP16" s="16">
        <v>0.01</v>
      </c>
      <c r="AQ16" s="16">
        <v>0.3</v>
      </c>
      <c r="AR16" s="16"/>
      <c r="AS16" s="16"/>
      <c r="AT16" s="16"/>
      <c r="AU16" s="16"/>
      <c r="AV16" s="16"/>
      <c r="AW16" s="16"/>
      <c r="AX16" s="16">
        <v>0</v>
      </c>
      <c r="AY16" s="16">
        <v>0.3</v>
      </c>
      <c r="AZ16" s="16">
        <v>0</v>
      </c>
      <c r="BA16" s="16">
        <v>0.3</v>
      </c>
      <c r="BB16" s="16"/>
      <c r="BC16" s="16"/>
      <c r="BD16" s="16"/>
      <c r="BE16" s="16"/>
      <c r="BF16" s="16"/>
      <c r="BG16" s="16"/>
      <c r="BH16" s="16"/>
      <c r="BI16" s="16"/>
      <c r="BJ16" s="16"/>
      <c r="BK16" s="16"/>
      <c r="BL16" s="16">
        <v>0</v>
      </c>
      <c r="BM16" s="16">
        <v>0.3</v>
      </c>
      <c r="BN16" s="16"/>
      <c r="BO16" s="16"/>
      <c r="BP16" s="15">
        <v>0</v>
      </c>
      <c r="BQ16" s="15">
        <v>0.3</v>
      </c>
      <c r="BR16" s="15"/>
      <c r="BS16" s="15"/>
      <c r="BT16" s="15"/>
      <c r="BU16" s="15"/>
      <c r="BV16" s="15"/>
      <c r="BW16" s="15"/>
      <c r="BX16" s="16">
        <v>0</v>
      </c>
      <c r="BY16" s="16">
        <v>0.3</v>
      </c>
      <c r="BZ16" s="18">
        <v>8.0000000000000002E-3</v>
      </c>
      <c r="CA16" s="16">
        <v>0.1</v>
      </c>
      <c r="CB16" s="16"/>
      <c r="CC16" s="16"/>
      <c r="CD16" s="16"/>
      <c r="CE16" s="16"/>
      <c r="CF16" s="16"/>
      <c r="CG16" s="16"/>
      <c r="CH16" s="16"/>
      <c r="CI16" s="16"/>
      <c r="CJ16" s="16"/>
      <c r="CK16" s="16"/>
      <c r="CL16" s="16"/>
      <c r="CM16" s="16"/>
      <c r="CN16" s="16"/>
      <c r="CO16" s="16"/>
      <c r="CP16" s="16"/>
      <c r="CQ16" s="16"/>
      <c r="CR16" s="16"/>
      <c r="CS16" s="16"/>
      <c r="CT16" s="16"/>
      <c r="CU16" s="16"/>
      <c r="CV16" s="16"/>
      <c r="CW16" s="16"/>
    </row>
    <row r="17" spans="1:101" x14ac:dyDescent="0.3">
      <c r="A17" s="135">
        <v>11</v>
      </c>
      <c r="B17" s="15"/>
      <c r="C17" s="14" t="s">
        <v>125</v>
      </c>
      <c r="D17" s="14" t="s">
        <v>126</v>
      </c>
      <c r="E17" s="14"/>
      <c r="F17" s="14" t="s">
        <v>113</v>
      </c>
      <c r="G17" s="14" t="s">
        <v>127</v>
      </c>
      <c r="H17" s="2" t="s">
        <v>128</v>
      </c>
      <c r="I17" s="12">
        <v>100</v>
      </c>
      <c r="J17" s="16">
        <f t="shared" si="0"/>
        <v>93</v>
      </c>
      <c r="K17" s="16">
        <f t="shared" si="1"/>
        <v>99.611999999999995</v>
      </c>
      <c r="L17" s="16">
        <f t="shared" si="2"/>
        <v>0.38800000000000007</v>
      </c>
      <c r="M17" s="16">
        <f t="shared" si="2"/>
        <v>6.9999999999999973</v>
      </c>
      <c r="N17" s="16">
        <v>0.1</v>
      </c>
      <c r="O17" s="16">
        <v>1</v>
      </c>
      <c r="P17" s="16">
        <v>0.15</v>
      </c>
      <c r="Q17" s="16">
        <v>1.5</v>
      </c>
      <c r="R17" s="16">
        <v>0.08</v>
      </c>
      <c r="S17" s="17">
        <v>1</v>
      </c>
      <c r="T17" s="16">
        <v>0</v>
      </c>
      <c r="U17" s="17">
        <v>0.3</v>
      </c>
      <c r="V17" s="16">
        <v>0.02</v>
      </c>
      <c r="W17" s="16">
        <v>0.3</v>
      </c>
      <c r="X17" s="16"/>
      <c r="Y17" s="16"/>
      <c r="Z17" s="16">
        <v>0.01</v>
      </c>
      <c r="AA17" s="16">
        <v>0.3</v>
      </c>
      <c r="AB17" s="16"/>
      <c r="AC17" s="16"/>
      <c r="AD17" s="16"/>
      <c r="AE17" s="16"/>
      <c r="AF17" s="16"/>
      <c r="AG17" s="16"/>
      <c r="AH17" s="16">
        <v>0</v>
      </c>
      <c r="AI17" s="17">
        <v>0.3</v>
      </c>
      <c r="AJ17" s="16"/>
      <c r="AK17" s="16"/>
      <c r="AL17" s="16"/>
      <c r="AM17" s="16"/>
      <c r="AN17" s="16">
        <v>0.01</v>
      </c>
      <c r="AO17" s="16">
        <v>0.3</v>
      </c>
      <c r="AP17" s="16">
        <v>0.01</v>
      </c>
      <c r="AQ17" s="16">
        <v>0.3</v>
      </c>
      <c r="AR17" s="16"/>
      <c r="AS17" s="16"/>
      <c r="AT17" s="16">
        <v>0</v>
      </c>
      <c r="AU17" s="16">
        <v>0.1</v>
      </c>
      <c r="AV17" s="16"/>
      <c r="AW17" s="16"/>
      <c r="AX17" s="16">
        <v>0</v>
      </c>
      <c r="AY17" s="16">
        <v>0.3</v>
      </c>
      <c r="AZ17" s="16">
        <v>0</v>
      </c>
      <c r="BA17" s="16">
        <v>0.3</v>
      </c>
      <c r="BB17" s="16"/>
      <c r="BC17" s="16"/>
      <c r="BD17" s="16"/>
      <c r="BE17" s="16"/>
      <c r="BF17" s="16"/>
      <c r="BG17" s="16"/>
      <c r="BH17" s="16"/>
      <c r="BI17" s="16"/>
      <c r="BJ17" s="16"/>
      <c r="BK17" s="16"/>
      <c r="BL17" s="16">
        <v>0</v>
      </c>
      <c r="BM17" s="16">
        <v>0.3</v>
      </c>
      <c r="BN17" s="16"/>
      <c r="BO17" s="16"/>
      <c r="BP17" s="15">
        <v>0</v>
      </c>
      <c r="BQ17" s="15">
        <v>0.3</v>
      </c>
      <c r="BR17" s="15"/>
      <c r="BS17" s="15"/>
      <c r="BT17" s="15"/>
      <c r="BU17" s="15"/>
      <c r="BV17" s="15"/>
      <c r="BW17" s="15"/>
      <c r="BX17" s="16">
        <v>0</v>
      </c>
      <c r="BY17" s="16">
        <v>0.3</v>
      </c>
      <c r="BZ17" s="18">
        <v>8.0000000000000002E-3</v>
      </c>
      <c r="CA17" s="16">
        <v>0.1</v>
      </c>
      <c r="CB17" s="16"/>
      <c r="CC17" s="16"/>
      <c r="CD17" s="16"/>
      <c r="CE17" s="16"/>
      <c r="CF17" s="16"/>
      <c r="CG17" s="16"/>
      <c r="CH17" s="16"/>
      <c r="CI17" s="16"/>
      <c r="CJ17" s="16"/>
      <c r="CK17" s="16"/>
      <c r="CL17" s="16"/>
      <c r="CM17" s="16"/>
      <c r="CN17" s="16"/>
      <c r="CO17" s="16"/>
      <c r="CP17" s="16"/>
      <c r="CQ17" s="16"/>
      <c r="CR17" s="16"/>
      <c r="CS17" s="16"/>
      <c r="CT17" s="16"/>
      <c r="CU17" s="16"/>
      <c r="CV17" s="16"/>
      <c r="CW17" s="16"/>
    </row>
    <row r="18" spans="1:101" x14ac:dyDescent="0.3">
      <c r="A18" s="135">
        <v>11</v>
      </c>
      <c r="B18" s="15"/>
      <c r="C18" s="14" t="s">
        <v>125</v>
      </c>
      <c r="D18" s="14" t="s">
        <v>126</v>
      </c>
      <c r="E18" s="14"/>
      <c r="F18" s="14" t="s">
        <v>113</v>
      </c>
      <c r="G18" s="14" t="s">
        <v>127</v>
      </c>
      <c r="H18" s="2" t="s">
        <v>128</v>
      </c>
      <c r="I18" s="12">
        <v>100</v>
      </c>
      <c r="J18" s="16">
        <f t="shared" si="0"/>
        <v>93</v>
      </c>
      <c r="K18" s="16">
        <f t="shared" si="1"/>
        <v>99.611999999999995</v>
      </c>
      <c r="L18" s="16">
        <f t="shared" si="2"/>
        <v>0.38800000000000007</v>
      </c>
      <c r="M18" s="16">
        <f t="shared" si="2"/>
        <v>6.9999999999999973</v>
      </c>
      <c r="N18" s="16">
        <v>0.1</v>
      </c>
      <c r="O18" s="16">
        <v>1</v>
      </c>
      <c r="P18" s="16">
        <v>0.15</v>
      </c>
      <c r="Q18" s="16">
        <v>1.5</v>
      </c>
      <c r="R18" s="16">
        <v>0.08</v>
      </c>
      <c r="S18" s="17">
        <v>1</v>
      </c>
      <c r="T18" s="16">
        <v>0</v>
      </c>
      <c r="U18" s="17">
        <v>0.3</v>
      </c>
      <c r="V18" s="16"/>
      <c r="W18" s="16"/>
      <c r="X18" s="16"/>
      <c r="Y18" s="16"/>
      <c r="Z18" s="16">
        <v>0.01</v>
      </c>
      <c r="AA18" s="16">
        <v>0.3</v>
      </c>
      <c r="AB18" s="16"/>
      <c r="AC18" s="16"/>
      <c r="AD18" s="16"/>
      <c r="AE18" s="16"/>
      <c r="AF18" s="16"/>
      <c r="AG18" s="16"/>
      <c r="AH18" s="16">
        <v>0</v>
      </c>
      <c r="AI18" s="17">
        <v>0.3</v>
      </c>
      <c r="AJ18" s="16"/>
      <c r="AK18" s="16"/>
      <c r="AL18" s="16">
        <v>0.02</v>
      </c>
      <c r="AM18" s="16">
        <v>0.3</v>
      </c>
      <c r="AN18" s="16">
        <v>0.01</v>
      </c>
      <c r="AO18" s="16">
        <v>0.3</v>
      </c>
      <c r="AP18" s="16">
        <v>0.01</v>
      </c>
      <c r="AQ18" s="16">
        <v>0.3</v>
      </c>
      <c r="AR18" s="16"/>
      <c r="AS18" s="16"/>
      <c r="AT18" s="16">
        <v>0</v>
      </c>
      <c r="AU18" s="16">
        <v>0.1</v>
      </c>
      <c r="AV18" s="16"/>
      <c r="AW18" s="16"/>
      <c r="AX18" s="16">
        <v>0</v>
      </c>
      <c r="AY18" s="16">
        <v>0.3</v>
      </c>
      <c r="AZ18" s="16">
        <v>0</v>
      </c>
      <c r="BA18" s="16">
        <v>0.3</v>
      </c>
      <c r="BB18" s="16"/>
      <c r="BC18" s="16"/>
      <c r="BD18" s="16"/>
      <c r="BE18" s="16"/>
      <c r="BF18" s="16"/>
      <c r="BG18" s="16"/>
      <c r="BH18" s="16"/>
      <c r="BI18" s="16"/>
      <c r="BJ18" s="16"/>
      <c r="BK18" s="16"/>
      <c r="BL18" s="16">
        <v>0</v>
      </c>
      <c r="BM18" s="16">
        <v>0.3</v>
      </c>
      <c r="BN18" s="16"/>
      <c r="BO18" s="16"/>
      <c r="BP18" s="15">
        <v>0</v>
      </c>
      <c r="BQ18" s="15">
        <v>0.3</v>
      </c>
      <c r="BR18" s="15"/>
      <c r="BS18" s="15"/>
      <c r="BT18" s="15"/>
      <c r="BU18" s="15"/>
      <c r="BV18" s="15"/>
      <c r="BW18" s="15"/>
      <c r="BX18" s="16">
        <v>0</v>
      </c>
      <c r="BY18" s="16">
        <v>0.3</v>
      </c>
      <c r="BZ18" s="18">
        <v>8.0000000000000002E-3</v>
      </c>
      <c r="CA18" s="16">
        <v>0.1</v>
      </c>
      <c r="CB18" s="16"/>
      <c r="CC18" s="16"/>
      <c r="CD18" s="16"/>
      <c r="CE18" s="16"/>
      <c r="CF18" s="16"/>
      <c r="CG18" s="16"/>
      <c r="CH18" s="16"/>
      <c r="CI18" s="16"/>
      <c r="CJ18" s="16"/>
      <c r="CK18" s="16"/>
      <c r="CL18" s="16"/>
      <c r="CM18" s="16"/>
      <c r="CN18" s="16"/>
      <c r="CO18" s="16"/>
      <c r="CP18" s="16"/>
      <c r="CQ18" s="16"/>
      <c r="CR18" s="16"/>
      <c r="CS18" s="16"/>
      <c r="CT18" s="16"/>
      <c r="CU18" s="16"/>
      <c r="CV18" s="16"/>
      <c r="CW18" s="16"/>
    </row>
    <row r="19" spans="1:101" x14ac:dyDescent="0.3">
      <c r="A19" s="135">
        <v>11</v>
      </c>
      <c r="B19" s="15"/>
      <c r="C19" s="14" t="s">
        <v>125</v>
      </c>
      <c r="D19" s="14" t="s">
        <v>126</v>
      </c>
      <c r="E19" s="14"/>
      <c r="F19" s="14" t="s">
        <v>113</v>
      </c>
      <c r="G19" s="14" t="s">
        <v>127</v>
      </c>
      <c r="H19" s="2" t="s">
        <v>128</v>
      </c>
      <c r="I19" s="12">
        <v>100</v>
      </c>
      <c r="J19" s="16">
        <f t="shared" si="0"/>
        <v>93</v>
      </c>
      <c r="K19" s="16">
        <f t="shared" si="1"/>
        <v>99.611999999999995</v>
      </c>
      <c r="L19" s="16">
        <f t="shared" si="2"/>
        <v>0.38800000000000007</v>
      </c>
      <c r="M19" s="16">
        <f t="shared" si="2"/>
        <v>6.9999999999999973</v>
      </c>
      <c r="N19" s="16">
        <v>0.1</v>
      </c>
      <c r="O19" s="16">
        <v>1</v>
      </c>
      <c r="P19" s="16">
        <v>0.15</v>
      </c>
      <c r="Q19" s="16">
        <v>1.5</v>
      </c>
      <c r="R19" s="16">
        <v>0.08</v>
      </c>
      <c r="S19" s="17">
        <v>1</v>
      </c>
      <c r="T19" s="16">
        <v>0</v>
      </c>
      <c r="U19" s="17">
        <v>0.3</v>
      </c>
      <c r="V19" s="16">
        <v>0.02</v>
      </c>
      <c r="W19" s="16">
        <v>0.3</v>
      </c>
      <c r="X19" s="16">
        <v>0</v>
      </c>
      <c r="Y19" s="16">
        <v>0.1</v>
      </c>
      <c r="Z19" s="16">
        <v>0.01</v>
      </c>
      <c r="AA19" s="16">
        <v>0.3</v>
      </c>
      <c r="AB19" s="16"/>
      <c r="AC19" s="16"/>
      <c r="AD19" s="16"/>
      <c r="AE19" s="16"/>
      <c r="AF19" s="16"/>
      <c r="AG19" s="16"/>
      <c r="AH19" s="16">
        <v>0</v>
      </c>
      <c r="AI19" s="17">
        <v>0.3</v>
      </c>
      <c r="AJ19" s="16"/>
      <c r="AK19" s="16"/>
      <c r="AL19" s="16"/>
      <c r="AM19" s="16"/>
      <c r="AN19" s="16">
        <v>0.01</v>
      </c>
      <c r="AO19" s="16">
        <v>0.3</v>
      </c>
      <c r="AP19" s="16">
        <v>0.01</v>
      </c>
      <c r="AQ19" s="16">
        <v>0.3</v>
      </c>
      <c r="AR19" s="16"/>
      <c r="AS19" s="16"/>
      <c r="AT19" s="16"/>
      <c r="AU19" s="16"/>
      <c r="AV19" s="16"/>
      <c r="AW19" s="16"/>
      <c r="AX19" s="16">
        <v>0</v>
      </c>
      <c r="AY19" s="16">
        <v>0.3</v>
      </c>
      <c r="AZ19" s="16">
        <v>0</v>
      </c>
      <c r="BA19" s="16">
        <v>0.3</v>
      </c>
      <c r="BB19" s="16"/>
      <c r="BC19" s="16"/>
      <c r="BD19" s="16"/>
      <c r="BE19" s="16"/>
      <c r="BF19" s="16"/>
      <c r="BG19" s="16"/>
      <c r="BH19" s="16"/>
      <c r="BI19" s="16"/>
      <c r="BJ19" s="16"/>
      <c r="BK19" s="16"/>
      <c r="BL19" s="16">
        <v>0</v>
      </c>
      <c r="BM19" s="16">
        <v>0.3</v>
      </c>
      <c r="BN19" s="16"/>
      <c r="BO19" s="16"/>
      <c r="BP19" s="15"/>
      <c r="BQ19" s="15"/>
      <c r="BR19" s="15">
        <v>0</v>
      </c>
      <c r="BS19" s="15">
        <v>0.3</v>
      </c>
      <c r="BT19" s="15"/>
      <c r="BU19" s="15"/>
      <c r="BV19" s="15"/>
      <c r="BW19" s="15"/>
      <c r="BX19" s="16">
        <v>0</v>
      </c>
      <c r="BY19" s="16">
        <v>0.3</v>
      </c>
      <c r="BZ19" s="18">
        <v>8.0000000000000002E-3</v>
      </c>
      <c r="CA19" s="16">
        <v>0.1</v>
      </c>
      <c r="CB19" s="16"/>
      <c r="CC19" s="16"/>
      <c r="CD19" s="16"/>
      <c r="CE19" s="16"/>
      <c r="CF19" s="16"/>
      <c r="CG19" s="16"/>
      <c r="CH19" s="16"/>
      <c r="CI19" s="16"/>
      <c r="CJ19" s="16"/>
      <c r="CK19" s="16"/>
      <c r="CL19" s="16"/>
      <c r="CM19" s="16"/>
      <c r="CN19" s="16"/>
      <c r="CO19" s="16"/>
      <c r="CP19" s="16"/>
      <c r="CQ19" s="16"/>
      <c r="CR19" s="16"/>
      <c r="CS19" s="16"/>
      <c r="CT19" s="16"/>
      <c r="CU19" s="16"/>
      <c r="CV19" s="16"/>
      <c r="CW19" s="16"/>
    </row>
    <row r="20" spans="1:101" x14ac:dyDescent="0.3">
      <c r="A20" s="135">
        <v>11</v>
      </c>
      <c r="B20" s="15"/>
      <c r="C20" s="14" t="s">
        <v>125</v>
      </c>
      <c r="D20" s="14" t="s">
        <v>126</v>
      </c>
      <c r="E20" s="14"/>
      <c r="F20" s="14" t="s">
        <v>113</v>
      </c>
      <c r="G20" s="14" t="s">
        <v>127</v>
      </c>
      <c r="H20" s="2" t="s">
        <v>128</v>
      </c>
      <c r="I20" s="12">
        <v>100</v>
      </c>
      <c r="J20" s="16">
        <f t="shared" si="0"/>
        <v>93</v>
      </c>
      <c r="K20" s="16">
        <f t="shared" si="1"/>
        <v>99.611999999999995</v>
      </c>
      <c r="L20" s="16">
        <f t="shared" si="2"/>
        <v>0.38800000000000007</v>
      </c>
      <c r="M20" s="16">
        <f t="shared" si="2"/>
        <v>6.9999999999999982</v>
      </c>
      <c r="N20" s="16">
        <v>0.1</v>
      </c>
      <c r="O20" s="16">
        <v>1</v>
      </c>
      <c r="P20" s="16">
        <v>0.15</v>
      </c>
      <c r="Q20" s="16">
        <v>1.5</v>
      </c>
      <c r="R20" s="16">
        <v>0.08</v>
      </c>
      <c r="S20" s="17">
        <v>1</v>
      </c>
      <c r="T20" s="16">
        <v>0</v>
      </c>
      <c r="U20" s="17">
        <v>0.3</v>
      </c>
      <c r="V20" s="16"/>
      <c r="W20" s="16"/>
      <c r="X20" s="16">
        <v>0</v>
      </c>
      <c r="Y20" s="16">
        <v>0.1</v>
      </c>
      <c r="Z20" s="16">
        <v>0.01</v>
      </c>
      <c r="AA20" s="16">
        <v>0.3</v>
      </c>
      <c r="AB20" s="16"/>
      <c r="AC20" s="16"/>
      <c r="AD20" s="16"/>
      <c r="AE20" s="16"/>
      <c r="AF20" s="16"/>
      <c r="AG20" s="16"/>
      <c r="AH20" s="16">
        <v>0</v>
      </c>
      <c r="AI20" s="17">
        <v>0.3</v>
      </c>
      <c r="AJ20" s="16"/>
      <c r="AK20" s="16"/>
      <c r="AL20" s="16">
        <v>0.02</v>
      </c>
      <c r="AM20" s="16">
        <v>0.3</v>
      </c>
      <c r="AN20" s="16">
        <v>0.01</v>
      </c>
      <c r="AO20" s="16">
        <v>0.3</v>
      </c>
      <c r="AP20" s="16">
        <v>0.01</v>
      </c>
      <c r="AQ20" s="16">
        <v>0.3</v>
      </c>
      <c r="AR20" s="16"/>
      <c r="AS20" s="16"/>
      <c r="AT20" s="16"/>
      <c r="AU20" s="16"/>
      <c r="AV20" s="16"/>
      <c r="AW20" s="16"/>
      <c r="AX20" s="16">
        <v>0</v>
      </c>
      <c r="AY20" s="16">
        <v>0.3</v>
      </c>
      <c r="AZ20" s="16">
        <v>0</v>
      </c>
      <c r="BA20" s="16">
        <v>0.3</v>
      </c>
      <c r="BB20" s="16"/>
      <c r="BC20" s="16"/>
      <c r="BD20" s="16"/>
      <c r="BE20" s="16"/>
      <c r="BF20" s="16"/>
      <c r="BG20" s="16"/>
      <c r="BH20" s="16"/>
      <c r="BI20" s="16"/>
      <c r="BJ20" s="16"/>
      <c r="BK20" s="16"/>
      <c r="BL20" s="16">
        <v>0</v>
      </c>
      <c r="BM20" s="16">
        <v>0.3</v>
      </c>
      <c r="BN20" s="16"/>
      <c r="BO20" s="16"/>
      <c r="BP20" s="15"/>
      <c r="BQ20" s="15"/>
      <c r="BR20" s="15">
        <v>0</v>
      </c>
      <c r="BS20" s="15">
        <v>0.3</v>
      </c>
      <c r="BT20" s="15"/>
      <c r="BU20" s="15"/>
      <c r="BV20" s="15"/>
      <c r="BW20" s="15"/>
      <c r="BX20" s="16">
        <v>0</v>
      </c>
      <c r="BY20" s="16">
        <v>0.3</v>
      </c>
      <c r="BZ20" s="18">
        <v>8.0000000000000002E-3</v>
      </c>
      <c r="CA20" s="16">
        <v>0.1</v>
      </c>
      <c r="CB20" s="16"/>
      <c r="CC20" s="16"/>
      <c r="CD20" s="16"/>
      <c r="CE20" s="16"/>
      <c r="CF20" s="16"/>
      <c r="CG20" s="16"/>
      <c r="CH20" s="16"/>
      <c r="CI20" s="16"/>
      <c r="CJ20" s="16"/>
      <c r="CK20" s="16"/>
      <c r="CL20" s="16"/>
      <c r="CM20" s="16"/>
      <c r="CN20" s="16"/>
      <c r="CO20" s="16"/>
      <c r="CP20" s="16"/>
      <c r="CQ20" s="16"/>
      <c r="CR20" s="16"/>
      <c r="CS20" s="16"/>
      <c r="CT20" s="16"/>
      <c r="CU20" s="16"/>
      <c r="CV20" s="16"/>
      <c r="CW20" s="16"/>
    </row>
    <row r="21" spans="1:101" x14ac:dyDescent="0.3">
      <c r="A21" s="135">
        <v>11</v>
      </c>
      <c r="B21" s="15"/>
      <c r="C21" s="14" t="s">
        <v>125</v>
      </c>
      <c r="D21" s="14" t="s">
        <v>126</v>
      </c>
      <c r="E21" s="14"/>
      <c r="F21" s="14" t="s">
        <v>113</v>
      </c>
      <c r="G21" s="14" t="s">
        <v>127</v>
      </c>
      <c r="H21" s="2" t="s">
        <v>128</v>
      </c>
      <c r="I21" s="12">
        <v>100</v>
      </c>
      <c r="J21" s="16">
        <f t="shared" si="0"/>
        <v>93</v>
      </c>
      <c r="K21" s="16">
        <f t="shared" si="1"/>
        <v>99.611999999999995</v>
      </c>
      <c r="L21" s="16">
        <f t="shared" si="2"/>
        <v>0.38800000000000007</v>
      </c>
      <c r="M21" s="16">
        <f t="shared" si="2"/>
        <v>6.9999999999999973</v>
      </c>
      <c r="N21" s="16">
        <v>0.1</v>
      </c>
      <c r="O21" s="16">
        <v>1</v>
      </c>
      <c r="P21" s="16">
        <v>0.15</v>
      </c>
      <c r="Q21" s="16">
        <v>1.5</v>
      </c>
      <c r="R21" s="16">
        <v>0.08</v>
      </c>
      <c r="S21" s="17">
        <v>1</v>
      </c>
      <c r="T21" s="16">
        <v>0</v>
      </c>
      <c r="U21" s="17">
        <v>0.3</v>
      </c>
      <c r="V21" s="16">
        <v>0.02</v>
      </c>
      <c r="W21" s="16">
        <v>0.3</v>
      </c>
      <c r="X21" s="16"/>
      <c r="Y21" s="16"/>
      <c r="Z21" s="16">
        <v>0.01</v>
      </c>
      <c r="AA21" s="16">
        <v>0.3</v>
      </c>
      <c r="AB21" s="16"/>
      <c r="AC21" s="16"/>
      <c r="AD21" s="16"/>
      <c r="AE21" s="16"/>
      <c r="AF21" s="16">
        <v>0</v>
      </c>
      <c r="AG21" s="16">
        <v>0.1</v>
      </c>
      <c r="AH21" s="16">
        <v>0</v>
      </c>
      <c r="AI21" s="17">
        <v>0.3</v>
      </c>
      <c r="AJ21" s="16"/>
      <c r="AK21" s="16"/>
      <c r="AL21" s="16"/>
      <c r="AM21" s="16"/>
      <c r="AN21" s="16">
        <v>0.01</v>
      </c>
      <c r="AO21" s="16">
        <v>0.3</v>
      </c>
      <c r="AP21" s="16">
        <v>0.01</v>
      </c>
      <c r="AQ21" s="16">
        <v>0.3</v>
      </c>
      <c r="AR21" s="16"/>
      <c r="AS21" s="16"/>
      <c r="AT21" s="16"/>
      <c r="AU21" s="16"/>
      <c r="AV21" s="16"/>
      <c r="AW21" s="16"/>
      <c r="AX21" s="16">
        <v>0</v>
      </c>
      <c r="AY21" s="16">
        <v>0.3</v>
      </c>
      <c r="AZ21" s="16">
        <v>0</v>
      </c>
      <c r="BA21" s="16">
        <v>0.3</v>
      </c>
      <c r="BB21" s="16"/>
      <c r="BC21" s="16"/>
      <c r="BD21" s="16"/>
      <c r="BE21" s="16"/>
      <c r="BF21" s="16"/>
      <c r="BG21" s="16"/>
      <c r="BH21" s="16"/>
      <c r="BI21" s="16"/>
      <c r="BJ21" s="16"/>
      <c r="BK21" s="16"/>
      <c r="BL21" s="16">
        <v>0</v>
      </c>
      <c r="BM21" s="16">
        <v>0.3</v>
      </c>
      <c r="BN21" s="16"/>
      <c r="BO21" s="16"/>
      <c r="BP21" s="15"/>
      <c r="BQ21" s="15"/>
      <c r="BR21" s="15">
        <v>0</v>
      </c>
      <c r="BS21" s="15">
        <v>0.3</v>
      </c>
      <c r="BT21" s="15"/>
      <c r="BU21" s="15"/>
      <c r="BV21" s="15"/>
      <c r="BW21" s="15"/>
      <c r="BX21" s="16">
        <v>0</v>
      </c>
      <c r="BY21" s="16">
        <v>0.3</v>
      </c>
      <c r="BZ21" s="18">
        <v>8.0000000000000002E-3</v>
      </c>
      <c r="CA21" s="16">
        <v>0.1</v>
      </c>
      <c r="CB21" s="16"/>
      <c r="CC21" s="16"/>
      <c r="CD21" s="16"/>
      <c r="CE21" s="16"/>
      <c r="CF21" s="16"/>
      <c r="CG21" s="16"/>
      <c r="CH21" s="16"/>
      <c r="CI21" s="16"/>
      <c r="CJ21" s="16"/>
      <c r="CK21" s="16"/>
      <c r="CL21" s="16"/>
      <c r="CM21" s="16"/>
      <c r="CN21" s="16"/>
      <c r="CO21" s="16"/>
      <c r="CP21" s="16"/>
      <c r="CQ21" s="16"/>
      <c r="CR21" s="16"/>
      <c r="CS21" s="16"/>
      <c r="CT21" s="16"/>
      <c r="CU21" s="16"/>
      <c r="CV21" s="16"/>
      <c r="CW21" s="16"/>
    </row>
    <row r="22" spans="1:101" x14ac:dyDescent="0.3">
      <c r="A22" s="135">
        <v>11</v>
      </c>
      <c r="B22" s="15"/>
      <c r="C22" s="14" t="s">
        <v>125</v>
      </c>
      <c r="D22" s="14" t="s">
        <v>126</v>
      </c>
      <c r="E22" s="14"/>
      <c r="F22" s="14" t="s">
        <v>113</v>
      </c>
      <c r="G22" s="14" t="s">
        <v>127</v>
      </c>
      <c r="H22" s="2" t="s">
        <v>128</v>
      </c>
      <c r="I22" s="12">
        <v>100</v>
      </c>
      <c r="J22" s="16">
        <f t="shared" si="0"/>
        <v>93</v>
      </c>
      <c r="K22" s="16">
        <f t="shared" si="1"/>
        <v>99.611999999999995</v>
      </c>
      <c r="L22" s="16">
        <f t="shared" si="2"/>
        <v>0.38800000000000007</v>
      </c>
      <c r="M22" s="16">
        <f t="shared" si="2"/>
        <v>6.9999999999999973</v>
      </c>
      <c r="N22" s="16">
        <v>0.1</v>
      </c>
      <c r="O22" s="16">
        <v>1</v>
      </c>
      <c r="P22" s="16">
        <v>0.15</v>
      </c>
      <c r="Q22" s="16">
        <v>1.5</v>
      </c>
      <c r="R22" s="16">
        <v>0.08</v>
      </c>
      <c r="S22" s="17">
        <v>1</v>
      </c>
      <c r="T22" s="16">
        <v>0</v>
      </c>
      <c r="U22" s="17">
        <v>0.3</v>
      </c>
      <c r="V22" s="16"/>
      <c r="W22" s="16"/>
      <c r="X22" s="16"/>
      <c r="Y22" s="16"/>
      <c r="Z22" s="16">
        <v>0.01</v>
      </c>
      <c r="AA22" s="16">
        <v>0.3</v>
      </c>
      <c r="AB22" s="16"/>
      <c r="AC22" s="16"/>
      <c r="AD22" s="16"/>
      <c r="AE22" s="16"/>
      <c r="AF22" s="16">
        <v>0</v>
      </c>
      <c r="AG22" s="16">
        <v>0.1</v>
      </c>
      <c r="AH22" s="16">
        <v>0</v>
      </c>
      <c r="AI22" s="17">
        <v>0.3</v>
      </c>
      <c r="AJ22" s="16"/>
      <c r="AK22" s="16"/>
      <c r="AL22" s="16">
        <v>0.02</v>
      </c>
      <c r="AM22" s="16">
        <v>0.3</v>
      </c>
      <c r="AN22" s="16">
        <v>0.01</v>
      </c>
      <c r="AO22" s="16">
        <v>0.3</v>
      </c>
      <c r="AP22" s="16">
        <v>0.01</v>
      </c>
      <c r="AQ22" s="16">
        <v>0.3</v>
      </c>
      <c r="AR22" s="16"/>
      <c r="AS22" s="16"/>
      <c r="AT22" s="16"/>
      <c r="AU22" s="16"/>
      <c r="AV22" s="16"/>
      <c r="AW22" s="16"/>
      <c r="AX22" s="16">
        <v>0</v>
      </c>
      <c r="AY22" s="16">
        <v>0.3</v>
      </c>
      <c r="AZ22" s="16">
        <v>0</v>
      </c>
      <c r="BA22" s="16">
        <v>0.3</v>
      </c>
      <c r="BB22" s="16"/>
      <c r="BC22" s="16"/>
      <c r="BD22" s="16"/>
      <c r="BE22" s="16"/>
      <c r="BF22" s="16"/>
      <c r="BG22" s="16"/>
      <c r="BH22" s="16"/>
      <c r="BI22" s="16"/>
      <c r="BJ22" s="16"/>
      <c r="BK22" s="16"/>
      <c r="BL22" s="16">
        <v>0</v>
      </c>
      <c r="BM22" s="16">
        <v>0.3</v>
      </c>
      <c r="BN22" s="16"/>
      <c r="BO22" s="16"/>
      <c r="BP22" s="15"/>
      <c r="BQ22" s="15"/>
      <c r="BR22" s="15">
        <v>0</v>
      </c>
      <c r="BS22" s="15">
        <v>0.3</v>
      </c>
      <c r="BT22" s="15"/>
      <c r="BU22" s="15"/>
      <c r="BV22" s="15"/>
      <c r="BW22" s="15"/>
      <c r="BX22" s="16">
        <v>0</v>
      </c>
      <c r="BY22" s="16">
        <v>0.3</v>
      </c>
      <c r="BZ22" s="18">
        <v>8.0000000000000002E-3</v>
      </c>
      <c r="CA22" s="16">
        <v>0.1</v>
      </c>
      <c r="CB22" s="16"/>
      <c r="CC22" s="16"/>
      <c r="CD22" s="16"/>
      <c r="CE22" s="16"/>
      <c r="CF22" s="16"/>
      <c r="CG22" s="16"/>
      <c r="CH22" s="16"/>
      <c r="CI22" s="16"/>
      <c r="CJ22" s="16"/>
      <c r="CK22" s="16"/>
      <c r="CL22" s="16"/>
      <c r="CM22" s="16"/>
      <c r="CN22" s="16"/>
      <c r="CO22" s="16"/>
      <c r="CP22" s="16"/>
      <c r="CQ22" s="16"/>
      <c r="CR22" s="16"/>
      <c r="CS22" s="16"/>
      <c r="CT22" s="16"/>
      <c r="CU22" s="16"/>
      <c r="CV22" s="16"/>
      <c r="CW22" s="16"/>
    </row>
    <row r="23" spans="1:101" x14ac:dyDescent="0.3">
      <c r="A23" s="135">
        <v>11</v>
      </c>
      <c r="B23" s="15"/>
      <c r="C23" s="14" t="s">
        <v>125</v>
      </c>
      <c r="D23" s="14" t="s">
        <v>126</v>
      </c>
      <c r="E23" s="14"/>
      <c r="F23" s="14" t="s">
        <v>113</v>
      </c>
      <c r="G23" s="14" t="s">
        <v>127</v>
      </c>
      <c r="H23" s="2" t="s">
        <v>128</v>
      </c>
      <c r="I23" s="12">
        <v>100</v>
      </c>
      <c r="J23" s="16">
        <f t="shared" si="0"/>
        <v>93</v>
      </c>
      <c r="K23" s="16">
        <f t="shared" si="1"/>
        <v>99.611999999999995</v>
      </c>
      <c r="L23" s="16">
        <f t="shared" si="2"/>
        <v>0.38800000000000007</v>
      </c>
      <c r="M23" s="16">
        <f t="shared" si="2"/>
        <v>6.9999999999999973</v>
      </c>
      <c r="N23" s="16">
        <v>0.1</v>
      </c>
      <c r="O23" s="16">
        <v>1</v>
      </c>
      <c r="P23" s="16">
        <v>0.15</v>
      </c>
      <c r="Q23" s="16">
        <v>1.5</v>
      </c>
      <c r="R23" s="16">
        <v>0.08</v>
      </c>
      <c r="S23" s="17">
        <v>1</v>
      </c>
      <c r="T23" s="16">
        <v>0</v>
      </c>
      <c r="U23" s="17">
        <v>0.3</v>
      </c>
      <c r="V23" s="16">
        <v>0.02</v>
      </c>
      <c r="W23" s="16">
        <v>0.3</v>
      </c>
      <c r="X23" s="16"/>
      <c r="Y23" s="16"/>
      <c r="Z23" s="16">
        <v>0.01</v>
      </c>
      <c r="AA23" s="16">
        <v>0.3</v>
      </c>
      <c r="AB23" s="16"/>
      <c r="AC23" s="16"/>
      <c r="AD23" s="16"/>
      <c r="AE23" s="16"/>
      <c r="AF23" s="16"/>
      <c r="AG23" s="16"/>
      <c r="AH23" s="16">
        <v>0</v>
      </c>
      <c r="AI23" s="17">
        <v>0.3</v>
      </c>
      <c r="AJ23" s="16"/>
      <c r="AK23" s="16"/>
      <c r="AL23" s="16"/>
      <c r="AM23" s="16"/>
      <c r="AN23" s="16">
        <v>0.01</v>
      </c>
      <c r="AO23" s="16">
        <v>0.3</v>
      </c>
      <c r="AP23" s="16">
        <v>0.01</v>
      </c>
      <c r="AQ23" s="16">
        <v>0.3</v>
      </c>
      <c r="AR23" s="16"/>
      <c r="AS23" s="16"/>
      <c r="AT23" s="16">
        <v>0</v>
      </c>
      <c r="AU23" s="16">
        <v>0.1</v>
      </c>
      <c r="AV23" s="16"/>
      <c r="AW23" s="16"/>
      <c r="AX23" s="16">
        <v>0</v>
      </c>
      <c r="AY23" s="16">
        <v>0.3</v>
      </c>
      <c r="AZ23" s="16">
        <v>0</v>
      </c>
      <c r="BA23" s="16">
        <v>0.3</v>
      </c>
      <c r="BB23" s="16"/>
      <c r="BC23" s="16"/>
      <c r="BD23" s="16"/>
      <c r="BE23" s="16"/>
      <c r="BF23" s="16"/>
      <c r="BG23" s="16"/>
      <c r="BH23" s="16"/>
      <c r="BI23" s="16"/>
      <c r="BJ23" s="16"/>
      <c r="BK23" s="16"/>
      <c r="BL23" s="16">
        <v>0</v>
      </c>
      <c r="BM23" s="16">
        <v>0.3</v>
      </c>
      <c r="BN23" s="16"/>
      <c r="BO23" s="16"/>
      <c r="BP23" s="15"/>
      <c r="BQ23" s="15"/>
      <c r="BR23" s="15">
        <v>0</v>
      </c>
      <c r="BS23" s="15">
        <v>0.3</v>
      </c>
      <c r="BT23" s="15"/>
      <c r="BU23" s="15"/>
      <c r="BV23" s="15"/>
      <c r="BW23" s="15"/>
      <c r="BX23" s="16">
        <v>0</v>
      </c>
      <c r="BY23" s="16">
        <v>0.3</v>
      </c>
      <c r="BZ23" s="18">
        <v>8.0000000000000002E-3</v>
      </c>
      <c r="CA23" s="16">
        <v>0.1</v>
      </c>
      <c r="CB23" s="16"/>
      <c r="CC23" s="16"/>
      <c r="CD23" s="16"/>
      <c r="CE23" s="16"/>
      <c r="CF23" s="16"/>
      <c r="CG23" s="16"/>
      <c r="CH23" s="16"/>
      <c r="CI23" s="16"/>
      <c r="CJ23" s="16"/>
      <c r="CK23" s="16"/>
      <c r="CL23" s="16"/>
      <c r="CM23" s="16"/>
      <c r="CN23" s="16"/>
      <c r="CO23" s="16"/>
      <c r="CP23" s="16"/>
      <c r="CQ23" s="16"/>
      <c r="CR23" s="16"/>
      <c r="CS23" s="16"/>
      <c r="CT23" s="16"/>
      <c r="CU23" s="16"/>
      <c r="CV23" s="16"/>
      <c r="CW23" s="16"/>
    </row>
    <row r="24" spans="1:101" x14ac:dyDescent="0.3">
      <c r="A24" s="135">
        <v>11</v>
      </c>
      <c r="B24" s="15"/>
      <c r="C24" s="14" t="s">
        <v>125</v>
      </c>
      <c r="D24" s="14" t="s">
        <v>126</v>
      </c>
      <c r="E24" s="14"/>
      <c r="F24" s="14" t="s">
        <v>113</v>
      </c>
      <c r="G24" s="14" t="s">
        <v>127</v>
      </c>
      <c r="H24" s="2" t="s">
        <v>128</v>
      </c>
      <c r="I24" s="12">
        <v>100</v>
      </c>
      <c r="J24" s="16">
        <f t="shared" si="0"/>
        <v>93</v>
      </c>
      <c r="K24" s="16">
        <f t="shared" si="1"/>
        <v>99.611999999999995</v>
      </c>
      <c r="L24" s="16">
        <f t="shared" si="2"/>
        <v>0.38800000000000007</v>
      </c>
      <c r="M24" s="16">
        <f t="shared" si="2"/>
        <v>6.9999999999999973</v>
      </c>
      <c r="N24" s="16">
        <v>0.1</v>
      </c>
      <c r="O24" s="16">
        <v>1</v>
      </c>
      <c r="P24" s="16">
        <v>0.15</v>
      </c>
      <c r="Q24" s="16">
        <v>1.5</v>
      </c>
      <c r="R24" s="16">
        <v>0.08</v>
      </c>
      <c r="S24" s="17">
        <v>1</v>
      </c>
      <c r="T24" s="16">
        <v>0</v>
      </c>
      <c r="U24" s="17">
        <v>0.3</v>
      </c>
      <c r="V24" s="16"/>
      <c r="W24" s="16"/>
      <c r="X24" s="16"/>
      <c r="Y24" s="16"/>
      <c r="Z24" s="16">
        <v>0.01</v>
      </c>
      <c r="AA24" s="16">
        <v>0.3</v>
      </c>
      <c r="AB24" s="16"/>
      <c r="AC24" s="16"/>
      <c r="AD24" s="16"/>
      <c r="AE24" s="16"/>
      <c r="AF24" s="16"/>
      <c r="AG24" s="16"/>
      <c r="AH24" s="16">
        <v>0</v>
      </c>
      <c r="AI24" s="17">
        <v>0.3</v>
      </c>
      <c r="AJ24" s="16"/>
      <c r="AK24" s="16"/>
      <c r="AL24" s="16">
        <v>0.02</v>
      </c>
      <c r="AM24" s="16">
        <v>0.3</v>
      </c>
      <c r="AN24" s="16">
        <v>0.01</v>
      </c>
      <c r="AO24" s="16">
        <v>0.3</v>
      </c>
      <c r="AP24" s="16">
        <v>0.01</v>
      </c>
      <c r="AQ24" s="16">
        <v>0.3</v>
      </c>
      <c r="AR24" s="16"/>
      <c r="AS24" s="16"/>
      <c r="AT24" s="16">
        <v>0</v>
      </c>
      <c r="AU24" s="16">
        <v>0.1</v>
      </c>
      <c r="AV24" s="16"/>
      <c r="AW24" s="16"/>
      <c r="AX24" s="16">
        <v>0</v>
      </c>
      <c r="AY24" s="16">
        <v>0.3</v>
      </c>
      <c r="AZ24" s="16">
        <v>0</v>
      </c>
      <c r="BA24" s="16">
        <v>0.3</v>
      </c>
      <c r="BB24" s="16"/>
      <c r="BC24" s="16"/>
      <c r="BD24" s="16"/>
      <c r="BE24" s="16"/>
      <c r="BF24" s="16"/>
      <c r="BG24" s="16"/>
      <c r="BH24" s="16"/>
      <c r="BI24" s="16"/>
      <c r="BJ24" s="16"/>
      <c r="BK24" s="16"/>
      <c r="BL24" s="16">
        <v>0</v>
      </c>
      <c r="BM24" s="16">
        <v>0.3</v>
      </c>
      <c r="BN24" s="16"/>
      <c r="BO24" s="16"/>
      <c r="BP24" s="15"/>
      <c r="BQ24" s="15"/>
      <c r="BR24" s="15">
        <v>0</v>
      </c>
      <c r="BS24" s="15">
        <v>0.3</v>
      </c>
      <c r="BT24" s="15"/>
      <c r="BU24" s="15"/>
      <c r="BV24" s="15"/>
      <c r="BW24" s="15"/>
      <c r="BX24" s="16">
        <v>0</v>
      </c>
      <c r="BY24" s="16">
        <v>0.3</v>
      </c>
      <c r="BZ24" s="18">
        <v>8.0000000000000002E-3</v>
      </c>
      <c r="CA24" s="16">
        <v>0.1</v>
      </c>
      <c r="CB24" s="16"/>
      <c r="CC24" s="16"/>
      <c r="CD24" s="16"/>
      <c r="CE24" s="16"/>
      <c r="CF24" s="16"/>
      <c r="CG24" s="16"/>
      <c r="CH24" s="16"/>
      <c r="CI24" s="16"/>
      <c r="CJ24" s="16"/>
      <c r="CK24" s="16"/>
      <c r="CL24" s="16"/>
      <c r="CM24" s="16"/>
      <c r="CN24" s="16"/>
      <c r="CO24" s="16"/>
      <c r="CP24" s="16"/>
      <c r="CQ24" s="16"/>
      <c r="CR24" s="16"/>
      <c r="CS24" s="16"/>
      <c r="CT24" s="16"/>
      <c r="CU24" s="16"/>
      <c r="CV24" s="16"/>
      <c r="CW24" s="16"/>
    </row>
    <row r="25" spans="1:101" x14ac:dyDescent="0.3">
      <c r="A25" s="135">
        <v>11</v>
      </c>
      <c r="B25" s="15"/>
      <c r="C25" s="14" t="s">
        <v>125</v>
      </c>
      <c r="D25" s="14" t="s">
        <v>126</v>
      </c>
      <c r="E25" s="14"/>
      <c r="F25" s="14" t="s">
        <v>113</v>
      </c>
      <c r="G25" s="14" t="s">
        <v>127</v>
      </c>
      <c r="H25" s="2" t="s">
        <v>128</v>
      </c>
      <c r="I25" s="12">
        <v>100</v>
      </c>
      <c r="J25" s="16">
        <f t="shared" si="0"/>
        <v>93</v>
      </c>
      <c r="K25" s="16">
        <f t="shared" si="1"/>
        <v>99.611999999999995</v>
      </c>
      <c r="L25" s="16">
        <f t="shared" si="2"/>
        <v>0.38800000000000007</v>
      </c>
      <c r="M25" s="16">
        <f t="shared" si="2"/>
        <v>6.9999999999999973</v>
      </c>
      <c r="N25" s="16">
        <v>0.1</v>
      </c>
      <c r="O25" s="16">
        <v>1</v>
      </c>
      <c r="P25" s="16">
        <v>0.15</v>
      </c>
      <c r="Q25" s="16">
        <v>1.5</v>
      </c>
      <c r="R25" s="16">
        <v>0.08</v>
      </c>
      <c r="S25" s="17">
        <v>1</v>
      </c>
      <c r="T25" s="16">
        <v>0</v>
      </c>
      <c r="U25" s="17">
        <v>0.3</v>
      </c>
      <c r="V25" s="16">
        <v>0.02</v>
      </c>
      <c r="W25" s="16">
        <v>0.3</v>
      </c>
      <c r="X25" s="16">
        <v>0</v>
      </c>
      <c r="Y25" s="16">
        <v>0.1</v>
      </c>
      <c r="Z25" s="16">
        <v>0.01</v>
      </c>
      <c r="AA25" s="16">
        <v>0.3</v>
      </c>
      <c r="AB25" s="16"/>
      <c r="AC25" s="16"/>
      <c r="AD25" s="16"/>
      <c r="AE25" s="16"/>
      <c r="AF25" s="16"/>
      <c r="AG25" s="16"/>
      <c r="AH25" s="16">
        <v>0</v>
      </c>
      <c r="AI25" s="17">
        <v>0.3</v>
      </c>
      <c r="AJ25" s="16"/>
      <c r="AK25" s="16"/>
      <c r="AL25" s="16"/>
      <c r="AM25" s="16"/>
      <c r="AN25" s="16">
        <v>0.01</v>
      </c>
      <c r="AO25" s="16">
        <v>0.3</v>
      </c>
      <c r="AP25" s="16">
        <v>0.01</v>
      </c>
      <c r="AQ25" s="16">
        <v>0.3</v>
      </c>
      <c r="AR25" s="16"/>
      <c r="AS25" s="16"/>
      <c r="AT25" s="16"/>
      <c r="AU25" s="16"/>
      <c r="AV25" s="16"/>
      <c r="AW25" s="16"/>
      <c r="AX25" s="16">
        <v>0</v>
      </c>
      <c r="AY25" s="16">
        <v>0.3</v>
      </c>
      <c r="AZ25" s="16">
        <v>0</v>
      </c>
      <c r="BA25" s="16">
        <v>0.3</v>
      </c>
      <c r="BB25" s="16"/>
      <c r="BC25" s="16"/>
      <c r="BD25" s="16"/>
      <c r="BE25" s="16"/>
      <c r="BF25" s="16"/>
      <c r="BG25" s="16"/>
      <c r="BH25" s="16"/>
      <c r="BI25" s="16"/>
      <c r="BJ25" s="16"/>
      <c r="BK25" s="16"/>
      <c r="BL25" s="16">
        <v>0</v>
      </c>
      <c r="BM25" s="16">
        <v>0.3</v>
      </c>
      <c r="BN25" s="16"/>
      <c r="BO25" s="16"/>
      <c r="BP25" s="15"/>
      <c r="BQ25" s="15"/>
      <c r="BR25" s="15"/>
      <c r="BS25" s="15"/>
      <c r="BT25" s="15">
        <v>0</v>
      </c>
      <c r="BU25" s="15">
        <v>0.3</v>
      </c>
      <c r="BV25" s="15"/>
      <c r="BW25" s="15"/>
      <c r="BX25" s="16">
        <v>0</v>
      </c>
      <c r="BY25" s="16">
        <v>0.3</v>
      </c>
      <c r="BZ25" s="18">
        <v>8.0000000000000002E-3</v>
      </c>
      <c r="CA25" s="16">
        <v>0.1</v>
      </c>
      <c r="CB25" s="16"/>
      <c r="CC25" s="16"/>
      <c r="CD25" s="16"/>
      <c r="CE25" s="16"/>
      <c r="CF25" s="16"/>
      <c r="CG25" s="16"/>
      <c r="CH25" s="16"/>
      <c r="CI25" s="16"/>
      <c r="CJ25" s="16"/>
      <c r="CK25" s="16"/>
      <c r="CL25" s="16"/>
      <c r="CM25" s="16"/>
      <c r="CN25" s="16"/>
      <c r="CO25" s="16"/>
      <c r="CP25" s="16"/>
      <c r="CQ25" s="16"/>
      <c r="CR25" s="16"/>
      <c r="CS25" s="16"/>
      <c r="CT25" s="16"/>
      <c r="CU25" s="16"/>
      <c r="CV25" s="16"/>
      <c r="CW25" s="16"/>
    </row>
    <row r="26" spans="1:101" x14ac:dyDescent="0.3">
      <c r="A26" s="135">
        <v>11</v>
      </c>
      <c r="B26" s="15"/>
      <c r="C26" s="14" t="s">
        <v>125</v>
      </c>
      <c r="D26" s="14" t="s">
        <v>126</v>
      </c>
      <c r="E26" s="14"/>
      <c r="F26" s="14" t="s">
        <v>113</v>
      </c>
      <c r="G26" s="14" t="s">
        <v>127</v>
      </c>
      <c r="H26" s="2" t="s">
        <v>128</v>
      </c>
      <c r="I26" s="12">
        <v>100</v>
      </c>
      <c r="J26" s="16">
        <f t="shared" si="0"/>
        <v>93</v>
      </c>
      <c r="K26" s="16">
        <f t="shared" si="1"/>
        <v>99.611999999999995</v>
      </c>
      <c r="L26" s="16">
        <f t="shared" si="2"/>
        <v>0.38800000000000007</v>
      </c>
      <c r="M26" s="16">
        <f t="shared" si="2"/>
        <v>6.9999999999999982</v>
      </c>
      <c r="N26" s="16">
        <v>0.1</v>
      </c>
      <c r="O26" s="16">
        <v>1</v>
      </c>
      <c r="P26" s="16">
        <v>0.15</v>
      </c>
      <c r="Q26" s="16">
        <v>1.5</v>
      </c>
      <c r="R26" s="16">
        <v>0.08</v>
      </c>
      <c r="S26" s="17">
        <v>1</v>
      </c>
      <c r="T26" s="16">
        <v>0</v>
      </c>
      <c r="U26" s="17">
        <v>0.3</v>
      </c>
      <c r="V26" s="16"/>
      <c r="W26" s="16"/>
      <c r="X26" s="16">
        <v>0</v>
      </c>
      <c r="Y26" s="16">
        <v>0.1</v>
      </c>
      <c r="Z26" s="16">
        <v>0.01</v>
      </c>
      <c r="AA26" s="16">
        <v>0.3</v>
      </c>
      <c r="AB26" s="16"/>
      <c r="AC26" s="16"/>
      <c r="AD26" s="16"/>
      <c r="AE26" s="16"/>
      <c r="AF26" s="16"/>
      <c r="AG26" s="16"/>
      <c r="AH26" s="16">
        <v>0</v>
      </c>
      <c r="AI26" s="17">
        <v>0.3</v>
      </c>
      <c r="AJ26" s="16"/>
      <c r="AK26" s="16"/>
      <c r="AL26" s="16">
        <v>0.02</v>
      </c>
      <c r="AM26" s="16">
        <v>0.3</v>
      </c>
      <c r="AN26" s="16">
        <v>0.01</v>
      </c>
      <c r="AO26" s="16">
        <v>0.3</v>
      </c>
      <c r="AP26" s="16">
        <v>0.01</v>
      </c>
      <c r="AQ26" s="16">
        <v>0.3</v>
      </c>
      <c r="AR26" s="16"/>
      <c r="AS26" s="16"/>
      <c r="AT26" s="16"/>
      <c r="AU26" s="16"/>
      <c r="AV26" s="16"/>
      <c r="AW26" s="16"/>
      <c r="AX26" s="16">
        <v>0</v>
      </c>
      <c r="AY26" s="16">
        <v>0.3</v>
      </c>
      <c r="AZ26" s="16">
        <v>0</v>
      </c>
      <c r="BA26" s="16">
        <v>0.3</v>
      </c>
      <c r="BB26" s="16"/>
      <c r="BC26" s="16"/>
      <c r="BD26" s="16"/>
      <c r="BE26" s="16"/>
      <c r="BF26" s="16"/>
      <c r="BG26" s="16"/>
      <c r="BH26" s="16"/>
      <c r="BI26" s="16"/>
      <c r="BJ26" s="16"/>
      <c r="BK26" s="16"/>
      <c r="BL26" s="16">
        <v>0</v>
      </c>
      <c r="BM26" s="16">
        <v>0.3</v>
      </c>
      <c r="BN26" s="16"/>
      <c r="BO26" s="16"/>
      <c r="BP26" s="15"/>
      <c r="BQ26" s="15"/>
      <c r="BR26" s="15"/>
      <c r="BS26" s="15"/>
      <c r="BT26" s="15">
        <v>0</v>
      </c>
      <c r="BU26" s="15">
        <v>0.3</v>
      </c>
      <c r="BV26" s="15"/>
      <c r="BW26" s="15"/>
      <c r="BX26" s="16">
        <v>0</v>
      </c>
      <c r="BY26" s="16">
        <v>0.3</v>
      </c>
      <c r="BZ26" s="18">
        <v>8.0000000000000002E-3</v>
      </c>
      <c r="CA26" s="16">
        <v>0.1</v>
      </c>
      <c r="CB26" s="16"/>
      <c r="CC26" s="16"/>
      <c r="CD26" s="16"/>
      <c r="CE26" s="16"/>
      <c r="CF26" s="16"/>
      <c r="CG26" s="16"/>
      <c r="CH26" s="16"/>
      <c r="CI26" s="16"/>
      <c r="CJ26" s="16"/>
      <c r="CK26" s="16"/>
      <c r="CL26" s="16"/>
      <c r="CM26" s="16"/>
      <c r="CN26" s="16"/>
      <c r="CO26" s="16"/>
      <c r="CP26" s="16"/>
      <c r="CQ26" s="16"/>
      <c r="CR26" s="16"/>
      <c r="CS26" s="16"/>
      <c r="CT26" s="16"/>
      <c r="CU26" s="16"/>
      <c r="CV26" s="16"/>
      <c r="CW26" s="16"/>
    </row>
    <row r="27" spans="1:101" x14ac:dyDescent="0.3">
      <c r="A27" s="135">
        <v>11</v>
      </c>
      <c r="B27" s="15"/>
      <c r="C27" s="14" t="s">
        <v>125</v>
      </c>
      <c r="D27" s="14" t="s">
        <v>126</v>
      </c>
      <c r="E27" s="14"/>
      <c r="F27" s="14" t="s">
        <v>113</v>
      </c>
      <c r="G27" s="14" t="s">
        <v>127</v>
      </c>
      <c r="H27" s="2" t="s">
        <v>128</v>
      </c>
      <c r="I27" s="12">
        <v>100</v>
      </c>
      <c r="J27" s="16">
        <f t="shared" si="0"/>
        <v>93</v>
      </c>
      <c r="K27" s="16">
        <f t="shared" si="1"/>
        <v>99.611999999999995</v>
      </c>
      <c r="L27" s="16">
        <f t="shared" si="2"/>
        <v>0.38800000000000007</v>
      </c>
      <c r="M27" s="16">
        <f t="shared" si="2"/>
        <v>6.9999999999999973</v>
      </c>
      <c r="N27" s="16">
        <v>0.1</v>
      </c>
      <c r="O27" s="16">
        <v>1</v>
      </c>
      <c r="P27" s="16">
        <v>0.15</v>
      </c>
      <c r="Q27" s="16">
        <v>1.5</v>
      </c>
      <c r="R27" s="16">
        <v>0.08</v>
      </c>
      <c r="S27" s="17">
        <v>1</v>
      </c>
      <c r="T27" s="16">
        <v>0</v>
      </c>
      <c r="U27" s="17">
        <v>0.3</v>
      </c>
      <c r="V27" s="16">
        <v>0.02</v>
      </c>
      <c r="W27" s="16">
        <v>0.3</v>
      </c>
      <c r="X27" s="16"/>
      <c r="Y27" s="16"/>
      <c r="Z27" s="16">
        <v>0.01</v>
      </c>
      <c r="AA27" s="16">
        <v>0.3</v>
      </c>
      <c r="AB27" s="16"/>
      <c r="AC27" s="16"/>
      <c r="AD27" s="16"/>
      <c r="AE27" s="16"/>
      <c r="AF27" s="16">
        <v>0</v>
      </c>
      <c r="AG27" s="16">
        <v>0.1</v>
      </c>
      <c r="AH27" s="16">
        <v>0</v>
      </c>
      <c r="AI27" s="17">
        <v>0.3</v>
      </c>
      <c r="AJ27" s="16"/>
      <c r="AK27" s="16"/>
      <c r="AL27" s="16"/>
      <c r="AM27" s="16"/>
      <c r="AN27" s="16">
        <v>0.01</v>
      </c>
      <c r="AO27" s="16">
        <v>0.3</v>
      </c>
      <c r="AP27" s="16">
        <v>0.01</v>
      </c>
      <c r="AQ27" s="16">
        <v>0.3</v>
      </c>
      <c r="AR27" s="16"/>
      <c r="AS27" s="16"/>
      <c r="AT27" s="16"/>
      <c r="AU27" s="16"/>
      <c r="AV27" s="16"/>
      <c r="AW27" s="16"/>
      <c r="AX27" s="16">
        <v>0</v>
      </c>
      <c r="AY27" s="16">
        <v>0.3</v>
      </c>
      <c r="AZ27" s="16">
        <v>0</v>
      </c>
      <c r="BA27" s="16">
        <v>0.3</v>
      </c>
      <c r="BB27" s="16"/>
      <c r="BC27" s="16"/>
      <c r="BD27" s="16"/>
      <c r="BE27" s="16"/>
      <c r="BF27" s="16"/>
      <c r="BG27" s="16"/>
      <c r="BH27" s="16"/>
      <c r="BI27" s="16"/>
      <c r="BJ27" s="16"/>
      <c r="BK27" s="16"/>
      <c r="BL27" s="16">
        <v>0</v>
      </c>
      <c r="BM27" s="16">
        <v>0.3</v>
      </c>
      <c r="BN27" s="16"/>
      <c r="BO27" s="16"/>
      <c r="BP27" s="15"/>
      <c r="BQ27" s="15"/>
      <c r="BR27" s="15"/>
      <c r="BS27" s="15"/>
      <c r="BT27" s="15">
        <v>0</v>
      </c>
      <c r="BU27" s="15">
        <v>0.3</v>
      </c>
      <c r="BV27" s="15"/>
      <c r="BW27" s="15"/>
      <c r="BX27" s="16">
        <v>0</v>
      </c>
      <c r="BY27" s="16">
        <v>0.3</v>
      </c>
      <c r="BZ27" s="18">
        <v>8.0000000000000002E-3</v>
      </c>
      <c r="CA27" s="16">
        <v>0.1</v>
      </c>
      <c r="CB27" s="16"/>
      <c r="CC27" s="16"/>
      <c r="CD27" s="16"/>
      <c r="CE27" s="16"/>
      <c r="CF27" s="16"/>
      <c r="CG27" s="16"/>
      <c r="CH27" s="16"/>
      <c r="CI27" s="16"/>
      <c r="CJ27" s="16"/>
      <c r="CK27" s="16"/>
      <c r="CL27" s="16"/>
      <c r="CM27" s="16"/>
      <c r="CN27" s="16"/>
      <c r="CO27" s="16"/>
      <c r="CP27" s="16"/>
      <c r="CQ27" s="16"/>
      <c r="CR27" s="16"/>
      <c r="CS27" s="16"/>
      <c r="CT27" s="16"/>
      <c r="CU27" s="16"/>
      <c r="CV27" s="16"/>
      <c r="CW27" s="16"/>
    </row>
    <row r="28" spans="1:101" x14ac:dyDescent="0.3">
      <c r="A28" s="135">
        <v>11</v>
      </c>
      <c r="B28" s="15"/>
      <c r="C28" s="14" t="s">
        <v>125</v>
      </c>
      <c r="D28" s="14" t="s">
        <v>126</v>
      </c>
      <c r="E28" s="14"/>
      <c r="F28" s="14" t="s">
        <v>113</v>
      </c>
      <c r="G28" s="14" t="s">
        <v>127</v>
      </c>
      <c r="H28" s="2" t="s">
        <v>128</v>
      </c>
      <c r="I28" s="12">
        <v>100</v>
      </c>
      <c r="J28" s="16">
        <f t="shared" si="0"/>
        <v>93</v>
      </c>
      <c r="K28" s="16">
        <f t="shared" si="1"/>
        <v>99.611999999999995</v>
      </c>
      <c r="L28" s="16">
        <f t="shared" si="2"/>
        <v>0.38800000000000007</v>
      </c>
      <c r="M28" s="16">
        <f t="shared" si="2"/>
        <v>6.9999999999999973</v>
      </c>
      <c r="N28" s="16">
        <v>0.1</v>
      </c>
      <c r="O28" s="16">
        <v>1</v>
      </c>
      <c r="P28" s="16">
        <v>0.15</v>
      </c>
      <c r="Q28" s="16">
        <v>1.5</v>
      </c>
      <c r="R28" s="16">
        <v>0.08</v>
      </c>
      <c r="S28" s="17">
        <v>1</v>
      </c>
      <c r="T28" s="16">
        <v>0</v>
      </c>
      <c r="U28" s="17">
        <v>0.3</v>
      </c>
      <c r="V28" s="16"/>
      <c r="W28" s="16"/>
      <c r="X28" s="16"/>
      <c r="Y28" s="16"/>
      <c r="Z28" s="16">
        <v>0.01</v>
      </c>
      <c r="AA28" s="16">
        <v>0.3</v>
      </c>
      <c r="AB28" s="16"/>
      <c r="AC28" s="16"/>
      <c r="AD28" s="16"/>
      <c r="AE28" s="16"/>
      <c r="AF28" s="16">
        <v>0</v>
      </c>
      <c r="AG28" s="16">
        <v>0.1</v>
      </c>
      <c r="AH28" s="16">
        <v>0</v>
      </c>
      <c r="AI28" s="17">
        <v>0.3</v>
      </c>
      <c r="AJ28" s="16"/>
      <c r="AK28" s="16"/>
      <c r="AL28" s="16">
        <v>0.02</v>
      </c>
      <c r="AM28" s="16">
        <v>0.3</v>
      </c>
      <c r="AN28" s="16">
        <v>0.01</v>
      </c>
      <c r="AO28" s="16">
        <v>0.3</v>
      </c>
      <c r="AP28" s="16">
        <v>0.01</v>
      </c>
      <c r="AQ28" s="16">
        <v>0.3</v>
      </c>
      <c r="AR28" s="16"/>
      <c r="AS28" s="16"/>
      <c r="AT28" s="16"/>
      <c r="AU28" s="16"/>
      <c r="AV28" s="16"/>
      <c r="AW28" s="16"/>
      <c r="AX28" s="16">
        <v>0</v>
      </c>
      <c r="AY28" s="16">
        <v>0.3</v>
      </c>
      <c r="AZ28" s="16">
        <v>0</v>
      </c>
      <c r="BA28" s="16">
        <v>0.3</v>
      </c>
      <c r="BB28" s="16"/>
      <c r="BC28" s="16"/>
      <c r="BD28" s="16"/>
      <c r="BE28" s="16"/>
      <c r="BF28" s="16"/>
      <c r="BG28" s="16"/>
      <c r="BH28" s="16"/>
      <c r="BI28" s="16"/>
      <c r="BJ28" s="16"/>
      <c r="BK28" s="16"/>
      <c r="BL28" s="16">
        <v>0</v>
      </c>
      <c r="BM28" s="16">
        <v>0.3</v>
      </c>
      <c r="BN28" s="16"/>
      <c r="BO28" s="16"/>
      <c r="BP28" s="15"/>
      <c r="BQ28" s="15"/>
      <c r="BR28" s="15"/>
      <c r="BS28" s="15"/>
      <c r="BT28" s="15">
        <v>0</v>
      </c>
      <c r="BU28" s="15">
        <v>0.3</v>
      </c>
      <c r="BV28" s="15"/>
      <c r="BW28" s="15"/>
      <c r="BX28" s="16">
        <v>0</v>
      </c>
      <c r="BY28" s="16">
        <v>0.3</v>
      </c>
      <c r="BZ28" s="18">
        <v>8.0000000000000002E-3</v>
      </c>
      <c r="CA28" s="16">
        <v>0.1</v>
      </c>
      <c r="CB28" s="16"/>
      <c r="CC28" s="16"/>
      <c r="CD28" s="16"/>
      <c r="CE28" s="16"/>
      <c r="CF28" s="16"/>
      <c r="CG28" s="16"/>
      <c r="CH28" s="16"/>
      <c r="CI28" s="16"/>
      <c r="CJ28" s="16"/>
      <c r="CK28" s="16"/>
      <c r="CL28" s="16"/>
      <c r="CM28" s="16"/>
      <c r="CN28" s="16"/>
      <c r="CO28" s="16"/>
      <c r="CP28" s="16"/>
      <c r="CQ28" s="16"/>
      <c r="CR28" s="16"/>
      <c r="CS28" s="16"/>
      <c r="CT28" s="16"/>
      <c r="CU28" s="16"/>
      <c r="CV28" s="16"/>
      <c r="CW28" s="16"/>
    </row>
    <row r="29" spans="1:101" x14ac:dyDescent="0.3">
      <c r="A29" s="135">
        <v>11</v>
      </c>
      <c r="B29" s="15"/>
      <c r="C29" s="14" t="s">
        <v>125</v>
      </c>
      <c r="D29" s="14" t="s">
        <v>126</v>
      </c>
      <c r="E29" s="14"/>
      <c r="F29" s="14" t="s">
        <v>113</v>
      </c>
      <c r="G29" s="14" t="s">
        <v>127</v>
      </c>
      <c r="H29" s="2" t="s">
        <v>128</v>
      </c>
      <c r="I29" s="12">
        <v>100</v>
      </c>
      <c r="J29" s="16">
        <f t="shared" si="0"/>
        <v>93</v>
      </c>
      <c r="K29" s="16">
        <f t="shared" si="1"/>
        <v>99.611999999999995</v>
      </c>
      <c r="L29" s="16">
        <f t="shared" si="2"/>
        <v>0.38800000000000007</v>
      </c>
      <c r="M29" s="16">
        <f t="shared" si="2"/>
        <v>6.9999999999999973</v>
      </c>
      <c r="N29" s="16">
        <v>0.1</v>
      </c>
      <c r="O29" s="16">
        <v>1</v>
      </c>
      <c r="P29" s="16">
        <v>0.15</v>
      </c>
      <c r="Q29" s="16">
        <v>1.5</v>
      </c>
      <c r="R29" s="16">
        <v>0.08</v>
      </c>
      <c r="S29" s="17">
        <v>1</v>
      </c>
      <c r="T29" s="16">
        <v>0</v>
      </c>
      <c r="U29" s="17">
        <v>0.3</v>
      </c>
      <c r="V29" s="16">
        <v>0.02</v>
      </c>
      <c r="W29" s="16">
        <v>0.3</v>
      </c>
      <c r="X29" s="16"/>
      <c r="Y29" s="16"/>
      <c r="Z29" s="16">
        <v>0.01</v>
      </c>
      <c r="AA29" s="16">
        <v>0.3</v>
      </c>
      <c r="AB29" s="16"/>
      <c r="AC29" s="16"/>
      <c r="AD29" s="16"/>
      <c r="AE29" s="16"/>
      <c r="AF29" s="16"/>
      <c r="AG29" s="16"/>
      <c r="AH29" s="16">
        <v>0</v>
      </c>
      <c r="AI29" s="17">
        <v>0.3</v>
      </c>
      <c r="AJ29" s="16"/>
      <c r="AK29" s="16"/>
      <c r="AL29" s="16"/>
      <c r="AM29" s="16"/>
      <c r="AN29" s="16">
        <v>0.01</v>
      </c>
      <c r="AO29" s="16">
        <v>0.3</v>
      </c>
      <c r="AP29" s="16">
        <v>0.01</v>
      </c>
      <c r="AQ29" s="16">
        <v>0.3</v>
      </c>
      <c r="AR29" s="16"/>
      <c r="AS29" s="16"/>
      <c r="AT29" s="16">
        <v>0</v>
      </c>
      <c r="AU29" s="16">
        <v>0.1</v>
      </c>
      <c r="AV29" s="16"/>
      <c r="AW29" s="16"/>
      <c r="AX29" s="16">
        <v>0</v>
      </c>
      <c r="AY29" s="16">
        <v>0.3</v>
      </c>
      <c r="AZ29" s="16">
        <v>0</v>
      </c>
      <c r="BA29" s="16">
        <v>0.3</v>
      </c>
      <c r="BB29" s="16"/>
      <c r="BC29" s="16"/>
      <c r="BD29" s="16"/>
      <c r="BE29" s="16"/>
      <c r="BF29" s="16"/>
      <c r="BG29" s="16"/>
      <c r="BH29" s="16"/>
      <c r="BI29" s="16"/>
      <c r="BJ29" s="16"/>
      <c r="BK29" s="16"/>
      <c r="BL29" s="16">
        <v>0</v>
      </c>
      <c r="BM29" s="16">
        <v>0.3</v>
      </c>
      <c r="BN29" s="16"/>
      <c r="BO29" s="16"/>
      <c r="BP29" s="15"/>
      <c r="BQ29" s="15"/>
      <c r="BR29" s="15"/>
      <c r="BS29" s="15"/>
      <c r="BT29" s="15">
        <v>0</v>
      </c>
      <c r="BU29" s="15">
        <v>0.3</v>
      </c>
      <c r="BV29" s="15"/>
      <c r="BW29" s="15"/>
      <c r="BX29" s="16">
        <v>0</v>
      </c>
      <c r="BY29" s="16">
        <v>0.3</v>
      </c>
      <c r="BZ29" s="18">
        <v>8.0000000000000002E-3</v>
      </c>
      <c r="CA29" s="16">
        <v>0.1</v>
      </c>
      <c r="CB29" s="16"/>
      <c r="CC29" s="16"/>
      <c r="CD29" s="16"/>
      <c r="CE29" s="16"/>
      <c r="CF29" s="16"/>
      <c r="CG29" s="16"/>
      <c r="CH29" s="16"/>
      <c r="CI29" s="16"/>
      <c r="CJ29" s="16"/>
      <c r="CK29" s="16"/>
      <c r="CL29" s="16"/>
      <c r="CM29" s="16"/>
      <c r="CN29" s="16"/>
      <c r="CO29" s="16"/>
      <c r="CP29" s="16"/>
      <c r="CQ29" s="16"/>
      <c r="CR29" s="16"/>
      <c r="CS29" s="16"/>
      <c r="CT29" s="16"/>
      <c r="CU29" s="16"/>
      <c r="CV29" s="16"/>
      <c r="CW29" s="16"/>
    </row>
    <row r="30" spans="1:101" x14ac:dyDescent="0.3">
      <c r="A30" s="135">
        <v>11</v>
      </c>
      <c r="B30" s="15"/>
      <c r="C30" s="14" t="s">
        <v>125</v>
      </c>
      <c r="D30" s="14" t="s">
        <v>126</v>
      </c>
      <c r="E30" s="14"/>
      <c r="F30" s="14" t="s">
        <v>113</v>
      </c>
      <c r="G30" s="14" t="s">
        <v>127</v>
      </c>
      <c r="H30" s="2" t="s">
        <v>128</v>
      </c>
      <c r="I30" s="12">
        <v>100</v>
      </c>
      <c r="J30" s="16">
        <f t="shared" si="0"/>
        <v>93</v>
      </c>
      <c r="K30" s="16">
        <f t="shared" si="1"/>
        <v>99.611999999999995</v>
      </c>
      <c r="L30" s="16">
        <f t="shared" si="2"/>
        <v>0.38800000000000007</v>
      </c>
      <c r="M30" s="16">
        <f t="shared" si="2"/>
        <v>6.9999999999999973</v>
      </c>
      <c r="N30" s="16">
        <v>0.1</v>
      </c>
      <c r="O30" s="16">
        <v>1</v>
      </c>
      <c r="P30" s="16">
        <v>0.15</v>
      </c>
      <c r="Q30" s="16">
        <v>1.5</v>
      </c>
      <c r="R30" s="16">
        <v>0.08</v>
      </c>
      <c r="S30" s="17">
        <v>1</v>
      </c>
      <c r="T30" s="16">
        <v>0</v>
      </c>
      <c r="U30" s="17">
        <v>0.3</v>
      </c>
      <c r="V30" s="16"/>
      <c r="W30" s="16"/>
      <c r="X30" s="16"/>
      <c r="Y30" s="16"/>
      <c r="Z30" s="16">
        <v>0.01</v>
      </c>
      <c r="AA30" s="16">
        <v>0.3</v>
      </c>
      <c r="AB30" s="16"/>
      <c r="AC30" s="16"/>
      <c r="AD30" s="16"/>
      <c r="AE30" s="16"/>
      <c r="AF30" s="16"/>
      <c r="AG30" s="16"/>
      <c r="AH30" s="16">
        <v>0</v>
      </c>
      <c r="AI30" s="17">
        <v>0.3</v>
      </c>
      <c r="AJ30" s="16"/>
      <c r="AK30" s="16"/>
      <c r="AL30" s="16">
        <v>0.02</v>
      </c>
      <c r="AM30" s="16">
        <v>0.3</v>
      </c>
      <c r="AN30" s="16">
        <v>0.01</v>
      </c>
      <c r="AO30" s="16">
        <v>0.3</v>
      </c>
      <c r="AP30" s="16">
        <v>0.01</v>
      </c>
      <c r="AQ30" s="16">
        <v>0.3</v>
      </c>
      <c r="AR30" s="16"/>
      <c r="AS30" s="16"/>
      <c r="AT30" s="16">
        <v>0</v>
      </c>
      <c r="AU30" s="16">
        <v>0.1</v>
      </c>
      <c r="AV30" s="16"/>
      <c r="AW30" s="16"/>
      <c r="AX30" s="16">
        <v>0</v>
      </c>
      <c r="AY30" s="16">
        <v>0.3</v>
      </c>
      <c r="AZ30" s="16">
        <v>0</v>
      </c>
      <c r="BA30" s="16">
        <v>0.3</v>
      </c>
      <c r="BB30" s="16"/>
      <c r="BC30" s="16"/>
      <c r="BD30" s="16"/>
      <c r="BE30" s="16"/>
      <c r="BF30" s="16"/>
      <c r="BG30" s="16"/>
      <c r="BH30" s="16"/>
      <c r="BI30" s="16"/>
      <c r="BJ30" s="16"/>
      <c r="BK30" s="16"/>
      <c r="BL30" s="16">
        <v>0</v>
      </c>
      <c r="BM30" s="16">
        <v>0.3</v>
      </c>
      <c r="BN30" s="16"/>
      <c r="BO30" s="16"/>
      <c r="BP30" s="15"/>
      <c r="BQ30" s="15"/>
      <c r="BR30" s="15"/>
      <c r="BS30" s="15"/>
      <c r="BT30" s="15">
        <v>0</v>
      </c>
      <c r="BU30" s="15">
        <v>0.3</v>
      </c>
      <c r="BV30" s="15"/>
      <c r="BW30" s="15"/>
      <c r="BX30" s="16">
        <v>0</v>
      </c>
      <c r="BY30" s="16">
        <v>0.3</v>
      </c>
      <c r="BZ30" s="18">
        <v>8.0000000000000002E-3</v>
      </c>
      <c r="CA30" s="16">
        <v>0.1</v>
      </c>
      <c r="CB30" s="16"/>
      <c r="CC30" s="16"/>
      <c r="CD30" s="16"/>
      <c r="CE30" s="16"/>
      <c r="CF30" s="16"/>
      <c r="CG30" s="16"/>
      <c r="CH30" s="16"/>
      <c r="CI30" s="16"/>
      <c r="CJ30" s="16"/>
      <c r="CK30" s="16"/>
      <c r="CL30" s="16"/>
      <c r="CM30" s="16"/>
      <c r="CN30" s="16"/>
      <c r="CO30" s="16"/>
      <c r="CP30" s="16"/>
      <c r="CQ30" s="16"/>
      <c r="CR30" s="16"/>
      <c r="CS30" s="16"/>
      <c r="CT30" s="16"/>
      <c r="CU30" s="16"/>
      <c r="CV30" s="16"/>
      <c r="CW30" s="16"/>
    </row>
    <row r="31" spans="1:101" x14ac:dyDescent="0.3">
      <c r="A31" s="135">
        <v>11</v>
      </c>
      <c r="B31" s="15"/>
      <c r="C31" s="14" t="s">
        <v>125</v>
      </c>
      <c r="D31" s="14" t="s">
        <v>126</v>
      </c>
      <c r="E31" s="14"/>
      <c r="F31" s="14" t="s">
        <v>113</v>
      </c>
      <c r="G31" s="14" t="s">
        <v>127</v>
      </c>
      <c r="H31" s="2" t="s">
        <v>128</v>
      </c>
      <c r="I31" s="12">
        <v>100</v>
      </c>
      <c r="J31" s="16">
        <f t="shared" si="0"/>
        <v>93</v>
      </c>
      <c r="K31" s="16">
        <f t="shared" si="1"/>
        <v>99.611999999999995</v>
      </c>
      <c r="L31" s="16">
        <f t="shared" si="2"/>
        <v>0.38800000000000007</v>
      </c>
      <c r="M31" s="16">
        <f t="shared" si="2"/>
        <v>6.9999999999999973</v>
      </c>
      <c r="N31" s="16">
        <v>0.1</v>
      </c>
      <c r="O31" s="16">
        <v>1</v>
      </c>
      <c r="P31" s="16">
        <v>0.15</v>
      </c>
      <c r="Q31" s="16">
        <v>1.5</v>
      </c>
      <c r="R31" s="16">
        <v>0.08</v>
      </c>
      <c r="S31" s="17">
        <v>1</v>
      </c>
      <c r="T31" s="16">
        <v>0</v>
      </c>
      <c r="U31" s="17">
        <v>0.3</v>
      </c>
      <c r="V31" s="16">
        <v>0.02</v>
      </c>
      <c r="W31" s="16">
        <v>0.3</v>
      </c>
      <c r="X31" s="16">
        <v>0</v>
      </c>
      <c r="Y31" s="16">
        <v>0.1</v>
      </c>
      <c r="Z31" s="16">
        <v>0.01</v>
      </c>
      <c r="AA31" s="16">
        <v>0.3</v>
      </c>
      <c r="AB31" s="16"/>
      <c r="AC31" s="16"/>
      <c r="AD31" s="16"/>
      <c r="AE31" s="16"/>
      <c r="AF31" s="16"/>
      <c r="AG31" s="16"/>
      <c r="AH31" s="16">
        <v>0</v>
      </c>
      <c r="AI31" s="17">
        <v>0.3</v>
      </c>
      <c r="AJ31" s="16"/>
      <c r="AK31" s="16"/>
      <c r="AL31" s="16"/>
      <c r="AM31" s="16"/>
      <c r="AN31" s="16">
        <v>0.01</v>
      </c>
      <c r="AO31" s="16">
        <v>0.3</v>
      </c>
      <c r="AP31" s="16">
        <v>0.01</v>
      </c>
      <c r="AQ31" s="16">
        <v>0.3</v>
      </c>
      <c r="AR31" s="16"/>
      <c r="AS31" s="16"/>
      <c r="AT31" s="16"/>
      <c r="AU31" s="16"/>
      <c r="AV31" s="16"/>
      <c r="AW31" s="16"/>
      <c r="AX31" s="16">
        <v>0</v>
      </c>
      <c r="AY31" s="16">
        <v>0.3</v>
      </c>
      <c r="AZ31" s="16">
        <v>0</v>
      </c>
      <c r="BA31" s="16">
        <v>0.3</v>
      </c>
      <c r="BB31" s="16"/>
      <c r="BC31" s="16"/>
      <c r="BD31" s="16"/>
      <c r="BE31" s="16"/>
      <c r="BF31" s="16"/>
      <c r="BG31" s="16"/>
      <c r="BH31" s="16"/>
      <c r="BI31" s="16"/>
      <c r="BJ31" s="16"/>
      <c r="BK31" s="16"/>
      <c r="BL31" s="16">
        <v>0</v>
      </c>
      <c r="BM31" s="16">
        <v>0.3</v>
      </c>
      <c r="BN31" s="16"/>
      <c r="BO31" s="16"/>
      <c r="BP31" s="15"/>
      <c r="BQ31" s="15"/>
      <c r="BR31" s="15"/>
      <c r="BS31" s="15"/>
      <c r="BT31" s="15"/>
      <c r="BU31" s="15"/>
      <c r="BV31" s="15">
        <v>0</v>
      </c>
      <c r="BW31" s="15">
        <v>0.3</v>
      </c>
      <c r="BX31" s="16">
        <v>0</v>
      </c>
      <c r="BY31" s="16">
        <v>0.3</v>
      </c>
      <c r="BZ31" s="18">
        <v>8.0000000000000002E-3</v>
      </c>
      <c r="CA31" s="16">
        <v>0.1</v>
      </c>
      <c r="CB31" s="16"/>
      <c r="CC31" s="16"/>
      <c r="CD31" s="16"/>
      <c r="CE31" s="16"/>
      <c r="CF31" s="16"/>
      <c r="CG31" s="16"/>
      <c r="CH31" s="16"/>
      <c r="CI31" s="16"/>
      <c r="CJ31" s="16"/>
      <c r="CK31" s="16"/>
      <c r="CL31" s="16"/>
      <c r="CM31" s="16"/>
      <c r="CN31" s="16"/>
      <c r="CO31" s="16"/>
      <c r="CP31" s="16"/>
      <c r="CQ31" s="16"/>
      <c r="CR31" s="16"/>
      <c r="CS31" s="16"/>
      <c r="CT31" s="16"/>
      <c r="CU31" s="16"/>
      <c r="CV31" s="16"/>
      <c r="CW31" s="16"/>
    </row>
    <row r="32" spans="1:101" x14ac:dyDescent="0.3">
      <c r="A32" s="135">
        <v>11</v>
      </c>
      <c r="B32" s="15"/>
      <c r="C32" s="14" t="s">
        <v>125</v>
      </c>
      <c r="D32" s="14" t="s">
        <v>126</v>
      </c>
      <c r="E32" s="14"/>
      <c r="F32" s="14" t="s">
        <v>113</v>
      </c>
      <c r="G32" s="14" t="s">
        <v>127</v>
      </c>
      <c r="H32" s="2" t="s">
        <v>128</v>
      </c>
      <c r="I32" s="12">
        <v>100</v>
      </c>
      <c r="J32" s="16">
        <f t="shared" si="0"/>
        <v>93</v>
      </c>
      <c r="K32" s="16">
        <f t="shared" si="1"/>
        <v>99.611999999999995</v>
      </c>
      <c r="L32" s="16">
        <f t="shared" si="2"/>
        <v>0.38800000000000007</v>
      </c>
      <c r="M32" s="16">
        <f t="shared" si="2"/>
        <v>6.9999999999999982</v>
      </c>
      <c r="N32" s="16">
        <v>0.1</v>
      </c>
      <c r="O32" s="16">
        <v>1</v>
      </c>
      <c r="P32" s="16">
        <v>0.15</v>
      </c>
      <c r="Q32" s="16">
        <v>1.5</v>
      </c>
      <c r="R32" s="16">
        <v>0.08</v>
      </c>
      <c r="S32" s="17">
        <v>1</v>
      </c>
      <c r="T32" s="16">
        <v>0</v>
      </c>
      <c r="U32" s="17">
        <v>0.3</v>
      </c>
      <c r="V32" s="16"/>
      <c r="W32" s="16"/>
      <c r="X32" s="16">
        <v>0</v>
      </c>
      <c r="Y32" s="16">
        <v>0.1</v>
      </c>
      <c r="Z32" s="16">
        <v>0.01</v>
      </c>
      <c r="AA32" s="16">
        <v>0.3</v>
      </c>
      <c r="AB32" s="16"/>
      <c r="AC32" s="16"/>
      <c r="AD32" s="16"/>
      <c r="AE32" s="16"/>
      <c r="AF32" s="16"/>
      <c r="AG32" s="16"/>
      <c r="AH32" s="16">
        <v>0</v>
      </c>
      <c r="AI32" s="17">
        <v>0.3</v>
      </c>
      <c r="AJ32" s="16"/>
      <c r="AK32" s="16"/>
      <c r="AL32" s="16">
        <v>0.02</v>
      </c>
      <c r="AM32" s="16">
        <v>0.3</v>
      </c>
      <c r="AN32" s="16">
        <v>0.01</v>
      </c>
      <c r="AO32" s="16">
        <v>0.3</v>
      </c>
      <c r="AP32" s="16">
        <v>0.01</v>
      </c>
      <c r="AQ32" s="16">
        <v>0.3</v>
      </c>
      <c r="AR32" s="16"/>
      <c r="AS32" s="16"/>
      <c r="AT32" s="16"/>
      <c r="AU32" s="16"/>
      <c r="AV32" s="16"/>
      <c r="AW32" s="16"/>
      <c r="AX32" s="16">
        <v>0</v>
      </c>
      <c r="AY32" s="16">
        <v>0.3</v>
      </c>
      <c r="AZ32" s="16">
        <v>0</v>
      </c>
      <c r="BA32" s="16">
        <v>0.3</v>
      </c>
      <c r="BB32" s="16"/>
      <c r="BC32" s="16"/>
      <c r="BD32" s="16"/>
      <c r="BE32" s="16"/>
      <c r="BF32" s="16"/>
      <c r="BG32" s="16"/>
      <c r="BH32" s="16"/>
      <c r="BI32" s="16"/>
      <c r="BJ32" s="16"/>
      <c r="BK32" s="16"/>
      <c r="BL32" s="16">
        <v>0</v>
      </c>
      <c r="BM32" s="16">
        <v>0.3</v>
      </c>
      <c r="BN32" s="16"/>
      <c r="BO32" s="16"/>
      <c r="BP32" s="15"/>
      <c r="BQ32" s="15"/>
      <c r="BR32" s="15"/>
      <c r="BS32" s="15"/>
      <c r="BT32" s="15"/>
      <c r="BU32" s="15"/>
      <c r="BV32" s="15">
        <v>0</v>
      </c>
      <c r="BW32" s="15">
        <v>0.3</v>
      </c>
      <c r="BX32" s="16">
        <v>0</v>
      </c>
      <c r="BY32" s="16">
        <v>0.3</v>
      </c>
      <c r="BZ32" s="18">
        <v>8.0000000000000002E-3</v>
      </c>
      <c r="CA32" s="16">
        <v>0.1</v>
      </c>
      <c r="CB32" s="16"/>
      <c r="CC32" s="16"/>
      <c r="CD32" s="16"/>
      <c r="CE32" s="16"/>
      <c r="CF32" s="16"/>
      <c r="CG32" s="16"/>
      <c r="CH32" s="16"/>
      <c r="CI32" s="16"/>
      <c r="CJ32" s="16"/>
      <c r="CK32" s="16"/>
      <c r="CL32" s="16"/>
      <c r="CM32" s="16"/>
      <c r="CN32" s="16"/>
      <c r="CO32" s="16"/>
      <c r="CP32" s="16"/>
      <c r="CQ32" s="16"/>
      <c r="CR32" s="16"/>
      <c r="CS32" s="16"/>
      <c r="CT32" s="16"/>
      <c r="CU32" s="16"/>
      <c r="CV32" s="16"/>
      <c r="CW32" s="16"/>
    </row>
    <row r="33" spans="1:101" x14ac:dyDescent="0.3">
      <c r="A33" s="135">
        <v>11</v>
      </c>
      <c r="B33" s="15"/>
      <c r="C33" s="14" t="s">
        <v>125</v>
      </c>
      <c r="D33" s="14" t="s">
        <v>126</v>
      </c>
      <c r="E33" s="14"/>
      <c r="F33" s="14" t="s">
        <v>113</v>
      </c>
      <c r="G33" s="14" t="s">
        <v>127</v>
      </c>
      <c r="H33" s="2" t="s">
        <v>128</v>
      </c>
      <c r="I33" s="12">
        <v>100</v>
      </c>
      <c r="J33" s="16">
        <f t="shared" si="0"/>
        <v>93</v>
      </c>
      <c r="K33" s="16">
        <f t="shared" si="1"/>
        <v>99.611999999999995</v>
      </c>
      <c r="L33" s="16">
        <f t="shared" si="2"/>
        <v>0.38800000000000007</v>
      </c>
      <c r="M33" s="16">
        <f t="shared" si="2"/>
        <v>6.9999999999999973</v>
      </c>
      <c r="N33" s="16">
        <v>0.1</v>
      </c>
      <c r="O33" s="16">
        <v>1</v>
      </c>
      <c r="P33" s="16">
        <v>0.15</v>
      </c>
      <c r="Q33" s="16">
        <v>1.5</v>
      </c>
      <c r="R33" s="16">
        <v>0.08</v>
      </c>
      <c r="S33" s="17">
        <v>1</v>
      </c>
      <c r="T33" s="16">
        <v>0</v>
      </c>
      <c r="U33" s="17">
        <v>0.3</v>
      </c>
      <c r="V33" s="16">
        <v>0.02</v>
      </c>
      <c r="W33" s="16">
        <v>0.3</v>
      </c>
      <c r="X33" s="16"/>
      <c r="Y33" s="16"/>
      <c r="Z33" s="16">
        <v>0.01</v>
      </c>
      <c r="AA33" s="16">
        <v>0.3</v>
      </c>
      <c r="AB33" s="16"/>
      <c r="AC33" s="16"/>
      <c r="AD33" s="16"/>
      <c r="AE33" s="16"/>
      <c r="AF33" s="16">
        <v>0</v>
      </c>
      <c r="AG33" s="16">
        <v>0.1</v>
      </c>
      <c r="AH33" s="16">
        <v>0</v>
      </c>
      <c r="AI33" s="17">
        <v>0.3</v>
      </c>
      <c r="AJ33" s="16"/>
      <c r="AK33" s="16"/>
      <c r="AL33" s="16"/>
      <c r="AM33" s="16"/>
      <c r="AN33" s="16">
        <v>0.01</v>
      </c>
      <c r="AO33" s="16">
        <v>0.3</v>
      </c>
      <c r="AP33" s="16">
        <v>0.01</v>
      </c>
      <c r="AQ33" s="16">
        <v>0.3</v>
      </c>
      <c r="AR33" s="16"/>
      <c r="AS33" s="16"/>
      <c r="AT33" s="16"/>
      <c r="AU33" s="16"/>
      <c r="AV33" s="16"/>
      <c r="AW33" s="16"/>
      <c r="AX33" s="16">
        <v>0</v>
      </c>
      <c r="AY33" s="16">
        <v>0.3</v>
      </c>
      <c r="AZ33" s="16">
        <v>0</v>
      </c>
      <c r="BA33" s="16">
        <v>0.3</v>
      </c>
      <c r="BB33" s="16"/>
      <c r="BC33" s="16"/>
      <c r="BD33" s="16"/>
      <c r="BE33" s="16"/>
      <c r="BF33" s="16"/>
      <c r="BG33" s="16"/>
      <c r="BH33" s="16"/>
      <c r="BI33" s="16"/>
      <c r="BJ33" s="16"/>
      <c r="BK33" s="16"/>
      <c r="BL33" s="16">
        <v>0</v>
      </c>
      <c r="BM33" s="16">
        <v>0.3</v>
      </c>
      <c r="BN33" s="16"/>
      <c r="BO33" s="16"/>
      <c r="BP33" s="15"/>
      <c r="BQ33" s="15"/>
      <c r="BR33" s="15"/>
      <c r="BS33" s="15"/>
      <c r="BT33" s="15"/>
      <c r="BU33" s="15"/>
      <c r="BV33" s="15">
        <v>0</v>
      </c>
      <c r="BW33" s="15">
        <v>0.3</v>
      </c>
      <c r="BX33" s="16">
        <v>0</v>
      </c>
      <c r="BY33" s="16">
        <v>0.3</v>
      </c>
      <c r="BZ33" s="18">
        <v>8.0000000000000002E-3</v>
      </c>
      <c r="CA33" s="16">
        <v>0.1</v>
      </c>
      <c r="CB33" s="16"/>
      <c r="CC33" s="16"/>
      <c r="CD33" s="16"/>
      <c r="CE33" s="16"/>
      <c r="CF33" s="16"/>
      <c r="CG33" s="16"/>
      <c r="CH33" s="16"/>
      <c r="CI33" s="16"/>
      <c r="CJ33" s="16"/>
      <c r="CK33" s="16"/>
      <c r="CL33" s="16"/>
      <c r="CM33" s="16"/>
      <c r="CN33" s="16"/>
      <c r="CO33" s="16"/>
      <c r="CP33" s="16"/>
      <c r="CQ33" s="16"/>
      <c r="CR33" s="16"/>
      <c r="CS33" s="16"/>
      <c r="CT33" s="16"/>
      <c r="CU33" s="16"/>
      <c r="CV33" s="16"/>
      <c r="CW33" s="16"/>
    </row>
    <row r="34" spans="1:101" x14ac:dyDescent="0.3">
      <c r="A34" s="135">
        <v>11</v>
      </c>
      <c r="B34" s="15"/>
      <c r="C34" s="14" t="s">
        <v>125</v>
      </c>
      <c r="D34" s="14" t="s">
        <v>126</v>
      </c>
      <c r="E34" s="14"/>
      <c r="F34" s="14" t="s">
        <v>113</v>
      </c>
      <c r="G34" s="14" t="s">
        <v>127</v>
      </c>
      <c r="H34" s="2" t="s">
        <v>128</v>
      </c>
      <c r="I34" s="12">
        <v>100</v>
      </c>
      <c r="J34" s="16">
        <f t="shared" si="0"/>
        <v>93</v>
      </c>
      <c r="K34" s="16">
        <f t="shared" si="1"/>
        <v>99.611999999999995</v>
      </c>
      <c r="L34" s="16">
        <f t="shared" si="2"/>
        <v>0.38800000000000007</v>
      </c>
      <c r="M34" s="16">
        <f t="shared" si="2"/>
        <v>6.9999999999999973</v>
      </c>
      <c r="N34" s="16">
        <v>0.1</v>
      </c>
      <c r="O34" s="16">
        <v>1</v>
      </c>
      <c r="P34" s="16">
        <v>0.15</v>
      </c>
      <c r="Q34" s="16">
        <v>1.5</v>
      </c>
      <c r="R34" s="16">
        <v>0.08</v>
      </c>
      <c r="S34" s="17">
        <v>1</v>
      </c>
      <c r="T34" s="16">
        <v>0</v>
      </c>
      <c r="U34" s="17">
        <v>0.3</v>
      </c>
      <c r="V34" s="16"/>
      <c r="W34" s="16"/>
      <c r="X34" s="16"/>
      <c r="Y34" s="16"/>
      <c r="Z34" s="16">
        <v>0.01</v>
      </c>
      <c r="AA34" s="16">
        <v>0.3</v>
      </c>
      <c r="AB34" s="16"/>
      <c r="AC34" s="16"/>
      <c r="AD34" s="16"/>
      <c r="AE34" s="16"/>
      <c r="AF34" s="16">
        <v>0</v>
      </c>
      <c r="AG34" s="16">
        <v>0.1</v>
      </c>
      <c r="AH34" s="16">
        <v>0</v>
      </c>
      <c r="AI34" s="17">
        <v>0.3</v>
      </c>
      <c r="AJ34" s="16"/>
      <c r="AK34" s="16"/>
      <c r="AL34" s="16">
        <v>0.02</v>
      </c>
      <c r="AM34" s="16">
        <v>0.3</v>
      </c>
      <c r="AN34" s="16">
        <v>0.01</v>
      </c>
      <c r="AO34" s="16">
        <v>0.3</v>
      </c>
      <c r="AP34" s="16">
        <v>0.01</v>
      </c>
      <c r="AQ34" s="16">
        <v>0.3</v>
      </c>
      <c r="AR34" s="16"/>
      <c r="AS34" s="16"/>
      <c r="AT34" s="16"/>
      <c r="AU34" s="16"/>
      <c r="AV34" s="16"/>
      <c r="AW34" s="16"/>
      <c r="AX34" s="16">
        <v>0</v>
      </c>
      <c r="AY34" s="16">
        <v>0.3</v>
      </c>
      <c r="AZ34" s="16">
        <v>0</v>
      </c>
      <c r="BA34" s="16">
        <v>0.3</v>
      </c>
      <c r="BB34" s="16"/>
      <c r="BC34" s="16"/>
      <c r="BD34" s="16"/>
      <c r="BE34" s="16"/>
      <c r="BF34" s="16"/>
      <c r="BG34" s="16"/>
      <c r="BH34" s="16"/>
      <c r="BI34" s="16"/>
      <c r="BJ34" s="16"/>
      <c r="BK34" s="16"/>
      <c r="BL34" s="16">
        <v>0</v>
      </c>
      <c r="BM34" s="16">
        <v>0.3</v>
      </c>
      <c r="BN34" s="16"/>
      <c r="BO34" s="16"/>
      <c r="BP34" s="15"/>
      <c r="BQ34" s="15"/>
      <c r="BR34" s="15"/>
      <c r="BS34" s="15"/>
      <c r="BT34" s="15"/>
      <c r="BU34" s="15"/>
      <c r="BV34" s="15">
        <v>0</v>
      </c>
      <c r="BW34" s="15">
        <v>0.3</v>
      </c>
      <c r="BX34" s="16">
        <v>0</v>
      </c>
      <c r="BY34" s="16">
        <v>0.3</v>
      </c>
      <c r="BZ34" s="18">
        <v>8.0000000000000002E-3</v>
      </c>
      <c r="CA34" s="16">
        <v>0.1</v>
      </c>
      <c r="CB34" s="16"/>
      <c r="CC34" s="16"/>
      <c r="CD34" s="16"/>
      <c r="CE34" s="16"/>
      <c r="CF34" s="16"/>
      <c r="CG34" s="16"/>
      <c r="CH34" s="16"/>
      <c r="CI34" s="16"/>
      <c r="CJ34" s="16"/>
      <c r="CK34" s="16"/>
      <c r="CL34" s="16"/>
      <c r="CM34" s="16"/>
      <c r="CN34" s="16"/>
      <c r="CO34" s="16"/>
      <c r="CP34" s="16"/>
      <c r="CQ34" s="16"/>
      <c r="CR34" s="16"/>
      <c r="CS34" s="16"/>
      <c r="CT34" s="16"/>
      <c r="CU34" s="16"/>
      <c r="CV34" s="16"/>
      <c r="CW34" s="16"/>
    </row>
    <row r="35" spans="1:101" x14ac:dyDescent="0.3">
      <c r="A35" s="135">
        <v>11</v>
      </c>
      <c r="B35" s="15"/>
      <c r="C35" s="14" t="s">
        <v>125</v>
      </c>
      <c r="D35" s="14" t="s">
        <v>126</v>
      </c>
      <c r="E35" s="14"/>
      <c r="F35" s="14" t="s">
        <v>113</v>
      </c>
      <c r="G35" s="14" t="s">
        <v>127</v>
      </c>
      <c r="H35" s="2" t="s">
        <v>128</v>
      </c>
      <c r="I35" s="12">
        <v>100</v>
      </c>
      <c r="J35" s="16">
        <f t="shared" si="0"/>
        <v>93</v>
      </c>
      <c r="K35" s="16">
        <f t="shared" si="1"/>
        <v>99.611999999999995</v>
      </c>
      <c r="L35" s="16">
        <f t="shared" si="2"/>
        <v>0.38800000000000007</v>
      </c>
      <c r="M35" s="16">
        <f t="shared" si="2"/>
        <v>6.9999999999999973</v>
      </c>
      <c r="N35" s="16">
        <v>0.1</v>
      </c>
      <c r="O35" s="16">
        <v>1</v>
      </c>
      <c r="P35" s="16">
        <v>0.15</v>
      </c>
      <c r="Q35" s="16">
        <v>1.5</v>
      </c>
      <c r="R35" s="16">
        <v>0.08</v>
      </c>
      <c r="S35" s="17">
        <v>1</v>
      </c>
      <c r="T35" s="16">
        <v>0</v>
      </c>
      <c r="U35" s="17">
        <v>0.3</v>
      </c>
      <c r="V35" s="16">
        <v>0.02</v>
      </c>
      <c r="W35" s="16">
        <v>0.3</v>
      </c>
      <c r="X35" s="16"/>
      <c r="Y35" s="16"/>
      <c r="Z35" s="16">
        <v>0.01</v>
      </c>
      <c r="AA35" s="16">
        <v>0.3</v>
      </c>
      <c r="AB35" s="16"/>
      <c r="AC35" s="16"/>
      <c r="AD35" s="16"/>
      <c r="AE35" s="16"/>
      <c r="AF35" s="16"/>
      <c r="AG35" s="16"/>
      <c r="AH35" s="16">
        <v>0</v>
      </c>
      <c r="AI35" s="17">
        <v>0.3</v>
      </c>
      <c r="AJ35" s="16"/>
      <c r="AK35" s="16"/>
      <c r="AL35" s="16"/>
      <c r="AM35" s="16"/>
      <c r="AN35" s="16">
        <v>0.01</v>
      </c>
      <c r="AO35" s="16">
        <v>0.3</v>
      </c>
      <c r="AP35" s="16">
        <v>0.01</v>
      </c>
      <c r="AQ35" s="16">
        <v>0.3</v>
      </c>
      <c r="AR35" s="16"/>
      <c r="AS35" s="16"/>
      <c r="AT35" s="16">
        <v>0</v>
      </c>
      <c r="AU35" s="16">
        <v>0.1</v>
      </c>
      <c r="AV35" s="16"/>
      <c r="AW35" s="16"/>
      <c r="AX35" s="16">
        <v>0</v>
      </c>
      <c r="AY35" s="16">
        <v>0.3</v>
      </c>
      <c r="AZ35" s="16">
        <v>0</v>
      </c>
      <c r="BA35" s="16">
        <v>0.3</v>
      </c>
      <c r="BB35" s="16"/>
      <c r="BC35" s="16"/>
      <c r="BD35" s="16"/>
      <c r="BE35" s="16"/>
      <c r="BF35" s="16"/>
      <c r="BG35" s="16"/>
      <c r="BH35" s="16"/>
      <c r="BI35" s="16"/>
      <c r="BJ35" s="16"/>
      <c r="BK35" s="16"/>
      <c r="BL35" s="16">
        <v>0</v>
      </c>
      <c r="BM35" s="16">
        <v>0.3</v>
      </c>
      <c r="BN35" s="16"/>
      <c r="BO35" s="16"/>
      <c r="BP35" s="15"/>
      <c r="BQ35" s="15"/>
      <c r="BR35" s="15"/>
      <c r="BS35" s="15"/>
      <c r="BT35" s="15"/>
      <c r="BU35" s="15"/>
      <c r="BV35" s="15">
        <v>0</v>
      </c>
      <c r="BW35" s="15">
        <v>0.3</v>
      </c>
      <c r="BX35" s="16">
        <v>0</v>
      </c>
      <c r="BY35" s="16">
        <v>0.3</v>
      </c>
      <c r="BZ35" s="18">
        <v>8.0000000000000002E-3</v>
      </c>
      <c r="CA35" s="16">
        <v>0.1</v>
      </c>
      <c r="CB35" s="16"/>
      <c r="CC35" s="16"/>
      <c r="CD35" s="16"/>
      <c r="CE35" s="16"/>
      <c r="CF35" s="16"/>
      <c r="CG35" s="16"/>
      <c r="CH35" s="16"/>
      <c r="CI35" s="16"/>
      <c r="CJ35" s="16"/>
      <c r="CK35" s="16"/>
      <c r="CL35" s="16"/>
      <c r="CM35" s="16"/>
      <c r="CN35" s="16"/>
      <c r="CO35" s="16"/>
      <c r="CP35" s="16"/>
      <c r="CQ35" s="16"/>
      <c r="CR35" s="16"/>
      <c r="CS35" s="16"/>
      <c r="CT35" s="16"/>
      <c r="CU35" s="16"/>
      <c r="CV35" s="16"/>
      <c r="CW35" s="16"/>
    </row>
    <row r="36" spans="1:101" x14ac:dyDescent="0.3">
      <c r="A36" s="135">
        <v>11</v>
      </c>
      <c r="B36" s="15"/>
      <c r="C36" s="14" t="s">
        <v>125</v>
      </c>
      <c r="D36" s="14" t="s">
        <v>126</v>
      </c>
      <c r="E36" s="14"/>
      <c r="F36" s="14" t="s">
        <v>113</v>
      </c>
      <c r="G36" s="14" t="s">
        <v>127</v>
      </c>
      <c r="H36" s="2" t="s">
        <v>128</v>
      </c>
      <c r="I36" s="12">
        <v>100</v>
      </c>
      <c r="J36" s="16">
        <f t="shared" si="0"/>
        <v>93</v>
      </c>
      <c r="K36" s="16">
        <f t="shared" si="1"/>
        <v>99.611999999999995</v>
      </c>
      <c r="L36" s="16">
        <f t="shared" si="2"/>
        <v>0.38800000000000007</v>
      </c>
      <c r="M36" s="16">
        <f t="shared" si="2"/>
        <v>6.9999999999999973</v>
      </c>
      <c r="N36" s="16">
        <v>0.1</v>
      </c>
      <c r="O36" s="16">
        <v>1</v>
      </c>
      <c r="P36" s="16">
        <v>0.15</v>
      </c>
      <c r="Q36" s="16">
        <v>1.5</v>
      </c>
      <c r="R36" s="16">
        <v>0.08</v>
      </c>
      <c r="S36" s="17">
        <v>1</v>
      </c>
      <c r="T36" s="16">
        <v>0</v>
      </c>
      <c r="U36" s="17">
        <v>0.3</v>
      </c>
      <c r="V36" s="16"/>
      <c r="W36" s="16"/>
      <c r="X36" s="16"/>
      <c r="Y36" s="16"/>
      <c r="Z36" s="16">
        <v>0.01</v>
      </c>
      <c r="AA36" s="16">
        <v>0.3</v>
      </c>
      <c r="AB36" s="16"/>
      <c r="AC36" s="16"/>
      <c r="AD36" s="16"/>
      <c r="AE36" s="16"/>
      <c r="AF36" s="16"/>
      <c r="AG36" s="16"/>
      <c r="AH36" s="16">
        <v>0</v>
      </c>
      <c r="AI36" s="17">
        <v>0.3</v>
      </c>
      <c r="AJ36" s="16"/>
      <c r="AK36" s="16"/>
      <c r="AL36" s="16">
        <v>0.02</v>
      </c>
      <c r="AM36" s="16">
        <v>0.3</v>
      </c>
      <c r="AN36" s="16">
        <v>0.01</v>
      </c>
      <c r="AO36" s="16">
        <v>0.3</v>
      </c>
      <c r="AP36" s="16">
        <v>0.01</v>
      </c>
      <c r="AQ36" s="16">
        <v>0.3</v>
      </c>
      <c r="AR36" s="16"/>
      <c r="AS36" s="16"/>
      <c r="AT36" s="16">
        <v>0</v>
      </c>
      <c r="AU36" s="16">
        <v>0.1</v>
      </c>
      <c r="AV36" s="16"/>
      <c r="AW36" s="16"/>
      <c r="AX36" s="16">
        <v>0</v>
      </c>
      <c r="AY36" s="16">
        <v>0.3</v>
      </c>
      <c r="AZ36" s="16">
        <v>0</v>
      </c>
      <c r="BA36" s="16">
        <v>0.3</v>
      </c>
      <c r="BB36" s="16"/>
      <c r="BC36" s="16"/>
      <c r="BD36" s="16"/>
      <c r="BE36" s="16"/>
      <c r="BF36" s="16"/>
      <c r="BG36" s="16"/>
      <c r="BH36" s="16"/>
      <c r="BI36" s="16"/>
      <c r="BJ36" s="16"/>
      <c r="BK36" s="16"/>
      <c r="BL36" s="16">
        <v>0</v>
      </c>
      <c r="BM36" s="16">
        <v>0.3</v>
      </c>
      <c r="BN36" s="16"/>
      <c r="BO36" s="16"/>
      <c r="BP36" s="15"/>
      <c r="BQ36" s="15"/>
      <c r="BR36" s="15"/>
      <c r="BS36" s="15"/>
      <c r="BT36" s="15"/>
      <c r="BU36" s="15"/>
      <c r="BV36" s="15">
        <v>0</v>
      </c>
      <c r="BW36" s="15">
        <v>0.3</v>
      </c>
      <c r="BX36" s="16">
        <v>0</v>
      </c>
      <c r="BY36" s="16">
        <v>0.3</v>
      </c>
      <c r="BZ36" s="18">
        <v>8.0000000000000002E-3</v>
      </c>
      <c r="CA36" s="16">
        <v>0.1</v>
      </c>
      <c r="CB36" s="16"/>
      <c r="CC36" s="16"/>
      <c r="CD36" s="16"/>
      <c r="CE36" s="16"/>
      <c r="CF36" s="16"/>
      <c r="CG36" s="16"/>
      <c r="CH36" s="16"/>
      <c r="CI36" s="16"/>
      <c r="CJ36" s="16"/>
      <c r="CK36" s="16"/>
      <c r="CL36" s="16"/>
      <c r="CM36" s="16"/>
      <c r="CN36" s="16"/>
      <c r="CO36" s="16"/>
      <c r="CP36" s="16"/>
      <c r="CQ36" s="16"/>
      <c r="CR36" s="16"/>
      <c r="CS36" s="16"/>
      <c r="CT36" s="16"/>
      <c r="CU36" s="16"/>
      <c r="CV36" s="16"/>
      <c r="CW36" s="16"/>
    </row>
    <row r="37" spans="1:101" x14ac:dyDescent="0.3">
      <c r="A37" s="135">
        <v>15</v>
      </c>
      <c r="B37" s="15" t="s">
        <v>110</v>
      </c>
      <c r="C37" s="14" t="s">
        <v>129</v>
      </c>
      <c r="D37" s="14" t="s">
        <v>130</v>
      </c>
      <c r="E37" s="14"/>
      <c r="F37" s="14" t="s">
        <v>113</v>
      </c>
      <c r="G37" s="14" t="s">
        <v>131</v>
      </c>
      <c r="H37" s="2" t="s">
        <v>132</v>
      </c>
      <c r="I37" s="12">
        <v>100</v>
      </c>
      <c r="J37" s="16">
        <f t="shared" si="0"/>
        <v>1.5</v>
      </c>
      <c r="K37" s="16">
        <f t="shared" si="1"/>
        <v>30</v>
      </c>
      <c r="L37" s="16">
        <f t="shared" si="2"/>
        <v>70</v>
      </c>
      <c r="M37" s="16">
        <f t="shared" si="2"/>
        <v>98.5</v>
      </c>
      <c r="N37" s="16">
        <v>0</v>
      </c>
      <c r="O37" s="16">
        <v>0.5</v>
      </c>
      <c r="P37" s="16"/>
      <c r="Q37" s="16"/>
      <c r="R37" s="17">
        <v>70</v>
      </c>
      <c r="S37" s="17">
        <v>98</v>
      </c>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c r="CT37" s="16"/>
      <c r="CU37" s="16"/>
      <c r="CV37" s="16"/>
      <c r="CW37" s="16"/>
    </row>
    <row r="38" spans="1:101" x14ac:dyDescent="0.3">
      <c r="A38" s="14">
        <v>15</v>
      </c>
      <c r="B38" s="15" t="s">
        <v>110</v>
      </c>
      <c r="C38" s="14" t="s">
        <v>129</v>
      </c>
      <c r="D38" s="14" t="s">
        <v>130</v>
      </c>
      <c r="E38" s="14"/>
      <c r="F38" s="14" t="s">
        <v>113</v>
      </c>
      <c r="G38" s="14" t="s">
        <v>131</v>
      </c>
      <c r="H38" s="2" t="s">
        <v>132</v>
      </c>
      <c r="I38" s="12">
        <v>100</v>
      </c>
      <c r="J38" s="16">
        <f t="shared" si="0"/>
        <v>1.5</v>
      </c>
      <c r="K38" s="16">
        <f t="shared" si="1"/>
        <v>30</v>
      </c>
      <c r="L38" s="16">
        <f t="shared" si="2"/>
        <v>70</v>
      </c>
      <c r="M38" s="16">
        <f t="shared" si="2"/>
        <v>98.5</v>
      </c>
      <c r="N38" s="16"/>
      <c r="O38" s="16"/>
      <c r="P38" s="16">
        <v>0</v>
      </c>
      <c r="Q38" s="16">
        <v>0.5</v>
      </c>
      <c r="R38" s="17">
        <v>70</v>
      </c>
      <c r="S38" s="17">
        <v>98</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row>
    <row r="39" spans="1:101" x14ac:dyDescent="0.3">
      <c r="A39" s="14">
        <v>15</v>
      </c>
      <c r="B39" s="15" t="s">
        <v>110</v>
      </c>
      <c r="C39" s="14" t="s">
        <v>129</v>
      </c>
      <c r="D39" s="14" t="s">
        <v>130</v>
      </c>
      <c r="E39" s="14"/>
      <c r="F39" s="14" t="s">
        <v>113</v>
      </c>
      <c r="G39" s="14" t="s">
        <v>131</v>
      </c>
      <c r="H39" s="2" t="s">
        <v>132</v>
      </c>
      <c r="I39" s="12">
        <v>100</v>
      </c>
      <c r="J39" s="16">
        <f t="shared" si="0"/>
        <v>1.5</v>
      </c>
      <c r="K39" s="16">
        <f t="shared" si="1"/>
        <v>30</v>
      </c>
      <c r="L39" s="16">
        <f t="shared" si="2"/>
        <v>70</v>
      </c>
      <c r="M39" s="16">
        <f t="shared" si="2"/>
        <v>98.5</v>
      </c>
      <c r="N39" s="16"/>
      <c r="O39" s="16"/>
      <c r="P39" s="16"/>
      <c r="Q39" s="16"/>
      <c r="R39" s="17">
        <v>70</v>
      </c>
      <c r="S39" s="17">
        <v>98</v>
      </c>
      <c r="T39" s="16">
        <v>0</v>
      </c>
      <c r="U39" s="16">
        <v>0.5</v>
      </c>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c r="CO39" s="16"/>
      <c r="CP39" s="16"/>
      <c r="CQ39" s="16"/>
      <c r="CR39" s="16"/>
      <c r="CS39" s="16"/>
      <c r="CT39" s="16"/>
      <c r="CU39" s="16"/>
      <c r="CV39" s="16"/>
      <c r="CW39" s="16"/>
    </row>
    <row r="40" spans="1:101" x14ac:dyDescent="0.3">
      <c r="A40" s="14">
        <v>15</v>
      </c>
      <c r="B40" s="15" t="s">
        <v>110</v>
      </c>
      <c r="C40" s="14" t="s">
        <v>129</v>
      </c>
      <c r="D40" s="14" t="s">
        <v>130</v>
      </c>
      <c r="E40" s="14"/>
      <c r="F40" s="14" t="s">
        <v>113</v>
      </c>
      <c r="G40" s="14" t="s">
        <v>131</v>
      </c>
      <c r="H40" s="2" t="s">
        <v>132</v>
      </c>
      <c r="I40" s="12">
        <v>100</v>
      </c>
      <c r="J40" s="16">
        <f t="shared" si="0"/>
        <v>1.5</v>
      </c>
      <c r="K40" s="16">
        <f t="shared" si="1"/>
        <v>30</v>
      </c>
      <c r="L40" s="16">
        <f t="shared" si="2"/>
        <v>70</v>
      </c>
      <c r="M40" s="16">
        <f t="shared" si="2"/>
        <v>98.5</v>
      </c>
      <c r="N40" s="16"/>
      <c r="O40" s="16"/>
      <c r="P40" s="16"/>
      <c r="Q40" s="16"/>
      <c r="R40" s="17">
        <v>70</v>
      </c>
      <c r="S40" s="17">
        <v>98</v>
      </c>
      <c r="T40" s="16"/>
      <c r="U40" s="16"/>
      <c r="V40" s="16">
        <v>0</v>
      </c>
      <c r="W40" s="16">
        <v>0.5</v>
      </c>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row>
    <row r="41" spans="1:101" x14ac:dyDescent="0.3">
      <c r="A41" s="14">
        <v>15</v>
      </c>
      <c r="B41" s="15" t="s">
        <v>110</v>
      </c>
      <c r="C41" s="14" t="s">
        <v>129</v>
      </c>
      <c r="D41" s="14" t="s">
        <v>130</v>
      </c>
      <c r="E41" s="14"/>
      <c r="F41" s="14" t="s">
        <v>113</v>
      </c>
      <c r="G41" s="14" t="s">
        <v>131</v>
      </c>
      <c r="H41" s="2" t="s">
        <v>132</v>
      </c>
      <c r="I41" s="12">
        <v>100</v>
      </c>
      <c r="J41" s="16">
        <f t="shared" si="0"/>
        <v>1.5</v>
      </c>
      <c r="K41" s="16">
        <f t="shared" si="1"/>
        <v>30</v>
      </c>
      <c r="L41" s="16">
        <f t="shared" si="2"/>
        <v>70</v>
      </c>
      <c r="M41" s="16">
        <f t="shared" si="2"/>
        <v>98.5</v>
      </c>
      <c r="N41" s="16"/>
      <c r="O41" s="16"/>
      <c r="P41" s="16"/>
      <c r="Q41" s="16"/>
      <c r="R41" s="17">
        <v>70</v>
      </c>
      <c r="S41" s="17">
        <v>98</v>
      </c>
      <c r="T41" s="16"/>
      <c r="U41" s="16"/>
      <c r="V41" s="16"/>
      <c r="W41" s="16"/>
      <c r="X41" s="16">
        <v>0</v>
      </c>
      <c r="Y41" s="16">
        <v>0.5</v>
      </c>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s="16"/>
      <c r="CU41" s="16"/>
      <c r="CV41" s="16"/>
      <c r="CW41" s="16"/>
    </row>
    <row r="42" spans="1:101" x14ac:dyDescent="0.3">
      <c r="A42" s="14">
        <v>15</v>
      </c>
      <c r="B42" s="15" t="s">
        <v>110</v>
      </c>
      <c r="C42" s="14" t="s">
        <v>129</v>
      </c>
      <c r="D42" s="14" t="s">
        <v>130</v>
      </c>
      <c r="E42" s="14"/>
      <c r="F42" s="14" t="s">
        <v>113</v>
      </c>
      <c r="G42" s="14" t="s">
        <v>131</v>
      </c>
      <c r="H42" s="2" t="s">
        <v>132</v>
      </c>
      <c r="I42" s="12">
        <v>100</v>
      </c>
      <c r="J42" s="16">
        <f t="shared" si="0"/>
        <v>1.5</v>
      </c>
      <c r="K42" s="16">
        <f t="shared" si="1"/>
        <v>30</v>
      </c>
      <c r="L42" s="16">
        <f t="shared" si="2"/>
        <v>70</v>
      </c>
      <c r="M42" s="16">
        <f t="shared" si="2"/>
        <v>98.5</v>
      </c>
      <c r="N42" s="16"/>
      <c r="O42" s="16"/>
      <c r="P42" s="16"/>
      <c r="Q42" s="16"/>
      <c r="R42" s="17">
        <v>70</v>
      </c>
      <c r="S42" s="17">
        <v>98</v>
      </c>
      <c r="T42" s="16"/>
      <c r="U42" s="16"/>
      <c r="V42" s="16"/>
      <c r="W42" s="16"/>
      <c r="X42" s="16"/>
      <c r="Y42" s="16"/>
      <c r="Z42" s="16"/>
      <c r="AA42" s="16"/>
      <c r="AB42" s="16"/>
      <c r="AC42" s="16"/>
      <c r="AD42" s="16"/>
      <c r="AE42" s="16"/>
      <c r="AF42" s="16">
        <v>0</v>
      </c>
      <c r="AG42" s="16">
        <v>0.5</v>
      </c>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row>
    <row r="43" spans="1:101" x14ac:dyDescent="0.3">
      <c r="A43" s="14">
        <v>15</v>
      </c>
      <c r="B43" s="15" t="s">
        <v>110</v>
      </c>
      <c r="C43" s="14" t="s">
        <v>129</v>
      </c>
      <c r="D43" s="14" t="s">
        <v>130</v>
      </c>
      <c r="E43" s="14"/>
      <c r="F43" s="14" t="s">
        <v>113</v>
      </c>
      <c r="G43" s="14" t="s">
        <v>131</v>
      </c>
      <c r="H43" s="2" t="s">
        <v>132</v>
      </c>
      <c r="I43" s="12">
        <v>100</v>
      </c>
      <c r="J43" s="16">
        <f t="shared" si="0"/>
        <v>1.5</v>
      </c>
      <c r="K43" s="16">
        <f t="shared" si="1"/>
        <v>30</v>
      </c>
      <c r="L43" s="16">
        <f t="shared" si="2"/>
        <v>70</v>
      </c>
      <c r="M43" s="16">
        <f t="shared" si="2"/>
        <v>98.5</v>
      </c>
      <c r="N43" s="16"/>
      <c r="O43" s="16"/>
      <c r="P43" s="16"/>
      <c r="Q43" s="16"/>
      <c r="R43" s="17">
        <v>70</v>
      </c>
      <c r="S43" s="17">
        <v>98</v>
      </c>
      <c r="T43" s="16"/>
      <c r="U43" s="16"/>
      <c r="V43" s="16"/>
      <c r="W43" s="16"/>
      <c r="X43" s="16"/>
      <c r="Y43" s="16"/>
      <c r="Z43" s="16"/>
      <c r="AA43" s="16"/>
      <c r="AB43" s="16"/>
      <c r="AC43" s="16"/>
      <c r="AD43" s="16"/>
      <c r="AE43" s="16"/>
      <c r="AF43" s="16"/>
      <c r="AG43" s="16"/>
      <c r="AH43" s="16">
        <v>0</v>
      </c>
      <c r="AI43" s="16">
        <v>0.5</v>
      </c>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row>
    <row r="44" spans="1:101" x14ac:dyDescent="0.3">
      <c r="A44" s="14">
        <v>15</v>
      </c>
      <c r="B44" s="15" t="s">
        <v>110</v>
      </c>
      <c r="C44" s="14" t="s">
        <v>129</v>
      </c>
      <c r="D44" s="14" t="s">
        <v>130</v>
      </c>
      <c r="E44" s="14"/>
      <c r="F44" s="14" t="s">
        <v>113</v>
      </c>
      <c r="G44" s="14" t="s">
        <v>131</v>
      </c>
      <c r="H44" s="2" t="s">
        <v>132</v>
      </c>
      <c r="I44" s="12">
        <v>100</v>
      </c>
      <c r="J44" s="16">
        <f t="shared" si="0"/>
        <v>1.5</v>
      </c>
      <c r="K44" s="16">
        <f t="shared" si="1"/>
        <v>30</v>
      </c>
      <c r="L44" s="16">
        <f t="shared" si="2"/>
        <v>70</v>
      </c>
      <c r="M44" s="16">
        <f t="shared" si="2"/>
        <v>98.5</v>
      </c>
      <c r="N44" s="16"/>
      <c r="O44" s="16"/>
      <c r="P44" s="16"/>
      <c r="Q44" s="16"/>
      <c r="R44" s="17">
        <v>70</v>
      </c>
      <c r="S44" s="17">
        <v>98</v>
      </c>
      <c r="T44" s="16"/>
      <c r="U44" s="16"/>
      <c r="V44" s="16"/>
      <c r="W44" s="16"/>
      <c r="X44" s="16"/>
      <c r="Y44" s="16"/>
      <c r="Z44" s="16"/>
      <c r="AA44" s="16"/>
      <c r="AB44" s="16"/>
      <c r="AC44" s="16"/>
      <c r="AD44" s="16"/>
      <c r="AE44" s="16"/>
      <c r="AF44" s="16"/>
      <c r="AG44" s="16"/>
      <c r="AH44" s="16"/>
      <c r="AI44" s="16"/>
      <c r="AJ44" s="16">
        <v>0</v>
      </c>
      <c r="AK44" s="16">
        <v>0.5</v>
      </c>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row>
    <row r="45" spans="1:101" x14ac:dyDescent="0.3">
      <c r="A45" s="14">
        <v>15</v>
      </c>
      <c r="B45" s="15" t="s">
        <v>110</v>
      </c>
      <c r="C45" s="14" t="s">
        <v>129</v>
      </c>
      <c r="D45" s="14" t="s">
        <v>130</v>
      </c>
      <c r="E45" s="14"/>
      <c r="F45" s="14" t="s">
        <v>113</v>
      </c>
      <c r="G45" s="14" t="s">
        <v>131</v>
      </c>
      <c r="H45" s="2" t="s">
        <v>132</v>
      </c>
      <c r="I45" s="12">
        <v>100</v>
      </c>
      <c r="J45" s="16">
        <f t="shared" si="0"/>
        <v>1.5</v>
      </c>
      <c r="K45" s="16">
        <f t="shared" si="1"/>
        <v>30</v>
      </c>
      <c r="L45" s="16">
        <f t="shared" si="2"/>
        <v>70</v>
      </c>
      <c r="M45" s="16">
        <f t="shared" si="2"/>
        <v>98.5</v>
      </c>
      <c r="N45" s="16"/>
      <c r="O45" s="16"/>
      <c r="P45" s="16"/>
      <c r="Q45" s="16"/>
      <c r="R45" s="17">
        <v>70</v>
      </c>
      <c r="S45" s="17">
        <v>98</v>
      </c>
      <c r="T45" s="16"/>
      <c r="U45" s="16"/>
      <c r="V45" s="16"/>
      <c r="W45" s="16"/>
      <c r="X45" s="16"/>
      <c r="Y45" s="16"/>
      <c r="Z45" s="16"/>
      <c r="AA45" s="16"/>
      <c r="AB45" s="16"/>
      <c r="AC45" s="16"/>
      <c r="AD45" s="16"/>
      <c r="AE45" s="16"/>
      <c r="AF45" s="16"/>
      <c r="AG45" s="16"/>
      <c r="AH45" s="16"/>
      <c r="AI45" s="16"/>
      <c r="AJ45" s="16"/>
      <c r="AK45" s="16"/>
      <c r="AL45" s="16">
        <v>0</v>
      </c>
      <c r="AM45" s="16">
        <v>0.5</v>
      </c>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6"/>
      <c r="CJ45" s="16"/>
      <c r="CK45" s="16"/>
      <c r="CL45" s="16"/>
      <c r="CM45" s="16"/>
      <c r="CN45" s="16"/>
      <c r="CO45" s="16"/>
      <c r="CP45" s="16"/>
      <c r="CQ45" s="16"/>
      <c r="CR45" s="16"/>
      <c r="CS45" s="16"/>
      <c r="CT45" s="16"/>
      <c r="CU45" s="16"/>
      <c r="CV45" s="16"/>
      <c r="CW45" s="16"/>
    </row>
    <row r="46" spans="1:101" x14ac:dyDescent="0.3">
      <c r="A46" s="14">
        <v>15</v>
      </c>
      <c r="B46" s="15" t="s">
        <v>110</v>
      </c>
      <c r="C46" s="14" t="s">
        <v>129</v>
      </c>
      <c r="D46" s="14" t="s">
        <v>130</v>
      </c>
      <c r="E46" s="14"/>
      <c r="F46" s="14" t="s">
        <v>113</v>
      </c>
      <c r="G46" s="14" t="s">
        <v>131</v>
      </c>
      <c r="H46" s="2" t="s">
        <v>132</v>
      </c>
      <c r="I46" s="12">
        <v>100</v>
      </c>
      <c r="J46" s="16">
        <f t="shared" si="0"/>
        <v>1.5</v>
      </c>
      <c r="K46" s="16">
        <f t="shared" si="1"/>
        <v>30</v>
      </c>
      <c r="L46" s="16">
        <f t="shared" si="2"/>
        <v>70</v>
      </c>
      <c r="M46" s="16">
        <f t="shared" si="2"/>
        <v>98.5</v>
      </c>
      <c r="N46" s="16"/>
      <c r="O46" s="16"/>
      <c r="P46" s="16"/>
      <c r="Q46" s="16"/>
      <c r="R46" s="17">
        <v>70</v>
      </c>
      <c r="S46" s="17">
        <v>98</v>
      </c>
      <c r="T46" s="16"/>
      <c r="U46" s="16"/>
      <c r="V46" s="16"/>
      <c r="W46" s="16"/>
      <c r="X46" s="16"/>
      <c r="Y46" s="16"/>
      <c r="Z46" s="16"/>
      <c r="AA46" s="16"/>
      <c r="AB46" s="16"/>
      <c r="AC46" s="16"/>
      <c r="AD46" s="16"/>
      <c r="AE46" s="16"/>
      <c r="AF46" s="16"/>
      <c r="AG46" s="16"/>
      <c r="AH46" s="16"/>
      <c r="AI46" s="16"/>
      <c r="AJ46" s="16"/>
      <c r="AK46" s="16"/>
      <c r="AL46" s="16"/>
      <c r="AM46" s="16"/>
      <c r="AN46" s="16"/>
      <c r="AO46" s="16"/>
      <c r="AP46" s="16">
        <v>0</v>
      </c>
      <c r="AQ46" s="16">
        <v>0.5</v>
      </c>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row>
    <row r="47" spans="1:101" x14ac:dyDescent="0.3">
      <c r="A47" s="14">
        <v>15</v>
      </c>
      <c r="B47" s="15" t="s">
        <v>110</v>
      </c>
      <c r="C47" s="14" t="s">
        <v>129</v>
      </c>
      <c r="D47" s="14" t="s">
        <v>130</v>
      </c>
      <c r="E47" s="14"/>
      <c r="F47" s="14" t="s">
        <v>113</v>
      </c>
      <c r="G47" s="14" t="s">
        <v>131</v>
      </c>
      <c r="H47" s="2" t="s">
        <v>132</v>
      </c>
      <c r="I47" s="12">
        <v>100</v>
      </c>
      <c r="J47" s="16">
        <f t="shared" si="0"/>
        <v>1.5</v>
      </c>
      <c r="K47" s="16">
        <f t="shared" si="1"/>
        <v>30</v>
      </c>
      <c r="L47" s="16">
        <f t="shared" si="2"/>
        <v>70</v>
      </c>
      <c r="M47" s="16">
        <f t="shared" si="2"/>
        <v>98.5</v>
      </c>
      <c r="N47" s="16"/>
      <c r="O47" s="16"/>
      <c r="P47" s="16"/>
      <c r="Q47" s="16"/>
      <c r="R47" s="17">
        <v>70</v>
      </c>
      <c r="S47" s="17">
        <v>98</v>
      </c>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v>0</v>
      </c>
      <c r="AS47" s="16">
        <v>0.5</v>
      </c>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c r="CO47" s="16"/>
      <c r="CP47" s="16"/>
      <c r="CQ47" s="16"/>
      <c r="CR47" s="16"/>
      <c r="CS47" s="16"/>
      <c r="CT47" s="16"/>
      <c r="CU47" s="16"/>
      <c r="CV47" s="16"/>
      <c r="CW47" s="16"/>
    </row>
    <row r="48" spans="1:101" x14ac:dyDescent="0.3">
      <c r="A48" s="14">
        <v>15</v>
      </c>
      <c r="B48" s="15" t="s">
        <v>110</v>
      </c>
      <c r="C48" s="14" t="s">
        <v>129</v>
      </c>
      <c r="D48" s="14" t="s">
        <v>130</v>
      </c>
      <c r="E48" s="14"/>
      <c r="F48" s="14" t="s">
        <v>113</v>
      </c>
      <c r="G48" s="14" t="s">
        <v>131</v>
      </c>
      <c r="H48" s="2" t="s">
        <v>132</v>
      </c>
      <c r="I48" s="12">
        <v>100</v>
      </c>
      <c r="J48" s="16">
        <f t="shared" si="0"/>
        <v>1.5</v>
      </c>
      <c r="K48" s="16">
        <f t="shared" si="1"/>
        <v>30</v>
      </c>
      <c r="L48" s="16">
        <f t="shared" si="2"/>
        <v>70</v>
      </c>
      <c r="M48" s="16">
        <f t="shared" si="2"/>
        <v>98.5</v>
      </c>
      <c r="N48" s="16"/>
      <c r="O48" s="16"/>
      <c r="P48" s="16"/>
      <c r="Q48" s="16"/>
      <c r="R48" s="17">
        <v>70</v>
      </c>
      <c r="S48" s="17">
        <v>98</v>
      </c>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v>0</v>
      </c>
      <c r="AU48" s="16">
        <v>0.5</v>
      </c>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row>
    <row r="49" spans="1:101" x14ac:dyDescent="0.3">
      <c r="A49" s="14">
        <v>16</v>
      </c>
      <c r="B49" s="15" t="s">
        <v>193</v>
      </c>
      <c r="C49" s="14" t="s">
        <v>125</v>
      </c>
      <c r="D49" s="14" t="s">
        <v>194</v>
      </c>
      <c r="E49" s="14"/>
      <c r="F49" s="14" t="s">
        <v>107</v>
      </c>
      <c r="G49" s="14" t="s">
        <v>195</v>
      </c>
      <c r="H49" s="2" t="s">
        <v>196</v>
      </c>
      <c r="I49" s="12">
        <v>100</v>
      </c>
      <c r="J49" s="16">
        <f t="shared" si="0"/>
        <v>91.26</v>
      </c>
      <c r="K49" s="16">
        <f t="shared" si="1"/>
        <v>97.7</v>
      </c>
      <c r="L49" s="16">
        <f t="shared" si="2"/>
        <v>2.2999999999999998</v>
      </c>
      <c r="M49" s="16">
        <f t="shared" si="2"/>
        <v>8.74</v>
      </c>
      <c r="N49" s="16">
        <v>0.2</v>
      </c>
      <c r="O49" s="16">
        <v>0.6</v>
      </c>
      <c r="P49" s="16">
        <v>1.5</v>
      </c>
      <c r="Q49" s="16">
        <v>3</v>
      </c>
      <c r="R49" s="16">
        <v>0.1</v>
      </c>
      <c r="S49" s="17">
        <v>1.3</v>
      </c>
      <c r="T49" s="16">
        <v>0</v>
      </c>
      <c r="U49" s="17">
        <v>0.2</v>
      </c>
      <c r="V49" s="16">
        <v>0</v>
      </c>
      <c r="W49" s="16">
        <v>0.3</v>
      </c>
      <c r="X49" s="16">
        <v>0</v>
      </c>
      <c r="Y49" s="16">
        <v>0.03</v>
      </c>
      <c r="Z49" s="16">
        <v>0</v>
      </c>
      <c r="AA49" s="16">
        <v>0.3</v>
      </c>
      <c r="AB49" s="16"/>
      <c r="AC49" s="16"/>
      <c r="AD49" s="16"/>
      <c r="AE49" s="16"/>
      <c r="AF49" s="16">
        <v>0</v>
      </c>
      <c r="AG49" s="16">
        <v>0.01</v>
      </c>
      <c r="AH49" s="16">
        <v>0</v>
      </c>
      <c r="AI49" s="16">
        <v>1</v>
      </c>
      <c r="AJ49" s="16">
        <v>0.5</v>
      </c>
      <c r="AK49" s="16">
        <v>2</v>
      </c>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row>
    <row r="50" spans="1:101" x14ac:dyDescent="0.3">
      <c r="A50" s="14">
        <v>18</v>
      </c>
      <c r="B50" s="15" t="s">
        <v>675</v>
      </c>
      <c r="C50" s="14" t="s">
        <v>197</v>
      </c>
      <c r="D50" s="14" t="s">
        <v>1778</v>
      </c>
      <c r="E50" s="14"/>
      <c r="F50" s="14" t="s">
        <v>199</v>
      </c>
      <c r="G50" s="14" t="s">
        <v>1779</v>
      </c>
      <c r="H50" s="2" t="s">
        <v>1780</v>
      </c>
      <c r="I50" s="12">
        <v>100</v>
      </c>
      <c r="J50" s="16">
        <f t="shared" si="0"/>
        <v>89.47</v>
      </c>
      <c r="K50" s="16">
        <f t="shared" si="1"/>
        <v>99.498999999999995</v>
      </c>
      <c r="L50" s="16">
        <f t="shared" si="2"/>
        <v>0.50099999999999989</v>
      </c>
      <c r="M50" s="16">
        <f t="shared" si="2"/>
        <v>10.53</v>
      </c>
      <c r="N50" s="16">
        <v>0.1</v>
      </c>
      <c r="O50" s="16">
        <v>4.5</v>
      </c>
      <c r="P50" s="16">
        <v>0.2</v>
      </c>
      <c r="Q50" s="16">
        <v>0.85</v>
      </c>
      <c r="R50" s="16">
        <v>0.2</v>
      </c>
      <c r="S50" s="16">
        <v>5</v>
      </c>
      <c r="T50" s="16"/>
      <c r="U50" s="17"/>
      <c r="V50" s="60">
        <v>5.0000000000000001E-4</v>
      </c>
      <c r="W50" s="16">
        <v>0.09</v>
      </c>
      <c r="X50" s="60">
        <v>5.0000000000000001E-4</v>
      </c>
      <c r="Y50" s="16">
        <v>0.09</v>
      </c>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6"/>
      <c r="CP50" s="16"/>
      <c r="CQ50" s="16"/>
      <c r="CR50" s="16"/>
      <c r="CS50" s="16"/>
      <c r="CT50" s="16"/>
      <c r="CU50" s="16"/>
      <c r="CV50" s="16"/>
      <c r="CW50" s="16"/>
    </row>
    <row r="51" spans="1:101" x14ac:dyDescent="0.3">
      <c r="A51" s="14">
        <v>20</v>
      </c>
      <c r="B51" s="15" t="s">
        <v>675</v>
      </c>
      <c r="C51" s="14" t="s">
        <v>197</v>
      </c>
      <c r="D51" s="14" t="s">
        <v>1810</v>
      </c>
      <c r="E51" s="14"/>
      <c r="F51" s="14" t="s">
        <v>199</v>
      </c>
      <c r="G51" s="14" t="s">
        <v>1811</v>
      </c>
      <c r="H51" s="2" t="s">
        <v>1812</v>
      </c>
      <c r="I51" s="12">
        <v>100</v>
      </c>
      <c r="J51" s="16">
        <f t="shared" si="0"/>
        <v>98.165000000000006</v>
      </c>
      <c r="K51" s="16">
        <f t="shared" si="1"/>
        <v>99.995999999999995</v>
      </c>
      <c r="L51" s="16">
        <f t="shared" si="2"/>
        <v>4.0000000000000001E-3</v>
      </c>
      <c r="M51" s="16">
        <f t="shared" si="2"/>
        <v>1.835</v>
      </c>
      <c r="N51" s="16"/>
      <c r="O51" s="16"/>
      <c r="P51" s="16"/>
      <c r="Q51" s="16"/>
      <c r="R51" s="17">
        <f>0*0.1/1000</f>
        <v>0</v>
      </c>
      <c r="S51" s="16">
        <f>10000*0.1/1000</f>
        <v>1</v>
      </c>
      <c r="T51" s="16"/>
      <c r="U51" s="17"/>
      <c r="V51" s="16"/>
      <c r="W51" s="16"/>
      <c r="X51" s="16"/>
      <c r="Y51" s="16"/>
      <c r="Z51" s="16"/>
      <c r="AA51" s="16"/>
      <c r="AB51" s="16"/>
      <c r="AC51" s="16"/>
      <c r="AD51" s="16"/>
      <c r="AE51" s="16"/>
      <c r="AF51" s="16"/>
      <c r="AG51" s="16"/>
      <c r="AH51" s="16"/>
      <c r="AI51" s="16"/>
      <c r="AJ51" s="16">
        <f>0*0.1/1000</f>
        <v>0</v>
      </c>
      <c r="AK51" s="16">
        <f>3000*0.1/1000</f>
        <v>0.3</v>
      </c>
      <c r="AL51" s="16"/>
      <c r="AM51" s="16"/>
      <c r="AN51" s="16"/>
      <c r="AO51" s="16"/>
      <c r="AP51" s="16"/>
      <c r="AQ51" s="16"/>
      <c r="AR51" s="16"/>
      <c r="AS51" s="16"/>
      <c r="AT51" s="16"/>
      <c r="AU51" s="16"/>
      <c r="AV51" s="16"/>
      <c r="AW51" s="16"/>
      <c r="AX51" s="16"/>
      <c r="AY51" s="16"/>
      <c r="AZ51" s="16"/>
      <c r="BA51" s="16"/>
      <c r="BB51" s="16">
        <f>0*0.1/1000</f>
        <v>0</v>
      </c>
      <c r="BC51" s="16">
        <f>5100*0.1/1000</f>
        <v>0.51</v>
      </c>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60">
        <f>40*0.1/1000</f>
        <v>4.0000000000000001E-3</v>
      </c>
      <c r="CK51" s="60">
        <f>250*0.1/1000</f>
        <v>2.5000000000000001E-2</v>
      </c>
      <c r="CL51" s="16"/>
      <c r="CM51" s="16"/>
      <c r="CN51" s="16"/>
      <c r="CO51" s="16"/>
      <c r="CP51" s="16"/>
      <c r="CQ51" s="16"/>
      <c r="CR51" s="16"/>
      <c r="CS51" s="16"/>
      <c r="CT51" s="16"/>
      <c r="CU51" s="16"/>
      <c r="CV51" s="16"/>
      <c r="CW51" s="16"/>
    </row>
    <row r="52" spans="1:101" x14ac:dyDescent="0.3">
      <c r="A52" s="14">
        <v>21</v>
      </c>
      <c r="B52" s="15" t="s">
        <v>675</v>
      </c>
      <c r="C52" s="14" t="s">
        <v>197</v>
      </c>
      <c r="D52" s="14" t="s">
        <v>1902</v>
      </c>
      <c r="E52" s="14"/>
      <c r="F52" s="14" t="s">
        <v>199</v>
      </c>
      <c r="G52" s="14" t="s">
        <v>1903</v>
      </c>
      <c r="H52" s="2" t="s">
        <v>1904</v>
      </c>
      <c r="I52" s="12">
        <v>100</v>
      </c>
      <c r="J52" s="16">
        <f t="shared" si="0"/>
        <v>98.1875</v>
      </c>
      <c r="K52" s="16">
        <f t="shared" si="1"/>
        <v>99.998999999999995</v>
      </c>
      <c r="L52" s="16">
        <f t="shared" si="2"/>
        <v>1E-3</v>
      </c>
      <c r="M52" s="16">
        <f t="shared" si="2"/>
        <v>1.8125</v>
      </c>
      <c r="N52" s="16"/>
      <c r="O52" s="16"/>
      <c r="P52" s="16"/>
      <c r="Q52" s="16"/>
      <c r="R52" s="17">
        <f>0*0.1/1000</f>
        <v>0</v>
      </c>
      <c r="S52" s="16">
        <f>10000*0.1/1000</f>
        <v>1</v>
      </c>
      <c r="T52" s="16"/>
      <c r="U52" s="17"/>
      <c r="V52" s="16"/>
      <c r="W52" s="16"/>
      <c r="X52" s="16"/>
      <c r="Y52" s="16"/>
      <c r="Z52" s="16"/>
      <c r="AA52" s="16"/>
      <c r="AB52" s="16"/>
      <c r="AC52" s="16"/>
      <c r="AD52" s="16"/>
      <c r="AE52" s="16"/>
      <c r="AF52" s="16"/>
      <c r="AG52" s="16"/>
      <c r="AH52" s="16"/>
      <c r="AI52" s="16"/>
      <c r="AJ52" s="16">
        <f>0*0.1/1000</f>
        <v>0</v>
      </c>
      <c r="AK52" s="16">
        <f>3000*0.1/1000</f>
        <v>0.3</v>
      </c>
      <c r="AL52" s="16"/>
      <c r="AM52" s="16"/>
      <c r="AN52" s="16"/>
      <c r="AO52" s="16"/>
      <c r="AP52" s="16"/>
      <c r="AQ52" s="16"/>
      <c r="AR52" s="16"/>
      <c r="AS52" s="16"/>
      <c r="AT52" s="16"/>
      <c r="AU52" s="16"/>
      <c r="AV52" s="16"/>
      <c r="AW52" s="16"/>
      <c r="AX52" s="16"/>
      <c r="AY52" s="16"/>
      <c r="AZ52" s="16"/>
      <c r="BA52" s="16"/>
      <c r="BB52" s="16">
        <f>0*0.1/1000</f>
        <v>0</v>
      </c>
      <c r="BC52" s="16">
        <f>5100*0.1/1000</f>
        <v>0.51</v>
      </c>
      <c r="BD52" s="16"/>
      <c r="BE52" s="16"/>
      <c r="BF52" s="16"/>
      <c r="BG52" s="16"/>
      <c r="BH52" s="16"/>
      <c r="BI52" s="16"/>
      <c r="BJ52" s="16"/>
      <c r="BK52" s="16"/>
      <c r="BL52" s="16"/>
      <c r="BM52" s="16"/>
      <c r="BN52" s="16"/>
      <c r="BO52" s="16"/>
      <c r="BP52" s="16"/>
      <c r="BQ52" s="16"/>
      <c r="BR52" s="16"/>
      <c r="BS52" s="16"/>
      <c r="BT52" s="16"/>
      <c r="BU52" s="16"/>
      <c r="BV52" s="16"/>
      <c r="BW52" s="16"/>
      <c r="BX52" s="16"/>
      <c r="BY52" s="16"/>
      <c r="BZ52" s="16"/>
      <c r="CA52" s="16"/>
      <c r="CB52" s="16"/>
      <c r="CC52" s="16"/>
      <c r="CD52" s="16"/>
      <c r="CE52" s="16"/>
      <c r="CF52" s="16"/>
      <c r="CG52" s="16"/>
      <c r="CH52" s="16"/>
      <c r="CI52" s="16"/>
      <c r="CJ52" s="60">
        <f>10*0.1/1000</f>
        <v>1E-3</v>
      </c>
      <c r="CK52" s="60">
        <f>25*0.1/1000</f>
        <v>2.5000000000000001E-3</v>
      </c>
      <c r="CL52" s="16"/>
      <c r="CM52" s="16"/>
      <c r="CN52" s="16"/>
      <c r="CO52" s="16"/>
      <c r="CP52" s="16"/>
      <c r="CQ52" s="16"/>
      <c r="CR52" s="16"/>
      <c r="CS52" s="16"/>
      <c r="CT52" s="16"/>
      <c r="CU52" s="16"/>
      <c r="CV52" s="16"/>
      <c r="CW52" s="16"/>
    </row>
    <row r="53" spans="1:101" x14ac:dyDescent="0.3">
      <c r="A53" s="14">
        <v>22</v>
      </c>
      <c r="B53" s="15"/>
      <c r="C53" s="14" t="s">
        <v>197</v>
      </c>
      <c r="D53" s="14" t="s">
        <v>198</v>
      </c>
      <c r="E53" s="14"/>
      <c r="F53" s="14" t="s">
        <v>199</v>
      </c>
      <c r="G53" s="14" t="s">
        <v>200</v>
      </c>
      <c r="H53" s="2" t="s">
        <v>201</v>
      </c>
      <c r="I53" s="12">
        <v>100</v>
      </c>
      <c r="J53" s="16">
        <f t="shared" si="0"/>
        <v>98.16</v>
      </c>
      <c r="K53" s="16">
        <f t="shared" si="1"/>
        <v>99.997500000000002</v>
      </c>
      <c r="L53" s="16">
        <f t="shared" si="2"/>
        <v>2.5000000000000001E-3</v>
      </c>
      <c r="M53" s="16">
        <f t="shared" si="2"/>
        <v>1.84</v>
      </c>
      <c r="N53" s="16"/>
      <c r="O53" s="16"/>
      <c r="P53" s="16"/>
      <c r="Q53" s="16"/>
      <c r="R53" s="17">
        <f>0*0.1/1000</f>
        <v>0</v>
      </c>
      <c r="S53" s="16">
        <f>10000*0.1/1000</f>
        <v>1</v>
      </c>
      <c r="T53" s="16"/>
      <c r="U53" s="17"/>
      <c r="V53" s="16"/>
      <c r="W53" s="16"/>
      <c r="X53" s="16"/>
      <c r="Y53" s="16"/>
      <c r="Z53" s="16"/>
      <c r="AA53" s="16"/>
      <c r="AB53" s="16"/>
      <c r="AC53" s="16"/>
      <c r="AD53" s="16"/>
      <c r="AE53" s="16"/>
      <c r="AF53" s="16"/>
      <c r="AG53" s="16"/>
      <c r="AH53" s="16"/>
      <c r="AI53" s="16"/>
      <c r="AJ53" s="16">
        <f>0*0.1/1000</f>
        <v>0</v>
      </c>
      <c r="AK53" s="16">
        <f>3000*0.1/1000</f>
        <v>0.3</v>
      </c>
      <c r="AL53" s="16"/>
      <c r="AM53" s="16"/>
      <c r="AN53" s="16"/>
      <c r="AO53" s="16"/>
      <c r="AP53" s="16"/>
      <c r="AQ53" s="16"/>
      <c r="AR53" s="16"/>
      <c r="AS53" s="16"/>
      <c r="AT53" s="16"/>
      <c r="AU53" s="16"/>
      <c r="AV53" s="16"/>
      <c r="AW53" s="16"/>
      <c r="AX53" s="16"/>
      <c r="AY53" s="16"/>
      <c r="AZ53" s="16"/>
      <c r="BA53" s="16"/>
      <c r="BB53" s="16">
        <f>0*0.1/1000</f>
        <v>0</v>
      </c>
      <c r="BC53" s="16">
        <f>5100*0.1/1000</f>
        <v>0.51</v>
      </c>
      <c r="BD53" s="16"/>
      <c r="BE53" s="16"/>
      <c r="BF53" s="16"/>
      <c r="BG53" s="16"/>
      <c r="BH53" s="16"/>
      <c r="BI53" s="16"/>
      <c r="BJ53" s="16"/>
      <c r="BK53" s="16"/>
      <c r="BL53" s="16"/>
      <c r="BM53" s="16"/>
      <c r="BN53" s="16"/>
      <c r="BO53" s="16"/>
      <c r="BP53" s="16"/>
      <c r="BQ53" s="16"/>
      <c r="BR53" s="16"/>
      <c r="BS53" s="16"/>
      <c r="BT53" s="16"/>
      <c r="BU53" s="16"/>
      <c r="BV53" s="16"/>
      <c r="BW53" s="16"/>
      <c r="BX53" s="16"/>
      <c r="BY53" s="16"/>
      <c r="BZ53" s="16"/>
      <c r="CA53" s="16"/>
      <c r="CB53" s="16"/>
      <c r="CC53" s="16"/>
      <c r="CD53" s="16"/>
      <c r="CE53" s="16"/>
      <c r="CF53" s="16"/>
      <c r="CG53" s="16"/>
      <c r="CH53" s="16"/>
      <c r="CI53" s="16"/>
      <c r="CJ53" s="60">
        <f>25*0.1/1000</f>
        <v>2.5000000000000001E-3</v>
      </c>
      <c r="CK53" s="16">
        <f>300*0.1/1000</f>
        <v>0.03</v>
      </c>
      <c r="CL53" s="16"/>
      <c r="CM53" s="16"/>
      <c r="CN53" s="16"/>
      <c r="CO53" s="16"/>
      <c r="CP53" s="16"/>
      <c r="CQ53" s="16"/>
      <c r="CR53" s="16"/>
      <c r="CS53" s="16"/>
      <c r="CT53" s="16"/>
      <c r="CU53" s="16"/>
      <c r="CV53" s="16"/>
      <c r="CW53" s="16"/>
    </row>
    <row r="54" spans="1:101" x14ac:dyDescent="0.3">
      <c r="A54" s="14">
        <v>23</v>
      </c>
      <c r="B54" s="15"/>
      <c r="C54" s="14" t="s">
        <v>197</v>
      </c>
      <c r="D54" s="14" t="s">
        <v>202</v>
      </c>
      <c r="E54" s="14"/>
      <c r="F54" s="14" t="s">
        <v>199</v>
      </c>
      <c r="G54" s="14" t="s">
        <v>203</v>
      </c>
      <c r="H54" s="2" t="s">
        <v>204</v>
      </c>
      <c r="I54" s="12">
        <v>100</v>
      </c>
      <c r="J54" s="16">
        <f t="shared" si="0"/>
        <v>96.67</v>
      </c>
      <c r="K54" s="16">
        <f t="shared" si="1"/>
        <v>99.997500000000002</v>
      </c>
      <c r="L54" s="16">
        <f t="shared" si="2"/>
        <v>2.5000000000000001E-3</v>
      </c>
      <c r="M54" s="16">
        <f t="shared" si="2"/>
        <v>3.3299999999999996</v>
      </c>
      <c r="N54" s="16"/>
      <c r="O54" s="16"/>
      <c r="P54" s="16"/>
      <c r="Q54" s="16"/>
      <c r="R54" s="17">
        <f>0*0.1/1000</f>
        <v>0</v>
      </c>
      <c r="S54" s="16">
        <f>25000*0.1/1000</f>
        <v>2.5</v>
      </c>
      <c r="T54" s="16"/>
      <c r="U54" s="17"/>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6"/>
      <c r="BA54" s="16"/>
      <c r="BB54" s="16">
        <f>0*0.1/1000</f>
        <v>0</v>
      </c>
      <c r="BC54" s="16">
        <f>8000*0.1/1000</f>
        <v>0.8</v>
      </c>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60">
        <f>25*0.1/1000</f>
        <v>2.5000000000000001E-3</v>
      </c>
      <c r="CK54" s="16">
        <f>300*0.1/1000</f>
        <v>0.03</v>
      </c>
      <c r="CL54" s="16"/>
      <c r="CM54" s="16"/>
      <c r="CN54" s="16"/>
      <c r="CO54" s="16"/>
      <c r="CP54" s="16"/>
      <c r="CQ54" s="16"/>
      <c r="CR54" s="16"/>
      <c r="CS54" s="16"/>
      <c r="CT54" s="16"/>
      <c r="CU54" s="16"/>
      <c r="CV54" s="16"/>
      <c r="CW54" s="16"/>
    </row>
    <row r="55" spans="1:101" x14ac:dyDescent="0.3">
      <c r="A55" s="14">
        <v>26</v>
      </c>
      <c r="B55" s="15" t="s">
        <v>675</v>
      </c>
      <c r="C55" s="14" t="s">
        <v>197</v>
      </c>
      <c r="D55" s="14" t="s">
        <v>1996</v>
      </c>
      <c r="E55" s="14"/>
      <c r="F55" s="14" t="s">
        <v>199</v>
      </c>
      <c r="G55" s="14" t="s">
        <v>1997</v>
      </c>
      <c r="H55" s="2" t="s">
        <v>1998</v>
      </c>
      <c r="I55" s="12">
        <v>100</v>
      </c>
      <c r="J55" s="16">
        <f t="shared" si="0"/>
        <v>84</v>
      </c>
      <c r="K55" s="16">
        <f t="shared" si="1"/>
        <v>92.688000000000002</v>
      </c>
      <c r="L55" s="16">
        <f t="shared" si="2"/>
        <v>7.3120000000000012</v>
      </c>
      <c r="M55" s="16">
        <f t="shared" si="2"/>
        <v>15.999999999999998</v>
      </c>
      <c r="N55" s="16">
        <v>3.2</v>
      </c>
      <c r="O55" s="16">
        <v>3.8</v>
      </c>
      <c r="P55" s="16">
        <v>0.6</v>
      </c>
      <c r="Q55" s="16">
        <v>0.8</v>
      </c>
      <c r="R55" s="17">
        <v>1.5</v>
      </c>
      <c r="S55" s="16">
        <v>5.5</v>
      </c>
      <c r="T55" s="16"/>
      <c r="U55" s="17"/>
      <c r="V55" s="16">
        <v>0.01</v>
      </c>
      <c r="W55" s="16">
        <v>0.2</v>
      </c>
      <c r="X55" s="18">
        <v>1E-3</v>
      </c>
      <c r="Y55" s="16">
        <v>0.1</v>
      </c>
      <c r="Z55" s="18">
        <v>1E-3</v>
      </c>
      <c r="AA55" s="16">
        <v>0.1</v>
      </c>
      <c r="AB55" s="16"/>
      <c r="AC55" s="16"/>
      <c r="AD55" s="16"/>
      <c r="AE55" s="16"/>
      <c r="AF55" s="16"/>
      <c r="AG55" s="16"/>
      <c r="AH55" s="16"/>
      <c r="AI55" s="16"/>
      <c r="AJ55" s="16">
        <v>2</v>
      </c>
      <c r="AK55" s="16">
        <v>5.5</v>
      </c>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c r="CA55" s="16"/>
      <c r="CB55" s="16"/>
      <c r="CC55" s="16"/>
      <c r="CD55" s="16"/>
      <c r="CE55" s="16"/>
      <c r="CF55" s="16"/>
      <c r="CG55" s="16"/>
      <c r="CH55" s="16"/>
      <c r="CI55" s="16"/>
      <c r="CJ55" s="16"/>
      <c r="CK55" s="16"/>
      <c r="CL55" s="16"/>
      <c r="CM55" s="16"/>
      <c r="CN55" s="16"/>
      <c r="CO55" s="16"/>
      <c r="CP55" s="16"/>
      <c r="CQ55" s="16"/>
      <c r="CR55" s="16"/>
      <c r="CS55" s="16"/>
      <c r="CT55" s="16"/>
      <c r="CU55" s="16"/>
      <c r="CV55" s="16"/>
      <c r="CW55" s="16"/>
    </row>
    <row r="56" spans="1:101" x14ac:dyDescent="0.3">
      <c r="A56" s="14">
        <v>28</v>
      </c>
      <c r="B56" s="15" t="s">
        <v>675</v>
      </c>
      <c r="C56" s="14" t="s">
        <v>197</v>
      </c>
      <c r="D56" s="14" t="s">
        <v>2032</v>
      </c>
      <c r="E56" s="14"/>
      <c r="F56" s="14" t="s">
        <v>199</v>
      </c>
      <c r="G56" s="14" t="s">
        <v>1930</v>
      </c>
      <c r="H56" s="2" t="s">
        <v>1853</v>
      </c>
      <c r="I56" s="12">
        <v>100</v>
      </c>
      <c r="J56" s="16">
        <f t="shared" si="0"/>
        <v>96.67</v>
      </c>
      <c r="K56" s="16">
        <f t="shared" si="1"/>
        <v>99.997500000000002</v>
      </c>
      <c r="L56" s="16">
        <f t="shared" si="2"/>
        <v>2.5000000000000001E-3</v>
      </c>
      <c r="M56" s="16">
        <f t="shared" si="2"/>
        <v>3.3299999999999996</v>
      </c>
      <c r="N56" s="16"/>
      <c r="O56" s="16"/>
      <c r="P56" s="16"/>
      <c r="Q56" s="16"/>
      <c r="R56" s="17">
        <f>0*0.1/1000</f>
        <v>0</v>
      </c>
      <c r="S56" s="16">
        <f>25000*0.1/1000</f>
        <v>2.5</v>
      </c>
      <c r="T56" s="16"/>
      <c r="U56" s="17"/>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c r="AZ56" s="16"/>
      <c r="BA56" s="16"/>
      <c r="BB56" s="16">
        <f>0*0.1/1000</f>
        <v>0</v>
      </c>
      <c r="BC56" s="16">
        <f>8000*0.1/1000</f>
        <v>0.8</v>
      </c>
      <c r="BD56" s="16"/>
      <c r="BE56" s="16"/>
      <c r="BF56" s="16"/>
      <c r="BG56" s="16"/>
      <c r="BH56" s="16"/>
      <c r="BI56" s="16"/>
      <c r="BJ56" s="16"/>
      <c r="BK56" s="16"/>
      <c r="BL56" s="16"/>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60">
        <f>25*0.1/1000</f>
        <v>2.5000000000000001E-3</v>
      </c>
      <c r="CK56" s="60">
        <f>300*0.1/1000</f>
        <v>0.03</v>
      </c>
      <c r="CL56" s="16"/>
      <c r="CM56" s="16"/>
      <c r="CN56" s="16"/>
      <c r="CO56" s="16"/>
      <c r="CP56" s="16"/>
      <c r="CQ56" s="16"/>
      <c r="CR56" s="16"/>
      <c r="CS56" s="16"/>
      <c r="CT56" s="16"/>
      <c r="CU56" s="16"/>
      <c r="CV56" s="16"/>
      <c r="CW56" s="16"/>
    </row>
    <row r="57" spans="1:101" x14ac:dyDescent="0.3">
      <c r="A57" s="14">
        <v>29</v>
      </c>
      <c r="B57" s="15" t="s">
        <v>675</v>
      </c>
      <c r="C57" s="14" t="s">
        <v>197</v>
      </c>
      <c r="D57" s="14" t="s">
        <v>2243</v>
      </c>
      <c r="E57" s="14"/>
      <c r="F57" s="14" t="s">
        <v>199</v>
      </c>
      <c r="G57" s="14" t="s">
        <v>2244</v>
      </c>
      <c r="H57" s="2" t="s">
        <v>1856</v>
      </c>
      <c r="I57" s="12">
        <v>100</v>
      </c>
      <c r="J57" s="16">
        <f t="shared" si="0"/>
        <v>98.16</v>
      </c>
      <c r="K57" s="16">
        <f t="shared" si="1"/>
        <v>99.997500000000002</v>
      </c>
      <c r="L57" s="16">
        <f t="shared" si="2"/>
        <v>2.5000000000000001E-3</v>
      </c>
      <c r="M57" s="16">
        <f t="shared" si="2"/>
        <v>1.84</v>
      </c>
      <c r="N57" s="16"/>
      <c r="O57" s="16"/>
      <c r="P57" s="16"/>
      <c r="Q57" s="16"/>
      <c r="R57" s="17">
        <f>0*0.1/1000</f>
        <v>0</v>
      </c>
      <c r="S57" s="16">
        <f>10000*0.1/1000</f>
        <v>1</v>
      </c>
      <c r="T57" s="16"/>
      <c r="U57" s="17"/>
      <c r="V57" s="16"/>
      <c r="W57" s="16"/>
      <c r="X57" s="16"/>
      <c r="Y57" s="16"/>
      <c r="Z57" s="16"/>
      <c r="AA57" s="16"/>
      <c r="AB57" s="16"/>
      <c r="AC57" s="16"/>
      <c r="AD57" s="16"/>
      <c r="AE57" s="16"/>
      <c r="AF57" s="16"/>
      <c r="AG57" s="16"/>
      <c r="AH57" s="16"/>
      <c r="AI57" s="16"/>
      <c r="AJ57" s="16">
        <f>0*0.1/1000</f>
        <v>0</v>
      </c>
      <c r="AK57" s="16">
        <f>3000*0.1/1000</f>
        <v>0.3</v>
      </c>
      <c r="AL57" s="16"/>
      <c r="AM57" s="16"/>
      <c r="AN57" s="16"/>
      <c r="AO57" s="16"/>
      <c r="AP57" s="16"/>
      <c r="AQ57" s="16"/>
      <c r="AR57" s="16"/>
      <c r="AS57" s="16"/>
      <c r="AT57" s="16"/>
      <c r="AU57" s="16"/>
      <c r="AV57" s="16"/>
      <c r="AW57" s="16"/>
      <c r="AX57" s="16"/>
      <c r="AY57" s="16"/>
      <c r="AZ57" s="16"/>
      <c r="BA57" s="16"/>
      <c r="BB57" s="16">
        <f>0*0.1/1000</f>
        <v>0</v>
      </c>
      <c r="BC57" s="16">
        <f>5100*0.1/1000</f>
        <v>0.51</v>
      </c>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60">
        <f>25*0.1/1000</f>
        <v>2.5000000000000001E-3</v>
      </c>
      <c r="CK57" s="60">
        <f>300*0.1/1000</f>
        <v>0.03</v>
      </c>
      <c r="CL57" s="16"/>
      <c r="CM57" s="16"/>
      <c r="CN57" s="16"/>
      <c r="CO57" s="16"/>
      <c r="CP57" s="16"/>
      <c r="CQ57" s="16"/>
      <c r="CR57" s="16"/>
      <c r="CS57" s="16"/>
      <c r="CT57" s="16"/>
      <c r="CU57" s="16"/>
      <c r="CV57" s="16"/>
      <c r="CW57" s="16"/>
    </row>
    <row r="58" spans="1:101" x14ac:dyDescent="0.3">
      <c r="A58" s="14">
        <v>33</v>
      </c>
      <c r="B58" s="15"/>
      <c r="C58" s="14" t="s">
        <v>197</v>
      </c>
      <c r="D58" s="14" t="s">
        <v>208</v>
      </c>
      <c r="E58" s="14"/>
      <c r="F58" s="14" t="s">
        <v>199</v>
      </c>
      <c r="G58" s="14" t="s">
        <v>209</v>
      </c>
      <c r="H58" s="2" t="s">
        <v>210</v>
      </c>
      <c r="I58" s="12">
        <v>100</v>
      </c>
      <c r="J58" s="16">
        <f t="shared" si="0"/>
        <v>96.66</v>
      </c>
      <c r="K58" s="16">
        <f t="shared" si="1"/>
        <v>99.881</v>
      </c>
      <c r="L58" s="16">
        <f t="shared" si="2"/>
        <v>0.11900000000000001</v>
      </c>
      <c r="M58" s="16">
        <f t="shared" si="2"/>
        <v>3.34</v>
      </c>
      <c r="N58" s="16"/>
      <c r="O58" s="16"/>
      <c r="P58" s="16">
        <v>0.1</v>
      </c>
      <c r="Q58" s="16">
        <v>1</v>
      </c>
      <c r="R58" s="17">
        <v>0</v>
      </c>
      <c r="S58" s="16">
        <v>2</v>
      </c>
      <c r="T58" s="16"/>
      <c r="U58" s="17"/>
      <c r="V58" s="16">
        <v>0.01</v>
      </c>
      <c r="W58" s="16">
        <v>0.2</v>
      </c>
      <c r="X58" s="18">
        <v>6.0000000000000001E-3</v>
      </c>
      <c r="Y58" s="16">
        <v>0.09</v>
      </c>
      <c r="Z58" s="18">
        <v>3.0000000000000001E-3</v>
      </c>
      <c r="AA58" s="16">
        <v>0.05</v>
      </c>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row>
    <row r="59" spans="1:101" x14ac:dyDescent="0.3">
      <c r="A59" s="14">
        <v>34</v>
      </c>
      <c r="B59" s="15"/>
      <c r="C59" s="14" t="s">
        <v>197</v>
      </c>
      <c r="D59" s="14" t="s">
        <v>211</v>
      </c>
      <c r="E59" s="14"/>
      <c r="F59" s="14" t="s">
        <v>199</v>
      </c>
      <c r="G59" s="14" t="s">
        <v>212</v>
      </c>
      <c r="H59" s="2" t="s">
        <v>213</v>
      </c>
      <c r="I59" s="12">
        <v>100</v>
      </c>
      <c r="J59" s="16">
        <f t="shared" si="0"/>
        <v>88.5</v>
      </c>
      <c r="K59" s="16">
        <f t="shared" si="1"/>
        <v>93.5</v>
      </c>
      <c r="L59" s="16">
        <f t="shared" si="2"/>
        <v>6.5</v>
      </c>
      <c r="M59" s="16">
        <f t="shared" si="2"/>
        <v>11.5</v>
      </c>
      <c r="N59" s="16">
        <v>3</v>
      </c>
      <c r="O59" s="16">
        <v>3.5</v>
      </c>
      <c r="P59" s="16">
        <v>0.5</v>
      </c>
      <c r="Q59" s="16">
        <v>1</v>
      </c>
      <c r="R59" s="17">
        <v>3</v>
      </c>
      <c r="S59" s="16">
        <v>7</v>
      </c>
      <c r="T59" s="16"/>
      <c r="U59" s="17"/>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c r="CA59" s="16"/>
      <c r="CB59" s="16"/>
      <c r="CC59" s="16"/>
      <c r="CD59" s="16"/>
      <c r="CE59" s="16"/>
      <c r="CF59" s="16"/>
      <c r="CG59" s="16"/>
      <c r="CH59" s="16"/>
      <c r="CI59" s="16"/>
      <c r="CJ59" s="16"/>
      <c r="CK59" s="16"/>
      <c r="CL59" s="16"/>
      <c r="CM59" s="16"/>
      <c r="CN59" s="16"/>
      <c r="CO59" s="16"/>
      <c r="CP59" s="16"/>
      <c r="CQ59" s="16"/>
      <c r="CR59" s="16"/>
      <c r="CS59" s="16"/>
      <c r="CT59" s="16"/>
      <c r="CU59" s="16"/>
      <c r="CV59" s="16"/>
      <c r="CW59" s="16"/>
    </row>
    <row r="60" spans="1:101" x14ac:dyDescent="0.3">
      <c r="A60" s="14">
        <v>35</v>
      </c>
      <c r="B60" s="15"/>
      <c r="C60" s="14" t="s">
        <v>197</v>
      </c>
      <c r="D60" s="14" t="s">
        <v>214</v>
      </c>
      <c r="E60" s="14"/>
      <c r="F60" s="14" t="s">
        <v>199</v>
      </c>
      <c r="G60" s="14" t="s">
        <v>215</v>
      </c>
      <c r="H60" s="2" t="s">
        <v>216</v>
      </c>
      <c r="I60" s="12">
        <v>100</v>
      </c>
      <c r="J60" s="16">
        <f t="shared" si="0"/>
        <v>84.7</v>
      </c>
      <c r="K60" s="16">
        <f t="shared" si="1"/>
        <v>92.69</v>
      </c>
      <c r="L60" s="16">
        <f t="shared" si="2"/>
        <v>7.3100000000000005</v>
      </c>
      <c r="M60" s="16">
        <f t="shared" si="2"/>
        <v>15.299999999999999</v>
      </c>
      <c r="N60" s="16">
        <v>3.2</v>
      </c>
      <c r="O60" s="16">
        <v>3.8</v>
      </c>
      <c r="P60" s="16">
        <v>0.6</v>
      </c>
      <c r="Q60" s="16">
        <v>0.8</v>
      </c>
      <c r="R60" s="17">
        <v>1.5</v>
      </c>
      <c r="S60" s="16">
        <v>5.5</v>
      </c>
      <c r="T60" s="16"/>
      <c r="U60" s="17"/>
      <c r="V60" s="16">
        <v>0.01</v>
      </c>
      <c r="W60" s="16">
        <v>0.2</v>
      </c>
      <c r="X60" s="16"/>
      <c r="Y60" s="16"/>
      <c r="Z60" s="16"/>
      <c r="AA60" s="16"/>
      <c r="AB60" s="16"/>
      <c r="AC60" s="16"/>
      <c r="AD60" s="16"/>
      <c r="AE60" s="16"/>
      <c r="AF60" s="16"/>
      <c r="AG60" s="16"/>
      <c r="AH60" s="16"/>
      <c r="AI60" s="16"/>
      <c r="AJ60" s="16">
        <v>2</v>
      </c>
      <c r="AK60" s="16">
        <v>5</v>
      </c>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row>
    <row r="61" spans="1:101" x14ac:dyDescent="0.3">
      <c r="A61" s="14">
        <v>37</v>
      </c>
      <c r="B61" s="15"/>
      <c r="C61" s="14" t="s">
        <v>197</v>
      </c>
      <c r="D61" s="14" t="s">
        <v>217</v>
      </c>
      <c r="E61" s="14"/>
      <c r="F61" s="14" t="s">
        <v>218</v>
      </c>
      <c r="G61" s="14" t="s">
        <v>219</v>
      </c>
      <c r="H61" s="2" t="s">
        <v>220</v>
      </c>
      <c r="I61" s="12">
        <v>100</v>
      </c>
      <c r="J61" s="16">
        <f t="shared" si="0"/>
        <v>91.9</v>
      </c>
      <c r="K61" s="16">
        <f t="shared" si="1"/>
        <v>99.899000000000001</v>
      </c>
      <c r="L61" s="16">
        <f t="shared" si="2"/>
        <v>0.10100000000000001</v>
      </c>
      <c r="M61" s="16">
        <f t="shared" si="2"/>
        <v>8.1</v>
      </c>
      <c r="N61" s="16"/>
      <c r="O61" s="16"/>
      <c r="P61" s="16">
        <v>0.1</v>
      </c>
      <c r="Q61" s="16">
        <v>3</v>
      </c>
      <c r="R61" s="17">
        <v>0</v>
      </c>
      <c r="S61" s="17">
        <v>5</v>
      </c>
      <c r="T61" s="16"/>
      <c r="U61" s="17"/>
      <c r="V61" s="16"/>
      <c r="W61" s="16"/>
      <c r="X61" s="16"/>
      <c r="Y61" s="16"/>
      <c r="Z61" s="16"/>
      <c r="AA61" s="16"/>
      <c r="AB61" s="16"/>
      <c r="AC61" s="16"/>
      <c r="AD61" s="16"/>
      <c r="AE61" s="16"/>
      <c r="AF61" s="16">
        <v>1E-3</v>
      </c>
      <c r="AG61" s="16">
        <v>0.1</v>
      </c>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c r="CA61" s="16"/>
      <c r="CB61" s="16"/>
      <c r="CC61" s="16"/>
      <c r="CD61" s="16"/>
      <c r="CE61" s="16"/>
      <c r="CF61" s="16"/>
      <c r="CG61" s="16"/>
      <c r="CH61" s="16"/>
      <c r="CI61" s="16"/>
      <c r="CJ61" s="16"/>
      <c r="CK61" s="16"/>
      <c r="CL61" s="16"/>
      <c r="CM61" s="16"/>
      <c r="CN61" s="16"/>
      <c r="CO61" s="16"/>
      <c r="CP61" s="16"/>
      <c r="CQ61" s="16"/>
      <c r="CR61" s="16"/>
      <c r="CS61" s="16"/>
      <c r="CT61" s="16"/>
      <c r="CU61" s="16"/>
      <c r="CV61" s="16"/>
      <c r="CW61" s="16"/>
    </row>
    <row r="62" spans="1:101" x14ac:dyDescent="0.3">
      <c r="A62" s="14">
        <v>39</v>
      </c>
      <c r="B62" s="15"/>
      <c r="C62" s="14" t="s">
        <v>221</v>
      </c>
      <c r="D62" s="14" t="s">
        <v>222</v>
      </c>
      <c r="E62" s="14"/>
      <c r="F62" s="14" t="s">
        <v>199</v>
      </c>
      <c r="G62" s="14" t="s">
        <v>223</v>
      </c>
      <c r="H62" s="2"/>
      <c r="I62" s="12">
        <v>100</v>
      </c>
      <c r="J62" s="16">
        <f t="shared" si="0"/>
        <v>88.75</v>
      </c>
      <c r="K62" s="16">
        <f t="shared" si="1"/>
        <v>94.894999999999996</v>
      </c>
      <c r="L62" s="16">
        <f t="shared" si="2"/>
        <v>5.1049999999999995</v>
      </c>
      <c r="M62" s="16">
        <f t="shared" si="2"/>
        <v>11.25</v>
      </c>
      <c r="N62" s="16">
        <v>2.8</v>
      </c>
      <c r="O62" s="16">
        <v>4</v>
      </c>
      <c r="P62" s="16">
        <v>0.8</v>
      </c>
      <c r="Q62" s="16">
        <v>1.2</v>
      </c>
      <c r="R62" s="17">
        <v>1.5</v>
      </c>
      <c r="S62" s="16">
        <v>6</v>
      </c>
      <c r="T62" s="16"/>
      <c r="U62" s="17"/>
      <c r="V62" s="18">
        <v>5.0000000000000001E-3</v>
      </c>
      <c r="W62" s="16">
        <v>0.05</v>
      </c>
      <c r="X62" s="16"/>
      <c r="Y62" s="16"/>
      <c r="Z62" s="18"/>
      <c r="AA62" s="16"/>
      <c r="AB62" s="16"/>
      <c r="AC62" s="16"/>
      <c r="AD62" s="16"/>
      <c r="AE62" s="16"/>
      <c r="AF62" s="16"/>
      <c r="AG62" s="16"/>
      <c r="AH62" s="16"/>
      <c r="AI62" s="16"/>
      <c r="AJ62" s="16"/>
      <c r="AK62" s="16"/>
      <c r="AL62" s="18"/>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6"/>
      <c r="CR62" s="16"/>
      <c r="CS62" s="16"/>
      <c r="CT62" s="16"/>
      <c r="CU62" s="16"/>
      <c r="CV62" s="16"/>
      <c r="CW62" s="16"/>
    </row>
    <row r="63" spans="1:101" x14ac:dyDescent="0.3">
      <c r="A63" s="14">
        <v>39</v>
      </c>
      <c r="B63" s="15"/>
      <c r="C63" s="14" t="s">
        <v>221</v>
      </c>
      <c r="D63" s="14" t="s">
        <v>222</v>
      </c>
      <c r="E63" s="14"/>
      <c r="F63" s="14" t="s">
        <v>199</v>
      </c>
      <c r="G63" s="14" t="s">
        <v>223</v>
      </c>
      <c r="H63" s="2"/>
      <c r="I63" s="12">
        <v>100</v>
      </c>
      <c r="J63" s="16">
        <f t="shared" si="0"/>
        <v>88.75</v>
      </c>
      <c r="K63" s="16">
        <f t="shared" si="1"/>
        <v>94.894999999999996</v>
      </c>
      <c r="L63" s="16">
        <f t="shared" si="2"/>
        <v>5.1049999999999995</v>
      </c>
      <c r="M63" s="16">
        <f t="shared" si="2"/>
        <v>11.25</v>
      </c>
      <c r="N63" s="16">
        <v>2.8</v>
      </c>
      <c r="O63" s="16">
        <v>4</v>
      </c>
      <c r="P63" s="16">
        <v>0.8</v>
      </c>
      <c r="Q63" s="16">
        <v>1.2</v>
      </c>
      <c r="R63" s="17">
        <v>1.5</v>
      </c>
      <c r="S63" s="16">
        <v>6</v>
      </c>
      <c r="T63" s="16"/>
      <c r="U63" s="17"/>
      <c r="V63" s="18"/>
      <c r="W63" s="16"/>
      <c r="X63" s="16"/>
      <c r="Y63" s="16"/>
      <c r="Z63" s="18">
        <v>5.0000000000000001E-3</v>
      </c>
      <c r="AA63" s="16">
        <v>0.05</v>
      </c>
      <c r="AB63" s="16"/>
      <c r="AC63" s="16"/>
      <c r="AD63" s="16"/>
      <c r="AE63" s="16"/>
      <c r="AF63" s="16"/>
      <c r="AG63" s="16"/>
      <c r="AH63" s="16"/>
      <c r="AI63" s="16"/>
      <c r="AJ63" s="16"/>
      <c r="AK63" s="16"/>
      <c r="AL63" s="18"/>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row>
    <row r="64" spans="1:101" x14ac:dyDescent="0.3">
      <c r="A64" s="14">
        <v>39</v>
      </c>
      <c r="B64" s="15"/>
      <c r="C64" s="14" t="s">
        <v>221</v>
      </c>
      <c r="D64" s="14" t="s">
        <v>222</v>
      </c>
      <c r="E64" s="14"/>
      <c r="F64" s="14" t="s">
        <v>199</v>
      </c>
      <c r="G64" s="14" t="s">
        <v>223</v>
      </c>
      <c r="H64" s="2"/>
      <c r="I64" s="12">
        <v>100</v>
      </c>
      <c r="J64" s="16">
        <f t="shared" si="0"/>
        <v>88.75</v>
      </c>
      <c r="K64" s="16">
        <f t="shared" si="1"/>
        <v>94.894999999999996</v>
      </c>
      <c r="L64" s="16">
        <f t="shared" si="2"/>
        <v>5.1049999999999995</v>
      </c>
      <c r="M64" s="16">
        <f t="shared" si="2"/>
        <v>11.25</v>
      </c>
      <c r="N64" s="16">
        <v>2.8</v>
      </c>
      <c r="O64" s="16">
        <v>4</v>
      </c>
      <c r="P64" s="16">
        <v>0.8</v>
      </c>
      <c r="Q64" s="16">
        <v>1.2</v>
      </c>
      <c r="R64" s="17">
        <v>1.5</v>
      </c>
      <c r="S64" s="16">
        <v>6</v>
      </c>
      <c r="T64" s="16"/>
      <c r="U64" s="17"/>
      <c r="V64" s="18"/>
      <c r="W64" s="16"/>
      <c r="X64" s="16"/>
      <c r="Y64" s="16"/>
      <c r="Z64" s="18"/>
      <c r="AA64" s="16"/>
      <c r="AB64" s="16"/>
      <c r="AC64" s="16"/>
      <c r="AD64" s="16"/>
      <c r="AE64" s="16"/>
      <c r="AF64" s="16"/>
      <c r="AG64" s="16"/>
      <c r="AH64" s="16"/>
      <c r="AI64" s="16"/>
      <c r="AJ64" s="16"/>
      <c r="AK64" s="16"/>
      <c r="AL64" s="18">
        <v>5.0000000000000001E-3</v>
      </c>
      <c r="AM64" s="16">
        <v>0.05</v>
      </c>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row>
    <row r="65" spans="1:101" x14ac:dyDescent="0.3">
      <c r="A65" s="14">
        <v>40</v>
      </c>
      <c r="B65" s="15"/>
      <c r="C65" s="14" t="s">
        <v>224</v>
      </c>
      <c r="D65" s="14" t="s">
        <v>225</v>
      </c>
      <c r="E65" s="14"/>
      <c r="F65" s="14"/>
      <c r="G65" s="14" t="s">
        <v>226</v>
      </c>
      <c r="H65" s="2"/>
      <c r="I65" s="12">
        <v>100</v>
      </c>
      <c r="J65" s="16">
        <f t="shared" si="0"/>
        <v>83</v>
      </c>
      <c r="K65" s="16">
        <f t="shared" si="1"/>
        <v>92.688000000000002</v>
      </c>
      <c r="L65" s="16">
        <f t="shared" si="2"/>
        <v>7.3120000000000012</v>
      </c>
      <c r="M65" s="16">
        <f t="shared" si="2"/>
        <v>17</v>
      </c>
      <c r="N65" s="16">
        <v>3.2</v>
      </c>
      <c r="O65" s="16">
        <v>3.8</v>
      </c>
      <c r="P65" s="16">
        <v>0.6</v>
      </c>
      <c r="Q65" s="16">
        <v>0.8</v>
      </c>
      <c r="R65" s="17">
        <v>1.5</v>
      </c>
      <c r="S65" s="136">
        <v>5.5</v>
      </c>
      <c r="T65" s="16"/>
      <c r="U65" s="17"/>
      <c r="V65" s="16">
        <v>0.01</v>
      </c>
      <c r="W65" s="16">
        <v>0.2</v>
      </c>
      <c r="X65" s="18">
        <v>1E-3</v>
      </c>
      <c r="Y65" s="16">
        <v>0.1</v>
      </c>
      <c r="Z65" s="18">
        <v>1E-3</v>
      </c>
      <c r="AA65" s="16">
        <v>0.1</v>
      </c>
      <c r="AB65" s="16"/>
      <c r="AC65" s="16"/>
      <c r="AD65" s="16"/>
      <c r="AE65" s="16"/>
      <c r="AF65" s="16"/>
      <c r="AG65" s="16"/>
      <c r="AH65" s="16"/>
      <c r="AI65" s="16"/>
      <c r="AJ65" s="16">
        <v>2</v>
      </c>
      <c r="AK65" s="16">
        <v>5.5</v>
      </c>
      <c r="AL65" s="16"/>
      <c r="AM65" s="16"/>
      <c r="AN65" s="16">
        <v>0</v>
      </c>
      <c r="AO65" s="16">
        <v>1</v>
      </c>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row>
    <row r="66" spans="1:101" x14ac:dyDescent="0.3">
      <c r="A66" s="14">
        <v>40</v>
      </c>
      <c r="B66" s="15"/>
      <c r="C66" s="14" t="s">
        <v>224</v>
      </c>
      <c r="D66" s="14" t="s">
        <v>225</v>
      </c>
      <c r="E66" s="14"/>
      <c r="F66" s="14"/>
      <c r="G66" s="14" t="s">
        <v>226</v>
      </c>
      <c r="H66" s="2"/>
      <c r="I66" s="12">
        <v>100</v>
      </c>
      <c r="J66" s="16">
        <f t="shared" si="0"/>
        <v>83</v>
      </c>
      <c r="K66" s="16">
        <f t="shared" si="1"/>
        <v>92.688000000000002</v>
      </c>
      <c r="L66" s="16">
        <f t="shared" si="2"/>
        <v>7.3120000000000012</v>
      </c>
      <c r="M66" s="16">
        <f t="shared" si="2"/>
        <v>17</v>
      </c>
      <c r="N66" s="16">
        <v>3.2</v>
      </c>
      <c r="O66" s="16">
        <v>3.8</v>
      </c>
      <c r="P66" s="16">
        <v>0.6</v>
      </c>
      <c r="Q66" s="16">
        <v>0.8</v>
      </c>
      <c r="R66" s="17">
        <v>1.5</v>
      </c>
      <c r="S66" s="136">
        <v>5.5</v>
      </c>
      <c r="T66" s="16"/>
      <c r="U66" s="17"/>
      <c r="V66" s="16">
        <v>0.01</v>
      </c>
      <c r="W66" s="16">
        <v>0.2</v>
      </c>
      <c r="X66" s="18">
        <v>1E-3</v>
      </c>
      <c r="Y66" s="16">
        <v>0.1</v>
      </c>
      <c r="Z66" s="18">
        <v>1E-3</v>
      </c>
      <c r="AA66" s="16">
        <v>0.1</v>
      </c>
      <c r="AB66" s="16"/>
      <c r="AC66" s="16"/>
      <c r="AD66" s="16"/>
      <c r="AE66" s="16"/>
      <c r="AF66" s="16"/>
      <c r="AG66" s="16"/>
      <c r="AH66" s="16"/>
      <c r="AI66" s="16"/>
      <c r="AJ66" s="16">
        <v>2</v>
      </c>
      <c r="AK66" s="16">
        <v>5.5</v>
      </c>
      <c r="AL66" s="16"/>
      <c r="AM66" s="16"/>
      <c r="AN66" s="16"/>
      <c r="AO66" s="16"/>
      <c r="AP66" s="16">
        <v>0</v>
      </c>
      <c r="AQ66" s="16">
        <v>1</v>
      </c>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row>
    <row r="67" spans="1:101" x14ac:dyDescent="0.3">
      <c r="A67" s="14">
        <v>40</v>
      </c>
      <c r="B67" s="15"/>
      <c r="C67" s="14" t="s">
        <v>224</v>
      </c>
      <c r="D67" s="14" t="s">
        <v>225</v>
      </c>
      <c r="E67" s="14"/>
      <c r="F67" s="14"/>
      <c r="G67" s="14" t="s">
        <v>226</v>
      </c>
      <c r="H67" s="2"/>
      <c r="I67" s="12">
        <v>100</v>
      </c>
      <c r="J67" s="16">
        <f t="shared" si="0"/>
        <v>83</v>
      </c>
      <c r="K67" s="16">
        <f t="shared" si="1"/>
        <v>92.688000000000002</v>
      </c>
      <c r="L67" s="16">
        <f t="shared" si="2"/>
        <v>7.3120000000000012</v>
      </c>
      <c r="M67" s="16">
        <f t="shared" si="2"/>
        <v>17</v>
      </c>
      <c r="N67" s="16">
        <v>3.2</v>
      </c>
      <c r="O67" s="16">
        <v>3.8</v>
      </c>
      <c r="P67" s="16">
        <v>0.6</v>
      </c>
      <c r="Q67" s="16">
        <v>0.8</v>
      </c>
      <c r="R67" s="17">
        <v>1.5</v>
      </c>
      <c r="S67" s="136">
        <v>5.5</v>
      </c>
      <c r="T67" s="16"/>
      <c r="U67" s="17"/>
      <c r="V67" s="16">
        <v>0.01</v>
      </c>
      <c r="W67" s="16">
        <v>0.2</v>
      </c>
      <c r="X67" s="18">
        <v>1E-3</v>
      </c>
      <c r="Y67" s="16">
        <v>0.1</v>
      </c>
      <c r="Z67" s="18">
        <v>1E-3</v>
      </c>
      <c r="AA67" s="16">
        <v>0.1</v>
      </c>
      <c r="AB67" s="16"/>
      <c r="AC67" s="16"/>
      <c r="AD67" s="16"/>
      <c r="AE67" s="16"/>
      <c r="AF67" s="16"/>
      <c r="AG67" s="16"/>
      <c r="AH67" s="16"/>
      <c r="AI67" s="16"/>
      <c r="AJ67" s="16">
        <v>2</v>
      </c>
      <c r="AK67" s="16">
        <v>5.5</v>
      </c>
      <c r="AL67" s="16"/>
      <c r="AM67" s="16"/>
      <c r="AN67" s="16"/>
      <c r="AO67" s="16"/>
      <c r="AP67" s="16"/>
      <c r="AQ67" s="16"/>
      <c r="AR67" s="16"/>
      <c r="AS67" s="16"/>
      <c r="AT67" s="16">
        <v>0</v>
      </c>
      <c r="AU67" s="16">
        <v>1</v>
      </c>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6"/>
      <c r="CJ67" s="16"/>
      <c r="CK67" s="16"/>
      <c r="CL67" s="16"/>
      <c r="CM67" s="16"/>
      <c r="CN67" s="16"/>
      <c r="CO67" s="16"/>
      <c r="CP67" s="16"/>
      <c r="CQ67" s="16"/>
      <c r="CR67" s="16"/>
      <c r="CS67" s="16"/>
      <c r="CT67" s="16"/>
      <c r="CU67" s="16"/>
      <c r="CV67" s="16"/>
      <c r="CW67" s="16"/>
    </row>
    <row r="68" spans="1:101" x14ac:dyDescent="0.3">
      <c r="A68" s="14">
        <v>40</v>
      </c>
      <c r="B68" s="15"/>
      <c r="C68" s="14" t="s">
        <v>224</v>
      </c>
      <c r="D68" s="14" t="s">
        <v>225</v>
      </c>
      <c r="E68" s="14"/>
      <c r="F68" s="14"/>
      <c r="G68" s="14" t="s">
        <v>226</v>
      </c>
      <c r="H68" s="2"/>
      <c r="I68" s="12">
        <v>100</v>
      </c>
      <c r="J68" s="16">
        <f t="shared" si="0"/>
        <v>83</v>
      </c>
      <c r="K68" s="16">
        <f t="shared" si="1"/>
        <v>92.688000000000002</v>
      </c>
      <c r="L68" s="16">
        <f t="shared" si="2"/>
        <v>7.3120000000000012</v>
      </c>
      <c r="M68" s="16">
        <f t="shared" si="2"/>
        <v>17</v>
      </c>
      <c r="N68" s="16">
        <v>3.2</v>
      </c>
      <c r="O68" s="16">
        <v>3.8</v>
      </c>
      <c r="P68" s="16">
        <v>0.6</v>
      </c>
      <c r="Q68" s="16">
        <v>0.8</v>
      </c>
      <c r="R68" s="17">
        <v>1.5</v>
      </c>
      <c r="S68" s="136">
        <v>5.5</v>
      </c>
      <c r="T68" s="16"/>
      <c r="U68" s="17"/>
      <c r="V68" s="16">
        <v>0.01</v>
      </c>
      <c r="W68" s="16">
        <v>0.2</v>
      </c>
      <c r="X68" s="18">
        <v>1E-3</v>
      </c>
      <c r="Y68" s="16">
        <v>0.1</v>
      </c>
      <c r="Z68" s="18">
        <v>1E-3</v>
      </c>
      <c r="AA68" s="16">
        <v>0.1</v>
      </c>
      <c r="AB68" s="16"/>
      <c r="AC68" s="16"/>
      <c r="AD68" s="16"/>
      <c r="AE68" s="16"/>
      <c r="AF68" s="16"/>
      <c r="AG68" s="16"/>
      <c r="AH68" s="16"/>
      <c r="AI68" s="16"/>
      <c r="AJ68" s="16">
        <v>2</v>
      </c>
      <c r="AK68" s="16">
        <v>5.5</v>
      </c>
      <c r="AL68" s="16"/>
      <c r="AM68" s="16"/>
      <c r="AN68" s="16"/>
      <c r="AO68" s="16"/>
      <c r="AP68" s="16"/>
      <c r="AQ68" s="16"/>
      <c r="AR68" s="16"/>
      <c r="AS68" s="16"/>
      <c r="AT68" s="16"/>
      <c r="AU68" s="16"/>
      <c r="AV68" s="16">
        <v>0</v>
      </c>
      <c r="AW68" s="16">
        <v>1</v>
      </c>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6"/>
      <c r="CO68" s="16"/>
      <c r="CP68" s="16"/>
      <c r="CQ68" s="16"/>
      <c r="CR68" s="16"/>
      <c r="CS68" s="16"/>
      <c r="CT68" s="16"/>
      <c r="CU68" s="16"/>
      <c r="CV68" s="16"/>
      <c r="CW68" s="16"/>
    </row>
    <row r="69" spans="1:101" x14ac:dyDescent="0.3">
      <c r="A69" s="14">
        <v>40</v>
      </c>
      <c r="B69" s="15"/>
      <c r="C69" s="14" t="s">
        <v>224</v>
      </c>
      <c r="D69" s="14" t="s">
        <v>225</v>
      </c>
      <c r="E69" s="14"/>
      <c r="F69" s="14"/>
      <c r="G69" s="14" t="s">
        <v>226</v>
      </c>
      <c r="H69" s="2"/>
      <c r="I69" s="12">
        <v>100</v>
      </c>
      <c r="J69" s="16">
        <f t="shared" si="0"/>
        <v>83</v>
      </c>
      <c r="K69" s="16">
        <f t="shared" si="1"/>
        <v>92.688000000000002</v>
      </c>
      <c r="L69" s="16">
        <f t="shared" si="2"/>
        <v>7.3120000000000012</v>
      </c>
      <c r="M69" s="16">
        <f t="shared" si="2"/>
        <v>17</v>
      </c>
      <c r="N69" s="16">
        <v>3.2</v>
      </c>
      <c r="O69" s="16">
        <v>3.8</v>
      </c>
      <c r="P69" s="16">
        <v>0.6</v>
      </c>
      <c r="Q69" s="16">
        <v>0.8</v>
      </c>
      <c r="R69" s="17">
        <v>1.5</v>
      </c>
      <c r="S69" s="136">
        <v>5.5</v>
      </c>
      <c r="T69" s="16"/>
      <c r="U69" s="17"/>
      <c r="V69" s="16">
        <v>0.01</v>
      </c>
      <c r="W69" s="16">
        <v>0.2</v>
      </c>
      <c r="X69" s="18">
        <v>1E-3</v>
      </c>
      <c r="Y69" s="16">
        <v>0.1</v>
      </c>
      <c r="Z69" s="18">
        <v>1E-3</v>
      </c>
      <c r="AA69" s="16">
        <v>0.1</v>
      </c>
      <c r="AB69" s="16"/>
      <c r="AC69" s="16"/>
      <c r="AD69" s="16"/>
      <c r="AE69" s="16"/>
      <c r="AF69" s="16"/>
      <c r="AG69" s="16"/>
      <c r="AH69" s="16"/>
      <c r="AI69" s="16"/>
      <c r="AJ69" s="16">
        <v>2</v>
      </c>
      <c r="AK69" s="16">
        <v>5.5</v>
      </c>
      <c r="AL69" s="16"/>
      <c r="AM69" s="16"/>
      <c r="AN69" s="16"/>
      <c r="AO69" s="16"/>
      <c r="AP69" s="16"/>
      <c r="AQ69" s="16"/>
      <c r="AR69" s="16"/>
      <c r="AS69" s="16"/>
      <c r="AT69" s="16"/>
      <c r="AU69" s="16"/>
      <c r="AV69" s="16"/>
      <c r="AW69" s="16"/>
      <c r="AX69" s="16"/>
      <c r="AY69" s="16"/>
      <c r="AZ69" s="16"/>
      <c r="BA69" s="16"/>
      <c r="BB69" s="16"/>
      <c r="BC69" s="16"/>
      <c r="BD69" s="16"/>
      <c r="BE69" s="16"/>
      <c r="BF69" s="16">
        <v>0</v>
      </c>
      <c r="BG69" s="16">
        <v>1</v>
      </c>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6"/>
      <c r="CJ69" s="16"/>
      <c r="CK69" s="16"/>
      <c r="CL69" s="16"/>
      <c r="CM69" s="16"/>
      <c r="CN69" s="16"/>
      <c r="CO69" s="16"/>
      <c r="CP69" s="16"/>
      <c r="CQ69" s="16"/>
      <c r="CR69" s="16"/>
      <c r="CS69" s="16"/>
      <c r="CT69" s="16"/>
      <c r="CU69" s="16"/>
      <c r="CV69" s="16"/>
      <c r="CW69" s="16"/>
    </row>
    <row r="70" spans="1:101" x14ac:dyDescent="0.3">
      <c r="A70" s="14">
        <v>40</v>
      </c>
      <c r="B70" s="15"/>
      <c r="C70" s="14" t="s">
        <v>224</v>
      </c>
      <c r="D70" s="14" t="s">
        <v>225</v>
      </c>
      <c r="E70" s="14"/>
      <c r="F70" s="14"/>
      <c r="G70" s="14" t="s">
        <v>226</v>
      </c>
      <c r="H70" s="2"/>
      <c r="I70" s="12">
        <v>100</v>
      </c>
      <c r="J70" s="16">
        <f t="shared" ref="J70:J126" si="3">I70-M70</f>
        <v>83</v>
      </c>
      <c r="K70" s="16">
        <f t="shared" ref="K70:K126" si="4">I70-L70</f>
        <v>92.688000000000002</v>
      </c>
      <c r="L70" s="16">
        <f t="shared" ref="L70:M133" si="5">N70+P70+R70+T70+V70+X70+Z70+AB70+AD70+AF70+AH70+AJ70+AL70+AN70+AP70+AR70+AT70+AV70+AX70+AZ70+BF70+BB70+BD70+BH70+BJ70+BL70+BN70+BP70+BR70+BT70+BV70+BX70+BZ70+CB70+CD70+CF70+CH70+CJ70+CL70+CN70+CP70+CR70+CT70</f>
        <v>7.3120000000000012</v>
      </c>
      <c r="M70" s="16">
        <f t="shared" si="5"/>
        <v>17</v>
      </c>
      <c r="N70" s="16">
        <v>3.2</v>
      </c>
      <c r="O70" s="16">
        <v>3.8</v>
      </c>
      <c r="P70" s="16">
        <v>0.6</v>
      </c>
      <c r="Q70" s="16">
        <v>0.8</v>
      </c>
      <c r="R70" s="17">
        <v>1.5</v>
      </c>
      <c r="S70" s="136">
        <v>5.5</v>
      </c>
      <c r="T70" s="16"/>
      <c r="U70" s="17"/>
      <c r="V70" s="16">
        <v>0.01</v>
      </c>
      <c r="W70" s="16">
        <v>0.2</v>
      </c>
      <c r="X70" s="18">
        <v>1E-3</v>
      </c>
      <c r="Y70" s="16">
        <v>0.1</v>
      </c>
      <c r="Z70" s="18">
        <v>1E-3</v>
      </c>
      <c r="AA70" s="16">
        <v>0.1</v>
      </c>
      <c r="AB70" s="16"/>
      <c r="AC70" s="16"/>
      <c r="AD70" s="16"/>
      <c r="AE70" s="16"/>
      <c r="AF70" s="16"/>
      <c r="AG70" s="16"/>
      <c r="AH70" s="16"/>
      <c r="AI70" s="16"/>
      <c r="AJ70" s="16">
        <v>2</v>
      </c>
      <c r="AK70" s="16">
        <v>5.5</v>
      </c>
      <c r="AL70" s="16"/>
      <c r="AM70" s="16"/>
      <c r="AN70" s="16"/>
      <c r="AO70" s="16"/>
      <c r="AP70" s="16"/>
      <c r="AQ70" s="16"/>
      <c r="AR70" s="16"/>
      <c r="AS70" s="16"/>
      <c r="AT70" s="16"/>
      <c r="AU70" s="16"/>
      <c r="AV70" s="16"/>
      <c r="AW70" s="16"/>
      <c r="AX70" s="16"/>
      <c r="AY70" s="16"/>
      <c r="AZ70" s="16"/>
      <c r="BA70" s="16"/>
      <c r="BB70" s="16"/>
      <c r="BC70" s="16"/>
      <c r="BD70" s="16"/>
      <c r="BE70" s="16"/>
      <c r="BF70" s="16"/>
      <c r="BG70" s="16"/>
      <c r="BH70" s="16">
        <v>0</v>
      </c>
      <c r="BI70" s="16">
        <v>1</v>
      </c>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6"/>
      <c r="CJ70" s="16"/>
      <c r="CK70" s="16"/>
      <c r="CL70" s="16"/>
      <c r="CM70" s="16"/>
      <c r="CN70" s="16"/>
      <c r="CO70" s="16"/>
      <c r="CP70" s="16"/>
      <c r="CQ70" s="16"/>
      <c r="CR70" s="16"/>
      <c r="CS70" s="16"/>
      <c r="CT70" s="16"/>
      <c r="CU70" s="16"/>
      <c r="CV70" s="16"/>
      <c r="CW70" s="16"/>
    </row>
    <row r="71" spans="1:101" x14ac:dyDescent="0.3">
      <c r="A71" s="14">
        <v>40</v>
      </c>
      <c r="B71" s="15"/>
      <c r="C71" s="14" t="s">
        <v>224</v>
      </c>
      <c r="D71" s="14" t="s">
        <v>225</v>
      </c>
      <c r="E71" s="14"/>
      <c r="F71" s="14"/>
      <c r="G71" s="14" t="s">
        <v>226</v>
      </c>
      <c r="H71" s="2"/>
      <c r="I71" s="12">
        <v>100</v>
      </c>
      <c r="J71" s="16">
        <f t="shared" si="3"/>
        <v>83</v>
      </c>
      <c r="K71" s="16">
        <f t="shared" si="4"/>
        <v>92.688000000000002</v>
      </c>
      <c r="L71" s="16">
        <f t="shared" si="5"/>
        <v>7.3120000000000012</v>
      </c>
      <c r="M71" s="16">
        <f t="shared" si="5"/>
        <v>17</v>
      </c>
      <c r="N71" s="16">
        <v>3.2</v>
      </c>
      <c r="O71" s="16">
        <v>3.8</v>
      </c>
      <c r="P71" s="16">
        <v>0.6</v>
      </c>
      <c r="Q71" s="16">
        <v>0.8</v>
      </c>
      <c r="R71" s="17">
        <v>1.5</v>
      </c>
      <c r="S71" s="136">
        <v>5.5</v>
      </c>
      <c r="T71" s="16"/>
      <c r="U71" s="17"/>
      <c r="V71" s="16">
        <v>0.01</v>
      </c>
      <c r="W71" s="16">
        <v>0.2</v>
      </c>
      <c r="X71" s="18">
        <v>1E-3</v>
      </c>
      <c r="Y71" s="16">
        <v>0.1</v>
      </c>
      <c r="Z71" s="18">
        <v>1E-3</v>
      </c>
      <c r="AA71" s="16">
        <v>0.1</v>
      </c>
      <c r="AB71" s="16"/>
      <c r="AC71" s="16"/>
      <c r="AD71" s="16"/>
      <c r="AE71" s="16"/>
      <c r="AF71" s="16"/>
      <c r="AG71" s="16"/>
      <c r="AH71" s="16"/>
      <c r="AI71" s="16"/>
      <c r="AJ71" s="16">
        <v>2</v>
      </c>
      <c r="AK71" s="16">
        <v>5.5</v>
      </c>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v>0</v>
      </c>
      <c r="BK71" s="16">
        <v>1</v>
      </c>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c r="CW71" s="16"/>
    </row>
    <row r="72" spans="1:101" x14ac:dyDescent="0.3">
      <c r="A72" s="14">
        <v>40</v>
      </c>
      <c r="B72" s="15"/>
      <c r="C72" s="14" t="s">
        <v>224</v>
      </c>
      <c r="D72" s="14" t="s">
        <v>225</v>
      </c>
      <c r="E72" s="14"/>
      <c r="F72" s="14"/>
      <c r="G72" s="14" t="s">
        <v>226</v>
      </c>
      <c r="H72" s="2"/>
      <c r="I72" s="12">
        <v>100</v>
      </c>
      <c r="J72" s="16">
        <f t="shared" si="3"/>
        <v>83</v>
      </c>
      <c r="K72" s="16">
        <f t="shared" si="4"/>
        <v>92.688000000000002</v>
      </c>
      <c r="L72" s="16">
        <f t="shared" si="5"/>
        <v>7.3120000000000012</v>
      </c>
      <c r="M72" s="16">
        <f t="shared" si="5"/>
        <v>17</v>
      </c>
      <c r="N72" s="16">
        <v>3.2</v>
      </c>
      <c r="O72" s="16">
        <v>3.8</v>
      </c>
      <c r="P72" s="16">
        <v>0.6</v>
      </c>
      <c r="Q72" s="16">
        <v>0.8</v>
      </c>
      <c r="R72" s="17">
        <v>1.5</v>
      </c>
      <c r="S72" s="136">
        <v>5.5</v>
      </c>
      <c r="T72" s="16"/>
      <c r="U72" s="17"/>
      <c r="V72" s="16">
        <v>0.01</v>
      </c>
      <c r="W72" s="16">
        <v>0.2</v>
      </c>
      <c r="X72" s="18">
        <v>1E-3</v>
      </c>
      <c r="Y72" s="16">
        <v>0.1</v>
      </c>
      <c r="Z72" s="18">
        <v>1E-3</v>
      </c>
      <c r="AA72" s="16">
        <v>0.1</v>
      </c>
      <c r="AB72" s="16"/>
      <c r="AC72" s="16"/>
      <c r="AD72" s="16"/>
      <c r="AE72" s="16"/>
      <c r="AF72" s="16"/>
      <c r="AG72" s="16"/>
      <c r="AH72" s="16"/>
      <c r="AI72" s="16"/>
      <c r="AJ72" s="16">
        <v>2</v>
      </c>
      <c r="AK72" s="16">
        <v>5.5</v>
      </c>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v>0</v>
      </c>
      <c r="BQ72" s="16">
        <v>1</v>
      </c>
      <c r="BR72" s="16"/>
      <c r="BS72" s="16"/>
      <c r="BT72" s="16"/>
      <c r="BU72" s="16"/>
      <c r="BV72" s="16"/>
      <c r="BW72" s="16"/>
      <c r="BX72" s="16"/>
      <c r="BY72" s="16"/>
      <c r="BZ72" s="16"/>
      <c r="CA72" s="16"/>
      <c r="CB72" s="16"/>
      <c r="CC72" s="16"/>
      <c r="CD72" s="16"/>
      <c r="CE72" s="16"/>
      <c r="CF72" s="16"/>
      <c r="CG72" s="16"/>
      <c r="CH72" s="16"/>
      <c r="CI72" s="16"/>
      <c r="CJ72" s="16"/>
      <c r="CK72" s="16"/>
      <c r="CL72" s="16"/>
      <c r="CM72" s="16"/>
      <c r="CN72" s="16"/>
      <c r="CO72" s="16"/>
      <c r="CP72" s="16"/>
      <c r="CQ72" s="16"/>
      <c r="CR72" s="16"/>
      <c r="CS72" s="16"/>
      <c r="CT72" s="16"/>
      <c r="CU72" s="16"/>
      <c r="CV72" s="16"/>
      <c r="CW72" s="16"/>
    </row>
    <row r="73" spans="1:101" x14ac:dyDescent="0.3">
      <c r="A73" s="14">
        <v>40</v>
      </c>
      <c r="B73" s="15"/>
      <c r="C73" s="14" t="s">
        <v>224</v>
      </c>
      <c r="D73" s="14" t="s">
        <v>225</v>
      </c>
      <c r="E73" s="14"/>
      <c r="F73" s="14"/>
      <c r="G73" s="14" t="s">
        <v>226</v>
      </c>
      <c r="H73" s="2"/>
      <c r="I73" s="12">
        <v>100</v>
      </c>
      <c r="J73" s="16">
        <f t="shared" si="3"/>
        <v>83</v>
      </c>
      <c r="K73" s="16">
        <f t="shared" si="4"/>
        <v>92.688000000000002</v>
      </c>
      <c r="L73" s="16">
        <f t="shared" si="5"/>
        <v>7.3120000000000012</v>
      </c>
      <c r="M73" s="16">
        <f t="shared" si="5"/>
        <v>17</v>
      </c>
      <c r="N73" s="16">
        <v>3.2</v>
      </c>
      <c r="O73" s="16">
        <v>3.8</v>
      </c>
      <c r="P73" s="16">
        <v>0.6</v>
      </c>
      <c r="Q73" s="16">
        <v>0.8</v>
      </c>
      <c r="R73" s="17">
        <v>1.5</v>
      </c>
      <c r="S73" s="136">
        <v>5.5</v>
      </c>
      <c r="T73" s="16"/>
      <c r="U73" s="17"/>
      <c r="V73" s="16">
        <v>0.01</v>
      </c>
      <c r="W73" s="16">
        <v>0.2</v>
      </c>
      <c r="X73" s="18">
        <v>1E-3</v>
      </c>
      <c r="Y73" s="16">
        <v>0.1</v>
      </c>
      <c r="Z73" s="18">
        <v>1E-3</v>
      </c>
      <c r="AA73" s="16">
        <v>0.1</v>
      </c>
      <c r="AB73" s="16"/>
      <c r="AC73" s="16"/>
      <c r="AD73" s="16"/>
      <c r="AE73" s="16"/>
      <c r="AF73" s="16"/>
      <c r="AG73" s="16"/>
      <c r="AH73" s="16"/>
      <c r="AI73" s="16"/>
      <c r="AJ73" s="16">
        <v>2</v>
      </c>
      <c r="AK73" s="16">
        <v>5.5</v>
      </c>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v>0</v>
      </c>
      <c r="BS73" s="16">
        <v>1</v>
      </c>
      <c r="BT73" s="16"/>
      <c r="BU73" s="16"/>
      <c r="BV73" s="16"/>
      <c r="BW73" s="16"/>
      <c r="BX73" s="16"/>
      <c r="BY73" s="16"/>
      <c r="BZ73" s="16"/>
      <c r="CA73" s="16"/>
      <c r="CB73" s="16"/>
      <c r="CC73" s="16"/>
      <c r="CD73" s="16"/>
      <c r="CE73" s="16"/>
      <c r="CF73" s="16"/>
      <c r="CG73" s="16"/>
      <c r="CH73" s="16"/>
      <c r="CI73" s="16"/>
      <c r="CJ73" s="16"/>
      <c r="CK73" s="16"/>
      <c r="CL73" s="16"/>
      <c r="CM73" s="16"/>
      <c r="CN73" s="16"/>
      <c r="CO73" s="16"/>
      <c r="CP73" s="16"/>
      <c r="CQ73" s="16"/>
      <c r="CR73" s="16"/>
      <c r="CS73" s="16"/>
      <c r="CT73" s="16"/>
      <c r="CU73" s="16"/>
      <c r="CV73" s="16"/>
      <c r="CW73" s="16"/>
    </row>
    <row r="74" spans="1:101" x14ac:dyDescent="0.3">
      <c r="A74" s="14">
        <v>40</v>
      </c>
      <c r="B74" s="15"/>
      <c r="C74" s="14" t="s">
        <v>224</v>
      </c>
      <c r="D74" s="14" t="s">
        <v>225</v>
      </c>
      <c r="E74" s="14"/>
      <c r="F74" s="14"/>
      <c r="G74" s="14" t="s">
        <v>226</v>
      </c>
      <c r="H74" s="2"/>
      <c r="I74" s="12">
        <v>100</v>
      </c>
      <c r="J74" s="16">
        <f t="shared" si="3"/>
        <v>83</v>
      </c>
      <c r="K74" s="16">
        <f t="shared" si="4"/>
        <v>92.688000000000002</v>
      </c>
      <c r="L74" s="16">
        <f t="shared" si="5"/>
        <v>7.3120000000000012</v>
      </c>
      <c r="M74" s="16">
        <f t="shared" si="5"/>
        <v>17</v>
      </c>
      <c r="N74" s="16">
        <v>3.2</v>
      </c>
      <c r="O74" s="16">
        <v>3.8</v>
      </c>
      <c r="P74" s="16">
        <v>0.6</v>
      </c>
      <c r="Q74" s="16">
        <v>0.8</v>
      </c>
      <c r="R74" s="17">
        <v>1.5</v>
      </c>
      <c r="S74" s="136">
        <v>5.5</v>
      </c>
      <c r="T74" s="16"/>
      <c r="U74" s="17"/>
      <c r="V74" s="16">
        <v>0.01</v>
      </c>
      <c r="W74" s="16">
        <v>0.2</v>
      </c>
      <c r="X74" s="18">
        <v>1E-3</v>
      </c>
      <c r="Y74" s="16">
        <v>0.1</v>
      </c>
      <c r="Z74" s="18">
        <v>1E-3</v>
      </c>
      <c r="AA74" s="16">
        <v>0.1</v>
      </c>
      <c r="AB74" s="16"/>
      <c r="AC74" s="16"/>
      <c r="AD74" s="16"/>
      <c r="AE74" s="16"/>
      <c r="AF74" s="16"/>
      <c r="AG74" s="16"/>
      <c r="AH74" s="16"/>
      <c r="AI74" s="16"/>
      <c r="AJ74" s="16">
        <v>2</v>
      </c>
      <c r="AK74" s="16">
        <v>5.5</v>
      </c>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v>0</v>
      </c>
      <c r="CA74" s="16">
        <v>1</v>
      </c>
      <c r="CB74" s="16"/>
      <c r="CC74" s="16"/>
      <c r="CD74" s="16"/>
      <c r="CE74" s="16"/>
      <c r="CF74" s="16"/>
      <c r="CG74" s="16"/>
      <c r="CH74" s="16"/>
      <c r="CI74" s="16"/>
      <c r="CJ74" s="16"/>
      <c r="CK74" s="16"/>
      <c r="CL74" s="16"/>
      <c r="CM74" s="16"/>
      <c r="CN74" s="16"/>
      <c r="CO74" s="16"/>
      <c r="CP74" s="16"/>
      <c r="CQ74" s="16"/>
      <c r="CR74" s="16"/>
      <c r="CS74" s="16"/>
      <c r="CT74" s="16"/>
      <c r="CU74" s="16"/>
      <c r="CV74" s="16"/>
      <c r="CW74" s="16"/>
    </row>
    <row r="75" spans="1:101" x14ac:dyDescent="0.3">
      <c r="A75" s="14">
        <v>40</v>
      </c>
      <c r="B75" s="15"/>
      <c r="C75" s="14" t="s">
        <v>224</v>
      </c>
      <c r="D75" s="14" t="s">
        <v>225</v>
      </c>
      <c r="E75" s="14"/>
      <c r="F75" s="14"/>
      <c r="G75" s="14" t="s">
        <v>226</v>
      </c>
      <c r="H75" s="2"/>
      <c r="I75" s="12">
        <v>100</v>
      </c>
      <c r="J75" s="16">
        <f t="shared" si="3"/>
        <v>83</v>
      </c>
      <c r="K75" s="16">
        <f t="shared" si="4"/>
        <v>92.688000000000002</v>
      </c>
      <c r="L75" s="16">
        <f t="shared" si="5"/>
        <v>7.3120000000000012</v>
      </c>
      <c r="M75" s="16">
        <f t="shared" si="5"/>
        <v>17</v>
      </c>
      <c r="N75" s="16">
        <v>3.2</v>
      </c>
      <c r="O75" s="16">
        <v>3.8</v>
      </c>
      <c r="P75" s="16">
        <v>0.6</v>
      </c>
      <c r="Q75" s="16">
        <v>0.8</v>
      </c>
      <c r="R75" s="17">
        <v>1.5</v>
      </c>
      <c r="S75" s="136">
        <v>5.5</v>
      </c>
      <c r="T75" s="16"/>
      <c r="U75" s="17"/>
      <c r="V75" s="16">
        <v>0.01</v>
      </c>
      <c r="W75" s="16">
        <v>0.2</v>
      </c>
      <c r="X75" s="18">
        <v>1E-3</v>
      </c>
      <c r="Y75" s="16">
        <v>0.1</v>
      </c>
      <c r="Z75" s="18">
        <v>1E-3</v>
      </c>
      <c r="AA75" s="16">
        <v>0.1</v>
      </c>
      <c r="AB75" s="16"/>
      <c r="AC75" s="16"/>
      <c r="AD75" s="16"/>
      <c r="AE75" s="16"/>
      <c r="AF75" s="16"/>
      <c r="AG75" s="16"/>
      <c r="AH75" s="16"/>
      <c r="AI75" s="16"/>
      <c r="AJ75" s="16">
        <v>2</v>
      </c>
      <c r="AK75" s="16">
        <v>5.5</v>
      </c>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6"/>
      <c r="CJ75" s="16"/>
      <c r="CK75" s="16"/>
      <c r="CL75" s="16"/>
      <c r="CM75" s="16"/>
      <c r="CN75" s="16"/>
      <c r="CO75" s="16"/>
      <c r="CP75" s="16"/>
      <c r="CQ75" s="16"/>
      <c r="CR75" s="16"/>
      <c r="CS75" s="16"/>
      <c r="CT75" s="16">
        <v>0</v>
      </c>
      <c r="CU75" s="16">
        <v>1</v>
      </c>
      <c r="CV75" s="16"/>
      <c r="CW75" s="16"/>
    </row>
    <row r="76" spans="1:101" x14ac:dyDescent="0.3">
      <c r="A76" s="14">
        <v>41</v>
      </c>
      <c r="B76" s="15"/>
      <c r="C76" s="14" t="s">
        <v>224</v>
      </c>
      <c r="D76" s="14" t="s">
        <v>227</v>
      </c>
      <c r="E76" s="14"/>
      <c r="F76" s="14"/>
      <c r="G76" s="14" t="s">
        <v>228</v>
      </c>
      <c r="H76" s="2"/>
      <c r="I76" s="12">
        <v>100</v>
      </c>
      <c r="J76" s="16">
        <f t="shared" si="3"/>
        <v>84.4</v>
      </c>
      <c r="K76" s="16">
        <f t="shared" si="4"/>
        <v>90.388999999999996</v>
      </c>
      <c r="L76" s="16">
        <f t="shared" si="5"/>
        <v>9.6110000000000007</v>
      </c>
      <c r="M76" s="16">
        <f t="shared" si="5"/>
        <v>15.6</v>
      </c>
      <c r="N76" s="16">
        <v>1</v>
      </c>
      <c r="O76" s="16">
        <v>4</v>
      </c>
      <c r="P76" s="16">
        <v>0.6</v>
      </c>
      <c r="Q76" s="16">
        <v>0.8</v>
      </c>
      <c r="R76" s="17">
        <v>5</v>
      </c>
      <c r="S76" s="16">
        <v>5.5</v>
      </c>
      <c r="T76" s="16"/>
      <c r="U76" s="17"/>
      <c r="V76" s="16">
        <v>0.01</v>
      </c>
      <c r="W76" s="16">
        <v>0.2</v>
      </c>
      <c r="X76" s="16"/>
      <c r="Y76" s="16"/>
      <c r="Z76" s="18">
        <v>1E-3</v>
      </c>
      <c r="AA76" s="16">
        <v>0.1</v>
      </c>
      <c r="AB76" s="16"/>
      <c r="AC76" s="16"/>
      <c r="AD76" s="16"/>
      <c r="AE76" s="16"/>
      <c r="AF76" s="16"/>
      <c r="AG76" s="16"/>
      <c r="AH76" s="16"/>
      <c r="AI76" s="16"/>
      <c r="AJ76" s="16">
        <v>3</v>
      </c>
      <c r="AK76" s="16">
        <v>5</v>
      </c>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6"/>
      <c r="CJ76" s="16"/>
      <c r="CK76" s="16"/>
      <c r="CL76" s="16"/>
      <c r="CM76" s="16"/>
      <c r="CN76" s="16"/>
      <c r="CO76" s="16"/>
      <c r="CP76" s="16"/>
      <c r="CQ76" s="16"/>
      <c r="CR76" s="16"/>
      <c r="CS76" s="16"/>
      <c r="CT76" s="16"/>
      <c r="CU76" s="16"/>
      <c r="CV76" s="16"/>
      <c r="CW76" s="16"/>
    </row>
    <row r="77" spans="1:101" x14ac:dyDescent="0.3">
      <c r="A77" s="14">
        <v>42</v>
      </c>
      <c r="B77" s="15"/>
      <c r="C77" s="14" t="s">
        <v>224</v>
      </c>
      <c r="D77" s="14" t="s">
        <v>229</v>
      </c>
      <c r="E77" s="14"/>
      <c r="F77" s="14"/>
      <c r="G77" s="14" t="s">
        <v>230</v>
      </c>
      <c r="H77" s="2"/>
      <c r="I77" s="12">
        <v>100</v>
      </c>
      <c r="J77" s="16">
        <f t="shared" si="3"/>
        <v>39.909999999999997</v>
      </c>
      <c r="K77" s="16">
        <f t="shared" si="4"/>
        <v>68.688999999999993</v>
      </c>
      <c r="L77" s="16">
        <f t="shared" si="5"/>
        <v>31.311000000000003</v>
      </c>
      <c r="M77" s="16">
        <f t="shared" si="5"/>
        <v>60.09</v>
      </c>
      <c r="N77" s="16"/>
      <c r="O77" s="16"/>
      <c r="P77" s="16">
        <v>0.3</v>
      </c>
      <c r="Q77" s="16">
        <v>1</v>
      </c>
      <c r="R77" s="17">
        <v>31</v>
      </c>
      <c r="S77" s="17">
        <v>59</v>
      </c>
      <c r="T77" s="16"/>
      <c r="U77" s="17"/>
      <c r="V77" s="16">
        <v>0.01</v>
      </c>
      <c r="W77" s="16">
        <v>0.06</v>
      </c>
      <c r="X77" s="15">
        <v>1E-3</v>
      </c>
      <c r="Y77" s="15">
        <v>0.03</v>
      </c>
      <c r="Z77" s="16"/>
      <c r="AA77" s="16"/>
      <c r="AB77" s="16"/>
      <c r="AC77" s="16"/>
      <c r="AD77" s="16"/>
      <c r="AE77" s="16"/>
      <c r="AF77" s="15"/>
      <c r="AG77" s="15"/>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row>
    <row r="78" spans="1:101" x14ac:dyDescent="0.3">
      <c r="A78" s="14">
        <v>42</v>
      </c>
      <c r="B78" s="15"/>
      <c r="C78" s="14" t="s">
        <v>224</v>
      </c>
      <c r="D78" s="14" t="s">
        <v>229</v>
      </c>
      <c r="E78" s="14"/>
      <c r="F78" s="14"/>
      <c r="G78" s="14" t="s">
        <v>230</v>
      </c>
      <c r="H78" s="2"/>
      <c r="I78" s="12">
        <v>100</v>
      </c>
      <c r="J78" s="16">
        <f t="shared" si="3"/>
        <v>39.869999999999997</v>
      </c>
      <c r="K78" s="16">
        <f t="shared" si="4"/>
        <v>68.688999999999993</v>
      </c>
      <c r="L78" s="16">
        <f t="shared" si="5"/>
        <v>31.311000000000003</v>
      </c>
      <c r="M78" s="16">
        <f t="shared" si="5"/>
        <v>60.13</v>
      </c>
      <c r="N78" s="16"/>
      <c r="O78" s="16"/>
      <c r="P78" s="16">
        <v>0.3</v>
      </c>
      <c r="Q78" s="16">
        <v>1</v>
      </c>
      <c r="R78" s="17">
        <v>31</v>
      </c>
      <c r="S78" s="17">
        <v>59</v>
      </c>
      <c r="T78" s="16"/>
      <c r="U78" s="17"/>
      <c r="V78" s="16">
        <v>0.01</v>
      </c>
      <c r="W78" s="16">
        <v>0.06</v>
      </c>
      <c r="X78" s="15"/>
      <c r="Y78" s="15"/>
      <c r="Z78" s="16"/>
      <c r="AA78" s="16"/>
      <c r="AB78" s="16"/>
      <c r="AC78" s="16"/>
      <c r="AD78" s="16"/>
      <c r="AE78" s="16"/>
      <c r="AF78" s="15">
        <v>1E-3</v>
      </c>
      <c r="AG78" s="15">
        <v>7.0000000000000007E-2</v>
      </c>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6"/>
    </row>
    <row r="79" spans="1:101" x14ac:dyDescent="0.3">
      <c r="A79" s="14">
        <v>42</v>
      </c>
      <c r="B79" s="15"/>
      <c r="C79" s="14" t="s">
        <v>224</v>
      </c>
      <c r="D79" s="14" t="s">
        <v>229</v>
      </c>
      <c r="E79" s="14"/>
      <c r="F79" s="14"/>
      <c r="G79" s="14" t="s">
        <v>230</v>
      </c>
      <c r="H79" s="2"/>
      <c r="I79" s="12">
        <v>100</v>
      </c>
      <c r="J79" s="16">
        <f t="shared" si="3"/>
        <v>39.839999999999996</v>
      </c>
      <c r="K79" s="16">
        <f t="shared" si="4"/>
        <v>68.687999999999988</v>
      </c>
      <c r="L79" s="16">
        <f t="shared" si="5"/>
        <v>31.312000000000005</v>
      </c>
      <c r="M79" s="16">
        <f t="shared" si="5"/>
        <v>60.160000000000004</v>
      </c>
      <c r="N79" s="16"/>
      <c r="O79" s="16"/>
      <c r="P79" s="16">
        <v>0.3</v>
      </c>
      <c r="Q79" s="16">
        <v>1</v>
      </c>
      <c r="R79" s="17">
        <v>31</v>
      </c>
      <c r="S79" s="17">
        <v>59</v>
      </c>
      <c r="T79" s="16"/>
      <c r="U79" s="17"/>
      <c r="V79" s="16">
        <v>0.01</v>
      </c>
      <c r="W79" s="16">
        <v>0.06</v>
      </c>
      <c r="X79" s="15">
        <v>1E-3</v>
      </c>
      <c r="Y79" s="15">
        <v>0.03</v>
      </c>
      <c r="Z79" s="16"/>
      <c r="AA79" s="16"/>
      <c r="AB79" s="16"/>
      <c r="AC79" s="16"/>
      <c r="AD79" s="16"/>
      <c r="AE79" s="16"/>
      <c r="AF79" s="15">
        <v>1E-3</v>
      </c>
      <c r="AG79" s="15">
        <v>7.0000000000000007E-2</v>
      </c>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6"/>
    </row>
    <row r="80" spans="1:101" x14ac:dyDescent="0.3">
      <c r="A80" s="14">
        <v>45</v>
      </c>
      <c r="B80" s="15" t="s">
        <v>675</v>
      </c>
      <c r="C80" s="14" t="s">
        <v>111</v>
      </c>
      <c r="D80" s="14" t="s">
        <v>1907</v>
      </c>
      <c r="E80" s="14"/>
      <c r="F80" s="14" t="s">
        <v>113</v>
      </c>
      <c r="G80" s="14" t="s">
        <v>1908</v>
      </c>
      <c r="H80" s="2" t="s">
        <v>1909</v>
      </c>
      <c r="I80" s="12">
        <v>100</v>
      </c>
      <c r="J80" s="16">
        <f t="shared" si="3"/>
        <v>84</v>
      </c>
      <c r="K80" s="16">
        <f t="shared" si="4"/>
        <v>92.688000000000002</v>
      </c>
      <c r="L80" s="16">
        <f t="shared" si="5"/>
        <v>7.3120000000000012</v>
      </c>
      <c r="M80" s="16">
        <f t="shared" si="5"/>
        <v>15.999999999999998</v>
      </c>
      <c r="N80" s="16">
        <v>3.2</v>
      </c>
      <c r="O80" s="16">
        <v>3.8</v>
      </c>
      <c r="P80" s="16">
        <v>0.6</v>
      </c>
      <c r="Q80" s="16">
        <v>0.8</v>
      </c>
      <c r="R80" s="17">
        <v>1.5</v>
      </c>
      <c r="S80" s="136">
        <v>5.5</v>
      </c>
      <c r="T80" s="16"/>
      <c r="U80" s="17"/>
      <c r="V80" s="16">
        <v>0.01</v>
      </c>
      <c r="W80" s="16">
        <v>0.2</v>
      </c>
      <c r="X80" s="18">
        <v>1E-3</v>
      </c>
      <c r="Y80" s="16">
        <v>0.1</v>
      </c>
      <c r="Z80" s="18">
        <v>1E-3</v>
      </c>
      <c r="AA80" s="16">
        <v>0.1</v>
      </c>
      <c r="AB80" s="16"/>
      <c r="AC80" s="16"/>
      <c r="AD80" s="16"/>
      <c r="AE80" s="16"/>
      <c r="AF80" s="16"/>
      <c r="AG80" s="16"/>
      <c r="AH80" s="16"/>
      <c r="AI80" s="16"/>
      <c r="AJ80" s="16">
        <v>2</v>
      </c>
      <c r="AK80" s="16">
        <v>5.5</v>
      </c>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6"/>
      <c r="CJ80" s="16"/>
      <c r="CK80" s="16"/>
      <c r="CL80" s="16"/>
      <c r="CM80" s="16"/>
      <c r="CN80" s="16"/>
      <c r="CO80" s="16"/>
      <c r="CP80" s="16"/>
      <c r="CQ80" s="16"/>
      <c r="CR80" s="16"/>
      <c r="CS80" s="16"/>
      <c r="CT80" s="16"/>
      <c r="CU80" s="16"/>
      <c r="CV80" s="16"/>
      <c r="CW80" s="16"/>
    </row>
    <row r="81" spans="1:101" x14ac:dyDescent="0.3">
      <c r="A81" s="14">
        <v>50</v>
      </c>
      <c r="B81" s="15"/>
      <c r="C81" s="14" t="s">
        <v>111</v>
      </c>
      <c r="D81" s="14" t="s">
        <v>231</v>
      </c>
      <c r="E81" s="14"/>
      <c r="F81" s="14" t="s">
        <v>113</v>
      </c>
      <c r="G81" s="14" t="s">
        <v>232</v>
      </c>
      <c r="H81" s="2" t="s">
        <v>233</v>
      </c>
      <c r="I81" s="12">
        <v>100</v>
      </c>
      <c r="J81" s="16">
        <f t="shared" si="3"/>
        <v>99.1</v>
      </c>
      <c r="K81" s="16">
        <f t="shared" si="4"/>
        <v>99.698999999999998</v>
      </c>
      <c r="L81" s="16">
        <f t="shared" si="5"/>
        <v>0.30099999999999999</v>
      </c>
      <c r="M81" s="16">
        <f t="shared" si="5"/>
        <v>0.9</v>
      </c>
      <c r="N81" s="16"/>
      <c r="O81" s="16"/>
      <c r="P81" s="16"/>
      <c r="Q81" s="16"/>
      <c r="R81" s="16">
        <v>0.3</v>
      </c>
      <c r="S81" s="16">
        <v>0.8</v>
      </c>
      <c r="T81" s="16"/>
      <c r="U81" s="17"/>
      <c r="V81" s="16"/>
      <c r="W81" s="16"/>
      <c r="X81" s="16"/>
      <c r="Y81" s="16"/>
      <c r="Z81" s="16"/>
      <c r="AA81" s="16"/>
      <c r="AB81" s="16"/>
      <c r="AC81" s="16"/>
      <c r="AD81" s="16"/>
      <c r="AE81" s="16"/>
      <c r="AF81" s="18">
        <v>1E-3</v>
      </c>
      <c r="AG81" s="16">
        <v>0.1</v>
      </c>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6"/>
      <c r="CJ81" s="16"/>
      <c r="CK81" s="16"/>
      <c r="CL81" s="16"/>
      <c r="CM81" s="16"/>
      <c r="CN81" s="16"/>
      <c r="CO81" s="16"/>
      <c r="CP81" s="16"/>
      <c r="CQ81" s="16"/>
      <c r="CR81" s="16"/>
      <c r="CS81" s="16"/>
      <c r="CT81" s="16"/>
      <c r="CU81" s="16"/>
      <c r="CV81" s="16"/>
      <c r="CW81" s="16"/>
    </row>
    <row r="82" spans="1:101" x14ac:dyDescent="0.3">
      <c r="A82" s="14">
        <v>58</v>
      </c>
      <c r="B82" s="15"/>
      <c r="C82" s="14" t="s">
        <v>111</v>
      </c>
      <c r="D82" s="14" t="s">
        <v>239</v>
      </c>
      <c r="E82" s="14"/>
      <c r="F82" s="14" t="s">
        <v>113</v>
      </c>
      <c r="G82" s="14" t="s">
        <v>240</v>
      </c>
      <c r="H82" s="2" t="s">
        <v>241</v>
      </c>
      <c r="I82" s="12">
        <v>100</v>
      </c>
      <c r="J82" s="16">
        <f t="shared" si="3"/>
        <v>98.16</v>
      </c>
      <c r="K82" s="16">
        <f t="shared" si="4"/>
        <v>99.38</v>
      </c>
      <c r="L82" s="16">
        <f t="shared" si="5"/>
        <v>0.62</v>
      </c>
      <c r="M82" s="16">
        <f t="shared" si="5"/>
        <v>1.84</v>
      </c>
      <c r="N82" s="16"/>
      <c r="O82" s="16"/>
      <c r="P82" s="16">
        <v>0.5</v>
      </c>
      <c r="Q82" s="16">
        <v>0.8</v>
      </c>
      <c r="R82" s="16">
        <v>0.1</v>
      </c>
      <c r="S82" s="16">
        <v>1</v>
      </c>
      <c r="T82" s="16"/>
      <c r="U82" s="17"/>
      <c r="V82" s="16">
        <v>0.02</v>
      </c>
      <c r="W82" s="16">
        <v>0.04</v>
      </c>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6"/>
      <c r="CJ82" s="16"/>
      <c r="CK82" s="16"/>
      <c r="CL82" s="16"/>
      <c r="CM82" s="16"/>
      <c r="CN82" s="16"/>
      <c r="CO82" s="16"/>
      <c r="CP82" s="16"/>
      <c r="CQ82" s="16"/>
      <c r="CR82" s="16"/>
      <c r="CS82" s="16"/>
      <c r="CT82" s="16"/>
      <c r="CU82" s="16"/>
      <c r="CV82" s="16"/>
      <c r="CW82" s="16"/>
    </row>
    <row r="83" spans="1:101" x14ac:dyDescent="0.3">
      <c r="A83" s="14">
        <v>62</v>
      </c>
      <c r="B83" s="15"/>
      <c r="C83" s="14" t="s">
        <v>242</v>
      </c>
      <c r="D83" s="14" t="s">
        <v>243</v>
      </c>
      <c r="E83" s="14"/>
      <c r="F83" s="14" t="s">
        <v>113</v>
      </c>
      <c r="G83" s="14" t="s">
        <v>244</v>
      </c>
      <c r="H83" s="2" t="s">
        <v>245</v>
      </c>
      <c r="I83" s="12">
        <v>100</v>
      </c>
      <c r="J83" s="16">
        <f t="shared" si="3"/>
        <v>73.5</v>
      </c>
      <c r="K83" s="16">
        <f t="shared" si="4"/>
        <v>94.99</v>
      </c>
      <c r="L83" s="16">
        <f t="shared" si="5"/>
        <v>5.01</v>
      </c>
      <c r="M83" s="16">
        <f t="shared" si="5"/>
        <v>26.5</v>
      </c>
      <c r="N83" s="18">
        <v>5.0000000000000001E-3</v>
      </c>
      <c r="O83" s="16">
        <v>1.5</v>
      </c>
      <c r="P83" s="18"/>
      <c r="Q83" s="16"/>
      <c r="R83" s="18">
        <v>5.0000000000000001E-3</v>
      </c>
      <c r="S83" s="17">
        <v>15</v>
      </c>
      <c r="T83" s="18"/>
      <c r="U83" s="17"/>
      <c r="V83" s="16"/>
      <c r="W83" s="16"/>
      <c r="X83" s="16"/>
      <c r="Y83" s="16"/>
      <c r="Z83" s="16"/>
      <c r="AA83" s="16"/>
      <c r="AB83" s="16"/>
      <c r="AC83" s="16"/>
      <c r="AD83" s="16"/>
      <c r="AE83" s="16"/>
      <c r="AF83" s="16"/>
      <c r="AG83" s="16"/>
      <c r="AH83" s="16">
        <v>5</v>
      </c>
      <c r="AI83" s="17">
        <v>10</v>
      </c>
      <c r="AJ83" s="18"/>
      <c r="AK83" s="17"/>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6"/>
      <c r="CJ83" s="16"/>
      <c r="CK83" s="16"/>
      <c r="CL83" s="16"/>
      <c r="CM83" s="16"/>
      <c r="CN83" s="16"/>
      <c r="CO83" s="16"/>
      <c r="CP83" s="16"/>
      <c r="CQ83" s="16"/>
      <c r="CR83" s="16"/>
      <c r="CS83" s="16"/>
      <c r="CT83" s="16"/>
      <c r="CU83" s="16"/>
      <c r="CV83" s="16"/>
      <c r="CW83" s="16"/>
    </row>
    <row r="84" spans="1:101" x14ac:dyDescent="0.3">
      <c r="A84" s="14">
        <v>63</v>
      </c>
      <c r="B84" s="15" t="s">
        <v>675</v>
      </c>
      <c r="C84" s="14" t="s">
        <v>197</v>
      </c>
      <c r="D84" s="14" t="s">
        <v>255</v>
      </c>
      <c r="E84" s="14"/>
      <c r="F84" s="14" t="s">
        <v>199</v>
      </c>
      <c r="G84" s="14" t="s">
        <v>256</v>
      </c>
      <c r="H84" s="2" t="s">
        <v>257</v>
      </c>
      <c r="I84" s="12">
        <v>100</v>
      </c>
      <c r="J84" s="16">
        <f t="shared" si="3"/>
        <v>99</v>
      </c>
      <c r="K84" s="16">
        <f t="shared" si="4"/>
        <v>100</v>
      </c>
      <c r="L84" s="16">
        <f t="shared" si="5"/>
        <v>0</v>
      </c>
      <c r="M84" s="16">
        <f t="shared" si="5"/>
        <v>1</v>
      </c>
      <c r="N84" s="16"/>
      <c r="O84" s="16"/>
      <c r="P84" s="16"/>
      <c r="Q84" s="16"/>
      <c r="R84" s="17">
        <f>0*0.1/1000</f>
        <v>0</v>
      </c>
      <c r="S84" s="16">
        <f>10000*0.1/1000</f>
        <v>1</v>
      </c>
      <c r="T84" s="16"/>
      <c r="U84" s="17"/>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6"/>
      <c r="CJ84" s="60"/>
      <c r="CK84" s="18"/>
      <c r="CL84" s="16"/>
      <c r="CM84" s="16"/>
      <c r="CN84" s="16"/>
      <c r="CO84" s="16"/>
      <c r="CP84" s="16"/>
      <c r="CQ84" s="16"/>
      <c r="CR84" s="16"/>
      <c r="CS84" s="16"/>
      <c r="CT84" s="16"/>
      <c r="CU84" s="16"/>
      <c r="CV84" s="16"/>
      <c r="CW84" s="16"/>
    </row>
    <row r="85" spans="1:101" x14ac:dyDescent="0.3">
      <c r="A85" s="14">
        <v>63</v>
      </c>
      <c r="B85" s="15" t="s">
        <v>675</v>
      </c>
      <c r="C85" s="14" t="s">
        <v>197</v>
      </c>
      <c r="D85" s="14" t="s">
        <v>255</v>
      </c>
      <c r="E85" s="14"/>
      <c r="F85" s="14" t="s">
        <v>199</v>
      </c>
      <c r="G85" s="14" t="s">
        <v>256</v>
      </c>
      <c r="H85" s="2" t="s">
        <v>257</v>
      </c>
      <c r="I85" s="12">
        <v>100</v>
      </c>
      <c r="J85" s="16">
        <f t="shared" si="3"/>
        <v>98.7</v>
      </c>
      <c r="K85" s="16">
        <f t="shared" si="4"/>
        <v>100</v>
      </c>
      <c r="L85" s="16">
        <f t="shared" si="5"/>
        <v>0</v>
      </c>
      <c r="M85" s="16">
        <f t="shared" si="5"/>
        <v>1.3</v>
      </c>
      <c r="N85" s="16"/>
      <c r="O85" s="16"/>
      <c r="P85" s="16"/>
      <c r="Q85" s="16"/>
      <c r="R85" s="17">
        <f>0*0.1/1000</f>
        <v>0</v>
      </c>
      <c r="S85" s="16">
        <f>10000*0.1/1000</f>
        <v>1</v>
      </c>
      <c r="T85" s="16"/>
      <c r="U85" s="17"/>
      <c r="V85" s="16"/>
      <c r="W85" s="16"/>
      <c r="X85" s="16"/>
      <c r="Y85" s="16"/>
      <c r="Z85" s="16"/>
      <c r="AA85" s="16"/>
      <c r="AB85" s="16"/>
      <c r="AC85" s="16"/>
      <c r="AD85" s="16"/>
      <c r="AE85" s="16"/>
      <c r="AF85" s="16"/>
      <c r="AG85" s="16"/>
      <c r="AH85" s="16"/>
      <c r="AI85" s="16"/>
      <c r="AJ85" s="16">
        <f>0*0.1/1000</f>
        <v>0</v>
      </c>
      <c r="AK85" s="16">
        <f>3000*0.1/1000</f>
        <v>0.3</v>
      </c>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6"/>
      <c r="CJ85" s="60"/>
      <c r="CK85" s="18"/>
      <c r="CL85" s="16"/>
      <c r="CM85" s="16"/>
      <c r="CN85" s="16"/>
      <c r="CO85" s="16"/>
      <c r="CP85" s="16"/>
      <c r="CQ85" s="16"/>
      <c r="CR85" s="16"/>
      <c r="CS85" s="16"/>
      <c r="CT85" s="16"/>
      <c r="CU85" s="16"/>
      <c r="CV85" s="16"/>
      <c r="CW85" s="16"/>
    </row>
    <row r="86" spans="1:101" x14ac:dyDescent="0.3">
      <c r="A86" s="14">
        <v>63</v>
      </c>
      <c r="B86" s="15" t="s">
        <v>675</v>
      </c>
      <c r="C86" s="14" t="s">
        <v>197</v>
      </c>
      <c r="D86" s="14" t="s">
        <v>255</v>
      </c>
      <c r="E86" s="14"/>
      <c r="F86" s="14" t="s">
        <v>199</v>
      </c>
      <c r="G86" s="14" t="s">
        <v>256</v>
      </c>
      <c r="H86" s="2" t="s">
        <v>257</v>
      </c>
      <c r="I86" s="12">
        <v>100</v>
      </c>
      <c r="J86" s="16">
        <f t="shared" si="3"/>
        <v>98.49</v>
      </c>
      <c r="K86" s="16">
        <f t="shared" si="4"/>
        <v>100</v>
      </c>
      <c r="L86" s="16">
        <f t="shared" si="5"/>
        <v>0</v>
      </c>
      <c r="M86" s="16">
        <f t="shared" si="5"/>
        <v>1.51</v>
      </c>
      <c r="N86" s="16"/>
      <c r="O86" s="16"/>
      <c r="P86" s="16"/>
      <c r="Q86" s="16"/>
      <c r="R86" s="17">
        <f>0*0.1/1000</f>
        <v>0</v>
      </c>
      <c r="S86" s="16">
        <f>10000*0.1/1000</f>
        <v>1</v>
      </c>
      <c r="T86" s="16"/>
      <c r="U86" s="17"/>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6"/>
      <c r="AZ86" s="16"/>
      <c r="BA86" s="16"/>
      <c r="BB86" s="16">
        <f>0*0.1/1000</f>
        <v>0</v>
      </c>
      <c r="BC86" s="16">
        <f>5100*0.1/1000</f>
        <v>0.51</v>
      </c>
      <c r="BD86" s="16"/>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6"/>
      <c r="CJ86" s="60"/>
      <c r="CK86" s="18"/>
      <c r="CL86" s="16"/>
      <c r="CM86" s="16"/>
      <c r="CN86" s="16"/>
      <c r="CO86" s="16"/>
      <c r="CP86" s="16"/>
      <c r="CQ86" s="16"/>
      <c r="CR86" s="16"/>
      <c r="CS86" s="16"/>
      <c r="CT86" s="16"/>
      <c r="CU86" s="16"/>
      <c r="CV86" s="16"/>
      <c r="CW86" s="16"/>
    </row>
    <row r="87" spans="1:101" x14ac:dyDescent="0.3">
      <c r="A87" s="14">
        <v>63</v>
      </c>
      <c r="B87" s="15" t="s">
        <v>675</v>
      </c>
      <c r="C87" s="14" t="s">
        <v>197</v>
      </c>
      <c r="D87" s="14" t="s">
        <v>255</v>
      </c>
      <c r="E87" s="14"/>
      <c r="F87" s="14" t="s">
        <v>199</v>
      </c>
      <c r="G87" s="14" t="s">
        <v>256</v>
      </c>
      <c r="H87" s="2" t="s">
        <v>257</v>
      </c>
      <c r="I87" s="12">
        <v>100</v>
      </c>
      <c r="J87" s="16">
        <f t="shared" si="3"/>
        <v>98.19</v>
      </c>
      <c r="K87" s="16">
        <f t="shared" si="4"/>
        <v>100</v>
      </c>
      <c r="L87" s="16">
        <f t="shared" si="5"/>
        <v>0</v>
      </c>
      <c r="M87" s="16">
        <f t="shared" si="5"/>
        <v>1.81</v>
      </c>
      <c r="N87" s="16"/>
      <c r="O87" s="16"/>
      <c r="P87" s="16"/>
      <c r="Q87" s="16"/>
      <c r="R87" s="17">
        <f>0*0.1/1000</f>
        <v>0</v>
      </c>
      <c r="S87" s="16">
        <f>10000*0.1/1000</f>
        <v>1</v>
      </c>
      <c r="T87" s="16"/>
      <c r="U87" s="17"/>
      <c r="V87" s="16"/>
      <c r="W87" s="16"/>
      <c r="X87" s="16"/>
      <c r="Y87" s="16"/>
      <c r="Z87" s="16"/>
      <c r="AA87" s="16"/>
      <c r="AB87" s="16"/>
      <c r="AC87" s="16"/>
      <c r="AD87" s="16"/>
      <c r="AE87" s="16"/>
      <c r="AF87" s="16"/>
      <c r="AG87" s="16"/>
      <c r="AH87" s="16"/>
      <c r="AI87" s="16"/>
      <c r="AJ87" s="16">
        <f>0*0.1/1000</f>
        <v>0</v>
      </c>
      <c r="AK87" s="16">
        <f>3000*0.1/1000</f>
        <v>0.3</v>
      </c>
      <c r="AL87" s="16"/>
      <c r="AM87" s="16"/>
      <c r="AN87" s="16"/>
      <c r="AO87" s="16"/>
      <c r="AP87" s="16"/>
      <c r="AQ87" s="16"/>
      <c r="AR87" s="16"/>
      <c r="AS87" s="16"/>
      <c r="AT87" s="16"/>
      <c r="AU87" s="16"/>
      <c r="AV87" s="16"/>
      <c r="AW87" s="16"/>
      <c r="AX87" s="16"/>
      <c r="AY87" s="16"/>
      <c r="AZ87" s="16"/>
      <c r="BA87" s="16"/>
      <c r="BB87" s="16">
        <f>0*0.1/1000</f>
        <v>0</v>
      </c>
      <c r="BC87" s="16">
        <f>5100*0.1/1000</f>
        <v>0.51</v>
      </c>
      <c r="BD87" s="16"/>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6"/>
      <c r="CJ87" s="60"/>
      <c r="CK87" s="18"/>
      <c r="CL87" s="16"/>
      <c r="CM87" s="16"/>
      <c r="CN87" s="16"/>
      <c r="CO87" s="16"/>
      <c r="CP87" s="16"/>
      <c r="CQ87" s="16"/>
      <c r="CR87" s="16"/>
      <c r="CS87" s="16"/>
      <c r="CT87" s="16"/>
      <c r="CU87" s="16"/>
      <c r="CV87" s="16"/>
      <c r="CW87" s="16"/>
    </row>
    <row r="88" spans="1:101" x14ac:dyDescent="0.3">
      <c r="A88" s="14">
        <v>64</v>
      </c>
      <c r="B88" s="15" t="s">
        <v>675</v>
      </c>
      <c r="C88" s="14" t="s">
        <v>197</v>
      </c>
      <c r="D88" s="14" t="s">
        <v>258</v>
      </c>
      <c r="E88" s="14"/>
      <c r="F88" s="14" t="s">
        <v>199</v>
      </c>
      <c r="G88" s="14" t="s">
        <v>259</v>
      </c>
      <c r="H88" s="2" t="s">
        <v>260</v>
      </c>
      <c r="I88" s="12">
        <v>100</v>
      </c>
      <c r="J88" s="16">
        <f t="shared" si="3"/>
        <v>97.5</v>
      </c>
      <c r="K88" s="16">
        <f t="shared" si="4"/>
        <v>100</v>
      </c>
      <c r="L88" s="16">
        <f t="shared" si="5"/>
        <v>0</v>
      </c>
      <c r="M88" s="16">
        <f t="shared" si="5"/>
        <v>2.5</v>
      </c>
      <c r="N88" s="16"/>
      <c r="O88" s="16"/>
      <c r="P88" s="16"/>
      <c r="Q88" s="16"/>
      <c r="R88" s="17">
        <v>0</v>
      </c>
      <c r="S88" s="16">
        <f>25000*0.1/1000</f>
        <v>2.5</v>
      </c>
      <c r="T88" s="16"/>
      <c r="U88" s="17"/>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6"/>
      <c r="CJ88" s="18"/>
      <c r="CK88" s="18"/>
      <c r="CL88" s="16"/>
      <c r="CM88" s="16"/>
      <c r="CN88" s="16"/>
      <c r="CO88" s="16"/>
      <c r="CP88" s="16"/>
      <c r="CQ88" s="16"/>
      <c r="CR88" s="16"/>
      <c r="CS88" s="16"/>
      <c r="CT88" s="16"/>
      <c r="CU88" s="16"/>
      <c r="CV88" s="16"/>
      <c r="CW88" s="16"/>
    </row>
    <row r="89" spans="1:101" x14ac:dyDescent="0.3">
      <c r="A89" s="14">
        <v>64</v>
      </c>
      <c r="B89" s="15" t="s">
        <v>675</v>
      </c>
      <c r="C89" s="14" t="s">
        <v>197</v>
      </c>
      <c r="D89" s="14" t="s">
        <v>258</v>
      </c>
      <c r="E89" s="14"/>
      <c r="F89" s="14" t="s">
        <v>199</v>
      </c>
      <c r="G89" s="14" t="s">
        <v>259</v>
      </c>
      <c r="H89" s="2" t="s">
        <v>260</v>
      </c>
      <c r="I89" s="12">
        <v>100</v>
      </c>
      <c r="J89" s="16">
        <f t="shared" si="3"/>
        <v>96.7</v>
      </c>
      <c r="K89" s="16">
        <f t="shared" si="4"/>
        <v>100</v>
      </c>
      <c r="L89" s="16">
        <f t="shared" si="5"/>
        <v>0</v>
      </c>
      <c r="M89" s="16">
        <f t="shared" si="5"/>
        <v>3.3</v>
      </c>
      <c r="N89" s="16"/>
      <c r="O89" s="16"/>
      <c r="P89" s="16"/>
      <c r="Q89" s="16"/>
      <c r="R89" s="17">
        <v>0</v>
      </c>
      <c r="S89" s="16">
        <f>25000*0.1/1000</f>
        <v>2.5</v>
      </c>
      <c r="T89" s="16"/>
      <c r="U89" s="17"/>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6"/>
      <c r="AZ89" s="16"/>
      <c r="BA89" s="16"/>
      <c r="BB89" s="16">
        <v>0</v>
      </c>
      <c r="BC89" s="16">
        <f>8000*0.1/1000</f>
        <v>0.8</v>
      </c>
      <c r="BD89" s="16"/>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6"/>
      <c r="CJ89" s="18"/>
      <c r="CK89" s="18"/>
      <c r="CL89" s="16"/>
      <c r="CM89" s="16"/>
      <c r="CN89" s="16"/>
      <c r="CO89" s="16"/>
      <c r="CP89" s="16"/>
      <c r="CQ89" s="16"/>
      <c r="CR89" s="16"/>
      <c r="CS89" s="16"/>
      <c r="CT89" s="16"/>
      <c r="CU89" s="16"/>
      <c r="CV89" s="16"/>
      <c r="CW89" s="16"/>
    </row>
    <row r="90" spans="1:101" x14ac:dyDescent="0.3">
      <c r="A90" s="14">
        <v>64</v>
      </c>
      <c r="B90" s="15" t="s">
        <v>675</v>
      </c>
      <c r="C90" s="14" t="s">
        <v>197</v>
      </c>
      <c r="D90" s="14" t="s">
        <v>258</v>
      </c>
      <c r="E90" s="14"/>
      <c r="F90" s="14" t="s">
        <v>199</v>
      </c>
      <c r="G90" s="14" t="s">
        <v>259</v>
      </c>
      <c r="H90" s="2" t="s">
        <v>260</v>
      </c>
      <c r="I90" s="12">
        <v>100</v>
      </c>
      <c r="J90" s="16">
        <f t="shared" si="3"/>
        <v>97.495999999999995</v>
      </c>
      <c r="K90" s="16">
        <f t="shared" si="4"/>
        <v>99.998999999999995</v>
      </c>
      <c r="L90" s="16">
        <f t="shared" si="5"/>
        <v>1E-3</v>
      </c>
      <c r="M90" s="16">
        <f t="shared" si="5"/>
        <v>2.504</v>
      </c>
      <c r="N90" s="16"/>
      <c r="O90" s="16"/>
      <c r="P90" s="16"/>
      <c r="Q90" s="16"/>
      <c r="R90" s="17">
        <v>0</v>
      </c>
      <c r="S90" s="16">
        <f>25000*0.1/1000</f>
        <v>2.5</v>
      </c>
      <c r="T90" s="16"/>
      <c r="U90" s="17"/>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6"/>
      <c r="CJ90" s="18">
        <f>10*0.1/1000</f>
        <v>1E-3</v>
      </c>
      <c r="CK90" s="18">
        <f>40*0.1/1000</f>
        <v>4.0000000000000001E-3</v>
      </c>
      <c r="CL90" s="16"/>
      <c r="CM90" s="16"/>
      <c r="CN90" s="16"/>
      <c r="CO90" s="16"/>
      <c r="CP90" s="16"/>
      <c r="CQ90" s="16"/>
      <c r="CR90" s="16"/>
      <c r="CS90" s="16"/>
      <c r="CT90" s="16"/>
      <c r="CU90" s="16"/>
      <c r="CV90" s="16"/>
      <c r="CW90" s="16"/>
    </row>
    <row r="91" spans="1:101" x14ac:dyDescent="0.3">
      <c r="A91" s="14">
        <v>64</v>
      </c>
      <c r="B91" s="15" t="s">
        <v>675</v>
      </c>
      <c r="C91" s="14" t="s">
        <v>197</v>
      </c>
      <c r="D91" s="14" t="s">
        <v>258</v>
      </c>
      <c r="E91" s="14"/>
      <c r="F91" s="14" t="s">
        <v>199</v>
      </c>
      <c r="G91" s="14" t="s">
        <v>259</v>
      </c>
      <c r="H91" s="2" t="s">
        <v>260</v>
      </c>
      <c r="I91" s="12">
        <v>100</v>
      </c>
      <c r="J91" s="16">
        <f t="shared" si="3"/>
        <v>96.695999999999998</v>
      </c>
      <c r="K91" s="16">
        <f t="shared" si="4"/>
        <v>99.998999999999995</v>
      </c>
      <c r="L91" s="16">
        <f t="shared" si="5"/>
        <v>1E-3</v>
      </c>
      <c r="M91" s="16">
        <f t="shared" si="5"/>
        <v>3.3039999999999998</v>
      </c>
      <c r="N91" s="16"/>
      <c r="O91" s="16"/>
      <c r="P91" s="16"/>
      <c r="Q91" s="16"/>
      <c r="R91" s="17">
        <v>0</v>
      </c>
      <c r="S91" s="16">
        <f>25000*0.1/1000</f>
        <v>2.5</v>
      </c>
      <c r="T91" s="16"/>
      <c r="U91" s="17"/>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6"/>
      <c r="AZ91" s="16"/>
      <c r="BA91" s="16"/>
      <c r="BB91" s="16">
        <v>0</v>
      </c>
      <c r="BC91" s="16">
        <f>8000*0.1/1000</f>
        <v>0.8</v>
      </c>
      <c r="BD91" s="16"/>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6"/>
      <c r="CJ91" s="18">
        <f>10*0.1/1000</f>
        <v>1E-3</v>
      </c>
      <c r="CK91" s="18">
        <f>40*0.1/1000</f>
        <v>4.0000000000000001E-3</v>
      </c>
      <c r="CL91" s="16"/>
      <c r="CM91" s="16"/>
      <c r="CN91" s="16"/>
      <c r="CO91" s="16"/>
      <c r="CP91" s="16"/>
      <c r="CQ91" s="16"/>
      <c r="CR91" s="16"/>
      <c r="CS91" s="16"/>
      <c r="CT91" s="16"/>
      <c r="CU91" s="16"/>
      <c r="CV91" s="16"/>
      <c r="CW91" s="16"/>
    </row>
    <row r="92" spans="1:101" x14ac:dyDescent="0.3">
      <c r="A92" s="14">
        <v>65</v>
      </c>
      <c r="B92" s="15"/>
      <c r="C92" s="14" t="s">
        <v>197</v>
      </c>
      <c r="D92" s="14" t="s">
        <v>273</v>
      </c>
      <c r="E92" s="14"/>
      <c r="F92" s="14" t="s">
        <v>199</v>
      </c>
      <c r="G92" s="14" t="s">
        <v>274</v>
      </c>
      <c r="H92" s="2" t="s">
        <v>275</v>
      </c>
      <c r="I92" s="12">
        <v>100</v>
      </c>
      <c r="J92" s="16">
        <f t="shared" si="3"/>
        <v>83.974999999999994</v>
      </c>
      <c r="K92" s="16">
        <f t="shared" si="4"/>
        <v>95.986000000000004</v>
      </c>
      <c r="L92" s="16">
        <f t="shared" si="5"/>
        <v>4.0139999999999993</v>
      </c>
      <c r="M92" s="16">
        <f t="shared" si="5"/>
        <v>16.024999999999999</v>
      </c>
      <c r="N92" s="16">
        <v>1</v>
      </c>
      <c r="O92" s="16">
        <v>4</v>
      </c>
      <c r="P92" s="16">
        <v>0.5</v>
      </c>
      <c r="Q92" s="16">
        <v>1</v>
      </c>
      <c r="R92" s="17">
        <v>1.5</v>
      </c>
      <c r="S92" s="16">
        <v>5.5</v>
      </c>
      <c r="T92" s="16"/>
      <c r="U92" s="17"/>
      <c r="V92" s="16">
        <v>0.01</v>
      </c>
      <c r="W92" s="16">
        <v>0.2</v>
      </c>
      <c r="X92" s="16"/>
      <c r="Y92" s="16"/>
      <c r="Z92" s="16"/>
      <c r="AA92" s="16"/>
      <c r="AB92" s="16"/>
      <c r="AC92" s="16"/>
      <c r="AD92" s="16"/>
      <c r="AE92" s="16"/>
      <c r="AF92" s="16"/>
      <c r="AG92" s="16"/>
      <c r="AH92" s="16"/>
      <c r="AI92" s="16"/>
      <c r="AJ92" s="16">
        <v>1</v>
      </c>
      <c r="AK92" s="16">
        <v>5.3</v>
      </c>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6"/>
      <c r="CJ92" s="60">
        <v>4.0000000000000001E-3</v>
      </c>
      <c r="CK92" s="18">
        <v>2.5000000000000001E-2</v>
      </c>
      <c r="CL92" s="16"/>
      <c r="CM92" s="16"/>
      <c r="CN92" s="16"/>
      <c r="CO92" s="16"/>
      <c r="CP92" s="16"/>
      <c r="CQ92" s="16"/>
      <c r="CR92" s="16"/>
      <c r="CS92" s="16"/>
      <c r="CT92" s="16"/>
      <c r="CU92" s="16"/>
      <c r="CV92" s="16"/>
      <c r="CW92" s="16"/>
    </row>
    <row r="93" spans="1:101" x14ac:dyDescent="0.3">
      <c r="A93" s="14">
        <v>65</v>
      </c>
      <c r="B93" s="15"/>
      <c r="C93" s="14" t="s">
        <v>197</v>
      </c>
      <c r="D93" s="14" t="s">
        <v>273</v>
      </c>
      <c r="E93" s="14"/>
      <c r="F93" s="14" t="s">
        <v>199</v>
      </c>
      <c r="G93" s="14" t="s">
        <v>274</v>
      </c>
      <c r="H93" s="2" t="s">
        <v>275</v>
      </c>
      <c r="I93" s="12">
        <v>100</v>
      </c>
      <c r="J93" s="16">
        <f t="shared" si="3"/>
        <v>82.474999999999994</v>
      </c>
      <c r="K93" s="16">
        <f t="shared" si="4"/>
        <v>90.986000000000004</v>
      </c>
      <c r="L93" s="16">
        <f t="shared" si="5"/>
        <v>9.0139999999999993</v>
      </c>
      <c r="M93" s="16">
        <f t="shared" si="5"/>
        <v>17.524999999999999</v>
      </c>
      <c r="N93" s="16">
        <v>1</v>
      </c>
      <c r="O93" s="16">
        <v>4</v>
      </c>
      <c r="P93" s="16">
        <v>0.5</v>
      </c>
      <c r="Q93" s="16">
        <v>1</v>
      </c>
      <c r="R93" s="17">
        <v>5.5</v>
      </c>
      <c r="S93" s="16">
        <v>7</v>
      </c>
      <c r="T93" s="16"/>
      <c r="U93" s="17"/>
      <c r="V93" s="16">
        <v>0.01</v>
      </c>
      <c r="W93" s="16">
        <v>0.2</v>
      </c>
      <c r="X93" s="16"/>
      <c r="Y93" s="16"/>
      <c r="Z93" s="16"/>
      <c r="AA93" s="16"/>
      <c r="AB93" s="16"/>
      <c r="AC93" s="16"/>
      <c r="AD93" s="16"/>
      <c r="AE93" s="16"/>
      <c r="AF93" s="16"/>
      <c r="AG93" s="16"/>
      <c r="AH93" s="16"/>
      <c r="AI93" s="16"/>
      <c r="AJ93" s="16">
        <v>2</v>
      </c>
      <c r="AK93" s="16">
        <v>5.3</v>
      </c>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6"/>
      <c r="CJ93" s="60">
        <v>4.0000000000000001E-3</v>
      </c>
      <c r="CK93" s="18">
        <v>2.5000000000000001E-2</v>
      </c>
      <c r="CL93" s="16"/>
      <c r="CM93" s="16"/>
      <c r="CN93" s="16"/>
      <c r="CO93" s="16"/>
      <c r="CP93" s="16"/>
      <c r="CQ93" s="16"/>
      <c r="CR93" s="16"/>
      <c r="CS93" s="16"/>
      <c r="CT93" s="16"/>
      <c r="CU93" s="16"/>
      <c r="CV93" s="16"/>
      <c r="CW93" s="16"/>
    </row>
    <row r="94" spans="1:101" x14ac:dyDescent="0.3">
      <c r="A94" s="14">
        <v>66</v>
      </c>
      <c r="B94" s="15"/>
      <c r="C94" s="14" t="s">
        <v>197</v>
      </c>
      <c r="D94" s="14" t="s">
        <v>276</v>
      </c>
      <c r="E94" s="14"/>
      <c r="F94" s="14" t="s">
        <v>199</v>
      </c>
      <c r="G94" s="14" t="s">
        <v>277</v>
      </c>
      <c r="H94" s="2" t="s">
        <v>278</v>
      </c>
      <c r="I94" s="12">
        <v>100</v>
      </c>
      <c r="J94" s="16">
        <f t="shared" si="3"/>
        <v>91.875</v>
      </c>
      <c r="K94" s="16">
        <f t="shared" si="4"/>
        <v>97.965999999999994</v>
      </c>
      <c r="L94" s="16">
        <f t="shared" si="5"/>
        <v>2.0339999999999998</v>
      </c>
      <c r="M94" s="16">
        <f t="shared" si="5"/>
        <v>8.125</v>
      </c>
      <c r="N94" s="17">
        <v>0.2</v>
      </c>
      <c r="O94" s="17">
        <v>1.2</v>
      </c>
      <c r="P94" s="17">
        <v>0.6</v>
      </c>
      <c r="Q94" s="17">
        <v>0.9</v>
      </c>
      <c r="R94" s="17">
        <v>1.2</v>
      </c>
      <c r="S94" s="17">
        <v>3</v>
      </c>
      <c r="T94" s="16">
        <v>0.01</v>
      </c>
      <c r="U94" s="17">
        <v>2</v>
      </c>
      <c r="V94" s="17"/>
      <c r="W94" s="17"/>
      <c r="X94" s="17"/>
      <c r="Y94" s="17"/>
      <c r="Z94" s="17"/>
      <c r="AA94" s="17"/>
      <c r="AB94" s="17"/>
      <c r="AC94" s="17"/>
      <c r="AD94" s="17"/>
      <c r="AE94" s="17"/>
      <c r="AF94" s="17"/>
      <c r="AG94" s="17"/>
      <c r="AH94" s="17"/>
      <c r="AI94" s="17"/>
      <c r="AJ94" s="16">
        <v>0.02</v>
      </c>
      <c r="AK94" s="17">
        <v>1</v>
      </c>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8">
        <v>4.0000000000000001E-3</v>
      </c>
      <c r="CK94" s="18">
        <v>2.5000000000000001E-2</v>
      </c>
      <c r="CL94" s="17"/>
      <c r="CM94" s="17"/>
      <c r="CN94" s="17"/>
      <c r="CO94" s="17"/>
      <c r="CP94" s="17"/>
      <c r="CQ94" s="17"/>
      <c r="CR94" s="17"/>
      <c r="CS94" s="17"/>
      <c r="CT94" s="17"/>
      <c r="CU94" s="17"/>
      <c r="CV94" s="17"/>
      <c r="CW94" s="17"/>
    </row>
    <row r="95" spans="1:101" x14ac:dyDescent="0.3">
      <c r="A95" s="14">
        <v>67</v>
      </c>
      <c r="B95" s="15" t="s">
        <v>675</v>
      </c>
      <c r="C95" s="14" t="s">
        <v>197</v>
      </c>
      <c r="D95" s="14" t="s">
        <v>279</v>
      </c>
      <c r="E95" s="14"/>
      <c r="F95" s="14" t="s">
        <v>199</v>
      </c>
      <c r="G95" s="14" t="s">
        <v>280</v>
      </c>
      <c r="H95" s="2" t="s">
        <v>281</v>
      </c>
      <c r="I95" s="12">
        <v>100</v>
      </c>
      <c r="J95" s="16">
        <f t="shared" si="3"/>
        <v>96.67</v>
      </c>
      <c r="K95" s="16">
        <f t="shared" si="4"/>
        <v>99.997500000000002</v>
      </c>
      <c r="L95" s="16">
        <f t="shared" si="5"/>
        <v>2.5000000000000001E-3</v>
      </c>
      <c r="M95" s="16">
        <f t="shared" si="5"/>
        <v>3.3299999999999996</v>
      </c>
      <c r="N95" s="16"/>
      <c r="O95" s="16"/>
      <c r="P95" s="16"/>
      <c r="Q95" s="16"/>
      <c r="R95" s="17">
        <f t="shared" ref="R95:R100" si="6">0*0.1/1000</f>
        <v>0</v>
      </c>
      <c r="S95" s="16">
        <f>25000*0.1/1000</f>
        <v>2.5</v>
      </c>
      <c r="T95" s="16"/>
      <c r="U95" s="17"/>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6"/>
      <c r="AZ95" s="16"/>
      <c r="BA95" s="16"/>
      <c r="BB95" s="16">
        <f t="shared" ref="BB95:BB100" si="7">0*0.1/1000</f>
        <v>0</v>
      </c>
      <c r="BC95" s="16">
        <f>8000*0.1/1000</f>
        <v>0.8</v>
      </c>
      <c r="BD95" s="16"/>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6"/>
      <c r="CJ95" s="60">
        <f>25*0.1/1000</f>
        <v>2.5000000000000001E-3</v>
      </c>
      <c r="CK95" s="16">
        <f>300*0.1/1000</f>
        <v>0.03</v>
      </c>
      <c r="CL95" s="16"/>
      <c r="CM95" s="16"/>
      <c r="CN95" s="16"/>
      <c r="CO95" s="16"/>
      <c r="CP95" s="16"/>
      <c r="CQ95" s="16"/>
      <c r="CR95" s="16"/>
      <c r="CS95" s="16"/>
      <c r="CT95" s="16"/>
      <c r="CU95" s="16"/>
      <c r="CV95" s="16"/>
      <c r="CW95" s="16"/>
    </row>
    <row r="96" spans="1:101" x14ac:dyDescent="0.3">
      <c r="A96" s="14">
        <v>68</v>
      </c>
      <c r="B96" s="15" t="s">
        <v>675</v>
      </c>
      <c r="C96" s="14" t="s">
        <v>197</v>
      </c>
      <c r="D96" s="14" t="s">
        <v>282</v>
      </c>
      <c r="E96" s="14"/>
      <c r="F96" s="14" t="s">
        <v>199</v>
      </c>
      <c r="G96" s="14" t="s">
        <v>283</v>
      </c>
      <c r="H96" s="2" t="s">
        <v>284</v>
      </c>
      <c r="I96" s="12">
        <v>100</v>
      </c>
      <c r="J96" s="16">
        <f t="shared" si="3"/>
        <v>98.16</v>
      </c>
      <c r="K96" s="16">
        <f t="shared" si="4"/>
        <v>99.997500000000002</v>
      </c>
      <c r="L96" s="16">
        <f t="shared" si="5"/>
        <v>2.5000000000000001E-3</v>
      </c>
      <c r="M96" s="16">
        <f t="shared" si="5"/>
        <v>1.84</v>
      </c>
      <c r="N96" s="16"/>
      <c r="O96" s="16"/>
      <c r="P96" s="16"/>
      <c r="Q96" s="16"/>
      <c r="R96" s="17">
        <f t="shared" si="6"/>
        <v>0</v>
      </c>
      <c r="S96" s="16">
        <f>10000*0.1/1000</f>
        <v>1</v>
      </c>
      <c r="T96" s="16"/>
      <c r="U96" s="17"/>
      <c r="V96" s="16"/>
      <c r="W96" s="16"/>
      <c r="X96" s="16"/>
      <c r="Y96" s="16"/>
      <c r="Z96" s="16"/>
      <c r="AA96" s="16"/>
      <c r="AB96" s="16"/>
      <c r="AC96" s="16"/>
      <c r="AD96" s="16"/>
      <c r="AE96" s="16"/>
      <c r="AF96" s="16"/>
      <c r="AG96" s="16"/>
      <c r="AH96" s="16"/>
      <c r="AI96" s="16"/>
      <c r="AJ96" s="16">
        <f>0*0.1/1000</f>
        <v>0</v>
      </c>
      <c r="AK96" s="16">
        <f>3000*0.1/1000</f>
        <v>0.3</v>
      </c>
      <c r="AL96" s="16"/>
      <c r="AM96" s="16"/>
      <c r="AN96" s="16"/>
      <c r="AO96" s="16"/>
      <c r="AP96" s="16"/>
      <c r="AQ96" s="16"/>
      <c r="AR96" s="16"/>
      <c r="AS96" s="16"/>
      <c r="AT96" s="16"/>
      <c r="AU96" s="16"/>
      <c r="AV96" s="16"/>
      <c r="AW96" s="16"/>
      <c r="AX96" s="16"/>
      <c r="AY96" s="16"/>
      <c r="AZ96" s="16"/>
      <c r="BA96" s="16"/>
      <c r="BB96" s="16">
        <f t="shared" si="7"/>
        <v>0</v>
      </c>
      <c r="BC96" s="16">
        <f>5100*0.1/1000</f>
        <v>0.51</v>
      </c>
      <c r="BD96" s="16"/>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6"/>
      <c r="CJ96" s="60">
        <f>25*0.1/1000</f>
        <v>2.5000000000000001E-3</v>
      </c>
      <c r="CK96" s="16">
        <f>300*0.1/1000</f>
        <v>0.03</v>
      </c>
      <c r="CL96" s="16"/>
      <c r="CM96" s="16"/>
      <c r="CN96" s="16"/>
      <c r="CO96" s="16"/>
      <c r="CP96" s="16"/>
      <c r="CQ96" s="16"/>
      <c r="CR96" s="16"/>
      <c r="CS96" s="16"/>
      <c r="CT96" s="16"/>
      <c r="CU96" s="16"/>
      <c r="CV96" s="16"/>
      <c r="CW96" s="16"/>
    </row>
    <row r="97" spans="1:101" x14ac:dyDescent="0.3">
      <c r="A97" s="14">
        <v>69</v>
      </c>
      <c r="B97" s="15" t="s">
        <v>675</v>
      </c>
      <c r="C97" s="14" t="s">
        <v>197</v>
      </c>
      <c r="D97" s="14" t="s">
        <v>1984</v>
      </c>
      <c r="E97" s="14"/>
      <c r="F97" s="14" t="s">
        <v>199</v>
      </c>
      <c r="G97" s="14" t="s">
        <v>1985</v>
      </c>
      <c r="H97" s="2" t="s">
        <v>1986</v>
      </c>
      <c r="I97" s="12">
        <v>100</v>
      </c>
      <c r="J97" s="16">
        <f t="shared" si="3"/>
        <v>96.697500000000005</v>
      </c>
      <c r="K97" s="16">
        <f t="shared" si="4"/>
        <v>99.998999999999995</v>
      </c>
      <c r="L97" s="16">
        <f t="shared" si="5"/>
        <v>1E-3</v>
      </c>
      <c r="M97" s="16">
        <f t="shared" si="5"/>
        <v>3.3024999999999998</v>
      </c>
      <c r="N97" s="16"/>
      <c r="O97" s="16"/>
      <c r="P97" s="16"/>
      <c r="Q97" s="16"/>
      <c r="R97" s="17">
        <f t="shared" si="6"/>
        <v>0</v>
      </c>
      <c r="S97" s="16">
        <f>25000*0.1/1000</f>
        <v>2.5</v>
      </c>
      <c r="T97" s="16"/>
      <c r="U97" s="17"/>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6"/>
      <c r="AZ97" s="16"/>
      <c r="BA97" s="16"/>
      <c r="BB97" s="16">
        <f t="shared" si="7"/>
        <v>0</v>
      </c>
      <c r="BC97" s="16">
        <f>8000*0.1/1000</f>
        <v>0.8</v>
      </c>
      <c r="BD97" s="16"/>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6"/>
      <c r="CJ97" s="60">
        <f>10*0.1/1000</f>
        <v>1E-3</v>
      </c>
      <c r="CK97" s="60">
        <f>25*0.1/1000</f>
        <v>2.5000000000000001E-3</v>
      </c>
      <c r="CL97" s="16"/>
      <c r="CM97" s="16"/>
      <c r="CN97" s="16"/>
      <c r="CO97" s="16"/>
      <c r="CP97" s="16"/>
      <c r="CQ97" s="16"/>
      <c r="CR97" s="16"/>
      <c r="CS97" s="16"/>
      <c r="CT97" s="16"/>
      <c r="CU97" s="16"/>
      <c r="CV97" s="16"/>
      <c r="CW97" s="16"/>
    </row>
    <row r="98" spans="1:101" x14ac:dyDescent="0.3">
      <c r="A98" s="14">
        <v>70</v>
      </c>
      <c r="B98" s="15" t="s">
        <v>675</v>
      </c>
      <c r="C98" s="14" t="s">
        <v>197</v>
      </c>
      <c r="D98" s="14" t="s">
        <v>1966</v>
      </c>
      <c r="E98" s="14"/>
      <c r="F98" s="14" t="s">
        <v>199</v>
      </c>
      <c r="G98" s="14" t="s">
        <v>1967</v>
      </c>
      <c r="H98" s="2" t="s">
        <v>1968</v>
      </c>
      <c r="I98" s="12">
        <v>100</v>
      </c>
      <c r="J98" s="16">
        <f t="shared" si="3"/>
        <v>96.67</v>
      </c>
      <c r="K98" s="16">
        <f t="shared" si="4"/>
        <v>99.997500000000002</v>
      </c>
      <c r="L98" s="16">
        <f t="shared" si="5"/>
        <v>2.5000000000000001E-3</v>
      </c>
      <c r="M98" s="16">
        <f t="shared" si="5"/>
        <v>3.3299999999999996</v>
      </c>
      <c r="N98" s="16"/>
      <c r="O98" s="16"/>
      <c r="P98" s="16"/>
      <c r="Q98" s="16"/>
      <c r="R98" s="17">
        <f t="shared" si="6"/>
        <v>0</v>
      </c>
      <c r="S98" s="16">
        <f>25000*0.1/1000</f>
        <v>2.5</v>
      </c>
      <c r="T98" s="16"/>
      <c r="U98" s="17"/>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6"/>
      <c r="AZ98" s="16"/>
      <c r="BA98" s="16"/>
      <c r="BB98" s="16">
        <f t="shared" si="7"/>
        <v>0</v>
      </c>
      <c r="BC98" s="16">
        <f>8000*0.1/1000</f>
        <v>0.8</v>
      </c>
      <c r="BD98" s="16"/>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6"/>
      <c r="CJ98" s="60">
        <f>25*0.1/1000</f>
        <v>2.5000000000000001E-3</v>
      </c>
      <c r="CK98" s="16">
        <f>300*0.1/1000</f>
        <v>0.03</v>
      </c>
      <c r="CL98" s="16"/>
      <c r="CM98" s="16"/>
      <c r="CN98" s="16"/>
      <c r="CO98" s="16"/>
      <c r="CP98" s="16"/>
      <c r="CQ98" s="16"/>
      <c r="CR98" s="16"/>
      <c r="CS98" s="16"/>
      <c r="CT98" s="16"/>
      <c r="CU98" s="16"/>
      <c r="CV98" s="16"/>
      <c r="CW98" s="16"/>
    </row>
    <row r="99" spans="1:101" x14ac:dyDescent="0.3">
      <c r="A99" s="14">
        <v>71</v>
      </c>
      <c r="B99" s="15" t="s">
        <v>675</v>
      </c>
      <c r="C99" s="14" t="s">
        <v>197</v>
      </c>
      <c r="D99" s="14" t="s">
        <v>1848</v>
      </c>
      <c r="E99" s="14"/>
      <c r="F99" s="14" t="s">
        <v>199</v>
      </c>
      <c r="G99" s="14" t="s">
        <v>1849</v>
      </c>
      <c r="H99" s="2" t="s">
        <v>1850</v>
      </c>
      <c r="I99" s="12">
        <v>100</v>
      </c>
      <c r="J99" s="16">
        <f t="shared" si="3"/>
        <v>98.16</v>
      </c>
      <c r="K99" s="16">
        <f t="shared" si="4"/>
        <v>99.997500000000002</v>
      </c>
      <c r="L99" s="16">
        <f t="shared" si="5"/>
        <v>2.5000000000000001E-3</v>
      </c>
      <c r="M99" s="16">
        <f t="shared" si="5"/>
        <v>1.84</v>
      </c>
      <c r="N99" s="16"/>
      <c r="O99" s="16"/>
      <c r="P99" s="16"/>
      <c r="Q99" s="16"/>
      <c r="R99" s="17">
        <f t="shared" si="6"/>
        <v>0</v>
      </c>
      <c r="S99" s="16">
        <f>10000*0.1/1000</f>
        <v>1</v>
      </c>
      <c r="T99" s="16"/>
      <c r="U99" s="17"/>
      <c r="V99" s="16"/>
      <c r="W99" s="16"/>
      <c r="X99" s="16"/>
      <c r="Y99" s="16"/>
      <c r="Z99" s="16"/>
      <c r="AA99" s="16"/>
      <c r="AB99" s="16"/>
      <c r="AC99" s="16"/>
      <c r="AD99" s="16"/>
      <c r="AE99" s="16"/>
      <c r="AF99" s="16"/>
      <c r="AG99" s="16"/>
      <c r="AH99" s="16"/>
      <c r="AI99" s="16"/>
      <c r="AJ99" s="16">
        <f>0*0.1/1000</f>
        <v>0</v>
      </c>
      <c r="AK99" s="16">
        <f>3000*0.1/1000</f>
        <v>0.3</v>
      </c>
      <c r="AL99" s="16"/>
      <c r="AM99" s="16"/>
      <c r="AN99" s="16"/>
      <c r="AO99" s="16"/>
      <c r="AP99" s="16"/>
      <c r="AQ99" s="16"/>
      <c r="AR99" s="16"/>
      <c r="AS99" s="16"/>
      <c r="AT99" s="16"/>
      <c r="AU99" s="16"/>
      <c r="AV99" s="16"/>
      <c r="AW99" s="16"/>
      <c r="AX99" s="16"/>
      <c r="AY99" s="16"/>
      <c r="AZ99" s="16"/>
      <c r="BA99" s="16"/>
      <c r="BB99" s="16">
        <f t="shared" si="7"/>
        <v>0</v>
      </c>
      <c r="BC99" s="16">
        <f>5100*0.1/1000</f>
        <v>0.51</v>
      </c>
      <c r="BD99" s="16"/>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6"/>
      <c r="CJ99" s="60">
        <f>25*0.1/1000</f>
        <v>2.5000000000000001E-3</v>
      </c>
      <c r="CK99" s="16">
        <f>300*0.1/1000</f>
        <v>0.03</v>
      </c>
      <c r="CL99" s="16"/>
      <c r="CM99" s="16"/>
      <c r="CN99" s="16"/>
      <c r="CO99" s="16"/>
      <c r="CP99" s="16"/>
      <c r="CQ99" s="16"/>
      <c r="CR99" s="16"/>
      <c r="CS99" s="16"/>
      <c r="CT99" s="16"/>
      <c r="CU99" s="16"/>
      <c r="CV99" s="16"/>
      <c r="CW99" s="16"/>
    </row>
    <row r="100" spans="1:101" x14ac:dyDescent="0.3">
      <c r="A100" s="14">
        <v>72</v>
      </c>
      <c r="B100" s="15" t="s">
        <v>1833</v>
      </c>
      <c r="C100" s="14" t="s">
        <v>197</v>
      </c>
      <c r="D100" s="14" t="s">
        <v>1834</v>
      </c>
      <c r="E100" s="14"/>
      <c r="F100" s="14" t="s">
        <v>199</v>
      </c>
      <c r="G100" s="14" t="s">
        <v>1835</v>
      </c>
      <c r="H100" s="2" t="s">
        <v>1836</v>
      </c>
      <c r="I100" s="12">
        <v>100</v>
      </c>
      <c r="J100" s="16">
        <f t="shared" si="3"/>
        <v>98.16</v>
      </c>
      <c r="K100" s="16">
        <f t="shared" si="4"/>
        <v>99.997500000000002</v>
      </c>
      <c r="L100" s="16">
        <f t="shared" si="5"/>
        <v>2.5000000000000001E-3</v>
      </c>
      <c r="M100" s="16">
        <f t="shared" si="5"/>
        <v>1.84</v>
      </c>
      <c r="N100" s="16"/>
      <c r="O100" s="16"/>
      <c r="P100" s="16"/>
      <c r="Q100" s="16"/>
      <c r="R100" s="17">
        <f t="shared" si="6"/>
        <v>0</v>
      </c>
      <c r="S100" s="16">
        <f>10000*0.1/1000</f>
        <v>1</v>
      </c>
      <c r="T100" s="16"/>
      <c r="U100" s="17"/>
      <c r="V100" s="16"/>
      <c r="W100" s="16"/>
      <c r="X100" s="16"/>
      <c r="Y100" s="16"/>
      <c r="Z100" s="16"/>
      <c r="AA100" s="16"/>
      <c r="AB100" s="16"/>
      <c r="AC100" s="16"/>
      <c r="AD100" s="16"/>
      <c r="AE100" s="16"/>
      <c r="AF100" s="16"/>
      <c r="AG100" s="16"/>
      <c r="AH100" s="16"/>
      <c r="AI100" s="16"/>
      <c r="AJ100" s="16">
        <f>0*0.1/1000</f>
        <v>0</v>
      </c>
      <c r="AK100" s="16">
        <f>3000*0.1/1000</f>
        <v>0.3</v>
      </c>
      <c r="AL100" s="16"/>
      <c r="AM100" s="16"/>
      <c r="AN100" s="16"/>
      <c r="AO100" s="16"/>
      <c r="AP100" s="16"/>
      <c r="AQ100" s="16"/>
      <c r="AR100" s="16"/>
      <c r="AS100" s="16"/>
      <c r="AT100" s="16"/>
      <c r="AU100" s="16"/>
      <c r="AV100" s="16"/>
      <c r="AW100" s="16"/>
      <c r="AX100" s="16"/>
      <c r="AY100" s="16"/>
      <c r="AZ100" s="16"/>
      <c r="BA100" s="16"/>
      <c r="BB100" s="16">
        <f t="shared" si="7"/>
        <v>0</v>
      </c>
      <c r="BC100" s="16">
        <f>5100*0.1/1000</f>
        <v>0.51</v>
      </c>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6"/>
      <c r="CJ100" s="60">
        <f>25*0.1/1000</f>
        <v>2.5000000000000001E-3</v>
      </c>
      <c r="CK100" s="16">
        <f>300*0.1/1000</f>
        <v>0.03</v>
      </c>
      <c r="CL100" s="16"/>
      <c r="CM100" s="16"/>
      <c r="CN100" s="16"/>
      <c r="CO100" s="16"/>
      <c r="CP100" s="16"/>
      <c r="CQ100" s="16"/>
      <c r="CR100" s="16"/>
      <c r="CS100" s="16"/>
      <c r="CT100" s="16"/>
      <c r="CU100" s="16"/>
      <c r="CV100" s="16"/>
      <c r="CW100" s="16"/>
    </row>
    <row r="101" spans="1:101" x14ac:dyDescent="0.3">
      <c r="A101" s="14">
        <v>86</v>
      </c>
      <c r="B101" s="15" t="s">
        <v>675</v>
      </c>
      <c r="C101" s="14" t="s">
        <v>224</v>
      </c>
      <c r="D101" s="14" t="s">
        <v>1735</v>
      </c>
      <c r="E101" s="14"/>
      <c r="F101" s="14"/>
      <c r="G101" s="14" t="s">
        <v>1736</v>
      </c>
      <c r="H101" s="2"/>
      <c r="I101" s="12">
        <v>100</v>
      </c>
      <c r="J101" s="16">
        <f t="shared" si="3"/>
        <v>30.750000000000014</v>
      </c>
      <c r="K101" s="16">
        <f t="shared" si="4"/>
        <v>64.687000000000012</v>
      </c>
      <c r="L101" s="16">
        <f t="shared" si="5"/>
        <v>35.312999999999995</v>
      </c>
      <c r="M101" s="16">
        <f t="shared" si="5"/>
        <v>69.249999999999986</v>
      </c>
      <c r="N101" s="16"/>
      <c r="O101" s="16"/>
      <c r="P101" s="16"/>
      <c r="Q101" s="16"/>
      <c r="R101" s="17">
        <v>35</v>
      </c>
      <c r="S101" s="16">
        <v>68</v>
      </c>
      <c r="T101" s="16"/>
      <c r="U101" s="17"/>
      <c r="V101" s="16">
        <v>0.01</v>
      </c>
      <c r="W101" s="16">
        <v>0.05</v>
      </c>
      <c r="X101" s="18">
        <v>3.0000000000000001E-3</v>
      </c>
      <c r="Y101" s="16">
        <v>0.1</v>
      </c>
      <c r="Z101" s="16">
        <v>0</v>
      </c>
      <c r="AA101" s="16">
        <v>0.1</v>
      </c>
      <c r="AB101" s="16"/>
      <c r="AC101" s="16"/>
      <c r="AD101" s="16"/>
      <c r="AE101" s="16"/>
      <c r="AF101" s="18"/>
      <c r="AG101" s="16"/>
      <c r="AH101" s="16"/>
      <c r="AI101" s="16"/>
      <c r="AJ101" s="16">
        <v>0.3</v>
      </c>
      <c r="AK101" s="16">
        <v>1</v>
      </c>
      <c r="AL101" s="16"/>
      <c r="AM101" s="16"/>
      <c r="AN101" s="16"/>
      <c r="AO101" s="16"/>
      <c r="AP101" s="16"/>
      <c r="AQ101" s="16"/>
      <c r="AR101" s="16"/>
      <c r="AS101" s="16"/>
      <c r="AT101" s="18"/>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6"/>
      <c r="CJ101" s="16"/>
      <c r="CK101" s="16"/>
      <c r="CL101" s="16"/>
      <c r="CM101" s="16"/>
      <c r="CN101" s="16"/>
      <c r="CO101" s="16"/>
      <c r="CP101" s="16"/>
      <c r="CQ101" s="16"/>
      <c r="CR101" s="16"/>
      <c r="CS101" s="16"/>
      <c r="CT101" s="16"/>
      <c r="CU101" s="16"/>
      <c r="CV101" s="16"/>
      <c r="CW101" s="16"/>
    </row>
    <row r="102" spans="1:101" x14ac:dyDescent="0.3">
      <c r="A102" s="14">
        <v>86</v>
      </c>
      <c r="B102" s="15" t="s">
        <v>675</v>
      </c>
      <c r="C102" s="14" t="s">
        <v>224</v>
      </c>
      <c r="D102" s="14" t="s">
        <v>1735</v>
      </c>
      <c r="E102" s="14"/>
      <c r="F102" s="14"/>
      <c r="G102" s="14" t="s">
        <v>1736</v>
      </c>
      <c r="H102" s="2"/>
      <c r="I102" s="12">
        <v>100</v>
      </c>
      <c r="J102" s="16">
        <f t="shared" si="3"/>
        <v>30.750000000000014</v>
      </c>
      <c r="K102" s="16">
        <f t="shared" si="4"/>
        <v>64.687000000000012</v>
      </c>
      <c r="L102" s="16">
        <f t="shared" si="5"/>
        <v>35.312999999999995</v>
      </c>
      <c r="M102" s="16">
        <f t="shared" si="5"/>
        <v>69.249999999999986</v>
      </c>
      <c r="N102" s="16"/>
      <c r="O102" s="16"/>
      <c r="P102" s="16"/>
      <c r="Q102" s="16"/>
      <c r="R102" s="17">
        <v>35</v>
      </c>
      <c r="S102" s="16">
        <v>68</v>
      </c>
      <c r="T102" s="16"/>
      <c r="U102" s="17"/>
      <c r="V102" s="16">
        <v>0.01</v>
      </c>
      <c r="W102" s="16">
        <v>0.05</v>
      </c>
      <c r="X102" s="18"/>
      <c r="Y102" s="16"/>
      <c r="Z102" s="16">
        <v>0</v>
      </c>
      <c r="AA102" s="16">
        <v>0.1</v>
      </c>
      <c r="AB102" s="16"/>
      <c r="AC102" s="16"/>
      <c r="AD102" s="16"/>
      <c r="AE102" s="16"/>
      <c r="AF102" s="18">
        <v>3.0000000000000001E-3</v>
      </c>
      <c r="AG102" s="16">
        <v>0.1</v>
      </c>
      <c r="AH102" s="16"/>
      <c r="AI102" s="16"/>
      <c r="AJ102" s="16">
        <v>0.3</v>
      </c>
      <c r="AK102" s="16">
        <v>1</v>
      </c>
      <c r="AL102" s="16"/>
      <c r="AM102" s="16"/>
      <c r="AN102" s="16"/>
      <c r="AO102" s="16"/>
      <c r="AP102" s="16"/>
      <c r="AQ102" s="16"/>
      <c r="AR102" s="16"/>
      <c r="AS102" s="16"/>
      <c r="AT102" s="18"/>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6"/>
      <c r="CJ102" s="16"/>
      <c r="CK102" s="16"/>
      <c r="CL102" s="16"/>
      <c r="CM102" s="16"/>
      <c r="CN102" s="16"/>
      <c r="CO102" s="16"/>
      <c r="CP102" s="16"/>
      <c r="CQ102" s="16"/>
      <c r="CR102" s="16"/>
      <c r="CS102" s="16"/>
      <c r="CT102" s="16"/>
      <c r="CU102" s="16"/>
      <c r="CV102" s="16"/>
      <c r="CW102" s="16"/>
    </row>
    <row r="103" spans="1:101" x14ac:dyDescent="0.3">
      <c r="A103" s="14">
        <v>86</v>
      </c>
      <c r="B103" s="15" t="s">
        <v>675</v>
      </c>
      <c r="C103" s="14" t="s">
        <v>224</v>
      </c>
      <c r="D103" s="14" t="s">
        <v>1735</v>
      </c>
      <c r="E103" s="14"/>
      <c r="F103" s="14"/>
      <c r="G103" s="14" t="s">
        <v>1736</v>
      </c>
      <c r="H103" s="2"/>
      <c r="I103" s="12">
        <v>100</v>
      </c>
      <c r="J103" s="16">
        <f t="shared" si="3"/>
        <v>30.750000000000014</v>
      </c>
      <c r="K103" s="16">
        <f t="shared" si="4"/>
        <v>64.687000000000012</v>
      </c>
      <c r="L103" s="16">
        <f t="shared" si="5"/>
        <v>35.312999999999995</v>
      </c>
      <c r="M103" s="16">
        <f t="shared" si="5"/>
        <v>69.249999999999986</v>
      </c>
      <c r="N103" s="16"/>
      <c r="O103" s="16"/>
      <c r="P103" s="16"/>
      <c r="Q103" s="16"/>
      <c r="R103" s="17">
        <v>35</v>
      </c>
      <c r="S103" s="16">
        <v>68</v>
      </c>
      <c r="T103" s="16"/>
      <c r="U103" s="17"/>
      <c r="V103" s="16">
        <v>0.01</v>
      </c>
      <c r="W103" s="16">
        <v>0.05</v>
      </c>
      <c r="X103" s="18"/>
      <c r="Y103" s="16"/>
      <c r="Z103" s="16">
        <v>0</v>
      </c>
      <c r="AA103" s="16">
        <v>0.1</v>
      </c>
      <c r="AB103" s="16"/>
      <c r="AC103" s="16"/>
      <c r="AD103" s="16"/>
      <c r="AE103" s="16"/>
      <c r="AF103" s="18"/>
      <c r="AG103" s="16"/>
      <c r="AH103" s="16"/>
      <c r="AI103" s="16"/>
      <c r="AJ103" s="16">
        <v>0.3</v>
      </c>
      <c r="AK103" s="16">
        <v>1</v>
      </c>
      <c r="AL103" s="16"/>
      <c r="AM103" s="16"/>
      <c r="AN103" s="16"/>
      <c r="AO103" s="16"/>
      <c r="AP103" s="16"/>
      <c r="AQ103" s="16"/>
      <c r="AR103" s="16"/>
      <c r="AS103" s="16"/>
      <c r="AT103" s="18">
        <v>3.0000000000000001E-3</v>
      </c>
      <c r="AU103" s="16">
        <v>0.1</v>
      </c>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6"/>
      <c r="CJ103" s="16"/>
      <c r="CK103" s="16"/>
      <c r="CL103" s="16"/>
      <c r="CM103" s="16"/>
      <c r="CN103" s="16"/>
      <c r="CO103" s="16"/>
      <c r="CP103" s="16"/>
      <c r="CQ103" s="16"/>
      <c r="CR103" s="16"/>
      <c r="CS103" s="16"/>
      <c r="CT103" s="16"/>
      <c r="CU103" s="16"/>
      <c r="CV103" s="16"/>
      <c r="CW103" s="16"/>
    </row>
    <row r="104" spans="1:101" x14ac:dyDescent="0.3">
      <c r="A104" s="14">
        <v>86</v>
      </c>
      <c r="B104" s="15" t="s">
        <v>675</v>
      </c>
      <c r="C104" s="14" t="s">
        <v>224</v>
      </c>
      <c r="D104" s="14" t="s">
        <v>1735</v>
      </c>
      <c r="E104" s="14"/>
      <c r="F104" s="14"/>
      <c r="G104" s="14" t="s">
        <v>1736</v>
      </c>
      <c r="H104" s="2"/>
      <c r="I104" s="12">
        <v>100</v>
      </c>
      <c r="J104" s="16">
        <f t="shared" si="3"/>
        <v>30.750000000000014</v>
      </c>
      <c r="K104" s="16">
        <f t="shared" si="4"/>
        <v>64.687000000000012</v>
      </c>
      <c r="L104" s="16">
        <f t="shared" si="5"/>
        <v>35.312999999999995</v>
      </c>
      <c r="M104" s="16">
        <f t="shared" si="5"/>
        <v>69.249999999999986</v>
      </c>
      <c r="N104" s="16"/>
      <c r="O104" s="16"/>
      <c r="P104" s="16"/>
      <c r="Q104" s="16"/>
      <c r="R104" s="17">
        <v>35</v>
      </c>
      <c r="S104" s="16">
        <v>68</v>
      </c>
      <c r="T104" s="16"/>
      <c r="U104" s="17"/>
      <c r="V104" s="16">
        <v>0.01</v>
      </c>
      <c r="W104" s="16">
        <v>0.05</v>
      </c>
      <c r="X104" s="18">
        <v>3.0000000000000001E-3</v>
      </c>
      <c r="Y104" s="16">
        <v>0.1</v>
      </c>
      <c r="Z104" s="16"/>
      <c r="AA104" s="16"/>
      <c r="AB104" s="16"/>
      <c r="AC104" s="16"/>
      <c r="AD104" s="16"/>
      <c r="AE104" s="16"/>
      <c r="AF104" s="18"/>
      <c r="AG104" s="16"/>
      <c r="AH104" s="16"/>
      <c r="AI104" s="16"/>
      <c r="AJ104" s="16">
        <v>0.3</v>
      </c>
      <c r="AK104" s="16">
        <v>1</v>
      </c>
      <c r="AL104" s="16"/>
      <c r="AM104" s="16"/>
      <c r="AN104" s="16">
        <v>0</v>
      </c>
      <c r="AO104" s="16">
        <v>0.1</v>
      </c>
      <c r="AP104" s="16"/>
      <c r="AQ104" s="16"/>
      <c r="AR104" s="16"/>
      <c r="AS104" s="16"/>
      <c r="AT104" s="18"/>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c r="CE104" s="16"/>
      <c r="CF104" s="16"/>
      <c r="CG104" s="16"/>
      <c r="CH104" s="16"/>
      <c r="CI104" s="16"/>
      <c r="CJ104" s="16"/>
      <c r="CK104" s="16"/>
      <c r="CL104" s="16"/>
      <c r="CM104" s="16"/>
      <c r="CN104" s="16"/>
      <c r="CO104" s="16"/>
      <c r="CP104" s="16"/>
      <c r="CQ104" s="16"/>
      <c r="CR104" s="16"/>
      <c r="CS104" s="16"/>
      <c r="CT104" s="16"/>
      <c r="CU104" s="16"/>
      <c r="CV104" s="16"/>
      <c r="CW104" s="16"/>
    </row>
    <row r="105" spans="1:101" x14ac:dyDescent="0.3">
      <c r="A105" s="14">
        <v>86</v>
      </c>
      <c r="B105" s="15" t="s">
        <v>675</v>
      </c>
      <c r="C105" s="14" t="s">
        <v>224</v>
      </c>
      <c r="D105" s="14" t="s">
        <v>1735</v>
      </c>
      <c r="E105" s="14"/>
      <c r="F105" s="14"/>
      <c r="G105" s="14" t="s">
        <v>1736</v>
      </c>
      <c r="H105" s="2"/>
      <c r="I105" s="12">
        <v>100</v>
      </c>
      <c r="J105" s="16">
        <f t="shared" si="3"/>
        <v>30.750000000000014</v>
      </c>
      <c r="K105" s="16">
        <f t="shared" si="4"/>
        <v>64.687000000000012</v>
      </c>
      <c r="L105" s="16">
        <f t="shared" si="5"/>
        <v>35.312999999999995</v>
      </c>
      <c r="M105" s="16">
        <f t="shared" si="5"/>
        <v>69.249999999999986</v>
      </c>
      <c r="N105" s="16"/>
      <c r="O105" s="16"/>
      <c r="P105" s="16"/>
      <c r="Q105" s="16"/>
      <c r="R105" s="17">
        <v>35</v>
      </c>
      <c r="S105" s="16">
        <v>68</v>
      </c>
      <c r="T105" s="16"/>
      <c r="U105" s="17"/>
      <c r="V105" s="16">
        <v>0.01</v>
      </c>
      <c r="W105" s="16">
        <v>0.05</v>
      </c>
      <c r="X105" s="18"/>
      <c r="Y105" s="16"/>
      <c r="Z105" s="16"/>
      <c r="AA105" s="16"/>
      <c r="AB105" s="16"/>
      <c r="AC105" s="16"/>
      <c r="AD105" s="16"/>
      <c r="AE105" s="16"/>
      <c r="AF105" s="18">
        <v>3.0000000000000001E-3</v>
      </c>
      <c r="AG105" s="16">
        <v>0.1</v>
      </c>
      <c r="AH105" s="16"/>
      <c r="AI105" s="16"/>
      <c r="AJ105" s="16">
        <v>0.3</v>
      </c>
      <c r="AK105" s="16">
        <v>1</v>
      </c>
      <c r="AL105" s="16"/>
      <c r="AM105" s="16"/>
      <c r="AN105" s="16">
        <v>0</v>
      </c>
      <c r="AO105" s="16">
        <v>0.1</v>
      </c>
      <c r="AP105" s="16"/>
      <c r="AQ105" s="16"/>
      <c r="AR105" s="16"/>
      <c r="AS105" s="16"/>
      <c r="AT105" s="18"/>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c r="CA105" s="16"/>
      <c r="CB105" s="16"/>
      <c r="CC105" s="16"/>
      <c r="CD105" s="16"/>
      <c r="CE105" s="16"/>
      <c r="CF105" s="16"/>
      <c r="CG105" s="16"/>
      <c r="CH105" s="16"/>
      <c r="CI105" s="16"/>
      <c r="CJ105" s="16"/>
      <c r="CK105" s="16"/>
      <c r="CL105" s="16"/>
      <c r="CM105" s="16"/>
      <c r="CN105" s="16"/>
      <c r="CO105" s="16"/>
      <c r="CP105" s="16"/>
      <c r="CQ105" s="16"/>
      <c r="CR105" s="16"/>
      <c r="CS105" s="16"/>
      <c r="CT105" s="16"/>
      <c r="CU105" s="16"/>
      <c r="CV105" s="16"/>
      <c r="CW105" s="16"/>
    </row>
    <row r="106" spans="1:101" x14ac:dyDescent="0.3">
      <c r="A106" s="14">
        <v>86</v>
      </c>
      <c r="B106" s="15" t="s">
        <v>675</v>
      </c>
      <c r="C106" s="14" t="s">
        <v>224</v>
      </c>
      <c r="D106" s="14" t="s">
        <v>1735</v>
      </c>
      <c r="E106" s="14"/>
      <c r="F106" s="14"/>
      <c r="G106" s="14" t="s">
        <v>1736</v>
      </c>
      <c r="H106" s="2"/>
      <c r="I106" s="12">
        <v>100</v>
      </c>
      <c r="J106" s="16">
        <f t="shared" si="3"/>
        <v>30.750000000000014</v>
      </c>
      <c r="K106" s="16">
        <f t="shared" si="4"/>
        <v>64.687000000000012</v>
      </c>
      <c r="L106" s="16">
        <f t="shared" si="5"/>
        <v>35.312999999999995</v>
      </c>
      <c r="M106" s="16">
        <f t="shared" si="5"/>
        <v>69.249999999999986</v>
      </c>
      <c r="N106" s="16"/>
      <c r="O106" s="16"/>
      <c r="P106" s="16"/>
      <c r="Q106" s="16"/>
      <c r="R106" s="17">
        <v>35</v>
      </c>
      <c r="S106" s="16">
        <v>68</v>
      </c>
      <c r="T106" s="16"/>
      <c r="U106" s="17"/>
      <c r="V106" s="16">
        <v>0.01</v>
      </c>
      <c r="W106" s="16">
        <v>0.05</v>
      </c>
      <c r="X106" s="18"/>
      <c r="Y106" s="16"/>
      <c r="Z106" s="16"/>
      <c r="AA106" s="16"/>
      <c r="AB106" s="16"/>
      <c r="AC106" s="16"/>
      <c r="AD106" s="16"/>
      <c r="AE106" s="16"/>
      <c r="AF106" s="18"/>
      <c r="AG106" s="16"/>
      <c r="AH106" s="16"/>
      <c r="AI106" s="16"/>
      <c r="AJ106" s="16">
        <v>0.3</v>
      </c>
      <c r="AK106" s="16">
        <v>1</v>
      </c>
      <c r="AL106" s="16"/>
      <c r="AM106" s="16"/>
      <c r="AN106" s="16">
        <v>0</v>
      </c>
      <c r="AO106" s="16">
        <v>0.1</v>
      </c>
      <c r="AP106" s="16"/>
      <c r="AQ106" s="16"/>
      <c r="AR106" s="16"/>
      <c r="AS106" s="16"/>
      <c r="AT106" s="18">
        <v>3.0000000000000001E-3</v>
      </c>
      <c r="AU106" s="16">
        <v>0.1</v>
      </c>
      <c r="AV106" s="16"/>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c r="CA106" s="16"/>
      <c r="CB106" s="16"/>
      <c r="CC106" s="16"/>
      <c r="CD106" s="16"/>
      <c r="CE106" s="16"/>
      <c r="CF106" s="16"/>
      <c r="CG106" s="16"/>
      <c r="CH106" s="16"/>
      <c r="CI106" s="16"/>
      <c r="CJ106" s="16"/>
      <c r="CK106" s="16"/>
      <c r="CL106" s="16"/>
      <c r="CM106" s="16"/>
      <c r="CN106" s="16"/>
      <c r="CO106" s="16"/>
      <c r="CP106" s="16"/>
      <c r="CQ106" s="16"/>
      <c r="CR106" s="16"/>
      <c r="CS106" s="16"/>
      <c r="CT106" s="16"/>
      <c r="CU106" s="16"/>
      <c r="CV106" s="16"/>
      <c r="CW106" s="16"/>
    </row>
    <row r="107" spans="1:101" x14ac:dyDescent="0.3">
      <c r="A107" s="14">
        <v>86</v>
      </c>
      <c r="B107" s="15" t="s">
        <v>675</v>
      </c>
      <c r="C107" s="14" t="s">
        <v>224</v>
      </c>
      <c r="D107" s="14" t="s">
        <v>1735</v>
      </c>
      <c r="E107" s="14"/>
      <c r="F107" s="14"/>
      <c r="G107" s="14" t="s">
        <v>1736</v>
      </c>
      <c r="H107" s="2"/>
      <c r="I107" s="12">
        <v>100</v>
      </c>
      <c r="J107" s="16">
        <f t="shared" si="3"/>
        <v>30.750000000000014</v>
      </c>
      <c r="K107" s="16">
        <f t="shared" si="4"/>
        <v>64.687000000000012</v>
      </c>
      <c r="L107" s="16">
        <f t="shared" si="5"/>
        <v>35.312999999999995</v>
      </c>
      <c r="M107" s="16">
        <f t="shared" si="5"/>
        <v>69.249999999999986</v>
      </c>
      <c r="N107" s="16"/>
      <c r="O107" s="16"/>
      <c r="P107" s="16"/>
      <c r="Q107" s="16"/>
      <c r="R107" s="17">
        <v>35</v>
      </c>
      <c r="S107" s="16">
        <v>68</v>
      </c>
      <c r="T107" s="16"/>
      <c r="U107" s="17"/>
      <c r="V107" s="16">
        <v>0.01</v>
      </c>
      <c r="W107" s="16">
        <v>0.05</v>
      </c>
      <c r="X107" s="18">
        <v>3.0000000000000001E-3</v>
      </c>
      <c r="Y107" s="16">
        <v>0.1</v>
      </c>
      <c r="Z107" s="16"/>
      <c r="AA107" s="16"/>
      <c r="AB107" s="16"/>
      <c r="AC107" s="16"/>
      <c r="AD107" s="16"/>
      <c r="AE107" s="16"/>
      <c r="AF107" s="18"/>
      <c r="AG107" s="16"/>
      <c r="AH107" s="16"/>
      <c r="AI107" s="16"/>
      <c r="AJ107" s="16">
        <v>0.3</v>
      </c>
      <c r="AK107" s="16">
        <v>1</v>
      </c>
      <c r="AL107" s="16"/>
      <c r="AM107" s="16"/>
      <c r="AN107" s="16"/>
      <c r="AO107" s="16"/>
      <c r="AP107" s="16"/>
      <c r="AQ107" s="16"/>
      <c r="AR107" s="16"/>
      <c r="AS107" s="16"/>
      <c r="AT107" s="18"/>
      <c r="AU107" s="16"/>
      <c r="AV107" s="16">
        <v>0</v>
      </c>
      <c r="AW107" s="16">
        <v>0.1</v>
      </c>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
      <c r="BW107" s="16"/>
      <c r="BX107" s="16"/>
      <c r="BY107" s="16"/>
      <c r="BZ107" s="16"/>
      <c r="CA107" s="16"/>
      <c r="CB107" s="16"/>
      <c r="CC107" s="16"/>
      <c r="CD107" s="16"/>
      <c r="CE107" s="16"/>
      <c r="CF107" s="16"/>
      <c r="CG107" s="16"/>
      <c r="CH107" s="16"/>
      <c r="CI107" s="16"/>
      <c r="CJ107" s="16"/>
      <c r="CK107" s="16"/>
      <c r="CL107" s="16"/>
      <c r="CM107" s="16"/>
      <c r="CN107" s="16"/>
      <c r="CO107" s="16"/>
      <c r="CP107" s="16"/>
      <c r="CQ107" s="16"/>
      <c r="CR107" s="16"/>
      <c r="CS107" s="16"/>
      <c r="CT107" s="16"/>
      <c r="CU107" s="16"/>
      <c r="CV107" s="16"/>
      <c r="CW107" s="16"/>
    </row>
    <row r="108" spans="1:101" x14ac:dyDescent="0.3">
      <c r="A108" s="14">
        <v>86</v>
      </c>
      <c r="B108" s="15" t="s">
        <v>675</v>
      </c>
      <c r="C108" s="14" t="s">
        <v>224</v>
      </c>
      <c r="D108" s="14" t="s">
        <v>1735</v>
      </c>
      <c r="E108" s="14"/>
      <c r="F108" s="14"/>
      <c r="G108" s="14" t="s">
        <v>1736</v>
      </c>
      <c r="H108" s="2"/>
      <c r="I108" s="12">
        <v>100</v>
      </c>
      <c r="J108" s="16">
        <f t="shared" si="3"/>
        <v>30.750000000000014</v>
      </c>
      <c r="K108" s="16">
        <f t="shared" si="4"/>
        <v>64.687000000000012</v>
      </c>
      <c r="L108" s="16">
        <f t="shared" si="5"/>
        <v>35.312999999999995</v>
      </c>
      <c r="M108" s="16">
        <f t="shared" si="5"/>
        <v>69.249999999999986</v>
      </c>
      <c r="N108" s="16"/>
      <c r="O108" s="16"/>
      <c r="P108" s="16"/>
      <c r="Q108" s="16"/>
      <c r="R108" s="17">
        <v>35</v>
      </c>
      <c r="S108" s="16">
        <v>68</v>
      </c>
      <c r="T108" s="16"/>
      <c r="U108" s="17"/>
      <c r="V108" s="16">
        <v>0.01</v>
      </c>
      <c r="W108" s="16">
        <v>0.05</v>
      </c>
      <c r="X108" s="18"/>
      <c r="Y108" s="16"/>
      <c r="Z108" s="16"/>
      <c r="AA108" s="16"/>
      <c r="AB108" s="16"/>
      <c r="AC108" s="16"/>
      <c r="AD108" s="16"/>
      <c r="AE108" s="16"/>
      <c r="AF108" s="18">
        <v>3.0000000000000001E-3</v>
      </c>
      <c r="AG108" s="16">
        <v>0.1</v>
      </c>
      <c r="AH108" s="16"/>
      <c r="AI108" s="16"/>
      <c r="AJ108" s="16">
        <v>0.3</v>
      </c>
      <c r="AK108" s="16">
        <v>1</v>
      </c>
      <c r="AL108" s="16"/>
      <c r="AM108" s="16"/>
      <c r="AN108" s="16"/>
      <c r="AO108" s="16"/>
      <c r="AP108" s="16"/>
      <c r="AQ108" s="16"/>
      <c r="AR108" s="16"/>
      <c r="AS108" s="16"/>
      <c r="AT108" s="18"/>
      <c r="AU108" s="16"/>
      <c r="AV108" s="16">
        <v>0</v>
      </c>
      <c r="AW108" s="16">
        <v>0.1</v>
      </c>
      <c r="AX108" s="16"/>
      <c r="AY108" s="16"/>
      <c r="AZ108" s="16"/>
      <c r="BA108" s="16"/>
      <c r="BB108" s="16"/>
      <c r="BC108" s="16"/>
      <c r="BD108" s="16"/>
      <c r="BE108" s="16"/>
      <c r="BF108" s="16"/>
      <c r="BG108" s="16"/>
      <c r="BH108" s="16"/>
      <c r="BI108" s="16"/>
      <c r="BJ108" s="16"/>
      <c r="BK108" s="16"/>
      <c r="BL108" s="16"/>
      <c r="BM108" s="16"/>
      <c r="BN108" s="16"/>
      <c r="BO108" s="16"/>
      <c r="BP108" s="16"/>
      <c r="BQ108" s="16"/>
      <c r="BR108" s="16"/>
      <c r="BS108" s="16"/>
      <c r="BT108" s="16"/>
      <c r="BU108" s="16"/>
      <c r="BV108" s="16"/>
      <c r="BW108" s="16"/>
      <c r="BX108" s="16"/>
      <c r="BY108" s="16"/>
      <c r="BZ108" s="16"/>
      <c r="CA108" s="16"/>
      <c r="CB108" s="16"/>
      <c r="CC108" s="16"/>
      <c r="CD108" s="16"/>
      <c r="CE108" s="16"/>
      <c r="CF108" s="16"/>
      <c r="CG108" s="16"/>
      <c r="CH108" s="16"/>
      <c r="CI108" s="16"/>
      <c r="CJ108" s="16"/>
      <c r="CK108" s="16"/>
      <c r="CL108" s="16"/>
      <c r="CM108" s="16"/>
      <c r="CN108" s="16"/>
      <c r="CO108" s="16"/>
      <c r="CP108" s="16"/>
      <c r="CQ108" s="16"/>
      <c r="CR108" s="16"/>
      <c r="CS108" s="16"/>
      <c r="CT108" s="16"/>
      <c r="CU108" s="16"/>
      <c r="CV108" s="16"/>
      <c r="CW108" s="16"/>
    </row>
    <row r="109" spans="1:101" x14ac:dyDescent="0.3">
      <c r="A109" s="14">
        <v>86</v>
      </c>
      <c r="B109" s="15" t="s">
        <v>675</v>
      </c>
      <c r="C109" s="14" t="s">
        <v>224</v>
      </c>
      <c r="D109" s="14" t="s">
        <v>1735</v>
      </c>
      <c r="E109" s="14"/>
      <c r="F109" s="14"/>
      <c r="G109" s="14" t="s">
        <v>1736</v>
      </c>
      <c r="H109" s="2"/>
      <c r="I109" s="12">
        <v>100</v>
      </c>
      <c r="J109" s="16">
        <f t="shared" si="3"/>
        <v>30.750000000000014</v>
      </c>
      <c r="K109" s="16">
        <f t="shared" si="4"/>
        <v>64.687000000000012</v>
      </c>
      <c r="L109" s="16">
        <f t="shared" si="5"/>
        <v>35.312999999999995</v>
      </c>
      <c r="M109" s="16">
        <f t="shared" si="5"/>
        <v>69.249999999999986</v>
      </c>
      <c r="N109" s="16"/>
      <c r="O109" s="16"/>
      <c r="P109" s="16"/>
      <c r="Q109" s="16"/>
      <c r="R109" s="17">
        <v>35</v>
      </c>
      <c r="S109" s="16">
        <v>68</v>
      </c>
      <c r="T109" s="16"/>
      <c r="U109" s="17"/>
      <c r="V109" s="16">
        <v>0.01</v>
      </c>
      <c r="W109" s="16">
        <v>0.05</v>
      </c>
      <c r="X109" s="18"/>
      <c r="Y109" s="16"/>
      <c r="Z109" s="16"/>
      <c r="AA109" s="16"/>
      <c r="AB109" s="16"/>
      <c r="AC109" s="16"/>
      <c r="AD109" s="16"/>
      <c r="AE109" s="16"/>
      <c r="AF109" s="18"/>
      <c r="AG109" s="16"/>
      <c r="AH109" s="16"/>
      <c r="AI109" s="16"/>
      <c r="AJ109" s="16">
        <v>0.3</v>
      </c>
      <c r="AK109" s="16">
        <v>1</v>
      </c>
      <c r="AL109" s="16"/>
      <c r="AM109" s="16"/>
      <c r="AN109" s="16"/>
      <c r="AO109" s="16"/>
      <c r="AP109" s="16"/>
      <c r="AQ109" s="16"/>
      <c r="AR109" s="16"/>
      <c r="AS109" s="16"/>
      <c r="AT109" s="18">
        <v>3.0000000000000001E-3</v>
      </c>
      <c r="AU109" s="16">
        <v>0.1</v>
      </c>
      <c r="AV109" s="16">
        <v>0</v>
      </c>
      <c r="AW109" s="16">
        <v>0.1</v>
      </c>
      <c r="AX109" s="16"/>
      <c r="AY109" s="16"/>
      <c r="AZ109" s="16"/>
      <c r="BA109" s="16"/>
      <c r="BB109" s="16"/>
      <c r="BC109" s="16"/>
      <c r="BD109" s="16"/>
      <c r="BE109" s="16"/>
      <c r="BF109" s="16"/>
      <c r="BG109" s="16"/>
      <c r="BH109" s="16"/>
      <c r="BI109" s="16"/>
      <c r="BJ109" s="16"/>
      <c r="BK109" s="16"/>
      <c r="BL109" s="16"/>
      <c r="BM109" s="16"/>
      <c r="BN109" s="16"/>
      <c r="BO109" s="16"/>
      <c r="BP109" s="16"/>
      <c r="BQ109" s="16"/>
      <c r="BR109" s="16"/>
      <c r="BS109" s="16"/>
      <c r="BT109" s="16"/>
      <c r="BU109" s="16"/>
      <c r="BV109" s="16"/>
      <c r="BW109" s="16"/>
      <c r="BX109" s="16"/>
      <c r="BY109" s="16"/>
      <c r="BZ109" s="16"/>
      <c r="CA109" s="16"/>
      <c r="CB109" s="16"/>
      <c r="CC109" s="16"/>
      <c r="CD109" s="16"/>
      <c r="CE109" s="16"/>
      <c r="CF109" s="16"/>
      <c r="CG109" s="16"/>
      <c r="CH109" s="16"/>
      <c r="CI109" s="16"/>
      <c r="CJ109" s="16"/>
      <c r="CK109" s="16"/>
      <c r="CL109" s="16"/>
      <c r="CM109" s="16"/>
      <c r="CN109" s="16"/>
      <c r="CO109" s="16"/>
      <c r="CP109" s="16"/>
      <c r="CQ109" s="16"/>
      <c r="CR109" s="16"/>
      <c r="CS109" s="16"/>
      <c r="CT109" s="16"/>
      <c r="CU109" s="16"/>
      <c r="CV109" s="16"/>
      <c r="CW109" s="16"/>
    </row>
    <row r="110" spans="1:101" x14ac:dyDescent="0.3">
      <c r="A110" s="14">
        <v>86</v>
      </c>
      <c r="B110" s="15" t="s">
        <v>675</v>
      </c>
      <c r="C110" s="14" t="s">
        <v>224</v>
      </c>
      <c r="D110" s="14" t="s">
        <v>1735</v>
      </c>
      <c r="E110" s="14"/>
      <c r="F110" s="14"/>
      <c r="G110" s="14" t="s">
        <v>1736</v>
      </c>
      <c r="H110" s="2"/>
      <c r="I110" s="12">
        <v>100</v>
      </c>
      <c r="J110" s="16">
        <f t="shared" si="3"/>
        <v>30.750000000000014</v>
      </c>
      <c r="K110" s="16">
        <f t="shared" si="4"/>
        <v>64.687000000000012</v>
      </c>
      <c r="L110" s="16">
        <f t="shared" si="5"/>
        <v>35.312999999999995</v>
      </c>
      <c r="M110" s="16">
        <f t="shared" si="5"/>
        <v>69.249999999999986</v>
      </c>
      <c r="N110" s="16"/>
      <c r="O110" s="16"/>
      <c r="P110" s="16"/>
      <c r="Q110" s="16"/>
      <c r="R110" s="17">
        <v>35</v>
      </c>
      <c r="S110" s="16">
        <v>68</v>
      </c>
      <c r="T110" s="16"/>
      <c r="U110" s="17"/>
      <c r="V110" s="16">
        <v>0.01</v>
      </c>
      <c r="W110" s="16">
        <v>0.05</v>
      </c>
      <c r="X110" s="18">
        <v>3.0000000000000001E-3</v>
      </c>
      <c r="Y110" s="16">
        <v>0.1</v>
      </c>
      <c r="Z110" s="16"/>
      <c r="AA110" s="16"/>
      <c r="AB110" s="16"/>
      <c r="AC110" s="16"/>
      <c r="AD110" s="16"/>
      <c r="AE110" s="16"/>
      <c r="AF110" s="18"/>
      <c r="AG110" s="16"/>
      <c r="AH110" s="16"/>
      <c r="AI110" s="16"/>
      <c r="AJ110" s="16">
        <v>0.3</v>
      </c>
      <c r="AK110" s="16">
        <v>1</v>
      </c>
      <c r="AL110" s="16"/>
      <c r="AM110" s="16"/>
      <c r="AN110" s="16"/>
      <c r="AO110" s="16"/>
      <c r="AP110" s="16"/>
      <c r="AQ110" s="16"/>
      <c r="AR110" s="16"/>
      <c r="AS110" s="16"/>
      <c r="AT110" s="18"/>
      <c r="AU110" s="16"/>
      <c r="AV110" s="16"/>
      <c r="AW110" s="16"/>
      <c r="AX110" s="16">
        <v>0</v>
      </c>
      <c r="AY110" s="16">
        <v>0.1</v>
      </c>
      <c r="AZ110" s="16"/>
      <c r="BA110" s="16"/>
      <c r="BB110" s="16"/>
      <c r="BC110" s="16"/>
      <c r="BD110" s="16"/>
      <c r="BE110" s="16"/>
      <c r="BF110" s="16"/>
      <c r="BG110" s="16"/>
      <c r="BH110" s="16"/>
      <c r="BI110" s="16"/>
      <c r="BJ110" s="16"/>
      <c r="BK110" s="16"/>
      <c r="BL110" s="16"/>
      <c r="BM110" s="16"/>
      <c r="BN110" s="16"/>
      <c r="BO110" s="16"/>
      <c r="BP110" s="16"/>
      <c r="BQ110" s="16"/>
      <c r="BR110" s="16"/>
      <c r="BS110" s="16"/>
      <c r="BT110" s="16"/>
      <c r="BU110" s="16"/>
      <c r="BV110" s="16"/>
      <c r="BW110" s="16"/>
      <c r="BX110" s="16"/>
      <c r="BY110" s="16"/>
      <c r="BZ110" s="16"/>
      <c r="CA110" s="16"/>
      <c r="CB110" s="16"/>
      <c r="CC110" s="16"/>
      <c r="CD110" s="16"/>
      <c r="CE110" s="16"/>
      <c r="CF110" s="16"/>
      <c r="CG110" s="16"/>
      <c r="CH110" s="16"/>
      <c r="CI110" s="16"/>
      <c r="CJ110" s="16"/>
      <c r="CK110" s="16"/>
      <c r="CL110" s="16"/>
      <c r="CM110" s="16"/>
      <c r="CN110" s="16"/>
      <c r="CO110" s="16"/>
      <c r="CP110" s="16"/>
      <c r="CQ110" s="16"/>
      <c r="CR110" s="16"/>
      <c r="CS110" s="16"/>
      <c r="CT110" s="16"/>
      <c r="CU110" s="16"/>
      <c r="CV110" s="16"/>
      <c r="CW110" s="16"/>
    </row>
    <row r="111" spans="1:101" x14ac:dyDescent="0.3">
      <c r="A111" s="14">
        <v>86</v>
      </c>
      <c r="B111" s="15" t="s">
        <v>675</v>
      </c>
      <c r="C111" s="14" t="s">
        <v>224</v>
      </c>
      <c r="D111" s="14" t="s">
        <v>1735</v>
      </c>
      <c r="E111" s="14"/>
      <c r="F111" s="14"/>
      <c r="G111" s="14" t="s">
        <v>1736</v>
      </c>
      <c r="H111" s="2"/>
      <c r="I111" s="12">
        <v>100</v>
      </c>
      <c r="J111" s="16">
        <f t="shared" si="3"/>
        <v>30.750000000000014</v>
      </c>
      <c r="K111" s="16">
        <f t="shared" si="4"/>
        <v>64.687000000000012</v>
      </c>
      <c r="L111" s="16">
        <f t="shared" si="5"/>
        <v>35.312999999999995</v>
      </c>
      <c r="M111" s="16">
        <f t="shared" si="5"/>
        <v>69.249999999999986</v>
      </c>
      <c r="N111" s="16"/>
      <c r="O111" s="16"/>
      <c r="P111" s="16"/>
      <c r="Q111" s="16"/>
      <c r="R111" s="17">
        <v>35</v>
      </c>
      <c r="S111" s="16">
        <v>68</v>
      </c>
      <c r="T111" s="16"/>
      <c r="U111" s="17"/>
      <c r="V111" s="16">
        <v>0.01</v>
      </c>
      <c r="W111" s="16">
        <v>0.05</v>
      </c>
      <c r="X111" s="18"/>
      <c r="Y111" s="16"/>
      <c r="Z111" s="16"/>
      <c r="AA111" s="16"/>
      <c r="AB111" s="16"/>
      <c r="AC111" s="16"/>
      <c r="AD111" s="16"/>
      <c r="AE111" s="16"/>
      <c r="AF111" s="18">
        <v>3.0000000000000001E-3</v>
      </c>
      <c r="AG111" s="16">
        <v>0.1</v>
      </c>
      <c r="AH111" s="16"/>
      <c r="AI111" s="16"/>
      <c r="AJ111" s="16">
        <v>0.3</v>
      </c>
      <c r="AK111" s="16">
        <v>1</v>
      </c>
      <c r="AL111" s="16"/>
      <c r="AM111" s="16"/>
      <c r="AN111" s="16"/>
      <c r="AO111" s="16"/>
      <c r="AP111" s="16"/>
      <c r="AQ111" s="16"/>
      <c r="AR111" s="16"/>
      <c r="AS111" s="16"/>
      <c r="AT111" s="18"/>
      <c r="AU111" s="16"/>
      <c r="AV111" s="16"/>
      <c r="AW111" s="16"/>
      <c r="AX111" s="16">
        <v>0</v>
      </c>
      <c r="AY111" s="16">
        <v>0.1</v>
      </c>
      <c r="AZ111" s="16"/>
      <c r="BA111" s="16"/>
      <c r="BB111" s="16"/>
      <c r="BC111" s="16"/>
      <c r="BD111" s="16"/>
      <c r="BE111" s="16"/>
      <c r="BF111" s="16"/>
      <c r="BG111" s="16"/>
      <c r="BH111" s="16"/>
      <c r="BI111" s="16"/>
      <c r="BJ111" s="16"/>
      <c r="BK111" s="16"/>
      <c r="BL111" s="16"/>
      <c r="BM111" s="16"/>
      <c r="BN111" s="16"/>
      <c r="BO111" s="16"/>
      <c r="BP111" s="16"/>
      <c r="BQ111" s="16"/>
      <c r="BR111" s="16"/>
      <c r="BS111" s="16"/>
      <c r="BT111" s="16"/>
      <c r="BU111" s="16"/>
      <c r="BV111" s="16"/>
      <c r="BW111" s="16"/>
      <c r="BX111" s="16"/>
      <c r="BY111" s="16"/>
      <c r="BZ111" s="16"/>
      <c r="CA111" s="16"/>
      <c r="CB111" s="16"/>
      <c r="CC111" s="16"/>
      <c r="CD111" s="16"/>
      <c r="CE111" s="16"/>
      <c r="CF111" s="16"/>
      <c r="CG111" s="16"/>
      <c r="CH111" s="16"/>
      <c r="CI111" s="16"/>
      <c r="CJ111" s="16"/>
      <c r="CK111" s="16"/>
      <c r="CL111" s="16"/>
      <c r="CM111" s="16"/>
      <c r="CN111" s="16"/>
      <c r="CO111" s="16"/>
      <c r="CP111" s="16"/>
      <c r="CQ111" s="16"/>
      <c r="CR111" s="16"/>
      <c r="CS111" s="16"/>
      <c r="CT111" s="16"/>
      <c r="CU111" s="16"/>
      <c r="CV111" s="16"/>
      <c r="CW111" s="16"/>
    </row>
    <row r="112" spans="1:101" x14ac:dyDescent="0.3">
      <c r="A112" s="14">
        <v>86</v>
      </c>
      <c r="B112" s="15" t="s">
        <v>675</v>
      </c>
      <c r="C112" s="14" t="s">
        <v>224</v>
      </c>
      <c r="D112" s="14" t="s">
        <v>1735</v>
      </c>
      <c r="E112" s="14"/>
      <c r="F112" s="14"/>
      <c r="G112" s="14" t="s">
        <v>1736</v>
      </c>
      <c r="H112" s="2"/>
      <c r="I112" s="12">
        <v>100</v>
      </c>
      <c r="J112" s="16">
        <f t="shared" si="3"/>
        <v>30.750000000000014</v>
      </c>
      <c r="K112" s="16">
        <f t="shared" si="4"/>
        <v>64.687000000000012</v>
      </c>
      <c r="L112" s="16">
        <f t="shared" si="5"/>
        <v>35.312999999999995</v>
      </c>
      <c r="M112" s="16">
        <f t="shared" si="5"/>
        <v>69.249999999999986</v>
      </c>
      <c r="N112" s="16"/>
      <c r="O112" s="16"/>
      <c r="P112" s="16"/>
      <c r="Q112" s="16"/>
      <c r="R112" s="17">
        <v>35</v>
      </c>
      <c r="S112" s="16">
        <v>68</v>
      </c>
      <c r="T112" s="16"/>
      <c r="U112" s="17"/>
      <c r="V112" s="16">
        <v>0.01</v>
      </c>
      <c r="W112" s="16">
        <v>0.05</v>
      </c>
      <c r="X112" s="18"/>
      <c r="Y112" s="16"/>
      <c r="Z112" s="16"/>
      <c r="AA112" s="16"/>
      <c r="AB112" s="16"/>
      <c r="AC112" s="16"/>
      <c r="AD112" s="16"/>
      <c r="AE112" s="16"/>
      <c r="AF112" s="18"/>
      <c r="AG112" s="16"/>
      <c r="AH112" s="16"/>
      <c r="AI112" s="16"/>
      <c r="AJ112" s="16">
        <v>0.3</v>
      </c>
      <c r="AK112" s="16">
        <v>1</v>
      </c>
      <c r="AL112" s="16"/>
      <c r="AM112" s="16"/>
      <c r="AN112" s="16"/>
      <c r="AO112" s="16"/>
      <c r="AP112" s="16"/>
      <c r="AQ112" s="16"/>
      <c r="AR112" s="16"/>
      <c r="AS112" s="16"/>
      <c r="AT112" s="18">
        <v>3.0000000000000001E-3</v>
      </c>
      <c r="AU112" s="16">
        <v>0.1</v>
      </c>
      <c r="AV112" s="16"/>
      <c r="AW112" s="16"/>
      <c r="AX112" s="16">
        <v>0</v>
      </c>
      <c r="AY112" s="16">
        <v>0.1</v>
      </c>
      <c r="AZ112" s="16"/>
      <c r="BA112" s="16"/>
      <c r="BB112" s="16"/>
      <c r="BC112" s="16"/>
      <c r="BD112" s="16"/>
      <c r="BE112" s="16"/>
      <c r="BF112" s="16"/>
      <c r="BG112" s="16"/>
      <c r="BH112" s="16"/>
      <c r="BI112" s="16"/>
      <c r="BJ112" s="16"/>
      <c r="BK112" s="16"/>
      <c r="BL112" s="16"/>
      <c r="BM112" s="16"/>
      <c r="BN112" s="16"/>
      <c r="BO112" s="16"/>
      <c r="BP112" s="16"/>
      <c r="BQ112" s="16"/>
      <c r="BR112" s="16"/>
      <c r="BS112" s="16"/>
      <c r="BT112" s="16"/>
      <c r="BU112" s="16"/>
      <c r="BV112" s="16"/>
      <c r="BW112" s="16"/>
      <c r="BX112" s="16"/>
      <c r="BY112" s="16"/>
      <c r="BZ112" s="16"/>
      <c r="CA112" s="16"/>
      <c r="CB112" s="16"/>
      <c r="CC112" s="16"/>
      <c r="CD112" s="16"/>
      <c r="CE112" s="16"/>
      <c r="CF112" s="16"/>
      <c r="CG112" s="16"/>
      <c r="CH112" s="16"/>
      <c r="CI112" s="16"/>
      <c r="CJ112" s="16"/>
      <c r="CK112" s="16"/>
      <c r="CL112" s="16"/>
      <c r="CM112" s="16"/>
      <c r="CN112" s="16"/>
      <c r="CO112" s="16"/>
      <c r="CP112" s="16"/>
      <c r="CQ112" s="16"/>
      <c r="CR112" s="16"/>
      <c r="CS112" s="16"/>
      <c r="CT112" s="16"/>
      <c r="CU112" s="16"/>
      <c r="CV112" s="16"/>
      <c r="CW112" s="16"/>
    </row>
    <row r="113" spans="1:101" x14ac:dyDescent="0.3">
      <c r="A113" s="14">
        <v>90</v>
      </c>
      <c r="B113" s="15"/>
      <c r="C113" s="14" t="s">
        <v>224</v>
      </c>
      <c r="D113" s="14" t="s">
        <v>293</v>
      </c>
      <c r="E113" s="14"/>
      <c r="F113" s="14"/>
      <c r="G113" s="14" t="s">
        <v>294</v>
      </c>
      <c r="H113" s="2"/>
      <c r="I113" s="12">
        <v>100</v>
      </c>
      <c r="J113" s="16">
        <f t="shared" si="3"/>
        <v>87.43</v>
      </c>
      <c r="K113" s="16">
        <f t="shared" si="4"/>
        <v>91.894800000000004</v>
      </c>
      <c r="L113" s="16">
        <f t="shared" si="5"/>
        <v>8.1052</v>
      </c>
      <c r="M113" s="16">
        <f t="shared" si="5"/>
        <v>12.57</v>
      </c>
      <c r="N113" s="16">
        <v>2.8</v>
      </c>
      <c r="O113" s="16">
        <v>3.5</v>
      </c>
      <c r="P113" s="16">
        <v>0.8</v>
      </c>
      <c r="Q113" s="16">
        <v>1</v>
      </c>
      <c r="R113" s="17">
        <v>1.5</v>
      </c>
      <c r="S113" s="16">
        <v>3</v>
      </c>
      <c r="T113" s="16">
        <v>3</v>
      </c>
      <c r="U113" s="17">
        <v>4</v>
      </c>
      <c r="V113" s="18">
        <v>5.0000000000000001E-3</v>
      </c>
      <c r="W113" s="16">
        <v>0.05</v>
      </c>
      <c r="X113" s="60">
        <v>2.0000000000000001E-4</v>
      </c>
      <c r="Y113" s="16">
        <v>0.02</v>
      </c>
      <c r="Z113" s="18"/>
      <c r="AA113" s="16"/>
      <c r="AB113" s="16"/>
      <c r="AC113" s="16"/>
      <c r="AD113" s="16"/>
      <c r="AE113" s="16"/>
      <c r="AF113" s="60"/>
      <c r="AG113" s="16"/>
      <c r="AH113" s="16">
        <v>0</v>
      </c>
      <c r="AI113" s="16">
        <v>1</v>
      </c>
      <c r="AJ113" s="16"/>
      <c r="AK113" s="16"/>
      <c r="AL113" s="18"/>
      <c r="AM113" s="16"/>
      <c r="AN113" s="16"/>
      <c r="AO113" s="16"/>
      <c r="AP113" s="16"/>
      <c r="AQ113" s="16"/>
      <c r="AR113" s="16"/>
      <c r="AS113" s="16"/>
      <c r="AT113" s="16"/>
      <c r="AU113" s="16"/>
      <c r="AV113" s="16"/>
      <c r="AW113" s="16"/>
      <c r="AX113" s="16"/>
      <c r="AY113" s="16"/>
      <c r="AZ113" s="16"/>
      <c r="BA113" s="16"/>
      <c r="BB113" s="16"/>
      <c r="BC113" s="16"/>
      <c r="BD113" s="16"/>
      <c r="BE113" s="16"/>
      <c r="BF113" s="16"/>
      <c r="BG113" s="16"/>
      <c r="BH113" s="16"/>
      <c r="BI113" s="16"/>
      <c r="BJ113" s="16"/>
      <c r="BK113" s="16"/>
      <c r="BL113" s="16"/>
      <c r="BM113" s="16"/>
      <c r="BN113" s="16"/>
      <c r="BO113" s="16"/>
      <c r="BP113" s="16"/>
      <c r="BQ113" s="16"/>
      <c r="BR113" s="16"/>
      <c r="BS113" s="16"/>
      <c r="BT113" s="16"/>
      <c r="BU113" s="16"/>
      <c r="BV113" s="16"/>
      <c r="BW113" s="16"/>
      <c r="BX113" s="16"/>
      <c r="BY113" s="16"/>
      <c r="BZ113" s="16"/>
      <c r="CA113" s="16"/>
      <c r="CB113" s="16"/>
      <c r="CC113" s="16"/>
      <c r="CD113" s="16"/>
      <c r="CE113" s="16"/>
      <c r="CF113" s="16"/>
      <c r="CG113" s="16"/>
      <c r="CH113" s="16"/>
      <c r="CI113" s="16"/>
      <c r="CJ113" s="16"/>
      <c r="CK113" s="16"/>
      <c r="CL113" s="16"/>
      <c r="CM113" s="16"/>
      <c r="CN113" s="16"/>
      <c r="CO113" s="16"/>
      <c r="CP113" s="16"/>
      <c r="CQ113" s="16"/>
      <c r="CR113" s="16"/>
      <c r="CS113" s="16"/>
      <c r="CT113" s="16"/>
      <c r="CU113" s="16"/>
      <c r="CV113" s="16"/>
      <c r="CW113" s="16"/>
    </row>
    <row r="114" spans="1:101" x14ac:dyDescent="0.3">
      <c r="A114" s="14">
        <v>90</v>
      </c>
      <c r="B114" s="15"/>
      <c r="C114" s="14" t="s">
        <v>224</v>
      </c>
      <c r="D114" s="14" t="s">
        <v>293</v>
      </c>
      <c r="E114" s="14"/>
      <c r="F114" s="14"/>
      <c r="G114" s="14" t="s">
        <v>294</v>
      </c>
      <c r="H114" s="2"/>
      <c r="I114" s="12">
        <v>100</v>
      </c>
      <c r="J114" s="16">
        <f t="shared" si="3"/>
        <v>88.43</v>
      </c>
      <c r="K114" s="16">
        <f t="shared" si="4"/>
        <v>91.894800000000004</v>
      </c>
      <c r="L114" s="16">
        <f t="shared" si="5"/>
        <v>8.1052</v>
      </c>
      <c r="M114" s="16">
        <f t="shared" si="5"/>
        <v>11.57</v>
      </c>
      <c r="N114" s="16">
        <v>2.8</v>
      </c>
      <c r="O114" s="16">
        <v>3.5</v>
      </c>
      <c r="P114" s="16">
        <v>0.8</v>
      </c>
      <c r="Q114" s="16">
        <v>1</v>
      </c>
      <c r="R114" s="17">
        <v>1.5</v>
      </c>
      <c r="S114" s="16">
        <v>3</v>
      </c>
      <c r="T114" s="16">
        <v>3</v>
      </c>
      <c r="U114" s="17">
        <v>4</v>
      </c>
      <c r="V114" s="18">
        <v>5.0000000000000001E-3</v>
      </c>
      <c r="W114" s="16">
        <v>0.05</v>
      </c>
      <c r="X114" s="60">
        <v>2.0000000000000001E-4</v>
      </c>
      <c r="Y114" s="16">
        <v>0.02</v>
      </c>
      <c r="Z114" s="18"/>
      <c r="AA114" s="16"/>
      <c r="AB114" s="16"/>
      <c r="AC114" s="16"/>
      <c r="AD114" s="16"/>
      <c r="AE114" s="16"/>
      <c r="AF114" s="60"/>
      <c r="AG114" s="16"/>
      <c r="AH114" s="16"/>
      <c r="AI114" s="16"/>
      <c r="AJ114" s="16"/>
      <c r="AK114" s="16"/>
      <c r="AL114" s="18"/>
      <c r="AM114" s="16"/>
      <c r="AN114" s="16"/>
      <c r="AO114" s="16"/>
      <c r="AP114" s="16"/>
      <c r="AQ114" s="16"/>
      <c r="AR114" s="16"/>
      <c r="AS114" s="16"/>
      <c r="AT114" s="16"/>
      <c r="AU114" s="16"/>
      <c r="AV114" s="16"/>
      <c r="AW114" s="16"/>
      <c r="AX114" s="16"/>
      <c r="AY114" s="16"/>
      <c r="AZ114" s="16"/>
      <c r="BA114" s="16"/>
      <c r="BB114" s="16"/>
      <c r="BC114" s="16"/>
      <c r="BD114" s="16"/>
      <c r="BE114" s="16"/>
      <c r="BF114" s="16"/>
      <c r="BG114" s="16"/>
      <c r="BH114" s="16"/>
      <c r="BI114" s="16"/>
      <c r="BJ114" s="16"/>
      <c r="BK114" s="16"/>
      <c r="BL114" s="16"/>
      <c r="BM114" s="16"/>
      <c r="BN114" s="16"/>
      <c r="BO114" s="16"/>
      <c r="BP114" s="16"/>
      <c r="BQ114" s="16"/>
      <c r="BR114" s="16"/>
      <c r="BS114" s="16"/>
      <c r="BT114" s="16"/>
      <c r="BU114" s="16"/>
      <c r="BV114" s="16"/>
      <c r="BW114" s="16"/>
      <c r="BX114" s="16"/>
      <c r="BY114" s="16"/>
      <c r="BZ114" s="16"/>
      <c r="CA114" s="16"/>
      <c r="CB114" s="16"/>
      <c r="CC114" s="16"/>
      <c r="CD114" s="16"/>
      <c r="CE114" s="16"/>
      <c r="CF114" s="16"/>
      <c r="CG114" s="16"/>
      <c r="CH114" s="16"/>
      <c r="CI114" s="16"/>
      <c r="CJ114" s="16"/>
      <c r="CK114" s="16"/>
      <c r="CL114" s="16"/>
      <c r="CM114" s="16"/>
      <c r="CN114" s="16"/>
      <c r="CO114" s="16"/>
      <c r="CP114" s="16"/>
      <c r="CQ114" s="16"/>
      <c r="CR114" s="16"/>
      <c r="CS114" s="16"/>
      <c r="CT114" s="16"/>
      <c r="CU114" s="16"/>
      <c r="CV114" s="16"/>
      <c r="CW114" s="16"/>
    </row>
    <row r="115" spans="1:101" x14ac:dyDescent="0.3">
      <c r="A115" s="14">
        <v>90</v>
      </c>
      <c r="B115" s="15"/>
      <c r="C115" s="14" t="s">
        <v>224</v>
      </c>
      <c r="D115" s="14" t="s">
        <v>293</v>
      </c>
      <c r="E115" s="14"/>
      <c r="F115" s="14"/>
      <c r="G115" s="14" t="s">
        <v>294</v>
      </c>
      <c r="H115" s="2"/>
      <c r="I115" s="12">
        <v>100</v>
      </c>
      <c r="J115" s="16">
        <f t="shared" si="3"/>
        <v>87.43</v>
      </c>
      <c r="K115" s="16">
        <f t="shared" si="4"/>
        <v>91.894800000000004</v>
      </c>
      <c r="L115" s="16">
        <f t="shared" si="5"/>
        <v>8.1052</v>
      </c>
      <c r="M115" s="16">
        <f t="shared" si="5"/>
        <v>12.57</v>
      </c>
      <c r="N115" s="16">
        <v>2.8</v>
      </c>
      <c r="O115" s="16">
        <v>3.5</v>
      </c>
      <c r="P115" s="16">
        <v>0.8</v>
      </c>
      <c r="Q115" s="16">
        <v>1</v>
      </c>
      <c r="R115" s="17">
        <v>1.5</v>
      </c>
      <c r="S115" s="16">
        <v>3</v>
      </c>
      <c r="T115" s="16">
        <v>3</v>
      </c>
      <c r="U115" s="17">
        <v>4</v>
      </c>
      <c r="V115" s="18">
        <v>5.0000000000000001E-3</v>
      </c>
      <c r="W115" s="16">
        <v>0.05</v>
      </c>
      <c r="X115" s="60"/>
      <c r="Y115" s="16"/>
      <c r="Z115" s="18"/>
      <c r="AA115" s="16"/>
      <c r="AB115" s="16"/>
      <c r="AC115" s="16"/>
      <c r="AD115" s="16"/>
      <c r="AE115" s="16"/>
      <c r="AF115" s="60">
        <v>2.0000000000000001E-4</v>
      </c>
      <c r="AG115" s="16">
        <v>0.02</v>
      </c>
      <c r="AH115" s="16">
        <v>0</v>
      </c>
      <c r="AI115" s="16">
        <v>1</v>
      </c>
      <c r="AJ115" s="16"/>
      <c r="AK115" s="16"/>
      <c r="AL115" s="18"/>
      <c r="AM115" s="16"/>
      <c r="AN115" s="16"/>
      <c r="AO115" s="16"/>
      <c r="AP115" s="16"/>
      <c r="AQ115" s="16"/>
      <c r="AR115" s="16"/>
      <c r="AS115" s="16"/>
      <c r="AT115" s="16"/>
      <c r="AU115" s="16"/>
      <c r="AV115" s="16"/>
      <c r="AW115" s="16"/>
      <c r="AX115" s="16"/>
      <c r="AY115" s="16"/>
      <c r="AZ115" s="16"/>
      <c r="BA115" s="16"/>
      <c r="BB115" s="16"/>
      <c r="BC115" s="16"/>
      <c r="BD115" s="16"/>
      <c r="BE115" s="16"/>
      <c r="BF115" s="16"/>
      <c r="BG115" s="16"/>
      <c r="BH115" s="16"/>
      <c r="BI115" s="16"/>
      <c r="BJ115" s="16"/>
      <c r="BK115" s="16"/>
      <c r="BL115" s="16"/>
      <c r="BM115" s="16"/>
      <c r="BN115" s="16"/>
      <c r="BO115" s="16"/>
      <c r="BP115" s="16"/>
      <c r="BQ115" s="16"/>
      <c r="BR115" s="16"/>
      <c r="BS115" s="16"/>
      <c r="BT115" s="16"/>
      <c r="BU115" s="16"/>
      <c r="BV115" s="16"/>
      <c r="BW115" s="16"/>
      <c r="BX115" s="16"/>
      <c r="BY115" s="16"/>
      <c r="BZ115" s="16"/>
      <c r="CA115" s="16"/>
      <c r="CB115" s="16"/>
      <c r="CC115" s="16"/>
      <c r="CD115" s="16"/>
      <c r="CE115" s="16"/>
      <c r="CF115" s="16"/>
      <c r="CG115" s="16"/>
      <c r="CH115" s="16"/>
      <c r="CI115" s="16"/>
      <c r="CJ115" s="16"/>
      <c r="CK115" s="16"/>
      <c r="CL115" s="16"/>
      <c r="CM115" s="16"/>
      <c r="CN115" s="16"/>
      <c r="CO115" s="16"/>
      <c r="CP115" s="16"/>
      <c r="CQ115" s="16"/>
      <c r="CR115" s="16"/>
      <c r="CS115" s="16"/>
      <c r="CT115" s="16"/>
      <c r="CU115" s="16"/>
      <c r="CV115" s="16"/>
      <c r="CW115" s="16"/>
    </row>
    <row r="116" spans="1:101" x14ac:dyDescent="0.3">
      <c r="A116" s="14">
        <v>90</v>
      </c>
      <c r="B116" s="15"/>
      <c r="C116" s="14" t="s">
        <v>224</v>
      </c>
      <c r="D116" s="14" t="s">
        <v>293</v>
      </c>
      <c r="E116" s="14"/>
      <c r="F116" s="14"/>
      <c r="G116" s="14" t="s">
        <v>294</v>
      </c>
      <c r="H116" s="2"/>
      <c r="I116" s="12">
        <v>100</v>
      </c>
      <c r="J116" s="16">
        <f t="shared" si="3"/>
        <v>88.43</v>
      </c>
      <c r="K116" s="16">
        <f t="shared" si="4"/>
        <v>91.894800000000004</v>
      </c>
      <c r="L116" s="16">
        <f t="shared" si="5"/>
        <v>8.1052</v>
      </c>
      <c r="M116" s="16">
        <f t="shared" si="5"/>
        <v>11.57</v>
      </c>
      <c r="N116" s="16">
        <v>2.8</v>
      </c>
      <c r="O116" s="16">
        <v>3.5</v>
      </c>
      <c r="P116" s="16">
        <v>0.8</v>
      </c>
      <c r="Q116" s="16">
        <v>1</v>
      </c>
      <c r="R116" s="17">
        <v>1.5</v>
      </c>
      <c r="S116" s="16">
        <v>3</v>
      </c>
      <c r="T116" s="16">
        <v>3</v>
      </c>
      <c r="U116" s="17">
        <v>4</v>
      </c>
      <c r="V116" s="18">
        <v>5.0000000000000001E-3</v>
      </c>
      <c r="W116" s="16">
        <v>0.05</v>
      </c>
      <c r="X116" s="60"/>
      <c r="Y116" s="16"/>
      <c r="Z116" s="18"/>
      <c r="AA116" s="16"/>
      <c r="AB116" s="16"/>
      <c r="AC116" s="16"/>
      <c r="AD116" s="16"/>
      <c r="AE116" s="16"/>
      <c r="AF116" s="60">
        <v>2.0000000000000001E-4</v>
      </c>
      <c r="AG116" s="16">
        <v>0.02</v>
      </c>
      <c r="AH116" s="16"/>
      <c r="AI116" s="16"/>
      <c r="AJ116" s="16"/>
      <c r="AK116" s="16"/>
      <c r="AL116" s="18"/>
      <c r="AM116" s="16"/>
      <c r="AN116" s="16"/>
      <c r="AO116" s="16"/>
      <c r="AP116" s="16"/>
      <c r="AQ116" s="16"/>
      <c r="AR116" s="16"/>
      <c r="AS116" s="16"/>
      <c r="AT116" s="16"/>
      <c r="AU116" s="16"/>
      <c r="AV116" s="16"/>
      <c r="AW116" s="16"/>
      <c r="AX116" s="16"/>
      <c r="AY116" s="16"/>
      <c r="AZ116" s="16"/>
      <c r="BA116" s="16"/>
      <c r="BB116" s="16"/>
      <c r="BC116" s="16"/>
      <c r="BD116" s="16"/>
      <c r="BE116" s="16"/>
      <c r="BF116" s="16"/>
      <c r="BG116" s="16"/>
      <c r="BH116" s="16"/>
      <c r="BI116" s="16"/>
      <c r="BJ116" s="16"/>
      <c r="BK116" s="16"/>
      <c r="BL116" s="16"/>
      <c r="BM116" s="16"/>
      <c r="BN116" s="16"/>
      <c r="BO116" s="16"/>
      <c r="BP116" s="16"/>
      <c r="BQ116" s="16"/>
      <c r="BR116" s="16"/>
      <c r="BS116" s="16"/>
      <c r="BT116" s="16"/>
      <c r="BU116" s="16"/>
      <c r="BV116" s="16"/>
      <c r="BW116" s="16"/>
      <c r="BX116" s="16"/>
      <c r="BY116" s="16"/>
      <c r="BZ116" s="16"/>
      <c r="CA116" s="16"/>
      <c r="CB116" s="16"/>
      <c r="CC116" s="16"/>
      <c r="CD116" s="16"/>
      <c r="CE116" s="16"/>
      <c r="CF116" s="16"/>
      <c r="CG116" s="16"/>
      <c r="CH116" s="16"/>
      <c r="CI116" s="16"/>
      <c r="CJ116" s="16"/>
      <c r="CK116" s="16"/>
      <c r="CL116" s="16"/>
      <c r="CM116" s="16"/>
      <c r="CN116" s="16"/>
      <c r="CO116" s="16"/>
      <c r="CP116" s="16"/>
      <c r="CQ116" s="16"/>
      <c r="CR116" s="16"/>
      <c r="CS116" s="16"/>
      <c r="CT116" s="16"/>
      <c r="CU116" s="16"/>
      <c r="CV116" s="16"/>
      <c r="CW116" s="16"/>
    </row>
    <row r="117" spans="1:101" x14ac:dyDescent="0.3">
      <c r="A117" s="14">
        <v>90</v>
      </c>
      <c r="B117" s="15"/>
      <c r="C117" s="14" t="s">
        <v>224</v>
      </c>
      <c r="D117" s="14" t="s">
        <v>293</v>
      </c>
      <c r="E117" s="14"/>
      <c r="F117" s="14"/>
      <c r="G117" s="14" t="s">
        <v>294</v>
      </c>
      <c r="H117" s="2"/>
      <c r="I117" s="12">
        <v>100</v>
      </c>
      <c r="J117" s="16">
        <f t="shared" si="3"/>
        <v>87.43</v>
      </c>
      <c r="K117" s="16">
        <f t="shared" si="4"/>
        <v>91.894800000000004</v>
      </c>
      <c r="L117" s="16">
        <f t="shared" si="5"/>
        <v>8.1052</v>
      </c>
      <c r="M117" s="16">
        <f t="shared" si="5"/>
        <v>12.57</v>
      </c>
      <c r="N117" s="16">
        <v>2.8</v>
      </c>
      <c r="O117" s="16">
        <v>3.5</v>
      </c>
      <c r="P117" s="16">
        <v>0.8</v>
      </c>
      <c r="Q117" s="16">
        <v>1</v>
      </c>
      <c r="R117" s="17">
        <v>1.5</v>
      </c>
      <c r="S117" s="16">
        <v>3</v>
      </c>
      <c r="T117" s="16">
        <v>3</v>
      </c>
      <c r="U117" s="17">
        <v>4</v>
      </c>
      <c r="V117" s="18"/>
      <c r="W117" s="16"/>
      <c r="X117" s="60">
        <v>2.0000000000000001E-4</v>
      </c>
      <c r="Y117" s="16">
        <v>0.02</v>
      </c>
      <c r="Z117" s="18">
        <v>5.0000000000000001E-3</v>
      </c>
      <c r="AA117" s="16">
        <v>0.05</v>
      </c>
      <c r="AB117" s="16"/>
      <c r="AC117" s="16"/>
      <c r="AD117" s="16"/>
      <c r="AE117" s="16"/>
      <c r="AF117" s="60"/>
      <c r="AG117" s="16"/>
      <c r="AH117" s="16">
        <v>0</v>
      </c>
      <c r="AI117" s="16">
        <v>1</v>
      </c>
      <c r="AJ117" s="16"/>
      <c r="AK117" s="16"/>
      <c r="AL117" s="18"/>
      <c r="AM117" s="16"/>
      <c r="AN117" s="16"/>
      <c r="AO117" s="16"/>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L117" s="16"/>
      <c r="BM117" s="16"/>
      <c r="BN117" s="16"/>
      <c r="BO117" s="16"/>
      <c r="BP117" s="16"/>
      <c r="BQ117" s="16"/>
      <c r="BR117" s="16"/>
      <c r="BS117" s="16"/>
      <c r="BT117" s="16"/>
      <c r="BU117" s="16"/>
      <c r="BV117" s="16"/>
      <c r="BW117" s="16"/>
      <c r="BX117" s="16"/>
      <c r="BY117" s="16"/>
      <c r="BZ117" s="16"/>
      <c r="CA117" s="16"/>
      <c r="CB117" s="16"/>
      <c r="CC117" s="16"/>
      <c r="CD117" s="16"/>
      <c r="CE117" s="16"/>
      <c r="CF117" s="16"/>
      <c r="CG117" s="16"/>
      <c r="CH117" s="16"/>
      <c r="CI117" s="16"/>
      <c r="CJ117" s="16"/>
      <c r="CK117" s="16"/>
      <c r="CL117" s="16"/>
      <c r="CM117" s="16"/>
      <c r="CN117" s="16"/>
      <c r="CO117" s="16"/>
      <c r="CP117" s="16"/>
      <c r="CQ117" s="16"/>
      <c r="CR117" s="16"/>
      <c r="CS117" s="16"/>
      <c r="CT117" s="16"/>
      <c r="CU117" s="16"/>
      <c r="CV117" s="16"/>
      <c r="CW117" s="16"/>
    </row>
    <row r="118" spans="1:101" x14ac:dyDescent="0.3">
      <c r="A118" s="14">
        <v>90</v>
      </c>
      <c r="B118" s="15"/>
      <c r="C118" s="14" t="s">
        <v>224</v>
      </c>
      <c r="D118" s="14" t="s">
        <v>293</v>
      </c>
      <c r="E118" s="14"/>
      <c r="F118" s="14"/>
      <c r="G118" s="14" t="s">
        <v>294</v>
      </c>
      <c r="H118" s="2"/>
      <c r="I118" s="12">
        <v>100</v>
      </c>
      <c r="J118" s="16">
        <f t="shared" si="3"/>
        <v>88.43</v>
      </c>
      <c r="K118" s="16">
        <f t="shared" si="4"/>
        <v>91.894800000000004</v>
      </c>
      <c r="L118" s="16">
        <f t="shared" si="5"/>
        <v>8.1052</v>
      </c>
      <c r="M118" s="16">
        <f t="shared" si="5"/>
        <v>11.57</v>
      </c>
      <c r="N118" s="16">
        <v>2.8</v>
      </c>
      <c r="O118" s="16">
        <v>3.5</v>
      </c>
      <c r="P118" s="16">
        <v>0.8</v>
      </c>
      <c r="Q118" s="16">
        <v>1</v>
      </c>
      <c r="R118" s="17">
        <v>1.5</v>
      </c>
      <c r="S118" s="16">
        <v>3</v>
      </c>
      <c r="T118" s="16">
        <v>3</v>
      </c>
      <c r="U118" s="17">
        <v>4</v>
      </c>
      <c r="V118" s="18"/>
      <c r="W118" s="16"/>
      <c r="X118" s="60">
        <v>2.0000000000000001E-4</v>
      </c>
      <c r="Y118" s="16">
        <v>0.02</v>
      </c>
      <c r="Z118" s="18">
        <v>5.0000000000000001E-3</v>
      </c>
      <c r="AA118" s="16">
        <v>0.05</v>
      </c>
      <c r="AB118" s="16"/>
      <c r="AC118" s="16"/>
      <c r="AD118" s="16"/>
      <c r="AE118" s="16"/>
      <c r="AF118" s="60"/>
      <c r="AG118" s="16"/>
      <c r="AH118" s="16"/>
      <c r="AI118" s="16"/>
      <c r="AJ118" s="16"/>
      <c r="AK118" s="16"/>
      <c r="AL118" s="18"/>
      <c r="AM118" s="16"/>
      <c r="AN118" s="16"/>
      <c r="AO118" s="16"/>
      <c r="AP118" s="16"/>
      <c r="AQ118" s="16"/>
      <c r="AR118" s="16"/>
      <c r="AS118" s="16"/>
      <c r="AT118" s="16"/>
      <c r="AU118" s="16"/>
      <c r="AV118" s="16"/>
      <c r="AW118" s="16"/>
      <c r="AX118" s="16"/>
      <c r="AY118" s="16"/>
      <c r="AZ118" s="16"/>
      <c r="BA118" s="16"/>
      <c r="BB118" s="16"/>
      <c r="BC118" s="16"/>
      <c r="BD118" s="16"/>
      <c r="BE118" s="16"/>
      <c r="BF118" s="16"/>
      <c r="BG118" s="16"/>
      <c r="BH118" s="16"/>
      <c r="BI118" s="16"/>
      <c r="BJ118" s="16"/>
      <c r="BK118" s="16"/>
      <c r="BL118" s="16"/>
      <c r="BM118" s="16"/>
      <c r="BN118" s="16"/>
      <c r="BO118" s="16"/>
      <c r="BP118" s="16"/>
      <c r="BQ118" s="16"/>
      <c r="BR118" s="16"/>
      <c r="BS118" s="16"/>
      <c r="BT118" s="16"/>
      <c r="BU118" s="16"/>
      <c r="BV118" s="16"/>
      <c r="BW118" s="16"/>
      <c r="BX118" s="16"/>
      <c r="BY118" s="16"/>
      <c r="BZ118" s="16"/>
      <c r="CA118" s="16"/>
      <c r="CB118" s="16"/>
      <c r="CC118" s="16"/>
      <c r="CD118" s="16"/>
      <c r="CE118" s="16"/>
      <c r="CF118" s="16"/>
      <c r="CG118" s="16"/>
      <c r="CH118" s="16"/>
      <c r="CI118" s="16"/>
      <c r="CJ118" s="16"/>
      <c r="CK118" s="16"/>
      <c r="CL118" s="16"/>
      <c r="CM118" s="16"/>
      <c r="CN118" s="16"/>
      <c r="CO118" s="16"/>
      <c r="CP118" s="16"/>
      <c r="CQ118" s="16"/>
      <c r="CR118" s="16"/>
      <c r="CS118" s="16"/>
      <c r="CT118" s="16"/>
      <c r="CU118" s="16"/>
      <c r="CV118" s="16"/>
      <c r="CW118" s="16"/>
    </row>
    <row r="119" spans="1:101" x14ac:dyDescent="0.3">
      <c r="A119" s="14">
        <v>90</v>
      </c>
      <c r="B119" s="15"/>
      <c r="C119" s="14" t="s">
        <v>224</v>
      </c>
      <c r="D119" s="14" t="s">
        <v>293</v>
      </c>
      <c r="E119" s="14"/>
      <c r="F119" s="14"/>
      <c r="G119" s="14" t="s">
        <v>294</v>
      </c>
      <c r="H119" s="2"/>
      <c r="I119" s="12">
        <v>100</v>
      </c>
      <c r="J119" s="16">
        <f t="shared" si="3"/>
        <v>87.43</v>
      </c>
      <c r="K119" s="16">
        <f t="shared" si="4"/>
        <v>91.894800000000004</v>
      </c>
      <c r="L119" s="16">
        <f t="shared" si="5"/>
        <v>8.1052</v>
      </c>
      <c r="M119" s="16">
        <f t="shared" si="5"/>
        <v>12.57</v>
      </c>
      <c r="N119" s="16">
        <v>2.8</v>
      </c>
      <c r="O119" s="16">
        <v>3.5</v>
      </c>
      <c r="P119" s="16">
        <v>0.8</v>
      </c>
      <c r="Q119" s="16">
        <v>1</v>
      </c>
      <c r="R119" s="17">
        <v>1.5</v>
      </c>
      <c r="S119" s="16">
        <v>3</v>
      </c>
      <c r="T119" s="16">
        <v>3</v>
      </c>
      <c r="U119" s="17">
        <v>4</v>
      </c>
      <c r="V119" s="18"/>
      <c r="W119" s="16"/>
      <c r="X119" s="60"/>
      <c r="Y119" s="16"/>
      <c r="Z119" s="18">
        <v>5.0000000000000001E-3</v>
      </c>
      <c r="AA119" s="16">
        <v>0.05</v>
      </c>
      <c r="AB119" s="16"/>
      <c r="AC119" s="16"/>
      <c r="AD119" s="16"/>
      <c r="AE119" s="16"/>
      <c r="AF119" s="60">
        <v>2.0000000000000001E-4</v>
      </c>
      <c r="AG119" s="16">
        <v>0.02</v>
      </c>
      <c r="AH119" s="16">
        <v>0</v>
      </c>
      <c r="AI119" s="16">
        <v>1</v>
      </c>
      <c r="AJ119" s="16"/>
      <c r="AK119" s="16"/>
      <c r="AL119" s="18"/>
      <c r="AM119" s="16"/>
      <c r="AN119" s="16"/>
      <c r="AO119" s="16"/>
      <c r="AP119" s="16"/>
      <c r="AQ119" s="16"/>
      <c r="AR119" s="16"/>
      <c r="AS119" s="16"/>
      <c r="AT119" s="16"/>
      <c r="AU119" s="16"/>
      <c r="AV119" s="16"/>
      <c r="AW119" s="16"/>
      <c r="AX119" s="16"/>
      <c r="AY119" s="16"/>
      <c r="AZ119" s="16"/>
      <c r="BA119" s="16"/>
      <c r="BB119" s="16"/>
      <c r="BC119" s="16"/>
      <c r="BD119" s="16"/>
      <c r="BE119" s="16"/>
      <c r="BF119" s="16"/>
      <c r="BG119" s="16"/>
      <c r="BH119" s="16"/>
      <c r="BI119" s="16"/>
      <c r="BJ119" s="16"/>
      <c r="BK119" s="16"/>
      <c r="BL119" s="16"/>
      <c r="BM119" s="16"/>
      <c r="BN119" s="16"/>
      <c r="BO119" s="16"/>
      <c r="BP119" s="16"/>
      <c r="BQ119" s="16"/>
      <c r="BR119" s="16"/>
      <c r="BS119" s="16"/>
      <c r="BT119" s="16"/>
      <c r="BU119" s="16"/>
      <c r="BV119" s="16"/>
      <c r="BW119" s="16"/>
      <c r="BX119" s="16"/>
      <c r="BY119" s="16"/>
      <c r="BZ119" s="16"/>
      <c r="CA119" s="16"/>
      <c r="CB119" s="16"/>
      <c r="CC119" s="16"/>
      <c r="CD119" s="16"/>
      <c r="CE119" s="16"/>
      <c r="CF119" s="16"/>
      <c r="CG119" s="16"/>
      <c r="CH119" s="16"/>
      <c r="CI119" s="16"/>
      <c r="CJ119" s="16"/>
      <c r="CK119" s="16"/>
      <c r="CL119" s="16"/>
      <c r="CM119" s="16"/>
      <c r="CN119" s="16"/>
      <c r="CO119" s="16"/>
      <c r="CP119" s="16"/>
      <c r="CQ119" s="16"/>
      <c r="CR119" s="16"/>
      <c r="CS119" s="16"/>
      <c r="CT119" s="16"/>
      <c r="CU119" s="16"/>
      <c r="CV119" s="16"/>
      <c r="CW119" s="16"/>
    </row>
    <row r="120" spans="1:101" x14ac:dyDescent="0.3">
      <c r="A120" s="14">
        <v>90</v>
      </c>
      <c r="B120" s="15"/>
      <c r="C120" s="14" t="s">
        <v>224</v>
      </c>
      <c r="D120" s="14" t="s">
        <v>293</v>
      </c>
      <c r="E120" s="14"/>
      <c r="F120" s="14"/>
      <c r="G120" s="14" t="s">
        <v>294</v>
      </c>
      <c r="H120" s="2"/>
      <c r="I120" s="12">
        <v>100</v>
      </c>
      <c r="J120" s="16">
        <f t="shared" si="3"/>
        <v>88.43</v>
      </c>
      <c r="K120" s="16">
        <f t="shared" si="4"/>
        <v>91.894800000000004</v>
      </c>
      <c r="L120" s="16">
        <f t="shared" si="5"/>
        <v>8.1052</v>
      </c>
      <c r="M120" s="16">
        <f t="shared" si="5"/>
        <v>11.57</v>
      </c>
      <c r="N120" s="16">
        <v>2.8</v>
      </c>
      <c r="O120" s="16">
        <v>3.5</v>
      </c>
      <c r="P120" s="16">
        <v>0.8</v>
      </c>
      <c r="Q120" s="16">
        <v>1</v>
      </c>
      <c r="R120" s="17">
        <v>1.5</v>
      </c>
      <c r="S120" s="16">
        <v>3</v>
      </c>
      <c r="T120" s="16">
        <v>3</v>
      </c>
      <c r="U120" s="17">
        <v>4</v>
      </c>
      <c r="V120" s="18"/>
      <c r="W120" s="16"/>
      <c r="X120" s="60"/>
      <c r="Y120" s="16"/>
      <c r="Z120" s="18">
        <v>5.0000000000000001E-3</v>
      </c>
      <c r="AA120" s="16">
        <v>0.05</v>
      </c>
      <c r="AB120" s="16"/>
      <c r="AC120" s="16"/>
      <c r="AD120" s="16"/>
      <c r="AE120" s="16"/>
      <c r="AF120" s="60">
        <v>2.0000000000000001E-4</v>
      </c>
      <c r="AG120" s="16">
        <v>0.02</v>
      </c>
      <c r="AH120" s="16"/>
      <c r="AI120" s="16"/>
      <c r="AJ120" s="16"/>
      <c r="AK120" s="16"/>
      <c r="AL120" s="18"/>
      <c r="AM120" s="16"/>
      <c r="AN120" s="16"/>
      <c r="AO120" s="16"/>
      <c r="AP120" s="16"/>
      <c r="AQ120" s="16"/>
      <c r="AR120" s="16"/>
      <c r="AS120" s="16"/>
      <c r="AT120" s="16"/>
      <c r="AU120" s="16"/>
      <c r="AV120" s="16"/>
      <c r="AW120" s="16"/>
      <c r="AX120" s="16"/>
      <c r="AY120" s="16"/>
      <c r="AZ120" s="16"/>
      <c r="BA120" s="16"/>
      <c r="BB120" s="16"/>
      <c r="BC120" s="16"/>
      <c r="BD120" s="16"/>
      <c r="BE120" s="16"/>
      <c r="BF120" s="16"/>
      <c r="BG120" s="16"/>
      <c r="BH120" s="16"/>
      <c r="BI120" s="16"/>
      <c r="BJ120" s="16"/>
      <c r="BK120" s="16"/>
      <c r="BL120" s="16"/>
      <c r="BM120" s="16"/>
      <c r="BN120" s="16"/>
      <c r="BO120" s="16"/>
      <c r="BP120" s="16"/>
      <c r="BQ120" s="16"/>
      <c r="BR120" s="16"/>
      <c r="BS120" s="16"/>
      <c r="BT120" s="16"/>
      <c r="BU120" s="16"/>
      <c r="BV120" s="16"/>
      <c r="BW120" s="16"/>
      <c r="BX120" s="16"/>
      <c r="BY120" s="16"/>
      <c r="BZ120" s="16"/>
      <c r="CA120" s="16"/>
      <c r="CB120" s="16"/>
      <c r="CC120" s="16"/>
      <c r="CD120" s="16"/>
      <c r="CE120" s="16"/>
      <c r="CF120" s="16"/>
      <c r="CG120" s="16"/>
      <c r="CH120" s="16"/>
      <c r="CI120" s="16"/>
      <c r="CJ120" s="16"/>
      <c r="CK120" s="16"/>
      <c r="CL120" s="16"/>
      <c r="CM120" s="16"/>
      <c r="CN120" s="16"/>
      <c r="CO120" s="16"/>
      <c r="CP120" s="16"/>
      <c r="CQ120" s="16"/>
      <c r="CR120" s="16"/>
      <c r="CS120" s="16"/>
      <c r="CT120" s="16"/>
      <c r="CU120" s="16"/>
      <c r="CV120" s="16"/>
      <c r="CW120" s="16"/>
    </row>
    <row r="121" spans="1:101" x14ac:dyDescent="0.3">
      <c r="A121" s="14">
        <v>90</v>
      </c>
      <c r="B121" s="15"/>
      <c r="C121" s="14" t="s">
        <v>224</v>
      </c>
      <c r="D121" s="14" t="s">
        <v>293</v>
      </c>
      <c r="E121" s="14"/>
      <c r="F121" s="14"/>
      <c r="G121" s="14" t="s">
        <v>294</v>
      </c>
      <c r="H121" s="2"/>
      <c r="I121" s="12">
        <v>100</v>
      </c>
      <c r="J121" s="16">
        <f t="shared" si="3"/>
        <v>87.43</v>
      </c>
      <c r="K121" s="16">
        <f t="shared" si="4"/>
        <v>91.894800000000004</v>
      </c>
      <c r="L121" s="16">
        <f t="shared" si="5"/>
        <v>8.1052</v>
      </c>
      <c r="M121" s="16">
        <f t="shared" si="5"/>
        <v>12.57</v>
      </c>
      <c r="N121" s="16">
        <v>2.8</v>
      </c>
      <c r="O121" s="16">
        <v>3.5</v>
      </c>
      <c r="P121" s="16">
        <v>0.8</v>
      </c>
      <c r="Q121" s="16">
        <v>1</v>
      </c>
      <c r="R121" s="17">
        <v>1.5</v>
      </c>
      <c r="S121" s="16">
        <v>3</v>
      </c>
      <c r="T121" s="16">
        <v>3</v>
      </c>
      <c r="U121" s="17">
        <v>4</v>
      </c>
      <c r="V121" s="18"/>
      <c r="W121" s="16"/>
      <c r="X121" s="60">
        <v>2.0000000000000001E-4</v>
      </c>
      <c r="Y121" s="16">
        <v>0.02</v>
      </c>
      <c r="Z121" s="18"/>
      <c r="AA121" s="16"/>
      <c r="AB121" s="16"/>
      <c r="AC121" s="16"/>
      <c r="AD121" s="16"/>
      <c r="AE121" s="16"/>
      <c r="AF121" s="60"/>
      <c r="AG121" s="16"/>
      <c r="AH121" s="16">
        <v>0</v>
      </c>
      <c r="AI121" s="16">
        <v>1</v>
      </c>
      <c r="AJ121" s="16"/>
      <c r="AK121" s="16"/>
      <c r="AL121" s="18">
        <v>5.0000000000000001E-3</v>
      </c>
      <c r="AM121" s="16">
        <v>0.05</v>
      </c>
      <c r="AN121" s="16"/>
      <c r="AO121" s="16"/>
      <c r="AP121" s="16"/>
      <c r="AQ121" s="16"/>
      <c r="AR121" s="16"/>
      <c r="AS121" s="16"/>
      <c r="AT121" s="16"/>
      <c r="AU121" s="16"/>
      <c r="AV121" s="16"/>
      <c r="AW121" s="16"/>
      <c r="AX121" s="16"/>
      <c r="AY121" s="16"/>
      <c r="AZ121" s="16"/>
      <c r="BA121" s="16"/>
      <c r="BB121" s="16"/>
      <c r="BC121" s="16"/>
      <c r="BD121" s="16"/>
      <c r="BE121" s="16"/>
      <c r="BF121" s="16"/>
      <c r="BG121" s="16"/>
      <c r="BH121" s="16"/>
      <c r="BI121" s="16"/>
      <c r="BJ121" s="16"/>
      <c r="BK121" s="16"/>
      <c r="BL121" s="16"/>
      <c r="BM121" s="16"/>
      <c r="BN121" s="16"/>
      <c r="BO121" s="16"/>
      <c r="BP121" s="16"/>
      <c r="BQ121" s="16"/>
      <c r="BR121" s="16"/>
      <c r="BS121" s="16"/>
      <c r="BT121" s="16"/>
      <c r="BU121" s="16"/>
      <c r="BV121" s="16"/>
      <c r="BW121" s="16"/>
      <c r="BX121" s="16"/>
      <c r="BY121" s="16"/>
      <c r="BZ121" s="16"/>
      <c r="CA121" s="16"/>
      <c r="CB121" s="16"/>
      <c r="CC121" s="16"/>
      <c r="CD121" s="16"/>
      <c r="CE121" s="16"/>
      <c r="CF121" s="16"/>
      <c r="CG121" s="16"/>
      <c r="CH121" s="16"/>
      <c r="CI121" s="16"/>
      <c r="CJ121" s="16"/>
      <c r="CK121" s="16"/>
      <c r="CL121" s="16"/>
      <c r="CM121" s="16"/>
      <c r="CN121" s="16"/>
      <c r="CO121" s="16"/>
      <c r="CP121" s="16"/>
      <c r="CQ121" s="16"/>
      <c r="CR121" s="16"/>
      <c r="CS121" s="16"/>
      <c r="CT121" s="16"/>
      <c r="CU121" s="16"/>
      <c r="CV121" s="16"/>
      <c r="CW121" s="16"/>
    </row>
    <row r="122" spans="1:101" x14ac:dyDescent="0.3">
      <c r="A122" s="14">
        <v>90</v>
      </c>
      <c r="B122" s="15"/>
      <c r="C122" s="14" t="s">
        <v>224</v>
      </c>
      <c r="D122" s="14" t="s">
        <v>293</v>
      </c>
      <c r="E122" s="14"/>
      <c r="F122" s="14"/>
      <c r="G122" s="14" t="s">
        <v>294</v>
      </c>
      <c r="H122" s="2"/>
      <c r="I122" s="12">
        <v>100</v>
      </c>
      <c r="J122" s="16">
        <f t="shared" si="3"/>
        <v>88.43</v>
      </c>
      <c r="K122" s="16">
        <f t="shared" si="4"/>
        <v>91.894800000000004</v>
      </c>
      <c r="L122" s="16">
        <f t="shared" si="5"/>
        <v>8.1052</v>
      </c>
      <c r="M122" s="16">
        <f t="shared" si="5"/>
        <v>11.57</v>
      </c>
      <c r="N122" s="16">
        <v>2.8</v>
      </c>
      <c r="O122" s="16">
        <v>3.5</v>
      </c>
      <c r="P122" s="16">
        <v>0.8</v>
      </c>
      <c r="Q122" s="16">
        <v>1</v>
      </c>
      <c r="R122" s="17">
        <v>1.5</v>
      </c>
      <c r="S122" s="16">
        <v>3</v>
      </c>
      <c r="T122" s="16">
        <v>3</v>
      </c>
      <c r="U122" s="17">
        <v>4</v>
      </c>
      <c r="V122" s="18"/>
      <c r="W122" s="16"/>
      <c r="X122" s="60">
        <v>2.0000000000000001E-4</v>
      </c>
      <c r="Y122" s="16">
        <v>0.02</v>
      </c>
      <c r="Z122" s="18"/>
      <c r="AA122" s="16"/>
      <c r="AB122" s="16"/>
      <c r="AC122" s="16"/>
      <c r="AD122" s="16"/>
      <c r="AE122" s="16"/>
      <c r="AF122" s="60"/>
      <c r="AG122" s="16"/>
      <c r="AH122" s="16"/>
      <c r="AI122" s="16"/>
      <c r="AJ122" s="16"/>
      <c r="AK122" s="16"/>
      <c r="AL122" s="18">
        <v>5.0000000000000001E-3</v>
      </c>
      <c r="AM122" s="16">
        <v>0.05</v>
      </c>
      <c r="AN122" s="16"/>
      <c r="AO122" s="16"/>
      <c r="AP122" s="16"/>
      <c r="AQ122" s="16"/>
      <c r="AR122" s="16"/>
      <c r="AS122" s="16"/>
      <c r="AT122" s="16"/>
      <c r="AU122" s="16"/>
      <c r="AV122" s="16"/>
      <c r="AW122" s="16"/>
      <c r="AX122" s="16"/>
      <c r="AY122" s="16"/>
      <c r="AZ122" s="16"/>
      <c r="BA122" s="16"/>
      <c r="BB122" s="16"/>
      <c r="BC122" s="16"/>
      <c r="BD122" s="16"/>
      <c r="BE122" s="16"/>
      <c r="BF122" s="16"/>
      <c r="BG122" s="16"/>
      <c r="BH122" s="16"/>
      <c r="BI122" s="16"/>
      <c r="BJ122" s="16"/>
      <c r="BK122" s="16"/>
      <c r="BL122" s="16"/>
      <c r="BM122" s="16"/>
      <c r="BN122" s="16"/>
      <c r="BO122" s="16"/>
      <c r="BP122" s="16"/>
      <c r="BQ122" s="16"/>
      <c r="BR122" s="16"/>
      <c r="BS122" s="16"/>
      <c r="BT122" s="16"/>
      <c r="BU122" s="16"/>
      <c r="BV122" s="16"/>
      <c r="BW122" s="16"/>
      <c r="BX122" s="16"/>
      <c r="BY122" s="16"/>
      <c r="BZ122" s="16"/>
      <c r="CA122" s="16"/>
      <c r="CB122" s="16"/>
      <c r="CC122" s="16"/>
      <c r="CD122" s="16"/>
      <c r="CE122" s="16"/>
      <c r="CF122" s="16"/>
      <c r="CG122" s="16"/>
      <c r="CH122" s="16"/>
      <c r="CI122" s="16"/>
      <c r="CJ122" s="16"/>
      <c r="CK122" s="16"/>
      <c r="CL122" s="16"/>
      <c r="CM122" s="16"/>
      <c r="CN122" s="16"/>
      <c r="CO122" s="16"/>
      <c r="CP122" s="16"/>
      <c r="CQ122" s="16"/>
      <c r="CR122" s="16"/>
      <c r="CS122" s="16"/>
      <c r="CT122" s="16"/>
      <c r="CU122" s="16"/>
      <c r="CV122" s="16"/>
      <c r="CW122" s="16"/>
    </row>
    <row r="123" spans="1:101" x14ac:dyDescent="0.3">
      <c r="A123" s="14">
        <v>90</v>
      </c>
      <c r="B123" s="15"/>
      <c r="C123" s="14" t="s">
        <v>224</v>
      </c>
      <c r="D123" s="14" t="s">
        <v>293</v>
      </c>
      <c r="E123" s="14"/>
      <c r="F123" s="14"/>
      <c r="G123" s="14" t="s">
        <v>294</v>
      </c>
      <c r="H123" s="2"/>
      <c r="I123" s="12">
        <v>100</v>
      </c>
      <c r="J123" s="16">
        <f t="shared" si="3"/>
        <v>87.43</v>
      </c>
      <c r="K123" s="16">
        <f t="shared" si="4"/>
        <v>91.894800000000004</v>
      </c>
      <c r="L123" s="16">
        <f t="shared" si="5"/>
        <v>8.1052</v>
      </c>
      <c r="M123" s="16">
        <f t="shared" si="5"/>
        <v>12.57</v>
      </c>
      <c r="N123" s="16">
        <v>2.8</v>
      </c>
      <c r="O123" s="16">
        <v>3.5</v>
      </c>
      <c r="P123" s="16">
        <v>0.8</v>
      </c>
      <c r="Q123" s="16">
        <v>1</v>
      </c>
      <c r="R123" s="17">
        <v>1.5</v>
      </c>
      <c r="S123" s="16">
        <v>3</v>
      </c>
      <c r="T123" s="16">
        <v>3</v>
      </c>
      <c r="U123" s="17">
        <v>4</v>
      </c>
      <c r="V123" s="18"/>
      <c r="W123" s="16"/>
      <c r="X123" s="60"/>
      <c r="Y123" s="16"/>
      <c r="Z123" s="18"/>
      <c r="AA123" s="16"/>
      <c r="AB123" s="16"/>
      <c r="AC123" s="16"/>
      <c r="AD123" s="16"/>
      <c r="AE123" s="16"/>
      <c r="AF123" s="60">
        <v>2.0000000000000001E-4</v>
      </c>
      <c r="AG123" s="16">
        <v>0.02</v>
      </c>
      <c r="AH123" s="16">
        <v>0</v>
      </c>
      <c r="AI123" s="16">
        <v>1</v>
      </c>
      <c r="AJ123" s="16"/>
      <c r="AK123" s="16"/>
      <c r="AL123" s="18">
        <v>5.0000000000000001E-3</v>
      </c>
      <c r="AM123" s="16">
        <v>0.05</v>
      </c>
      <c r="AN123" s="16"/>
      <c r="AO123" s="16"/>
      <c r="AP123" s="16"/>
      <c r="AQ123" s="16"/>
      <c r="AR123" s="16"/>
      <c r="AS123" s="16"/>
      <c r="AT123" s="16"/>
      <c r="AU123" s="16"/>
      <c r="AV123" s="16"/>
      <c r="AW123" s="16"/>
      <c r="AX123" s="16"/>
      <c r="AY123" s="16"/>
      <c r="AZ123" s="16"/>
      <c r="BA123" s="16"/>
      <c r="BB123" s="16"/>
      <c r="BC123" s="16"/>
      <c r="BD123" s="16"/>
      <c r="BE123" s="16"/>
      <c r="BF123" s="16"/>
      <c r="BG123" s="16"/>
      <c r="BH123" s="16"/>
      <c r="BI123" s="16"/>
      <c r="BJ123" s="16"/>
      <c r="BK123" s="16"/>
      <c r="BL123" s="16"/>
      <c r="BM123" s="16"/>
      <c r="BN123" s="16"/>
      <c r="BO123" s="16"/>
      <c r="BP123" s="16"/>
      <c r="BQ123" s="16"/>
      <c r="BR123" s="16"/>
      <c r="BS123" s="16"/>
      <c r="BT123" s="16"/>
      <c r="BU123" s="16"/>
      <c r="BV123" s="16"/>
      <c r="BW123" s="16"/>
      <c r="BX123" s="16"/>
      <c r="BY123" s="16"/>
      <c r="BZ123" s="16"/>
      <c r="CA123" s="16"/>
      <c r="CB123" s="16"/>
      <c r="CC123" s="16"/>
      <c r="CD123" s="16"/>
      <c r="CE123" s="16"/>
      <c r="CF123" s="16"/>
      <c r="CG123" s="16"/>
      <c r="CH123" s="16"/>
      <c r="CI123" s="16"/>
      <c r="CJ123" s="16"/>
      <c r="CK123" s="16"/>
      <c r="CL123" s="16"/>
      <c r="CM123" s="16"/>
      <c r="CN123" s="16"/>
      <c r="CO123" s="16"/>
      <c r="CP123" s="16"/>
      <c r="CQ123" s="16"/>
      <c r="CR123" s="16"/>
      <c r="CS123" s="16"/>
      <c r="CT123" s="16"/>
      <c r="CU123" s="16"/>
      <c r="CV123" s="16"/>
      <c r="CW123" s="16"/>
    </row>
    <row r="124" spans="1:101" x14ac:dyDescent="0.3">
      <c r="A124" s="14">
        <v>90</v>
      </c>
      <c r="B124" s="15"/>
      <c r="C124" s="14" t="s">
        <v>224</v>
      </c>
      <c r="D124" s="14" t="s">
        <v>293</v>
      </c>
      <c r="E124" s="14"/>
      <c r="F124" s="14"/>
      <c r="G124" s="14" t="s">
        <v>294</v>
      </c>
      <c r="H124" s="2"/>
      <c r="I124" s="12">
        <v>100</v>
      </c>
      <c r="J124" s="16">
        <f t="shared" si="3"/>
        <v>88.43</v>
      </c>
      <c r="K124" s="16">
        <f t="shared" si="4"/>
        <v>91.894800000000004</v>
      </c>
      <c r="L124" s="16">
        <f t="shared" si="5"/>
        <v>8.1052</v>
      </c>
      <c r="M124" s="16">
        <f t="shared" si="5"/>
        <v>11.57</v>
      </c>
      <c r="N124" s="16">
        <v>2.8</v>
      </c>
      <c r="O124" s="16">
        <v>3.5</v>
      </c>
      <c r="P124" s="16">
        <v>0.8</v>
      </c>
      <c r="Q124" s="16">
        <v>1</v>
      </c>
      <c r="R124" s="17">
        <v>1.5</v>
      </c>
      <c r="S124" s="16">
        <v>3</v>
      </c>
      <c r="T124" s="16">
        <v>3</v>
      </c>
      <c r="U124" s="17">
        <v>4</v>
      </c>
      <c r="V124" s="18"/>
      <c r="W124" s="16"/>
      <c r="X124" s="60"/>
      <c r="Y124" s="16"/>
      <c r="Z124" s="18"/>
      <c r="AA124" s="16"/>
      <c r="AB124" s="16"/>
      <c r="AC124" s="16"/>
      <c r="AD124" s="16"/>
      <c r="AE124" s="16"/>
      <c r="AF124" s="60">
        <v>2.0000000000000001E-4</v>
      </c>
      <c r="AG124" s="16">
        <v>0.02</v>
      </c>
      <c r="AH124" s="16"/>
      <c r="AI124" s="16"/>
      <c r="AJ124" s="16"/>
      <c r="AK124" s="16"/>
      <c r="AL124" s="18">
        <v>5.0000000000000001E-3</v>
      </c>
      <c r="AM124" s="16">
        <v>0.05</v>
      </c>
      <c r="AN124" s="16"/>
      <c r="AO124" s="16"/>
      <c r="AP124" s="16"/>
      <c r="AQ124" s="16"/>
      <c r="AR124" s="16"/>
      <c r="AS124" s="16"/>
      <c r="AT124" s="16"/>
      <c r="AU124" s="16"/>
      <c r="AV124" s="16"/>
      <c r="AW124" s="16"/>
      <c r="AX124" s="16"/>
      <c r="AY124" s="16"/>
      <c r="AZ124" s="16"/>
      <c r="BA124" s="16"/>
      <c r="BB124" s="16"/>
      <c r="BC124" s="16"/>
      <c r="BD124" s="16"/>
      <c r="BE124" s="16"/>
      <c r="BF124" s="16"/>
      <c r="BG124" s="16"/>
      <c r="BH124" s="16"/>
      <c r="BI124" s="16"/>
      <c r="BJ124" s="16"/>
      <c r="BK124" s="16"/>
      <c r="BL124" s="16"/>
      <c r="BM124" s="16"/>
      <c r="BN124" s="16"/>
      <c r="BO124" s="16"/>
      <c r="BP124" s="16"/>
      <c r="BQ124" s="16"/>
      <c r="BR124" s="16"/>
      <c r="BS124" s="16"/>
      <c r="BT124" s="16"/>
      <c r="BU124" s="16"/>
      <c r="BV124" s="16"/>
      <c r="BW124" s="16"/>
      <c r="BX124" s="16"/>
      <c r="BY124" s="16"/>
      <c r="BZ124" s="16"/>
      <c r="CA124" s="16"/>
      <c r="CB124" s="16"/>
      <c r="CC124" s="16"/>
      <c r="CD124" s="16"/>
      <c r="CE124" s="16"/>
      <c r="CF124" s="16"/>
      <c r="CG124" s="16"/>
      <c r="CH124" s="16"/>
      <c r="CI124" s="16"/>
      <c r="CJ124" s="16"/>
      <c r="CK124" s="16"/>
      <c r="CL124" s="16"/>
      <c r="CM124" s="16"/>
      <c r="CN124" s="16"/>
      <c r="CO124" s="16"/>
      <c r="CP124" s="16"/>
      <c r="CQ124" s="16"/>
      <c r="CR124" s="16"/>
      <c r="CS124" s="16"/>
      <c r="CT124" s="16"/>
      <c r="CU124" s="16"/>
      <c r="CV124" s="16"/>
      <c r="CW124" s="16"/>
    </row>
    <row r="125" spans="1:101" x14ac:dyDescent="0.3">
      <c r="A125" s="14">
        <v>91</v>
      </c>
      <c r="B125" s="15"/>
      <c r="C125" s="14" t="s">
        <v>224</v>
      </c>
      <c r="D125" s="14" t="s">
        <v>295</v>
      </c>
      <c r="E125" s="14"/>
      <c r="F125" s="14"/>
      <c r="G125" s="14" t="s">
        <v>296</v>
      </c>
      <c r="H125" s="2"/>
      <c r="I125" s="12">
        <v>100</v>
      </c>
      <c r="J125" s="16">
        <f t="shared" si="3"/>
        <v>98.16</v>
      </c>
      <c r="K125" s="16">
        <f t="shared" si="4"/>
        <v>99.38</v>
      </c>
      <c r="L125" s="16">
        <f t="shared" si="5"/>
        <v>0.62</v>
      </c>
      <c r="M125" s="16">
        <f t="shared" si="5"/>
        <v>1.84</v>
      </c>
      <c r="N125" s="16"/>
      <c r="O125" s="16"/>
      <c r="P125" s="16">
        <v>0.5</v>
      </c>
      <c r="Q125" s="16">
        <v>0.8</v>
      </c>
      <c r="R125" s="16">
        <v>0.1</v>
      </c>
      <c r="S125" s="16">
        <v>1</v>
      </c>
      <c r="T125" s="16"/>
      <c r="U125" s="17"/>
      <c r="V125" s="16">
        <v>0.02</v>
      </c>
      <c r="W125" s="16">
        <v>0.04</v>
      </c>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6"/>
      <c r="AT125" s="16"/>
      <c r="AU125" s="16"/>
      <c r="AV125" s="16"/>
      <c r="AW125" s="16"/>
      <c r="AX125" s="16"/>
      <c r="AY125" s="16"/>
      <c r="AZ125" s="16"/>
      <c r="BA125" s="16"/>
      <c r="BB125" s="16"/>
      <c r="BC125" s="16"/>
      <c r="BD125" s="16"/>
      <c r="BE125" s="16"/>
      <c r="BF125" s="16"/>
      <c r="BG125" s="16"/>
      <c r="BH125" s="16"/>
      <c r="BI125" s="16"/>
      <c r="BJ125" s="16"/>
      <c r="BK125" s="16"/>
      <c r="BL125" s="16"/>
      <c r="BM125" s="16"/>
      <c r="BN125" s="16"/>
      <c r="BO125" s="16"/>
      <c r="BP125" s="16"/>
      <c r="BQ125" s="16"/>
      <c r="BR125" s="16"/>
      <c r="BS125" s="16"/>
      <c r="BT125" s="16"/>
      <c r="BU125" s="16"/>
      <c r="BV125" s="16"/>
      <c r="BW125" s="16"/>
      <c r="BX125" s="16"/>
      <c r="BY125" s="16"/>
      <c r="BZ125" s="16"/>
      <c r="CA125" s="16"/>
      <c r="CB125" s="16"/>
      <c r="CC125" s="16"/>
      <c r="CD125" s="16"/>
      <c r="CE125" s="16"/>
      <c r="CF125" s="16"/>
      <c r="CG125" s="16"/>
      <c r="CH125" s="16"/>
      <c r="CI125" s="16"/>
      <c r="CJ125" s="16"/>
      <c r="CK125" s="16"/>
      <c r="CL125" s="16"/>
      <c r="CM125" s="16"/>
      <c r="CN125" s="16"/>
      <c r="CO125" s="16"/>
      <c r="CP125" s="16"/>
      <c r="CQ125" s="16"/>
      <c r="CR125" s="16"/>
      <c r="CS125" s="16"/>
      <c r="CT125" s="16"/>
      <c r="CU125" s="16"/>
      <c r="CV125" s="16"/>
      <c r="CW125" s="16"/>
    </row>
    <row r="126" spans="1:101" x14ac:dyDescent="0.3">
      <c r="A126" s="14">
        <v>97</v>
      </c>
      <c r="B126" s="15"/>
      <c r="C126" s="14" t="s">
        <v>111</v>
      </c>
      <c r="D126" s="14" t="s">
        <v>324</v>
      </c>
      <c r="E126" s="14"/>
      <c r="F126" s="14" t="s">
        <v>113</v>
      </c>
      <c r="G126" s="14" t="s">
        <v>325</v>
      </c>
      <c r="H126" s="2" t="s">
        <v>326</v>
      </c>
      <c r="I126" s="12">
        <v>100</v>
      </c>
      <c r="J126" s="16">
        <f t="shared" si="3"/>
        <v>89.65</v>
      </c>
      <c r="K126" s="16">
        <f t="shared" si="4"/>
        <v>94.74</v>
      </c>
      <c r="L126" s="16">
        <f t="shared" si="5"/>
        <v>5.26</v>
      </c>
      <c r="M126" s="16">
        <f t="shared" si="5"/>
        <v>10.35</v>
      </c>
      <c r="N126" s="16">
        <v>2</v>
      </c>
      <c r="O126" s="16">
        <v>4.5</v>
      </c>
      <c r="P126" s="16">
        <v>0.25</v>
      </c>
      <c r="Q126" s="16">
        <v>0.75</v>
      </c>
      <c r="R126" s="17">
        <v>3</v>
      </c>
      <c r="S126" s="16">
        <v>5</v>
      </c>
      <c r="T126" s="16"/>
      <c r="U126" s="17"/>
      <c r="V126" s="16">
        <v>0.01</v>
      </c>
      <c r="W126" s="16">
        <v>0.1</v>
      </c>
      <c r="X126" s="16"/>
      <c r="Y126" s="16"/>
      <c r="Z126" s="16"/>
      <c r="AA126" s="16"/>
      <c r="AB126" s="16"/>
      <c r="AC126" s="16"/>
      <c r="AD126" s="16"/>
      <c r="AE126" s="16"/>
      <c r="AF126" s="16"/>
      <c r="AG126" s="16"/>
      <c r="AH126" s="16"/>
      <c r="AI126" s="16"/>
      <c r="AJ126" s="16"/>
      <c r="AK126" s="16"/>
      <c r="AL126" s="16"/>
      <c r="AM126" s="16"/>
      <c r="AN126" s="16"/>
      <c r="AO126" s="16"/>
      <c r="AP126" s="16"/>
      <c r="AQ126" s="16"/>
      <c r="AR126" s="16"/>
      <c r="AS126" s="16"/>
      <c r="AT126" s="16"/>
      <c r="AU126" s="16"/>
      <c r="AV126" s="16"/>
      <c r="AW126" s="16"/>
      <c r="AX126" s="16"/>
      <c r="AY126" s="16"/>
      <c r="AZ126" s="16"/>
      <c r="BA126" s="16"/>
      <c r="BB126" s="16"/>
      <c r="BC126" s="16"/>
      <c r="BD126" s="16"/>
      <c r="BE126" s="16"/>
      <c r="BF126" s="16"/>
      <c r="BG126" s="16"/>
      <c r="BH126" s="16"/>
      <c r="BI126" s="16"/>
      <c r="BJ126" s="16"/>
      <c r="BK126" s="16"/>
      <c r="BL126" s="16"/>
      <c r="BM126" s="16"/>
      <c r="BN126" s="16"/>
      <c r="BO126" s="16"/>
      <c r="BP126" s="16"/>
      <c r="BQ126" s="16"/>
      <c r="BR126" s="16"/>
      <c r="BS126" s="16"/>
      <c r="BT126" s="16"/>
      <c r="BU126" s="16"/>
      <c r="BV126" s="16"/>
      <c r="BW126" s="16"/>
      <c r="BX126" s="16"/>
      <c r="BY126" s="16"/>
      <c r="BZ126" s="16"/>
      <c r="CA126" s="16"/>
      <c r="CB126" s="16"/>
      <c r="CC126" s="16"/>
      <c r="CD126" s="16"/>
      <c r="CE126" s="16"/>
      <c r="CF126" s="16"/>
      <c r="CG126" s="16"/>
      <c r="CH126" s="16"/>
      <c r="CI126" s="16"/>
      <c r="CJ126" s="16"/>
      <c r="CK126" s="16"/>
      <c r="CL126" s="16"/>
      <c r="CM126" s="16"/>
      <c r="CN126" s="16"/>
      <c r="CO126" s="16"/>
      <c r="CP126" s="16"/>
      <c r="CQ126" s="16"/>
      <c r="CR126" s="16"/>
      <c r="CS126" s="16"/>
      <c r="CT126" s="16"/>
      <c r="CU126" s="16"/>
      <c r="CV126" s="16"/>
      <c r="CW126" s="16"/>
    </row>
    <row r="127" spans="1:101" x14ac:dyDescent="0.3">
      <c r="A127" s="14">
        <v>100</v>
      </c>
      <c r="B127" s="15"/>
      <c r="C127" s="14" t="s">
        <v>111</v>
      </c>
      <c r="D127" s="14" t="s">
        <v>327</v>
      </c>
      <c r="E127" s="14"/>
      <c r="F127" s="14" t="s">
        <v>113</v>
      </c>
      <c r="G127" s="14" t="s">
        <v>328</v>
      </c>
      <c r="H127" s="2" t="s">
        <v>329</v>
      </c>
      <c r="I127" s="12">
        <v>100</v>
      </c>
      <c r="J127" s="16">
        <v>0.1</v>
      </c>
      <c r="K127" s="16">
        <v>3</v>
      </c>
      <c r="L127" s="16">
        <f t="shared" si="5"/>
        <v>95.1</v>
      </c>
      <c r="M127" s="16">
        <f t="shared" si="5"/>
        <v>101.8</v>
      </c>
      <c r="N127" s="16"/>
      <c r="O127" s="16"/>
      <c r="P127" s="16"/>
      <c r="Q127" s="16"/>
      <c r="R127" s="16">
        <v>0.1</v>
      </c>
      <c r="S127" s="16">
        <v>2</v>
      </c>
      <c r="T127" s="16">
        <v>95</v>
      </c>
      <c r="U127" s="17">
        <v>99.8</v>
      </c>
      <c r="V127" s="16"/>
      <c r="W127" s="16"/>
      <c r="X127" s="16"/>
      <c r="Y127" s="16"/>
      <c r="Z127" s="16"/>
      <c r="AA127" s="16"/>
      <c r="AB127" s="16"/>
      <c r="AC127" s="16"/>
      <c r="AD127" s="16"/>
      <c r="AE127" s="16"/>
      <c r="AF127" s="16"/>
      <c r="AG127" s="16"/>
      <c r="AH127" s="16"/>
      <c r="AI127" s="16"/>
      <c r="AJ127" s="16"/>
      <c r="AK127" s="16"/>
      <c r="AL127" s="16"/>
      <c r="AM127" s="16"/>
      <c r="AN127" s="16"/>
      <c r="AO127" s="16"/>
      <c r="AP127" s="16"/>
      <c r="AQ127" s="16"/>
      <c r="AR127" s="16"/>
      <c r="AS127" s="16"/>
      <c r="AT127" s="16"/>
      <c r="AU127" s="16"/>
      <c r="AV127" s="16"/>
      <c r="AW127" s="16"/>
      <c r="AX127" s="16"/>
      <c r="AY127" s="16"/>
      <c r="AZ127" s="16"/>
      <c r="BA127" s="16"/>
      <c r="BB127" s="16"/>
      <c r="BC127" s="16"/>
      <c r="BD127" s="16"/>
      <c r="BE127" s="16"/>
      <c r="BF127" s="16"/>
      <c r="BG127" s="16"/>
      <c r="BH127" s="16"/>
      <c r="BI127" s="16"/>
      <c r="BJ127" s="16"/>
      <c r="BK127" s="16"/>
      <c r="BL127" s="16"/>
      <c r="BM127" s="16"/>
      <c r="BN127" s="16"/>
      <c r="BO127" s="16"/>
      <c r="BP127" s="16"/>
      <c r="BQ127" s="16"/>
      <c r="BR127" s="16"/>
      <c r="BS127" s="16"/>
      <c r="BT127" s="16"/>
      <c r="BU127" s="16"/>
      <c r="BV127" s="16"/>
      <c r="BW127" s="16"/>
      <c r="BX127" s="16"/>
      <c r="BY127" s="16"/>
      <c r="BZ127" s="16"/>
      <c r="CA127" s="16"/>
      <c r="CB127" s="16"/>
      <c r="CC127" s="16"/>
      <c r="CD127" s="16"/>
      <c r="CE127" s="16"/>
      <c r="CF127" s="16"/>
      <c r="CG127" s="16"/>
      <c r="CH127" s="16"/>
      <c r="CI127" s="16"/>
      <c r="CJ127" s="16"/>
      <c r="CK127" s="16"/>
      <c r="CL127" s="16"/>
      <c r="CM127" s="16"/>
      <c r="CN127" s="16"/>
      <c r="CO127" s="16"/>
      <c r="CP127" s="16"/>
      <c r="CQ127" s="16"/>
      <c r="CR127" s="16"/>
      <c r="CS127" s="16"/>
      <c r="CT127" s="16"/>
      <c r="CU127" s="16"/>
      <c r="CV127" s="16"/>
      <c r="CW127" s="16"/>
    </row>
    <row r="128" spans="1:101" x14ac:dyDescent="0.3">
      <c r="A128" s="14">
        <v>102</v>
      </c>
      <c r="B128" s="15"/>
      <c r="C128" s="14" t="s">
        <v>197</v>
      </c>
      <c r="D128" s="14" t="s">
        <v>362</v>
      </c>
      <c r="E128" s="14"/>
      <c r="F128" s="14" t="s">
        <v>199</v>
      </c>
      <c r="G128" s="14" t="s">
        <v>363</v>
      </c>
      <c r="H128" s="2" t="s">
        <v>364</v>
      </c>
      <c r="I128" s="12">
        <v>100</v>
      </c>
      <c r="J128" s="16">
        <f t="shared" ref="J128:J140" si="8">I128-M128</f>
        <v>88.775000000000006</v>
      </c>
      <c r="K128" s="16">
        <f t="shared" ref="K128:K140" si="9">I128-L128</f>
        <v>94.896000000000001</v>
      </c>
      <c r="L128" s="16">
        <f t="shared" si="5"/>
        <v>5.1039999999999992</v>
      </c>
      <c r="M128" s="16">
        <f t="shared" si="5"/>
        <v>11.225</v>
      </c>
      <c r="N128" s="16">
        <v>2.8</v>
      </c>
      <c r="O128" s="16">
        <v>4</v>
      </c>
      <c r="P128" s="16">
        <v>0.8</v>
      </c>
      <c r="Q128" s="16">
        <v>1.2</v>
      </c>
      <c r="R128" s="17">
        <v>1.5</v>
      </c>
      <c r="S128" s="16">
        <v>6</v>
      </c>
      <c r="T128" s="16"/>
      <c r="U128" s="16"/>
      <c r="V128" s="16"/>
      <c r="W128" s="16"/>
      <c r="X128" s="16"/>
      <c r="Y128" s="16"/>
      <c r="Z128" s="16"/>
      <c r="AA128" s="16"/>
      <c r="AB128" s="16"/>
      <c r="AC128" s="16"/>
      <c r="AD128" s="16"/>
      <c r="AE128" s="16"/>
      <c r="AF128" s="16"/>
      <c r="AG128" s="16"/>
      <c r="AH128" s="16"/>
      <c r="AI128" s="16"/>
      <c r="AJ128" s="16"/>
      <c r="AK128" s="16"/>
      <c r="AL128" s="16"/>
      <c r="AM128" s="16"/>
      <c r="AN128" s="16"/>
      <c r="AO128" s="16"/>
      <c r="AP128" s="16"/>
      <c r="AQ128" s="16"/>
      <c r="AR128" s="16"/>
      <c r="AS128" s="16"/>
      <c r="AT128" s="16"/>
      <c r="AU128" s="16"/>
      <c r="AV128" s="16"/>
      <c r="AW128" s="16"/>
      <c r="AX128" s="16"/>
      <c r="AY128" s="16"/>
      <c r="AZ128" s="16"/>
      <c r="BA128" s="16"/>
      <c r="BB128" s="16"/>
      <c r="BC128" s="16"/>
      <c r="BD128" s="16"/>
      <c r="BE128" s="16"/>
      <c r="BF128" s="16"/>
      <c r="BG128" s="16"/>
      <c r="BH128" s="16"/>
      <c r="BI128" s="16"/>
      <c r="BJ128" s="16"/>
      <c r="BK128" s="16"/>
      <c r="BL128" s="16"/>
      <c r="BM128" s="16"/>
      <c r="BN128" s="16"/>
      <c r="BO128" s="16"/>
      <c r="BP128" s="16"/>
      <c r="BQ128" s="16"/>
      <c r="BR128" s="16"/>
      <c r="BS128" s="16"/>
      <c r="BT128" s="16"/>
      <c r="BU128" s="16"/>
      <c r="BV128" s="16"/>
      <c r="BW128" s="16"/>
      <c r="BX128" s="16"/>
      <c r="BY128" s="16"/>
      <c r="BZ128" s="16"/>
      <c r="CA128" s="16"/>
      <c r="CB128" s="16"/>
      <c r="CC128" s="16"/>
      <c r="CD128" s="16"/>
      <c r="CE128" s="16"/>
      <c r="CF128" s="16"/>
      <c r="CG128" s="16"/>
      <c r="CH128" s="16"/>
      <c r="CI128" s="16"/>
      <c r="CJ128" s="18">
        <v>4.0000000000000001E-3</v>
      </c>
      <c r="CK128" s="18">
        <v>2.5000000000000001E-2</v>
      </c>
      <c r="CL128" s="16"/>
      <c r="CM128" s="16"/>
      <c r="CN128" s="16"/>
      <c r="CO128" s="16"/>
      <c r="CP128" s="16"/>
      <c r="CQ128" s="16"/>
      <c r="CR128" s="16"/>
      <c r="CS128" s="16"/>
      <c r="CT128" s="16"/>
      <c r="CU128" s="16"/>
      <c r="CV128" s="16"/>
      <c r="CW128" s="16"/>
    </row>
    <row r="129" spans="1:101" x14ac:dyDescent="0.3">
      <c r="A129" s="14">
        <v>103</v>
      </c>
      <c r="B129" s="15"/>
      <c r="C129" s="14" t="s">
        <v>197</v>
      </c>
      <c r="D129" s="14" t="s">
        <v>372</v>
      </c>
      <c r="E129" s="14"/>
      <c r="F129" s="14" t="s">
        <v>199</v>
      </c>
      <c r="G129" s="14" t="s">
        <v>373</v>
      </c>
      <c r="H129" s="2" t="s">
        <v>2136</v>
      </c>
      <c r="I129" s="12">
        <v>100</v>
      </c>
      <c r="J129" s="16">
        <f t="shared" si="8"/>
        <v>39.914999999999999</v>
      </c>
      <c r="K129" s="16">
        <f t="shared" si="9"/>
        <v>68.685999999999993</v>
      </c>
      <c r="L129" s="16">
        <f t="shared" si="5"/>
        <v>31.314000000000004</v>
      </c>
      <c r="M129" s="16">
        <f t="shared" si="5"/>
        <v>60.085000000000001</v>
      </c>
      <c r="N129" s="16"/>
      <c r="O129" s="16"/>
      <c r="P129" s="16">
        <v>0.3</v>
      </c>
      <c r="Q129" s="16">
        <v>1</v>
      </c>
      <c r="R129" s="17">
        <v>31</v>
      </c>
      <c r="S129" s="16">
        <v>59</v>
      </c>
      <c r="T129" s="16"/>
      <c r="U129" s="16"/>
      <c r="V129" s="16">
        <v>0.01</v>
      </c>
      <c r="W129" s="16">
        <v>0.06</v>
      </c>
      <c r="X129" s="16"/>
      <c r="Y129" s="16"/>
      <c r="Z129" s="16"/>
      <c r="AA129" s="16"/>
      <c r="AB129" s="16"/>
      <c r="AC129" s="16"/>
      <c r="AD129" s="16"/>
      <c r="AE129" s="16"/>
      <c r="AF129" s="16"/>
      <c r="AG129" s="16"/>
      <c r="AH129" s="16"/>
      <c r="AI129" s="16"/>
      <c r="AJ129" s="16"/>
      <c r="AK129" s="16"/>
      <c r="AL129" s="16"/>
      <c r="AM129" s="16"/>
      <c r="AN129" s="16"/>
      <c r="AO129" s="16"/>
      <c r="AP129" s="16"/>
      <c r="AQ129" s="16"/>
      <c r="AR129" s="16"/>
      <c r="AS129" s="16"/>
      <c r="AT129" s="16"/>
      <c r="AU129" s="16"/>
      <c r="AV129" s="16"/>
      <c r="AW129" s="16"/>
      <c r="AX129" s="16"/>
      <c r="AY129" s="16"/>
      <c r="AZ129" s="16"/>
      <c r="BA129" s="16"/>
      <c r="BB129" s="16"/>
      <c r="BC129" s="16"/>
      <c r="BD129" s="16"/>
      <c r="BE129" s="16"/>
      <c r="BF129" s="16"/>
      <c r="BG129" s="16"/>
      <c r="BH129" s="16"/>
      <c r="BI129" s="16"/>
      <c r="BJ129" s="16"/>
      <c r="BK129" s="16"/>
      <c r="BL129" s="16"/>
      <c r="BM129" s="16"/>
      <c r="BN129" s="16"/>
      <c r="BO129" s="16"/>
      <c r="BP129" s="16"/>
      <c r="BQ129" s="16"/>
      <c r="BR129" s="16"/>
      <c r="BS129" s="16"/>
      <c r="BT129" s="16"/>
      <c r="BU129" s="16"/>
      <c r="BV129" s="16"/>
      <c r="BW129" s="16"/>
      <c r="BX129" s="16"/>
      <c r="BY129" s="16"/>
      <c r="BZ129" s="16"/>
      <c r="CA129" s="16"/>
      <c r="CB129" s="16"/>
      <c r="CC129" s="16"/>
      <c r="CD129" s="16"/>
      <c r="CE129" s="16"/>
      <c r="CF129" s="16"/>
      <c r="CG129" s="16"/>
      <c r="CH129" s="16"/>
      <c r="CI129" s="16"/>
      <c r="CJ129" s="60">
        <v>4.0000000000000001E-3</v>
      </c>
      <c r="CK129" s="60">
        <v>2.5000000000000001E-2</v>
      </c>
      <c r="CL129" s="16"/>
      <c r="CM129" s="16"/>
      <c r="CN129" s="16"/>
      <c r="CO129" s="16"/>
      <c r="CP129" s="16"/>
      <c r="CQ129" s="16"/>
      <c r="CR129" s="16"/>
      <c r="CS129" s="16"/>
      <c r="CT129" s="16"/>
      <c r="CU129" s="16"/>
      <c r="CV129" s="16"/>
      <c r="CW129" s="16"/>
    </row>
    <row r="130" spans="1:101" x14ac:dyDescent="0.3">
      <c r="A130" s="14">
        <v>105</v>
      </c>
      <c r="B130" s="15" t="s">
        <v>675</v>
      </c>
      <c r="C130" s="14" t="s">
        <v>197</v>
      </c>
      <c r="D130" s="14" t="s">
        <v>2087</v>
      </c>
      <c r="E130" s="14"/>
      <c r="F130" s="14" t="s">
        <v>199</v>
      </c>
      <c r="G130" s="14" t="s">
        <v>2088</v>
      </c>
      <c r="H130" s="2" t="s">
        <v>2089</v>
      </c>
      <c r="I130" s="12">
        <v>100</v>
      </c>
      <c r="J130" s="16">
        <f t="shared" si="8"/>
        <v>98.16</v>
      </c>
      <c r="K130" s="16">
        <f t="shared" si="9"/>
        <v>99.997500000000002</v>
      </c>
      <c r="L130" s="16">
        <f t="shared" si="5"/>
        <v>2.5000000000000001E-3</v>
      </c>
      <c r="M130" s="16">
        <f t="shared" si="5"/>
        <v>1.84</v>
      </c>
      <c r="N130" s="16"/>
      <c r="O130" s="16"/>
      <c r="P130" s="16"/>
      <c r="Q130" s="16"/>
      <c r="R130" s="17">
        <v>0</v>
      </c>
      <c r="S130" s="16">
        <f>10000*0.1/1000</f>
        <v>1</v>
      </c>
      <c r="T130" s="16"/>
      <c r="U130" s="17"/>
      <c r="V130" s="16"/>
      <c r="W130" s="16"/>
      <c r="X130" s="16"/>
      <c r="Y130" s="16"/>
      <c r="Z130" s="16"/>
      <c r="AA130" s="16"/>
      <c r="AB130" s="16"/>
      <c r="AC130" s="16"/>
      <c r="AD130" s="16"/>
      <c r="AE130" s="16"/>
      <c r="AF130" s="16"/>
      <c r="AG130" s="16"/>
      <c r="AH130" s="16"/>
      <c r="AI130" s="16"/>
      <c r="AJ130" s="16">
        <v>0</v>
      </c>
      <c r="AK130" s="16">
        <f>3000*0.1/1000</f>
        <v>0.3</v>
      </c>
      <c r="AL130" s="16"/>
      <c r="AM130" s="16"/>
      <c r="AN130" s="16"/>
      <c r="AO130" s="16"/>
      <c r="AP130" s="16"/>
      <c r="AQ130" s="16"/>
      <c r="AR130" s="16"/>
      <c r="AS130" s="16"/>
      <c r="AT130" s="16"/>
      <c r="AU130" s="16"/>
      <c r="AV130" s="16"/>
      <c r="AW130" s="16"/>
      <c r="AX130" s="16"/>
      <c r="AY130" s="16"/>
      <c r="AZ130" s="16"/>
      <c r="BA130" s="16"/>
      <c r="BB130" s="16">
        <v>0</v>
      </c>
      <c r="BC130" s="16">
        <f>5100*0.1/1000</f>
        <v>0.51</v>
      </c>
      <c r="BD130" s="16"/>
      <c r="BE130" s="16"/>
      <c r="BF130" s="16"/>
      <c r="BG130" s="16"/>
      <c r="BH130" s="16"/>
      <c r="BI130" s="16"/>
      <c r="BJ130" s="16"/>
      <c r="BK130" s="16"/>
      <c r="BL130" s="16"/>
      <c r="BM130" s="16"/>
      <c r="BN130" s="16"/>
      <c r="BO130" s="16"/>
      <c r="BP130" s="16"/>
      <c r="BQ130" s="16"/>
      <c r="BR130" s="16"/>
      <c r="BS130" s="16"/>
      <c r="BT130" s="16"/>
      <c r="BU130" s="16"/>
      <c r="BV130" s="16"/>
      <c r="BW130" s="16"/>
      <c r="BX130" s="16"/>
      <c r="BY130" s="16"/>
      <c r="BZ130" s="16"/>
      <c r="CA130" s="16"/>
      <c r="CB130" s="16"/>
      <c r="CC130" s="16"/>
      <c r="CD130" s="16"/>
      <c r="CE130" s="16"/>
      <c r="CF130" s="16"/>
      <c r="CG130" s="16"/>
      <c r="CH130" s="16"/>
      <c r="CI130" s="16"/>
      <c r="CJ130" s="60">
        <f>25*0.1/1000</f>
        <v>2.5000000000000001E-3</v>
      </c>
      <c r="CK130" s="16">
        <f>300*0.1/1000</f>
        <v>0.03</v>
      </c>
      <c r="CL130" s="16"/>
      <c r="CM130" s="16"/>
      <c r="CN130" s="16"/>
      <c r="CO130" s="16"/>
      <c r="CP130" s="16"/>
      <c r="CQ130" s="16"/>
      <c r="CR130" s="16"/>
      <c r="CS130" s="16"/>
      <c r="CT130" s="16"/>
      <c r="CU130" s="16"/>
      <c r="CV130" s="16"/>
      <c r="CW130" s="16"/>
    </row>
    <row r="131" spans="1:101" x14ac:dyDescent="0.3">
      <c r="A131" s="14">
        <v>106</v>
      </c>
      <c r="B131" s="15"/>
      <c r="C131" s="14" t="s">
        <v>197</v>
      </c>
      <c r="D131" s="14" t="s">
        <v>1781</v>
      </c>
      <c r="E131" s="14"/>
      <c r="F131" s="14" t="s">
        <v>199</v>
      </c>
      <c r="G131" s="14" t="s">
        <v>1782</v>
      </c>
      <c r="H131" s="2" t="s">
        <v>1783</v>
      </c>
      <c r="I131" s="12">
        <v>100</v>
      </c>
      <c r="J131" s="16">
        <f t="shared" si="8"/>
        <v>96.974999999999994</v>
      </c>
      <c r="K131" s="16">
        <f t="shared" si="9"/>
        <v>99.994</v>
      </c>
      <c r="L131" s="16">
        <f t="shared" si="5"/>
        <v>6.0000000000000001E-3</v>
      </c>
      <c r="M131" s="16">
        <f t="shared" si="5"/>
        <v>3.0249999999999999</v>
      </c>
      <c r="N131" s="16"/>
      <c r="O131" s="16"/>
      <c r="P131" s="16"/>
      <c r="Q131" s="16"/>
      <c r="R131" s="18">
        <f>20*0.1/1000</f>
        <v>2E-3</v>
      </c>
      <c r="S131" s="16">
        <v>3</v>
      </c>
      <c r="T131" s="16"/>
      <c r="U131" s="17"/>
      <c r="V131" s="16"/>
      <c r="W131" s="16"/>
      <c r="X131" s="16"/>
      <c r="Y131" s="16"/>
      <c r="Z131" s="16"/>
      <c r="AA131" s="16"/>
      <c r="AB131" s="16"/>
      <c r="AC131" s="16"/>
      <c r="AD131" s="16"/>
      <c r="AE131" s="16"/>
      <c r="AF131" s="16"/>
      <c r="AG131" s="16"/>
      <c r="AH131" s="16"/>
      <c r="AI131" s="16"/>
      <c r="AJ131" s="16"/>
      <c r="AK131" s="16"/>
      <c r="AL131" s="16"/>
      <c r="AM131" s="16"/>
      <c r="AN131" s="16"/>
      <c r="AO131" s="16"/>
      <c r="AP131" s="16"/>
      <c r="AQ131" s="16"/>
      <c r="AR131" s="16"/>
      <c r="AS131" s="16"/>
      <c r="AT131" s="16"/>
      <c r="AU131" s="16"/>
      <c r="AV131" s="16"/>
      <c r="AW131" s="16"/>
      <c r="AX131" s="16"/>
      <c r="AY131" s="16"/>
      <c r="AZ131" s="16"/>
      <c r="BA131" s="16"/>
      <c r="BB131" s="16"/>
      <c r="BC131" s="16"/>
      <c r="BD131" s="16"/>
      <c r="BE131" s="16"/>
      <c r="BF131" s="16"/>
      <c r="BG131" s="16"/>
      <c r="BH131" s="16"/>
      <c r="BI131" s="16"/>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60">
        <f>40*0.1/1000</f>
        <v>4.0000000000000001E-3</v>
      </c>
      <c r="CK131" s="60">
        <f>250*0.1/1000</f>
        <v>2.5000000000000001E-2</v>
      </c>
      <c r="CL131" s="16"/>
      <c r="CM131" s="16"/>
      <c r="CN131" s="16"/>
      <c r="CO131" s="16"/>
      <c r="CP131" s="16"/>
      <c r="CQ131" s="16"/>
      <c r="CR131" s="16"/>
      <c r="CS131" s="16"/>
      <c r="CT131" s="16"/>
      <c r="CU131" s="16"/>
      <c r="CV131" s="16"/>
      <c r="CW131" s="16"/>
    </row>
    <row r="132" spans="1:101" x14ac:dyDescent="0.3">
      <c r="A132" s="14">
        <v>107</v>
      </c>
      <c r="B132" s="15" t="s">
        <v>675</v>
      </c>
      <c r="C132" s="14" t="s">
        <v>197</v>
      </c>
      <c r="D132" s="14" t="s">
        <v>1975</v>
      </c>
      <c r="E132" s="14"/>
      <c r="F132" s="14" t="s">
        <v>199</v>
      </c>
      <c r="G132" s="14" t="s">
        <v>1976</v>
      </c>
      <c r="H132" s="2" t="s">
        <v>1977</v>
      </c>
      <c r="I132" s="12">
        <v>100</v>
      </c>
      <c r="J132" s="16">
        <f t="shared" si="8"/>
        <v>98.14</v>
      </c>
      <c r="K132" s="16">
        <f t="shared" si="9"/>
        <v>99.409000000000006</v>
      </c>
      <c r="L132" s="16">
        <f t="shared" si="5"/>
        <v>0.59099999999999997</v>
      </c>
      <c r="M132" s="16">
        <f t="shared" si="5"/>
        <v>1.86</v>
      </c>
      <c r="N132" s="16"/>
      <c r="O132" s="16"/>
      <c r="P132" s="16">
        <v>0.55000000000000004</v>
      </c>
      <c r="Q132" s="16">
        <v>0.75</v>
      </c>
      <c r="R132" s="17">
        <f>0*0.1/1000</f>
        <v>0</v>
      </c>
      <c r="S132" s="16">
        <f>10000*0.1/1000</f>
        <v>1</v>
      </c>
      <c r="T132" s="16"/>
      <c r="U132" s="17"/>
      <c r="V132" s="18">
        <v>3.5000000000000003E-2</v>
      </c>
      <c r="W132" s="16">
        <v>0.06</v>
      </c>
      <c r="X132" s="60">
        <v>3.5000000000000001E-3</v>
      </c>
      <c r="Y132" s="16">
        <v>0.02</v>
      </c>
      <c r="Z132" s="16"/>
      <c r="AA132" s="16"/>
      <c r="AB132" s="16"/>
      <c r="AC132" s="16"/>
      <c r="AD132" s="16"/>
      <c r="AE132" s="16"/>
      <c r="AF132" s="16"/>
      <c r="AG132" s="16"/>
      <c r="AH132" s="16"/>
      <c r="AI132" s="16"/>
      <c r="AJ132" s="16"/>
      <c r="AK132" s="16"/>
      <c r="AL132" s="16"/>
      <c r="AM132" s="16"/>
      <c r="AN132" s="16"/>
      <c r="AO132" s="16"/>
      <c r="AP132" s="16"/>
      <c r="AQ132" s="16"/>
      <c r="AR132" s="16"/>
      <c r="AS132" s="16"/>
      <c r="AT132" s="16"/>
      <c r="AU132" s="16"/>
      <c r="AV132" s="16"/>
      <c r="AW132" s="16"/>
      <c r="AX132" s="16"/>
      <c r="AY132" s="16"/>
      <c r="AZ132" s="16"/>
      <c r="BA132" s="16"/>
      <c r="BB132" s="16"/>
      <c r="BC132" s="16"/>
      <c r="BD132" s="16"/>
      <c r="BE132" s="16"/>
      <c r="BF132" s="16"/>
      <c r="BG132" s="16"/>
      <c r="BH132" s="16"/>
      <c r="BI132" s="16"/>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60">
        <f>25*0.1/1000</f>
        <v>2.5000000000000001E-3</v>
      </c>
      <c r="CK132" s="16">
        <f>300*0.1/1000</f>
        <v>0.03</v>
      </c>
      <c r="CL132" s="16"/>
      <c r="CM132" s="16"/>
      <c r="CN132" s="16"/>
      <c r="CO132" s="16"/>
      <c r="CP132" s="16"/>
      <c r="CQ132" s="16"/>
      <c r="CR132" s="16"/>
      <c r="CS132" s="16"/>
      <c r="CT132" s="16"/>
      <c r="CU132" s="16"/>
      <c r="CV132" s="16"/>
      <c r="CW132" s="16"/>
    </row>
    <row r="133" spans="1:101" x14ac:dyDescent="0.3">
      <c r="A133" s="14">
        <v>107</v>
      </c>
      <c r="B133" s="15" t="s">
        <v>675</v>
      </c>
      <c r="C133" s="14" t="s">
        <v>197</v>
      </c>
      <c r="D133" s="14" t="s">
        <v>1975</v>
      </c>
      <c r="E133" s="14"/>
      <c r="F133" s="14" t="s">
        <v>199</v>
      </c>
      <c r="G133" s="14" t="s">
        <v>1976</v>
      </c>
      <c r="H133" s="2" t="s">
        <v>1977</v>
      </c>
      <c r="I133" s="12">
        <v>100</v>
      </c>
      <c r="J133" s="16">
        <f t="shared" si="8"/>
        <v>97.84</v>
      </c>
      <c r="K133" s="16">
        <f t="shared" si="9"/>
        <v>99.409000000000006</v>
      </c>
      <c r="L133" s="16">
        <f t="shared" si="5"/>
        <v>0.59099999999999997</v>
      </c>
      <c r="M133" s="16">
        <f t="shared" si="5"/>
        <v>2.1599999999999997</v>
      </c>
      <c r="N133" s="16"/>
      <c r="O133" s="16"/>
      <c r="P133" s="16">
        <v>0.55000000000000004</v>
      </c>
      <c r="Q133" s="16">
        <v>0.75</v>
      </c>
      <c r="R133" s="17">
        <f>0*0.1/1000</f>
        <v>0</v>
      </c>
      <c r="S133" s="16">
        <f>10000*0.1/1000</f>
        <v>1</v>
      </c>
      <c r="T133" s="16"/>
      <c r="U133" s="17"/>
      <c r="V133" s="18">
        <v>3.5000000000000003E-2</v>
      </c>
      <c r="W133" s="16">
        <v>0.06</v>
      </c>
      <c r="X133" s="60">
        <v>3.5000000000000001E-3</v>
      </c>
      <c r="Y133" s="16">
        <v>0.02</v>
      </c>
      <c r="Z133" s="16"/>
      <c r="AA133" s="16"/>
      <c r="AB133" s="16"/>
      <c r="AC133" s="16"/>
      <c r="AD133" s="16"/>
      <c r="AE133" s="16"/>
      <c r="AF133" s="16"/>
      <c r="AG133" s="16"/>
      <c r="AH133" s="16"/>
      <c r="AI133" s="16"/>
      <c r="AJ133" s="16">
        <f>0*0.1/1000</f>
        <v>0</v>
      </c>
      <c r="AK133" s="16">
        <f>3000*0.1/1000</f>
        <v>0.3</v>
      </c>
      <c r="AL133" s="16"/>
      <c r="AM133" s="16"/>
      <c r="AN133" s="16"/>
      <c r="AO133" s="16"/>
      <c r="AP133" s="16"/>
      <c r="AQ133" s="16"/>
      <c r="AR133" s="16"/>
      <c r="AS133" s="16"/>
      <c r="AT133" s="16"/>
      <c r="AU133" s="16"/>
      <c r="AV133" s="16"/>
      <c r="AW133" s="16"/>
      <c r="AX133" s="16"/>
      <c r="AY133" s="16"/>
      <c r="AZ133" s="16"/>
      <c r="BA133" s="16"/>
      <c r="BB133" s="16"/>
      <c r="BC133" s="16"/>
      <c r="BD133" s="16"/>
      <c r="BE133" s="16"/>
      <c r="BF133" s="16"/>
      <c r="BG133" s="16"/>
      <c r="BH133" s="16"/>
      <c r="BI133" s="16"/>
      <c r="BJ133" s="16"/>
      <c r="BK133" s="16"/>
      <c r="BL133" s="16"/>
      <c r="BM133" s="16"/>
      <c r="BN133" s="16"/>
      <c r="BO133" s="16"/>
      <c r="BP133" s="16"/>
      <c r="BQ133" s="16"/>
      <c r="BR133" s="16"/>
      <c r="BS133" s="16"/>
      <c r="BT133" s="16"/>
      <c r="BU133" s="16"/>
      <c r="BV133" s="16"/>
      <c r="BW133" s="16"/>
      <c r="BX133" s="16"/>
      <c r="BY133" s="16"/>
      <c r="BZ133" s="16"/>
      <c r="CA133" s="16"/>
      <c r="CB133" s="16"/>
      <c r="CC133" s="16"/>
      <c r="CD133" s="16"/>
      <c r="CE133" s="16"/>
      <c r="CF133" s="16"/>
      <c r="CG133" s="16"/>
      <c r="CH133" s="16"/>
      <c r="CI133" s="16"/>
      <c r="CJ133" s="60">
        <f>25*0.1/1000</f>
        <v>2.5000000000000001E-3</v>
      </c>
      <c r="CK133" s="16">
        <f>300*0.1/1000</f>
        <v>0.03</v>
      </c>
      <c r="CL133" s="16"/>
      <c r="CM133" s="16"/>
      <c r="CN133" s="16"/>
      <c r="CO133" s="16"/>
      <c r="CP133" s="16"/>
      <c r="CQ133" s="16"/>
      <c r="CR133" s="16"/>
      <c r="CS133" s="16"/>
      <c r="CT133" s="16"/>
      <c r="CU133" s="16"/>
      <c r="CV133" s="16"/>
      <c r="CW133" s="16"/>
    </row>
    <row r="134" spans="1:101" x14ac:dyDescent="0.3">
      <c r="A134" s="14">
        <v>107</v>
      </c>
      <c r="B134" s="15" t="s">
        <v>675</v>
      </c>
      <c r="C134" s="14" t="s">
        <v>197</v>
      </c>
      <c r="D134" s="14" t="s">
        <v>1975</v>
      </c>
      <c r="E134" s="14"/>
      <c r="F134" s="14" t="s">
        <v>199</v>
      </c>
      <c r="G134" s="14" t="s">
        <v>1976</v>
      </c>
      <c r="H134" s="2" t="s">
        <v>1977</v>
      </c>
      <c r="I134" s="12">
        <v>100</v>
      </c>
      <c r="J134" s="16">
        <f t="shared" si="8"/>
        <v>97.63</v>
      </c>
      <c r="K134" s="16">
        <f t="shared" si="9"/>
        <v>99.409000000000006</v>
      </c>
      <c r="L134" s="16">
        <f t="shared" ref="L134:M197" si="10">N134+P134+R134+T134+V134+X134+Z134+AB134+AD134+AF134+AH134+AJ134+AL134+AN134+AP134+AR134+AT134+AV134+AX134+AZ134+BF134+BB134+BD134+BH134+BJ134+BL134+BN134+BP134+BR134+BT134+BV134+BX134+BZ134+CB134+CD134+CF134+CH134+CJ134+CL134+CN134+CP134+CR134+CT134</f>
        <v>0.59099999999999997</v>
      </c>
      <c r="M134" s="16">
        <f t="shared" si="10"/>
        <v>2.3699999999999997</v>
      </c>
      <c r="N134" s="16"/>
      <c r="O134" s="16"/>
      <c r="P134" s="16">
        <v>0.55000000000000004</v>
      </c>
      <c r="Q134" s="16">
        <v>0.75</v>
      </c>
      <c r="R134" s="17">
        <f>0*0.1/1000</f>
        <v>0</v>
      </c>
      <c r="S134" s="16">
        <f>10000*0.1/1000</f>
        <v>1</v>
      </c>
      <c r="T134" s="16"/>
      <c r="U134" s="17"/>
      <c r="V134" s="18">
        <v>3.5000000000000003E-2</v>
      </c>
      <c r="W134" s="16">
        <v>0.06</v>
      </c>
      <c r="X134" s="60">
        <v>3.5000000000000001E-3</v>
      </c>
      <c r="Y134" s="16">
        <v>0.02</v>
      </c>
      <c r="Z134" s="16"/>
      <c r="AA134" s="16"/>
      <c r="AB134" s="16"/>
      <c r="AC134" s="16"/>
      <c r="AD134" s="16"/>
      <c r="AE134" s="16"/>
      <c r="AF134" s="16"/>
      <c r="AG134" s="16"/>
      <c r="AH134" s="16"/>
      <c r="AI134" s="16"/>
      <c r="AJ134" s="16"/>
      <c r="AK134" s="16"/>
      <c r="AL134" s="16"/>
      <c r="AM134" s="16"/>
      <c r="AN134" s="16"/>
      <c r="AO134" s="16"/>
      <c r="AP134" s="16"/>
      <c r="AQ134" s="16"/>
      <c r="AR134" s="16"/>
      <c r="AS134" s="16"/>
      <c r="AT134" s="16"/>
      <c r="AU134" s="16"/>
      <c r="AV134" s="16"/>
      <c r="AW134" s="16"/>
      <c r="AX134" s="16"/>
      <c r="AY134" s="16"/>
      <c r="AZ134" s="16"/>
      <c r="BA134" s="16"/>
      <c r="BB134" s="16">
        <f>0*0.1/1000</f>
        <v>0</v>
      </c>
      <c r="BC134" s="16">
        <f>5100*0.1/1000</f>
        <v>0.51</v>
      </c>
      <c r="BD134" s="16"/>
      <c r="BE134" s="16"/>
      <c r="BF134" s="16"/>
      <c r="BG134" s="16"/>
      <c r="BH134" s="16"/>
      <c r="BI134" s="16"/>
      <c r="BJ134" s="16"/>
      <c r="BK134" s="16"/>
      <c r="BL134" s="16"/>
      <c r="BM134" s="16"/>
      <c r="BN134" s="16"/>
      <c r="BO134" s="16"/>
      <c r="BP134" s="16"/>
      <c r="BQ134" s="16"/>
      <c r="BR134" s="16"/>
      <c r="BS134" s="16"/>
      <c r="BT134" s="16"/>
      <c r="BU134" s="16"/>
      <c r="BV134" s="16"/>
      <c r="BW134" s="16"/>
      <c r="BX134" s="16"/>
      <c r="BY134" s="16"/>
      <c r="BZ134" s="16"/>
      <c r="CA134" s="16"/>
      <c r="CB134" s="16"/>
      <c r="CC134" s="16"/>
      <c r="CD134" s="16"/>
      <c r="CE134" s="16"/>
      <c r="CF134" s="16"/>
      <c r="CG134" s="16"/>
      <c r="CH134" s="16"/>
      <c r="CI134" s="16"/>
      <c r="CJ134" s="60">
        <f>25*0.1/1000</f>
        <v>2.5000000000000001E-3</v>
      </c>
      <c r="CK134" s="16">
        <f>300*0.1/1000</f>
        <v>0.03</v>
      </c>
      <c r="CL134" s="16"/>
      <c r="CM134" s="16"/>
      <c r="CN134" s="16"/>
      <c r="CO134" s="16"/>
      <c r="CP134" s="16"/>
      <c r="CQ134" s="16"/>
      <c r="CR134" s="16"/>
      <c r="CS134" s="16"/>
      <c r="CT134" s="16"/>
      <c r="CU134" s="16"/>
      <c r="CV134" s="16"/>
      <c r="CW134" s="16"/>
    </row>
    <row r="135" spans="1:101" x14ac:dyDescent="0.3">
      <c r="A135" s="14">
        <v>107</v>
      </c>
      <c r="B135" s="15" t="s">
        <v>675</v>
      </c>
      <c r="C135" s="14" t="s">
        <v>197</v>
      </c>
      <c r="D135" s="14" t="s">
        <v>1975</v>
      </c>
      <c r="E135" s="14"/>
      <c r="F135" s="14" t="s">
        <v>199</v>
      </c>
      <c r="G135" s="14" t="s">
        <v>1976</v>
      </c>
      <c r="H135" s="2" t="s">
        <v>1977</v>
      </c>
      <c r="I135" s="12">
        <v>100</v>
      </c>
      <c r="J135" s="16">
        <f t="shared" si="8"/>
        <v>97.33</v>
      </c>
      <c r="K135" s="16">
        <f t="shared" si="9"/>
        <v>99.409000000000006</v>
      </c>
      <c r="L135" s="16">
        <f t="shared" si="10"/>
        <v>0.59099999999999997</v>
      </c>
      <c r="M135" s="16">
        <f t="shared" si="10"/>
        <v>2.6699999999999995</v>
      </c>
      <c r="N135" s="16"/>
      <c r="O135" s="16"/>
      <c r="P135" s="16">
        <v>0.55000000000000004</v>
      </c>
      <c r="Q135" s="16">
        <v>0.75</v>
      </c>
      <c r="R135" s="17">
        <f>0*0.1/1000</f>
        <v>0</v>
      </c>
      <c r="S135" s="16">
        <f>10000*0.1/1000</f>
        <v>1</v>
      </c>
      <c r="T135" s="16"/>
      <c r="U135" s="17"/>
      <c r="V135" s="18">
        <v>3.5000000000000003E-2</v>
      </c>
      <c r="W135" s="16">
        <v>0.06</v>
      </c>
      <c r="X135" s="60">
        <v>3.5000000000000001E-3</v>
      </c>
      <c r="Y135" s="16">
        <v>0.02</v>
      </c>
      <c r="Z135" s="16"/>
      <c r="AA135" s="16"/>
      <c r="AB135" s="16"/>
      <c r="AC135" s="16"/>
      <c r="AD135" s="16"/>
      <c r="AE135" s="16"/>
      <c r="AF135" s="16"/>
      <c r="AG135" s="16"/>
      <c r="AH135" s="16"/>
      <c r="AI135" s="16"/>
      <c r="AJ135" s="16">
        <f>0*0.1/1000</f>
        <v>0</v>
      </c>
      <c r="AK135" s="16">
        <f>3000*0.1/1000</f>
        <v>0.3</v>
      </c>
      <c r="AL135" s="16"/>
      <c r="AM135" s="16"/>
      <c r="AN135" s="16"/>
      <c r="AO135" s="16"/>
      <c r="AP135" s="16"/>
      <c r="AQ135" s="16"/>
      <c r="AR135" s="16"/>
      <c r="AS135" s="16"/>
      <c r="AT135" s="16"/>
      <c r="AU135" s="16"/>
      <c r="AV135" s="16"/>
      <c r="AW135" s="16"/>
      <c r="AX135" s="16"/>
      <c r="AY135" s="16"/>
      <c r="AZ135" s="16"/>
      <c r="BA135" s="16"/>
      <c r="BB135" s="16">
        <f>0*0.1/1000</f>
        <v>0</v>
      </c>
      <c r="BC135" s="16">
        <f>5100*0.1/1000</f>
        <v>0.51</v>
      </c>
      <c r="BD135" s="16"/>
      <c r="BE135" s="16"/>
      <c r="BF135" s="16"/>
      <c r="BG135" s="16"/>
      <c r="BH135" s="16"/>
      <c r="BI135" s="16"/>
      <c r="BJ135" s="16"/>
      <c r="BK135" s="16"/>
      <c r="BL135" s="16"/>
      <c r="BM135" s="16"/>
      <c r="BN135" s="16"/>
      <c r="BO135" s="16"/>
      <c r="BP135" s="16"/>
      <c r="BQ135" s="16"/>
      <c r="BR135" s="16"/>
      <c r="BS135" s="16"/>
      <c r="BT135" s="16"/>
      <c r="BU135" s="16"/>
      <c r="BV135" s="16"/>
      <c r="BW135" s="16"/>
      <c r="BX135" s="16"/>
      <c r="BY135" s="16"/>
      <c r="BZ135" s="16"/>
      <c r="CA135" s="16"/>
      <c r="CB135" s="16"/>
      <c r="CC135" s="16"/>
      <c r="CD135" s="16"/>
      <c r="CE135" s="16"/>
      <c r="CF135" s="16"/>
      <c r="CG135" s="16"/>
      <c r="CH135" s="16"/>
      <c r="CI135" s="16"/>
      <c r="CJ135" s="60">
        <f>25*0.1/1000</f>
        <v>2.5000000000000001E-3</v>
      </c>
      <c r="CK135" s="16">
        <f>300*0.1/1000</f>
        <v>0.03</v>
      </c>
      <c r="CL135" s="16"/>
      <c r="CM135" s="16"/>
      <c r="CN135" s="16"/>
      <c r="CO135" s="16"/>
      <c r="CP135" s="16"/>
      <c r="CQ135" s="16"/>
      <c r="CR135" s="16"/>
      <c r="CS135" s="16"/>
      <c r="CT135" s="16"/>
      <c r="CU135" s="16"/>
      <c r="CV135" s="16"/>
      <c r="CW135" s="16"/>
    </row>
    <row r="136" spans="1:101" x14ac:dyDescent="0.3">
      <c r="A136" s="14">
        <v>108</v>
      </c>
      <c r="B136" s="15"/>
      <c r="C136" s="14" t="s">
        <v>197</v>
      </c>
      <c r="D136" s="14" t="s">
        <v>391</v>
      </c>
      <c r="E136" s="14"/>
      <c r="F136" s="14" t="s">
        <v>199</v>
      </c>
      <c r="G136" s="14" t="s">
        <v>392</v>
      </c>
      <c r="H136" s="2" t="s">
        <v>393</v>
      </c>
      <c r="I136" s="12">
        <v>100</v>
      </c>
      <c r="J136" s="16">
        <f t="shared" si="8"/>
        <v>29.900000000000006</v>
      </c>
      <c r="K136" s="16">
        <f t="shared" si="9"/>
        <v>64.89</v>
      </c>
      <c r="L136" s="16">
        <f t="shared" si="10"/>
        <v>35.11</v>
      </c>
      <c r="M136" s="16">
        <f t="shared" si="10"/>
        <v>70.099999999999994</v>
      </c>
      <c r="N136" s="16"/>
      <c r="O136" s="16"/>
      <c r="P136" s="16"/>
      <c r="Q136" s="16"/>
      <c r="R136" s="17">
        <v>35</v>
      </c>
      <c r="S136" s="16">
        <v>68</v>
      </c>
      <c r="T136" s="16"/>
      <c r="U136" s="17"/>
      <c r="V136" s="16">
        <v>0.01</v>
      </c>
      <c r="W136" s="16">
        <v>0.1</v>
      </c>
      <c r="X136" s="16"/>
      <c r="Y136" s="16"/>
      <c r="Z136" s="16"/>
      <c r="AA136" s="16"/>
      <c r="AB136" s="16"/>
      <c r="AC136" s="16"/>
      <c r="AD136" s="16"/>
      <c r="AE136" s="16"/>
      <c r="AF136" s="16"/>
      <c r="AG136" s="16"/>
      <c r="AH136" s="16"/>
      <c r="AI136" s="16"/>
      <c r="AJ136" s="16">
        <v>0.1</v>
      </c>
      <c r="AK136" s="16">
        <v>2</v>
      </c>
      <c r="AL136" s="16"/>
      <c r="AM136" s="16"/>
      <c r="AN136" s="16"/>
      <c r="AO136" s="16"/>
      <c r="AP136" s="16"/>
      <c r="AQ136" s="16"/>
      <c r="AR136" s="16"/>
      <c r="AS136" s="16"/>
      <c r="AT136" s="16"/>
      <c r="AU136" s="16"/>
      <c r="AV136" s="16"/>
      <c r="AW136" s="16"/>
      <c r="AX136" s="16"/>
      <c r="AY136" s="16"/>
      <c r="AZ136" s="16"/>
      <c r="BA136" s="16"/>
      <c r="BB136" s="16"/>
      <c r="BC136" s="16"/>
      <c r="BD136" s="16"/>
      <c r="BE136" s="16"/>
      <c r="BF136" s="16"/>
      <c r="BG136" s="16"/>
      <c r="BH136" s="16"/>
      <c r="BI136" s="16"/>
      <c r="BJ136" s="16"/>
      <c r="BK136" s="16"/>
      <c r="BL136" s="16"/>
      <c r="BM136" s="16"/>
      <c r="BN136" s="16"/>
      <c r="BO136" s="16"/>
      <c r="BP136" s="16"/>
      <c r="BQ136" s="16"/>
      <c r="BR136" s="16"/>
      <c r="BS136" s="16"/>
      <c r="BT136" s="16"/>
      <c r="BU136" s="16"/>
      <c r="BV136" s="16"/>
      <c r="BW136" s="16"/>
      <c r="BX136" s="16"/>
      <c r="BY136" s="16"/>
      <c r="BZ136" s="16"/>
      <c r="CA136" s="16"/>
      <c r="CB136" s="16"/>
      <c r="CC136" s="16"/>
      <c r="CD136" s="16"/>
      <c r="CE136" s="16"/>
      <c r="CF136" s="16"/>
      <c r="CG136" s="16"/>
      <c r="CH136" s="16"/>
      <c r="CI136" s="16"/>
      <c r="CJ136" s="16"/>
      <c r="CK136" s="16"/>
      <c r="CL136" s="16"/>
      <c r="CM136" s="16"/>
      <c r="CN136" s="16"/>
      <c r="CO136" s="16"/>
      <c r="CP136" s="16"/>
      <c r="CQ136" s="16"/>
      <c r="CR136" s="16"/>
      <c r="CS136" s="16"/>
      <c r="CT136" s="16"/>
      <c r="CU136" s="16"/>
      <c r="CV136" s="16"/>
      <c r="CW136" s="16"/>
    </row>
    <row r="137" spans="1:101" x14ac:dyDescent="0.3">
      <c r="A137" s="14">
        <v>109</v>
      </c>
      <c r="B137" s="15" t="s">
        <v>675</v>
      </c>
      <c r="C137" s="14" t="s">
        <v>197</v>
      </c>
      <c r="D137" s="14" t="s">
        <v>1684</v>
      </c>
      <c r="E137" s="14"/>
      <c r="F137" s="14" t="s">
        <v>199</v>
      </c>
      <c r="G137" s="14" t="s">
        <v>1685</v>
      </c>
      <c r="H137" s="2" t="s">
        <v>1686</v>
      </c>
      <c r="I137" s="12">
        <v>100</v>
      </c>
      <c r="J137" s="16">
        <f t="shared" si="8"/>
        <v>84</v>
      </c>
      <c r="K137" s="16">
        <f t="shared" si="9"/>
        <v>92.188999999999993</v>
      </c>
      <c r="L137" s="16">
        <f t="shared" si="10"/>
        <v>7.8109999999999999</v>
      </c>
      <c r="M137" s="16">
        <f t="shared" si="10"/>
        <v>16</v>
      </c>
      <c r="N137" s="16">
        <v>1</v>
      </c>
      <c r="O137" s="16">
        <v>4</v>
      </c>
      <c r="P137" s="16">
        <v>0.5</v>
      </c>
      <c r="Q137" s="16">
        <v>0.8</v>
      </c>
      <c r="R137" s="17">
        <v>4.8</v>
      </c>
      <c r="S137" s="16">
        <v>5.5</v>
      </c>
      <c r="T137" s="16"/>
      <c r="U137" s="17"/>
      <c r="V137" s="16">
        <v>0.01</v>
      </c>
      <c r="W137" s="16">
        <v>0.1</v>
      </c>
      <c r="X137" s="16"/>
      <c r="Y137" s="16"/>
      <c r="Z137" s="18">
        <v>1E-3</v>
      </c>
      <c r="AA137" s="16">
        <v>0.1</v>
      </c>
      <c r="AB137" s="16"/>
      <c r="AC137" s="16"/>
      <c r="AD137" s="16"/>
      <c r="AE137" s="16"/>
      <c r="AF137" s="16"/>
      <c r="AG137" s="16"/>
      <c r="AH137" s="16"/>
      <c r="AI137" s="16"/>
      <c r="AJ137" s="16">
        <v>1.5</v>
      </c>
      <c r="AK137" s="16">
        <v>5.5</v>
      </c>
      <c r="AL137" s="16"/>
      <c r="AM137" s="16"/>
      <c r="AN137" s="16"/>
      <c r="AO137" s="16"/>
      <c r="AP137" s="16"/>
      <c r="AQ137" s="16"/>
      <c r="AR137" s="16"/>
      <c r="AS137" s="16"/>
      <c r="AT137" s="16"/>
      <c r="AU137" s="16"/>
      <c r="AV137" s="16"/>
      <c r="AW137" s="16"/>
      <c r="AX137" s="16"/>
      <c r="AY137" s="16"/>
      <c r="AZ137" s="16"/>
      <c r="BA137" s="16"/>
      <c r="BB137" s="16"/>
      <c r="BC137" s="16"/>
      <c r="BD137" s="16"/>
      <c r="BE137" s="16"/>
      <c r="BF137" s="16"/>
      <c r="BG137" s="16"/>
      <c r="BH137" s="16"/>
      <c r="BI137" s="16"/>
      <c r="BJ137" s="16"/>
      <c r="BK137" s="16"/>
      <c r="BL137" s="16"/>
      <c r="BM137" s="16"/>
      <c r="BN137" s="16"/>
      <c r="BO137" s="16"/>
      <c r="BP137" s="16"/>
      <c r="BQ137" s="16"/>
      <c r="BR137" s="16"/>
      <c r="BS137" s="16"/>
      <c r="BT137" s="16"/>
      <c r="BU137" s="16"/>
      <c r="BV137" s="16"/>
      <c r="BW137" s="16"/>
      <c r="BX137" s="16"/>
      <c r="BY137" s="16"/>
      <c r="BZ137" s="16"/>
      <c r="CA137" s="16"/>
      <c r="CB137" s="16"/>
      <c r="CC137" s="16"/>
      <c r="CD137" s="16"/>
      <c r="CE137" s="16"/>
      <c r="CF137" s="16"/>
      <c r="CG137" s="16"/>
      <c r="CH137" s="16"/>
      <c r="CI137" s="16"/>
      <c r="CJ137" s="16"/>
      <c r="CK137" s="16"/>
      <c r="CL137" s="16"/>
      <c r="CM137" s="16"/>
      <c r="CN137" s="16"/>
      <c r="CO137" s="16"/>
      <c r="CP137" s="16"/>
      <c r="CQ137" s="16"/>
      <c r="CR137" s="16"/>
      <c r="CS137" s="16"/>
      <c r="CT137" s="16"/>
      <c r="CU137" s="16"/>
      <c r="CV137" s="16"/>
      <c r="CW137" s="16"/>
    </row>
    <row r="138" spans="1:101" x14ac:dyDescent="0.3">
      <c r="A138" s="14">
        <v>110</v>
      </c>
      <c r="B138" s="15"/>
      <c r="C138" s="14" t="s">
        <v>197</v>
      </c>
      <c r="D138" s="14" t="s">
        <v>394</v>
      </c>
      <c r="E138" s="14"/>
      <c r="F138" s="14" t="s">
        <v>199</v>
      </c>
      <c r="G138" s="14" t="s">
        <v>395</v>
      </c>
      <c r="H138" s="2" t="s">
        <v>396</v>
      </c>
      <c r="I138" s="12">
        <v>100</v>
      </c>
      <c r="J138" s="16">
        <f t="shared" si="8"/>
        <v>28.900000000000006</v>
      </c>
      <c r="K138" s="16">
        <f t="shared" si="9"/>
        <v>64.490000000000009</v>
      </c>
      <c r="L138" s="16">
        <f t="shared" si="10"/>
        <v>35.51</v>
      </c>
      <c r="M138" s="16">
        <f t="shared" si="10"/>
        <v>71.099999999999994</v>
      </c>
      <c r="N138" s="16"/>
      <c r="O138" s="16"/>
      <c r="P138" s="16"/>
      <c r="Q138" s="16"/>
      <c r="R138" s="17">
        <v>35</v>
      </c>
      <c r="S138" s="16">
        <v>68</v>
      </c>
      <c r="T138" s="16">
        <v>0.5</v>
      </c>
      <c r="U138" s="17">
        <v>3</v>
      </c>
      <c r="V138" s="16"/>
      <c r="W138" s="16"/>
      <c r="X138" s="16"/>
      <c r="Y138" s="16"/>
      <c r="Z138" s="16"/>
      <c r="AA138" s="16"/>
      <c r="AB138" s="16"/>
      <c r="AC138" s="16"/>
      <c r="AD138" s="16"/>
      <c r="AE138" s="16"/>
      <c r="AF138" s="16"/>
      <c r="AG138" s="16"/>
      <c r="AH138" s="16"/>
      <c r="AI138" s="16"/>
      <c r="AJ138" s="16"/>
      <c r="AK138" s="16"/>
      <c r="AL138" s="16"/>
      <c r="AM138" s="16"/>
      <c r="AN138" s="16"/>
      <c r="AO138" s="16"/>
      <c r="AP138" s="16"/>
      <c r="AQ138" s="16"/>
      <c r="AR138" s="16"/>
      <c r="AS138" s="16"/>
      <c r="AT138" s="16"/>
      <c r="AU138" s="16"/>
      <c r="AV138" s="16"/>
      <c r="AW138" s="16"/>
      <c r="AX138" s="16"/>
      <c r="AY138" s="16"/>
      <c r="AZ138" s="16"/>
      <c r="BA138" s="16"/>
      <c r="BB138" s="16"/>
      <c r="BC138" s="16"/>
      <c r="BD138" s="16"/>
      <c r="BE138" s="16"/>
      <c r="BF138" s="16"/>
      <c r="BG138" s="16"/>
      <c r="BH138" s="16"/>
      <c r="BI138" s="16"/>
      <c r="BJ138" s="16">
        <v>0.01</v>
      </c>
      <c r="BK138" s="16">
        <v>0.1</v>
      </c>
      <c r="BL138" s="16"/>
      <c r="BM138" s="16"/>
      <c r="BN138" s="16"/>
      <c r="BO138" s="16"/>
      <c r="BP138" s="16"/>
      <c r="BQ138" s="16"/>
      <c r="BR138" s="16"/>
      <c r="BS138" s="16"/>
      <c r="BT138" s="16"/>
      <c r="BU138" s="16"/>
      <c r="BV138" s="16"/>
      <c r="BW138" s="16"/>
      <c r="BX138" s="16"/>
      <c r="BY138" s="16"/>
      <c r="BZ138" s="16"/>
      <c r="CA138" s="16"/>
      <c r="CB138" s="16"/>
      <c r="CC138" s="16"/>
      <c r="CD138" s="16"/>
      <c r="CE138" s="16"/>
      <c r="CF138" s="16"/>
      <c r="CG138" s="16"/>
      <c r="CH138" s="16"/>
      <c r="CI138" s="16"/>
      <c r="CJ138" s="16"/>
      <c r="CK138" s="16"/>
      <c r="CL138" s="16"/>
      <c r="CM138" s="16"/>
      <c r="CN138" s="16"/>
      <c r="CO138" s="16"/>
      <c r="CP138" s="16"/>
      <c r="CQ138" s="16"/>
      <c r="CR138" s="16"/>
      <c r="CS138" s="16"/>
      <c r="CT138" s="16"/>
      <c r="CU138" s="16"/>
      <c r="CV138" s="16"/>
      <c r="CW138" s="16"/>
    </row>
    <row r="139" spans="1:101" x14ac:dyDescent="0.3">
      <c r="A139" s="14">
        <v>111</v>
      </c>
      <c r="B139" s="15"/>
      <c r="C139" s="14" t="s">
        <v>197</v>
      </c>
      <c r="D139" s="14" t="s">
        <v>397</v>
      </c>
      <c r="E139" s="14"/>
      <c r="F139" s="14" t="s">
        <v>199</v>
      </c>
      <c r="G139" s="14" t="s">
        <v>398</v>
      </c>
      <c r="H139" s="2" t="s">
        <v>399</v>
      </c>
      <c r="I139" s="12">
        <v>100</v>
      </c>
      <c r="J139" s="16">
        <f t="shared" si="8"/>
        <v>88.5</v>
      </c>
      <c r="K139" s="16">
        <f t="shared" si="9"/>
        <v>93.5</v>
      </c>
      <c r="L139" s="16">
        <f t="shared" si="10"/>
        <v>6.5</v>
      </c>
      <c r="M139" s="16">
        <f t="shared" si="10"/>
        <v>11.5</v>
      </c>
      <c r="N139" s="16">
        <v>3</v>
      </c>
      <c r="O139" s="16">
        <v>3.5</v>
      </c>
      <c r="P139" s="16">
        <v>0.5</v>
      </c>
      <c r="Q139" s="16">
        <v>1</v>
      </c>
      <c r="R139" s="17">
        <v>3</v>
      </c>
      <c r="S139" s="16">
        <v>7</v>
      </c>
      <c r="T139" s="16"/>
      <c r="U139" s="17"/>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6"/>
      <c r="AU139" s="16"/>
      <c r="AV139" s="16"/>
      <c r="AW139" s="16"/>
      <c r="AX139" s="16"/>
      <c r="AY139" s="16"/>
      <c r="AZ139" s="16"/>
      <c r="BA139" s="16"/>
      <c r="BB139" s="16"/>
      <c r="BC139" s="16"/>
      <c r="BD139" s="16"/>
      <c r="BE139" s="16"/>
      <c r="BF139" s="16"/>
      <c r="BG139" s="16"/>
      <c r="BH139" s="16"/>
      <c r="BI139" s="16"/>
      <c r="BJ139" s="16"/>
      <c r="BK139" s="16"/>
      <c r="BL139" s="16"/>
      <c r="BM139" s="16"/>
      <c r="BN139" s="16"/>
      <c r="BO139" s="16"/>
      <c r="BP139" s="16"/>
      <c r="BQ139" s="16"/>
      <c r="BR139" s="16"/>
      <c r="BS139" s="16"/>
      <c r="BT139" s="16"/>
      <c r="BU139" s="16"/>
      <c r="BV139" s="16"/>
      <c r="BW139" s="16"/>
      <c r="BX139" s="16"/>
      <c r="BY139" s="16"/>
      <c r="BZ139" s="16"/>
      <c r="CA139" s="16"/>
      <c r="CB139" s="16"/>
      <c r="CC139" s="16"/>
      <c r="CD139" s="16"/>
      <c r="CE139" s="16"/>
      <c r="CF139" s="16"/>
      <c r="CG139" s="16"/>
      <c r="CH139" s="16"/>
      <c r="CI139" s="16"/>
      <c r="CJ139" s="16"/>
      <c r="CK139" s="16"/>
      <c r="CL139" s="16"/>
      <c r="CM139" s="16"/>
      <c r="CN139" s="16"/>
      <c r="CO139" s="16"/>
      <c r="CP139" s="16"/>
      <c r="CQ139" s="16"/>
      <c r="CR139" s="16"/>
      <c r="CS139" s="16"/>
      <c r="CT139" s="16"/>
      <c r="CU139" s="16"/>
      <c r="CV139" s="16"/>
      <c r="CW139" s="16"/>
    </row>
    <row r="140" spans="1:101" x14ac:dyDescent="0.3">
      <c r="A140" s="14">
        <v>118</v>
      </c>
      <c r="B140" s="15"/>
      <c r="C140" s="14" t="s">
        <v>197</v>
      </c>
      <c r="D140" s="14" t="s">
        <v>428</v>
      </c>
      <c r="E140" s="14"/>
      <c r="F140" s="14" t="s">
        <v>199</v>
      </c>
      <c r="G140" s="14" t="s">
        <v>429</v>
      </c>
      <c r="H140" s="2" t="s">
        <v>430</v>
      </c>
      <c r="I140" s="12">
        <v>100</v>
      </c>
      <c r="J140" s="16">
        <f t="shared" si="8"/>
        <v>87</v>
      </c>
      <c r="K140" s="16">
        <f t="shared" si="9"/>
        <v>94</v>
      </c>
      <c r="L140" s="16">
        <f t="shared" si="10"/>
        <v>6</v>
      </c>
      <c r="M140" s="16">
        <f t="shared" si="10"/>
        <v>13</v>
      </c>
      <c r="N140" s="16">
        <v>2</v>
      </c>
      <c r="O140" s="16">
        <v>4</v>
      </c>
      <c r="P140" s="16"/>
      <c r="Q140" s="16"/>
      <c r="R140" s="17">
        <v>2</v>
      </c>
      <c r="S140" s="16">
        <v>4</v>
      </c>
      <c r="T140" s="16">
        <v>2</v>
      </c>
      <c r="U140" s="17">
        <v>5</v>
      </c>
      <c r="V140" s="16"/>
      <c r="W140" s="16"/>
      <c r="X140" s="16"/>
      <c r="Y140" s="16"/>
      <c r="Z140" s="16"/>
      <c r="AA140" s="16"/>
      <c r="AB140" s="16"/>
      <c r="AC140" s="16"/>
      <c r="AD140" s="16"/>
      <c r="AE140" s="16"/>
      <c r="AF140" s="16"/>
      <c r="AG140" s="16"/>
      <c r="AH140" s="16"/>
      <c r="AI140" s="16"/>
      <c r="AJ140" s="16"/>
      <c r="AK140" s="16"/>
      <c r="AL140" s="16"/>
      <c r="AM140" s="16"/>
      <c r="AN140" s="16"/>
      <c r="AO140" s="16"/>
      <c r="AP140" s="16"/>
      <c r="AQ140" s="16"/>
      <c r="AR140" s="16"/>
      <c r="AS140" s="16"/>
      <c r="AT140" s="16"/>
      <c r="AU140" s="16"/>
      <c r="AV140" s="16"/>
      <c r="AW140" s="16"/>
      <c r="AX140" s="16"/>
      <c r="AY140" s="16"/>
      <c r="AZ140" s="16"/>
      <c r="BA140" s="16"/>
      <c r="BB140" s="16"/>
      <c r="BC140" s="16"/>
      <c r="BD140" s="16"/>
      <c r="BE140" s="16"/>
      <c r="BF140" s="16"/>
      <c r="BG140" s="16"/>
      <c r="BH140" s="16"/>
      <c r="BI140" s="16"/>
      <c r="BJ140" s="16"/>
      <c r="BK140" s="16"/>
      <c r="BL140" s="16"/>
      <c r="BM140" s="16"/>
      <c r="BN140" s="16"/>
      <c r="BO140" s="16"/>
      <c r="BP140" s="16"/>
      <c r="BQ140" s="16"/>
      <c r="BR140" s="16"/>
      <c r="BS140" s="16"/>
      <c r="BT140" s="16"/>
      <c r="BU140" s="16"/>
      <c r="BV140" s="16"/>
      <c r="BW140" s="16"/>
      <c r="BX140" s="16"/>
      <c r="BY140" s="16"/>
      <c r="BZ140" s="16"/>
      <c r="CA140" s="16"/>
      <c r="CB140" s="16"/>
      <c r="CC140" s="16"/>
      <c r="CD140" s="16"/>
      <c r="CE140" s="16"/>
      <c r="CF140" s="16"/>
      <c r="CG140" s="16"/>
      <c r="CH140" s="16"/>
      <c r="CI140" s="16"/>
      <c r="CJ140" s="16"/>
      <c r="CK140" s="16"/>
      <c r="CL140" s="16"/>
      <c r="CM140" s="16"/>
      <c r="CN140" s="16"/>
      <c r="CO140" s="16"/>
      <c r="CP140" s="16"/>
      <c r="CQ140" s="16"/>
      <c r="CR140" s="16"/>
      <c r="CS140" s="16"/>
      <c r="CT140" s="16"/>
      <c r="CU140" s="16"/>
      <c r="CV140" s="16"/>
      <c r="CW140" s="16"/>
    </row>
    <row r="141" spans="1:101" x14ac:dyDescent="0.3">
      <c r="A141" s="14">
        <v>119</v>
      </c>
      <c r="B141" s="15"/>
      <c r="C141" s="14" t="s">
        <v>197</v>
      </c>
      <c r="D141" s="14" t="s">
        <v>468</v>
      </c>
      <c r="E141" s="14"/>
      <c r="F141" s="14" t="s">
        <v>199</v>
      </c>
      <c r="G141" s="14" t="s">
        <v>469</v>
      </c>
      <c r="H141" s="2" t="s">
        <v>470</v>
      </c>
      <c r="I141" s="12">
        <v>100</v>
      </c>
      <c r="J141" s="16">
        <v>1</v>
      </c>
      <c r="K141" s="16">
        <v>5</v>
      </c>
      <c r="L141" s="16">
        <f t="shared" si="10"/>
        <v>90.5</v>
      </c>
      <c r="M141" s="16">
        <f t="shared" si="10"/>
        <v>103.5</v>
      </c>
      <c r="N141" s="16"/>
      <c r="O141" s="16"/>
      <c r="P141" s="16"/>
      <c r="Q141" s="16"/>
      <c r="R141" s="17">
        <v>90</v>
      </c>
      <c r="S141" s="16">
        <v>98.5</v>
      </c>
      <c r="T141" s="16"/>
      <c r="U141" s="16"/>
      <c r="V141" s="16"/>
      <c r="W141" s="16"/>
      <c r="X141" s="16"/>
      <c r="Y141" s="16"/>
      <c r="Z141" s="16"/>
      <c r="AA141" s="16"/>
      <c r="AB141" s="16"/>
      <c r="AC141" s="16"/>
      <c r="AD141" s="16"/>
      <c r="AE141" s="16"/>
      <c r="AF141" s="16"/>
      <c r="AG141" s="16"/>
      <c r="AH141" s="16"/>
      <c r="AI141" s="16"/>
      <c r="AJ141" s="16">
        <v>0.5</v>
      </c>
      <c r="AK141" s="16">
        <v>5</v>
      </c>
      <c r="AL141" s="16"/>
      <c r="AM141" s="16"/>
      <c r="AN141" s="16"/>
      <c r="AO141" s="16"/>
      <c r="AP141" s="16"/>
      <c r="AQ141" s="16"/>
      <c r="AR141" s="16"/>
      <c r="AS141" s="16"/>
      <c r="AT141" s="16"/>
      <c r="AU141" s="16"/>
      <c r="AV141" s="16"/>
      <c r="AW141" s="16"/>
      <c r="AX141" s="16"/>
      <c r="AY141" s="16"/>
      <c r="AZ141" s="16"/>
      <c r="BA141" s="16"/>
      <c r="BB141" s="16"/>
      <c r="BC141" s="16"/>
      <c r="BD141" s="16"/>
      <c r="BE141" s="16"/>
      <c r="BF141" s="16"/>
      <c r="BG141" s="16"/>
      <c r="BH141" s="16"/>
      <c r="BI141" s="16"/>
      <c r="BJ141" s="16"/>
      <c r="BK141" s="16"/>
      <c r="BL141" s="16"/>
      <c r="BM141" s="16"/>
      <c r="BN141" s="16"/>
      <c r="BO141" s="16"/>
      <c r="BP141" s="16"/>
      <c r="BQ141" s="16"/>
      <c r="BR141" s="16"/>
      <c r="BS141" s="16"/>
      <c r="BT141" s="16"/>
      <c r="BU141" s="16"/>
      <c r="BV141" s="16"/>
      <c r="BW141" s="16"/>
      <c r="BX141" s="16"/>
      <c r="BY141" s="16"/>
      <c r="BZ141" s="16"/>
      <c r="CA141" s="16"/>
      <c r="CB141" s="16"/>
      <c r="CC141" s="16"/>
      <c r="CD141" s="16"/>
      <c r="CE141" s="16"/>
      <c r="CF141" s="16"/>
      <c r="CG141" s="16"/>
      <c r="CH141" s="16"/>
      <c r="CI141" s="16"/>
      <c r="CJ141" s="16"/>
      <c r="CK141" s="16"/>
      <c r="CL141" s="16"/>
      <c r="CM141" s="16"/>
      <c r="CN141" s="16"/>
      <c r="CO141" s="16"/>
      <c r="CP141" s="16"/>
      <c r="CQ141" s="16"/>
      <c r="CR141" s="16"/>
      <c r="CS141" s="16"/>
      <c r="CT141" s="16"/>
      <c r="CU141" s="16"/>
      <c r="CV141" s="16"/>
      <c r="CW141" s="16"/>
    </row>
    <row r="142" spans="1:101" x14ac:dyDescent="0.3">
      <c r="A142" s="14">
        <v>120</v>
      </c>
      <c r="B142" s="15"/>
      <c r="C142" s="14" t="s">
        <v>197</v>
      </c>
      <c r="D142" s="14" t="s">
        <v>474</v>
      </c>
      <c r="E142" s="14"/>
      <c r="F142" s="14" t="s">
        <v>218</v>
      </c>
      <c r="G142" s="14" t="s">
        <v>475</v>
      </c>
      <c r="H142" s="2" t="s">
        <v>476</v>
      </c>
      <c r="I142" s="12">
        <v>100</v>
      </c>
      <c r="J142" s="18">
        <f t="shared" ref="J142:J205" si="11">I142-M142</f>
        <v>87.9</v>
      </c>
      <c r="K142" s="18">
        <f t="shared" ref="K142:K205" si="12">I142-L142</f>
        <v>99.899000000000001</v>
      </c>
      <c r="L142" s="16">
        <f t="shared" si="10"/>
        <v>0.10100000000000001</v>
      </c>
      <c r="M142" s="16">
        <f t="shared" si="10"/>
        <v>12.1</v>
      </c>
      <c r="N142" s="16"/>
      <c r="O142" s="16"/>
      <c r="P142" s="16">
        <v>0.1</v>
      </c>
      <c r="Q142" s="16">
        <v>3</v>
      </c>
      <c r="R142" s="17">
        <v>0</v>
      </c>
      <c r="S142" s="17">
        <v>5</v>
      </c>
      <c r="T142" s="16"/>
      <c r="U142" s="17"/>
      <c r="V142" s="16"/>
      <c r="W142" s="16"/>
      <c r="X142" s="16"/>
      <c r="Y142" s="16"/>
      <c r="Z142" s="16"/>
      <c r="AA142" s="16"/>
      <c r="AB142" s="16"/>
      <c r="AC142" s="16"/>
      <c r="AD142" s="16"/>
      <c r="AE142" s="16"/>
      <c r="AF142" s="18">
        <v>1E-3</v>
      </c>
      <c r="AG142" s="16">
        <v>0.1</v>
      </c>
      <c r="AH142" s="16"/>
      <c r="AI142" s="16"/>
      <c r="AJ142" s="16">
        <v>0</v>
      </c>
      <c r="AK142" s="16">
        <v>4</v>
      </c>
      <c r="AL142" s="16"/>
      <c r="AM142" s="16"/>
      <c r="AN142" s="16"/>
      <c r="AO142" s="16"/>
      <c r="AP142" s="16"/>
      <c r="AQ142" s="16"/>
      <c r="AR142" s="16"/>
      <c r="AS142" s="16"/>
      <c r="AT142" s="16"/>
      <c r="AU142" s="16"/>
      <c r="AV142" s="16"/>
      <c r="AW142" s="16"/>
      <c r="AX142" s="16"/>
      <c r="AY142" s="16"/>
      <c r="AZ142" s="16"/>
      <c r="BA142" s="16"/>
      <c r="BB142" s="16"/>
      <c r="BC142" s="16"/>
      <c r="BD142" s="16"/>
      <c r="BE142" s="16"/>
      <c r="BF142" s="16"/>
      <c r="BG142" s="16"/>
      <c r="BH142" s="16"/>
      <c r="BI142" s="16"/>
      <c r="BJ142" s="16"/>
      <c r="BK142" s="16"/>
      <c r="BL142" s="16"/>
      <c r="BM142" s="16"/>
      <c r="BN142" s="16"/>
      <c r="BO142" s="16"/>
      <c r="BP142" s="16"/>
      <c r="BQ142" s="16"/>
      <c r="BR142" s="16"/>
      <c r="BS142" s="16"/>
      <c r="BT142" s="16"/>
      <c r="BU142" s="16"/>
      <c r="BV142" s="16"/>
      <c r="BW142" s="16"/>
      <c r="BX142" s="16"/>
      <c r="BY142" s="16"/>
      <c r="BZ142" s="16"/>
      <c r="CA142" s="16"/>
      <c r="CB142" s="16"/>
      <c r="CC142" s="16"/>
      <c r="CD142" s="16"/>
      <c r="CE142" s="16"/>
      <c r="CF142" s="16"/>
      <c r="CG142" s="16"/>
      <c r="CH142" s="16"/>
      <c r="CI142" s="16"/>
      <c r="CJ142" s="16"/>
      <c r="CK142" s="16"/>
      <c r="CL142" s="16"/>
      <c r="CM142" s="16"/>
      <c r="CN142" s="16"/>
      <c r="CO142" s="16"/>
      <c r="CP142" s="16"/>
      <c r="CQ142" s="16"/>
      <c r="CR142" s="16"/>
      <c r="CS142" s="16"/>
      <c r="CT142" s="16"/>
      <c r="CU142" s="16"/>
      <c r="CV142" s="16"/>
      <c r="CW142" s="16"/>
    </row>
    <row r="143" spans="1:101" x14ac:dyDescent="0.3">
      <c r="A143" s="14">
        <v>121</v>
      </c>
      <c r="B143" s="15"/>
      <c r="C143" s="14" t="s">
        <v>197</v>
      </c>
      <c r="D143" s="14" t="s">
        <v>485</v>
      </c>
      <c r="E143" s="14"/>
      <c r="F143" s="14" t="s">
        <v>199</v>
      </c>
      <c r="G143" s="14" t="s">
        <v>486</v>
      </c>
      <c r="H143" s="2" t="s">
        <v>487</v>
      </c>
      <c r="I143" s="12">
        <v>100</v>
      </c>
      <c r="J143" s="16">
        <f t="shared" si="11"/>
        <v>88.75</v>
      </c>
      <c r="K143" s="16">
        <f t="shared" si="12"/>
        <v>94.894999999999996</v>
      </c>
      <c r="L143" s="16">
        <f t="shared" si="10"/>
        <v>5.1049999999999995</v>
      </c>
      <c r="M143" s="16">
        <f t="shared" si="10"/>
        <v>11.25</v>
      </c>
      <c r="N143" s="16">
        <v>2.8</v>
      </c>
      <c r="O143" s="16">
        <v>4</v>
      </c>
      <c r="P143" s="16">
        <v>0.8</v>
      </c>
      <c r="Q143" s="16">
        <v>1.2</v>
      </c>
      <c r="R143" s="17">
        <v>1.5</v>
      </c>
      <c r="S143" s="16">
        <v>6</v>
      </c>
      <c r="T143" s="16"/>
      <c r="U143" s="17"/>
      <c r="V143" s="18">
        <v>5.0000000000000001E-3</v>
      </c>
      <c r="W143" s="16">
        <v>0.05</v>
      </c>
      <c r="X143" s="16"/>
      <c r="Y143" s="16"/>
      <c r="Z143" s="18"/>
      <c r="AA143" s="16"/>
      <c r="AB143" s="16"/>
      <c r="AC143" s="16"/>
      <c r="AD143" s="16"/>
      <c r="AE143" s="16"/>
      <c r="AF143" s="16"/>
      <c r="AG143" s="16"/>
      <c r="AH143" s="16"/>
      <c r="AI143" s="16"/>
      <c r="AJ143" s="16"/>
      <c r="AK143" s="16"/>
      <c r="AL143" s="18"/>
      <c r="AM143" s="16"/>
      <c r="AN143" s="16"/>
      <c r="AO143" s="16"/>
      <c r="AP143" s="16"/>
      <c r="AQ143" s="16"/>
      <c r="AR143" s="16"/>
      <c r="AS143" s="16"/>
      <c r="AT143" s="16"/>
      <c r="AU143" s="16"/>
      <c r="AV143" s="16"/>
      <c r="AW143" s="16"/>
      <c r="AX143" s="16"/>
      <c r="AY143" s="16"/>
      <c r="AZ143" s="16"/>
      <c r="BA143" s="16"/>
      <c r="BB143" s="16"/>
      <c r="BC143" s="16"/>
      <c r="BD143" s="16"/>
      <c r="BE143" s="16"/>
      <c r="BF143" s="16"/>
      <c r="BG143" s="16"/>
      <c r="BH143" s="16"/>
      <c r="BI143" s="16"/>
      <c r="BJ143" s="16"/>
      <c r="BK143" s="16"/>
      <c r="BL143" s="16"/>
      <c r="BM143" s="16"/>
      <c r="BN143" s="16"/>
      <c r="BO143" s="16"/>
      <c r="BP143" s="16"/>
      <c r="BQ143" s="16"/>
      <c r="BR143" s="16"/>
      <c r="BS143" s="16"/>
      <c r="BT143" s="16"/>
      <c r="BU143" s="16"/>
      <c r="BV143" s="16"/>
      <c r="BW143" s="16"/>
      <c r="BX143" s="16"/>
      <c r="BY143" s="16"/>
      <c r="BZ143" s="16"/>
      <c r="CA143" s="16"/>
      <c r="CB143" s="16"/>
      <c r="CC143" s="16"/>
      <c r="CD143" s="16"/>
      <c r="CE143" s="16"/>
      <c r="CF143" s="16"/>
      <c r="CG143" s="16"/>
      <c r="CH143" s="16"/>
      <c r="CI143" s="16"/>
      <c r="CJ143" s="16"/>
      <c r="CK143" s="16"/>
      <c r="CL143" s="16"/>
      <c r="CM143" s="16"/>
      <c r="CN143" s="16"/>
      <c r="CO143" s="16"/>
      <c r="CP143" s="16"/>
      <c r="CQ143" s="16"/>
      <c r="CR143" s="16"/>
      <c r="CS143" s="16"/>
      <c r="CT143" s="16"/>
      <c r="CU143" s="16"/>
      <c r="CV143" s="16"/>
      <c r="CW143" s="16"/>
    </row>
    <row r="144" spans="1:101" x14ac:dyDescent="0.3">
      <c r="A144" s="14">
        <v>121</v>
      </c>
      <c r="B144" s="15"/>
      <c r="C144" s="14" t="s">
        <v>197</v>
      </c>
      <c r="D144" s="14" t="s">
        <v>485</v>
      </c>
      <c r="E144" s="14"/>
      <c r="F144" s="14" t="s">
        <v>199</v>
      </c>
      <c r="G144" s="14" t="s">
        <v>486</v>
      </c>
      <c r="H144" s="2" t="s">
        <v>487</v>
      </c>
      <c r="I144" s="12">
        <v>100</v>
      </c>
      <c r="J144" s="16">
        <f t="shared" si="11"/>
        <v>88.75</v>
      </c>
      <c r="K144" s="16">
        <f t="shared" si="12"/>
        <v>94.894999999999996</v>
      </c>
      <c r="L144" s="16">
        <f t="shared" si="10"/>
        <v>5.1049999999999995</v>
      </c>
      <c r="M144" s="16">
        <f t="shared" si="10"/>
        <v>11.25</v>
      </c>
      <c r="N144" s="16">
        <v>2.8</v>
      </c>
      <c r="O144" s="16">
        <v>4</v>
      </c>
      <c r="P144" s="16">
        <v>0.8</v>
      </c>
      <c r="Q144" s="16">
        <v>1.2</v>
      </c>
      <c r="R144" s="17">
        <v>1.5</v>
      </c>
      <c r="S144" s="16">
        <v>6</v>
      </c>
      <c r="T144" s="16"/>
      <c r="U144" s="17"/>
      <c r="V144" s="18"/>
      <c r="W144" s="16"/>
      <c r="X144" s="16"/>
      <c r="Y144" s="16"/>
      <c r="Z144" s="18">
        <v>5.0000000000000001E-3</v>
      </c>
      <c r="AA144" s="16">
        <v>0.05</v>
      </c>
      <c r="AB144" s="16"/>
      <c r="AC144" s="16"/>
      <c r="AD144" s="16"/>
      <c r="AE144" s="16"/>
      <c r="AF144" s="16"/>
      <c r="AG144" s="16"/>
      <c r="AH144" s="16"/>
      <c r="AI144" s="16"/>
      <c r="AJ144" s="16"/>
      <c r="AK144" s="16"/>
      <c r="AL144" s="18"/>
      <c r="AM144" s="16"/>
      <c r="AN144" s="16"/>
      <c r="AO144" s="16"/>
      <c r="AP144" s="16"/>
      <c r="AQ144" s="16"/>
      <c r="AR144" s="16"/>
      <c r="AS144" s="16"/>
      <c r="AT144" s="16"/>
      <c r="AU144" s="16"/>
      <c r="AV144" s="16"/>
      <c r="AW144" s="16"/>
      <c r="AX144" s="16"/>
      <c r="AY144" s="16"/>
      <c r="AZ144" s="16"/>
      <c r="BA144" s="16"/>
      <c r="BB144" s="16"/>
      <c r="BC144" s="16"/>
      <c r="BD144" s="16"/>
      <c r="BE144" s="16"/>
      <c r="BF144" s="16"/>
      <c r="BG144" s="16"/>
      <c r="BH144" s="16"/>
      <c r="BI144" s="16"/>
      <c r="BJ144" s="16"/>
      <c r="BK144" s="16"/>
      <c r="BL144" s="16"/>
      <c r="BM144" s="16"/>
      <c r="BN144" s="16"/>
      <c r="BO144" s="16"/>
      <c r="BP144" s="16"/>
      <c r="BQ144" s="16"/>
      <c r="BR144" s="16"/>
      <c r="BS144" s="16"/>
      <c r="BT144" s="16"/>
      <c r="BU144" s="16"/>
      <c r="BV144" s="16"/>
      <c r="BW144" s="16"/>
      <c r="BX144" s="16"/>
      <c r="BY144" s="16"/>
      <c r="BZ144" s="16"/>
      <c r="CA144" s="16"/>
      <c r="CB144" s="16"/>
      <c r="CC144" s="16"/>
      <c r="CD144" s="16"/>
      <c r="CE144" s="16"/>
      <c r="CF144" s="16"/>
      <c r="CG144" s="16"/>
      <c r="CH144" s="16"/>
      <c r="CI144" s="16"/>
      <c r="CJ144" s="16"/>
      <c r="CK144" s="16"/>
      <c r="CL144" s="16"/>
      <c r="CM144" s="16"/>
      <c r="CN144" s="16"/>
      <c r="CO144" s="16"/>
      <c r="CP144" s="16"/>
      <c r="CQ144" s="16"/>
      <c r="CR144" s="16"/>
      <c r="CS144" s="16"/>
      <c r="CT144" s="16"/>
      <c r="CU144" s="16"/>
      <c r="CV144" s="16"/>
      <c r="CW144" s="16"/>
    </row>
    <row r="145" spans="1:101" x14ac:dyDescent="0.3">
      <c r="A145" s="14">
        <v>121</v>
      </c>
      <c r="B145" s="15"/>
      <c r="C145" s="14" t="s">
        <v>197</v>
      </c>
      <c r="D145" s="14" t="s">
        <v>485</v>
      </c>
      <c r="E145" s="14"/>
      <c r="F145" s="14" t="s">
        <v>199</v>
      </c>
      <c r="G145" s="14" t="s">
        <v>486</v>
      </c>
      <c r="H145" s="2" t="s">
        <v>487</v>
      </c>
      <c r="I145" s="12">
        <v>100</v>
      </c>
      <c r="J145" s="16">
        <f t="shared" si="11"/>
        <v>88.75</v>
      </c>
      <c r="K145" s="16">
        <f t="shared" si="12"/>
        <v>94.894999999999996</v>
      </c>
      <c r="L145" s="16">
        <f t="shared" si="10"/>
        <v>5.1049999999999995</v>
      </c>
      <c r="M145" s="16">
        <f t="shared" si="10"/>
        <v>11.25</v>
      </c>
      <c r="N145" s="16">
        <v>2.8</v>
      </c>
      <c r="O145" s="16">
        <v>4</v>
      </c>
      <c r="P145" s="16">
        <v>0.8</v>
      </c>
      <c r="Q145" s="16">
        <v>1.2</v>
      </c>
      <c r="R145" s="17">
        <v>1.5</v>
      </c>
      <c r="S145" s="16">
        <v>6</v>
      </c>
      <c r="T145" s="16"/>
      <c r="U145" s="17"/>
      <c r="V145" s="18"/>
      <c r="W145" s="16"/>
      <c r="X145" s="16"/>
      <c r="Y145" s="16"/>
      <c r="Z145" s="18"/>
      <c r="AA145" s="16"/>
      <c r="AB145" s="16"/>
      <c r="AC145" s="16"/>
      <c r="AD145" s="16"/>
      <c r="AE145" s="16"/>
      <c r="AF145" s="16"/>
      <c r="AG145" s="16"/>
      <c r="AH145" s="16"/>
      <c r="AI145" s="16"/>
      <c r="AJ145" s="16"/>
      <c r="AK145" s="16"/>
      <c r="AL145" s="18">
        <v>5.0000000000000001E-3</v>
      </c>
      <c r="AM145" s="16">
        <v>0.05</v>
      </c>
      <c r="AN145" s="16"/>
      <c r="AO145" s="16"/>
      <c r="AP145" s="16"/>
      <c r="AQ145" s="16"/>
      <c r="AR145" s="16"/>
      <c r="AS145" s="16"/>
      <c r="AT145" s="16"/>
      <c r="AU145" s="16"/>
      <c r="AV145" s="16"/>
      <c r="AW145" s="16"/>
      <c r="AX145" s="16"/>
      <c r="AY145" s="16"/>
      <c r="AZ145" s="16"/>
      <c r="BA145" s="16"/>
      <c r="BB145" s="16"/>
      <c r="BC145" s="16"/>
      <c r="BD145" s="16"/>
      <c r="BE145" s="16"/>
      <c r="BF145" s="16"/>
      <c r="BG145" s="16"/>
      <c r="BH145" s="16"/>
      <c r="BI145" s="16"/>
      <c r="BJ145" s="16"/>
      <c r="BK145" s="16"/>
      <c r="BL145" s="16"/>
      <c r="BM145" s="16"/>
      <c r="BN145" s="16"/>
      <c r="BO145" s="16"/>
      <c r="BP145" s="16"/>
      <c r="BQ145" s="16"/>
      <c r="BR145" s="16"/>
      <c r="BS145" s="16"/>
      <c r="BT145" s="16"/>
      <c r="BU145" s="16"/>
      <c r="BV145" s="16"/>
      <c r="BW145" s="16"/>
      <c r="BX145" s="16"/>
      <c r="BY145" s="16"/>
      <c r="BZ145" s="16"/>
      <c r="CA145" s="16"/>
      <c r="CB145" s="16"/>
      <c r="CC145" s="16"/>
      <c r="CD145" s="16"/>
      <c r="CE145" s="16"/>
      <c r="CF145" s="16"/>
      <c r="CG145" s="16"/>
      <c r="CH145" s="16"/>
      <c r="CI145" s="16"/>
      <c r="CJ145" s="16"/>
      <c r="CK145" s="16"/>
      <c r="CL145" s="16"/>
      <c r="CM145" s="16"/>
      <c r="CN145" s="16"/>
      <c r="CO145" s="16"/>
      <c r="CP145" s="16"/>
      <c r="CQ145" s="16"/>
      <c r="CR145" s="16"/>
      <c r="CS145" s="16"/>
      <c r="CT145" s="16"/>
      <c r="CU145" s="16"/>
      <c r="CV145" s="16"/>
      <c r="CW145" s="16"/>
    </row>
    <row r="146" spans="1:101" x14ac:dyDescent="0.3">
      <c r="A146" s="14">
        <v>123</v>
      </c>
      <c r="B146" s="15"/>
      <c r="C146" s="14" t="s">
        <v>197</v>
      </c>
      <c r="D146" s="14" t="s">
        <v>488</v>
      </c>
      <c r="E146" s="14"/>
      <c r="F146" s="14" t="s">
        <v>199</v>
      </c>
      <c r="G146" s="14" t="s">
        <v>489</v>
      </c>
      <c r="H146" s="2" t="s">
        <v>490</v>
      </c>
      <c r="I146" s="12">
        <v>100</v>
      </c>
      <c r="J146" s="16">
        <f t="shared" si="11"/>
        <v>98.16</v>
      </c>
      <c r="K146" s="16">
        <f t="shared" si="12"/>
        <v>99.38</v>
      </c>
      <c r="L146" s="16">
        <f t="shared" si="10"/>
        <v>0.62</v>
      </c>
      <c r="M146" s="16">
        <f t="shared" si="10"/>
        <v>1.84</v>
      </c>
      <c r="N146" s="16"/>
      <c r="O146" s="16"/>
      <c r="P146" s="16">
        <v>0.5</v>
      </c>
      <c r="Q146" s="16">
        <v>0.8</v>
      </c>
      <c r="R146" s="16">
        <v>0.1</v>
      </c>
      <c r="S146" s="16">
        <v>1</v>
      </c>
      <c r="T146" s="16"/>
      <c r="U146" s="17"/>
      <c r="V146" s="16">
        <v>0.02</v>
      </c>
      <c r="W146" s="16">
        <v>0.04</v>
      </c>
      <c r="X146" s="16"/>
      <c r="Y146" s="16"/>
      <c r="Z146" s="16"/>
      <c r="AA146" s="16"/>
      <c r="AB146" s="16"/>
      <c r="AC146" s="16"/>
      <c r="AD146" s="16"/>
      <c r="AE146" s="16"/>
      <c r="AF146" s="16"/>
      <c r="AG146" s="16"/>
      <c r="AH146" s="16"/>
      <c r="AI146" s="16"/>
      <c r="AJ146" s="16"/>
      <c r="AK146" s="16"/>
      <c r="AL146" s="16"/>
      <c r="AM146" s="16"/>
      <c r="AN146" s="16"/>
      <c r="AO146" s="16"/>
      <c r="AP146" s="16"/>
      <c r="AQ146" s="16"/>
      <c r="AR146" s="16"/>
      <c r="AS146" s="16"/>
      <c r="AT146" s="16"/>
      <c r="AU146" s="16"/>
      <c r="AV146" s="16"/>
      <c r="AW146" s="16"/>
      <c r="AX146" s="16"/>
      <c r="AY146" s="16"/>
      <c r="AZ146" s="16"/>
      <c r="BA146" s="16"/>
      <c r="BB146" s="16"/>
      <c r="BC146" s="16"/>
      <c r="BD146" s="16"/>
      <c r="BE146" s="16"/>
      <c r="BF146" s="16"/>
      <c r="BG146" s="16"/>
      <c r="BH146" s="16"/>
      <c r="BI146" s="16"/>
      <c r="BJ146" s="16"/>
      <c r="BK146" s="16"/>
      <c r="BL146" s="16"/>
      <c r="BM146" s="16"/>
      <c r="BN146" s="16"/>
      <c r="BO146" s="16"/>
      <c r="BP146" s="16"/>
      <c r="BQ146" s="16"/>
      <c r="BR146" s="16"/>
      <c r="BS146" s="16"/>
      <c r="BT146" s="16"/>
      <c r="BU146" s="16"/>
      <c r="BV146" s="16"/>
      <c r="BW146" s="16"/>
      <c r="BX146" s="16"/>
      <c r="BY146" s="16"/>
      <c r="BZ146" s="16"/>
      <c r="CA146" s="16"/>
      <c r="CB146" s="16"/>
      <c r="CC146" s="16"/>
      <c r="CD146" s="16"/>
      <c r="CE146" s="16"/>
      <c r="CF146" s="16"/>
      <c r="CG146" s="16"/>
      <c r="CH146" s="16"/>
      <c r="CI146" s="16"/>
      <c r="CJ146" s="16"/>
      <c r="CK146" s="16"/>
      <c r="CL146" s="16"/>
      <c r="CM146" s="16"/>
      <c r="CN146" s="16"/>
      <c r="CO146" s="16"/>
      <c r="CP146" s="16"/>
      <c r="CQ146" s="16"/>
      <c r="CR146" s="16"/>
      <c r="CS146" s="16"/>
      <c r="CT146" s="16"/>
      <c r="CU146" s="16"/>
      <c r="CV146" s="16"/>
      <c r="CW146" s="16"/>
    </row>
    <row r="147" spans="1:101" x14ac:dyDescent="0.3">
      <c r="A147" s="14">
        <v>123</v>
      </c>
      <c r="B147" s="15"/>
      <c r="C147" s="14" t="s">
        <v>197</v>
      </c>
      <c r="D147" s="14" t="s">
        <v>488</v>
      </c>
      <c r="E147" s="14"/>
      <c r="F147" s="14" t="s">
        <v>199</v>
      </c>
      <c r="G147" s="14" t="s">
        <v>489</v>
      </c>
      <c r="H147" s="2" t="s">
        <v>490</v>
      </c>
      <c r="I147" s="12">
        <v>100</v>
      </c>
      <c r="J147" s="16">
        <f t="shared" si="11"/>
        <v>98.16</v>
      </c>
      <c r="K147" s="16">
        <f t="shared" si="12"/>
        <v>99.38</v>
      </c>
      <c r="L147" s="16">
        <f t="shared" si="10"/>
        <v>0.62</v>
      </c>
      <c r="M147" s="16">
        <f t="shared" si="10"/>
        <v>1.84</v>
      </c>
      <c r="N147" s="16"/>
      <c r="O147" s="16"/>
      <c r="P147" s="16">
        <v>0.5</v>
      </c>
      <c r="Q147" s="16">
        <v>0.8</v>
      </c>
      <c r="R147" s="16">
        <v>0.1</v>
      </c>
      <c r="S147" s="16">
        <v>1</v>
      </c>
      <c r="T147" s="16"/>
      <c r="U147" s="17"/>
      <c r="V147" s="16">
        <v>0.02</v>
      </c>
      <c r="W147" s="16">
        <v>0.04</v>
      </c>
      <c r="X147" s="16"/>
      <c r="Y147" s="16"/>
      <c r="Z147" s="16"/>
      <c r="AA147" s="16"/>
      <c r="AB147" s="16"/>
      <c r="AC147" s="16"/>
      <c r="AD147" s="16"/>
      <c r="AE147" s="16"/>
      <c r="AF147" s="16"/>
      <c r="AG147" s="16"/>
      <c r="AH147" s="16"/>
      <c r="AI147" s="16"/>
      <c r="AJ147" s="16"/>
      <c r="AK147" s="16"/>
      <c r="AL147" s="16"/>
      <c r="AM147" s="16"/>
      <c r="AN147" s="16"/>
      <c r="AO147" s="16"/>
      <c r="AP147" s="16"/>
      <c r="AQ147" s="16"/>
      <c r="AR147" s="16"/>
      <c r="AS147" s="16"/>
      <c r="AT147" s="16"/>
      <c r="AU147" s="16"/>
      <c r="AV147" s="16"/>
      <c r="AW147" s="16"/>
      <c r="AX147" s="16"/>
      <c r="AY147" s="16"/>
      <c r="AZ147" s="16"/>
      <c r="BA147" s="16"/>
      <c r="BB147" s="16"/>
      <c r="BC147" s="16"/>
      <c r="BD147" s="16"/>
      <c r="BE147" s="16"/>
      <c r="BF147" s="16"/>
      <c r="BG147" s="16"/>
      <c r="BH147" s="16"/>
      <c r="BI147" s="16"/>
      <c r="BJ147" s="16"/>
      <c r="BK147" s="16"/>
      <c r="BL147" s="16"/>
      <c r="BM147" s="16"/>
      <c r="BN147" s="16"/>
      <c r="BO147" s="16"/>
      <c r="BP147" s="16"/>
      <c r="BQ147" s="16"/>
      <c r="BR147" s="16"/>
      <c r="BS147" s="16"/>
      <c r="BT147" s="16"/>
      <c r="BU147" s="16"/>
      <c r="BV147" s="16"/>
      <c r="BW147" s="16"/>
      <c r="BX147" s="16"/>
      <c r="BY147" s="16"/>
      <c r="BZ147" s="16"/>
      <c r="CA147" s="16"/>
      <c r="CB147" s="16"/>
      <c r="CC147" s="16"/>
      <c r="CD147" s="16"/>
      <c r="CE147" s="16"/>
      <c r="CF147" s="16"/>
      <c r="CG147" s="16"/>
      <c r="CH147" s="16"/>
      <c r="CI147" s="16"/>
      <c r="CJ147" s="16"/>
      <c r="CK147" s="16"/>
      <c r="CL147" s="16"/>
      <c r="CM147" s="16"/>
      <c r="CN147" s="16"/>
      <c r="CO147" s="16"/>
      <c r="CP147" s="16"/>
      <c r="CQ147" s="16"/>
      <c r="CR147" s="16"/>
      <c r="CS147" s="16"/>
      <c r="CT147" s="16"/>
      <c r="CU147" s="16"/>
      <c r="CV147" s="16"/>
      <c r="CW147" s="16"/>
    </row>
    <row r="148" spans="1:101" x14ac:dyDescent="0.3">
      <c r="A148" s="14">
        <v>128</v>
      </c>
      <c r="B148" s="15"/>
      <c r="C148" s="14" t="s">
        <v>224</v>
      </c>
      <c r="D148" s="14" t="s">
        <v>491</v>
      </c>
      <c r="E148" s="14"/>
      <c r="F148" s="14"/>
      <c r="G148" s="14" t="s">
        <v>492</v>
      </c>
      <c r="H148" s="2"/>
      <c r="I148" s="12">
        <v>100</v>
      </c>
      <c r="J148" s="16">
        <f t="shared" si="11"/>
        <v>28.700000000000017</v>
      </c>
      <c r="K148" s="16">
        <f t="shared" si="12"/>
        <v>64.490000000000009</v>
      </c>
      <c r="L148" s="16">
        <f t="shared" si="10"/>
        <v>35.51</v>
      </c>
      <c r="M148" s="16">
        <f t="shared" si="10"/>
        <v>71.299999999999983</v>
      </c>
      <c r="N148" s="16"/>
      <c r="O148" s="16"/>
      <c r="P148" s="16"/>
      <c r="Q148" s="16"/>
      <c r="R148" s="17">
        <v>35</v>
      </c>
      <c r="S148" s="16">
        <v>68</v>
      </c>
      <c r="T148" s="16">
        <v>0.5</v>
      </c>
      <c r="U148" s="17">
        <v>3</v>
      </c>
      <c r="V148" s="16"/>
      <c r="W148" s="16"/>
      <c r="X148" s="16">
        <v>0</v>
      </c>
      <c r="Y148" s="16">
        <v>0.1</v>
      </c>
      <c r="Z148" s="16">
        <v>0</v>
      </c>
      <c r="AA148" s="16">
        <v>0.1</v>
      </c>
      <c r="AB148" s="16"/>
      <c r="AC148" s="16"/>
      <c r="AD148" s="16"/>
      <c r="AE148" s="16"/>
      <c r="AF148" s="16"/>
      <c r="AG148" s="16"/>
      <c r="AH148" s="16"/>
      <c r="AI148" s="16"/>
      <c r="AJ148" s="16"/>
      <c r="AK148" s="16"/>
      <c r="AL148" s="16"/>
      <c r="AM148" s="16"/>
      <c r="AN148" s="16"/>
      <c r="AO148" s="16"/>
      <c r="AP148" s="16"/>
      <c r="AQ148" s="16"/>
      <c r="AR148" s="16"/>
      <c r="AS148" s="16"/>
      <c r="AT148" s="16"/>
      <c r="AU148" s="16"/>
      <c r="AV148" s="16"/>
      <c r="AW148" s="16"/>
      <c r="AX148" s="16"/>
      <c r="AY148" s="16"/>
      <c r="AZ148" s="16"/>
      <c r="BA148" s="16"/>
      <c r="BB148" s="16"/>
      <c r="BC148" s="16"/>
      <c r="BD148" s="16"/>
      <c r="BE148" s="16"/>
      <c r="BF148" s="16"/>
      <c r="BG148" s="16"/>
      <c r="BH148" s="16"/>
      <c r="BI148" s="16"/>
      <c r="BJ148" s="16">
        <v>0.01</v>
      </c>
      <c r="BK148" s="16">
        <v>0.1</v>
      </c>
      <c r="BL148" s="16"/>
      <c r="BM148" s="16"/>
      <c r="BN148" s="16"/>
      <c r="BO148" s="16"/>
      <c r="BP148" s="16"/>
      <c r="BQ148" s="16"/>
      <c r="BR148" s="16"/>
      <c r="BS148" s="16"/>
      <c r="BT148" s="16"/>
      <c r="BU148" s="16"/>
      <c r="BV148" s="16"/>
      <c r="BW148" s="16"/>
      <c r="BX148" s="16"/>
      <c r="BY148" s="16"/>
      <c r="BZ148" s="16"/>
      <c r="CA148" s="16"/>
      <c r="CB148" s="16"/>
      <c r="CC148" s="16"/>
      <c r="CD148" s="16"/>
      <c r="CE148" s="16"/>
      <c r="CF148" s="16"/>
      <c r="CG148" s="16"/>
      <c r="CH148" s="16"/>
      <c r="CI148" s="16"/>
      <c r="CJ148" s="16"/>
      <c r="CK148" s="16"/>
      <c r="CL148" s="16"/>
      <c r="CM148" s="16"/>
      <c r="CN148" s="16"/>
      <c r="CO148" s="16"/>
      <c r="CP148" s="16"/>
      <c r="CQ148" s="16"/>
      <c r="CR148" s="16"/>
      <c r="CS148" s="16"/>
      <c r="CT148" s="16"/>
      <c r="CU148" s="16"/>
      <c r="CV148" s="16"/>
      <c r="CW148" s="16"/>
    </row>
    <row r="149" spans="1:101" x14ac:dyDescent="0.3">
      <c r="A149" s="14">
        <v>128</v>
      </c>
      <c r="B149" s="15"/>
      <c r="C149" s="14" t="s">
        <v>224</v>
      </c>
      <c r="D149" s="14" t="s">
        <v>491</v>
      </c>
      <c r="E149" s="14"/>
      <c r="F149" s="14"/>
      <c r="G149" s="14" t="s">
        <v>492</v>
      </c>
      <c r="H149" s="2"/>
      <c r="I149" s="12">
        <v>100</v>
      </c>
      <c r="J149" s="16">
        <f t="shared" si="11"/>
        <v>28.700000000000017</v>
      </c>
      <c r="K149" s="16">
        <f t="shared" si="12"/>
        <v>64.490000000000009</v>
      </c>
      <c r="L149" s="16">
        <f t="shared" si="10"/>
        <v>35.51</v>
      </c>
      <c r="M149" s="16">
        <f t="shared" si="10"/>
        <v>71.299999999999983</v>
      </c>
      <c r="N149" s="16"/>
      <c r="O149" s="16"/>
      <c r="P149" s="16"/>
      <c r="Q149" s="16"/>
      <c r="R149" s="17">
        <v>35</v>
      </c>
      <c r="S149" s="16">
        <v>68</v>
      </c>
      <c r="T149" s="16">
        <v>0.5</v>
      </c>
      <c r="U149" s="17">
        <v>3</v>
      </c>
      <c r="V149" s="16"/>
      <c r="W149" s="16"/>
      <c r="X149" s="16"/>
      <c r="Y149" s="16"/>
      <c r="Z149" s="16">
        <v>0</v>
      </c>
      <c r="AA149" s="16">
        <v>0.1</v>
      </c>
      <c r="AB149" s="16"/>
      <c r="AC149" s="16"/>
      <c r="AD149" s="16"/>
      <c r="AE149" s="16"/>
      <c r="AF149" s="16">
        <v>0</v>
      </c>
      <c r="AG149" s="16">
        <v>0.1</v>
      </c>
      <c r="AH149" s="16"/>
      <c r="AI149" s="16"/>
      <c r="AJ149" s="16"/>
      <c r="AK149" s="16"/>
      <c r="AL149" s="16"/>
      <c r="AM149" s="16"/>
      <c r="AN149" s="16"/>
      <c r="AO149" s="16"/>
      <c r="AP149" s="16"/>
      <c r="AQ149" s="16"/>
      <c r="AR149" s="16"/>
      <c r="AS149" s="16"/>
      <c r="AT149" s="16"/>
      <c r="AU149" s="16"/>
      <c r="AV149" s="16"/>
      <c r="AW149" s="16"/>
      <c r="AX149" s="16"/>
      <c r="AY149" s="16"/>
      <c r="AZ149" s="16"/>
      <c r="BA149" s="16"/>
      <c r="BB149" s="16"/>
      <c r="BC149" s="16"/>
      <c r="BD149" s="16"/>
      <c r="BE149" s="16"/>
      <c r="BF149" s="16"/>
      <c r="BG149" s="16"/>
      <c r="BH149" s="16"/>
      <c r="BI149" s="16"/>
      <c r="BJ149" s="16">
        <v>0.01</v>
      </c>
      <c r="BK149" s="16">
        <v>0.1</v>
      </c>
      <c r="BL149" s="16"/>
      <c r="BM149" s="16"/>
      <c r="BN149" s="16"/>
      <c r="BO149" s="16"/>
      <c r="BP149" s="16"/>
      <c r="BQ149" s="16"/>
      <c r="BR149" s="16"/>
      <c r="BS149" s="16"/>
      <c r="BT149" s="16"/>
      <c r="BU149" s="16"/>
      <c r="BV149" s="16"/>
      <c r="BW149" s="16"/>
      <c r="BX149" s="16"/>
      <c r="BY149" s="16"/>
      <c r="BZ149" s="16"/>
      <c r="CA149" s="16"/>
      <c r="CB149" s="16"/>
      <c r="CC149" s="16"/>
      <c r="CD149" s="16"/>
      <c r="CE149" s="16"/>
      <c r="CF149" s="16"/>
      <c r="CG149" s="16"/>
      <c r="CH149" s="16"/>
      <c r="CI149" s="16"/>
      <c r="CJ149" s="16"/>
      <c r="CK149" s="16"/>
      <c r="CL149" s="16"/>
      <c r="CM149" s="16"/>
      <c r="CN149" s="16"/>
      <c r="CO149" s="16"/>
      <c r="CP149" s="16"/>
      <c r="CQ149" s="16"/>
      <c r="CR149" s="16"/>
      <c r="CS149" s="16"/>
      <c r="CT149" s="16"/>
      <c r="CU149" s="16"/>
      <c r="CV149" s="16"/>
      <c r="CW149" s="16"/>
    </row>
    <row r="150" spans="1:101" x14ac:dyDescent="0.3">
      <c r="A150" s="14">
        <v>128</v>
      </c>
      <c r="B150" s="15"/>
      <c r="C150" s="14" t="s">
        <v>224</v>
      </c>
      <c r="D150" s="14" t="s">
        <v>491</v>
      </c>
      <c r="E150" s="14"/>
      <c r="F150" s="14"/>
      <c r="G150" s="14" t="s">
        <v>492</v>
      </c>
      <c r="H150" s="2"/>
      <c r="I150" s="12">
        <v>100</v>
      </c>
      <c r="J150" s="16">
        <f t="shared" si="11"/>
        <v>28.700000000000017</v>
      </c>
      <c r="K150" s="16">
        <f t="shared" si="12"/>
        <v>64.490000000000009</v>
      </c>
      <c r="L150" s="16">
        <f t="shared" si="10"/>
        <v>35.51</v>
      </c>
      <c r="M150" s="16">
        <f t="shared" si="10"/>
        <v>71.299999999999983</v>
      </c>
      <c r="N150" s="16"/>
      <c r="O150" s="16"/>
      <c r="P150" s="16"/>
      <c r="Q150" s="16"/>
      <c r="R150" s="17">
        <v>35</v>
      </c>
      <c r="S150" s="16">
        <v>68</v>
      </c>
      <c r="T150" s="16">
        <v>0.5</v>
      </c>
      <c r="U150" s="17">
        <v>3</v>
      </c>
      <c r="V150" s="16"/>
      <c r="W150" s="16"/>
      <c r="X150" s="16"/>
      <c r="Y150" s="16"/>
      <c r="Z150" s="16">
        <v>0</v>
      </c>
      <c r="AA150" s="16">
        <v>0.1</v>
      </c>
      <c r="AB150" s="16"/>
      <c r="AC150" s="16"/>
      <c r="AD150" s="16"/>
      <c r="AE150" s="16"/>
      <c r="AF150" s="16"/>
      <c r="AG150" s="16"/>
      <c r="AH150" s="16"/>
      <c r="AI150" s="16"/>
      <c r="AJ150" s="16"/>
      <c r="AK150" s="16"/>
      <c r="AL150" s="16"/>
      <c r="AM150" s="16"/>
      <c r="AN150" s="16"/>
      <c r="AO150" s="16"/>
      <c r="AP150" s="16"/>
      <c r="AQ150" s="16"/>
      <c r="AR150" s="16"/>
      <c r="AS150" s="16"/>
      <c r="AT150" s="16">
        <v>0</v>
      </c>
      <c r="AU150" s="16">
        <v>0.1</v>
      </c>
      <c r="AV150" s="16"/>
      <c r="AW150" s="16"/>
      <c r="AX150" s="16"/>
      <c r="AY150" s="16"/>
      <c r="AZ150" s="16"/>
      <c r="BA150" s="16"/>
      <c r="BB150" s="16"/>
      <c r="BC150" s="16"/>
      <c r="BD150" s="16"/>
      <c r="BE150" s="16"/>
      <c r="BF150" s="16"/>
      <c r="BG150" s="16"/>
      <c r="BH150" s="16"/>
      <c r="BI150" s="16"/>
      <c r="BJ150" s="16">
        <v>0.01</v>
      </c>
      <c r="BK150" s="16">
        <v>0.1</v>
      </c>
      <c r="BL150" s="16"/>
      <c r="BM150" s="16"/>
      <c r="BN150" s="16"/>
      <c r="BO150" s="16"/>
      <c r="BP150" s="16"/>
      <c r="BQ150" s="16"/>
      <c r="BR150" s="16"/>
      <c r="BS150" s="16"/>
      <c r="BT150" s="16"/>
      <c r="BU150" s="16"/>
      <c r="BV150" s="16"/>
      <c r="BW150" s="16"/>
      <c r="BX150" s="16"/>
      <c r="BY150" s="16"/>
      <c r="BZ150" s="16"/>
      <c r="CA150" s="16"/>
      <c r="CB150" s="16"/>
      <c r="CC150" s="16"/>
      <c r="CD150" s="16"/>
      <c r="CE150" s="16"/>
      <c r="CF150" s="16"/>
      <c r="CG150" s="16"/>
      <c r="CH150" s="16"/>
      <c r="CI150" s="16"/>
      <c r="CJ150" s="16"/>
      <c r="CK150" s="16"/>
      <c r="CL150" s="16"/>
      <c r="CM150" s="16"/>
      <c r="CN150" s="16"/>
      <c r="CO150" s="16"/>
      <c r="CP150" s="16"/>
      <c r="CQ150" s="16"/>
      <c r="CR150" s="16"/>
      <c r="CS150" s="16"/>
      <c r="CT150" s="16"/>
      <c r="CU150" s="16"/>
      <c r="CV150" s="16"/>
      <c r="CW150" s="16"/>
    </row>
    <row r="151" spans="1:101" x14ac:dyDescent="0.3">
      <c r="A151" s="14">
        <v>128</v>
      </c>
      <c r="B151" s="15"/>
      <c r="C151" s="14" t="s">
        <v>224</v>
      </c>
      <c r="D151" s="14" t="s">
        <v>491</v>
      </c>
      <c r="E151" s="14"/>
      <c r="F151" s="14"/>
      <c r="G151" s="14" t="s">
        <v>492</v>
      </c>
      <c r="H151" s="2"/>
      <c r="I151" s="12">
        <v>100</v>
      </c>
      <c r="J151" s="16">
        <f t="shared" si="11"/>
        <v>28.700000000000017</v>
      </c>
      <c r="K151" s="16">
        <f t="shared" si="12"/>
        <v>64.490000000000009</v>
      </c>
      <c r="L151" s="16">
        <f t="shared" si="10"/>
        <v>35.51</v>
      </c>
      <c r="M151" s="16">
        <f t="shared" si="10"/>
        <v>71.299999999999983</v>
      </c>
      <c r="N151" s="16"/>
      <c r="O151" s="16"/>
      <c r="P151" s="16"/>
      <c r="Q151" s="16"/>
      <c r="R151" s="17">
        <v>35</v>
      </c>
      <c r="S151" s="16">
        <v>68</v>
      </c>
      <c r="T151" s="16">
        <v>0.5</v>
      </c>
      <c r="U151" s="17">
        <v>3</v>
      </c>
      <c r="V151" s="16"/>
      <c r="W151" s="16"/>
      <c r="X151" s="16">
        <v>0</v>
      </c>
      <c r="Y151" s="16">
        <v>0.1</v>
      </c>
      <c r="Z151" s="16"/>
      <c r="AA151" s="16"/>
      <c r="AB151" s="16"/>
      <c r="AC151" s="16"/>
      <c r="AD151" s="16"/>
      <c r="AE151" s="16"/>
      <c r="AF151" s="16"/>
      <c r="AG151" s="16"/>
      <c r="AH151" s="16"/>
      <c r="AI151" s="16"/>
      <c r="AJ151" s="16"/>
      <c r="AK151" s="16"/>
      <c r="AL151" s="16"/>
      <c r="AM151" s="16"/>
      <c r="AN151" s="16"/>
      <c r="AO151" s="16"/>
      <c r="AP151" s="16"/>
      <c r="AQ151" s="16"/>
      <c r="AR151" s="16"/>
      <c r="AS151" s="16"/>
      <c r="AT151" s="16"/>
      <c r="AU151" s="16"/>
      <c r="AV151" s="16">
        <v>0</v>
      </c>
      <c r="AW151" s="16">
        <v>0.1</v>
      </c>
      <c r="AX151" s="16"/>
      <c r="AY151" s="16"/>
      <c r="AZ151" s="16"/>
      <c r="BA151" s="16"/>
      <c r="BB151" s="16"/>
      <c r="BC151" s="16"/>
      <c r="BD151" s="16"/>
      <c r="BE151" s="16"/>
      <c r="BF151" s="16"/>
      <c r="BG151" s="16"/>
      <c r="BH151" s="16"/>
      <c r="BI151" s="16"/>
      <c r="BJ151" s="16">
        <v>0.01</v>
      </c>
      <c r="BK151" s="16">
        <v>0.1</v>
      </c>
      <c r="BL151" s="16"/>
      <c r="BM151" s="16"/>
      <c r="BN151" s="16"/>
      <c r="BO151" s="16"/>
      <c r="BP151" s="16"/>
      <c r="BQ151" s="16"/>
      <c r="BR151" s="16"/>
      <c r="BS151" s="16"/>
      <c r="BT151" s="16"/>
      <c r="BU151" s="16"/>
      <c r="BV151" s="16"/>
      <c r="BW151" s="16"/>
      <c r="BX151" s="16"/>
      <c r="BY151" s="16"/>
      <c r="BZ151" s="16"/>
      <c r="CA151" s="16"/>
      <c r="CB151" s="16"/>
      <c r="CC151" s="16"/>
      <c r="CD151" s="16"/>
      <c r="CE151" s="16"/>
      <c r="CF151" s="16"/>
      <c r="CG151" s="16"/>
      <c r="CH151" s="16"/>
      <c r="CI151" s="16"/>
      <c r="CJ151" s="16"/>
      <c r="CK151" s="16"/>
      <c r="CL151" s="16"/>
      <c r="CM151" s="16"/>
      <c r="CN151" s="16"/>
      <c r="CO151" s="16"/>
      <c r="CP151" s="16"/>
      <c r="CQ151" s="16"/>
      <c r="CR151" s="16"/>
      <c r="CS151" s="16"/>
      <c r="CT151" s="16"/>
      <c r="CU151" s="16"/>
      <c r="CV151" s="16"/>
      <c r="CW151" s="16"/>
    </row>
    <row r="152" spans="1:101" x14ac:dyDescent="0.3">
      <c r="A152" s="14">
        <v>128</v>
      </c>
      <c r="B152" s="15"/>
      <c r="C152" s="14" t="s">
        <v>224</v>
      </c>
      <c r="D152" s="14" t="s">
        <v>491</v>
      </c>
      <c r="E152" s="14"/>
      <c r="F152" s="14"/>
      <c r="G152" s="14" t="s">
        <v>492</v>
      </c>
      <c r="H152" s="2"/>
      <c r="I152" s="12">
        <v>100</v>
      </c>
      <c r="J152" s="16">
        <f t="shared" si="11"/>
        <v>28.700000000000017</v>
      </c>
      <c r="K152" s="16">
        <f t="shared" si="12"/>
        <v>64.490000000000009</v>
      </c>
      <c r="L152" s="16">
        <f t="shared" si="10"/>
        <v>35.51</v>
      </c>
      <c r="M152" s="16">
        <f t="shared" si="10"/>
        <v>71.299999999999983</v>
      </c>
      <c r="N152" s="16"/>
      <c r="O152" s="16"/>
      <c r="P152" s="16"/>
      <c r="Q152" s="16"/>
      <c r="R152" s="17">
        <v>35</v>
      </c>
      <c r="S152" s="16">
        <v>68</v>
      </c>
      <c r="T152" s="16">
        <v>0.5</v>
      </c>
      <c r="U152" s="17">
        <v>3</v>
      </c>
      <c r="V152" s="16"/>
      <c r="W152" s="16"/>
      <c r="X152" s="16"/>
      <c r="Y152" s="16"/>
      <c r="Z152" s="16"/>
      <c r="AA152" s="16"/>
      <c r="AB152" s="16"/>
      <c r="AC152" s="16"/>
      <c r="AD152" s="16"/>
      <c r="AE152" s="16"/>
      <c r="AF152" s="16">
        <v>0</v>
      </c>
      <c r="AG152" s="16">
        <v>0.1</v>
      </c>
      <c r="AH152" s="16"/>
      <c r="AI152" s="16"/>
      <c r="AJ152" s="16"/>
      <c r="AK152" s="16"/>
      <c r="AL152" s="16"/>
      <c r="AM152" s="16"/>
      <c r="AN152" s="16"/>
      <c r="AO152" s="16"/>
      <c r="AP152" s="16"/>
      <c r="AQ152" s="16"/>
      <c r="AR152" s="16"/>
      <c r="AS152" s="16"/>
      <c r="AT152" s="16"/>
      <c r="AU152" s="16"/>
      <c r="AV152" s="16">
        <v>0</v>
      </c>
      <c r="AW152" s="16">
        <v>0.1</v>
      </c>
      <c r="AX152" s="16"/>
      <c r="AY152" s="16"/>
      <c r="AZ152" s="16"/>
      <c r="BA152" s="16"/>
      <c r="BB152" s="16"/>
      <c r="BC152" s="16"/>
      <c r="BD152" s="16"/>
      <c r="BE152" s="16"/>
      <c r="BF152" s="16"/>
      <c r="BG152" s="16"/>
      <c r="BH152" s="16"/>
      <c r="BI152" s="16"/>
      <c r="BJ152" s="16">
        <v>0.01</v>
      </c>
      <c r="BK152" s="16">
        <v>0.1</v>
      </c>
      <c r="BL152" s="16"/>
      <c r="BM152" s="16"/>
      <c r="BN152" s="16"/>
      <c r="BO152" s="16"/>
      <c r="BP152" s="16"/>
      <c r="BQ152" s="16"/>
      <c r="BR152" s="16"/>
      <c r="BS152" s="16"/>
      <c r="BT152" s="16"/>
      <c r="BU152" s="16"/>
      <c r="BV152" s="16"/>
      <c r="BW152" s="16"/>
      <c r="BX152" s="16"/>
      <c r="BY152" s="16"/>
      <c r="BZ152" s="16"/>
      <c r="CA152" s="16"/>
      <c r="CB152" s="16"/>
      <c r="CC152" s="16"/>
      <c r="CD152" s="16"/>
      <c r="CE152" s="16"/>
      <c r="CF152" s="16"/>
      <c r="CG152" s="16"/>
      <c r="CH152" s="16"/>
      <c r="CI152" s="16"/>
      <c r="CJ152" s="16"/>
      <c r="CK152" s="16"/>
      <c r="CL152" s="16"/>
      <c r="CM152" s="16"/>
      <c r="CN152" s="16"/>
      <c r="CO152" s="16"/>
      <c r="CP152" s="16"/>
      <c r="CQ152" s="16"/>
      <c r="CR152" s="16"/>
      <c r="CS152" s="16"/>
      <c r="CT152" s="16"/>
      <c r="CU152" s="16"/>
      <c r="CV152" s="16"/>
      <c r="CW152" s="16"/>
    </row>
    <row r="153" spans="1:101" x14ac:dyDescent="0.3">
      <c r="A153" s="14">
        <v>128</v>
      </c>
      <c r="B153" s="15"/>
      <c r="C153" s="14" t="s">
        <v>224</v>
      </c>
      <c r="D153" s="14" t="s">
        <v>491</v>
      </c>
      <c r="E153" s="14"/>
      <c r="F153" s="14"/>
      <c r="G153" s="14" t="s">
        <v>492</v>
      </c>
      <c r="H153" s="2"/>
      <c r="I153" s="12">
        <v>100</v>
      </c>
      <c r="J153" s="16">
        <f t="shared" si="11"/>
        <v>28.700000000000017</v>
      </c>
      <c r="K153" s="16">
        <f t="shared" si="12"/>
        <v>64.490000000000009</v>
      </c>
      <c r="L153" s="16">
        <f t="shared" si="10"/>
        <v>35.51</v>
      </c>
      <c r="M153" s="16">
        <f t="shared" si="10"/>
        <v>71.299999999999983</v>
      </c>
      <c r="N153" s="16"/>
      <c r="O153" s="16"/>
      <c r="P153" s="16"/>
      <c r="Q153" s="16"/>
      <c r="R153" s="17">
        <v>35</v>
      </c>
      <c r="S153" s="16">
        <v>68</v>
      </c>
      <c r="T153" s="16">
        <v>0.5</v>
      </c>
      <c r="U153" s="17">
        <v>3</v>
      </c>
      <c r="V153" s="16"/>
      <c r="W153" s="16"/>
      <c r="X153" s="16"/>
      <c r="Y153" s="16"/>
      <c r="Z153" s="16"/>
      <c r="AA153" s="16"/>
      <c r="AB153" s="16"/>
      <c r="AC153" s="16"/>
      <c r="AD153" s="16"/>
      <c r="AE153" s="16"/>
      <c r="AF153" s="16"/>
      <c r="AG153" s="16"/>
      <c r="AH153" s="16"/>
      <c r="AI153" s="16"/>
      <c r="AJ153" s="16"/>
      <c r="AK153" s="16"/>
      <c r="AL153" s="16"/>
      <c r="AM153" s="16"/>
      <c r="AN153" s="16"/>
      <c r="AO153" s="16"/>
      <c r="AP153" s="16"/>
      <c r="AQ153" s="16"/>
      <c r="AR153" s="16"/>
      <c r="AS153" s="16"/>
      <c r="AT153" s="16">
        <v>0</v>
      </c>
      <c r="AU153" s="16">
        <v>0.1</v>
      </c>
      <c r="AV153" s="16">
        <v>0</v>
      </c>
      <c r="AW153" s="16">
        <v>0.1</v>
      </c>
      <c r="AX153" s="16"/>
      <c r="AY153" s="16"/>
      <c r="AZ153" s="16"/>
      <c r="BA153" s="16"/>
      <c r="BB153" s="16"/>
      <c r="BC153" s="16"/>
      <c r="BD153" s="16"/>
      <c r="BE153" s="16"/>
      <c r="BF153" s="16"/>
      <c r="BG153" s="16"/>
      <c r="BH153" s="16"/>
      <c r="BI153" s="16"/>
      <c r="BJ153" s="16">
        <v>0.01</v>
      </c>
      <c r="BK153" s="16">
        <v>0.1</v>
      </c>
      <c r="BL153" s="16"/>
      <c r="BM153" s="16"/>
      <c r="BN153" s="16"/>
      <c r="BO153" s="16"/>
      <c r="BP153" s="16"/>
      <c r="BQ153" s="16"/>
      <c r="BR153" s="16"/>
      <c r="BS153" s="16"/>
      <c r="BT153" s="16"/>
      <c r="BU153" s="16"/>
      <c r="BV153" s="16"/>
      <c r="BW153" s="16"/>
      <c r="BX153" s="16"/>
      <c r="BY153" s="16"/>
      <c r="BZ153" s="16"/>
      <c r="CA153" s="16"/>
      <c r="CB153" s="16"/>
      <c r="CC153" s="16"/>
      <c r="CD153" s="16"/>
      <c r="CE153" s="16"/>
      <c r="CF153" s="16"/>
      <c r="CG153" s="16"/>
      <c r="CH153" s="16"/>
      <c r="CI153" s="16"/>
      <c r="CJ153" s="16"/>
      <c r="CK153" s="16"/>
      <c r="CL153" s="16"/>
      <c r="CM153" s="16"/>
      <c r="CN153" s="16"/>
      <c r="CO153" s="16"/>
      <c r="CP153" s="16"/>
      <c r="CQ153" s="16"/>
      <c r="CR153" s="16"/>
      <c r="CS153" s="16"/>
      <c r="CT153" s="16"/>
      <c r="CU153" s="16"/>
      <c r="CV153" s="16"/>
      <c r="CW153" s="16"/>
    </row>
    <row r="154" spans="1:101" x14ac:dyDescent="0.3">
      <c r="A154" s="14">
        <v>128</v>
      </c>
      <c r="B154" s="15"/>
      <c r="C154" s="14" t="s">
        <v>224</v>
      </c>
      <c r="D154" s="14" t="s">
        <v>491</v>
      </c>
      <c r="E154" s="14"/>
      <c r="F154" s="14"/>
      <c r="G154" s="14" t="s">
        <v>492</v>
      </c>
      <c r="H154" s="2"/>
      <c r="I154" s="12">
        <v>100</v>
      </c>
      <c r="J154" s="16">
        <f t="shared" si="11"/>
        <v>28.700000000000017</v>
      </c>
      <c r="K154" s="16">
        <f t="shared" si="12"/>
        <v>64.490000000000009</v>
      </c>
      <c r="L154" s="16">
        <f t="shared" si="10"/>
        <v>35.51</v>
      </c>
      <c r="M154" s="16">
        <f t="shared" si="10"/>
        <v>71.299999999999983</v>
      </c>
      <c r="N154" s="16"/>
      <c r="O154" s="16"/>
      <c r="P154" s="16"/>
      <c r="Q154" s="16"/>
      <c r="R154" s="17">
        <v>35</v>
      </c>
      <c r="S154" s="16">
        <v>68</v>
      </c>
      <c r="T154" s="16">
        <v>0.5</v>
      </c>
      <c r="U154" s="17">
        <v>3</v>
      </c>
      <c r="V154" s="16"/>
      <c r="W154" s="16"/>
      <c r="X154" s="16">
        <v>0</v>
      </c>
      <c r="Y154" s="16">
        <v>0.1</v>
      </c>
      <c r="Z154" s="16"/>
      <c r="AA154" s="16"/>
      <c r="AB154" s="16"/>
      <c r="AC154" s="16"/>
      <c r="AD154" s="16"/>
      <c r="AE154" s="16"/>
      <c r="AF154" s="16"/>
      <c r="AG154" s="16"/>
      <c r="AH154" s="16"/>
      <c r="AI154" s="16"/>
      <c r="AJ154" s="16"/>
      <c r="AK154" s="16"/>
      <c r="AL154" s="16"/>
      <c r="AM154" s="16"/>
      <c r="AN154" s="16"/>
      <c r="AO154" s="16"/>
      <c r="AP154" s="16"/>
      <c r="AQ154" s="16"/>
      <c r="AR154" s="16"/>
      <c r="AS154" s="16"/>
      <c r="AT154" s="16"/>
      <c r="AU154" s="16"/>
      <c r="AV154" s="16"/>
      <c r="AW154" s="16"/>
      <c r="AX154" s="16">
        <v>0</v>
      </c>
      <c r="AY154" s="16">
        <v>0.1</v>
      </c>
      <c r="AZ154" s="16"/>
      <c r="BA154" s="16"/>
      <c r="BB154" s="16"/>
      <c r="BC154" s="16"/>
      <c r="BD154" s="16"/>
      <c r="BE154" s="16"/>
      <c r="BF154" s="16"/>
      <c r="BG154" s="16"/>
      <c r="BH154" s="16"/>
      <c r="BI154" s="16"/>
      <c r="BJ154" s="16">
        <v>0.01</v>
      </c>
      <c r="BK154" s="16">
        <v>0.1</v>
      </c>
      <c r="BL154" s="16"/>
      <c r="BM154" s="16"/>
      <c r="BN154" s="16"/>
      <c r="BO154" s="16"/>
      <c r="BP154" s="16"/>
      <c r="BQ154" s="16"/>
      <c r="BR154" s="16"/>
      <c r="BS154" s="16"/>
      <c r="BT154" s="16"/>
      <c r="BU154" s="16"/>
      <c r="BV154" s="16"/>
      <c r="BW154" s="16"/>
      <c r="BX154" s="16"/>
      <c r="BY154" s="16"/>
      <c r="BZ154" s="16"/>
      <c r="CA154" s="16"/>
      <c r="CB154" s="16"/>
      <c r="CC154" s="16"/>
      <c r="CD154" s="16"/>
      <c r="CE154" s="16"/>
      <c r="CF154" s="16"/>
      <c r="CG154" s="16"/>
      <c r="CH154" s="16"/>
      <c r="CI154" s="16"/>
      <c r="CJ154" s="16"/>
      <c r="CK154" s="16"/>
      <c r="CL154" s="16"/>
      <c r="CM154" s="16"/>
      <c r="CN154" s="16"/>
      <c r="CO154" s="16"/>
      <c r="CP154" s="16"/>
      <c r="CQ154" s="16"/>
      <c r="CR154" s="16"/>
      <c r="CS154" s="16"/>
      <c r="CT154" s="16"/>
      <c r="CU154" s="16"/>
      <c r="CV154" s="16"/>
      <c r="CW154" s="16"/>
    </row>
    <row r="155" spans="1:101" x14ac:dyDescent="0.3">
      <c r="A155" s="14">
        <v>128</v>
      </c>
      <c r="B155" s="15"/>
      <c r="C155" s="14" t="s">
        <v>224</v>
      </c>
      <c r="D155" s="14" t="s">
        <v>491</v>
      </c>
      <c r="E155" s="14"/>
      <c r="F155" s="14"/>
      <c r="G155" s="14" t="s">
        <v>492</v>
      </c>
      <c r="H155" s="2"/>
      <c r="I155" s="12">
        <v>100</v>
      </c>
      <c r="J155" s="16">
        <f t="shared" si="11"/>
        <v>28.700000000000017</v>
      </c>
      <c r="K155" s="16">
        <f t="shared" si="12"/>
        <v>64.490000000000009</v>
      </c>
      <c r="L155" s="16">
        <f t="shared" si="10"/>
        <v>35.51</v>
      </c>
      <c r="M155" s="16">
        <f t="shared" si="10"/>
        <v>71.299999999999983</v>
      </c>
      <c r="N155" s="16"/>
      <c r="O155" s="16"/>
      <c r="P155" s="16"/>
      <c r="Q155" s="16"/>
      <c r="R155" s="17">
        <v>35</v>
      </c>
      <c r="S155" s="16">
        <v>68</v>
      </c>
      <c r="T155" s="16">
        <v>0.5</v>
      </c>
      <c r="U155" s="17">
        <v>3</v>
      </c>
      <c r="V155" s="16"/>
      <c r="W155" s="16"/>
      <c r="X155" s="16"/>
      <c r="Y155" s="16"/>
      <c r="Z155" s="16"/>
      <c r="AA155" s="16"/>
      <c r="AB155" s="16"/>
      <c r="AC155" s="16"/>
      <c r="AD155" s="16"/>
      <c r="AE155" s="16"/>
      <c r="AF155" s="16">
        <v>0</v>
      </c>
      <c r="AG155" s="16">
        <v>0.1</v>
      </c>
      <c r="AH155" s="16"/>
      <c r="AI155" s="16"/>
      <c r="AJ155" s="16"/>
      <c r="AK155" s="16"/>
      <c r="AL155" s="16"/>
      <c r="AM155" s="16"/>
      <c r="AN155" s="16"/>
      <c r="AO155" s="16"/>
      <c r="AP155" s="16"/>
      <c r="AQ155" s="16"/>
      <c r="AR155" s="16"/>
      <c r="AS155" s="16"/>
      <c r="AT155" s="16"/>
      <c r="AU155" s="16"/>
      <c r="AV155" s="16"/>
      <c r="AW155" s="16"/>
      <c r="AX155" s="16">
        <v>0</v>
      </c>
      <c r="AY155" s="16">
        <v>0.1</v>
      </c>
      <c r="AZ155" s="16"/>
      <c r="BA155" s="16"/>
      <c r="BB155" s="16"/>
      <c r="BC155" s="16"/>
      <c r="BD155" s="16"/>
      <c r="BE155" s="16"/>
      <c r="BF155" s="16"/>
      <c r="BG155" s="16"/>
      <c r="BH155" s="16"/>
      <c r="BI155" s="16"/>
      <c r="BJ155" s="16">
        <v>0.01</v>
      </c>
      <c r="BK155" s="16">
        <v>0.1</v>
      </c>
      <c r="BL155" s="16"/>
      <c r="BM155" s="16"/>
      <c r="BN155" s="16"/>
      <c r="BO155" s="16"/>
      <c r="BP155" s="16"/>
      <c r="BQ155" s="16"/>
      <c r="BR155" s="16"/>
      <c r="BS155" s="16"/>
      <c r="BT155" s="16"/>
      <c r="BU155" s="16"/>
      <c r="BV155" s="16"/>
      <c r="BW155" s="16"/>
      <c r="BX155" s="16"/>
      <c r="BY155" s="16"/>
      <c r="BZ155" s="16"/>
      <c r="CA155" s="16"/>
      <c r="CB155" s="16"/>
      <c r="CC155" s="16"/>
      <c r="CD155" s="16"/>
      <c r="CE155" s="16"/>
      <c r="CF155" s="16"/>
      <c r="CG155" s="16"/>
      <c r="CH155" s="16"/>
      <c r="CI155" s="16"/>
      <c r="CJ155" s="16"/>
      <c r="CK155" s="16"/>
      <c r="CL155" s="16"/>
      <c r="CM155" s="16"/>
      <c r="CN155" s="16"/>
      <c r="CO155" s="16"/>
      <c r="CP155" s="16"/>
      <c r="CQ155" s="16"/>
      <c r="CR155" s="16"/>
      <c r="CS155" s="16"/>
      <c r="CT155" s="16"/>
      <c r="CU155" s="16"/>
      <c r="CV155" s="16"/>
      <c r="CW155" s="16"/>
    </row>
    <row r="156" spans="1:101" x14ac:dyDescent="0.3">
      <c r="A156" s="14">
        <v>128</v>
      </c>
      <c r="B156" s="15"/>
      <c r="C156" s="14" t="s">
        <v>224</v>
      </c>
      <c r="D156" s="14" t="s">
        <v>491</v>
      </c>
      <c r="E156" s="14"/>
      <c r="F156" s="14"/>
      <c r="G156" s="14" t="s">
        <v>492</v>
      </c>
      <c r="H156" s="2"/>
      <c r="I156" s="12">
        <v>100</v>
      </c>
      <c r="J156" s="16">
        <f t="shared" si="11"/>
        <v>28.700000000000017</v>
      </c>
      <c r="K156" s="16">
        <f t="shared" si="12"/>
        <v>64.490000000000009</v>
      </c>
      <c r="L156" s="16">
        <f t="shared" si="10"/>
        <v>35.51</v>
      </c>
      <c r="M156" s="16">
        <f t="shared" si="10"/>
        <v>71.299999999999983</v>
      </c>
      <c r="N156" s="16"/>
      <c r="O156" s="16"/>
      <c r="P156" s="16"/>
      <c r="Q156" s="16"/>
      <c r="R156" s="17">
        <v>35</v>
      </c>
      <c r="S156" s="16">
        <v>68</v>
      </c>
      <c r="T156" s="16">
        <v>0.5</v>
      </c>
      <c r="U156" s="17">
        <v>3</v>
      </c>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6">
        <v>0</v>
      </c>
      <c r="AU156" s="16">
        <v>0.1</v>
      </c>
      <c r="AV156" s="16"/>
      <c r="AW156" s="16"/>
      <c r="AX156" s="16">
        <v>0</v>
      </c>
      <c r="AY156" s="16">
        <v>0.1</v>
      </c>
      <c r="AZ156" s="16"/>
      <c r="BA156" s="16"/>
      <c r="BB156" s="16"/>
      <c r="BC156" s="16"/>
      <c r="BD156" s="16"/>
      <c r="BE156" s="16"/>
      <c r="BF156" s="16"/>
      <c r="BG156" s="16"/>
      <c r="BH156" s="16"/>
      <c r="BI156" s="16"/>
      <c r="BJ156" s="16">
        <v>0.01</v>
      </c>
      <c r="BK156" s="16">
        <v>0.1</v>
      </c>
      <c r="BL156" s="16"/>
      <c r="BM156" s="16"/>
      <c r="BN156" s="16"/>
      <c r="BO156" s="16"/>
      <c r="BP156" s="16"/>
      <c r="BQ156" s="16"/>
      <c r="BR156" s="16"/>
      <c r="BS156" s="16"/>
      <c r="BT156" s="16"/>
      <c r="BU156" s="16"/>
      <c r="BV156" s="16"/>
      <c r="BW156" s="16"/>
      <c r="BX156" s="16"/>
      <c r="BY156" s="16"/>
      <c r="BZ156" s="16"/>
      <c r="CA156" s="16"/>
      <c r="CB156" s="16"/>
      <c r="CC156" s="16"/>
      <c r="CD156" s="16"/>
      <c r="CE156" s="16"/>
      <c r="CF156" s="16"/>
      <c r="CG156" s="16"/>
      <c r="CH156" s="16"/>
      <c r="CI156" s="16"/>
      <c r="CJ156" s="16"/>
      <c r="CK156" s="16"/>
      <c r="CL156" s="16"/>
      <c r="CM156" s="16"/>
      <c r="CN156" s="16"/>
      <c r="CO156" s="16"/>
      <c r="CP156" s="16"/>
      <c r="CQ156" s="16"/>
      <c r="CR156" s="16"/>
      <c r="CS156" s="16"/>
      <c r="CT156" s="16"/>
      <c r="CU156" s="16"/>
      <c r="CV156" s="16"/>
      <c r="CW156" s="16"/>
    </row>
    <row r="157" spans="1:101" x14ac:dyDescent="0.3">
      <c r="A157" s="14">
        <v>130</v>
      </c>
      <c r="B157" s="15" t="s">
        <v>675</v>
      </c>
      <c r="C157" s="14" t="s">
        <v>224</v>
      </c>
      <c r="D157" s="14" t="s">
        <v>1558</v>
      </c>
      <c r="E157" s="14"/>
      <c r="F157" s="14"/>
      <c r="G157" s="14" t="s">
        <v>1559</v>
      </c>
      <c r="H157" s="2"/>
      <c r="I157" s="12">
        <v>100</v>
      </c>
      <c r="J157" s="16">
        <f t="shared" si="11"/>
        <v>96.56</v>
      </c>
      <c r="K157" s="16">
        <f t="shared" si="12"/>
        <v>99.781000000000006</v>
      </c>
      <c r="L157" s="16">
        <f t="shared" si="10"/>
        <v>0.21900000000000003</v>
      </c>
      <c r="M157" s="16">
        <f t="shared" si="10"/>
        <v>3.44</v>
      </c>
      <c r="N157" s="16"/>
      <c r="O157" s="16"/>
      <c r="P157" s="16">
        <v>0.1</v>
      </c>
      <c r="Q157" s="16">
        <v>1</v>
      </c>
      <c r="R157" s="16">
        <v>0.1</v>
      </c>
      <c r="S157" s="16">
        <v>2</v>
      </c>
      <c r="T157" s="16"/>
      <c r="U157" s="17"/>
      <c r="V157" s="16">
        <v>0.01</v>
      </c>
      <c r="W157" s="16">
        <v>0.2</v>
      </c>
      <c r="X157" s="18">
        <v>6.0000000000000001E-3</v>
      </c>
      <c r="Y157" s="16">
        <v>0.09</v>
      </c>
      <c r="Z157" s="18">
        <v>3.0000000000000001E-3</v>
      </c>
      <c r="AA157" s="16">
        <v>0.05</v>
      </c>
      <c r="AB157" s="16"/>
      <c r="AC157" s="16"/>
      <c r="AD157" s="16"/>
      <c r="AE157" s="16"/>
      <c r="AF157" s="16">
        <v>0</v>
      </c>
      <c r="AG157" s="16">
        <v>0.1</v>
      </c>
      <c r="AH157" s="16"/>
      <c r="AI157" s="16"/>
      <c r="AJ157" s="16"/>
      <c r="AK157" s="16"/>
      <c r="AL157" s="18"/>
      <c r="AM157" s="18"/>
      <c r="AN157" s="16"/>
      <c r="AO157" s="16"/>
      <c r="AP157" s="16"/>
      <c r="AQ157" s="16"/>
      <c r="AR157" s="16"/>
      <c r="AS157" s="16"/>
      <c r="AT157" s="16"/>
      <c r="AU157" s="16"/>
      <c r="AV157" s="16"/>
      <c r="AW157" s="16"/>
      <c r="AX157" s="16"/>
      <c r="AY157" s="16"/>
      <c r="AZ157" s="16"/>
      <c r="BA157" s="16"/>
      <c r="BB157" s="16"/>
      <c r="BC157" s="16"/>
      <c r="BD157" s="16"/>
      <c r="BE157" s="16"/>
      <c r="BF157" s="16"/>
      <c r="BG157" s="16"/>
      <c r="BH157" s="16"/>
      <c r="BI157" s="16"/>
      <c r="BJ157" s="16"/>
      <c r="BK157" s="16"/>
      <c r="BL157" s="16"/>
      <c r="BM157" s="16"/>
      <c r="BN157" s="16"/>
      <c r="BO157" s="16"/>
      <c r="BP157" s="16"/>
      <c r="BQ157" s="16"/>
      <c r="BR157" s="16"/>
      <c r="BS157" s="16"/>
      <c r="BT157" s="16"/>
      <c r="BU157" s="16"/>
      <c r="BV157" s="16"/>
      <c r="BW157" s="16"/>
      <c r="BX157" s="16"/>
      <c r="BY157" s="16"/>
      <c r="BZ157" s="16"/>
      <c r="CA157" s="16"/>
      <c r="CB157" s="16"/>
      <c r="CC157" s="16"/>
      <c r="CD157" s="16"/>
      <c r="CE157" s="16"/>
      <c r="CF157" s="16"/>
      <c r="CG157" s="16"/>
      <c r="CH157" s="16"/>
      <c r="CI157" s="16"/>
      <c r="CJ157" s="16"/>
      <c r="CK157" s="16"/>
      <c r="CL157" s="16"/>
      <c r="CM157" s="16"/>
      <c r="CN157" s="16"/>
      <c r="CO157" s="16"/>
      <c r="CP157" s="16"/>
      <c r="CQ157" s="16"/>
      <c r="CR157" s="16"/>
      <c r="CS157" s="16"/>
      <c r="CT157" s="16"/>
      <c r="CU157" s="16"/>
      <c r="CV157" s="16"/>
      <c r="CW157" s="16"/>
    </row>
    <row r="158" spans="1:101" x14ac:dyDescent="0.3">
      <c r="A158" s="14">
        <v>130</v>
      </c>
      <c r="B158" s="15" t="s">
        <v>675</v>
      </c>
      <c r="C158" s="14" t="s">
        <v>224</v>
      </c>
      <c r="D158" s="14" t="s">
        <v>1558</v>
      </c>
      <c r="E158" s="14"/>
      <c r="F158" s="14"/>
      <c r="G158" s="14" t="s">
        <v>1559</v>
      </c>
      <c r="H158" s="2"/>
      <c r="I158" s="12">
        <v>100</v>
      </c>
      <c r="J158" s="16">
        <f t="shared" si="11"/>
        <v>96.644999999999996</v>
      </c>
      <c r="K158" s="16">
        <f t="shared" si="12"/>
        <v>99.775999999999996</v>
      </c>
      <c r="L158" s="16">
        <f t="shared" si="10"/>
        <v>0.22400000000000003</v>
      </c>
      <c r="M158" s="16">
        <f t="shared" si="10"/>
        <v>3.355</v>
      </c>
      <c r="N158" s="16"/>
      <c r="O158" s="16"/>
      <c r="P158" s="16">
        <v>0.1</v>
      </c>
      <c r="Q158" s="16">
        <v>1</v>
      </c>
      <c r="R158" s="16">
        <v>0.1</v>
      </c>
      <c r="S158" s="16">
        <v>2</v>
      </c>
      <c r="T158" s="16"/>
      <c r="U158" s="17"/>
      <c r="V158" s="16">
        <v>0.01</v>
      </c>
      <c r="W158" s="16">
        <v>0.2</v>
      </c>
      <c r="X158" s="18">
        <v>6.0000000000000001E-3</v>
      </c>
      <c r="Y158" s="16">
        <v>0.09</v>
      </c>
      <c r="Z158" s="18">
        <v>3.0000000000000001E-3</v>
      </c>
      <c r="AA158" s="16">
        <v>0.05</v>
      </c>
      <c r="AB158" s="16"/>
      <c r="AC158" s="16"/>
      <c r="AD158" s="16"/>
      <c r="AE158" s="16"/>
      <c r="AF158" s="16"/>
      <c r="AG158" s="16"/>
      <c r="AH158" s="16"/>
      <c r="AI158" s="16"/>
      <c r="AJ158" s="16"/>
      <c r="AK158" s="16"/>
      <c r="AL158" s="18">
        <v>5.0000000000000001E-3</v>
      </c>
      <c r="AM158" s="18">
        <v>1.4999999999999999E-2</v>
      </c>
      <c r="AN158" s="16"/>
      <c r="AO158" s="16"/>
      <c r="AP158" s="16"/>
      <c r="AQ158" s="16"/>
      <c r="AR158" s="16"/>
      <c r="AS158" s="16"/>
      <c r="AT158" s="16"/>
      <c r="AU158" s="16"/>
      <c r="AV158" s="16"/>
      <c r="AW158" s="16"/>
      <c r="AX158" s="16"/>
      <c r="AY158" s="16"/>
      <c r="AZ158" s="16"/>
      <c r="BA158" s="16"/>
      <c r="BB158" s="16"/>
      <c r="BC158" s="16"/>
      <c r="BD158" s="16"/>
      <c r="BE158" s="16"/>
      <c r="BF158" s="16"/>
      <c r="BG158" s="16"/>
      <c r="BH158" s="16"/>
      <c r="BI158" s="16"/>
      <c r="BJ158" s="16"/>
      <c r="BK158" s="16"/>
      <c r="BL158" s="16"/>
      <c r="BM158" s="16"/>
      <c r="BN158" s="16"/>
      <c r="BO158" s="16"/>
      <c r="BP158" s="16"/>
      <c r="BQ158" s="16"/>
      <c r="BR158" s="16"/>
      <c r="BS158" s="16"/>
      <c r="BT158" s="16"/>
      <c r="BU158" s="16"/>
      <c r="BV158" s="16"/>
      <c r="BW158" s="16"/>
      <c r="BX158" s="16"/>
      <c r="BY158" s="16"/>
      <c r="BZ158" s="16"/>
      <c r="CA158" s="16"/>
      <c r="CB158" s="16"/>
      <c r="CC158" s="16"/>
      <c r="CD158" s="16"/>
      <c r="CE158" s="16"/>
      <c r="CF158" s="16"/>
      <c r="CG158" s="16"/>
      <c r="CH158" s="16"/>
      <c r="CI158" s="16"/>
      <c r="CJ158" s="16"/>
      <c r="CK158" s="16"/>
      <c r="CL158" s="16"/>
      <c r="CM158" s="16"/>
      <c r="CN158" s="16"/>
      <c r="CO158" s="16"/>
      <c r="CP158" s="16"/>
      <c r="CQ158" s="16"/>
      <c r="CR158" s="16"/>
      <c r="CS158" s="16"/>
      <c r="CT158" s="16"/>
      <c r="CU158" s="16"/>
      <c r="CV158" s="16"/>
      <c r="CW158" s="16"/>
    </row>
    <row r="159" spans="1:101" x14ac:dyDescent="0.3">
      <c r="A159" s="14">
        <v>130</v>
      </c>
      <c r="B159" s="15" t="s">
        <v>675</v>
      </c>
      <c r="C159" s="14" t="s">
        <v>224</v>
      </c>
      <c r="D159" s="14" t="s">
        <v>1558</v>
      </c>
      <c r="E159" s="14"/>
      <c r="F159" s="14"/>
      <c r="G159" s="14" t="s">
        <v>1559</v>
      </c>
      <c r="H159" s="2"/>
      <c r="I159" s="12">
        <v>100</v>
      </c>
      <c r="J159" s="16">
        <f t="shared" si="11"/>
        <v>96.61</v>
      </c>
      <c r="K159" s="16">
        <f t="shared" si="12"/>
        <v>99.784000000000006</v>
      </c>
      <c r="L159" s="16">
        <f t="shared" si="10"/>
        <v>0.21600000000000003</v>
      </c>
      <c r="M159" s="16">
        <f t="shared" si="10"/>
        <v>3.39</v>
      </c>
      <c r="N159" s="16"/>
      <c r="O159" s="16"/>
      <c r="P159" s="16">
        <v>0.1</v>
      </c>
      <c r="Q159" s="16">
        <v>1</v>
      </c>
      <c r="R159" s="16">
        <v>0.1</v>
      </c>
      <c r="S159" s="16">
        <v>2</v>
      </c>
      <c r="T159" s="16"/>
      <c r="U159" s="17"/>
      <c r="V159" s="16">
        <v>0.01</v>
      </c>
      <c r="W159" s="16">
        <v>0.2</v>
      </c>
      <c r="X159" s="18">
        <v>6.0000000000000001E-3</v>
      </c>
      <c r="Y159" s="16">
        <v>0.09</v>
      </c>
      <c r="Z159" s="16"/>
      <c r="AA159" s="16"/>
      <c r="AB159" s="16"/>
      <c r="AC159" s="16"/>
      <c r="AD159" s="16"/>
      <c r="AE159" s="16"/>
      <c r="AF159" s="16">
        <v>0</v>
      </c>
      <c r="AG159" s="16">
        <v>0.1</v>
      </c>
      <c r="AH159" s="16"/>
      <c r="AI159" s="16"/>
      <c r="AJ159" s="16"/>
      <c r="AK159" s="16"/>
      <c r="AL159" s="16"/>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6"/>
      <c r="BX159" s="16"/>
      <c r="BY159" s="16"/>
      <c r="BZ159" s="16"/>
      <c r="CA159" s="16"/>
      <c r="CB159" s="16"/>
      <c r="CC159" s="16"/>
      <c r="CD159" s="16"/>
      <c r="CE159" s="16"/>
      <c r="CF159" s="16"/>
      <c r="CG159" s="16"/>
      <c r="CH159" s="16"/>
      <c r="CI159" s="16"/>
      <c r="CJ159" s="16"/>
      <c r="CK159" s="16"/>
      <c r="CL159" s="16"/>
      <c r="CM159" s="16"/>
      <c r="CN159" s="16"/>
      <c r="CO159" s="16"/>
      <c r="CP159" s="16"/>
      <c r="CQ159" s="16"/>
      <c r="CR159" s="16"/>
      <c r="CS159" s="16"/>
      <c r="CT159" s="16"/>
      <c r="CU159" s="16"/>
      <c r="CV159" s="16"/>
      <c r="CW159" s="16"/>
    </row>
    <row r="160" spans="1:101" x14ac:dyDescent="0.3">
      <c r="A160" s="14">
        <v>130</v>
      </c>
      <c r="B160" s="15" t="s">
        <v>675</v>
      </c>
      <c r="C160" s="14" t="s">
        <v>224</v>
      </c>
      <c r="D160" s="14" t="s">
        <v>1558</v>
      </c>
      <c r="E160" s="14"/>
      <c r="F160" s="14"/>
      <c r="G160" s="14" t="s">
        <v>1559</v>
      </c>
      <c r="H160" s="2"/>
      <c r="I160" s="12">
        <v>100</v>
      </c>
      <c r="J160" s="16">
        <f t="shared" si="11"/>
        <v>96.71</v>
      </c>
      <c r="K160" s="16">
        <f t="shared" si="12"/>
        <v>99.784000000000006</v>
      </c>
      <c r="L160" s="16">
        <f t="shared" si="10"/>
        <v>0.21600000000000003</v>
      </c>
      <c r="M160" s="16">
        <f t="shared" si="10"/>
        <v>3.29</v>
      </c>
      <c r="N160" s="16"/>
      <c r="O160" s="16"/>
      <c r="P160" s="16">
        <v>0.1</v>
      </c>
      <c r="Q160" s="16">
        <v>1</v>
      </c>
      <c r="R160" s="16">
        <v>0.1</v>
      </c>
      <c r="S160" s="16">
        <v>2</v>
      </c>
      <c r="T160" s="16"/>
      <c r="U160" s="17"/>
      <c r="V160" s="16">
        <v>0.01</v>
      </c>
      <c r="W160" s="16">
        <v>0.2</v>
      </c>
      <c r="X160" s="18">
        <v>6.0000000000000001E-3</v>
      </c>
      <c r="Y160" s="16">
        <v>0.09</v>
      </c>
      <c r="Z160" s="16"/>
      <c r="AA160" s="16"/>
      <c r="AB160" s="16"/>
      <c r="AC160" s="16"/>
      <c r="AD160" s="16"/>
      <c r="AE160" s="16"/>
      <c r="AF160" s="16"/>
      <c r="AG160" s="16"/>
      <c r="AH160" s="16"/>
      <c r="AI160" s="16"/>
      <c r="AJ160" s="16"/>
      <c r="AK160" s="16"/>
      <c r="AL160" s="16"/>
      <c r="AM160" s="16"/>
      <c r="AN160" s="16"/>
      <c r="AO160" s="16"/>
      <c r="AP160" s="16"/>
      <c r="AQ160" s="16"/>
      <c r="AR160" s="16"/>
      <c r="AS160" s="16"/>
      <c r="AT160" s="16"/>
      <c r="AU160" s="16"/>
      <c r="AV160" s="16"/>
      <c r="AW160" s="16"/>
      <c r="AX160" s="16"/>
      <c r="AY160" s="16"/>
      <c r="AZ160" s="16"/>
      <c r="BA160" s="16"/>
      <c r="BB160" s="16"/>
      <c r="BC160" s="16"/>
      <c r="BD160" s="16"/>
      <c r="BE160" s="16"/>
      <c r="BF160" s="16"/>
      <c r="BG160" s="16"/>
      <c r="BH160" s="16"/>
      <c r="BI160" s="16"/>
      <c r="BJ160" s="16"/>
      <c r="BK160" s="16"/>
      <c r="BL160" s="16"/>
      <c r="BM160" s="16"/>
      <c r="BN160" s="16"/>
      <c r="BO160" s="16"/>
      <c r="BP160" s="16"/>
      <c r="BQ160" s="16"/>
      <c r="BR160" s="16"/>
      <c r="BS160" s="16"/>
      <c r="BT160" s="16"/>
      <c r="BU160" s="16"/>
      <c r="BV160" s="16"/>
      <c r="BW160" s="16"/>
      <c r="BX160" s="16"/>
      <c r="BY160" s="16"/>
      <c r="BZ160" s="16"/>
      <c r="CA160" s="16"/>
      <c r="CB160" s="16"/>
      <c r="CC160" s="16"/>
      <c r="CD160" s="16"/>
      <c r="CE160" s="16"/>
      <c r="CF160" s="16"/>
      <c r="CG160" s="16"/>
      <c r="CH160" s="16"/>
      <c r="CI160" s="16"/>
      <c r="CJ160" s="16"/>
      <c r="CK160" s="16"/>
      <c r="CL160" s="16"/>
      <c r="CM160" s="16"/>
      <c r="CN160" s="16"/>
      <c r="CO160" s="16"/>
      <c r="CP160" s="16"/>
      <c r="CQ160" s="16"/>
      <c r="CR160" s="16"/>
      <c r="CS160" s="16"/>
      <c r="CT160" s="16"/>
      <c r="CU160" s="16"/>
      <c r="CV160" s="16"/>
      <c r="CW160" s="16"/>
    </row>
    <row r="161" spans="1:101" x14ac:dyDescent="0.3">
      <c r="A161" s="14">
        <v>131</v>
      </c>
      <c r="B161" s="15"/>
      <c r="C161" s="14" t="s">
        <v>234</v>
      </c>
      <c r="D161" s="14" t="s">
        <v>493</v>
      </c>
      <c r="E161" s="14"/>
      <c r="F161" s="14"/>
      <c r="G161" s="14" t="s">
        <v>494</v>
      </c>
      <c r="H161" s="2"/>
      <c r="I161" s="12">
        <v>100</v>
      </c>
      <c r="J161" s="16">
        <f t="shared" si="11"/>
        <v>36</v>
      </c>
      <c r="K161" s="16">
        <f t="shared" si="12"/>
        <v>99</v>
      </c>
      <c r="L161" s="16">
        <f t="shared" si="10"/>
        <v>1</v>
      </c>
      <c r="M161" s="16">
        <f t="shared" si="10"/>
        <v>64</v>
      </c>
      <c r="N161" s="16">
        <v>0</v>
      </c>
      <c r="O161" s="16">
        <v>5</v>
      </c>
      <c r="P161" s="16"/>
      <c r="Q161" s="16"/>
      <c r="R161" s="17">
        <v>1</v>
      </c>
      <c r="S161" s="17">
        <v>59</v>
      </c>
      <c r="T161" s="16"/>
      <c r="U161" s="16"/>
      <c r="V161" s="16"/>
      <c r="W161" s="16"/>
      <c r="X161" s="16"/>
      <c r="Y161" s="16"/>
      <c r="Z161" s="16"/>
      <c r="AA161" s="16"/>
      <c r="AB161" s="16"/>
      <c r="AC161" s="16"/>
      <c r="AD161" s="16"/>
      <c r="AE161" s="16"/>
      <c r="AF161" s="16"/>
      <c r="AG161" s="16"/>
      <c r="AH161" s="16"/>
      <c r="AI161" s="16"/>
      <c r="AJ161" s="16"/>
      <c r="AK161" s="16"/>
      <c r="AL161" s="16"/>
      <c r="AM161" s="16"/>
      <c r="AN161" s="16"/>
      <c r="AO161" s="16"/>
      <c r="AP161" s="16"/>
      <c r="AQ161" s="16"/>
      <c r="AR161" s="16"/>
      <c r="AS161" s="16"/>
      <c r="AT161" s="16"/>
      <c r="AU161" s="16"/>
      <c r="AV161" s="16"/>
      <c r="AW161" s="16"/>
      <c r="AX161" s="16"/>
      <c r="AY161" s="16"/>
      <c r="AZ161" s="16"/>
      <c r="BA161" s="16"/>
      <c r="BB161" s="16"/>
      <c r="BC161" s="16"/>
      <c r="BD161" s="16"/>
      <c r="BE161" s="16"/>
      <c r="BF161" s="16"/>
      <c r="BG161" s="16"/>
      <c r="BH161" s="16"/>
      <c r="BI161" s="16"/>
      <c r="BJ161" s="16"/>
      <c r="BK161" s="16"/>
      <c r="BL161" s="16"/>
      <c r="BM161" s="16"/>
      <c r="BN161" s="16"/>
      <c r="BO161" s="16"/>
      <c r="BP161" s="16"/>
      <c r="BQ161" s="16"/>
      <c r="BR161" s="16"/>
      <c r="BS161" s="16"/>
      <c r="BT161" s="16"/>
      <c r="BU161" s="16"/>
      <c r="BV161" s="16"/>
      <c r="BW161" s="16"/>
      <c r="BX161" s="16"/>
      <c r="BY161" s="16"/>
      <c r="BZ161" s="16"/>
      <c r="CA161" s="16"/>
      <c r="CB161" s="16"/>
      <c r="CC161" s="16"/>
      <c r="CD161" s="16"/>
      <c r="CE161" s="16"/>
      <c r="CF161" s="16"/>
      <c r="CG161" s="16"/>
      <c r="CH161" s="16"/>
      <c r="CI161" s="16"/>
      <c r="CJ161" s="16"/>
      <c r="CK161" s="16"/>
      <c r="CL161" s="16"/>
      <c r="CM161" s="16"/>
      <c r="CN161" s="16"/>
      <c r="CO161" s="16"/>
      <c r="CP161" s="16"/>
      <c r="CQ161" s="16"/>
      <c r="CR161" s="16"/>
      <c r="CS161" s="16"/>
      <c r="CT161" s="16"/>
      <c r="CU161" s="16"/>
      <c r="CV161" s="16"/>
      <c r="CW161" s="16"/>
    </row>
    <row r="162" spans="1:101" x14ac:dyDescent="0.3">
      <c r="A162" s="14">
        <v>131</v>
      </c>
      <c r="B162" s="15"/>
      <c r="C162" s="14" t="s">
        <v>234</v>
      </c>
      <c r="D162" s="14" t="s">
        <v>493</v>
      </c>
      <c r="E162" s="14"/>
      <c r="F162" s="14"/>
      <c r="G162" s="14" t="s">
        <v>494</v>
      </c>
      <c r="H162" s="2"/>
      <c r="I162" s="12">
        <v>100</v>
      </c>
      <c r="J162" s="16">
        <f t="shared" si="11"/>
        <v>36</v>
      </c>
      <c r="K162" s="16">
        <f t="shared" si="12"/>
        <v>99</v>
      </c>
      <c r="L162" s="16">
        <f t="shared" si="10"/>
        <v>1</v>
      </c>
      <c r="M162" s="16">
        <f t="shared" si="10"/>
        <v>64</v>
      </c>
      <c r="N162" s="16"/>
      <c r="O162" s="16"/>
      <c r="P162" s="16">
        <v>0</v>
      </c>
      <c r="Q162" s="16">
        <v>5</v>
      </c>
      <c r="R162" s="17">
        <v>1</v>
      </c>
      <c r="S162" s="17">
        <v>59</v>
      </c>
      <c r="T162" s="16"/>
      <c r="U162" s="16"/>
      <c r="V162" s="16"/>
      <c r="W162" s="16"/>
      <c r="X162" s="16"/>
      <c r="Y162" s="16"/>
      <c r="Z162" s="16"/>
      <c r="AA162" s="16"/>
      <c r="AB162" s="16"/>
      <c r="AC162" s="16"/>
      <c r="AD162" s="16"/>
      <c r="AE162" s="16"/>
      <c r="AF162" s="16"/>
      <c r="AG162" s="16"/>
      <c r="AH162" s="16"/>
      <c r="AI162" s="16"/>
      <c r="AJ162" s="16"/>
      <c r="AK162" s="16"/>
      <c r="AL162" s="16"/>
      <c r="AM162" s="16"/>
      <c r="AN162" s="16"/>
      <c r="AO162" s="16"/>
      <c r="AP162" s="16"/>
      <c r="AQ162" s="16"/>
      <c r="AR162" s="16"/>
      <c r="AS162" s="16"/>
      <c r="AT162" s="16"/>
      <c r="AU162" s="16"/>
      <c r="AV162" s="16"/>
      <c r="AW162" s="16"/>
      <c r="AX162" s="16"/>
      <c r="AY162" s="16"/>
      <c r="AZ162" s="16"/>
      <c r="BA162" s="16"/>
      <c r="BB162" s="16"/>
      <c r="BC162" s="16"/>
      <c r="BD162" s="16"/>
      <c r="BE162" s="16"/>
      <c r="BF162" s="16"/>
      <c r="BG162" s="16"/>
      <c r="BH162" s="16"/>
      <c r="BI162" s="16"/>
      <c r="BJ162" s="16"/>
      <c r="BK162" s="16"/>
      <c r="BL162" s="16"/>
      <c r="BM162" s="16"/>
      <c r="BN162" s="16"/>
      <c r="BO162" s="16"/>
      <c r="BP162" s="16"/>
      <c r="BQ162" s="16"/>
      <c r="BR162" s="16"/>
      <c r="BS162" s="16"/>
      <c r="BT162" s="16"/>
      <c r="BU162" s="16"/>
      <c r="BV162" s="16"/>
      <c r="BW162" s="16"/>
      <c r="BX162" s="16"/>
      <c r="BY162" s="16"/>
      <c r="BZ162" s="16"/>
      <c r="CA162" s="16"/>
      <c r="CB162" s="16"/>
      <c r="CC162" s="16"/>
      <c r="CD162" s="16"/>
      <c r="CE162" s="16"/>
      <c r="CF162" s="16"/>
      <c r="CG162" s="16"/>
      <c r="CH162" s="16"/>
      <c r="CI162" s="16"/>
      <c r="CJ162" s="16"/>
      <c r="CK162" s="16"/>
      <c r="CL162" s="16"/>
      <c r="CM162" s="16"/>
      <c r="CN162" s="16"/>
      <c r="CO162" s="16"/>
      <c r="CP162" s="16"/>
      <c r="CQ162" s="16"/>
      <c r="CR162" s="16"/>
      <c r="CS162" s="16"/>
      <c r="CT162" s="16"/>
      <c r="CU162" s="16"/>
      <c r="CV162" s="16"/>
      <c r="CW162" s="16"/>
    </row>
    <row r="163" spans="1:101" x14ac:dyDescent="0.3">
      <c r="A163" s="14">
        <v>131</v>
      </c>
      <c r="B163" s="15"/>
      <c r="C163" s="14" t="s">
        <v>234</v>
      </c>
      <c r="D163" s="14" t="s">
        <v>493</v>
      </c>
      <c r="E163" s="14"/>
      <c r="F163" s="14"/>
      <c r="G163" s="14" t="s">
        <v>494</v>
      </c>
      <c r="H163" s="2"/>
      <c r="I163" s="12">
        <v>100</v>
      </c>
      <c r="J163" s="16">
        <f t="shared" si="11"/>
        <v>36</v>
      </c>
      <c r="K163" s="16">
        <f t="shared" si="12"/>
        <v>99</v>
      </c>
      <c r="L163" s="16">
        <f t="shared" si="10"/>
        <v>1</v>
      </c>
      <c r="M163" s="16">
        <f t="shared" si="10"/>
        <v>64</v>
      </c>
      <c r="N163" s="16"/>
      <c r="O163" s="16"/>
      <c r="P163" s="16"/>
      <c r="Q163" s="16"/>
      <c r="R163" s="17">
        <v>1</v>
      </c>
      <c r="S163" s="17">
        <v>59</v>
      </c>
      <c r="T163" s="16">
        <v>0</v>
      </c>
      <c r="U163" s="16">
        <v>5</v>
      </c>
      <c r="V163" s="16"/>
      <c r="W163" s="16"/>
      <c r="X163" s="16"/>
      <c r="Y163" s="16"/>
      <c r="Z163" s="16"/>
      <c r="AA163" s="16"/>
      <c r="AB163" s="16"/>
      <c r="AC163" s="16"/>
      <c r="AD163" s="16"/>
      <c r="AE163" s="16"/>
      <c r="AF163" s="16"/>
      <c r="AG163" s="16"/>
      <c r="AH163" s="16"/>
      <c r="AI163" s="16"/>
      <c r="AJ163" s="16"/>
      <c r="AK163" s="16"/>
      <c r="AL163" s="16"/>
      <c r="AM163" s="16"/>
      <c r="AN163" s="16"/>
      <c r="AO163" s="16"/>
      <c r="AP163" s="16"/>
      <c r="AQ163" s="16"/>
      <c r="AR163" s="16"/>
      <c r="AS163" s="16"/>
      <c r="AT163" s="16"/>
      <c r="AU163" s="16"/>
      <c r="AV163" s="16"/>
      <c r="AW163" s="16"/>
      <c r="AX163" s="16"/>
      <c r="AY163" s="16"/>
      <c r="AZ163" s="16"/>
      <c r="BA163" s="16"/>
      <c r="BB163" s="16"/>
      <c r="BC163" s="16"/>
      <c r="BD163" s="16"/>
      <c r="BE163" s="16"/>
      <c r="BF163" s="16"/>
      <c r="BG163" s="16"/>
      <c r="BH163" s="16"/>
      <c r="BI163" s="16"/>
      <c r="BJ163" s="16"/>
      <c r="BK163" s="16"/>
      <c r="BL163" s="16"/>
      <c r="BM163" s="16"/>
      <c r="BN163" s="16"/>
      <c r="BO163" s="16"/>
      <c r="BP163" s="16"/>
      <c r="BQ163" s="16"/>
      <c r="BR163" s="16"/>
      <c r="BS163" s="16"/>
      <c r="BT163" s="16"/>
      <c r="BU163" s="16"/>
      <c r="BV163" s="16"/>
      <c r="BW163" s="16"/>
      <c r="BX163" s="16"/>
      <c r="BY163" s="16"/>
      <c r="BZ163" s="16"/>
      <c r="CA163" s="16"/>
      <c r="CB163" s="16"/>
      <c r="CC163" s="16"/>
      <c r="CD163" s="16"/>
      <c r="CE163" s="16"/>
      <c r="CF163" s="16"/>
      <c r="CG163" s="16"/>
      <c r="CH163" s="16"/>
      <c r="CI163" s="16"/>
      <c r="CJ163" s="16"/>
      <c r="CK163" s="16"/>
      <c r="CL163" s="16"/>
      <c r="CM163" s="16"/>
      <c r="CN163" s="16"/>
      <c r="CO163" s="16"/>
      <c r="CP163" s="16"/>
      <c r="CQ163" s="16"/>
      <c r="CR163" s="16"/>
      <c r="CS163" s="16"/>
      <c r="CT163" s="16"/>
      <c r="CU163" s="16"/>
      <c r="CV163" s="16"/>
      <c r="CW163" s="16"/>
    </row>
    <row r="164" spans="1:101" x14ac:dyDescent="0.3">
      <c r="A164" s="14">
        <v>131</v>
      </c>
      <c r="B164" s="15"/>
      <c r="C164" s="14" t="s">
        <v>234</v>
      </c>
      <c r="D164" s="14" t="s">
        <v>493</v>
      </c>
      <c r="E164" s="14"/>
      <c r="F164" s="14"/>
      <c r="G164" s="14" t="s">
        <v>494</v>
      </c>
      <c r="H164" s="2"/>
      <c r="I164" s="12">
        <v>100</v>
      </c>
      <c r="J164" s="16">
        <f t="shared" si="11"/>
        <v>36</v>
      </c>
      <c r="K164" s="16">
        <f t="shared" si="12"/>
        <v>99</v>
      </c>
      <c r="L164" s="16">
        <f t="shared" si="10"/>
        <v>1</v>
      </c>
      <c r="M164" s="16">
        <f t="shared" si="10"/>
        <v>64</v>
      </c>
      <c r="N164" s="16"/>
      <c r="O164" s="16"/>
      <c r="P164" s="16"/>
      <c r="Q164" s="16"/>
      <c r="R164" s="17">
        <v>1</v>
      </c>
      <c r="S164" s="17">
        <v>59</v>
      </c>
      <c r="T164" s="16"/>
      <c r="U164" s="16"/>
      <c r="V164" s="16">
        <v>0</v>
      </c>
      <c r="W164" s="16">
        <v>5</v>
      </c>
      <c r="X164" s="16"/>
      <c r="Y164" s="16"/>
      <c r="Z164" s="16"/>
      <c r="AA164" s="16"/>
      <c r="AB164" s="16"/>
      <c r="AC164" s="16"/>
      <c r="AD164" s="16"/>
      <c r="AE164" s="16"/>
      <c r="AF164" s="16"/>
      <c r="AG164" s="16"/>
      <c r="AH164" s="16"/>
      <c r="AI164" s="16"/>
      <c r="AJ164" s="16"/>
      <c r="AK164" s="16"/>
      <c r="AL164" s="16"/>
      <c r="AM164" s="16"/>
      <c r="AN164" s="16"/>
      <c r="AO164" s="16"/>
      <c r="AP164" s="16"/>
      <c r="AQ164" s="16"/>
      <c r="AR164" s="16"/>
      <c r="AS164" s="16"/>
      <c r="AT164" s="16"/>
      <c r="AU164" s="16"/>
      <c r="AV164" s="16"/>
      <c r="AW164" s="16"/>
      <c r="AX164" s="16"/>
      <c r="AY164" s="16"/>
      <c r="AZ164" s="16"/>
      <c r="BA164" s="16"/>
      <c r="BB164" s="16"/>
      <c r="BC164" s="16"/>
      <c r="BD164" s="16"/>
      <c r="BE164" s="16"/>
      <c r="BF164" s="16"/>
      <c r="BG164" s="16"/>
      <c r="BH164" s="16"/>
      <c r="BI164" s="16"/>
      <c r="BJ164" s="16"/>
      <c r="BK164" s="16"/>
      <c r="BL164" s="16"/>
      <c r="BM164" s="16"/>
      <c r="BN164" s="16"/>
      <c r="BO164" s="16"/>
      <c r="BP164" s="16"/>
      <c r="BQ164" s="16"/>
      <c r="BR164" s="16"/>
      <c r="BS164" s="16"/>
      <c r="BT164" s="16"/>
      <c r="BU164" s="16"/>
      <c r="BV164" s="16"/>
      <c r="BW164" s="16"/>
      <c r="BX164" s="16"/>
      <c r="BY164" s="16"/>
      <c r="BZ164" s="16"/>
      <c r="CA164" s="16"/>
      <c r="CB164" s="16"/>
      <c r="CC164" s="16"/>
      <c r="CD164" s="16"/>
      <c r="CE164" s="16"/>
      <c r="CF164" s="16"/>
      <c r="CG164" s="16"/>
      <c r="CH164" s="16"/>
      <c r="CI164" s="16"/>
      <c r="CJ164" s="16"/>
      <c r="CK164" s="16"/>
      <c r="CL164" s="16"/>
      <c r="CM164" s="16"/>
      <c r="CN164" s="16"/>
      <c r="CO164" s="16"/>
      <c r="CP164" s="16"/>
      <c r="CQ164" s="16"/>
      <c r="CR164" s="16"/>
      <c r="CS164" s="16"/>
      <c r="CT164" s="16"/>
      <c r="CU164" s="16"/>
      <c r="CV164" s="16"/>
      <c r="CW164" s="16"/>
    </row>
    <row r="165" spans="1:101" x14ac:dyDescent="0.3">
      <c r="A165" s="14">
        <v>131</v>
      </c>
      <c r="B165" s="15"/>
      <c r="C165" s="14" t="s">
        <v>234</v>
      </c>
      <c r="D165" s="14" t="s">
        <v>493</v>
      </c>
      <c r="E165" s="14"/>
      <c r="F165" s="14"/>
      <c r="G165" s="14" t="s">
        <v>494</v>
      </c>
      <c r="H165" s="2"/>
      <c r="I165" s="12">
        <v>100</v>
      </c>
      <c r="J165" s="16">
        <f t="shared" si="11"/>
        <v>36</v>
      </c>
      <c r="K165" s="16">
        <f t="shared" si="12"/>
        <v>99</v>
      </c>
      <c r="L165" s="16">
        <f t="shared" si="10"/>
        <v>1</v>
      </c>
      <c r="M165" s="16">
        <f t="shared" si="10"/>
        <v>64</v>
      </c>
      <c r="N165" s="16"/>
      <c r="O165" s="16"/>
      <c r="P165" s="16"/>
      <c r="Q165" s="16"/>
      <c r="R165" s="17">
        <v>1</v>
      </c>
      <c r="S165" s="17">
        <v>59</v>
      </c>
      <c r="T165" s="16"/>
      <c r="U165" s="16"/>
      <c r="V165" s="16"/>
      <c r="W165" s="16"/>
      <c r="X165" s="16">
        <v>0</v>
      </c>
      <c r="Y165" s="16">
        <v>5</v>
      </c>
      <c r="Z165" s="16"/>
      <c r="AA165" s="16"/>
      <c r="AB165" s="16"/>
      <c r="AC165" s="16"/>
      <c r="AD165" s="16"/>
      <c r="AE165" s="16"/>
      <c r="AF165" s="16"/>
      <c r="AG165" s="16"/>
      <c r="AH165" s="16"/>
      <c r="AI165" s="16"/>
      <c r="AJ165" s="16"/>
      <c r="AK165" s="16"/>
      <c r="AL165" s="16"/>
      <c r="AM165" s="16"/>
      <c r="AN165" s="16"/>
      <c r="AO165" s="16"/>
      <c r="AP165" s="16"/>
      <c r="AQ165" s="16"/>
      <c r="AR165" s="16"/>
      <c r="AS165" s="16"/>
      <c r="AT165" s="16"/>
      <c r="AU165" s="16"/>
      <c r="AV165" s="16"/>
      <c r="AW165" s="16"/>
      <c r="AX165" s="16"/>
      <c r="AY165" s="16"/>
      <c r="AZ165" s="16"/>
      <c r="BA165" s="16"/>
      <c r="BB165" s="16"/>
      <c r="BC165" s="16"/>
      <c r="BD165" s="16"/>
      <c r="BE165" s="16"/>
      <c r="BF165" s="16"/>
      <c r="BG165" s="16"/>
      <c r="BH165" s="16"/>
      <c r="BI165" s="16"/>
      <c r="BJ165" s="16"/>
      <c r="BK165" s="16"/>
      <c r="BL165" s="16"/>
      <c r="BM165" s="16"/>
      <c r="BN165" s="16"/>
      <c r="BO165" s="16"/>
      <c r="BP165" s="16"/>
      <c r="BQ165" s="16"/>
      <c r="BR165" s="16"/>
      <c r="BS165" s="16"/>
      <c r="BT165" s="16"/>
      <c r="BU165" s="16"/>
      <c r="BV165" s="16"/>
      <c r="BW165" s="16"/>
      <c r="BX165" s="16"/>
      <c r="BY165" s="16"/>
      <c r="BZ165" s="16"/>
      <c r="CA165" s="16"/>
      <c r="CB165" s="16"/>
      <c r="CC165" s="16"/>
      <c r="CD165" s="16"/>
      <c r="CE165" s="16"/>
      <c r="CF165" s="16"/>
      <c r="CG165" s="16"/>
      <c r="CH165" s="16"/>
      <c r="CI165" s="16"/>
      <c r="CJ165" s="16"/>
      <c r="CK165" s="16"/>
      <c r="CL165" s="16"/>
      <c r="CM165" s="16"/>
      <c r="CN165" s="16"/>
      <c r="CO165" s="16"/>
      <c r="CP165" s="16"/>
      <c r="CQ165" s="16"/>
      <c r="CR165" s="16"/>
      <c r="CS165" s="16"/>
      <c r="CT165" s="16"/>
      <c r="CU165" s="16"/>
      <c r="CV165" s="16"/>
      <c r="CW165" s="16"/>
    </row>
    <row r="166" spans="1:101" x14ac:dyDescent="0.3">
      <c r="A166" s="14">
        <v>131</v>
      </c>
      <c r="B166" s="15"/>
      <c r="C166" s="14" t="s">
        <v>234</v>
      </c>
      <c r="D166" s="14" t="s">
        <v>493</v>
      </c>
      <c r="E166" s="14"/>
      <c r="F166" s="14"/>
      <c r="G166" s="14" t="s">
        <v>494</v>
      </c>
      <c r="H166" s="2"/>
      <c r="I166" s="12">
        <v>100</v>
      </c>
      <c r="J166" s="16">
        <f t="shared" si="11"/>
        <v>36</v>
      </c>
      <c r="K166" s="16">
        <f t="shared" si="12"/>
        <v>99</v>
      </c>
      <c r="L166" s="16">
        <f t="shared" si="10"/>
        <v>1</v>
      </c>
      <c r="M166" s="16">
        <f t="shared" si="10"/>
        <v>64</v>
      </c>
      <c r="N166" s="16"/>
      <c r="O166" s="16"/>
      <c r="P166" s="16"/>
      <c r="Q166" s="16"/>
      <c r="R166" s="17">
        <v>1</v>
      </c>
      <c r="S166" s="17">
        <v>59</v>
      </c>
      <c r="T166" s="16"/>
      <c r="U166" s="16"/>
      <c r="V166" s="16"/>
      <c r="W166" s="16"/>
      <c r="X166" s="16"/>
      <c r="Y166" s="16"/>
      <c r="Z166" s="16">
        <v>0</v>
      </c>
      <c r="AA166" s="16">
        <v>5</v>
      </c>
      <c r="AB166" s="16"/>
      <c r="AC166" s="16"/>
      <c r="AD166" s="16"/>
      <c r="AE166" s="16"/>
      <c r="AF166" s="16"/>
      <c r="AG166" s="16"/>
      <c r="AH166" s="16"/>
      <c r="AI166" s="16"/>
      <c r="AJ166" s="16"/>
      <c r="AK166" s="16"/>
      <c r="AL166" s="16"/>
      <c r="AM166" s="16"/>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6"/>
      <c r="BX166" s="16"/>
      <c r="BY166" s="16"/>
      <c r="BZ166" s="16"/>
      <c r="CA166" s="16"/>
      <c r="CB166" s="16"/>
      <c r="CC166" s="16"/>
      <c r="CD166" s="16"/>
      <c r="CE166" s="16"/>
      <c r="CF166" s="16"/>
      <c r="CG166" s="16"/>
      <c r="CH166" s="16"/>
      <c r="CI166" s="16"/>
      <c r="CJ166" s="16"/>
      <c r="CK166" s="16"/>
      <c r="CL166" s="16"/>
      <c r="CM166" s="16"/>
      <c r="CN166" s="16"/>
      <c r="CO166" s="16"/>
      <c r="CP166" s="16"/>
      <c r="CQ166" s="16"/>
      <c r="CR166" s="16"/>
      <c r="CS166" s="16"/>
      <c r="CT166" s="16"/>
      <c r="CU166" s="16"/>
      <c r="CV166" s="16"/>
      <c r="CW166" s="16"/>
    </row>
    <row r="167" spans="1:101" x14ac:dyDescent="0.3">
      <c r="A167" s="14">
        <v>131</v>
      </c>
      <c r="B167" s="15"/>
      <c r="C167" s="14" t="s">
        <v>234</v>
      </c>
      <c r="D167" s="14" t="s">
        <v>493</v>
      </c>
      <c r="E167" s="14"/>
      <c r="F167" s="14"/>
      <c r="G167" s="14" t="s">
        <v>494</v>
      </c>
      <c r="H167" s="2"/>
      <c r="I167" s="12">
        <v>100</v>
      </c>
      <c r="J167" s="16">
        <f t="shared" si="11"/>
        <v>36</v>
      </c>
      <c r="K167" s="16">
        <f t="shared" si="12"/>
        <v>99</v>
      </c>
      <c r="L167" s="16">
        <f t="shared" si="10"/>
        <v>1</v>
      </c>
      <c r="M167" s="16">
        <f t="shared" si="10"/>
        <v>64</v>
      </c>
      <c r="N167" s="16"/>
      <c r="O167" s="16"/>
      <c r="P167" s="16"/>
      <c r="Q167" s="16"/>
      <c r="R167" s="17">
        <v>1</v>
      </c>
      <c r="S167" s="17">
        <v>59</v>
      </c>
      <c r="T167" s="16"/>
      <c r="U167" s="16"/>
      <c r="V167" s="16"/>
      <c r="W167" s="16"/>
      <c r="X167" s="16"/>
      <c r="Y167" s="16"/>
      <c r="Z167" s="16"/>
      <c r="AA167" s="16"/>
      <c r="AB167" s="16"/>
      <c r="AC167" s="16"/>
      <c r="AD167" s="16"/>
      <c r="AE167" s="16"/>
      <c r="AF167" s="16">
        <v>0</v>
      </c>
      <c r="AG167" s="16">
        <v>5</v>
      </c>
      <c r="AH167" s="16"/>
      <c r="AI167" s="16"/>
      <c r="AJ167" s="16"/>
      <c r="AK167" s="16"/>
      <c r="AL167" s="16"/>
      <c r="AM167" s="16"/>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6"/>
      <c r="BX167" s="16"/>
      <c r="BY167" s="16"/>
      <c r="BZ167" s="16"/>
      <c r="CA167" s="16"/>
      <c r="CB167" s="16"/>
      <c r="CC167" s="16"/>
      <c r="CD167" s="16"/>
      <c r="CE167" s="16"/>
      <c r="CF167" s="16"/>
      <c r="CG167" s="16"/>
      <c r="CH167" s="16"/>
      <c r="CI167" s="16"/>
      <c r="CJ167" s="16"/>
      <c r="CK167" s="16"/>
      <c r="CL167" s="16"/>
      <c r="CM167" s="16"/>
      <c r="CN167" s="16"/>
      <c r="CO167" s="16"/>
      <c r="CP167" s="16"/>
      <c r="CQ167" s="16"/>
      <c r="CR167" s="16"/>
      <c r="CS167" s="16"/>
      <c r="CT167" s="16"/>
      <c r="CU167" s="16"/>
      <c r="CV167" s="16"/>
      <c r="CW167" s="16"/>
    </row>
    <row r="168" spans="1:101" x14ac:dyDescent="0.3">
      <c r="A168" s="14">
        <v>131</v>
      </c>
      <c r="B168" s="15"/>
      <c r="C168" s="14" t="s">
        <v>234</v>
      </c>
      <c r="D168" s="14" t="s">
        <v>493</v>
      </c>
      <c r="E168" s="14"/>
      <c r="F168" s="14"/>
      <c r="G168" s="14" t="s">
        <v>494</v>
      </c>
      <c r="H168" s="2"/>
      <c r="I168" s="12">
        <v>100</v>
      </c>
      <c r="J168" s="16">
        <f t="shared" si="11"/>
        <v>36</v>
      </c>
      <c r="K168" s="16">
        <f t="shared" si="12"/>
        <v>99</v>
      </c>
      <c r="L168" s="16">
        <f t="shared" si="10"/>
        <v>1</v>
      </c>
      <c r="M168" s="16">
        <f t="shared" si="10"/>
        <v>64</v>
      </c>
      <c r="N168" s="16"/>
      <c r="O168" s="16"/>
      <c r="P168" s="16"/>
      <c r="Q168" s="16"/>
      <c r="R168" s="17">
        <v>1</v>
      </c>
      <c r="S168" s="17">
        <v>59</v>
      </c>
      <c r="T168" s="16"/>
      <c r="U168" s="16"/>
      <c r="V168" s="16"/>
      <c r="W168" s="16"/>
      <c r="X168" s="16"/>
      <c r="Y168" s="16"/>
      <c r="Z168" s="16"/>
      <c r="AA168" s="16"/>
      <c r="AB168" s="16"/>
      <c r="AC168" s="16"/>
      <c r="AD168" s="16"/>
      <c r="AE168" s="16"/>
      <c r="AF168" s="16"/>
      <c r="AG168" s="16"/>
      <c r="AH168" s="16">
        <v>0</v>
      </c>
      <c r="AI168" s="16">
        <v>5</v>
      </c>
      <c r="AJ168" s="16"/>
      <c r="AK168" s="16"/>
      <c r="AL168" s="16"/>
      <c r="AM168" s="16"/>
      <c r="AN168" s="16"/>
      <c r="AO168" s="16"/>
      <c r="AP168" s="16"/>
      <c r="AQ168" s="16"/>
      <c r="AR168" s="16"/>
      <c r="AS168" s="16"/>
      <c r="AT168" s="16"/>
      <c r="AU168" s="16"/>
      <c r="AV168" s="16"/>
      <c r="AW168" s="16"/>
      <c r="AX168" s="16"/>
      <c r="AY168" s="16"/>
      <c r="AZ168" s="16"/>
      <c r="BA168" s="16"/>
      <c r="BB168" s="16"/>
      <c r="BC168" s="16"/>
      <c r="BD168" s="16"/>
      <c r="BE168" s="16"/>
      <c r="BF168" s="16"/>
      <c r="BG168" s="16"/>
      <c r="BH168" s="16"/>
      <c r="BI168" s="16"/>
      <c r="BJ168" s="16"/>
      <c r="BK168" s="16"/>
      <c r="BL168" s="16"/>
      <c r="BM168" s="16"/>
      <c r="BN168" s="16"/>
      <c r="BO168" s="16"/>
      <c r="BP168" s="16"/>
      <c r="BQ168" s="16"/>
      <c r="BR168" s="16"/>
      <c r="BS168" s="16"/>
      <c r="BT168" s="16"/>
      <c r="BU168" s="16"/>
      <c r="BV168" s="16"/>
      <c r="BW168" s="16"/>
      <c r="BX168" s="16"/>
      <c r="BY168" s="16"/>
      <c r="BZ168" s="16"/>
      <c r="CA168" s="16"/>
      <c r="CB168" s="16"/>
      <c r="CC168" s="16"/>
      <c r="CD168" s="16"/>
      <c r="CE168" s="16"/>
      <c r="CF168" s="16"/>
      <c r="CG168" s="16"/>
      <c r="CH168" s="16"/>
      <c r="CI168" s="16"/>
      <c r="CJ168" s="16"/>
      <c r="CK168" s="16"/>
      <c r="CL168" s="16"/>
      <c r="CM168" s="16"/>
      <c r="CN168" s="16"/>
      <c r="CO168" s="16"/>
      <c r="CP168" s="16"/>
      <c r="CQ168" s="16"/>
      <c r="CR168" s="16"/>
      <c r="CS168" s="16"/>
      <c r="CT168" s="16"/>
      <c r="CU168" s="16"/>
      <c r="CV168" s="16"/>
      <c r="CW168" s="16"/>
    </row>
    <row r="169" spans="1:101" x14ac:dyDescent="0.3">
      <c r="A169" s="14">
        <v>131</v>
      </c>
      <c r="B169" s="15"/>
      <c r="C169" s="14" t="s">
        <v>234</v>
      </c>
      <c r="D169" s="14" t="s">
        <v>493</v>
      </c>
      <c r="E169" s="14"/>
      <c r="F169" s="14"/>
      <c r="G169" s="14" t="s">
        <v>494</v>
      </c>
      <c r="H169" s="2"/>
      <c r="I169" s="12">
        <v>100</v>
      </c>
      <c r="J169" s="16">
        <f t="shared" si="11"/>
        <v>36</v>
      </c>
      <c r="K169" s="16">
        <f t="shared" si="12"/>
        <v>99</v>
      </c>
      <c r="L169" s="16">
        <f t="shared" si="10"/>
        <v>1</v>
      </c>
      <c r="M169" s="16">
        <f t="shared" si="10"/>
        <v>64</v>
      </c>
      <c r="N169" s="16"/>
      <c r="O169" s="16"/>
      <c r="P169" s="16"/>
      <c r="Q169" s="16"/>
      <c r="R169" s="17">
        <v>1</v>
      </c>
      <c r="S169" s="17">
        <v>59</v>
      </c>
      <c r="T169" s="16"/>
      <c r="U169" s="16"/>
      <c r="V169" s="16"/>
      <c r="W169" s="16"/>
      <c r="X169" s="16"/>
      <c r="Y169" s="16"/>
      <c r="Z169" s="16"/>
      <c r="AA169" s="16"/>
      <c r="AB169" s="16"/>
      <c r="AC169" s="16"/>
      <c r="AD169" s="16"/>
      <c r="AE169" s="16"/>
      <c r="AF169" s="16"/>
      <c r="AG169" s="16"/>
      <c r="AH169" s="16"/>
      <c r="AI169" s="16"/>
      <c r="AJ169" s="16">
        <v>0</v>
      </c>
      <c r="AK169" s="16">
        <v>5</v>
      </c>
      <c r="AL169" s="16"/>
      <c r="AM169" s="16"/>
      <c r="AN169" s="16"/>
      <c r="AO169" s="16"/>
      <c r="AP169" s="16"/>
      <c r="AQ169" s="16"/>
      <c r="AR169" s="16"/>
      <c r="AS169" s="16"/>
      <c r="AT169" s="16"/>
      <c r="AU169" s="16"/>
      <c r="AV169" s="16"/>
      <c r="AW169" s="16"/>
      <c r="AX169" s="16"/>
      <c r="AY169" s="16"/>
      <c r="AZ169" s="16"/>
      <c r="BA169" s="16"/>
      <c r="BB169" s="16"/>
      <c r="BC169" s="16"/>
      <c r="BD169" s="16"/>
      <c r="BE169" s="16"/>
      <c r="BF169" s="16"/>
      <c r="BG169" s="16"/>
      <c r="BH169" s="16"/>
      <c r="BI169" s="16"/>
      <c r="BJ169" s="16"/>
      <c r="BK169" s="16"/>
      <c r="BL169" s="16"/>
      <c r="BM169" s="16"/>
      <c r="BN169" s="16"/>
      <c r="BO169" s="16"/>
      <c r="BP169" s="16"/>
      <c r="BQ169" s="16"/>
      <c r="BR169" s="16"/>
      <c r="BS169" s="16"/>
      <c r="BT169" s="16"/>
      <c r="BU169" s="16"/>
      <c r="BV169" s="16"/>
      <c r="BW169" s="16"/>
      <c r="BX169" s="16"/>
      <c r="BY169" s="16"/>
      <c r="BZ169" s="16"/>
      <c r="CA169" s="16"/>
      <c r="CB169" s="16"/>
      <c r="CC169" s="16"/>
      <c r="CD169" s="16"/>
      <c r="CE169" s="16"/>
      <c r="CF169" s="16"/>
      <c r="CG169" s="16"/>
      <c r="CH169" s="16"/>
      <c r="CI169" s="16"/>
      <c r="CJ169" s="16"/>
      <c r="CK169" s="16"/>
      <c r="CL169" s="16"/>
      <c r="CM169" s="16"/>
      <c r="CN169" s="16"/>
      <c r="CO169" s="16"/>
      <c r="CP169" s="16"/>
      <c r="CQ169" s="16"/>
      <c r="CR169" s="16"/>
      <c r="CS169" s="16"/>
      <c r="CT169" s="16"/>
      <c r="CU169" s="16"/>
      <c r="CV169" s="16"/>
      <c r="CW169" s="16"/>
    </row>
    <row r="170" spans="1:101" x14ac:dyDescent="0.3">
      <c r="A170" s="14">
        <v>131</v>
      </c>
      <c r="B170" s="15"/>
      <c r="C170" s="14" t="s">
        <v>234</v>
      </c>
      <c r="D170" s="14" t="s">
        <v>493</v>
      </c>
      <c r="E170" s="14"/>
      <c r="F170" s="14"/>
      <c r="G170" s="14" t="s">
        <v>494</v>
      </c>
      <c r="H170" s="2"/>
      <c r="I170" s="12">
        <v>100</v>
      </c>
      <c r="J170" s="16">
        <f t="shared" si="11"/>
        <v>36</v>
      </c>
      <c r="K170" s="16">
        <f t="shared" si="12"/>
        <v>99</v>
      </c>
      <c r="L170" s="16">
        <f t="shared" si="10"/>
        <v>1</v>
      </c>
      <c r="M170" s="16">
        <f t="shared" si="10"/>
        <v>64</v>
      </c>
      <c r="N170" s="16"/>
      <c r="O170" s="16"/>
      <c r="P170" s="16"/>
      <c r="Q170" s="16"/>
      <c r="R170" s="17">
        <v>1</v>
      </c>
      <c r="S170" s="17">
        <v>59</v>
      </c>
      <c r="T170" s="16"/>
      <c r="U170" s="16"/>
      <c r="V170" s="16"/>
      <c r="W170" s="16"/>
      <c r="X170" s="16"/>
      <c r="Y170" s="16"/>
      <c r="Z170" s="16"/>
      <c r="AA170" s="16"/>
      <c r="AB170" s="16"/>
      <c r="AC170" s="16"/>
      <c r="AD170" s="16"/>
      <c r="AE170" s="16"/>
      <c r="AF170" s="16"/>
      <c r="AG170" s="16"/>
      <c r="AH170" s="16"/>
      <c r="AI170" s="16"/>
      <c r="AJ170" s="16"/>
      <c r="AK170" s="16"/>
      <c r="AL170" s="16">
        <v>0</v>
      </c>
      <c r="AM170" s="16">
        <v>5</v>
      </c>
      <c r="AN170" s="16"/>
      <c r="AO170" s="16"/>
      <c r="AP170" s="16"/>
      <c r="AQ170" s="16"/>
      <c r="AR170" s="16"/>
      <c r="AS170" s="16"/>
      <c r="AT170" s="16"/>
      <c r="AU170" s="16"/>
      <c r="AV170" s="16"/>
      <c r="AW170" s="16"/>
      <c r="AX170" s="16"/>
      <c r="AY170" s="16"/>
      <c r="AZ170" s="16"/>
      <c r="BA170" s="16"/>
      <c r="BB170" s="16"/>
      <c r="BC170" s="16"/>
      <c r="BD170" s="16"/>
      <c r="BE170" s="16"/>
      <c r="BF170" s="16"/>
      <c r="BG170" s="16"/>
      <c r="BH170" s="16"/>
      <c r="BI170" s="16"/>
      <c r="BJ170" s="16"/>
      <c r="BK170" s="16"/>
      <c r="BL170" s="16"/>
      <c r="BM170" s="16"/>
      <c r="BN170" s="16"/>
      <c r="BO170" s="16"/>
      <c r="BP170" s="16"/>
      <c r="BQ170" s="16"/>
      <c r="BR170" s="16"/>
      <c r="BS170" s="16"/>
      <c r="BT170" s="16"/>
      <c r="BU170" s="16"/>
      <c r="BV170" s="16"/>
      <c r="BW170" s="16"/>
      <c r="BX170" s="16"/>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6"/>
    </row>
    <row r="171" spans="1:101" x14ac:dyDescent="0.3">
      <c r="A171" s="14">
        <v>131</v>
      </c>
      <c r="B171" s="15"/>
      <c r="C171" s="14" t="s">
        <v>234</v>
      </c>
      <c r="D171" s="14" t="s">
        <v>493</v>
      </c>
      <c r="E171" s="14"/>
      <c r="F171" s="14"/>
      <c r="G171" s="14" t="s">
        <v>494</v>
      </c>
      <c r="H171" s="2"/>
      <c r="I171" s="12">
        <v>100</v>
      </c>
      <c r="J171" s="16">
        <f t="shared" si="11"/>
        <v>36</v>
      </c>
      <c r="K171" s="16">
        <f t="shared" si="12"/>
        <v>99</v>
      </c>
      <c r="L171" s="16">
        <f t="shared" si="10"/>
        <v>1</v>
      </c>
      <c r="M171" s="16">
        <f t="shared" si="10"/>
        <v>64</v>
      </c>
      <c r="N171" s="16"/>
      <c r="O171" s="16"/>
      <c r="P171" s="16"/>
      <c r="Q171" s="16"/>
      <c r="R171" s="17">
        <v>1</v>
      </c>
      <c r="S171" s="17">
        <v>59</v>
      </c>
      <c r="T171" s="16"/>
      <c r="U171" s="16"/>
      <c r="V171" s="16"/>
      <c r="W171" s="16"/>
      <c r="X171" s="16"/>
      <c r="Y171" s="16"/>
      <c r="Z171" s="16"/>
      <c r="AA171" s="16"/>
      <c r="AB171" s="16"/>
      <c r="AC171" s="16"/>
      <c r="AD171" s="16"/>
      <c r="AE171" s="16"/>
      <c r="AF171" s="16"/>
      <c r="AG171" s="16"/>
      <c r="AH171" s="16"/>
      <c r="AI171" s="16"/>
      <c r="AJ171" s="16"/>
      <c r="AK171" s="16"/>
      <c r="AL171" s="16"/>
      <c r="AM171" s="16"/>
      <c r="AN171" s="16"/>
      <c r="AO171" s="16"/>
      <c r="AP171" s="16"/>
      <c r="AQ171" s="16"/>
      <c r="AR171" s="16"/>
      <c r="AS171" s="16"/>
      <c r="AT171" s="16">
        <v>0</v>
      </c>
      <c r="AU171" s="16">
        <v>5</v>
      </c>
      <c r="AV171" s="16"/>
      <c r="AW171" s="16"/>
      <c r="AX171" s="16"/>
      <c r="AY171" s="16"/>
      <c r="AZ171" s="16"/>
      <c r="BA171" s="16"/>
      <c r="BB171" s="16"/>
      <c r="BC171" s="16"/>
      <c r="BD171" s="16"/>
      <c r="BE171" s="16"/>
      <c r="BF171" s="16"/>
      <c r="BG171" s="16"/>
      <c r="BH171" s="16"/>
      <c r="BI171" s="16"/>
      <c r="BJ171" s="16"/>
      <c r="BK171" s="16"/>
      <c r="BL171" s="16"/>
      <c r="BM171" s="16"/>
      <c r="BN171" s="16"/>
      <c r="BO171" s="16"/>
      <c r="BP171" s="16"/>
      <c r="BQ171" s="16"/>
      <c r="BR171" s="16"/>
      <c r="BS171" s="16"/>
      <c r="BT171" s="16"/>
      <c r="BU171" s="16"/>
      <c r="BV171" s="16"/>
      <c r="BW171" s="16"/>
      <c r="BX171" s="16"/>
      <c r="BY171" s="16"/>
      <c r="BZ171" s="16"/>
      <c r="CA171" s="16"/>
      <c r="CB171" s="16"/>
      <c r="CC171" s="16"/>
      <c r="CD171" s="16"/>
      <c r="CE171" s="16"/>
      <c r="CF171" s="16"/>
      <c r="CG171" s="16"/>
      <c r="CH171" s="16"/>
      <c r="CI171" s="16"/>
      <c r="CJ171" s="16"/>
      <c r="CK171" s="16"/>
      <c r="CL171" s="16"/>
      <c r="CM171" s="16"/>
      <c r="CN171" s="16"/>
      <c r="CO171" s="16"/>
      <c r="CP171" s="16"/>
      <c r="CQ171" s="16"/>
      <c r="CR171" s="16"/>
      <c r="CS171" s="16"/>
      <c r="CT171" s="16"/>
      <c r="CU171" s="16"/>
      <c r="CV171" s="16"/>
      <c r="CW171" s="16"/>
    </row>
    <row r="172" spans="1:101" x14ac:dyDescent="0.3">
      <c r="A172" s="14">
        <v>131</v>
      </c>
      <c r="B172" s="15"/>
      <c r="C172" s="14" t="s">
        <v>234</v>
      </c>
      <c r="D172" s="14" t="s">
        <v>493</v>
      </c>
      <c r="E172" s="14"/>
      <c r="F172" s="14"/>
      <c r="G172" s="14" t="s">
        <v>494</v>
      </c>
      <c r="H172" s="2"/>
      <c r="I172" s="12">
        <v>100</v>
      </c>
      <c r="J172" s="16">
        <f t="shared" si="11"/>
        <v>36</v>
      </c>
      <c r="K172" s="16">
        <f t="shared" si="12"/>
        <v>99</v>
      </c>
      <c r="L172" s="16">
        <f t="shared" si="10"/>
        <v>1</v>
      </c>
      <c r="M172" s="16">
        <f t="shared" si="10"/>
        <v>64</v>
      </c>
      <c r="N172" s="16"/>
      <c r="O172" s="16"/>
      <c r="P172" s="16"/>
      <c r="Q172" s="16"/>
      <c r="R172" s="17">
        <v>1</v>
      </c>
      <c r="S172" s="17">
        <v>59</v>
      </c>
      <c r="T172" s="16"/>
      <c r="U172" s="16"/>
      <c r="V172" s="16"/>
      <c r="W172" s="16"/>
      <c r="X172" s="16"/>
      <c r="Y172" s="16"/>
      <c r="Z172" s="16"/>
      <c r="AA172" s="16"/>
      <c r="AB172" s="16"/>
      <c r="AC172" s="16"/>
      <c r="AD172" s="16"/>
      <c r="AE172" s="16"/>
      <c r="AF172" s="16"/>
      <c r="AG172" s="16"/>
      <c r="AH172" s="16"/>
      <c r="AI172" s="16"/>
      <c r="AJ172" s="16"/>
      <c r="AK172" s="16"/>
      <c r="AL172" s="16"/>
      <c r="AM172" s="16"/>
      <c r="AN172" s="16"/>
      <c r="AO172" s="16"/>
      <c r="AP172" s="16"/>
      <c r="AQ172" s="16"/>
      <c r="AR172" s="16"/>
      <c r="AS172" s="16"/>
      <c r="AT172" s="16"/>
      <c r="AU172" s="16"/>
      <c r="AV172" s="16">
        <v>0</v>
      </c>
      <c r="AW172" s="16">
        <v>5</v>
      </c>
      <c r="AX172" s="16"/>
      <c r="AY172" s="16"/>
      <c r="AZ172" s="16"/>
      <c r="BA172" s="16"/>
      <c r="BB172" s="16"/>
      <c r="BC172" s="16"/>
      <c r="BD172" s="16"/>
      <c r="BE172" s="16"/>
      <c r="BF172" s="16"/>
      <c r="BG172" s="16"/>
      <c r="BH172" s="16"/>
      <c r="BI172" s="16"/>
      <c r="BJ172" s="16"/>
      <c r="BK172" s="16"/>
      <c r="BL172" s="16"/>
      <c r="BM172" s="16"/>
      <c r="BN172" s="16"/>
      <c r="BO172" s="16"/>
      <c r="BP172" s="16"/>
      <c r="BQ172" s="16"/>
      <c r="BR172" s="16"/>
      <c r="BS172" s="16"/>
      <c r="BT172" s="16"/>
      <c r="BU172" s="16"/>
      <c r="BV172" s="16"/>
      <c r="BW172" s="16"/>
      <c r="BX172" s="16"/>
      <c r="BY172" s="16"/>
      <c r="BZ172" s="16"/>
      <c r="CA172" s="16"/>
      <c r="CB172" s="16"/>
      <c r="CC172" s="16"/>
      <c r="CD172" s="16"/>
      <c r="CE172" s="16"/>
      <c r="CF172" s="16"/>
      <c r="CG172" s="16"/>
      <c r="CH172" s="16"/>
      <c r="CI172" s="16"/>
      <c r="CJ172" s="16"/>
      <c r="CK172" s="16"/>
      <c r="CL172" s="16"/>
      <c r="CM172" s="16"/>
      <c r="CN172" s="16"/>
      <c r="CO172" s="16"/>
      <c r="CP172" s="16"/>
      <c r="CQ172" s="16"/>
      <c r="CR172" s="16"/>
      <c r="CS172" s="16"/>
      <c r="CT172" s="16"/>
      <c r="CU172" s="16"/>
      <c r="CV172" s="16"/>
      <c r="CW172" s="16"/>
    </row>
    <row r="173" spans="1:101" x14ac:dyDescent="0.3">
      <c r="A173" s="14">
        <v>131</v>
      </c>
      <c r="B173" s="15"/>
      <c r="C173" s="14" t="s">
        <v>234</v>
      </c>
      <c r="D173" s="14" t="s">
        <v>493</v>
      </c>
      <c r="E173" s="14"/>
      <c r="F173" s="14"/>
      <c r="G173" s="14" t="s">
        <v>494</v>
      </c>
      <c r="H173" s="2"/>
      <c r="I173" s="12">
        <v>100</v>
      </c>
      <c r="J173" s="16">
        <f t="shared" si="11"/>
        <v>36</v>
      </c>
      <c r="K173" s="16">
        <f t="shared" si="12"/>
        <v>99</v>
      </c>
      <c r="L173" s="16">
        <f t="shared" si="10"/>
        <v>1</v>
      </c>
      <c r="M173" s="16">
        <f t="shared" si="10"/>
        <v>64</v>
      </c>
      <c r="N173" s="16"/>
      <c r="O173" s="16"/>
      <c r="P173" s="16"/>
      <c r="Q173" s="16"/>
      <c r="R173" s="17">
        <v>1</v>
      </c>
      <c r="S173" s="17">
        <v>59</v>
      </c>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6"/>
      <c r="AU173" s="16"/>
      <c r="AV173" s="16"/>
      <c r="AW173" s="16"/>
      <c r="AX173" s="16">
        <v>0</v>
      </c>
      <c r="AY173" s="16">
        <v>5</v>
      </c>
      <c r="AZ173" s="16"/>
      <c r="BA173" s="16"/>
      <c r="BB173" s="16"/>
      <c r="BC173" s="16"/>
      <c r="BD173" s="16"/>
      <c r="BE173" s="16"/>
      <c r="BF173" s="16"/>
      <c r="BG173" s="16"/>
      <c r="BH173" s="16"/>
      <c r="BI173" s="16"/>
      <c r="BJ173" s="16"/>
      <c r="BK173" s="16"/>
      <c r="BL173" s="16"/>
      <c r="BM173" s="16"/>
      <c r="BN173" s="16"/>
      <c r="BO173" s="16"/>
      <c r="BP173" s="16"/>
      <c r="BQ173" s="16"/>
      <c r="BR173" s="16"/>
      <c r="BS173" s="16"/>
      <c r="BT173" s="16"/>
      <c r="BU173" s="16"/>
      <c r="BV173" s="16"/>
      <c r="BW173" s="16"/>
      <c r="BX173" s="16"/>
      <c r="BY173" s="16"/>
      <c r="BZ173" s="16"/>
      <c r="CA173" s="16"/>
      <c r="CB173" s="16"/>
      <c r="CC173" s="16"/>
      <c r="CD173" s="16"/>
      <c r="CE173" s="16"/>
      <c r="CF173" s="16"/>
      <c r="CG173" s="16"/>
      <c r="CH173" s="16"/>
      <c r="CI173" s="16"/>
      <c r="CJ173" s="16"/>
      <c r="CK173" s="16"/>
      <c r="CL173" s="16"/>
      <c r="CM173" s="16"/>
      <c r="CN173" s="16"/>
      <c r="CO173" s="16"/>
      <c r="CP173" s="16"/>
      <c r="CQ173" s="16"/>
      <c r="CR173" s="16"/>
      <c r="CS173" s="16"/>
      <c r="CT173" s="16"/>
      <c r="CU173" s="16"/>
      <c r="CV173" s="16"/>
      <c r="CW173" s="16"/>
    </row>
    <row r="174" spans="1:101" x14ac:dyDescent="0.3">
      <c r="A174" s="14">
        <v>132</v>
      </c>
      <c r="B174" s="15"/>
      <c r="C174" s="14" t="s">
        <v>234</v>
      </c>
      <c r="D174" s="14" t="s">
        <v>495</v>
      </c>
      <c r="E174" s="14"/>
      <c r="F174" s="14"/>
      <c r="G174" s="14" t="s">
        <v>496</v>
      </c>
      <c r="H174" s="2"/>
      <c r="I174" s="12">
        <v>100</v>
      </c>
      <c r="J174" s="16">
        <f t="shared" si="11"/>
        <v>36</v>
      </c>
      <c r="K174" s="16">
        <f t="shared" si="12"/>
        <v>99</v>
      </c>
      <c r="L174" s="16">
        <f t="shared" si="10"/>
        <v>1</v>
      </c>
      <c r="M174" s="16">
        <f t="shared" si="10"/>
        <v>64</v>
      </c>
      <c r="N174" s="16">
        <v>0</v>
      </c>
      <c r="O174" s="16">
        <v>5</v>
      </c>
      <c r="P174" s="16"/>
      <c r="Q174" s="16"/>
      <c r="R174" s="17">
        <v>1</v>
      </c>
      <c r="S174" s="17">
        <v>59</v>
      </c>
      <c r="T174" s="16"/>
      <c r="U174" s="16"/>
      <c r="V174" s="16"/>
      <c r="W174" s="16"/>
      <c r="X174" s="16"/>
      <c r="Y174" s="16"/>
      <c r="Z174" s="16"/>
      <c r="AA174" s="16"/>
      <c r="AB174" s="16"/>
      <c r="AC174" s="16"/>
      <c r="AD174" s="16"/>
      <c r="AE174" s="16"/>
      <c r="AF174" s="16"/>
      <c r="AG174" s="16"/>
      <c r="AH174" s="16"/>
      <c r="AI174" s="16"/>
      <c r="AJ174" s="16"/>
      <c r="AK174" s="16"/>
      <c r="AL174" s="16"/>
      <c r="AM174" s="16"/>
      <c r="AN174" s="16"/>
      <c r="AO174" s="16"/>
      <c r="AP174" s="16"/>
      <c r="AQ174" s="16"/>
      <c r="AR174" s="16"/>
      <c r="AS174" s="16"/>
      <c r="AT174" s="16"/>
      <c r="AU174" s="16"/>
      <c r="AV174" s="16"/>
      <c r="AW174" s="16"/>
      <c r="AX174" s="16"/>
      <c r="AY174" s="16"/>
      <c r="AZ174" s="16"/>
      <c r="BA174" s="16"/>
      <c r="BB174" s="16"/>
      <c r="BC174" s="16"/>
      <c r="BD174" s="16"/>
      <c r="BE174" s="16"/>
      <c r="BF174" s="16"/>
      <c r="BG174" s="16"/>
      <c r="BH174" s="16"/>
      <c r="BI174" s="16"/>
      <c r="BJ174" s="16"/>
      <c r="BK174" s="16"/>
      <c r="BL174" s="16"/>
      <c r="BM174" s="16"/>
      <c r="BN174" s="16"/>
      <c r="BO174" s="16"/>
      <c r="BP174" s="16"/>
      <c r="BQ174" s="16"/>
      <c r="BR174" s="16"/>
      <c r="BS174" s="16"/>
      <c r="BT174" s="16"/>
      <c r="BU174" s="16"/>
      <c r="BV174" s="16"/>
      <c r="BW174" s="16"/>
      <c r="BX174" s="16"/>
      <c r="BY174" s="16"/>
      <c r="BZ174" s="16"/>
      <c r="CA174" s="16"/>
      <c r="CB174" s="16"/>
      <c r="CC174" s="16"/>
      <c r="CD174" s="16"/>
      <c r="CE174" s="16"/>
      <c r="CF174" s="16"/>
      <c r="CG174" s="16"/>
      <c r="CH174" s="16"/>
      <c r="CI174" s="16"/>
      <c r="CJ174" s="16"/>
      <c r="CK174" s="16"/>
      <c r="CL174" s="16"/>
      <c r="CM174" s="16"/>
      <c r="CN174" s="16"/>
      <c r="CO174" s="16"/>
      <c r="CP174" s="16"/>
      <c r="CQ174" s="16"/>
      <c r="CR174" s="16"/>
      <c r="CS174" s="16"/>
      <c r="CT174" s="16"/>
      <c r="CU174" s="16"/>
      <c r="CV174" s="16"/>
      <c r="CW174" s="16"/>
    </row>
    <row r="175" spans="1:101" x14ac:dyDescent="0.3">
      <c r="A175" s="14">
        <v>132</v>
      </c>
      <c r="B175" s="15"/>
      <c r="C175" s="14" t="s">
        <v>234</v>
      </c>
      <c r="D175" s="14" t="s">
        <v>495</v>
      </c>
      <c r="E175" s="14"/>
      <c r="F175" s="14"/>
      <c r="G175" s="14" t="s">
        <v>496</v>
      </c>
      <c r="H175" s="2"/>
      <c r="I175" s="12">
        <v>100</v>
      </c>
      <c r="J175" s="16">
        <f t="shared" si="11"/>
        <v>36</v>
      </c>
      <c r="K175" s="16">
        <f t="shared" si="12"/>
        <v>99</v>
      </c>
      <c r="L175" s="16">
        <f t="shared" si="10"/>
        <v>1</v>
      </c>
      <c r="M175" s="16">
        <f t="shared" si="10"/>
        <v>64</v>
      </c>
      <c r="N175" s="16"/>
      <c r="O175" s="16"/>
      <c r="P175" s="16">
        <v>0</v>
      </c>
      <c r="Q175" s="16">
        <v>5</v>
      </c>
      <c r="R175" s="17">
        <v>1</v>
      </c>
      <c r="S175" s="17">
        <v>59</v>
      </c>
      <c r="T175" s="16"/>
      <c r="U175" s="16"/>
      <c r="V175" s="16"/>
      <c r="W175" s="16"/>
      <c r="X175" s="16"/>
      <c r="Y175" s="16"/>
      <c r="Z175" s="16"/>
      <c r="AA175" s="16"/>
      <c r="AB175" s="16"/>
      <c r="AC175" s="16"/>
      <c r="AD175" s="16"/>
      <c r="AE175" s="16"/>
      <c r="AF175" s="16"/>
      <c r="AG175" s="16"/>
      <c r="AH175" s="16"/>
      <c r="AI175" s="16"/>
      <c r="AJ175" s="16"/>
      <c r="AK175" s="16"/>
      <c r="AL175" s="16"/>
      <c r="AM175" s="16"/>
      <c r="AN175" s="16"/>
      <c r="AO175" s="16"/>
      <c r="AP175" s="16"/>
      <c r="AQ175" s="16"/>
      <c r="AR175" s="16"/>
      <c r="AS175" s="16"/>
      <c r="AT175" s="16"/>
      <c r="AU175" s="16"/>
      <c r="AV175" s="16"/>
      <c r="AW175" s="16"/>
      <c r="AX175" s="16"/>
      <c r="AY175" s="16"/>
      <c r="AZ175" s="16"/>
      <c r="BA175" s="16"/>
      <c r="BB175" s="16"/>
      <c r="BC175" s="16"/>
      <c r="BD175" s="16"/>
      <c r="BE175" s="16"/>
      <c r="BF175" s="16"/>
      <c r="BG175" s="16"/>
      <c r="BH175" s="16"/>
      <c r="BI175" s="16"/>
      <c r="BJ175" s="16"/>
      <c r="BK175" s="16"/>
      <c r="BL175" s="16"/>
      <c r="BM175" s="16"/>
      <c r="BN175" s="16"/>
      <c r="BO175" s="16"/>
      <c r="BP175" s="16"/>
      <c r="BQ175" s="16"/>
      <c r="BR175" s="16"/>
      <c r="BS175" s="16"/>
      <c r="BT175" s="16"/>
      <c r="BU175" s="16"/>
      <c r="BV175" s="16"/>
      <c r="BW175" s="16"/>
      <c r="BX175" s="16"/>
      <c r="BY175" s="16"/>
      <c r="BZ175" s="16"/>
      <c r="CA175" s="16"/>
      <c r="CB175" s="16"/>
      <c r="CC175" s="16"/>
      <c r="CD175" s="16"/>
      <c r="CE175" s="16"/>
      <c r="CF175" s="16"/>
      <c r="CG175" s="16"/>
      <c r="CH175" s="16"/>
      <c r="CI175" s="16"/>
      <c r="CJ175" s="16"/>
      <c r="CK175" s="16"/>
      <c r="CL175" s="16"/>
      <c r="CM175" s="16"/>
      <c r="CN175" s="16"/>
      <c r="CO175" s="16"/>
      <c r="CP175" s="16"/>
      <c r="CQ175" s="16"/>
      <c r="CR175" s="16"/>
      <c r="CS175" s="16"/>
      <c r="CT175" s="16"/>
      <c r="CU175" s="16"/>
      <c r="CV175" s="16"/>
      <c r="CW175" s="16"/>
    </row>
    <row r="176" spans="1:101" x14ac:dyDescent="0.3">
      <c r="A176" s="14">
        <v>132</v>
      </c>
      <c r="B176" s="15"/>
      <c r="C176" s="14" t="s">
        <v>234</v>
      </c>
      <c r="D176" s="14" t="s">
        <v>495</v>
      </c>
      <c r="E176" s="14"/>
      <c r="F176" s="14"/>
      <c r="G176" s="14" t="s">
        <v>496</v>
      </c>
      <c r="H176" s="2"/>
      <c r="I176" s="12">
        <v>100</v>
      </c>
      <c r="J176" s="16">
        <f t="shared" si="11"/>
        <v>36</v>
      </c>
      <c r="K176" s="16">
        <f t="shared" si="12"/>
        <v>99</v>
      </c>
      <c r="L176" s="16">
        <f t="shared" si="10"/>
        <v>1</v>
      </c>
      <c r="M176" s="16">
        <f t="shared" si="10"/>
        <v>64</v>
      </c>
      <c r="N176" s="16"/>
      <c r="O176" s="16"/>
      <c r="P176" s="16"/>
      <c r="Q176" s="16"/>
      <c r="R176" s="17">
        <v>1</v>
      </c>
      <c r="S176" s="17">
        <v>59</v>
      </c>
      <c r="T176" s="16">
        <v>0</v>
      </c>
      <c r="U176" s="16">
        <v>5</v>
      </c>
      <c r="V176" s="16"/>
      <c r="W176" s="16"/>
      <c r="X176" s="16"/>
      <c r="Y176" s="16"/>
      <c r="Z176" s="16"/>
      <c r="AA176" s="16"/>
      <c r="AB176" s="16"/>
      <c r="AC176" s="16"/>
      <c r="AD176" s="16"/>
      <c r="AE176" s="16"/>
      <c r="AF176" s="16"/>
      <c r="AG176" s="16"/>
      <c r="AH176" s="16"/>
      <c r="AI176" s="16"/>
      <c r="AJ176" s="16"/>
      <c r="AK176" s="16"/>
      <c r="AL176" s="16"/>
      <c r="AM176" s="16"/>
      <c r="AN176" s="16"/>
      <c r="AO176" s="16"/>
      <c r="AP176" s="16"/>
      <c r="AQ176" s="16"/>
      <c r="AR176" s="16"/>
      <c r="AS176" s="16"/>
      <c r="AT176" s="16"/>
      <c r="AU176" s="16"/>
      <c r="AV176" s="16"/>
      <c r="AW176" s="16"/>
      <c r="AX176" s="16"/>
      <c r="AY176" s="16"/>
      <c r="AZ176" s="16"/>
      <c r="BA176" s="16"/>
      <c r="BB176" s="16"/>
      <c r="BC176" s="16"/>
      <c r="BD176" s="16"/>
      <c r="BE176" s="16"/>
      <c r="BF176" s="16"/>
      <c r="BG176" s="16"/>
      <c r="BH176" s="16"/>
      <c r="BI176" s="16"/>
      <c r="BJ176" s="16"/>
      <c r="BK176" s="16"/>
      <c r="BL176" s="16"/>
      <c r="BM176" s="16"/>
      <c r="BN176" s="16"/>
      <c r="BO176" s="16"/>
      <c r="BP176" s="16"/>
      <c r="BQ176" s="16"/>
      <c r="BR176" s="16"/>
      <c r="BS176" s="16"/>
      <c r="BT176" s="16"/>
      <c r="BU176" s="16"/>
      <c r="BV176" s="16"/>
      <c r="BW176" s="16"/>
      <c r="BX176" s="16"/>
      <c r="BY176" s="16"/>
      <c r="BZ176" s="16"/>
      <c r="CA176" s="16"/>
      <c r="CB176" s="16"/>
      <c r="CC176" s="16"/>
      <c r="CD176" s="16"/>
      <c r="CE176" s="16"/>
      <c r="CF176" s="16"/>
      <c r="CG176" s="16"/>
      <c r="CH176" s="16"/>
      <c r="CI176" s="16"/>
      <c r="CJ176" s="16"/>
      <c r="CK176" s="16"/>
      <c r="CL176" s="16"/>
      <c r="CM176" s="16"/>
      <c r="CN176" s="16"/>
      <c r="CO176" s="16"/>
      <c r="CP176" s="16"/>
      <c r="CQ176" s="16"/>
      <c r="CR176" s="16"/>
      <c r="CS176" s="16"/>
      <c r="CT176" s="16"/>
      <c r="CU176" s="16"/>
      <c r="CV176" s="16"/>
      <c r="CW176" s="16"/>
    </row>
    <row r="177" spans="1:101" x14ac:dyDescent="0.3">
      <c r="A177" s="14">
        <v>132</v>
      </c>
      <c r="B177" s="15"/>
      <c r="C177" s="14" t="s">
        <v>234</v>
      </c>
      <c r="D177" s="14" t="s">
        <v>495</v>
      </c>
      <c r="E177" s="14"/>
      <c r="F177" s="14"/>
      <c r="G177" s="14" t="s">
        <v>496</v>
      </c>
      <c r="H177" s="2"/>
      <c r="I177" s="12">
        <v>100</v>
      </c>
      <c r="J177" s="16">
        <f t="shared" si="11"/>
        <v>36</v>
      </c>
      <c r="K177" s="16">
        <f t="shared" si="12"/>
        <v>99</v>
      </c>
      <c r="L177" s="16">
        <f t="shared" si="10"/>
        <v>1</v>
      </c>
      <c r="M177" s="16">
        <f t="shared" si="10"/>
        <v>64</v>
      </c>
      <c r="N177" s="16"/>
      <c r="O177" s="16"/>
      <c r="P177" s="16"/>
      <c r="Q177" s="16"/>
      <c r="R177" s="17">
        <v>1</v>
      </c>
      <c r="S177" s="17">
        <v>59</v>
      </c>
      <c r="T177" s="16"/>
      <c r="U177" s="16"/>
      <c r="V177" s="16">
        <v>0</v>
      </c>
      <c r="W177" s="16">
        <v>5</v>
      </c>
      <c r="X177" s="16"/>
      <c r="Y177" s="16"/>
      <c r="Z177" s="16"/>
      <c r="AA177" s="16"/>
      <c r="AB177" s="16"/>
      <c r="AC177" s="16"/>
      <c r="AD177" s="16"/>
      <c r="AE177" s="16"/>
      <c r="AF177" s="16"/>
      <c r="AG177" s="16"/>
      <c r="AH177" s="16"/>
      <c r="AI177" s="16"/>
      <c r="AJ177" s="16"/>
      <c r="AK177" s="16"/>
      <c r="AL177" s="16"/>
      <c r="AM177" s="16"/>
      <c r="AN177" s="16"/>
      <c r="AO177" s="16"/>
      <c r="AP177" s="16"/>
      <c r="AQ177" s="16"/>
      <c r="AR177" s="16"/>
      <c r="AS177" s="16"/>
      <c r="AT177" s="16"/>
      <c r="AU177" s="16"/>
      <c r="AV177" s="16"/>
      <c r="AW177" s="16"/>
      <c r="AX177" s="16"/>
      <c r="AY177" s="16"/>
      <c r="AZ177" s="16"/>
      <c r="BA177" s="16"/>
      <c r="BB177" s="16"/>
      <c r="BC177" s="16"/>
      <c r="BD177" s="16"/>
      <c r="BE177" s="16"/>
      <c r="BF177" s="16"/>
      <c r="BG177" s="16"/>
      <c r="BH177" s="16"/>
      <c r="BI177" s="16"/>
      <c r="BJ177" s="16"/>
      <c r="BK177" s="16"/>
      <c r="BL177" s="16"/>
      <c r="BM177" s="16"/>
      <c r="BN177" s="16"/>
      <c r="BO177" s="16"/>
      <c r="BP177" s="16"/>
      <c r="BQ177" s="16"/>
      <c r="BR177" s="16"/>
      <c r="BS177" s="16"/>
      <c r="BT177" s="16"/>
      <c r="BU177" s="16"/>
      <c r="BV177" s="16"/>
      <c r="BW177" s="16"/>
      <c r="BX177" s="16"/>
      <c r="BY177" s="16"/>
      <c r="BZ177" s="16"/>
      <c r="CA177" s="16"/>
      <c r="CB177" s="16"/>
      <c r="CC177" s="16"/>
      <c r="CD177" s="16"/>
      <c r="CE177" s="16"/>
      <c r="CF177" s="16"/>
      <c r="CG177" s="16"/>
      <c r="CH177" s="16"/>
      <c r="CI177" s="16"/>
      <c r="CJ177" s="16"/>
      <c r="CK177" s="16"/>
      <c r="CL177" s="16"/>
      <c r="CM177" s="16"/>
      <c r="CN177" s="16"/>
      <c r="CO177" s="16"/>
      <c r="CP177" s="16"/>
      <c r="CQ177" s="16"/>
      <c r="CR177" s="16"/>
      <c r="CS177" s="16"/>
      <c r="CT177" s="16"/>
      <c r="CU177" s="16"/>
      <c r="CV177" s="16"/>
      <c r="CW177" s="16"/>
    </row>
    <row r="178" spans="1:101" x14ac:dyDescent="0.3">
      <c r="A178" s="14">
        <v>132</v>
      </c>
      <c r="B178" s="15"/>
      <c r="C178" s="14" t="s">
        <v>234</v>
      </c>
      <c r="D178" s="14" t="s">
        <v>495</v>
      </c>
      <c r="E178" s="14"/>
      <c r="F178" s="14"/>
      <c r="G178" s="14" t="s">
        <v>496</v>
      </c>
      <c r="H178" s="2"/>
      <c r="I178" s="12">
        <v>100</v>
      </c>
      <c r="J178" s="16">
        <f t="shared" si="11"/>
        <v>36</v>
      </c>
      <c r="K178" s="16">
        <f t="shared" si="12"/>
        <v>99</v>
      </c>
      <c r="L178" s="16">
        <f t="shared" si="10"/>
        <v>1</v>
      </c>
      <c r="M178" s="16">
        <f t="shared" si="10"/>
        <v>64</v>
      </c>
      <c r="N178" s="16"/>
      <c r="O178" s="16"/>
      <c r="P178" s="16"/>
      <c r="Q178" s="16"/>
      <c r="R178" s="17">
        <v>1</v>
      </c>
      <c r="S178" s="17">
        <v>59</v>
      </c>
      <c r="T178" s="16"/>
      <c r="U178" s="16"/>
      <c r="V178" s="16"/>
      <c r="W178" s="16"/>
      <c r="X178" s="16">
        <v>0</v>
      </c>
      <c r="Y178" s="16">
        <v>5</v>
      </c>
      <c r="Z178" s="16"/>
      <c r="AA178" s="16"/>
      <c r="AB178" s="16"/>
      <c r="AC178" s="16"/>
      <c r="AD178" s="16"/>
      <c r="AE178" s="16"/>
      <c r="AF178" s="16"/>
      <c r="AG178" s="16"/>
      <c r="AH178" s="16"/>
      <c r="AI178" s="16"/>
      <c r="AJ178" s="16"/>
      <c r="AK178" s="16"/>
      <c r="AL178" s="16"/>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6"/>
      <c r="BX178" s="16"/>
      <c r="BY178" s="16"/>
      <c r="BZ178" s="16"/>
      <c r="CA178" s="16"/>
      <c r="CB178" s="16"/>
      <c r="CC178" s="16"/>
      <c r="CD178" s="16"/>
      <c r="CE178" s="16"/>
      <c r="CF178" s="16"/>
      <c r="CG178" s="16"/>
      <c r="CH178" s="16"/>
      <c r="CI178" s="16"/>
      <c r="CJ178" s="16"/>
      <c r="CK178" s="16"/>
      <c r="CL178" s="16"/>
      <c r="CM178" s="16"/>
      <c r="CN178" s="16"/>
      <c r="CO178" s="16"/>
      <c r="CP178" s="16"/>
      <c r="CQ178" s="16"/>
      <c r="CR178" s="16"/>
      <c r="CS178" s="16"/>
      <c r="CT178" s="16"/>
      <c r="CU178" s="16"/>
      <c r="CV178" s="16"/>
      <c r="CW178" s="16"/>
    </row>
    <row r="179" spans="1:101" x14ac:dyDescent="0.3">
      <c r="A179" s="14">
        <v>132</v>
      </c>
      <c r="B179" s="15"/>
      <c r="C179" s="14" t="s">
        <v>234</v>
      </c>
      <c r="D179" s="14" t="s">
        <v>495</v>
      </c>
      <c r="E179" s="14"/>
      <c r="F179" s="14"/>
      <c r="G179" s="14" t="s">
        <v>496</v>
      </c>
      <c r="H179" s="2"/>
      <c r="I179" s="12">
        <v>100</v>
      </c>
      <c r="J179" s="16">
        <f t="shared" si="11"/>
        <v>36</v>
      </c>
      <c r="K179" s="16">
        <f t="shared" si="12"/>
        <v>99</v>
      </c>
      <c r="L179" s="16">
        <f t="shared" si="10"/>
        <v>1</v>
      </c>
      <c r="M179" s="16">
        <f t="shared" si="10"/>
        <v>64</v>
      </c>
      <c r="N179" s="16"/>
      <c r="O179" s="16"/>
      <c r="P179" s="16"/>
      <c r="Q179" s="16"/>
      <c r="R179" s="17">
        <v>1</v>
      </c>
      <c r="S179" s="17">
        <v>59</v>
      </c>
      <c r="T179" s="16"/>
      <c r="U179" s="16"/>
      <c r="V179" s="16"/>
      <c r="W179" s="16"/>
      <c r="X179" s="16"/>
      <c r="Y179" s="16"/>
      <c r="Z179" s="16">
        <v>0</v>
      </c>
      <c r="AA179" s="16">
        <v>5</v>
      </c>
      <c r="AB179" s="16"/>
      <c r="AC179" s="16"/>
      <c r="AD179" s="16"/>
      <c r="AE179" s="16"/>
      <c r="AF179" s="16"/>
      <c r="AG179" s="16"/>
      <c r="AH179" s="16"/>
      <c r="AI179" s="16"/>
      <c r="AJ179" s="16"/>
      <c r="AK179" s="16"/>
      <c r="AL179" s="16"/>
      <c r="AM179" s="16"/>
      <c r="AN179" s="16"/>
      <c r="AO179" s="16"/>
      <c r="AP179" s="16"/>
      <c r="AQ179" s="16"/>
      <c r="AR179" s="16"/>
      <c r="AS179" s="16"/>
      <c r="AT179" s="16"/>
      <c r="AU179" s="16"/>
      <c r="AV179" s="16"/>
      <c r="AW179" s="16"/>
      <c r="AX179" s="16"/>
      <c r="AY179" s="16"/>
      <c r="AZ179" s="16"/>
      <c r="BA179" s="16"/>
      <c r="BB179" s="16"/>
      <c r="BC179" s="16"/>
      <c r="BD179" s="16"/>
      <c r="BE179" s="16"/>
      <c r="BF179" s="16"/>
      <c r="BG179" s="16"/>
      <c r="BH179" s="16"/>
      <c r="BI179" s="16"/>
      <c r="BJ179" s="16"/>
      <c r="BK179" s="16"/>
      <c r="BL179" s="16"/>
      <c r="BM179" s="16"/>
      <c r="BN179" s="16"/>
      <c r="BO179" s="16"/>
      <c r="BP179" s="16"/>
      <c r="BQ179" s="16"/>
      <c r="BR179" s="16"/>
      <c r="BS179" s="16"/>
      <c r="BT179" s="16"/>
      <c r="BU179" s="16"/>
      <c r="BV179" s="16"/>
      <c r="BW179" s="16"/>
      <c r="BX179" s="16"/>
      <c r="BY179" s="16"/>
      <c r="BZ179" s="16"/>
      <c r="CA179" s="16"/>
      <c r="CB179" s="16"/>
      <c r="CC179" s="16"/>
      <c r="CD179" s="16"/>
      <c r="CE179" s="16"/>
      <c r="CF179" s="16"/>
      <c r="CG179" s="16"/>
      <c r="CH179" s="16"/>
      <c r="CI179" s="16"/>
      <c r="CJ179" s="16"/>
      <c r="CK179" s="16"/>
      <c r="CL179" s="16"/>
      <c r="CM179" s="16"/>
      <c r="CN179" s="16"/>
      <c r="CO179" s="16"/>
      <c r="CP179" s="16"/>
      <c r="CQ179" s="16"/>
      <c r="CR179" s="16"/>
      <c r="CS179" s="16"/>
      <c r="CT179" s="16"/>
      <c r="CU179" s="16"/>
      <c r="CV179" s="16"/>
      <c r="CW179" s="16"/>
    </row>
    <row r="180" spans="1:101" x14ac:dyDescent="0.3">
      <c r="A180" s="14">
        <v>132</v>
      </c>
      <c r="B180" s="15"/>
      <c r="C180" s="14" t="s">
        <v>234</v>
      </c>
      <c r="D180" s="14" t="s">
        <v>495</v>
      </c>
      <c r="E180" s="14"/>
      <c r="F180" s="14"/>
      <c r="G180" s="14" t="s">
        <v>496</v>
      </c>
      <c r="H180" s="2"/>
      <c r="I180" s="12">
        <v>100</v>
      </c>
      <c r="J180" s="16">
        <f t="shared" si="11"/>
        <v>36</v>
      </c>
      <c r="K180" s="16">
        <f t="shared" si="12"/>
        <v>99</v>
      </c>
      <c r="L180" s="16">
        <f t="shared" si="10"/>
        <v>1</v>
      </c>
      <c r="M180" s="16">
        <f t="shared" si="10"/>
        <v>64</v>
      </c>
      <c r="N180" s="16"/>
      <c r="O180" s="16"/>
      <c r="P180" s="16"/>
      <c r="Q180" s="16"/>
      <c r="R180" s="17">
        <v>1</v>
      </c>
      <c r="S180" s="17">
        <v>59</v>
      </c>
      <c r="T180" s="16"/>
      <c r="U180" s="16"/>
      <c r="V180" s="16"/>
      <c r="W180" s="16"/>
      <c r="X180" s="16"/>
      <c r="Y180" s="16"/>
      <c r="Z180" s="16"/>
      <c r="AA180" s="16"/>
      <c r="AB180" s="16"/>
      <c r="AC180" s="16"/>
      <c r="AD180" s="16"/>
      <c r="AE180" s="16"/>
      <c r="AF180" s="16">
        <v>0</v>
      </c>
      <c r="AG180" s="16">
        <v>5</v>
      </c>
      <c r="AH180" s="16"/>
      <c r="AI180" s="16"/>
      <c r="AJ180" s="16"/>
      <c r="AK180" s="16"/>
      <c r="AL180" s="16"/>
      <c r="AM180" s="16"/>
      <c r="AN180" s="16"/>
      <c r="AO180" s="16"/>
      <c r="AP180" s="16"/>
      <c r="AQ180" s="16"/>
      <c r="AR180" s="16"/>
      <c r="AS180" s="16"/>
      <c r="AT180" s="16"/>
      <c r="AU180" s="16"/>
      <c r="AV180" s="16"/>
      <c r="AW180" s="16"/>
      <c r="AX180" s="16"/>
      <c r="AY180" s="16"/>
      <c r="AZ180" s="16"/>
      <c r="BA180" s="16"/>
      <c r="BB180" s="16"/>
      <c r="BC180" s="16"/>
      <c r="BD180" s="16"/>
      <c r="BE180" s="16"/>
      <c r="BF180" s="16"/>
      <c r="BG180" s="16"/>
      <c r="BH180" s="16"/>
      <c r="BI180" s="16"/>
      <c r="BJ180" s="16"/>
      <c r="BK180" s="16"/>
      <c r="BL180" s="16"/>
      <c r="BM180" s="16"/>
      <c r="BN180" s="16"/>
      <c r="BO180" s="16"/>
      <c r="BP180" s="16"/>
      <c r="BQ180" s="16"/>
      <c r="BR180" s="16"/>
      <c r="BS180" s="16"/>
      <c r="BT180" s="16"/>
      <c r="BU180" s="16"/>
      <c r="BV180" s="16"/>
      <c r="BW180" s="16"/>
      <c r="BX180" s="16"/>
      <c r="BY180" s="16"/>
      <c r="BZ180" s="16"/>
      <c r="CA180" s="16"/>
      <c r="CB180" s="16"/>
      <c r="CC180" s="16"/>
      <c r="CD180" s="16"/>
      <c r="CE180" s="16"/>
      <c r="CF180" s="16"/>
      <c r="CG180" s="16"/>
      <c r="CH180" s="16"/>
      <c r="CI180" s="16"/>
      <c r="CJ180" s="16"/>
      <c r="CK180" s="16"/>
      <c r="CL180" s="16"/>
      <c r="CM180" s="16"/>
      <c r="CN180" s="16"/>
      <c r="CO180" s="16"/>
      <c r="CP180" s="16"/>
      <c r="CQ180" s="16"/>
      <c r="CR180" s="16"/>
      <c r="CS180" s="16"/>
      <c r="CT180" s="16"/>
      <c r="CU180" s="16"/>
      <c r="CV180" s="16"/>
      <c r="CW180" s="16"/>
    </row>
    <row r="181" spans="1:101" x14ac:dyDescent="0.3">
      <c r="A181" s="14">
        <v>132</v>
      </c>
      <c r="B181" s="15"/>
      <c r="C181" s="14" t="s">
        <v>234</v>
      </c>
      <c r="D181" s="14" t="s">
        <v>495</v>
      </c>
      <c r="E181" s="14"/>
      <c r="F181" s="14"/>
      <c r="G181" s="14" t="s">
        <v>496</v>
      </c>
      <c r="H181" s="2"/>
      <c r="I181" s="12">
        <v>100</v>
      </c>
      <c r="J181" s="16">
        <f t="shared" si="11"/>
        <v>36</v>
      </c>
      <c r="K181" s="16">
        <f t="shared" si="12"/>
        <v>99</v>
      </c>
      <c r="L181" s="16">
        <f t="shared" si="10"/>
        <v>1</v>
      </c>
      <c r="M181" s="16">
        <f t="shared" si="10"/>
        <v>64</v>
      </c>
      <c r="N181" s="16"/>
      <c r="O181" s="16"/>
      <c r="P181" s="16"/>
      <c r="Q181" s="16"/>
      <c r="R181" s="17">
        <v>1</v>
      </c>
      <c r="S181" s="17">
        <v>59</v>
      </c>
      <c r="T181" s="16"/>
      <c r="U181" s="16"/>
      <c r="V181" s="16"/>
      <c r="W181" s="16"/>
      <c r="X181" s="16"/>
      <c r="Y181" s="16"/>
      <c r="Z181" s="16"/>
      <c r="AA181" s="16"/>
      <c r="AB181" s="16"/>
      <c r="AC181" s="16"/>
      <c r="AD181" s="16"/>
      <c r="AE181" s="16"/>
      <c r="AF181" s="16"/>
      <c r="AG181" s="16"/>
      <c r="AH181" s="16">
        <v>0</v>
      </c>
      <c r="AI181" s="16">
        <v>5</v>
      </c>
      <c r="AJ181" s="16"/>
      <c r="AK181" s="16"/>
      <c r="AL181" s="16"/>
      <c r="AM181" s="16"/>
      <c r="AN181" s="16"/>
      <c r="AO181" s="16"/>
      <c r="AP181" s="16"/>
      <c r="AQ181" s="16"/>
      <c r="AR181" s="16"/>
      <c r="AS181" s="16"/>
      <c r="AT181" s="16"/>
      <c r="AU181" s="16"/>
      <c r="AV181" s="16"/>
      <c r="AW181" s="16"/>
      <c r="AX181" s="16"/>
      <c r="AY181" s="16"/>
      <c r="AZ181" s="16"/>
      <c r="BA181" s="16"/>
      <c r="BB181" s="16"/>
      <c r="BC181" s="16"/>
      <c r="BD181" s="16"/>
      <c r="BE181" s="16"/>
      <c r="BF181" s="16"/>
      <c r="BG181" s="16"/>
      <c r="BH181" s="16"/>
      <c r="BI181" s="16"/>
      <c r="BJ181" s="16"/>
      <c r="BK181" s="16"/>
      <c r="BL181" s="16"/>
      <c r="BM181" s="16"/>
      <c r="BN181" s="16"/>
      <c r="BO181" s="16"/>
      <c r="BP181" s="16"/>
      <c r="BQ181" s="16"/>
      <c r="BR181" s="16"/>
      <c r="BS181" s="16"/>
      <c r="BT181" s="16"/>
      <c r="BU181" s="16"/>
      <c r="BV181" s="16"/>
      <c r="BW181" s="16"/>
      <c r="BX181" s="16"/>
      <c r="BY181" s="16"/>
      <c r="BZ181" s="16"/>
      <c r="CA181" s="16"/>
      <c r="CB181" s="16"/>
      <c r="CC181" s="16"/>
      <c r="CD181" s="16"/>
      <c r="CE181" s="16"/>
      <c r="CF181" s="16"/>
      <c r="CG181" s="16"/>
      <c r="CH181" s="16"/>
      <c r="CI181" s="16"/>
      <c r="CJ181" s="16"/>
      <c r="CK181" s="16"/>
      <c r="CL181" s="16"/>
      <c r="CM181" s="16"/>
      <c r="CN181" s="16"/>
      <c r="CO181" s="16"/>
      <c r="CP181" s="16"/>
      <c r="CQ181" s="16"/>
      <c r="CR181" s="16"/>
      <c r="CS181" s="16"/>
      <c r="CT181" s="16"/>
      <c r="CU181" s="16"/>
      <c r="CV181" s="16"/>
      <c r="CW181" s="16"/>
    </row>
    <row r="182" spans="1:101" x14ac:dyDescent="0.3">
      <c r="A182" s="14">
        <v>132</v>
      </c>
      <c r="B182" s="15"/>
      <c r="C182" s="14" t="s">
        <v>234</v>
      </c>
      <c r="D182" s="14" t="s">
        <v>495</v>
      </c>
      <c r="E182" s="14"/>
      <c r="F182" s="14"/>
      <c r="G182" s="14" t="s">
        <v>496</v>
      </c>
      <c r="H182" s="2"/>
      <c r="I182" s="12">
        <v>100</v>
      </c>
      <c r="J182" s="16">
        <f t="shared" si="11"/>
        <v>36</v>
      </c>
      <c r="K182" s="16">
        <f t="shared" si="12"/>
        <v>99</v>
      </c>
      <c r="L182" s="16">
        <f t="shared" si="10"/>
        <v>1</v>
      </c>
      <c r="M182" s="16">
        <f t="shared" si="10"/>
        <v>64</v>
      </c>
      <c r="N182" s="16"/>
      <c r="O182" s="16"/>
      <c r="P182" s="16"/>
      <c r="Q182" s="16"/>
      <c r="R182" s="17">
        <v>1</v>
      </c>
      <c r="S182" s="17">
        <v>59</v>
      </c>
      <c r="T182" s="16"/>
      <c r="U182" s="16"/>
      <c r="V182" s="16"/>
      <c r="W182" s="16"/>
      <c r="X182" s="16"/>
      <c r="Y182" s="16"/>
      <c r="Z182" s="16"/>
      <c r="AA182" s="16"/>
      <c r="AB182" s="16"/>
      <c r="AC182" s="16"/>
      <c r="AD182" s="16"/>
      <c r="AE182" s="16"/>
      <c r="AF182" s="16"/>
      <c r="AG182" s="16"/>
      <c r="AH182" s="16"/>
      <c r="AI182" s="16"/>
      <c r="AJ182" s="16">
        <v>0</v>
      </c>
      <c r="AK182" s="16">
        <v>5</v>
      </c>
      <c r="AL182" s="16"/>
      <c r="AM182" s="16"/>
      <c r="AN182" s="16"/>
      <c r="AO182" s="16"/>
      <c r="AP182" s="16"/>
      <c r="AQ182" s="16"/>
      <c r="AR182" s="16"/>
      <c r="AS182" s="16"/>
      <c r="AT182" s="16"/>
      <c r="AU182" s="16"/>
      <c r="AV182" s="16"/>
      <c r="AW182" s="16"/>
      <c r="AX182" s="16"/>
      <c r="AY182" s="16"/>
      <c r="AZ182" s="16"/>
      <c r="BA182" s="16"/>
      <c r="BB182" s="16"/>
      <c r="BC182" s="16"/>
      <c r="BD182" s="16"/>
      <c r="BE182" s="16"/>
      <c r="BF182" s="16"/>
      <c r="BG182" s="16"/>
      <c r="BH182" s="16"/>
      <c r="BI182" s="16"/>
      <c r="BJ182" s="16"/>
      <c r="BK182" s="16"/>
      <c r="BL182" s="16"/>
      <c r="BM182" s="16"/>
      <c r="BN182" s="16"/>
      <c r="BO182" s="16"/>
      <c r="BP182" s="16"/>
      <c r="BQ182" s="16"/>
      <c r="BR182" s="16"/>
      <c r="BS182" s="16"/>
      <c r="BT182" s="16"/>
      <c r="BU182" s="16"/>
      <c r="BV182" s="16"/>
      <c r="BW182" s="16"/>
      <c r="BX182" s="16"/>
      <c r="BY182" s="16"/>
      <c r="BZ182" s="16"/>
      <c r="CA182" s="16"/>
      <c r="CB182" s="16"/>
      <c r="CC182" s="16"/>
      <c r="CD182" s="16"/>
      <c r="CE182" s="16"/>
      <c r="CF182" s="16"/>
      <c r="CG182" s="16"/>
      <c r="CH182" s="16"/>
      <c r="CI182" s="16"/>
      <c r="CJ182" s="16"/>
      <c r="CK182" s="16"/>
      <c r="CL182" s="16"/>
      <c r="CM182" s="16"/>
      <c r="CN182" s="16"/>
      <c r="CO182" s="16"/>
      <c r="CP182" s="16"/>
      <c r="CQ182" s="16"/>
      <c r="CR182" s="16"/>
      <c r="CS182" s="16"/>
      <c r="CT182" s="16"/>
      <c r="CU182" s="16"/>
      <c r="CV182" s="16"/>
      <c r="CW182" s="16"/>
    </row>
    <row r="183" spans="1:101" x14ac:dyDescent="0.3">
      <c r="A183" s="14">
        <v>132</v>
      </c>
      <c r="B183" s="15"/>
      <c r="C183" s="14" t="s">
        <v>234</v>
      </c>
      <c r="D183" s="14" t="s">
        <v>495</v>
      </c>
      <c r="E183" s="14"/>
      <c r="F183" s="14"/>
      <c r="G183" s="14" t="s">
        <v>496</v>
      </c>
      <c r="H183" s="2"/>
      <c r="I183" s="12">
        <v>100</v>
      </c>
      <c r="J183" s="16">
        <f t="shared" si="11"/>
        <v>36</v>
      </c>
      <c r="K183" s="16">
        <f t="shared" si="12"/>
        <v>99</v>
      </c>
      <c r="L183" s="16">
        <f t="shared" si="10"/>
        <v>1</v>
      </c>
      <c r="M183" s="16">
        <f t="shared" si="10"/>
        <v>64</v>
      </c>
      <c r="N183" s="16"/>
      <c r="O183" s="16"/>
      <c r="P183" s="16"/>
      <c r="Q183" s="16"/>
      <c r="R183" s="17">
        <v>1</v>
      </c>
      <c r="S183" s="17">
        <v>59</v>
      </c>
      <c r="T183" s="16"/>
      <c r="U183" s="16"/>
      <c r="V183" s="16"/>
      <c r="W183" s="16"/>
      <c r="X183" s="16"/>
      <c r="Y183" s="16"/>
      <c r="Z183" s="16"/>
      <c r="AA183" s="16"/>
      <c r="AB183" s="16"/>
      <c r="AC183" s="16"/>
      <c r="AD183" s="16"/>
      <c r="AE183" s="16"/>
      <c r="AF183" s="16"/>
      <c r="AG183" s="16"/>
      <c r="AH183" s="16"/>
      <c r="AI183" s="16"/>
      <c r="AJ183" s="16"/>
      <c r="AK183" s="16"/>
      <c r="AL183" s="16">
        <v>0</v>
      </c>
      <c r="AM183" s="16">
        <v>5</v>
      </c>
      <c r="AN183" s="16"/>
      <c r="AO183" s="16"/>
      <c r="AP183" s="16"/>
      <c r="AQ183" s="16"/>
      <c r="AR183" s="16"/>
      <c r="AS183" s="16"/>
      <c r="AT183" s="16"/>
      <c r="AU183" s="16"/>
      <c r="AV183" s="16"/>
      <c r="AW183" s="16"/>
      <c r="AX183" s="16"/>
      <c r="AY183" s="16"/>
      <c r="AZ183" s="16"/>
      <c r="BA183" s="16"/>
      <c r="BB183" s="16"/>
      <c r="BC183" s="16"/>
      <c r="BD183" s="16"/>
      <c r="BE183" s="16"/>
      <c r="BF183" s="16"/>
      <c r="BG183" s="16"/>
      <c r="BH183" s="16"/>
      <c r="BI183" s="16"/>
      <c r="BJ183" s="16"/>
      <c r="BK183" s="16"/>
      <c r="BL183" s="16"/>
      <c r="BM183" s="16"/>
      <c r="BN183" s="16"/>
      <c r="BO183" s="16"/>
      <c r="BP183" s="16"/>
      <c r="BQ183" s="16"/>
      <c r="BR183" s="16"/>
      <c r="BS183" s="16"/>
      <c r="BT183" s="16"/>
      <c r="BU183" s="16"/>
      <c r="BV183" s="16"/>
      <c r="BW183" s="16"/>
      <c r="BX183" s="16"/>
      <c r="BY183" s="16"/>
      <c r="BZ183" s="16"/>
      <c r="CA183" s="16"/>
      <c r="CB183" s="16"/>
      <c r="CC183" s="16"/>
      <c r="CD183" s="16"/>
      <c r="CE183" s="16"/>
      <c r="CF183" s="16"/>
      <c r="CG183" s="16"/>
      <c r="CH183" s="16"/>
      <c r="CI183" s="16"/>
      <c r="CJ183" s="16"/>
      <c r="CK183" s="16"/>
      <c r="CL183" s="16"/>
      <c r="CM183" s="16"/>
      <c r="CN183" s="16"/>
      <c r="CO183" s="16"/>
      <c r="CP183" s="16"/>
      <c r="CQ183" s="16"/>
      <c r="CR183" s="16"/>
      <c r="CS183" s="16"/>
      <c r="CT183" s="16"/>
      <c r="CU183" s="16"/>
      <c r="CV183" s="16"/>
      <c r="CW183" s="16"/>
    </row>
    <row r="184" spans="1:101" x14ac:dyDescent="0.3">
      <c r="A184" s="14">
        <v>132</v>
      </c>
      <c r="B184" s="15"/>
      <c r="C184" s="14" t="s">
        <v>234</v>
      </c>
      <c r="D184" s="14" t="s">
        <v>495</v>
      </c>
      <c r="E184" s="14"/>
      <c r="F184" s="14"/>
      <c r="G184" s="14" t="s">
        <v>496</v>
      </c>
      <c r="H184" s="2"/>
      <c r="I184" s="12">
        <v>100</v>
      </c>
      <c r="J184" s="16">
        <f t="shared" si="11"/>
        <v>36</v>
      </c>
      <c r="K184" s="16">
        <f t="shared" si="12"/>
        <v>99</v>
      </c>
      <c r="L184" s="16">
        <f t="shared" si="10"/>
        <v>1</v>
      </c>
      <c r="M184" s="16">
        <f t="shared" si="10"/>
        <v>64</v>
      </c>
      <c r="N184" s="16"/>
      <c r="O184" s="16"/>
      <c r="P184" s="16"/>
      <c r="Q184" s="16"/>
      <c r="R184" s="17">
        <v>1</v>
      </c>
      <c r="S184" s="17">
        <v>59</v>
      </c>
      <c r="T184" s="16"/>
      <c r="U184" s="16"/>
      <c r="V184" s="16"/>
      <c r="W184" s="16"/>
      <c r="X184" s="16"/>
      <c r="Y184" s="16"/>
      <c r="Z184" s="16"/>
      <c r="AA184" s="16"/>
      <c r="AB184" s="16"/>
      <c r="AC184" s="16"/>
      <c r="AD184" s="16"/>
      <c r="AE184" s="16"/>
      <c r="AF184" s="16"/>
      <c r="AG184" s="16"/>
      <c r="AH184" s="16"/>
      <c r="AI184" s="16"/>
      <c r="AJ184" s="16"/>
      <c r="AK184" s="16"/>
      <c r="AL184" s="16"/>
      <c r="AM184" s="16"/>
      <c r="AN184" s="16"/>
      <c r="AO184" s="16"/>
      <c r="AP184" s="16"/>
      <c r="AQ184" s="16"/>
      <c r="AR184" s="16"/>
      <c r="AS184" s="16"/>
      <c r="AT184" s="16">
        <v>0</v>
      </c>
      <c r="AU184" s="16">
        <v>5</v>
      </c>
      <c r="AV184" s="16"/>
      <c r="AW184" s="16"/>
      <c r="AX184" s="16"/>
      <c r="AY184" s="16"/>
      <c r="AZ184" s="16"/>
      <c r="BA184" s="16"/>
      <c r="BB184" s="16"/>
      <c r="BC184" s="16"/>
      <c r="BD184" s="16"/>
      <c r="BE184" s="16"/>
      <c r="BF184" s="16"/>
      <c r="BG184" s="16"/>
      <c r="BH184" s="16"/>
      <c r="BI184" s="16"/>
      <c r="BJ184" s="16"/>
      <c r="BK184" s="16"/>
      <c r="BL184" s="16"/>
      <c r="BM184" s="16"/>
      <c r="BN184" s="16"/>
      <c r="BO184" s="16"/>
      <c r="BP184" s="16"/>
      <c r="BQ184" s="16"/>
      <c r="BR184" s="16"/>
      <c r="BS184" s="16"/>
      <c r="BT184" s="16"/>
      <c r="BU184" s="16"/>
      <c r="BV184" s="16"/>
      <c r="BW184" s="16"/>
      <c r="BX184" s="16"/>
      <c r="BY184" s="16"/>
      <c r="BZ184" s="16"/>
      <c r="CA184" s="16"/>
      <c r="CB184" s="16"/>
      <c r="CC184" s="16"/>
      <c r="CD184" s="16"/>
      <c r="CE184" s="16"/>
      <c r="CF184" s="16"/>
      <c r="CG184" s="16"/>
      <c r="CH184" s="16"/>
      <c r="CI184" s="16"/>
      <c r="CJ184" s="16"/>
      <c r="CK184" s="16"/>
      <c r="CL184" s="16"/>
      <c r="CM184" s="16"/>
      <c r="CN184" s="16"/>
      <c r="CO184" s="16"/>
      <c r="CP184" s="16"/>
      <c r="CQ184" s="16"/>
      <c r="CR184" s="16"/>
      <c r="CS184" s="16"/>
      <c r="CT184" s="16"/>
      <c r="CU184" s="16"/>
      <c r="CV184" s="16"/>
      <c r="CW184" s="16"/>
    </row>
    <row r="185" spans="1:101" x14ac:dyDescent="0.3">
      <c r="A185" s="14">
        <v>132</v>
      </c>
      <c r="B185" s="15"/>
      <c r="C185" s="14" t="s">
        <v>234</v>
      </c>
      <c r="D185" s="14" t="s">
        <v>495</v>
      </c>
      <c r="E185" s="14"/>
      <c r="F185" s="14"/>
      <c r="G185" s="14" t="s">
        <v>496</v>
      </c>
      <c r="H185" s="2"/>
      <c r="I185" s="12">
        <v>100</v>
      </c>
      <c r="J185" s="16">
        <f t="shared" si="11"/>
        <v>36</v>
      </c>
      <c r="K185" s="16">
        <f t="shared" si="12"/>
        <v>99</v>
      </c>
      <c r="L185" s="16">
        <f t="shared" si="10"/>
        <v>1</v>
      </c>
      <c r="M185" s="16">
        <f t="shared" si="10"/>
        <v>64</v>
      </c>
      <c r="N185" s="16"/>
      <c r="O185" s="16"/>
      <c r="P185" s="16"/>
      <c r="Q185" s="16"/>
      <c r="R185" s="17">
        <v>1</v>
      </c>
      <c r="S185" s="17">
        <v>59</v>
      </c>
      <c r="T185" s="16"/>
      <c r="U185" s="16"/>
      <c r="V185" s="16"/>
      <c r="W185" s="16"/>
      <c r="X185" s="16"/>
      <c r="Y185" s="16"/>
      <c r="Z185" s="16"/>
      <c r="AA185" s="16"/>
      <c r="AB185" s="16"/>
      <c r="AC185" s="16"/>
      <c r="AD185" s="16"/>
      <c r="AE185" s="16"/>
      <c r="AF185" s="16"/>
      <c r="AG185" s="16"/>
      <c r="AH185" s="16"/>
      <c r="AI185" s="16"/>
      <c r="AJ185" s="16"/>
      <c r="AK185" s="16"/>
      <c r="AL185" s="16"/>
      <c r="AM185" s="16"/>
      <c r="AN185" s="16"/>
      <c r="AO185" s="16"/>
      <c r="AP185" s="16"/>
      <c r="AQ185" s="16"/>
      <c r="AR185" s="16"/>
      <c r="AS185" s="16"/>
      <c r="AT185" s="16"/>
      <c r="AU185" s="16"/>
      <c r="AV185" s="16">
        <v>0</v>
      </c>
      <c r="AW185" s="16">
        <v>5</v>
      </c>
      <c r="AX185" s="16"/>
      <c r="AY185" s="16"/>
      <c r="AZ185" s="16"/>
      <c r="BA185" s="16"/>
      <c r="BB185" s="16"/>
      <c r="BC185" s="16"/>
      <c r="BD185" s="16"/>
      <c r="BE185" s="16"/>
      <c r="BF185" s="16"/>
      <c r="BG185" s="16"/>
      <c r="BH185" s="16"/>
      <c r="BI185" s="16"/>
      <c r="BJ185" s="16"/>
      <c r="BK185" s="16"/>
      <c r="BL185" s="16"/>
      <c r="BM185" s="16"/>
      <c r="BN185" s="16"/>
      <c r="BO185" s="16"/>
      <c r="BP185" s="16"/>
      <c r="BQ185" s="16"/>
      <c r="BR185" s="16"/>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row>
    <row r="186" spans="1:101" x14ac:dyDescent="0.3">
      <c r="A186" s="14">
        <v>132</v>
      </c>
      <c r="B186" s="15"/>
      <c r="C186" s="14" t="s">
        <v>234</v>
      </c>
      <c r="D186" s="14" t="s">
        <v>495</v>
      </c>
      <c r="E186" s="14"/>
      <c r="F186" s="14"/>
      <c r="G186" s="14" t="s">
        <v>496</v>
      </c>
      <c r="H186" s="2"/>
      <c r="I186" s="12">
        <v>100</v>
      </c>
      <c r="J186" s="16">
        <f t="shared" si="11"/>
        <v>36</v>
      </c>
      <c r="K186" s="16">
        <f t="shared" si="12"/>
        <v>99</v>
      </c>
      <c r="L186" s="16">
        <f t="shared" si="10"/>
        <v>1</v>
      </c>
      <c r="M186" s="16">
        <f t="shared" si="10"/>
        <v>64</v>
      </c>
      <c r="N186" s="16"/>
      <c r="O186" s="16"/>
      <c r="P186" s="16"/>
      <c r="Q186" s="16"/>
      <c r="R186" s="17">
        <v>1</v>
      </c>
      <c r="S186" s="17">
        <v>59</v>
      </c>
      <c r="T186" s="16"/>
      <c r="U186" s="16"/>
      <c r="V186" s="16"/>
      <c r="W186" s="16"/>
      <c r="X186" s="16"/>
      <c r="Y186" s="16"/>
      <c r="Z186" s="16"/>
      <c r="AA186" s="16"/>
      <c r="AB186" s="16"/>
      <c r="AC186" s="16"/>
      <c r="AD186" s="16"/>
      <c r="AE186" s="16"/>
      <c r="AF186" s="16"/>
      <c r="AG186" s="16"/>
      <c r="AH186" s="16"/>
      <c r="AI186" s="16"/>
      <c r="AJ186" s="16"/>
      <c r="AK186" s="16"/>
      <c r="AL186" s="16"/>
      <c r="AM186" s="16"/>
      <c r="AN186" s="16"/>
      <c r="AO186" s="16"/>
      <c r="AP186" s="16"/>
      <c r="AQ186" s="16"/>
      <c r="AR186" s="16"/>
      <c r="AS186" s="16"/>
      <c r="AT186" s="16"/>
      <c r="AU186" s="16"/>
      <c r="AV186" s="16"/>
      <c r="AW186" s="16"/>
      <c r="AX186" s="16">
        <v>0</v>
      </c>
      <c r="AY186" s="16">
        <v>5</v>
      </c>
      <c r="AZ186" s="16"/>
      <c r="BA186" s="16"/>
      <c r="BB186" s="16"/>
      <c r="BC186" s="16"/>
      <c r="BD186" s="16"/>
      <c r="BE186" s="16"/>
      <c r="BF186" s="16"/>
      <c r="BG186" s="16"/>
      <c r="BH186" s="16"/>
      <c r="BI186" s="16"/>
      <c r="BJ186" s="16"/>
      <c r="BK186" s="16"/>
      <c r="BL186" s="16"/>
      <c r="BM186" s="16"/>
      <c r="BN186" s="16"/>
      <c r="BO186" s="16"/>
      <c r="BP186" s="16"/>
      <c r="BQ186" s="16"/>
      <c r="BR186" s="16"/>
      <c r="BS186" s="16"/>
      <c r="BT186" s="16"/>
      <c r="BU186" s="16"/>
      <c r="BV186" s="16"/>
      <c r="BW186" s="16"/>
      <c r="BX186" s="16"/>
      <c r="BY186" s="16"/>
      <c r="BZ186" s="16"/>
      <c r="CA186" s="16"/>
      <c r="CB186" s="16"/>
      <c r="CC186" s="16"/>
      <c r="CD186" s="16"/>
      <c r="CE186" s="16"/>
      <c r="CF186" s="16"/>
      <c r="CG186" s="16"/>
      <c r="CH186" s="16"/>
      <c r="CI186" s="16"/>
      <c r="CJ186" s="16"/>
      <c r="CK186" s="16"/>
      <c r="CL186" s="16"/>
      <c r="CM186" s="16"/>
      <c r="CN186" s="16"/>
      <c r="CO186" s="16"/>
      <c r="CP186" s="16"/>
      <c r="CQ186" s="16"/>
      <c r="CR186" s="16"/>
      <c r="CS186" s="16"/>
      <c r="CT186" s="16"/>
      <c r="CU186" s="16"/>
      <c r="CV186" s="16"/>
      <c r="CW186" s="16"/>
    </row>
    <row r="187" spans="1:101" x14ac:dyDescent="0.3">
      <c r="A187" s="14">
        <v>135</v>
      </c>
      <c r="B187" s="15"/>
      <c r="C187" s="14" t="s">
        <v>224</v>
      </c>
      <c r="D187" s="14" t="s">
        <v>497</v>
      </c>
      <c r="E187" s="14"/>
      <c r="F187" s="14"/>
      <c r="G187" s="14" t="s">
        <v>498</v>
      </c>
      <c r="H187" s="2"/>
      <c r="I187" s="12">
        <v>100</v>
      </c>
      <c r="J187" s="16">
        <f t="shared" si="11"/>
        <v>22.200000000000003</v>
      </c>
      <c r="K187" s="16">
        <f t="shared" si="12"/>
        <v>51.967500000000001</v>
      </c>
      <c r="L187" s="16">
        <f t="shared" si="10"/>
        <v>48.032499999999999</v>
      </c>
      <c r="M187" s="16">
        <f t="shared" si="10"/>
        <v>77.8</v>
      </c>
      <c r="N187" s="17">
        <v>8</v>
      </c>
      <c r="O187" s="17">
        <v>25</v>
      </c>
      <c r="P187" s="17">
        <v>5</v>
      </c>
      <c r="Q187" s="17">
        <v>10</v>
      </c>
      <c r="R187" s="18">
        <v>5.0000000000000001E-3</v>
      </c>
      <c r="S187" s="16">
        <v>0.5</v>
      </c>
      <c r="T187" s="60">
        <v>5.0000000000000001E-4</v>
      </c>
      <c r="U187" s="17">
        <v>1</v>
      </c>
      <c r="V187" s="16">
        <v>0.01</v>
      </c>
      <c r="W187" s="16">
        <v>0.5</v>
      </c>
      <c r="X187" s="18">
        <v>2E-3</v>
      </c>
      <c r="Y187" s="16">
        <v>0.1</v>
      </c>
      <c r="Z187" s="16"/>
      <c r="AA187" s="16"/>
      <c r="AB187" s="16"/>
      <c r="AC187" s="16"/>
      <c r="AD187" s="16"/>
      <c r="AE187" s="16"/>
      <c r="AF187" s="18"/>
      <c r="AG187" s="16"/>
      <c r="AH187" s="18">
        <v>5.0000000000000001E-3</v>
      </c>
      <c r="AI187" s="16">
        <v>0.5</v>
      </c>
      <c r="AJ187" s="17">
        <v>35</v>
      </c>
      <c r="AK187" s="17">
        <v>40</v>
      </c>
      <c r="AL187" s="16">
        <v>0.01</v>
      </c>
      <c r="AM187" s="16">
        <v>0.2</v>
      </c>
      <c r="AN187" s="16"/>
      <c r="AO187" s="16"/>
      <c r="AP187" s="16"/>
      <c r="AQ187" s="16"/>
      <c r="AR187" s="60"/>
      <c r="AS187" s="17"/>
      <c r="AT187" s="16"/>
      <c r="AU187" s="16"/>
      <c r="AV187" s="18"/>
      <c r="AW187" s="16"/>
      <c r="AX187" s="18"/>
      <c r="AY187" s="16"/>
      <c r="AZ187" s="60"/>
      <c r="BA187" s="17"/>
      <c r="BB187" s="16"/>
      <c r="BC187" s="16"/>
      <c r="BD187" s="16"/>
      <c r="BE187" s="16"/>
      <c r="BF187" s="60"/>
      <c r="BG187" s="17"/>
      <c r="BH187" s="60"/>
      <c r="BI187" s="17"/>
      <c r="BJ187" s="60"/>
      <c r="BK187" s="17"/>
      <c r="BL187" s="16"/>
      <c r="BM187" s="16"/>
      <c r="BN187" s="16"/>
      <c r="BO187" s="16"/>
      <c r="BP187" s="16"/>
      <c r="BQ187" s="16"/>
      <c r="BR187" s="60"/>
      <c r="BS187" s="17"/>
      <c r="BT187" s="16"/>
      <c r="BU187" s="16"/>
      <c r="BV187" s="16"/>
      <c r="BW187" s="16"/>
      <c r="BX187" s="60"/>
      <c r="BY187" s="17"/>
      <c r="BZ187" s="60"/>
      <c r="CA187" s="17"/>
      <c r="CB187" s="16"/>
      <c r="CC187" s="16"/>
      <c r="CD187" s="16"/>
      <c r="CE187" s="16"/>
      <c r="CF187" s="16"/>
      <c r="CG187" s="16"/>
      <c r="CH187" s="60"/>
      <c r="CI187" s="17"/>
      <c r="CJ187" s="16"/>
      <c r="CK187" s="16"/>
      <c r="CL187" s="16"/>
      <c r="CM187" s="16"/>
      <c r="CN187" s="16"/>
      <c r="CO187" s="16"/>
      <c r="CP187" s="16"/>
      <c r="CQ187" s="16"/>
      <c r="CR187" s="16"/>
      <c r="CS187" s="16"/>
      <c r="CT187" s="60"/>
      <c r="CU187" s="17"/>
      <c r="CV187" s="16"/>
      <c r="CW187" s="16"/>
    </row>
    <row r="188" spans="1:101" x14ac:dyDescent="0.3">
      <c r="A188" s="14">
        <v>135</v>
      </c>
      <c r="B188" s="15"/>
      <c r="C188" s="14" t="s">
        <v>224</v>
      </c>
      <c r="D188" s="14" t="s">
        <v>497</v>
      </c>
      <c r="E188" s="14"/>
      <c r="F188" s="14"/>
      <c r="G188" s="14" t="s">
        <v>498</v>
      </c>
      <c r="H188" s="2"/>
      <c r="I188" s="12">
        <v>100</v>
      </c>
      <c r="J188" s="16">
        <f t="shared" si="11"/>
        <v>12.700000000000003</v>
      </c>
      <c r="K188" s="16">
        <f t="shared" si="12"/>
        <v>51.96749999999998</v>
      </c>
      <c r="L188" s="16">
        <f t="shared" si="10"/>
        <v>48.03250000000002</v>
      </c>
      <c r="M188" s="16">
        <f t="shared" si="10"/>
        <v>87.3</v>
      </c>
      <c r="N188" s="17">
        <v>8</v>
      </c>
      <c r="O188" s="17">
        <v>25</v>
      </c>
      <c r="P188" s="17">
        <v>5</v>
      </c>
      <c r="Q188" s="17">
        <v>10</v>
      </c>
      <c r="R188" s="18">
        <v>5.0000000000000001E-3</v>
      </c>
      <c r="S188" s="16">
        <v>0.5</v>
      </c>
      <c r="T188" s="60">
        <v>5.0000000000000001E-4</v>
      </c>
      <c r="U188" s="17">
        <v>1</v>
      </c>
      <c r="V188" s="16">
        <v>0.01</v>
      </c>
      <c r="W188" s="16">
        <v>0.5</v>
      </c>
      <c r="X188" s="18">
        <v>2E-3</v>
      </c>
      <c r="Y188" s="16">
        <v>0.1</v>
      </c>
      <c r="Z188" s="16"/>
      <c r="AA188" s="16"/>
      <c r="AB188" s="16"/>
      <c r="AC188" s="16"/>
      <c r="AD188" s="16"/>
      <c r="AE188" s="16"/>
      <c r="AF188" s="18"/>
      <c r="AG188" s="16"/>
      <c r="AH188" s="18"/>
      <c r="AI188" s="16"/>
      <c r="AJ188" s="17">
        <v>35</v>
      </c>
      <c r="AK188" s="17">
        <v>40</v>
      </c>
      <c r="AL188" s="16">
        <v>0.01</v>
      </c>
      <c r="AM188" s="16">
        <v>0.2</v>
      </c>
      <c r="AN188" s="16"/>
      <c r="AO188" s="16"/>
      <c r="AP188" s="16"/>
      <c r="AQ188" s="16"/>
      <c r="AR188" s="60">
        <v>5.0000000000000001E-4</v>
      </c>
      <c r="AS188" s="17">
        <v>1</v>
      </c>
      <c r="AT188" s="16"/>
      <c r="AU188" s="16"/>
      <c r="AV188" s="18"/>
      <c r="AW188" s="16"/>
      <c r="AX188" s="18"/>
      <c r="AY188" s="16"/>
      <c r="AZ188" s="60">
        <v>5.0000000000000001E-4</v>
      </c>
      <c r="BA188" s="17">
        <v>1</v>
      </c>
      <c r="BB188" s="16"/>
      <c r="BC188" s="16"/>
      <c r="BD188" s="16"/>
      <c r="BE188" s="16"/>
      <c r="BF188" s="60">
        <v>5.0000000000000001E-4</v>
      </c>
      <c r="BG188" s="17">
        <v>1</v>
      </c>
      <c r="BH188" s="60">
        <v>5.0000000000000001E-4</v>
      </c>
      <c r="BI188" s="17">
        <v>1</v>
      </c>
      <c r="BJ188" s="60">
        <v>5.0000000000000001E-4</v>
      </c>
      <c r="BK188" s="17">
        <v>1</v>
      </c>
      <c r="BL188" s="16"/>
      <c r="BM188" s="16"/>
      <c r="BN188" s="16"/>
      <c r="BO188" s="16"/>
      <c r="BP188" s="16"/>
      <c r="BQ188" s="16"/>
      <c r="BR188" s="60">
        <v>5.0000000000000001E-4</v>
      </c>
      <c r="BS188" s="17">
        <v>1</v>
      </c>
      <c r="BT188" s="16"/>
      <c r="BU188" s="16"/>
      <c r="BV188" s="16"/>
      <c r="BW188" s="16"/>
      <c r="BX188" s="60">
        <v>5.0000000000000001E-4</v>
      </c>
      <c r="BY188" s="17">
        <v>1</v>
      </c>
      <c r="BZ188" s="60">
        <v>5.0000000000000001E-4</v>
      </c>
      <c r="CA188" s="17">
        <v>1</v>
      </c>
      <c r="CB188" s="16"/>
      <c r="CC188" s="16"/>
      <c r="CD188" s="16"/>
      <c r="CE188" s="16"/>
      <c r="CF188" s="16"/>
      <c r="CG188" s="16"/>
      <c r="CH188" s="60">
        <v>5.0000000000000001E-4</v>
      </c>
      <c r="CI188" s="17">
        <v>1</v>
      </c>
      <c r="CJ188" s="16"/>
      <c r="CK188" s="16"/>
      <c r="CL188" s="16"/>
      <c r="CM188" s="16"/>
      <c r="CN188" s="16"/>
      <c r="CO188" s="16"/>
      <c r="CP188" s="16"/>
      <c r="CQ188" s="16"/>
      <c r="CR188" s="16"/>
      <c r="CS188" s="16"/>
      <c r="CT188" s="60">
        <v>5.0000000000000001E-4</v>
      </c>
      <c r="CU188" s="17">
        <v>1</v>
      </c>
      <c r="CV188" s="16"/>
      <c r="CW188" s="16"/>
    </row>
    <row r="189" spans="1:101" x14ac:dyDescent="0.3">
      <c r="A189" s="14">
        <v>135</v>
      </c>
      <c r="B189" s="15"/>
      <c r="C189" s="14" t="s">
        <v>224</v>
      </c>
      <c r="D189" s="14" t="s">
        <v>497</v>
      </c>
      <c r="E189" s="14"/>
      <c r="F189" s="14"/>
      <c r="G189" s="14" t="s">
        <v>498</v>
      </c>
      <c r="H189" s="2"/>
      <c r="I189" s="12">
        <v>100</v>
      </c>
      <c r="J189" s="16">
        <f t="shared" si="11"/>
        <v>22.200000000000003</v>
      </c>
      <c r="K189" s="16">
        <f t="shared" si="12"/>
        <v>51.967500000000001</v>
      </c>
      <c r="L189" s="16">
        <f t="shared" si="10"/>
        <v>48.032499999999999</v>
      </c>
      <c r="M189" s="16">
        <f t="shared" si="10"/>
        <v>77.8</v>
      </c>
      <c r="N189" s="17">
        <v>8</v>
      </c>
      <c r="O189" s="17">
        <v>25</v>
      </c>
      <c r="P189" s="17">
        <v>5</v>
      </c>
      <c r="Q189" s="17">
        <v>10</v>
      </c>
      <c r="R189" s="18">
        <v>5.0000000000000001E-3</v>
      </c>
      <c r="S189" s="16">
        <v>0.5</v>
      </c>
      <c r="T189" s="60">
        <v>5.0000000000000001E-4</v>
      </c>
      <c r="U189" s="17">
        <v>1</v>
      </c>
      <c r="V189" s="16">
        <v>0.01</v>
      </c>
      <c r="W189" s="16">
        <v>0.5</v>
      </c>
      <c r="X189" s="18"/>
      <c r="Y189" s="16"/>
      <c r="Z189" s="16"/>
      <c r="AA189" s="16"/>
      <c r="AB189" s="16"/>
      <c r="AC189" s="16"/>
      <c r="AD189" s="16"/>
      <c r="AE189" s="16"/>
      <c r="AF189" s="18">
        <v>2E-3</v>
      </c>
      <c r="AG189" s="16">
        <v>0.1</v>
      </c>
      <c r="AH189" s="18">
        <v>5.0000000000000001E-3</v>
      </c>
      <c r="AI189" s="16">
        <v>0.5</v>
      </c>
      <c r="AJ189" s="17">
        <v>35</v>
      </c>
      <c r="AK189" s="17">
        <v>40</v>
      </c>
      <c r="AL189" s="16">
        <v>0.01</v>
      </c>
      <c r="AM189" s="16">
        <v>0.2</v>
      </c>
      <c r="AN189" s="16"/>
      <c r="AO189" s="16"/>
      <c r="AP189" s="16"/>
      <c r="AQ189" s="16"/>
      <c r="AR189" s="60"/>
      <c r="AS189" s="17"/>
      <c r="AT189" s="16"/>
      <c r="AU189" s="16"/>
      <c r="AV189" s="18"/>
      <c r="AW189" s="16"/>
      <c r="AX189" s="18"/>
      <c r="AY189" s="16"/>
      <c r="AZ189" s="60"/>
      <c r="BA189" s="17"/>
      <c r="BB189" s="16"/>
      <c r="BC189" s="16"/>
      <c r="BD189" s="16"/>
      <c r="BE189" s="16"/>
      <c r="BF189" s="60"/>
      <c r="BG189" s="17"/>
      <c r="BH189" s="60"/>
      <c r="BI189" s="17"/>
      <c r="BJ189" s="60"/>
      <c r="BK189" s="17"/>
      <c r="BL189" s="16"/>
      <c r="BM189" s="16"/>
      <c r="BN189" s="16"/>
      <c r="BO189" s="16"/>
      <c r="BP189" s="16"/>
      <c r="BQ189" s="16"/>
      <c r="BR189" s="60"/>
      <c r="BS189" s="17"/>
      <c r="BT189" s="16"/>
      <c r="BU189" s="16"/>
      <c r="BV189" s="16"/>
      <c r="BW189" s="16"/>
      <c r="BX189" s="60"/>
      <c r="BY189" s="17"/>
      <c r="BZ189" s="60"/>
      <c r="CA189" s="17"/>
      <c r="CB189" s="16"/>
      <c r="CC189" s="16"/>
      <c r="CD189" s="16"/>
      <c r="CE189" s="16"/>
      <c r="CF189" s="16"/>
      <c r="CG189" s="16"/>
      <c r="CH189" s="60"/>
      <c r="CI189" s="17"/>
      <c r="CJ189" s="16"/>
      <c r="CK189" s="16"/>
      <c r="CL189" s="16"/>
      <c r="CM189" s="16"/>
      <c r="CN189" s="16"/>
      <c r="CO189" s="16"/>
      <c r="CP189" s="16"/>
      <c r="CQ189" s="16"/>
      <c r="CR189" s="16"/>
      <c r="CS189" s="16"/>
      <c r="CT189" s="60"/>
      <c r="CU189" s="17"/>
      <c r="CV189" s="16"/>
      <c r="CW189" s="16"/>
    </row>
    <row r="190" spans="1:101" x14ac:dyDescent="0.3">
      <c r="A190" s="14">
        <v>135</v>
      </c>
      <c r="B190" s="15"/>
      <c r="C190" s="14" t="s">
        <v>224</v>
      </c>
      <c r="D190" s="14" t="s">
        <v>497</v>
      </c>
      <c r="E190" s="14"/>
      <c r="F190" s="14"/>
      <c r="G190" s="14" t="s">
        <v>498</v>
      </c>
      <c r="H190" s="2"/>
      <c r="I190" s="12">
        <v>100</v>
      </c>
      <c r="J190" s="16">
        <f t="shared" si="11"/>
        <v>22.700000000000003</v>
      </c>
      <c r="K190" s="16">
        <f t="shared" si="12"/>
        <v>51.972500000000004</v>
      </c>
      <c r="L190" s="16">
        <f t="shared" si="10"/>
        <v>48.027499999999996</v>
      </c>
      <c r="M190" s="16">
        <f t="shared" si="10"/>
        <v>77.3</v>
      </c>
      <c r="N190" s="17">
        <v>8</v>
      </c>
      <c r="O190" s="17">
        <v>25</v>
      </c>
      <c r="P190" s="17">
        <v>5</v>
      </c>
      <c r="Q190" s="17">
        <v>10</v>
      </c>
      <c r="R190" s="18">
        <v>5.0000000000000001E-3</v>
      </c>
      <c r="S190" s="16">
        <v>0.5</v>
      </c>
      <c r="T190" s="60">
        <v>5.0000000000000001E-4</v>
      </c>
      <c r="U190" s="17">
        <v>1</v>
      </c>
      <c r="V190" s="16">
        <v>0.01</v>
      </c>
      <c r="W190" s="16">
        <v>0.5</v>
      </c>
      <c r="X190" s="18"/>
      <c r="Y190" s="16"/>
      <c r="Z190" s="16"/>
      <c r="AA190" s="16"/>
      <c r="AB190" s="16"/>
      <c r="AC190" s="16"/>
      <c r="AD190" s="16"/>
      <c r="AE190" s="16"/>
      <c r="AF190" s="18">
        <v>2E-3</v>
      </c>
      <c r="AG190" s="16">
        <v>0.1</v>
      </c>
      <c r="AH190" s="18"/>
      <c r="AI190" s="16"/>
      <c r="AJ190" s="17">
        <v>35</v>
      </c>
      <c r="AK190" s="17">
        <v>40</v>
      </c>
      <c r="AL190" s="16">
        <v>0.01</v>
      </c>
      <c r="AM190" s="16">
        <v>0.2</v>
      </c>
      <c r="AN190" s="16"/>
      <c r="AO190" s="16"/>
      <c r="AP190" s="16"/>
      <c r="AQ190" s="16"/>
      <c r="AR190" s="60"/>
      <c r="AS190" s="17"/>
      <c r="AT190" s="16"/>
      <c r="AU190" s="16"/>
      <c r="AV190" s="18"/>
      <c r="AW190" s="16"/>
      <c r="AX190" s="18"/>
      <c r="AY190" s="16"/>
      <c r="AZ190" s="60"/>
      <c r="BA190" s="17"/>
      <c r="BB190" s="16"/>
      <c r="BC190" s="16"/>
      <c r="BD190" s="16"/>
      <c r="BE190" s="16"/>
      <c r="BF190" s="60"/>
      <c r="BG190" s="17"/>
      <c r="BH190" s="60"/>
      <c r="BI190" s="17"/>
      <c r="BJ190" s="60"/>
      <c r="BK190" s="17"/>
      <c r="BL190" s="16"/>
      <c r="BM190" s="16"/>
      <c r="BN190" s="16"/>
      <c r="BO190" s="16"/>
      <c r="BP190" s="16"/>
      <c r="BQ190" s="16"/>
      <c r="BR190" s="60"/>
      <c r="BS190" s="17"/>
      <c r="BT190" s="16"/>
      <c r="BU190" s="16"/>
      <c r="BV190" s="16"/>
      <c r="BW190" s="16"/>
      <c r="BX190" s="60"/>
      <c r="BY190" s="17"/>
      <c r="BZ190" s="60"/>
      <c r="CA190" s="17"/>
      <c r="CB190" s="16"/>
      <c r="CC190" s="16"/>
      <c r="CD190" s="16"/>
      <c r="CE190" s="16"/>
      <c r="CF190" s="16"/>
      <c r="CG190" s="16"/>
      <c r="CH190" s="60"/>
      <c r="CI190" s="17"/>
      <c r="CJ190" s="16"/>
      <c r="CK190" s="16"/>
      <c r="CL190" s="16"/>
      <c r="CM190" s="16"/>
      <c r="CN190" s="16"/>
      <c r="CO190" s="16"/>
      <c r="CP190" s="16"/>
      <c r="CQ190" s="16"/>
      <c r="CR190" s="16"/>
      <c r="CS190" s="16"/>
      <c r="CT190" s="60"/>
      <c r="CU190" s="17"/>
      <c r="CV190" s="16"/>
      <c r="CW190" s="16"/>
    </row>
    <row r="191" spans="1:101" x14ac:dyDescent="0.3">
      <c r="A191" s="14">
        <v>135</v>
      </c>
      <c r="B191" s="15"/>
      <c r="C191" s="14" t="s">
        <v>224</v>
      </c>
      <c r="D191" s="14" t="s">
        <v>497</v>
      </c>
      <c r="E191" s="14"/>
      <c r="F191" s="14"/>
      <c r="G191" s="14" t="s">
        <v>498</v>
      </c>
      <c r="H191" s="2"/>
      <c r="I191" s="12">
        <v>100</v>
      </c>
      <c r="J191" s="16">
        <f t="shared" si="11"/>
        <v>22.200000000000003</v>
      </c>
      <c r="K191" s="16">
        <f t="shared" si="12"/>
        <v>51.967500000000001</v>
      </c>
      <c r="L191" s="16">
        <f t="shared" si="10"/>
        <v>48.032499999999999</v>
      </c>
      <c r="M191" s="16">
        <f t="shared" si="10"/>
        <v>77.8</v>
      </c>
      <c r="N191" s="17">
        <v>8</v>
      </c>
      <c r="O191" s="17">
        <v>25</v>
      </c>
      <c r="P191" s="17">
        <v>5</v>
      </c>
      <c r="Q191" s="17">
        <v>10</v>
      </c>
      <c r="R191" s="18">
        <v>5.0000000000000001E-3</v>
      </c>
      <c r="S191" s="16">
        <v>0.5</v>
      </c>
      <c r="T191" s="60">
        <v>5.0000000000000001E-4</v>
      </c>
      <c r="U191" s="17">
        <v>1</v>
      </c>
      <c r="V191" s="16"/>
      <c r="W191" s="16"/>
      <c r="X191" s="18">
        <v>2E-3</v>
      </c>
      <c r="Y191" s="16">
        <v>0.1</v>
      </c>
      <c r="Z191" s="16">
        <v>0.01</v>
      </c>
      <c r="AA191" s="16">
        <v>0.5</v>
      </c>
      <c r="AB191" s="16"/>
      <c r="AC191" s="16"/>
      <c r="AD191" s="16"/>
      <c r="AE191" s="16"/>
      <c r="AF191" s="18"/>
      <c r="AG191" s="16"/>
      <c r="AH191" s="18">
        <v>5.0000000000000001E-3</v>
      </c>
      <c r="AI191" s="16">
        <v>0.5</v>
      </c>
      <c r="AJ191" s="17">
        <v>35</v>
      </c>
      <c r="AK191" s="17">
        <v>40</v>
      </c>
      <c r="AL191" s="16">
        <v>0.01</v>
      </c>
      <c r="AM191" s="16">
        <v>0.2</v>
      </c>
      <c r="AN191" s="16"/>
      <c r="AO191" s="16"/>
      <c r="AP191" s="16"/>
      <c r="AQ191" s="16"/>
      <c r="AR191" s="60"/>
      <c r="AS191" s="17"/>
      <c r="AT191" s="16"/>
      <c r="AU191" s="16"/>
      <c r="AV191" s="18"/>
      <c r="AW191" s="16"/>
      <c r="AX191" s="18"/>
      <c r="AY191" s="16"/>
      <c r="AZ191" s="60"/>
      <c r="BA191" s="17"/>
      <c r="BB191" s="16"/>
      <c r="BC191" s="16"/>
      <c r="BD191" s="16"/>
      <c r="BE191" s="16"/>
      <c r="BF191" s="60"/>
      <c r="BG191" s="17"/>
      <c r="BH191" s="60"/>
      <c r="BI191" s="17"/>
      <c r="BJ191" s="60"/>
      <c r="BK191" s="17"/>
      <c r="BL191" s="16"/>
      <c r="BM191" s="16"/>
      <c r="BN191" s="16"/>
      <c r="BO191" s="16"/>
      <c r="BP191" s="16"/>
      <c r="BQ191" s="16"/>
      <c r="BR191" s="60"/>
      <c r="BS191" s="17"/>
      <c r="BT191" s="16"/>
      <c r="BU191" s="16"/>
      <c r="BV191" s="16"/>
      <c r="BW191" s="16"/>
      <c r="BX191" s="60"/>
      <c r="BY191" s="17"/>
      <c r="BZ191" s="60"/>
      <c r="CA191" s="17"/>
      <c r="CB191" s="16"/>
      <c r="CC191" s="16"/>
      <c r="CD191" s="16"/>
      <c r="CE191" s="16"/>
      <c r="CF191" s="16"/>
      <c r="CG191" s="16"/>
      <c r="CH191" s="60"/>
      <c r="CI191" s="17"/>
      <c r="CJ191" s="16"/>
      <c r="CK191" s="16"/>
      <c r="CL191" s="16"/>
      <c r="CM191" s="16"/>
      <c r="CN191" s="16"/>
      <c r="CO191" s="16"/>
      <c r="CP191" s="16"/>
      <c r="CQ191" s="16"/>
      <c r="CR191" s="16"/>
      <c r="CS191" s="16"/>
      <c r="CT191" s="60"/>
      <c r="CU191" s="17"/>
      <c r="CV191" s="16"/>
      <c r="CW191" s="16"/>
    </row>
    <row r="192" spans="1:101" x14ac:dyDescent="0.3">
      <c r="A192" s="14">
        <v>135</v>
      </c>
      <c r="B192" s="15"/>
      <c r="C192" s="14" t="s">
        <v>224</v>
      </c>
      <c r="D192" s="14" t="s">
        <v>497</v>
      </c>
      <c r="E192" s="14"/>
      <c r="F192" s="14"/>
      <c r="G192" s="14" t="s">
        <v>498</v>
      </c>
      <c r="H192" s="2"/>
      <c r="I192" s="12">
        <v>100</v>
      </c>
      <c r="J192" s="16">
        <f t="shared" si="11"/>
        <v>12.700000000000003</v>
      </c>
      <c r="K192" s="16">
        <f t="shared" si="12"/>
        <v>51.96749999999998</v>
      </c>
      <c r="L192" s="16">
        <f t="shared" si="10"/>
        <v>48.03250000000002</v>
      </c>
      <c r="M192" s="16">
        <f t="shared" si="10"/>
        <v>87.3</v>
      </c>
      <c r="N192" s="17">
        <v>8</v>
      </c>
      <c r="O192" s="17">
        <v>25</v>
      </c>
      <c r="P192" s="17">
        <v>5</v>
      </c>
      <c r="Q192" s="17">
        <v>10</v>
      </c>
      <c r="R192" s="18">
        <v>5.0000000000000001E-3</v>
      </c>
      <c r="S192" s="16">
        <v>0.5</v>
      </c>
      <c r="T192" s="60">
        <v>5.0000000000000001E-4</v>
      </c>
      <c r="U192" s="17">
        <v>1</v>
      </c>
      <c r="V192" s="16"/>
      <c r="W192" s="16"/>
      <c r="X192" s="18">
        <v>2E-3</v>
      </c>
      <c r="Y192" s="16">
        <v>0.1</v>
      </c>
      <c r="Z192" s="16">
        <v>0.01</v>
      </c>
      <c r="AA192" s="16">
        <v>0.5</v>
      </c>
      <c r="AB192" s="16"/>
      <c r="AC192" s="16"/>
      <c r="AD192" s="16"/>
      <c r="AE192" s="16"/>
      <c r="AF192" s="18"/>
      <c r="AG192" s="16"/>
      <c r="AH192" s="18"/>
      <c r="AI192" s="16"/>
      <c r="AJ192" s="17">
        <v>35</v>
      </c>
      <c r="AK192" s="17">
        <v>40</v>
      </c>
      <c r="AL192" s="16">
        <v>0.01</v>
      </c>
      <c r="AM192" s="16">
        <v>0.2</v>
      </c>
      <c r="AN192" s="16"/>
      <c r="AO192" s="16"/>
      <c r="AP192" s="16"/>
      <c r="AQ192" s="16"/>
      <c r="AR192" s="60">
        <v>5.0000000000000001E-4</v>
      </c>
      <c r="AS192" s="17">
        <v>1</v>
      </c>
      <c r="AT192" s="16"/>
      <c r="AU192" s="16"/>
      <c r="AV192" s="18"/>
      <c r="AW192" s="16"/>
      <c r="AX192" s="18"/>
      <c r="AY192" s="16"/>
      <c r="AZ192" s="60">
        <v>5.0000000000000001E-4</v>
      </c>
      <c r="BA192" s="17">
        <v>1</v>
      </c>
      <c r="BB192" s="16"/>
      <c r="BC192" s="16"/>
      <c r="BD192" s="16"/>
      <c r="BE192" s="16"/>
      <c r="BF192" s="60">
        <v>5.0000000000000001E-4</v>
      </c>
      <c r="BG192" s="17">
        <v>1</v>
      </c>
      <c r="BH192" s="60">
        <v>5.0000000000000001E-4</v>
      </c>
      <c r="BI192" s="17">
        <v>1</v>
      </c>
      <c r="BJ192" s="60">
        <v>5.0000000000000001E-4</v>
      </c>
      <c r="BK192" s="17">
        <v>1</v>
      </c>
      <c r="BL192" s="16"/>
      <c r="BM192" s="16"/>
      <c r="BN192" s="16"/>
      <c r="BO192" s="16"/>
      <c r="BP192" s="16"/>
      <c r="BQ192" s="16"/>
      <c r="BR192" s="60">
        <v>5.0000000000000001E-4</v>
      </c>
      <c r="BS192" s="17">
        <v>1</v>
      </c>
      <c r="BT192" s="16"/>
      <c r="BU192" s="16"/>
      <c r="BV192" s="16"/>
      <c r="BW192" s="16"/>
      <c r="BX192" s="60">
        <v>5.0000000000000001E-4</v>
      </c>
      <c r="BY192" s="17">
        <v>1</v>
      </c>
      <c r="BZ192" s="60">
        <v>5.0000000000000001E-4</v>
      </c>
      <c r="CA192" s="17">
        <v>1</v>
      </c>
      <c r="CB192" s="16"/>
      <c r="CC192" s="16"/>
      <c r="CD192" s="16"/>
      <c r="CE192" s="16"/>
      <c r="CF192" s="16"/>
      <c r="CG192" s="16"/>
      <c r="CH192" s="60">
        <v>5.0000000000000001E-4</v>
      </c>
      <c r="CI192" s="17">
        <v>1</v>
      </c>
      <c r="CJ192" s="16"/>
      <c r="CK192" s="16"/>
      <c r="CL192" s="16"/>
      <c r="CM192" s="16"/>
      <c r="CN192" s="16"/>
      <c r="CO192" s="16"/>
      <c r="CP192" s="16"/>
      <c r="CQ192" s="16"/>
      <c r="CR192" s="16"/>
      <c r="CS192" s="16"/>
      <c r="CT192" s="60">
        <v>5.0000000000000001E-4</v>
      </c>
      <c r="CU192" s="17">
        <v>1</v>
      </c>
      <c r="CV192" s="16"/>
      <c r="CW192" s="16"/>
    </row>
    <row r="193" spans="1:101" x14ac:dyDescent="0.3">
      <c r="A193" s="14">
        <v>135</v>
      </c>
      <c r="B193" s="15"/>
      <c r="C193" s="14" t="s">
        <v>224</v>
      </c>
      <c r="D193" s="14" t="s">
        <v>497</v>
      </c>
      <c r="E193" s="14"/>
      <c r="F193" s="14"/>
      <c r="G193" s="14" t="s">
        <v>498</v>
      </c>
      <c r="H193" s="2"/>
      <c r="I193" s="12">
        <v>100</v>
      </c>
      <c r="J193" s="16">
        <f t="shared" si="11"/>
        <v>22.200000000000003</v>
      </c>
      <c r="K193" s="16">
        <f t="shared" si="12"/>
        <v>51.967500000000001</v>
      </c>
      <c r="L193" s="16">
        <f t="shared" si="10"/>
        <v>48.032499999999999</v>
      </c>
      <c r="M193" s="16">
        <f t="shared" si="10"/>
        <v>77.8</v>
      </c>
      <c r="N193" s="17">
        <v>8</v>
      </c>
      <c r="O193" s="17">
        <v>25</v>
      </c>
      <c r="P193" s="17">
        <v>5</v>
      </c>
      <c r="Q193" s="17">
        <v>10</v>
      </c>
      <c r="R193" s="18">
        <v>5.0000000000000001E-3</v>
      </c>
      <c r="S193" s="16">
        <v>0.5</v>
      </c>
      <c r="T193" s="60">
        <v>5.0000000000000001E-4</v>
      </c>
      <c r="U193" s="17">
        <v>1</v>
      </c>
      <c r="V193" s="16"/>
      <c r="W193" s="16"/>
      <c r="X193" s="18"/>
      <c r="Y193" s="16"/>
      <c r="Z193" s="16">
        <v>0.01</v>
      </c>
      <c r="AA193" s="16">
        <v>0.5</v>
      </c>
      <c r="AB193" s="16"/>
      <c r="AC193" s="16"/>
      <c r="AD193" s="16"/>
      <c r="AE193" s="16"/>
      <c r="AF193" s="18">
        <v>2E-3</v>
      </c>
      <c r="AG193" s="16">
        <v>0.1</v>
      </c>
      <c r="AH193" s="18">
        <v>5.0000000000000001E-3</v>
      </c>
      <c r="AI193" s="16">
        <v>0.5</v>
      </c>
      <c r="AJ193" s="17">
        <v>35</v>
      </c>
      <c r="AK193" s="17">
        <v>40</v>
      </c>
      <c r="AL193" s="16">
        <v>0.01</v>
      </c>
      <c r="AM193" s="16">
        <v>0.2</v>
      </c>
      <c r="AN193" s="16"/>
      <c r="AO193" s="16"/>
      <c r="AP193" s="16"/>
      <c r="AQ193" s="16"/>
      <c r="AR193" s="60"/>
      <c r="AS193" s="17"/>
      <c r="AT193" s="16"/>
      <c r="AU193" s="16"/>
      <c r="AV193" s="18"/>
      <c r="AW193" s="16"/>
      <c r="AX193" s="18"/>
      <c r="AY193" s="16"/>
      <c r="AZ193" s="60"/>
      <c r="BA193" s="17"/>
      <c r="BB193" s="16"/>
      <c r="BC193" s="16"/>
      <c r="BD193" s="16"/>
      <c r="BE193" s="16"/>
      <c r="BF193" s="60"/>
      <c r="BG193" s="17"/>
      <c r="BH193" s="60"/>
      <c r="BI193" s="17"/>
      <c r="BJ193" s="60"/>
      <c r="BK193" s="17"/>
      <c r="BL193" s="16"/>
      <c r="BM193" s="16"/>
      <c r="BN193" s="16"/>
      <c r="BO193" s="16"/>
      <c r="BP193" s="16"/>
      <c r="BQ193" s="16"/>
      <c r="BR193" s="60"/>
      <c r="BS193" s="17"/>
      <c r="BT193" s="16"/>
      <c r="BU193" s="16"/>
      <c r="BV193" s="16"/>
      <c r="BW193" s="16"/>
      <c r="BX193" s="60"/>
      <c r="BY193" s="17"/>
      <c r="BZ193" s="60"/>
      <c r="CA193" s="17"/>
      <c r="CB193" s="16"/>
      <c r="CC193" s="16"/>
      <c r="CD193" s="16"/>
      <c r="CE193" s="16"/>
      <c r="CF193" s="16"/>
      <c r="CG193" s="16"/>
      <c r="CH193" s="60"/>
      <c r="CI193" s="17"/>
      <c r="CJ193" s="16"/>
      <c r="CK193" s="16"/>
      <c r="CL193" s="16"/>
      <c r="CM193" s="16"/>
      <c r="CN193" s="16"/>
      <c r="CO193" s="16"/>
      <c r="CP193" s="16"/>
      <c r="CQ193" s="16"/>
      <c r="CR193" s="16"/>
      <c r="CS193" s="16"/>
      <c r="CT193" s="60"/>
      <c r="CU193" s="17"/>
      <c r="CV193" s="16"/>
      <c r="CW193" s="16"/>
    </row>
    <row r="194" spans="1:101" x14ac:dyDescent="0.3">
      <c r="A194" s="14">
        <v>135</v>
      </c>
      <c r="B194" s="15"/>
      <c r="C194" s="14" t="s">
        <v>224</v>
      </c>
      <c r="D194" s="14" t="s">
        <v>497</v>
      </c>
      <c r="E194" s="14"/>
      <c r="F194" s="14"/>
      <c r="G194" s="14" t="s">
        <v>498</v>
      </c>
      <c r="H194" s="2"/>
      <c r="I194" s="12">
        <v>100</v>
      </c>
      <c r="J194" s="16">
        <f t="shared" si="11"/>
        <v>22.700000000000003</v>
      </c>
      <c r="K194" s="16">
        <f t="shared" si="12"/>
        <v>51.972500000000004</v>
      </c>
      <c r="L194" s="16">
        <f t="shared" si="10"/>
        <v>48.027499999999996</v>
      </c>
      <c r="M194" s="16">
        <f t="shared" si="10"/>
        <v>77.3</v>
      </c>
      <c r="N194" s="17">
        <v>8</v>
      </c>
      <c r="O194" s="17">
        <v>25</v>
      </c>
      <c r="P194" s="17">
        <v>5</v>
      </c>
      <c r="Q194" s="17">
        <v>10</v>
      </c>
      <c r="R194" s="18">
        <v>5.0000000000000001E-3</v>
      </c>
      <c r="S194" s="16">
        <v>0.5</v>
      </c>
      <c r="T194" s="60">
        <v>5.0000000000000001E-4</v>
      </c>
      <c r="U194" s="17">
        <v>1</v>
      </c>
      <c r="V194" s="16"/>
      <c r="W194" s="16"/>
      <c r="X194" s="18"/>
      <c r="Y194" s="16"/>
      <c r="Z194" s="16">
        <v>0.01</v>
      </c>
      <c r="AA194" s="16">
        <v>0.5</v>
      </c>
      <c r="AB194" s="16"/>
      <c r="AC194" s="16"/>
      <c r="AD194" s="16"/>
      <c r="AE194" s="16"/>
      <c r="AF194" s="18">
        <v>2E-3</v>
      </c>
      <c r="AG194" s="16">
        <v>0.1</v>
      </c>
      <c r="AH194" s="18"/>
      <c r="AI194" s="16"/>
      <c r="AJ194" s="17">
        <v>35</v>
      </c>
      <c r="AK194" s="17">
        <v>40</v>
      </c>
      <c r="AL194" s="16">
        <v>0.01</v>
      </c>
      <c r="AM194" s="16">
        <v>0.2</v>
      </c>
      <c r="AN194" s="16"/>
      <c r="AO194" s="16"/>
      <c r="AP194" s="16"/>
      <c r="AQ194" s="16"/>
      <c r="AR194" s="60"/>
      <c r="AS194" s="17"/>
      <c r="AT194" s="16"/>
      <c r="AU194" s="16"/>
      <c r="AV194" s="18"/>
      <c r="AW194" s="16"/>
      <c r="AX194" s="18"/>
      <c r="AY194" s="16"/>
      <c r="AZ194" s="60"/>
      <c r="BA194" s="17"/>
      <c r="BB194" s="16"/>
      <c r="BC194" s="16"/>
      <c r="BD194" s="16"/>
      <c r="BE194" s="16"/>
      <c r="BF194" s="60"/>
      <c r="BG194" s="17"/>
      <c r="BH194" s="60"/>
      <c r="BI194" s="17"/>
      <c r="BJ194" s="60"/>
      <c r="BK194" s="17"/>
      <c r="BL194" s="16"/>
      <c r="BM194" s="16"/>
      <c r="BN194" s="16"/>
      <c r="BO194" s="16"/>
      <c r="BP194" s="16"/>
      <c r="BQ194" s="16"/>
      <c r="BR194" s="60"/>
      <c r="BS194" s="17"/>
      <c r="BT194" s="16"/>
      <c r="BU194" s="16"/>
      <c r="BV194" s="16"/>
      <c r="BW194" s="16"/>
      <c r="BX194" s="60"/>
      <c r="BY194" s="17"/>
      <c r="BZ194" s="60"/>
      <c r="CA194" s="17"/>
      <c r="CB194" s="16"/>
      <c r="CC194" s="16"/>
      <c r="CD194" s="16"/>
      <c r="CE194" s="16"/>
      <c r="CF194" s="16"/>
      <c r="CG194" s="16"/>
      <c r="CH194" s="60"/>
      <c r="CI194" s="17"/>
      <c r="CJ194" s="16"/>
      <c r="CK194" s="16"/>
      <c r="CL194" s="16"/>
      <c r="CM194" s="16"/>
      <c r="CN194" s="16"/>
      <c r="CO194" s="16"/>
      <c r="CP194" s="16"/>
      <c r="CQ194" s="16"/>
      <c r="CR194" s="16"/>
      <c r="CS194" s="16"/>
      <c r="CT194" s="60"/>
      <c r="CU194" s="17"/>
      <c r="CV194" s="16"/>
      <c r="CW194" s="16"/>
    </row>
    <row r="195" spans="1:101" x14ac:dyDescent="0.3">
      <c r="A195" s="14">
        <v>135</v>
      </c>
      <c r="B195" s="15"/>
      <c r="C195" s="14" t="s">
        <v>224</v>
      </c>
      <c r="D195" s="14" t="s">
        <v>497</v>
      </c>
      <c r="E195" s="14"/>
      <c r="F195" s="14"/>
      <c r="G195" s="14" t="s">
        <v>498</v>
      </c>
      <c r="H195" s="2"/>
      <c r="I195" s="12">
        <v>100</v>
      </c>
      <c r="J195" s="16">
        <f t="shared" si="11"/>
        <v>22.200000000000003</v>
      </c>
      <c r="K195" s="16">
        <f t="shared" si="12"/>
        <v>51.967500000000001</v>
      </c>
      <c r="L195" s="16">
        <f t="shared" si="10"/>
        <v>48.032499999999999</v>
      </c>
      <c r="M195" s="16">
        <f t="shared" si="10"/>
        <v>77.8</v>
      </c>
      <c r="N195" s="17">
        <v>8</v>
      </c>
      <c r="O195" s="17">
        <v>25</v>
      </c>
      <c r="P195" s="17">
        <v>5</v>
      </c>
      <c r="Q195" s="17">
        <v>10</v>
      </c>
      <c r="R195" s="18">
        <v>5.0000000000000001E-3</v>
      </c>
      <c r="S195" s="16">
        <v>0.5</v>
      </c>
      <c r="T195" s="60">
        <v>5.0000000000000001E-4</v>
      </c>
      <c r="U195" s="17">
        <v>1</v>
      </c>
      <c r="V195" s="16"/>
      <c r="W195" s="16"/>
      <c r="X195" s="18">
        <v>2E-3</v>
      </c>
      <c r="Y195" s="16">
        <v>0.1</v>
      </c>
      <c r="Z195" s="16"/>
      <c r="AA195" s="16"/>
      <c r="AB195" s="16"/>
      <c r="AC195" s="16"/>
      <c r="AD195" s="16"/>
      <c r="AE195" s="16"/>
      <c r="AF195" s="18"/>
      <c r="AG195" s="16"/>
      <c r="AH195" s="18">
        <v>5.0000000000000001E-3</v>
      </c>
      <c r="AI195" s="16">
        <v>0.5</v>
      </c>
      <c r="AJ195" s="17">
        <v>35</v>
      </c>
      <c r="AK195" s="17">
        <v>40</v>
      </c>
      <c r="AL195" s="16">
        <v>0.01</v>
      </c>
      <c r="AM195" s="16">
        <v>0.2</v>
      </c>
      <c r="AN195" s="16">
        <v>0.01</v>
      </c>
      <c r="AO195" s="16">
        <v>0.5</v>
      </c>
      <c r="AP195" s="16"/>
      <c r="AQ195" s="16"/>
      <c r="AR195" s="60"/>
      <c r="AS195" s="17"/>
      <c r="AT195" s="16"/>
      <c r="AU195" s="16"/>
      <c r="AV195" s="18"/>
      <c r="AW195" s="16"/>
      <c r="AX195" s="18"/>
      <c r="AY195" s="16"/>
      <c r="AZ195" s="60"/>
      <c r="BA195" s="17"/>
      <c r="BB195" s="16"/>
      <c r="BC195" s="16"/>
      <c r="BD195" s="16"/>
      <c r="BE195" s="16"/>
      <c r="BF195" s="60"/>
      <c r="BG195" s="17"/>
      <c r="BH195" s="60"/>
      <c r="BI195" s="17"/>
      <c r="BJ195" s="60"/>
      <c r="BK195" s="17"/>
      <c r="BL195" s="16"/>
      <c r="BM195" s="16"/>
      <c r="BN195" s="16"/>
      <c r="BO195" s="16"/>
      <c r="BP195" s="16"/>
      <c r="BQ195" s="16"/>
      <c r="BR195" s="60"/>
      <c r="BS195" s="17"/>
      <c r="BT195" s="16"/>
      <c r="BU195" s="16"/>
      <c r="BV195" s="16"/>
      <c r="BW195" s="16"/>
      <c r="BX195" s="60"/>
      <c r="BY195" s="17"/>
      <c r="BZ195" s="60"/>
      <c r="CA195" s="17"/>
      <c r="CB195" s="16"/>
      <c r="CC195" s="16"/>
      <c r="CD195" s="16"/>
      <c r="CE195" s="16"/>
      <c r="CF195" s="16"/>
      <c r="CG195" s="16"/>
      <c r="CH195" s="60"/>
      <c r="CI195" s="17"/>
      <c r="CJ195" s="16"/>
      <c r="CK195" s="16"/>
      <c r="CL195" s="16"/>
      <c r="CM195" s="16"/>
      <c r="CN195" s="16"/>
      <c r="CO195" s="16"/>
      <c r="CP195" s="16"/>
      <c r="CQ195" s="16"/>
      <c r="CR195" s="16"/>
      <c r="CS195" s="16"/>
      <c r="CT195" s="60"/>
      <c r="CU195" s="17"/>
      <c r="CV195" s="16"/>
      <c r="CW195" s="16"/>
    </row>
    <row r="196" spans="1:101" x14ac:dyDescent="0.3">
      <c r="A196" s="14">
        <v>135</v>
      </c>
      <c r="B196" s="15"/>
      <c r="C196" s="14" t="s">
        <v>224</v>
      </c>
      <c r="D196" s="14" t="s">
        <v>497</v>
      </c>
      <c r="E196" s="14"/>
      <c r="F196" s="14"/>
      <c r="G196" s="14" t="s">
        <v>498</v>
      </c>
      <c r="H196" s="2"/>
      <c r="I196" s="12">
        <v>100</v>
      </c>
      <c r="J196" s="16">
        <f t="shared" si="11"/>
        <v>12.700000000000003</v>
      </c>
      <c r="K196" s="16">
        <f t="shared" si="12"/>
        <v>51.96749999999998</v>
      </c>
      <c r="L196" s="16">
        <f t="shared" si="10"/>
        <v>48.03250000000002</v>
      </c>
      <c r="M196" s="16">
        <f t="shared" si="10"/>
        <v>87.3</v>
      </c>
      <c r="N196" s="17">
        <v>8</v>
      </c>
      <c r="O196" s="17">
        <v>25</v>
      </c>
      <c r="P196" s="17">
        <v>5</v>
      </c>
      <c r="Q196" s="17">
        <v>10</v>
      </c>
      <c r="R196" s="18">
        <v>5.0000000000000001E-3</v>
      </c>
      <c r="S196" s="16">
        <v>0.5</v>
      </c>
      <c r="T196" s="60">
        <v>5.0000000000000001E-4</v>
      </c>
      <c r="U196" s="17">
        <v>1</v>
      </c>
      <c r="V196" s="16"/>
      <c r="W196" s="16"/>
      <c r="X196" s="18">
        <v>2E-3</v>
      </c>
      <c r="Y196" s="16">
        <v>0.1</v>
      </c>
      <c r="Z196" s="16"/>
      <c r="AA196" s="16"/>
      <c r="AB196" s="16"/>
      <c r="AC196" s="16"/>
      <c r="AD196" s="16"/>
      <c r="AE196" s="16"/>
      <c r="AF196" s="18"/>
      <c r="AG196" s="16"/>
      <c r="AH196" s="18"/>
      <c r="AI196" s="16"/>
      <c r="AJ196" s="17">
        <v>35</v>
      </c>
      <c r="AK196" s="17">
        <v>40</v>
      </c>
      <c r="AL196" s="16">
        <v>0.01</v>
      </c>
      <c r="AM196" s="16">
        <v>0.2</v>
      </c>
      <c r="AN196" s="16">
        <v>0.01</v>
      </c>
      <c r="AO196" s="16">
        <v>0.5</v>
      </c>
      <c r="AP196" s="16"/>
      <c r="AQ196" s="16"/>
      <c r="AR196" s="60">
        <v>5.0000000000000001E-4</v>
      </c>
      <c r="AS196" s="17">
        <v>1</v>
      </c>
      <c r="AT196" s="16"/>
      <c r="AU196" s="16"/>
      <c r="AV196" s="18"/>
      <c r="AW196" s="16"/>
      <c r="AX196" s="18"/>
      <c r="AY196" s="16"/>
      <c r="AZ196" s="60">
        <v>5.0000000000000001E-4</v>
      </c>
      <c r="BA196" s="17">
        <v>1</v>
      </c>
      <c r="BB196" s="16"/>
      <c r="BC196" s="16"/>
      <c r="BD196" s="16"/>
      <c r="BE196" s="16"/>
      <c r="BF196" s="60">
        <v>5.0000000000000001E-4</v>
      </c>
      <c r="BG196" s="17">
        <v>1</v>
      </c>
      <c r="BH196" s="60">
        <v>5.0000000000000001E-4</v>
      </c>
      <c r="BI196" s="17">
        <v>1</v>
      </c>
      <c r="BJ196" s="60">
        <v>5.0000000000000001E-4</v>
      </c>
      <c r="BK196" s="17">
        <v>1</v>
      </c>
      <c r="BL196" s="16"/>
      <c r="BM196" s="16"/>
      <c r="BN196" s="16"/>
      <c r="BO196" s="16"/>
      <c r="BP196" s="16"/>
      <c r="BQ196" s="16"/>
      <c r="BR196" s="60">
        <v>5.0000000000000001E-4</v>
      </c>
      <c r="BS196" s="17">
        <v>1</v>
      </c>
      <c r="BT196" s="16"/>
      <c r="BU196" s="16"/>
      <c r="BV196" s="16"/>
      <c r="BW196" s="16"/>
      <c r="BX196" s="60">
        <v>5.0000000000000001E-4</v>
      </c>
      <c r="BY196" s="17">
        <v>1</v>
      </c>
      <c r="BZ196" s="60">
        <v>5.0000000000000001E-4</v>
      </c>
      <c r="CA196" s="17">
        <v>1</v>
      </c>
      <c r="CB196" s="16"/>
      <c r="CC196" s="16"/>
      <c r="CD196" s="16"/>
      <c r="CE196" s="16"/>
      <c r="CF196" s="16"/>
      <c r="CG196" s="16"/>
      <c r="CH196" s="60">
        <v>5.0000000000000001E-4</v>
      </c>
      <c r="CI196" s="17">
        <v>1</v>
      </c>
      <c r="CJ196" s="16"/>
      <c r="CK196" s="16"/>
      <c r="CL196" s="16"/>
      <c r="CM196" s="16"/>
      <c r="CN196" s="16"/>
      <c r="CO196" s="16"/>
      <c r="CP196" s="16"/>
      <c r="CQ196" s="16"/>
      <c r="CR196" s="16"/>
      <c r="CS196" s="16"/>
      <c r="CT196" s="60">
        <v>5.0000000000000001E-4</v>
      </c>
      <c r="CU196" s="17">
        <v>1</v>
      </c>
      <c r="CV196" s="16"/>
      <c r="CW196" s="16"/>
    </row>
    <row r="197" spans="1:101" x14ac:dyDescent="0.3">
      <c r="A197" s="14">
        <v>135</v>
      </c>
      <c r="B197" s="15"/>
      <c r="C197" s="14" t="s">
        <v>224</v>
      </c>
      <c r="D197" s="14" t="s">
        <v>497</v>
      </c>
      <c r="E197" s="14"/>
      <c r="F197" s="14"/>
      <c r="G197" s="14" t="s">
        <v>498</v>
      </c>
      <c r="H197" s="2"/>
      <c r="I197" s="12">
        <v>100</v>
      </c>
      <c r="J197" s="16">
        <f t="shared" si="11"/>
        <v>22.200000000000003</v>
      </c>
      <c r="K197" s="16">
        <f t="shared" si="12"/>
        <v>51.967500000000001</v>
      </c>
      <c r="L197" s="16">
        <f t="shared" si="10"/>
        <v>48.032499999999999</v>
      </c>
      <c r="M197" s="16">
        <f t="shared" si="10"/>
        <v>77.8</v>
      </c>
      <c r="N197" s="17">
        <v>8</v>
      </c>
      <c r="O197" s="17">
        <v>25</v>
      </c>
      <c r="P197" s="17">
        <v>5</v>
      </c>
      <c r="Q197" s="17">
        <v>10</v>
      </c>
      <c r="R197" s="18">
        <v>5.0000000000000001E-3</v>
      </c>
      <c r="S197" s="16">
        <v>0.5</v>
      </c>
      <c r="T197" s="60">
        <v>5.0000000000000001E-4</v>
      </c>
      <c r="U197" s="17">
        <v>1</v>
      </c>
      <c r="V197" s="16"/>
      <c r="W197" s="16"/>
      <c r="X197" s="18"/>
      <c r="Y197" s="16"/>
      <c r="Z197" s="16"/>
      <c r="AA197" s="16"/>
      <c r="AB197" s="16"/>
      <c r="AC197" s="16"/>
      <c r="AD197" s="16"/>
      <c r="AE197" s="16"/>
      <c r="AF197" s="18">
        <v>2E-3</v>
      </c>
      <c r="AG197" s="16">
        <v>0.1</v>
      </c>
      <c r="AH197" s="18">
        <v>5.0000000000000001E-3</v>
      </c>
      <c r="AI197" s="16">
        <v>0.5</v>
      </c>
      <c r="AJ197" s="17">
        <v>35</v>
      </c>
      <c r="AK197" s="17">
        <v>40</v>
      </c>
      <c r="AL197" s="16">
        <v>0.01</v>
      </c>
      <c r="AM197" s="16">
        <v>0.2</v>
      </c>
      <c r="AN197" s="16">
        <v>0.01</v>
      </c>
      <c r="AO197" s="16">
        <v>0.5</v>
      </c>
      <c r="AP197" s="16"/>
      <c r="AQ197" s="16"/>
      <c r="AR197" s="60"/>
      <c r="AS197" s="17"/>
      <c r="AT197" s="16"/>
      <c r="AU197" s="16"/>
      <c r="AV197" s="18"/>
      <c r="AW197" s="16"/>
      <c r="AX197" s="18"/>
      <c r="AY197" s="16"/>
      <c r="AZ197" s="60"/>
      <c r="BA197" s="17"/>
      <c r="BB197" s="16"/>
      <c r="BC197" s="16"/>
      <c r="BD197" s="16"/>
      <c r="BE197" s="16"/>
      <c r="BF197" s="60"/>
      <c r="BG197" s="17"/>
      <c r="BH197" s="60"/>
      <c r="BI197" s="17"/>
      <c r="BJ197" s="60"/>
      <c r="BK197" s="17"/>
      <c r="BL197" s="16"/>
      <c r="BM197" s="16"/>
      <c r="BN197" s="16"/>
      <c r="BO197" s="16"/>
      <c r="BP197" s="16"/>
      <c r="BQ197" s="16"/>
      <c r="BR197" s="60"/>
      <c r="BS197" s="17"/>
      <c r="BT197" s="16"/>
      <c r="BU197" s="16"/>
      <c r="BV197" s="16"/>
      <c r="BW197" s="16"/>
      <c r="BX197" s="60"/>
      <c r="BY197" s="17"/>
      <c r="BZ197" s="60"/>
      <c r="CA197" s="17"/>
      <c r="CB197" s="16"/>
      <c r="CC197" s="16"/>
      <c r="CD197" s="16"/>
      <c r="CE197" s="16"/>
      <c r="CF197" s="16"/>
      <c r="CG197" s="16"/>
      <c r="CH197" s="60"/>
      <c r="CI197" s="17"/>
      <c r="CJ197" s="16"/>
      <c r="CK197" s="16"/>
      <c r="CL197" s="16"/>
      <c r="CM197" s="16"/>
      <c r="CN197" s="16"/>
      <c r="CO197" s="16"/>
      <c r="CP197" s="16"/>
      <c r="CQ197" s="16"/>
      <c r="CR197" s="16"/>
      <c r="CS197" s="16"/>
      <c r="CT197" s="60"/>
      <c r="CU197" s="17"/>
      <c r="CV197" s="16"/>
      <c r="CW197" s="16"/>
    </row>
    <row r="198" spans="1:101" x14ac:dyDescent="0.3">
      <c r="A198" s="14">
        <v>135</v>
      </c>
      <c r="B198" s="15"/>
      <c r="C198" s="14" t="s">
        <v>224</v>
      </c>
      <c r="D198" s="14" t="s">
        <v>497</v>
      </c>
      <c r="E198" s="14"/>
      <c r="F198" s="14"/>
      <c r="G198" s="14" t="s">
        <v>498</v>
      </c>
      <c r="H198" s="2"/>
      <c r="I198" s="12">
        <v>100</v>
      </c>
      <c r="J198" s="16">
        <f t="shared" si="11"/>
        <v>22.700000000000003</v>
      </c>
      <c r="K198" s="16">
        <f t="shared" si="12"/>
        <v>51.972500000000004</v>
      </c>
      <c r="L198" s="16">
        <f t="shared" ref="L198:M261" si="13">N198+P198+R198+T198+V198+X198+Z198+AB198+AD198+AF198+AH198+AJ198+AL198+AN198+AP198+AR198+AT198+AV198+AX198+AZ198+BF198+BB198+BD198+BH198+BJ198+BL198+BN198+BP198+BR198+BT198+BV198+BX198+BZ198+CB198+CD198+CF198+CH198+CJ198+CL198+CN198+CP198+CR198+CT198</f>
        <v>48.027499999999996</v>
      </c>
      <c r="M198" s="16">
        <f t="shared" si="13"/>
        <v>77.3</v>
      </c>
      <c r="N198" s="17">
        <v>8</v>
      </c>
      <c r="O198" s="17">
        <v>25</v>
      </c>
      <c r="P198" s="17">
        <v>5</v>
      </c>
      <c r="Q198" s="17">
        <v>10</v>
      </c>
      <c r="R198" s="18">
        <v>5.0000000000000001E-3</v>
      </c>
      <c r="S198" s="16">
        <v>0.5</v>
      </c>
      <c r="T198" s="60">
        <v>5.0000000000000001E-4</v>
      </c>
      <c r="U198" s="17">
        <v>1</v>
      </c>
      <c r="V198" s="16"/>
      <c r="W198" s="16"/>
      <c r="X198" s="18"/>
      <c r="Y198" s="16"/>
      <c r="Z198" s="16"/>
      <c r="AA198" s="16"/>
      <c r="AB198" s="16"/>
      <c r="AC198" s="16"/>
      <c r="AD198" s="16"/>
      <c r="AE198" s="16"/>
      <c r="AF198" s="18">
        <v>2E-3</v>
      </c>
      <c r="AG198" s="16">
        <v>0.1</v>
      </c>
      <c r="AH198" s="18"/>
      <c r="AI198" s="16"/>
      <c r="AJ198" s="17">
        <v>35</v>
      </c>
      <c r="AK198" s="17">
        <v>40</v>
      </c>
      <c r="AL198" s="16">
        <v>0.01</v>
      </c>
      <c r="AM198" s="16">
        <v>0.2</v>
      </c>
      <c r="AN198" s="16">
        <v>0.01</v>
      </c>
      <c r="AO198" s="16">
        <v>0.5</v>
      </c>
      <c r="AP198" s="16"/>
      <c r="AQ198" s="16"/>
      <c r="AR198" s="60"/>
      <c r="AS198" s="17"/>
      <c r="AT198" s="16"/>
      <c r="AU198" s="16"/>
      <c r="AV198" s="18"/>
      <c r="AW198" s="16"/>
      <c r="AX198" s="18"/>
      <c r="AY198" s="16"/>
      <c r="AZ198" s="60"/>
      <c r="BA198" s="17"/>
      <c r="BB198" s="16"/>
      <c r="BC198" s="16"/>
      <c r="BD198" s="16"/>
      <c r="BE198" s="16"/>
      <c r="BF198" s="60"/>
      <c r="BG198" s="17"/>
      <c r="BH198" s="60"/>
      <c r="BI198" s="17"/>
      <c r="BJ198" s="60"/>
      <c r="BK198" s="17"/>
      <c r="BL198" s="16"/>
      <c r="BM198" s="16"/>
      <c r="BN198" s="16"/>
      <c r="BO198" s="16"/>
      <c r="BP198" s="16"/>
      <c r="BQ198" s="16"/>
      <c r="BR198" s="60"/>
      <c r="BS198" s="17"/>
      <c r="BT198" s="16"/>
      <c r="BU198" s="16"/>
      <c r="BV198" s="16"/>
      <c r="BW198" s="16"/>
      <c r="BX198" s="60"/>
      <c r="BY198" s="17"/>
      <c r="BZ198" s="60"/>
      <c r="CA198" s="17"/>
      <c r="CB198" s="16"/>
      <c r="CC198" s="16"/>
      <c r="CD198" s="16"/>
      <c r="CE198" s="16"/>
      <c r="CF198" s="16"/>
      <c r="CG198" s="16"/>
      <c r="CH198" s="60"/>
      <c r="CI198" s="17"/>
      <c r="CJ198" s="16"/>
      <c r="CK198" s="16"/>
      <c r="CL198" s="16"/>
      <c r="CM198" s="16"/>
      <c r="CN198" s="16"/>
      <c r="CO198" s="16"/>
      <c r="CP198" s="16"/>
      <c r="CQ198" s="16"/>
      <c r="CR198" s="16"/>
      <c r="CS198" s="16"/>
      <c r="CT198" s="60"/>
      <c r="CU198" s="17"/>
      <c r="CV198" s="16"/>
      <c r="CW198" s="16"/>
    </row>
    <row r="199" spans="1:101" x14ac:dyDescent="0.3">
      <c r="A199" s="14">
        <v>135</v>
      </c>
      <c r="B199" s="15"/>
      <c r="C199" s="14" t="s">
        <v>224</v>
      </c>
      <c r="D199" s="14" t="s">
        <v>497</v>
      </c>
      <c r="E199" s="14"/>
      <c r="F199" s="14"/>
      <c r="G199" s="14" t="s">
        <v>498</v>
      </c>
      <c r="H199" s="2"/>
      <c r="I199" s="12">
        <v>100</v>
      </c>
      <c r="J199" s="16">
        <f t="shared" si="11"/>
        <v>22</v>
      </c>
      <c r="K199" s="16">
        <f t="shared" si="12"/>
        <v>51.972499999999997</v>
      </c>
      <c r="L199" s="16">
        <f t="shared" si="13"/>
        <v>48.027500000000003</v>
      </c>
      <c r="M199" s="16">
        <f t="shared" si="13"/>
        <v>78</v>
      </c>
      <c r="N199" s="17">
        <v>8</v>
      </c>
      <c r="O199" s="17">
        <v>25</v>
      </c>
      <c r="P199" s="17">
        <v>5</v>
      </c>
      <c r="Q199" s="17">
        <v>10</v>
      </c>
      <c r="R199" s="18">
        <v>5.0000000000000001E-3</v>
      </c>
      <c r="S199" s="16">
        <v>0.5</v>
      </c>
      <c r="T199" s="60">
        <v>5.0000000000000001E-4</v>
      </c>
      <c r="U199" s="17">
        <v>1</v>
      </c>
      <c r="V199" s="16">
        <v>0.01</v>
      </c>
      <c r="W199" s="16">
        <v>0.5</v>
      </c>
      <c r="X199" s="18">
        <v>2E-3</v>
      </c>
      <c r="Y199" s="16">
        <v>0.1</v>
      </c>
      <c r="Z199" s="16"/>
      <c r="AA199" s="16"/>
      <c r="AB199" s="16"/>
      <c r="AC199" s="16"/>
      <c r="AD199" s="16"/>
      <c r="AE199" s="16"/>
      <c r="AF199" s="18"/>
      <c r="AG199" s="16"/>
      <c r="AH199" s="18">
        <v>5.0000000000000001E-3</v>
      </c>
      <c r="AI199" s="16">
        <v>0.5</v>
      </c>
      <c r="AJ199" s="17">
        <v>35</v>
      </c>
      <c r="AK199" s="17">
        <v>40</v>
      </c>
      <c r="AL199" s="16"/>
      <c r="AM199" s="16"/>
      <c r="AN199" s="16"/>
      <c r="AO199" s="16"/>
      <c r="AP199" s="16"/>
      <c r="AQ199" s="16"/>
      <c r="AR199" s="60"/>
      <c r="AS199" s="17"/>
      <c r="AT199" s="16"/>
      <c r="AU199" s="16"/>
      <c r="AV199" s="18">
        <v>5.0000000000000001E-3</v>
      </c>
      <c r="AW199" s="16">
        <v>0.4</v>
      </c>
      <c r="AX199" s="18"/>
      <c r="AY199" s="16"/>
      <c r="AZ199" s="60"/>
      <c r="BA199" s="17"/>
      <c r="BB199" s="16"/>
      <c r="BC199" s="16"/>
      <c r="BD199" s="16"/>
      <c r="BE199" s="16"/>
      <c r="BF199" s="60"/>
      <c r="BG199" s="17"/>
      <c r="BH199" s="60"/>
      <c r="BI199" s="17"/>
      <c r="BJ199" s="60"/>
      <c r="BK199" s="17"/>
      <c r="BL199" s="16"/>
      <c r="BM199" s="16"/>
      <c r="BN199" s="16"/>
      <c r="BO199" s="16"/>
      <c r="BP199" s="16"/>
      <c r="BQ199" s="16"/>
      <c r="BR199" s="60"/>
      <c r="BS199" s="17"/>
      <c r="BT199" s="16"/>
      <c r="BU199" s="16"/>
      <c r="BV199" s="16"/>
      <c r="BW199" s="16"/>
      <c r="BX199" s="60"/>
      <c r="BY199" s="17"/>
      <c r="BZ199" s="60"/>
      <c r="CA199" s="17"/>
      <c r="CB199" s="16"/>
      <c r="CC199" s="16"/>
      <c r="CD199" s="16"/>
      <c r="CE199" s="16"/>
      <c r="CF199" s="16"/>
      <c r="CG199" s="16"/>
      <c r="CH199" s="60"/>
      <c r="CI199" s="17"/>
      <c r="CJ199" s="16"/>
      <c r="CK199" s="16"/>
      <c r="CL199" s="16"/>
      <c r="CM199" s="16"/>
      <c r="CN199" s="16"/>
      <c r="CO199" s="16"/>
      <c r="CP199" s="16"/>
      <c r="CQ199" s="16"/>
      <c r="CR199" s="16"/>
      <c r="CS199" s="16"/>
      <c r="CT199" s="60"/>
      <c r="CU199" s="17"/>
      <c r="CV199" s="16"/>
      <c r="CW199" s="16"/>
    </row>
    <row r="200" spans="1:101" x14ac:dyDescent="0.3">
      <c r="A200" s="14">
        <v>135</v>
      </c>
      <c r="B200" s="15"/>
      <c r="C200" s="14" t="s">
        <v>224</v>
      </c>
      <c r="D200" s="14" t="s">
        <v>497</v>
      </c>
      <c r="E200" s="14"/>
      <c r="F200" s="14"/>
      <c r="G200" s="14" t="s">
        <v>498</v>
      </c>
      <c r="H200" s="2"/>
      <c r="I200" s="12">
        <v>100</v>
      </c>
      <c r="J200" s="16">
        <f t="shared" si="11"/>
        <v>12.5</v>
      </c>
      <c r="K200" s="16">
        <f t="shared" si="12"/>
        <v>51.972499999999975</v>
      </c>
      <c r="L200" s="16">
        <f t="shared" si="13"/>
        <v>48.027500000000025</v>
      </c>
      <c r="M200" s="16">
        <f t="shared" si="13"/>
        <v>87.5</v>
      </c>
      <c r="N200" s="17">
        <v>8</v>
      </c>
      <c r="O200" s="17">
        <v>25</v>
      </c>
      <c r="P200" s="17">
        <v>5</v>
      </c>
      <c r="Q200" s="17">
        <v>10</v>
      </c>
      <c r="R200" s="18">
        <v>5.0000000000000001E-3</v>
      </c>
      <c r="S200" s="16">
        <v>0.5</v>
      </c>
      <c r="T200" s="60">
        <v>5.0000000000000001E-4</v>
      </c>
      <c r="U200" s="17">
        <v>1</v>
      </c>
      <c r="V200" s="16">
        <v>0.01</v>
      </c>
      <c r="W200" s="16">
        <v>0.5</v>
      </c>
      <c r="X200" s="18">
        <v>2E-3</v>
      </c>
      <c r="Y200" s="16">
        <v>0.1</v>
      </c>
      <c r="Z200" s="16"/>
      <c r="AA200" s="16"/>
      <c r="AB200" s="16"/>
      <c r="AC200" s="16"/>
      <c r="AD200" s="16"/>
      <c r="AE200" s="16"/>
      <c r="AF200" s="18"/>
      <c r="AG200" s="16"/>
      <c r="AH200" s="18"/>
      <c r="AI200" s="16"/>
      <c r="AJ200" s="17">
        <v>35</v>
      </c>
      <c r="AK200" s="17">
        <v>40</v>
      </c>
      <c r="AL200" s="16"/>
      <c r="AM200" s="16"/>
      <c r="AN200" s="16"/>
      <c r="AO200" s="16"/>
      <c r="AP200" s="16"/>
      <c r="AQ200" s="16"/>
      <c r="AR200" s="60">
        <v>5.0000000000000001E-4</v>
      </c>
      <c r="AS200" s="17">
        <v>1</v>
      </c>
      <c r="AT200" s="16"/>
      <c r="AU200" s="16"/>
      <c r="AV200" s="18">
        <v>5.0000000000000001E-3</v>
      </c>
      <c r="AW200" s="16">
        <v>0.4</v>
      </c>
      <c r="AX200" s="18"/>
      <c r="AY200" s="16"/>
      <c r="AZ200" s="60">
        <v>5.0000000000000001E-4</v>
      </c>
      <c r="BA200" s="17">
        <v>1</v>
      </c>
      <c r="BB200" s="16"/>
      <c r="BC200" s="16"/>
      <c r="BD200" s="16"/>
      <c r="BE200" s="16"/>
      <c r="BF200" s="60">
        <v>5.0000000000000001E-4</v>
      </c>
      <c r="BG200" s="17">
        <v>1</v>
      </c>
      <c r="BH200" s="60">
        <v>5.0000000000000001E-4</v>
      </c>
      <c r="BI200" s="17">
        <v>1</v>
      </c>
      <c r="BJ200" s="60">
        <v>5.0000000000000001E-4</v>
      </c>
      <c r="BK200" s="17">
        <v>1</v>
      </c>
      <c r="BL200" s="16"/>
      <c r="BM200" s="16"/>
      <c r="BN200" s="16"/>
      <c r="BO200" s="16"/>
      <c r="BP200" s="16"/>
      <c r="BQ200" s="16"/>
      <c r="BR200" s="60">
        <v>5.0000000000000001E-4</v>
      </c>
      <c r="BS200" s="17">
        <v>1</v>
      </c>
      <c r="BT200" s="16"/>
      <c r="BU200" s="16"/>
      <c r="BV200" s="16"/>
      <c r="BW200" s="16"/>
      <c r="BX200" s="60">
        <v>5.0000000000000001E-4</v>
      </c>
      <c r="BY200" s="17">
        <v>1</v>
      </c>
      <c r="BZ200" s="60">
        <v>5.0000000000000001E-4</v>
      </c>
      <c r="CA200" s="17">
        <v>1</v>
      </c>
      <c r="CB200" s="16"/>
      <c r="CC200" s="16"/>
      <c r="CD200" s="16"/>
      <c r="CE200" s="16"/>
      <c r="CF200" s="16"/>
      <c r="CG200" s="16"/>
      <c r="CH200" s="60">
        <v>5.0000000000000001E-4</v>
      </c>
      <c r="CI200" s="17">
        <v>1</v>
      </c>
      <c r="CJ200" s="16"/>
      <c r="CK200" s="16"/>
      <c r="CL200" s="16"/>
      <c r="CM200" s="16"/>
      <c r="CN200" s="16"/>
      <c r="CO200" s="16"/>
      <c r="CP200" s="16"/>
      <c r="CQ200" s="16"/>
      <c r="CR200" s="16"/>
      <c r="CS200" s="16"/>
      <c r="CT200" s="60">
        <v>5.0000000000000001E-4</v>
      </c>
      <c r="CU200" s="17">
        <v>1</v>
      </c>
      <c r="CV200" s="16"/>
      <c r="CW200" s="16"/>
    </row>
    <row r="201" spans="1:101" x14ac:dyDescent="0.3">
      <c r="A201" s="14">
        <v>135</v>
      </c>
      <c r="B201" s="15"/>
      <c r="C201" s="14" t="s">
        <v>224</v>
      </c>
      <c r="D201" s="14" t="s">
        <v>497</v>
      </c>
      <c r="E201" s="14"/>
      <c r="F201" s="14"/>
      <c r="G201" s="14" t="s">
        <v>498</v>
      </c>
      <c r="H201" s="2"/>
      <c r="I201" s="12">
        <v>100</v>
      </c>
      <c r="J201" s="16">
        <f t="shared" si="11"/>
        <v>22</v>
      </c>
      <c r="K201" s="16">
        <f t="shared" si="12"/>
        <v>51.972499999999997</v>
      </c>
      <c r="L201" s="16">
        <f t="shared" si="13"/>
        <v>48.027500000000003</v>
      </c>
      <c r="M201" s="16">
        <f t="shared" si="13"/>
        <v>78</v>
      </c>
      <c r="N201" s="17">
        <v>8</v>
      </c>
      <c r="O201" s="17">
        <v>25</v>
      </c>
      <c r="P201" s="17">
        <v>5</v>
      </c>
      <c r="Q201" s="17">
        <v>10</v>
      </c>
      <c r="R201" s="18">
        <v>5.0000000000000001E-3</v>
      </c>
      <c r="S201" s="16">
        <v>0.5</v>
      </c>
      <c r="T201" s="60">
        <v>5.0000000000000001E-4</v>
      </c>
      <c r="U201" s="17">
        <v>1</v>
      </c>
      <c r="V201" s="16">
        <v>0.01</v>
      </c>
      <c r="W201" s="16">
        <v>0.5</v>
      </c>
      <c r="X201" s="18"/>
      <c r="Y201" s="16"/>
      <c r="Z201" s="16"/>
      <c r="AA201" s="16"/>
      <c r="AB201" s="16"/>
      <c r="AC201" s="16"/>
      <c r="AD201" s="16"/>
      <c r="AE201" s="16"/>
      <c r="AF201" s="18">
        <v>2E-3</v>
      </c>
      <c r="AG201" s="16">
        <v>0.1</v>
      </c>
      <c r="AH201" s="18">
        <v>5.0000000000000001E-3</v>
      </c>
      <c r="AI201" s="16">
        <v>0.5</v>
      </c>
      <c r="AJ201" s="17">
        <v>35</v>
      </c>
      <c r="AK201" s="17">
        <v>40</v>
      </c>
      <c r="AL201" s="16"/>
      <c r="AM201" s="16"/>
      <c r="AN201" s="16"/>
      <c r="AO201" s="16"/>
      <c r="AP201" s="16"/>
      <c r="AQ201" s="16"/>
      <c r="AR201" s="60"/>
      <c r="AS201" s="17"/>
      <c r="AT201" s="16"/>
      <c r="AU201" s="16"/>
      <c r="AV201" s="18">
        <v>5.0000000000000001E-3</v>
      </c>
      <c r="AW201" s="16">
        <v>0.4</v>
      </c>
      <c r="AX201" s="18"/>
      <c r="AY201" s="16"/>
      <c r="AZ201" s="60"/>
      <c r="BA201" s="17"/>
      <c r="BB201" s="16"/>
      <c r="BC201" s="16"/>
      <c r="BD201" s="16"/>
      <c r="BE201" s="16"/>
      <c r="BF201" s="60"/>
      <c r="BG201" s="17"/>
      <c r="BH201" s="60"/>
      <c r="BI201" s="17"/>
      <c r="BJ201" s="60"/>
      <c r="BK201" s="17"/>
      <c r="BL201" s="16"/>
      <c r="BM201" s="16"/>
      <c r="BN201" s="16"/>
      <c r="BO201" s="16"/>
      <c r="BP201" s="16"/>
      <c r="BQ201" s="16"/>
      <c r="BR201" s="60"/>
      <c r="BS201" s="17"/>
      <c r="BT201" s="16"/>
      <c r="BU201" s="16"/>
      <c r="BV201" s="16"/>
      <c r="BW201" s="16"/>
      <c r="BX201" s="60"/>
      <c r="BY201" s="17"/>
      <c r="BZ201" s="60"/>
      <c r="CA201" s="17"/>
      <c r="CB201" s="16"/>
      <c r="CC201" s="16"/>
      <c r="CD201" s="16"/>
      <c r="CE201" s="16"/>
      <c r="CF201" s="16"/>
      <c r="CG201" s="16"/>
      <c r="CH201" s="60"/>
      <c r="CI201" s="17"/>
      <c r="CJ201" s="16"/>
      <c r="CK201" s="16"/>
      <c r="CL201" s="16"/>
      <c r="CM201" s="16"/>
      <c r="CN201" s="16"/>
      <c r="CO201" s="16"/>
      <c r="CP201" s="16"/>
      <c r="CQ201" s="16"/>
      <c r="CR201" s="16"/>
      <c r="CS201" s="16"/>
      <c r="CT201" s="60"/>
      <c r="CU201" s="17"/>
      <c r="CV201" s="16"/>
      <c r="CW201" s="16"/>
    </row>
    <row r="202" spans="1:101" x14ac:dyDescent="0.3">
      <c r="A202" s="14">
        <v>135</v>
      </c>
      <c r="B202" s="15"/>
      <c r="C202" s="14" t="s">
        <v>224</v>
      </c>
      <c r="D202" s="14" t="s">
        <v>497</v>
      </c>
      <c r="E202" s="14"/>
      <c r="F202" s="14"/>
      <c r="G202" s="14" t="s">
        <v>498</v>
      </c>
      <c r="H202" s="2"/>
      <c r="I202" s="12">
        <v>100</v>
      </c>
      <c r="J202" s="16">
        <f t="shared" si="11"/>
        <v>22.5</v>
      </c>
      <c r="K202" s="16">
        <f t="shared" si="12"/>
        <v>51.977499999999999</v>
      </c>
      <c r="L202" s="16">
        <f t="shared" si="13"/>
        <v>48.022500000000001</v>
      </c>
      <c r="M202" s="16">
        <f t="shared" si="13"/>
        <v>77.5</v>
      </c>
      <c r="N202" s="17">
        <v>8</v>
      </c>
      <c r="O202" s="17">
        <v>25</v>
      </c>
      <c r="P202" s="17">
        <v>5</v>
      </c>
      <c r="Q202" s="17">
        <v>10</v>
      </c>
      <c r="R202" s="18">
        <v>5.0000000000000001E-3</v>
      </c>
      <c r="S202" s="16">
        <v>0.5</v>
      </c>
      <c r="T202" s="60">
        <v>5.0000000000000001E-4</v>
      </c>
      <c r="U202" s="17">
        <v>1</v>
      </c>
      <c r="V202" s="16">
        <v>0.01</v>
      </c>
      <c r="W202" s="16">
        <v>0.5</v>
      </c>
      <c r="X202" s="18"/>
      <c r="Y202" s="16"/>
      <c r="Z202" s="16"/>
      <c r="AA202" s="16"/>
      <c r="AB202" s="16"/>
      <c r="AC202" s="16"/>
      <c r="AD202" s="16"/>
      <c r="AE202" s="16"/>
      <c r="AF202" s="18">
        <v>2E-3</v>
      </c>
      <c r="AG202" s="16">
        <v>0.1</v>
      </c>
      <c r="AH202" s="18"/>
      <c r="AI202" s="16"/>
      <c r="AJ202" s="17">
        <v>35</v>
      </c>
      <c r="AK202" s="17">
        <v>40</v>
      </c>
      <c r="AL202" s="16"/>
      <c r="AM202" s="16"/>
      <c r="AN202" s="16"/>
      <c r="AO202" s="16"/>
      <c r="AP202" s="16"/>
      <c r="AQ202" s="16"/>
      <c r="AR202" s="60"/>
      <c r="AS202" s="17"/>
      <c r="AT202" s="16"/>
      <c r="AU202" s="16"/>
      <c r="AV202" s="18">
        <v>5.0000000000000001E-3</v>
      </c>
      <c r="AW202" s="16">
        <v>0.4</v>
      </c>
      <c r="AX202" s="18"/>
      <c r="AY202" s="16"/>
      <c r="AZ202" s="60"/>
      <c r="BA202" s="17"/>
      <c r="BB202" s="16"/>
      <c r="BC202" s="16"/>
      <c r="BD202" s="16"/>
      <c r="BE202" s="16"/>
      <c r="BF202" s="60"/>
      <c r="BG202" s="17"/>
      <c r="BH202" s="60"/>
      <c r="BI202" s="17"/>
      <c r="BJ202" s="60"/>
      <c r="BK202" s="17"/>
      <c r="BL202" s="16"/>
      <c r="BM202" s="16"/>
      <c r="BN202" s="16"/>
      <c r="BO202" s="16"/>
      <c r="BP202" s="16"/>
      <c r="BQ202" s="16"/>
      <c r="BR202" s="60"/>
      <c r="BS202" s="17"/>
      <c r="BT202" s="16"/>
      <c r="BU202" s="16"/>
      <c r="BV202" s="16"/>
      <c r="BW202" s="16"/>
      <c r="BX202" s="60"/>
      <c r="BY202" s="17"/>
      <c r="BZ202" s="60"/>
      <c r="CA202" s="17"/>
      <c r="CB202" s="16"/>
      <c r="CC202" s="16"/>
      <c r="CD202" s="16"/>
      <c r="CE202" s="16"/>
      <c r="CF202" s="16"/>
      <c r="CG202" s="16"/>
      <c r="CH202" s="60"/>
      <c r="CI202" s="17"/>
      <c r="CJ202" s="16"/>
      <c r="CK202" s="16"/>
      <c r="CL202" s="16"/>
      <c r="CM202" s="16"/>
      <c r="CN202" s="16"/>
      <c r="CO202" s="16"/>
      <c r="CP202" s="16"/>
      <c r="CQ202" s="16"/>
      <c r="CR202" s="16"/>
      <c r="CS202" s="16"/>
      <c r="CT202" s="60"/>
      <c r="CU202" s="17"/>
      <c r="CV202" s="16"/>
      <c r="CW202" s="16"/>
    </row>
    <row r="203" spans="1:101" x14ac:dyDescent="0.3">
      <c r="A203" s="14">
        <v>135</v>
      </c>
      <c r="B203" s="15"/>
      <c r="C203" s="14" t="s">
        <v>224</v>
      </c>
      <c r="D203" s="14" t="s">
        <v>497</v>
      </c>
      <c r="E203" s="14"/>
      <c r="F203" s="14"/>
      <c r="G203" s="14" t="s">
        <v>498</v>
      </c>
      <c r="H203" s="2"/>
      <c r="I203" s="12">
        <v>100</v>
      </c>
      <c r="J203" s="16">
        <f t="shared" si="11"/>
        <v>22</v>
      </c>
      <c r="K203" s="16">
        <f t="shared" si="12"/>
        <v>51.972499999999997</v>
      </c>
      <c r="L203" s="16">
        <f t="shared" si="13"/>
        <v>48.027500000000003</v>
      </c>
      <c r="M203" s="16">
        <f t="shared" si="13"/>
        <v>78</v>
      </c>
      <c r="N203" s="17">
        <v>8</v>
      </c>
      <c r="O203" s="17">
        <v>25</v>
      </c>
      <c r="P203" s="17">
        <v>5</v>
      </c>
      <c r="Q203" s="17">
        <v>10</v>
      </c>
      <c r="R203" s="18">
        <v>5.0000000000000001E-3</v>
      </c>
      <c r="S203" s="16">
        <v>0.5</v>
      </c>
      <c r="T203" s="60">
        <v>5.0000000000000001E-4</v>
      </c>
      <c r="U203" s="17">
        <v>1</v>
      </c>
      <c r="V203" s="16"/>
      <c r="W203" s="16"/>
      <c r="X203" s="18">
        <v>2E-3</v>
      </c>
      <c r="Y203" s="16">
        <v>0.1</v>
      </c>
      <c r="Z203" s="16">
        <v>0.01</v>
      </c>
      <c r="AA203" s="16">
        <v>0.5</v>
      </c>
      <c r="AB203" s="16"/>
      <c r="AC203" s="16"/>
      <c r="AD203" s="16"/>
      <c r="AE203" s="16"/>
      <c r="AF203" s="18"/>
      <c r="AG203" s="16"/>
      <c r="AH203" s="18">
        <v>5.0000000000000001E-3</v>
      </c>
      <c r="AI203" s="16">
        <v>0.5</v>
      </c>
      <c r="AJ203" s="17">
        <v>35</v>
      </c>
      <c r="AK203" s="17">
        <v>40</v>
      </c>
      <c r="AL203" s="16"/>
      <c r="AM203" s="16"/>
      <c r="AN203" s="16"/>
      <c r="AO203" s="16"/>
      <c r="AP203" s="16"/>
      <c r="AQ203" s="16"/>
      <c r="AR203" s="60"/>
      <c r="AS203" s="17"/>
      <c r="AT203" s="16"/>
      <c r="AU203" s="16"/>
      <c r="AV203" s="18">
        <v>5.0000000000000001E-3</v>
      </c>
      <c r="AW203" s="16">
        <v>0.4</v>
      </c>
      <c r="AX203" s="18"/>
      <c r="AY203" s="16"/>
      <c r="AZ203" s="60"/>
      <c r="BA203" s="17"/>
      <c r="BB203" s="16"/>
      <c r="BC203" s="16"/>
      <c r="BD203" s="16"/>
      <c r="BE203" s="16"/>
      <c r="BF203" s="60"/>
      <c r="BG203" s="17"/>
      <c r="BH203" s="60"/>
      <c r="BI203" s="17"/>
      <c r="BJ203" s="60"/>
      <c r="BK203" s="17"/>
      <c r="BL203" s="16"/>
      <c r="BM203" s="16"/>
      <c r="BN203" s="16"/>
      <c r="BO203" s="16"/>
      <c r="BP203" s="16"/>
      <c r="BQ203" s="16"/>
      <c r="BR203" s="60"/>
      <c r="BS203" s="17"/>
      <c r="BT203" s="16"/>
      <c r="BU203" s="16"/>
      <c r="BV203" s="16"/>
      <c r="BW203" s="16"/>
      <c r="BX203" s="60"/>
      <c r="BY203" s="17"/>
      <c r="BZ203" s="60"/>
      <c r="CA203" s="17"/>
      <c r="CB203" s="16"/>
      <c r="CC203" s="16"/>
      <c r="CD203" s="16"/>
      <c r="CE203" s="16"/>
      <c r="CF203" s="16"/>
      <c r="CG203" s="16"/>
      <c r="CH203" s="60"/>
      <c r="CI203" s="17"/>
      <c r="CJ203" s="16"/>
      <c r="CK203" s="16"/>
      <c r="CL203" s="16"/>
      <c r="CM203" s="16"/>
      <c r="CN203" s="16"/>
      <c r="CO203" s="16"/>
      <c r="CP203" s="16"/>
      <c r="CQ203" s="16"/>
      <c r="CR203" s="16"/>
      <c r="CS203" s="16"/>
      <c r="CT203" s="60"/>
      <c r="CU203" s="17"/>
      <c r="CV203" s="16"/>
      <c r="CW203" s="16"/>
    </row>
    <row r="204" spans="1:101" x14ac:dyDescent="0.3">
      <c r="A204" s="14">
        <v>135</v>
      </c>
      <c r="B204" s="15"/>
      <c r="C204" s="14" t="s">
        <v>224</v>
      </c>
      <c r="D204" s="14" t="s">
        <v>497</v>
      </c>
      <c r="E204" s="14"/>
      <c r="F204" s="14"/>
      <c r="G204" s="14" t="s">
        <v>498</v>
      </c>
      <c r="H204" s="2"/>
      <c r="I204" s="12">
        <v>100</v>
      </c>
      <c r="J204" s="16">
        <f t="shared" si="11"/>
        <v>12.5</v>
      </c>
      <c r="K204" s="16">
        <f t="shared" si="12"/>
        <v>51.972499999999975</v>
      </c>
      <c r="L204" s="16">
        <f t="shared" si="13"/>
        <v>48.027500000000025</v>
      </c>
      <c r="M204" s="16">
        <f t="shared" si="13"/>
        <v>87.5</v>
      </c>
      <c r="N204" s="17">
        <v>8</v>
      </c>
      <c r="O204" s="17">
        <v>25</v>
      </c>
      <c r="P204" s="17">
        <v>5</v>
      </c>
      <c r="Q204" s="17">
        <v>10</v>
      </c>
      <c r="R204" s="18">
        <v>5.0000000000000001E-3</v>
      </c>
      <c r="S204" s="16">
        <v>0.5</v>
      </c>
      <c r="T204" s="60">
        <v>5.0000000000000001E-4</v>
      </c>
      <c r="U204" s="17">
        <v>1</v>
      </c>
      <c r="V204" s="16"/>
      <c r="W204" s="16"/>
      <c r="X204" s="18">
        <v>2E-3</v>
      </c>
      <c r="Y204" s="16">
        <v>0.1</v>
      </c>
      <c r="Z204" s="16">
        <v>0.01</v>
      </c>
      <c r="AA204" s="16">
        <v>0.5</v>
      </c>
      <c r="AB204" s="16"/>
      <c r="AC204" s="16"/>
      <c r="AD204" s="16"/>
      <c r="AE204" s="16"/>
      <c r="AF204" s="18"/>
      <c r="AG204" s="16"/>
      <c r="AH204" s="18"/>
      <c r="AI204" s="16"/>
      <c r="AJ204" s="17">
        <v>35</v>
      </c>
      <c r="AK204" s="17">
        <v>40</v>
      </c>
      <c r="AL204" s="16"/>
      <c r="AM204" s="16"/>
      <c r="AN204" s="16"/>
      <c r="AO204" s="16"/>
      <c r="AP204" s="16"/>
      <c r="AQ204" s="16"/>
      <c r="AR204" s="60">
        <v>5.0000000000000001E-4</v>
      </c>
      <c r="AS204" s="17">
        <v>1</v>
      </c>
      <c r="AT204" s="16"/>
      <c r="AU204" s="16"/>
      <c r="AV204" s="18">
        <v>5.0000000000000001E-3</v>
      </c>
      <c r="AW204" s="16">
        <v>0.4</v>
      </c>
      <c r="AX204" s="18"/>
      <c r="AY204" s="16"/>
      <c r="AZ204" s="60">
        <v>5.0000000000000001E-4</v>
      </c>
      <c r="BA204" s="17">
        <v>1</v>
      </c>
      <c r="BB204" s="16"/>
      <c r="BC204" s="16"/>
      <c r="BD204" s="16"/>
      <c r="BE204" s="16"/>
      <c r="BF204" s="60">
        <v>5.0000000000000001E-4</v>
      </c>
      <c r="BG204" s="17">
        <v>1</v>
      </c>
      <c r="BH204" s="60">
        <v>5.0000000000000001E-4</v>
      </c>
      <c r="BI204" s="17">
        <v>1</v>
      </c>
      <c r="BJ204" s="60">
        <v>5.0000000000000001E-4</v>
      </c>
      <c r="BK204" s="17">
        <v>1</v>
      </c>
      <c r="BL204" s="16"/>
      <c r="BM204" s="16"/>
      <c r="BN204" s="16"/>
      <c r="BO204" s="16"/>
      <c r="BP204" s="16"/>
      <c r="BQ204" s="16"/>
      <c r="BR204" s="60">
        <v>5.0000000000000001E-4</v>
      </c>
      <c r="BS204" s="17">
        <v>1</v>
      </c>
      <c r="BT204" s="16"/>
      <c r="BU204" s="16"/>
      <c r="BV204" s="16"/>
      <c r="BW204" s="16"/>
      <c r="BX204" s="60">
        <v>5.0000000000000001E-4</v>
      </c>
      <c r="BY204" s="17">
        <v>1</v>
      </c>
      <c r="BZ204" s="60">
        <v>5.0000000000000001E-4</v>
      </c>
      <c r="CA204" s="17">
        <v>1</v>
      </c>
      <c r="CB204" s="16"/>
      <c r="CC204" s="16"/>
      <c r="CD204" s="16"/>
      <c r="CE204" s="16"/>
      <c r="CF204" s="16"/>
      <c r="CG204" s="16"/>
      <c r="CH204" s="60">
        <v>5.0000000000000001E-4</v>
      </c>
      <c r="CI204" s="17">
        <v>1</v>
      </c>
      <c r="CJ204" s="16"/>
      <c r="CK204" s="16"/>
      <c r="CL204" s="16"/>
      <c r="CM204" s="16"/>
      <c r="CN204" s="16"/>
      <c r="CO204" s="16"/>
      <c r="CP204" s="16"/>
      <c r="CQ204" s="16"/>
      <c r="CR204" s="16"/>
      <c r="CS204" s="16"/>
      <c r="CT204" s="60">
        <v>5.0000000000000001E-4</v>
      </c>
      <c r="CU204" s="17">
        <v>1</v>
      </c>
      <c r="CV204" s="16"/>
      <c r="CW204" s="16"/>
    </row>
    <row r="205" spans="1:101" x14ac:dyDescent="0.3">
      <c r="A205" s="14">
        <v>135</v>
      </c>
      <c r="B205" s="15"/>
      <c r="C205" s="14" t="s">
        <v>224</v>
      </c>
      <c r="D205" s="14" t="s">
        <v>497</v>
      </c>
      <c r="E205" s="14"/>
      <c r="F205" s="14"/>
      <c r="G205" s="14" t="s">
        <v>498</v>
      </c>
      <c r="H205" s="2"/>
      <c r="I205" s="12">
        <v>100</v>
      </c>
      <c r="J205" s="16">
        <f t="shared" si="11"/>
        <v>22</v>
      </c>
      <c r="K205" s="16">
        <f t="shared" si="12"/>
        <v>51.972499999999997</v>
      </c>
      <c r="L205" s="16">
        <f t="shared" si="13"/>
        <v>48.027500000000003</v>
      </c>
      <c r="M205" s="16">
        <f t="shared" si="13"/>
        <v>78</v>
      </c>
      <c r="N205" s="17">
        <v>8</v>
      </c>
      <c r="O205" s="17">
        <v>25</v>
      </c>
      <c r="P205" s="17">
        <v>5</v>
      </c>
      <c r="Q205" s="17">
        <v>10</v>
      </c>
      <c r="R205" s="18">
        <v>5.0000000000000001E-3</v>
      </c>
      <c r="S205" s="16">
        <v>0.5</v>
      </c>
      <c r="T205" s="60">
        <v>5.0000000000000001E-4</v>
      </c>
      <c r="U205" s="17">
        <v>1</v>
      </c>
      <c r="V205" s="16"/>
      <c r="W205" s="16"/>
      <c r="X205" s="18"/>
      <c r="Y205" s="16"/>
      <c r="Z205" s="16">
        <v>0.01</v>
      </c>
      <c r="AA205" s="16">
        <v>0.5</v>
      </c>
      <c r="AB205" s="16"/>
      <c r="AC205" s="16"/>
      <c r="AD205" s="16"/>
      <c r="AE205" s="16"/>
      <c r="AF205" s="18">
        <v>2E-3</v>
      </c>
      <c r="AG205" s="16">
        <v>0.1</v>
      </c>
      <c r="AH205" s="18">
        <v>5.0000000000000001E-3</v>
      </c>
      <c r="AI205" s="16">
        <v>0.5</v>
      </c>
      <c r="AJ205" s="17">
        <v>35</v>
      </c>
      <c r="AK205" s="17">
        <v>40</v>
      </c>
      <c r="AL205" s="16"/>
      <c r="AM205" s="16"/>
      <c r="AN205" s="16"/>
      <c r="AO205" s="16"/>
      <c r="AP205" s="16"/>
      <c r="AQ205" s="16"/>
      <c r="AR205" s="60"/>
      <c r="AS205" s="17"/>
      <c r="AT205" s="16"/>
      <c r="AU205" s="16"/>
      <c r="AV205" s="18">
        <v>5.0000000000000001E-3</v>
      </c>
      <c r="AW205" s="16">
        <v>0.4</v>
      </c>
      <c r="AX205" s="18"/>
      <c r="AY205" s="16"/>
      <c r="AZ205" s="60"/>
      <c r="BA205" s="17"/>
      <c r="BB205" s="16"/>
      <c r="BC205" s="16"/>
      <c r="BD205" s="16"/>
      <c r="BE205" s="16"/>
      <c r="BF205" s="60"/>
      <c r="BG205" s="17"/>
      <c r="BH205" s="60"/>
      <c r="BI205" s="17"/>
      <c r="BJ205" s="60"/>
      <c r="BK205" s="17"/>
      <c r="BL205" s="16"/>
      <c r="BM205" s="16"/>
      <c r="BN205" s="16"/>
      <c r="BO205" s="16"/>
      <c r="BP205" s="16"/>
      <c r="BQ205" s="16"/>
      <c r="BR205" s="60"/>
      <c r="BS205" s="17"/>
      <c r="BT205" s="16"/>
      <c r="BU205" s="16"/>
      <c r="BV205" s="16"/>
      <c r="BW205" s="16"/>
      <c r="BX205" s="60"/>
      <c r="BY205" s="17"/>
      <c r="BZ205" s="60"/>
      <c r="CA205" s="17"/>
      <c r="CB205" s="16"/>
      <c r="CC205" s="16"/>
      <c r="CD205" s="16"/>
      <c r="CE205" s="16"/>
      <c r="CF205" s="16"/>
      <c r="CG205" s="16"/>
      <c r="CH205" s="60"/>
      <c r="CI205" s="17"/>
      <c r="CJ205" s="16"/>
      <c r="CK205" s="16"/>
      <c r="CL205" s="16"/>
      <c r="CM205" s="16"/>
      <c r="CN205" s="16"/>
      <c r="CO205" s="16"/>
      <c r="CP205" s="16"/>
      <c r="CQ205" s="16"/>
      <c r="CR205" s="16"/>
      <c r="CS205" s="16"/>
      <c r="CT205" s="60"/>
      <c r="CU205" s="17"/>
      <c r="CV205" s="16"/>
      <c r="CW205" s="16"/>
    </row>
    <row r="206" spans="1:101" x14ac:dyDescent="0.3">
      <c r="A206" s="14">
        <v>135</v>
      </c>
      <c r="B206" s="15"/>
      <c r="C206" s="14" t="s">
        <v>224</v>
      </c>
      <c r="D206" s="14" t="s">
        <v>497</v>
      </c>
      <c r="E206" s="14"/>
      <c r="F206" s="14"/>
      <c r="G206" s="14" t="s">
        <v>498</v>
      </c>
      <c r="H206" s="2"/>
      <c r="I206" s="12">
        <v>100</v>
      </c>
      <c r="J206" s="16">
        <f t="shared" ref="J206:J269" si="14">I206-M206</f>
        <v>22.5</v>
      </c>
      <c r="K206" s="16">
        <f t="shared" ref="K206:K269" si="15">I206-L206</f>
        <v>51.977499999999999</v>
      </c>
      <c r="L206" s="16">
        <f t="shared" si="13"/>
        <v>48.022500000000001</v>
      </c>
      <c r="M206" s="16">
        <f t="shared" si="13"/>
        <v>77.5</v>
      </c>
      <c r="N206" s="17">
        <v>8</v>
      </c>
      <c r="O206" s="17">
        <v>25</v>
      </c>
      <c r="P206" s="17">
        <v>5</v>
      </c>
      <c r="Q206" s="17">
        <v>10</v>
      </c>
      <c r="R206" s="18">
        <v>5.0000000000000001E-3</v>
      </c>
      <c r="S206" s="16">
        <v>0.5</v>
      </c>
      <c r="T206" s="60">
        <v>5.0000000000000001E-4</v>
      </c>
      <c r="U206" s="17">
        <v>1</v>
      </c>
      <c r="V206" s="16"/>
      <c r="W206" s="16"/>
      <c r="X206" s="18"/>
      <c r="Y206" s="16"/>
      <c r="Z206" s="16">
        <v>0.01</v>
      </c>
      <c r="AA206" s="16">
        <v>0.5</v>
      </c>
      <c r="AB206" s="16"/>
      <c r="AC206" s="16"/>
      <c r="AD206" s="16"/>
      <c r="AE206" s="16"/>
      <c r="AF206" s="18">
        <v>2E-3</v>
      </c>
      <c r="AG206" s="16">
        <v>0.1</v>
      </c>
      <c r="AH206" s="18"/>
      <c r="AI206" s="16"/>
      <c r="AJ206" s="17">
        <v>35</v>
      </c>
      <c r="AK206" s="17">
        <v>40</v>
      </c>
      <c r="AL206" s="16"/>
      <c r="AM206" s="16"/>
      <c r="AN206" s="16"/>
      <c r="AO206" s="16"/>
      <c r="AP206" s="16"/>
      <c r="AQ206" s="16"/>
      <c r="AR206" s="60"/>
      <c r="AS206" s="17"/>
      <c r="AT206" s="16"/>
      <c r="AU206" s="16"/>
      <c r="AV206" s="18">
        <v>5.0000000000000001E-3</v>
      </c>
      <c r="AW206" s="16">
        <v>0.4</v>
      </c>
      <c r="AX206" s="18"/>
      <c r="AY206" s="16"/>
      <c r="AZ206" s="60"/>
      <c r="BA206" s="17"/>
      <c r="BB206" s="16"/>
      <c r="BC206" s="16"/>
      <c r="BD206" s="16"/>
      <c r="BE206" s="16"/>
      <c r="BF206" s="60"/>
      <c r="BG206" s="17"/>
      <c r="BH206" s="60"/>
      <c r="BI206" s="17"/>
      <c r="BJ206" s="60"/>
      <c r="BK206" s="17"/>
      <c r="BL206" s="16"/>
      <c r="BM206" s="16"/>
      <c r="BN206" s="16"/>
      <c r="BO206" s="16"/>
      <c r="BP206" s="16"/>
      <c r="BQ206" s="16"/>
      <c r="BR206" s="60"/>
      <c r="BS206" s="17"/>
      <c r="BT206" s="16"/>
      <c r="BU206" s="16"/>
      <c r="BV206" s="16"/>
      <c r="BW206" s="16"/>
      <c r="BX206" s="60"/>
      <c r="BY206" s="17"/>
      <c r="BZ206" s="60"/>
      <c r="CA206" s="17"/>
      <c r="CB206" s="16"/>
      <c r="CC206" s="16"/>
      <c r="CD206" s="16"/>
      <c r="CE206" s="16"/>
      <c r="CF206" s="16"/>
      <c r="CG206" s="16"/>
      <c r="CH206" s="60"/>
      <c r="CI206" s="17"/>
      <c r="CJ206" s="16"/>
      <c r="CK206" s="16"/>
      <c r="CL206" s="16"/>
      <c r="CM206" s="16"/>
      <c r="CN206" s="16"/>
      <c r="CO206" s="16"/>
      <c r="CP206" s="16"/>
      <c r="CQ206" s="16"/>
      <c r="CR206" s="16"/>
      <c r="CS206" s="16"/>
      <c r="CT206" s="60"/>
      <c r="CU206" s="17"/>
      <c r="CV206" s="16"/>
      <c r="CW206" s="16"/>
    </row>
    <row r="207" spans="1:101" x14ac:dyDescent="0.3">
      <c r="A207" s="14">
        <v>135</v>
      </c>
      <c r="B207" s="15"/>
      <c r="C207" s="14" t="s">
        <v>224</v>
      </c>
      <c r="D207" s="14" t="s">
        <v>497</v>
      </c>
      <c r="E207" s="14"/>
      <c r="F207" s="14"/>
      <c r="G207" s="14" t="s">
        <v>498</v>
      </c>
      <c r="H207" s="2"/>
      <c r="I207" s="12">
        <v>100</v>
      </c>
      <c r="J207" s="16">
        <f t="shared" si="14"/>
        <v>22</v>
      </c>
      <c r="K207" s="16">
        <f t="shared" si="15"/>
        <v>51.972499999999997</v>
      </c>
      <c r="L207" s="16">
        <f t="shared" si="13"/>
        <v>48.027500000000003</v>
      </c>
      <c r="M207" s="16">
        <f t="shared" si="13"/>
        <v>78</v>
      </c>
      <c r="N207" s="17">
        <v>8</v>
      </c>
      <c r="O207" s="17">
        <v>25</v>
      </c>
      <c r="P207" s="17">
        <v>5</v>
      </c>
      <c r="Q207" s="17">
        <v>10</v>
      </c>
      <c r="R207" s="18">
        <v>5.0000000000000001E-3</v>
      </c>
      <c r="S207" s="16">
        <v>0.5</v>
      </c>
      <c r="T207" s="60">
        <v>5.0000000000000001E-4</v>
      </c>
      <c r="U207" s="17">
        <v>1</v>
      </c>
      <c r="V207" s="16"/>
      <c r="W207" s="16"/>
      <c r="X207" s="18">
        <v>2E-3</v>
      </c>
      <c r="Y207" s="16">
        <v>0.1</v>
      </c>
      <c r="Z207" s="16"/>
      <c r="AA207" s="16"/>
      <c r="AB207" s="16"/>
      <c r="AC207" s="16"/>
      <c r="AD207" s="16"/>
      <c r="AE207" s="16"/>
      <c r="AF207" s="18"/>
      <c r="AG207" s="16"/>
      <c r="AH207" s="18">
        <v>5.0000000000000001E-3</v>
      </c>
      <c r="AI207" s="16">
        <v>0.5</v>
      </c>
      <c r="AJ207" s="17">
        <v>35</v>
      </c>
      <c r="AK207" s="17">
        <v>40</v>
      </c>
      <c r="AL207" s="16"/>
      <c r="AM207" s="16"/>
      <c r="AN207" s="16">
        <v>0.01</v>
      </c>
      <c r="AO207" s="16">
        <v>0.5</v>
      </c>
      <c r="AP207" s="16"/>
      <c r="AQ207" s="16"/>
      <c r="AR207" s="60"/>
      <c r="AS207" s="17"/>
      <c r="AT207" s="16"/>
      <c r="AU207" s="16"/>
      <c r="AV207" s="18">
        <v>5.0000000000000001E-3</v>
      </c>
      <c r="AW207" s="16">
        <v>0.4</v>
      </c>
      <c r="AX207" s="18"/>
      <c r="AY207" s="16"/>
      <c r="AZ207" s="60"/>
      <c r="BA207" s="17"/>
      <c r="BB207" s="16"/>
      <c r="BC207" s="16"/>
      <c r="BD207" s="16"/>
      <c r="BE207" s="16"/>
      <c r="BF207" s="60"/>
      <c r="BG207" s="17"/>
      <c r="BH207" s="60"/>
      <c r="BI207" s="17"/>
      <c r="BJ207" s="60"/>
      <c r="BK207" s="17"/>
      <c r="BL207" s="16"/>
      <c r="BM207" s="16"/>
      <c r="BN207" s="16"/>
      <c r="BO207" s="16"/>
      <c r="BP207" s="16"/>
      <c r="BQ207" s="16"/>
      <c r="BR207" s="60"/>
      <c r="BS207" s="17"/>
      <c r="BT207" s="16"/>
      <c r="BU207" s="16"/>
      <c r="BV207" s="16"/>
      <c r="BW207" s="16"/>
      <c r="BX207" s="60"/>
      <c r="BY207" s="17"/>
      <c r="BZ207" s="60"/>
      <c r="CA207" s="17"/>
      <c r="CB207" s="16"/>
      <c r="CC207" s="16"/>
      <c r="CD207" s="16"/>
      <c r="CE207" s="16"/>
      <c r="CF207" s="16"/>
      <c r="CG207" s="16"/>
      <c r="CH207" s="60"/>
      <c r="CI207" s="17"/>
      <c r="CJ207" s="16"/>
      <c r="CK207" s="16"/>
      <c r="CL207" s="16"/>
      <c r="CM207" s="16"/>
      <c r="CN207" s="16"/>
      <c r="CO207" s="16"/>
      <c r="CP207" s="16"/>
      <c r="CQ207" s="16"/>
      <c r="CR207" s="16"/>
      <c r="CS207" s="16"/>
      <c r="CT207" s="60"/>
      <c r="CU207" s="17"/>
      <c r="CV207" s="16"/>
      <c r="CW207" s="16"/>
    </row>
    <row r="208" spans="1:101" x14ac:dyDescent="0.3">
      <c r="A208" s="14">
        <v>135</v>
      </c>
      <c r="B208" s="15"/>
      <c r="C208" s="14" t="s">
        <v>224</v>
      </c>
      <c r="D208" s="14" t="s">
        <v>497</v>
      </c>
      <c r="E208" s="14"/>
      <c r="F208" s="14"/>
      <c r="G208" s="14" t="s">
        <v>498</v>
      </c>
      <c r="H208" s="2"/>
      <c r="I208" s="12">
        <v>100</v>
      </c>
      <c r="J208" s="16">
        <f t="shared" si="14"/>
        <v>12.5</v>
      </c>
      <c r="K208" s="16">
        <f t="shared" si="15"/>
        <v>51.972499999999975</v>
      </c>
      <c r="L208" s="16">
        <f t="shared" si="13"/>
        <v>48.027500000000025</v>
      </c>
      <c r="M208" s="16">
        <f t="shared" si="13"/>
        <v>87.5</v>
      </c>
      <c r="N208" s="17">
        <v>8</v>
      </c>
      <c r="O208" s="17">
        <v>25</v>
      </c>
      <c r="P208" s="17">
        <v>5</v>
      </c>
      <c r="Q208" s="17">
        <v>10</v>
      </c>
      <c r="R208" s="18">
        <v>5.0000000000000001E-3</v>
      </c>
      <c r="S208" s="16">
        <v>0.5</v>
      </c>
      <c r="T208" s="60">
        <v>5.0000000000000001E-4</v>
      </c>
      <c r="U208" s="17">
        <v>1</v>
      </c>
      <c r="V208" s="16"/>
      <c r="W208" s="16"/>
      <c r="X208" s="18">
        <v>2E-3</v>
      </c>
      <c r="Y208" s="16">
        <v>0.1</v>
      </c>
      <c r="Z208" s="16"/>
      <c r="AA208" s="16"/>
      <c r="AB208" s="16"/>
      <c r="AC208" s="16"/>
      <c r="AD208" s="16"/>
      <c r="AE208" s="16"/>
      <c r="AF208" s="18"/>
      <c r="AG208" s="16"/>
      <c r="AH208" s="18"/>
      <c r="AI208" s="16"/>
      <c r="AJ208" s="17">
        <v>35</v>
      </c>
      <c r="AK208" s="17">
        <v>40</v>
      </c>
      <c r="AL208" s="16"/>
      <c r="AM208" s="16"/>
      <c r="AN208" s="16">
        <v>0.01</v>
      </c>
      <c r="AO208" s="16">
        <v>0.5</v>
      </c>
      <c r="AP208" s="16"/>
      <c r="AQ208" s="16"/>
      <c r="AR208" s="60">
        <v>5.0000000000000001E-4</v>
      </c>
      <c r="AS208" s="17">
        <v>1</v>
      </c>
      <c r="AT208" s="16"/>
      <c r="AU208" s="16"/>
      <c r="AV208" s="18">
        <v>5.0000000000000001E-3</v>
      </c>
      <c r="AW208" s="16">
        <v>0.4</v>
      </c>
      <c r="AX208" s="18"/>
      <c r="AY208" s="16"/>
      <c r="AZ208" s="60">
        <v>5.0000000000000001E-4</v>
      </c>
      <c r="BA208" s="17">
        <v>1</v>
      </c>
      <c r="BB208" s="16"/>
      <c r="BC208" s="16"/>
      <c r="BD208" s="16"/>
      <c r="BE208" s="16"/>
      <c r="BF208" s="60">
        <v>5.0000000000000001E-4</v>
      </c>
      <c r="BG208" s="17">
        <v>1</v>
      </c>
      <c r="BH208" s="60">
        <v>5.0000000000000001E-4</v>
      </c>
      <c r="BI208" s="17">
        <v>1</v>
      </c>
      <c r="BJ208" s="60">
        <v>5.0000000000000001E-4</v>
      </c>
      <c r="BK208" s="17">
        <v>1</v>
      </c>
      <c r="BL208" s="16"/>
      <c r="BM208" s="16"/>
      <c r="BN208" s="16"/>
      <c r="BO208" s="16"/>
      <c r="BP208" s="16"/>
      <c r="BQ208" s="16"/>
      <c r="BR208" s="60">
        <v>5.0000000000000001E-4</v>
      </c>
      <c r="BS208" s="17">
        <v>1</v>
      </c>
      <c r="BT208" s="16"/>
      <c r="BU208" s="16"/>
      <c r="BV208" s="16"/>
      <c r="BW208" s="16"/>
      <c r="BX208" s="60">
        <v>5.0000000000000001E-4</v>
      </c>
      <c r="BY208" s="17">
        <v>1</v>
      </c>
      <c r="BZ208" s="60">
        <v>5.0000000000000001E-4</v>
      </c>
      <c r="CA208" s="17">
        <v>1</v>
      </c>
      <c r="CB208" s="16"/>
      <c r="CC208" s="16"/>
      <c r="CD208" s="16"/>
      <c r="CE208" s="16"/>
      <c r="CF208" s="16"/>
      <c r="CG208" s="16"/>
      <c r="CH208" s="60">
        <v>5.0000000000000001E-4</v>
      </c>
      <c r="CI208" s="17">
        <v>1</v>
      </c>
      <c r="CJ208" s="16"/>
      <c r="CK208" s="16"/>
      <c r="CL208" s="16"/>
      <c r="CM208" s="16"/>
      <c r="CN208" s="16"/>
      <c r="CO208" s="16"/>
      <c r="CP208" s="16"/>
      <c r="CQ208" s="16"/>
      <c r="CR208" s="16"/>
      <c r="CS208" s="16"/>
      <c r="CT208" s="60">
        <v>5.0000000000000001E-4</v>
      </c>
      <c r="CU208" s="17">
        <v>1</v>
      </c>
      <c r="CV208" s="16"/>
      <c r="CW208" s="16"/>
    </row>
    <row r="209" spans="1:101" x14ac:dyDescent="0.3">
      <c r="A209" s="14">
        <v>135</v>
      </c>
      <c r="B209" s="15"/>
      <c r="C209" s="14" t="s">
        <v>224</v>
      </c>
      <c r="D209" s="14" t="s">
        <v>497</v>
      </c>
      <c r="E209" s="14"/>
      <c r="F209" s="14"/>
      <c r="G209" s="14" t="s">
        <v>498</v>
      </c>
      <c r="H209" s="2"/>
      <c r="I209" s="12">
        <v>100</v>
      </c>
      <c r="J209" s="16">
        <f t="shared" si="14"/>
        <v>22</v>
      </c>
      <c r="K209" s="16">
        <f t="shared" si="15"/>
        <v>51.972499999999997</v>
      </c>
      <c r="L209" s="16">
        <f t="shared" si="13"/>
        <v>48.027500000000003</v>
      </c>
      <c r="M209" s="16">
        <f t="shared" si="13"/>
        <v>78</v>
      </c>
      <c r="N209" s="17">
        <v>8</v>
      </c>
      <c r="O209" s="17">
        <v>25</v>
      </c>
      <c r="P209" s="17">
        <v>5</v>
      </c>
      <c r="Q209" s="17">
        <v>10</v>
      </c>
      <c r="R209" s="18">
        <v>5.0000000000000001E-3</v>
      </c>
      <c r="S209" s="16">
        <v>0.5</v>
      </c>
      <c r="T209" s="60">
        <v>5.0000000000000001E-4</v>
      </c>
      <c r="U209" s="17">
        <v>1</v>
      </c>
      <c r="V209" s="16"/>
      <c r="W209" s="16"/>
      <c r="X209" s="18"/>
      <c r="Y209" s="16"/>
      <c r="Z209" s="16"/>
      <c r="AA209" s="16"/>
      <c r="AB209" s="16"/>
      <c r="AC209" s="16"/>
      <c r="AD209" s="16"/>
      <c r="AE209" s="16"/>
      <c r="AF209" s="18">
        <v>2E-3</v>
      </c>
      <c r="AG209" s="16">
        <v>0.1</v>
      </c>
      <c r="AH209" s="18">
        <v>5.0000000000000001E-3</v>
      </c>
      <c r="AI209" s="16">
        <v>0.5</v>
      </c>
      <c r="AJ209" s="17">
        <v>35</v>
      </c>
      <c r="AK209" s="17">
        <v>40</v>
      </c>
      <c r="AL209" s="16"/>
      <c r="AM209" s="16"/>
      <c r="AN209" s="16">
        <v>0.01</v>
      </c>
      <c r="AO209" s="16">
        <v>0.5</v>
      </c>
      <c r="AP209" s="16"/>
      <c r="AQ209" s="16"/>
      <c r="AR209" s="60"/>
      <c r="AS209" s="17"/>
      <c r="AT209" s="16"/>
      <c r="AU209" s="16"/>
      <c r="AV209" s="18">
        <v>5.0000000000000001E-3</v>
      </c>
      <c r="AW209" s="16">
        <v>0.4</v>
      </c>
      <c r="AX209" s="18"/>
      <c r="AY209" s="16"/>
      <c r="AZ209" s="60"/>
      <c r="BA209" s="17"/>
      <c r="BB209" s="16"/>
      <c r="BC209" s="16"/>
      <c r="BD209" s="16"/>
      <c r="BE209" s="16"/>
      <c r="BF209" s="60"/>
      <c r="BG209" s="17"/>
      <c r="BH209" s="60"/>
      <c r="BI209" s="17"/>
      <c r="BJ209" s="60"/>
      <c r="BK209" s="17"/>
      <c r="BL209" s="16"/>
      <c r="BM209" s="16"/>
      <c r="BN209" s="16"/>
      <c r="BO209" s="16"/>
      <c r="BP209" s="16"/>
      <c r="BQ209" s="16"/>
      <c r="BR209" s="60"/>
      <c r="BS209" s="17"/>
      <c r="BT209" s="16"/>
      <c r="BU209" s="16"/>
      <c r="BV209" s="16"/>
      <c r="BW209" s="16"/>
      <c r="BX209" s="60"/>
      <c r="BY209" s="17"/>
      <c r="BZ209" s="60"/>
      <c r="CA209" s="17"/>
      <c r="CB209" s="16"/>
      <c r="CC209" s="16"/>
      <c r="CD209" s="16"/>
      <c r="CE209" s="16"/>
      <c r="CF209" s="16"/>
      <c r="CG209" s="16"/>
      <c r="CH209" s="60"/>
      <c r="CI209" s="17"/>
      <c r="CJ209" s="16"/>
      <c r="CK209" s="16"/>
      <c r="CL209" s="16"/>
      <c r="CM209" s="16"/>
      <c r="CN209" s="16"/>
      <c r="CO209" s="16"/>
      <c r="CP209" s="16"/>
      <c r="CQ209" s="16"/>
      <c r="CR209" s="16"/>
      <c r="CS209" s="16"/>
      <c r="CT209" s="60"/>
      <c r="CU209" s="17"/>
      <c r="CV209" s="16"/>
      <c r="CW209" s="16"/>
    </row>
    <row r="210" spans="1:101" x14ac:dyDescent="0.3">
      <c r="A210" s="14">
        <v>135</v>
      </c>
      <c r="B210" s="15"/>
      <c r="C210" s="14" t="s">
        <v>224</v>
      </c>
      <c r="D210" s="14" t="s">
        <v>497</v>
      </c>
      <c r="E210" s="14"/>
      <c r="F210" s="14"/>
      <c r="G210" s="14" t="s">
        <v>498</v>
      </c>
      <c r="H210" s="2"/>
      <c r="I210" s="12">
        <v>100</v>
      </c>
      <c r="J210" s="16">
        <f t="shared" si="14"/>
        <v>22.5</v>
      </c>
      <c r="K210" s="16">
        <f t="shared" si="15"/>
        <v>51.977499999999999</v>
      </c>
      <c r="L210" s="16">
        <f t="shared" si="13"/>
        <v>48.022500000000001</v>
      </c>
      <c r="M210" s="16">
        <f t="shared" si="13"/>
        <v>77.5</v>
      </c>
      <c r="N210" s="17">
        <v>8</v>
      </c>
      <c r="O210" s="17">
        <v>25</v>
      </c>
      <c r="P210" s="17">
        <v>5</v>
      </c>
      <c r="Q210" s="17">
        <v>10</v>
      </c>
      <c r="R210" s="18">
        <v>5.0000000000000001E-3</v>
      </c>
      <c r="S210" s="16">
        <v>0.5</v>
      </c>
      <c r="T210" s="60">
        <v>5.0000000000000001E-4</v>
      </c>
      <c r="U210" s="17">
        <v>1</v>
      </c>
      <c r="V210" s="16"/>
      <c r="W210" s="16"/>
      <c r="X210" s="18"/>
      <c r="Y210" s="16"/>
      <c r="Z210" s="16"/>
      <c r="AA210" s="16"/>
      <c r="AB210" s="16"/>
      <c r="AC210" s="16"/>
      <c r="AD210" s="16"/>
      <c r="AE210" s="16"/>
      <c r="AF210" s="18">
        <v>2E-3</v>
      </c>
      <c r="AG210" s="16">
        <v>0.1</v>
      </c>
      <c r="AH210" s="18"/>
      <c r="AI210" s="16"/>
      <c r="AJ210" s="17">
        <v>35</v>
      </c>
      <c r="AK210" s="17">
        <v>40</v>
      </c>
      <c r="AL210" s="16"/>
      <c r="AM210" s="16"/>
      <c r="AN210" s="16">
        <v>0.01</v>
      </c>
      <c r="AO210" s="16">
        <v>0.5</v>
      </c>
      <c r="AP210" s="16"/>
      <c r="AQ210" s="16"/>
      <c r="AR210" s="60"/>
      <c r="AS210" s="17"/>
      <c r="AT210" s="16"/>
      <c r="AU210" s="16"/>
      <c r="AV210" s="18">
        <v>5.0000000000000001E-3</v>
      </c>
      <c r="AW210" s="16">
        <v>0.4</v>
      </c>
      <c r="AX210" s="18"/>
      <c r="AY210" s="16"/>
      <c r="AZ210" s="60"/>
      <c r="BA210" s="17"/>
      <c r="BB210" s="16"/>
      <c r="BC210" s="16"/>
      <c r="BD210" s="16"/>
      <c r="BE210" s="16"/>
      <c r="BF210" s="60"/>
      <c r="BG210" s="17"/>
      <c r="BH210" s="60"/>
      <c r="BI210" s="17"/>
      <c r="BJ210" s="60"/>
      <c r="BK210" s="17"/>
      <c r="BL210" s="16"/>
      <c r="BM210" s="16"/>
      <c r="BN210" s="16"/>
      <c r="BO210" s="16"/>
      <c r="BP210" s="16"/>
      <c r="BQ210" s="16"/>
      <c r="BR210" s="60"/>
      <c r="BS210" s="17"/>
      <c r="BT210" s="16"/>
      <c r="BU210" s="16"/>
      <c r="BV210" s="16"/>
      <c r="BW210" s="16"/>
      <c r="BX210" s="60"/>
      <c r="BY210" s="17"/>
      <c r="BZ210" s="60"/>
      <c r="CA210" s="17"/>
      <c r="CB210" s="16"/>
      <c r="CC210" s="16"/>
      <c r="CD210" s="16"/>
      <c r="CE210" s="16"/>
      <c r="CF210" s="16"/>
      <c r="CG210" s="16"/>
      <c r="CH210" s="60"/>
      <c r="CI210" s="17"/>
      <c r="CJ210" s="16"/>
      <c r="CK210" s="16"/>
      <c r="CL210" s="16"/>
      <c r="CM210" s="16"/>
      <c r="CN210" s="16"/>
      <c r="CO210" s="16"/>
      <c r="CP210" s="16"/>
      <c r="CQ210" s="16"/>
      <c r="CR210" s="16"/>
      <c r="CS210" s="16"/>
      <c r="CT210" s="60"/>
      <c r="CU210" s="17"/>
      <c r="CV210" s="16"/>
      <c r="CW210" s="16"/>
    </row>
    <row r="211" spans="1:101" x14ac:dyDescent="0.3">
      <c r="A211" s="14">
        <v>135</v>
      </c>
      <c r="B211" s="15"/>
      <c r="C211" s="14" t="s">
        <v>224</v>
      </c>
      <c r="D211" s="14" t="s">
        <v>497</v>
      </c>
      <c r="E211" s="14"/>
      <c r="F211" s="14"/>
      <c r="G211" s="14" t="s">
        <v>498</v>
      </c>
      <c r="H211" s="2"/>
      <c r="I211" s="12">
        <v>100</v>
      </c>
      <c r="J211" s="16">
        <f t="shared" si="14"/>
        <v>21.400000000000006</v>
      </c>
      <c r="K211" s="16">
        <f t="shared" si="15"/>
        <v>51.974499999999999</v>
      </c>
      <c r="L211" s="16">
        <f t="shared" si="13"/>
        <v>48.025500000000001</v>
      </c>
      <c r="M211" s="16">
        <f t="shared" si="13"/>
        <v>78.599999999999994</v>
      </c>
      <c r="N211" s="17">
        <v>8</v>
      </c>
      <c r="O211" s="17">
        <v>25</v>
      </c>
      <c r="P211" s="17">
        <v>5</v>
      </c>
      <c r="Q211" s="17">
        <v>10</v>
      </c>
      <c r="R211" s="18">
        <v>5.0000000000000001E-3</v>
      </c>
      <c r="S211" s="16">
        <v>0.5</v>
      </c>
      <c r="T211" s="60">
        <v>5.0000000000000001E-4</v>
      </c>
      <c r="U211" s="17">
        <v>1</v>
      </c>
      <c r="V211" s="16">
        <v>0.01</v>
      </c>
      <c r="W211" s="16">
        <v>0.5</v>
      </c>
      <c r="X211" s="18">
        <v>2E-3</v>
      </c>
      <c r="Y211" s="16">
        <v>0.1</v>
      </c>
      <c r="Z211" s="16"/>
      <c r="AA211" s="16"/>
      <c r="AB211" s="16"/>
      <c r="AC211" s="16"/>
      <c r="AD211" s="16"/>
      <c r="AE211" s="16"/>
      <c r="AF211" s="18"/>
      <c r="AG211" s="16"/>
      <c r="AH211" s="18">
        <v>5.0000000000000001E-3</v>
      </c>
      <c r="AI211" s="16">
        <v>0.5</v>
      </c>
      <c r="AJ211" s="17">
        <v>35</v>
      </c>
      <c r="AK211" s="17">
        <v>40</v>
      </c>
      <c r="AL211" s="16"/>
      <c r="AM211" s="16"/>
      <c r="AN211" s="16"/>
      <c r="AO211" s="16"/>
      <c r="AP211" s="16"/>
      <c r="AQ211" s="16"/>
      <c r="AR211" s="60"/>
      <c r="AS211" s="17"/>
      <c r="AT211" s="16"/>
      <c r="AU211" s="16"/>
      <c r="AV211" s="18"/>
      <c r="AW211" s="16"/>
      <c r="AX211" s="18">
        <v>3.0000000000000001E-3</v>
      </c>
      <c r="AY211" s="16">
        <v>1</v>
      </c>
      <c r="AZ211" s="60"/>
      <c r="BA211" s="17"/>
      <c r="BB211" s="16"/>
      <c r="BC211" s="16"/>
      <c r="BD211" s="16"/>
      <c r="BE211" s="16"/>
      <c r="BF211" s="60"/>
      <c r="BG211" s="17"/>
      <c r="BH211" s="60"/>
      <c r="BI211" s="17"/>
      <c r="BJ211" s="60"/>
      <c r="BK211" s="17"/>
      <c r="BL211" s="16"/>
      <c r="BM211" s="16"/>
      <c r="BN211" s="16"/>
      <c r="BO211" s="16"/>
      <c r="BP211" s="16"/>
      <c r="BQ211" s="16"/>
      <c r="BR211" s="60"/>
      <c r="BS211" s="17"/>
      <c r="BT211" s="16"/>
      <c r="BU211" s="16"/>
      <c r="BV211" s="16"/>
      <c r="BW211" s="16"/>
      <c r="BX211" s="60"/>
      <c r="BY211" s="17"/>
      <c r="BZ211" s="60"/>
      <c r="CA211" s="17"/>
      <c r="CB211" s="16"/>
      <c r="CC211" s="16"/>
      <c r="CD211" s="16"/>
      <c r="CE211" s="16"/>
      <c r="CF211" s="16"/>
      <c r="CG211" s="16"/>
      <c r="CH211" s="60"/>
      <c r="CI211" s="17"/>
      <c r="CJ211" s="16"/>
      <c r="CK211" s="16"/>
      <c r="CL211" s="16"/>
      <c r="CM211" s="16"/>
      <c r="CN211" s="16"/>
      <c r="CO211" s="16"/>
      <c r="CP211" s="16"/>
      <c r="CQ211" s="16"/>
      <c r="CR211" s="16"/>
      <c r="CS211" s="16"/>
      <c r="CT211" s="60"/>
      <c r="CU211" s="17"/>
      <c r="CV211" s="16"/>
      <c r="CW211" s="16"/>
    </row>
    <row r="212" spans="1:101" x14ac:dyDescent="0.3">
      <c r="A212" s="14">
        <v>135</v>
      </c>
      <c r="B212" s="15"/>
      <c r="C212" s="14" t="s">
        <v>224</v>
      </c>
      <c r="D212" s="14" t="s">
        <v>497</v>
      </c>
      <c r="E212" s="14"/>
      <c r="F212" s="14"/>
      <c r="G212" s="14" t="s">
        <v>498</v>
      </c>
      <c r="H212" s="2"/>
      <c r="I212" s="12">
        <v>100</v>
      </c>
      <c r="J212" s="16">
        <f t="shared" si="14"/>
        <v>11.900000000000006</v>
      </c>
      <c r="K212" s="16">
        <f t="shared" si="15"/>
        <v>51.974499999999978</v>
      </c>
      <c r="L212" s="16">
        <f t="shared" si="13"/>
        <v>48.025500000000022</v>
      </c>
      <c r="M212" s="16">
        <f t="shared" si="13"/>
        <v>88.1</v>
      </c>
      <c r="N212" s="17">
        <v>8</v>
      </c>
      <c r="O212" s="17">
        <v>25</v>
      </c>
      <c r="P212" s="17">
        <v>5</v>
      </c>
      <c r="Q212" s="17">
        <v>10</v>
      </c>
      <c r="R212" s="18">
        <v>5.0000000000000001E-3</v>
      </c>
      <c r="S212" s="16">
        <v>0.5</v>
      </c>
      <c r="T212" s="60">
        <v>5.0000000000000001E-4</v>
      </c>
      <c r="U212" s="17">
        <v>1</v>
      </c>
      <c r="V212" s="16">
        <v>0.01</v>
      </c>
      <c r="W212" s="16">
        <v>0.5</v>
      </c>
      <c r="X212" s="18">
        <v>2E-3</v>
      </c>
      <c r="Y212" s="16">
        <v>0.1</v>
      </c>
      <c r="Z212" s="16"/>
      <c r="AA212" s="16"/>
      <c r="AB212" s="16"/>
      <c r="AC212" s="16"/>
      <c r="AD212" s="16"/>
      <c r="AE212" s="16"/>
      <c r="AF212" s="18"/>
      <c r="AG212" s="16"/>
      <c r="AH212" s="18"/>
      <c r="AI212" s="16"/>
      <c r="AJ212" s="17">
        <v>35</v>
      </c>
      <c r="AK212" s="17">
        <v>40</v>
      </c>
      <c r="AL212" s="16"/>
      <c r="AM212" s="16"/>
      <c r="AN212" s="16"/>
      <c r="AO212" s="16"/>
      <c r="AP212" s="16"/>
      <c r="AQ212" s="16"/>
      <c r="AR212" s="60">
        <v>5.0000000000000001E-4</v>
      </c>
      <c r="AS212" s="17">
        <v>1</v>
      </c>
      <c r="AT212" s="16"/>
      <c r="AU212" s="16"/>
      <c r="AV212" s="18"/>
      <c r="AW212" s="16"/>
      <c r="AX212" s="18">
        <v>3.0000000000000001E-3</v>
      </c>
      <c r="AY212" s="16">
        <v>1</v>
      </c>
      <c r="AZ212" s="60">
        <v>5.0000000000000001E-4</v>
      </c>
      <c r="BA212" s="17">
        <v>1</v>
      </c>
      <c r="BB212" s="16"/>
      <c r="BC212" s="16"/>
      <c r="BD212" s="16"/>
      <c r="BE212" s="16"/>
      <c r="BF212" s="60">
        <v>5.0000000000000001E-4</v>
      </c>
      <c r="BG212" s="17">
        <v>1</v>
      </c>
      <c r="BH212" s="60">
        <v>5.0000000000000001E-4</v>
      </c>
      <c r="BI212" s="17">
        <v>1</v>
      </c>
      <c r="BJ212" s="60">
        <v>5.0000000000000001E-4</v>
      </c>
      <c r="BK212" s="17">
        <v>1</v>
      </c>
      <c r="BL212" s="16"/>
      <c r="BM212" s="16"/>
      <c r="BN212" s="16"/>
      <c r="BO212" s="16"/>
      <c r="BP212" s="16"/>
      <c r="BQ212" s="16"/>
      <c r="BR212" s="60">
        <v>5.0000000000000001E-4</v>
      </c>
      <c r="BS212" s="17">
        <v>1</v>
      </c>
      <c r="BT212" s="16"/>
      <c r="BU212" s="16"/>
      <c r="BV212" s="16"/>
      <c r="BW212" s="16"/>
      <c r="BX212" s="60">
        <v>5.0000000000000001E-4</v>
      </c>
      <c r="BY212" s="17">
        <v>1</v>
      </c>
      <c r="BZ212" s="60">
        <v>5.0000000000000001E-4</v>
      </c>
      <c r="CA212" s="17">
        <v>1</v>
      </c>
      <c r="CB212" s="16"/>
      <c r="CC212" s="16"/>
      <c r="CD212" s="16"/>
      <c r="CE212" s="16"/>
      <c r="CF212" s="16"/>
      <c r="CG212" s="16"/>
      <c r="CH212" s="60">
        <v>5.0000000000000001E-4</v>
      </c>
      <c r="CI212" s="17">
        <v>1</v>
      </c>
      <c r="CJ212" s="16"/>
      <c r="CK212" s="16"/>
      <c r="CL212" s="16"/>
      <c r="CM212" s="16"/>
      <c r="CN212" s="16"/>
      <c r="CO212" s="16"/>
      <c r="CP212" s="16"/>
      <c r="CQ212" s="16"/>
      <c r="CR212" s="16"/>
      <c r="CS212" s="16"/>
      <c r="CT212" s="60">
        <v>5.0000000000000001E-4</v>
      </c>
      <c r="CU212" s="17">
        <v>1</v>
      </c>
      <c r="CV212" s="16"/>
      <c r="CW212" s="16"/>
    </row>
    <row r="213" spans="1:101" x14ac:dyDescent="0.3">
      <c r="A213" s="14">
        <v>135</v>
      </c>
      <c r="B213" s="15"/>
      <c r="C213" s="14" t="s">
        <v>224</v>
      </c>
      <c r="D213" s="14" t="s">
        <v>497</v>
      </c>
      <c r="E213" s="14"/>
      <c r="F213" s="14"/>
      <c r="G213" s="14" t="s">
        <v>498</v>
      </c>
      <c r="H213" s="2"/>
      <c r="I213" s="12">
        <v>100</v>
      </c>
      <c r="J213" s="16">
        <f t="shared" si="14"/>
        <v>21.400000000000006</v>
      </c>
      <c r="K213" s="16">
        <f t="shared" si="15"/>
        <v>51.974499999999999</v>
      </c>
      <c r="L213" s="16">
        <f t="shared" si="13"/>
        <v>48.025500000000001</v>
      </c>
      <c r="M213" s="16">
        <f t="shared" si="13"/>
        <v>78.599999999999994</v>
      </c>
      <c r="N213" s="17">
        <v>8</v>
      </c>
      <c r="O213" s="17">
        <v>25</v>
      </c>
      <c r="P213" s="17">
        <v>5</v>
      </c>
      <c r="Q213" s="17">
        <v>10</v>
      </c>
      <c r="R213" s="18">
        <v>5.0000000000000001E-3</v>
      </c>
      <c r="S213" s="16">
        <v>0.5</v>
      </c>
      <c r="T213" s="60">
        <v>5.0000000000000001E-4</v>
      </c>
      <c r="U213" s="17">
        <v>1</v>
      </c>
      <c r="V213" s="16">
        <v>0.01</v>
      </c>
      <c r="W213" s="16">
        <v>0.5</v>
      </c>
      <c r="X213" s="18"/>
      <c r="Y213" s="16"/>
      <c r="Z213" s="16"/>
      <c r="AA213" s="16"/>
      <c r="AB213" s="16"/>
      <c r="AC213" s="16"/>
      <c r="AD213" s="16"/>
      <c r="AE213" s="16"/>
      <c r="AF213" s="18">
        <v>2E-3</v>
      </c>
      <c r="AG213" s="16">
        <v>0.1</v>
      </c>
      <c r="AH213" s="18">
        <v>5.0000000000000001E-3</v>
      </c>
      <c r="AI213" s="16">
        <v>0.5</v>
      </c>
      <c r="AJ213" s="17">
        <v>35</v>
      </c>
      <c r="AK213" s="17">
        <v>40</v>
      </c>
      <c r="AL213" s="16"/>
      <c r="AM213" s="16"/>
      <c r="AN213" s="16"/>
      <c r="AO213" s="16"/>
      <c r="AP213" s="16"/>
      <c r="AQ213" s="16"/>
      <c r="AR213" s="60"/>
      <c r="AS213" s="17"/>
      <c r="AT213" s="16"/>
      <c r="AU213" s="16"/>
      <c r="AV213" s="18"/>
      <c r="AW213" s="16"/>
      <c r="AX213" s="18">
        <v>3.0000000000000001E-3</v>
      </c>
      <c r="AY213" s="16">
        <v>1</v>
      </c>
      <c r="AZ213" s="60"/>
      <c r="BA213" s="17"/>
      <c r="BB213" s="16"/>
      <c r="BC213" s="16"/>
      <c r="BD213" s="16"/>
      <c r="BE213" s="16"/>
      <c r="BF213" s="60"/>
      <c r="BG213" s="17"/>
      <c r="BH213" s="60"/>
      <c r="BI213" s="17"/>
      <c r="BJ213" s="60"/>
      <c r="BK213" s="17"/>
      <c r="BL213" s="16"/>
      <c r="BM213" s="16"/>
      <c r="BN213" s="16"/>
      <c r="BO213" s="16"/>
      <c r="BP213" s="16"/>
      <c r="BQ213" s="16"/>
      <c r="BR213" s="60"/>
      <c r="BS213" s="17"/>
      <c r="BT213" s="16"/>
      <c r="BU213" s="16"/>
      <c r="BV213" s="16"/>
      <c r="BW213" s="16"/>
      <c r="BX213" s="60"/>
      <c r="BY213" s="17"/>
      <c r="BZ213" s="60"/>
      <c r="CA213" s="17"/>
      <c r="CB213" s="16"/>
      <c r="CC213" s="16"/>
      <c r="CD213" s="16"/>
      <c r="CE213" s="16"/>
      <c r="CF213" s="16"/>
      <c r="CG213" s="16"/>
      <c r="CH213" s="60"/>
      <c r="CI213" s="17"/>
      <c r="CJ213" s="16"/>
      <c r="CK213" s="16"/>
      <c r="CL213" s="16"/>
      <c r="CM213" s="16"/>
      <c r="CN213" s="16"/>
      <c r="CO213" s="16"/>
      <c r="CP213" s="16"/>
      <c r="CQ213" s="16"/>
      <c r="CR213" s="16"/>
      <c r="CS213" s="16"/>
      <c r="CT213" s="60"/>
      <c r="CU213" s="17"/>
      <c r="CV213" s="16"/>
      <c r="CW213" s="16"/>
    </row>
    <row r="214" spans="1:101" x14ac:dyDescent="0.3">
      <c r="A214" s="14">
        <v>135</v>
      </c>
      <c r="B214" s="15"/>
      <c r="C214" s="14" t="s">
        <v>224</v>
      </c>
      <c r="D214" s="14" t="s">
        <v>497</v>
      </c>
      <c r="E214" s="14"/>
      <c r="F214" s="14"/>
      <c r="G214" s="14" t="s">
        <v>498</v>
      </c>
      <c r="H214" s="2"/>
      <c r="I214" s="12">
        <v>100</v>
      </c>
      <c r="J214" s="16">
        <f t="shared" si="14"/>
        <v>21.900000000000006</v>
      </c>
      <c r="K214" s="16">
        <f t="shared" si="15"/>
        <v>51.979500000000002</v>
      </c>
      <c r="L214" s="16">
        <f t="shared" si="13"/>
        <v>48.020499999999998</v>
      </c>
      <c r="M214" s="16">
        <f t="shared" si="13"/>
        <v>78.099999999999994</v>
      </c>
      <c r="N214" s="17">
        <v>8</v>
      </c>
      <c r="O214" s="17">
        <v>25</v>
      </c>
      <c r="P214" s="17">
        <v>5</v>
      </c>
      <c r="Q214" s="17">
        <v>10</v>
      </c>
      <c r="R214" s="18">
        <v>5.0000000000000001E-3</v>
      </c>
      <c r="S214" s="16">
        <v>0.5</v>
      </c>
      <c r="T214" s="60">
        <v>5.0000000000000001E-4</v>
      </c>
      <c r="U214" s="17">
        <v>1</v>
      </c>
      <c r="V214" s="16">
        <v>0.01</v>
      </c>
      <c r="W214" s="16">
        <v>0.5</v>
      </c>
      <c r="X214" s="18"/>
      <c r="Y214" s="16"/>
      <c r="Z214" s="16"/>
      <c r="AA214" s="16"/>
      <c r="AB214" s="16"/>
      <c r="AC214" s="16"/>
      <c r="AD214" s="16"/>
      <c r="AE214" s="16"/>
      <c r="AF214" s="18">
        <v>2E-3</v>
      </c>
      <c r="AG214" s="16">
        <v>0.1</v>
      </c>
      <c r="AH214" s="18"/>
      <c r="AI214" s="16"/>
      <c r="AJ214" s="17">
        <v>35</v>
      </c>
      <c r="AK214" s="17">
        <v>40</v>
      </c>
      <c r="AL214" s="16"/>
      <c r="AM214" s="16"/>
      <c r="AN214" s="16"/>
      <c r="AO214" s="16"/>
      <c r="AP214" s="16"/>
      <c r="AQ214" s="16"/>
      <c r="AR214" s="60"/>
      <c r="AS214" s="17"/>
      <c r="AT214" s="16"/>
      <c r="AU214" s="16"/>
      <c r="AV214" s="18"/>
      <c r="AW214" s="16"/>
      <c r="AX214" s="18">
        <v>3.0000000000000001E-3</v>
      </c>
      <c r="AY214" s="16">
        <v>1</v>
      </c>
      <c r="AZ214" s="60"/>
      <c r="BA214" s="17"/>
      <c r="BB214" s="16"/>
      <c r="BC214" s="16"/>
      <c r="BD214" s="16"/>
      <c r="BE214" s="16"/>
      <c r="BF214" s="60"/>
      <c r="BG214" s="17"/>
      <c r="BH214" s="60"/>
      <c r="BI214" s="17"/>
      <c r="BJ214" s="60"/>
      <c r="BK214" s="17"/>
      <c r="BL214" s="16"/>
      <c r="BM214" s="16"/>
      <c r="BN214" s="16"/>
      <c r="BO214" s="16"/>
      <c r="BP214" s="16"/>
      <c r="BQ214" s="16"/>
      <c r="BR214" s="60"/>
      <c r="BS214" s="17"/>
      <c r="BT214" s="16"/>
      <c r="BU214" s="16"/>
      <c r="BV214" s="16"/>
      <c r="BW214" s="16"/>
      <c r="BX214" s="60"/>
      <c r="BY214" s="17"/>
      <c r="BZ214" s="60"/>
      <c r="CA214" s="17"/>
      <c r="CB214" s="16"/>
      <c r="CC214" s="16"/>
      <c r="CD214" s="16"/>
      <c r="CE214" s="16"/>
      <c r="CF214" s="16"/>
      <c r="CG214" s="16"/>
      <c r="CH214" s="60"/>
      <c r="CI214" s="17"/>
      <c r="CJ214" s="16"/>
      <c r="CK214" s="16"/>
      <c r="CL214" s="16"/>
      <c r="CM214" s="16"/>
      <c r="CN214" s="16"/>
      <c r="CO214" s="16"/>
      <c r="CP214" s="16"/>
      <c r="CQ214" s="16"/>
      <c r="CR214" s="16"/>
      <c r="CS214" s="16"/>
      <c r="CT214" s="60"/>
      <c r="CU214" s="17"/>
      <c r="CV214" s="16"/>
      <c r="CW214" s="16"/>
    </row>
    <row r="215" spans="1:101" x14ac:dyDescent="0.3">
      <c r="A215" s="14">
        <v>135</v>
      </c>
      <c r="B215" s="15"/>
      <c r="C215" s="14" t="s">
        <v>224</v>
      </c>
      <c r="D215" s="14" t="s">
        <v>497</v>
      </c>
      <c r="E215" s="14"/>
      <c r="F215" s="14"/>
      <c r="G215" s="14" t="s">
        <v>498</v>
      </c>
      <c r="H215" s="2"/>
      <c r="I215" s="12">
        <v>100</v>
      </c>
      <c r="J215" s="16">
        <f t="shared" si="14"/>
        <v>21.400000000000006</v>
      </c>
      <c r="K215" s="16">
        <f t="shared" si="15"/>
        <v>51.974499999999999</v>
      </c>
      <c r="L215" s="16">
        <f t="shared" si="13"/>
        <v>48.025500000000001</v>
      </c>
      <c r="M215" s="16">
        <f t="shared" si="13"/>
        <v>78.599999999999994</v>
      </c>
      <c r="N215" s="17">
        <v>8</v>
      </c>
      <c r="O215" s="17">
        <v>25</v>
      </c>
      <c r="P215" s="17">
        <v>5</v>
      </c>
      <c r="Q215" s="17">
        <v>10</v>
      </c>
      <c r="R215" s="18">
        <v>5.0000000000000001E-3</v>
      </c>
      <c r="S215" s="16">
        <v>0.5</v>
      </c>
      <c r="T215" s="60">
        <v>5.0000000000000001E-4</v>
      </c>
      <c r="U215" s="17">
        <v>1</v>
      </c>
      <c r="V215" s="16"/>
      <c r="W215" s="16"/>
      <c r="X215" s="18">
        <v>2E-3</v>
      </c>
      <c r="Y215" s="16">
        <v>0.1</v>
      </c>
      <c r="Z215" s="16">
        <v>0.01</v>
      </c>
      <c r="AA215" s="16">
        <v>0.5</v>
      </c>
      <c r="AB215" s="16"/>
      <c r="AC215" s="16"/>
      <c r="AD215" s="16"/>
      <c r="AE215" s="16"/>
      <c r="AF215" s="18"/>
      <c r="AG215" s="16"/>
      <c r="AH215" s="18">
        <v>5.0000000000000001E-3</v>
      </c>
      <c r="AI215" s="16">
        <v>0.5</v>
      </c>
      <c r="AJ215" s="17">
        <v>35</v>
      </c>
      <c r="AK215" s="17">
        <v>40</v>
      </c>
      <c r="AL215" s="16"/>
      <c r="AM215" s="16"/>
      <c r="AN215" s="16"/>
      <c r="AO215" s="16"/>
      <c r="AP215" s="16"/>
      <c r="AQ215" s="16"/>
      <c r="AR215" s="60"/>
      <c r="AS215" s="17"/>
      <c r="AT215" s="16"/>
      <c r="AU215" s="16"/>
      <c r="AV215" s="18"/>
      <c r="AW215" s="16"/>
      <c r="AX215" s="18">
        <v>3.0000000000000001E-3</v>
      </c>
      <c r="AY215" s="16">
        <v>1</v>
      </c>
      <c r="AZ215" s="60"/>
      <c r="BA215" s="17"/>
      <c r="BB215" s="16"/>
      <c r="BC215" s="16"/>
      <c r="BD215" s="16"/>
      <c r="BE215" s="16"/>
      <c r="BF215" s="60"/>
      <c r="BG215" s="17"/>
      <c r="BH215" s="60"/>
      <c r="BI215" s="17"/>
      <c r="BJ215" s="60"/>
      <c r="BK215" s="17"/>
      <c r="BL215" s="16"/>
      <c r="BM215" s="16"/>
      <c r="BN215" s="16"/>
      <c r="BO215" s="16"/>
      <c r="BP215" s="16"/>
      <c r="BQ215" s="16"/>
      <c r="BR215" s="60"/>
      <c r="BS215" s="17"/>
      <c r="BT215" s="16"/>
      <c r="BU215" s="16"/>
      <c r="BV215" s="16"/>
      <c r="BW215" s="16"/>
      <c r="BX215" s="60"/>
      <c r="BY215" s="17"/>
      <c r="BZ215" s="60"/>
      <c r="CA215" s="17"/>
      <c r="CB215" s="16"/>
      <c r="CC215" s="16"/>
      <c r="CD215" s="16"/>
      <c r="CE215" s="16"/>
      <c r="CF215" s="16"/>
      <c r="CG215" s="16"/>
      <c r="CH215" s="60"/>
      <c r="CI215" s="17"/>
      <c r="CJ215" s="16"/>
      <c r="CK215" s="16"/>
      <c r="CL215" s="16"/>
      <c r="CM215" s="16"/>
      <c r="CN215" s="16"/>
      <c r="CO215" s="16"/>
      <c r="CP215" s="16"/>
      <c r="CQ215" s="16"/>
      <c r="CR215" s="16"/>
      <c r="CS215" s="16"/>
      <c r="CT215" s="60"/>
      <c r="CU215" s="17"/>
      <c r="CV215" s="16"/>
      <c r="CW215" s="16"/>
    </row>
    <row r="216" spans="1:101" x14ac:dyDescent="0.3">
      <c r="A216" s="14">
        <v>135</v>
      </c>
      <c r="B216" s="15"/>
      <c r="C216" s="14" t="s">
        <v>224</v>
      </c>
      <c r="D216" s="14" t="s">
        <v>497</v>
      </c>
      <c r="E216" s="14"/>
      <c r="F216" s="14"/>
      <c r="G216" s="14" t="s">
        <v>498</v>
      </c>
      <c r="H216" s="2"/>
      <c r="I216" s="12">
        <v>100</v>
      </c>
      <c r="J216" s="16">
        <f t="shared" si="14"/>
        <v>11.900000000000006</v>
      </c>
      <c r="K216" s="16">
        <f t="shared" si="15"/>
        <v>51.974499999999978</v>
      </c>
      <c r="L216" s="16">
        <f t="shared" si="13"/>
        <v>48.025500000000022</v>
      </c>
      <c r="M216" s="16">
        <f t="shared" si="13"/>
        <v>88.1</v>
      </c>
      <c r="N216" s="17">
        <v>8</v>
      </c>
      <c r="O216" s="17">
        <v>25</v>
      </c>
      <c r="P216" s="17">
        <v>5</v>
      </c>
      <c r="Q216" s="17">
        <v>10</v>
      </c>
      <c r="R216" s="18">
        <v>5.0000000000000001E-3</v>
      </c>
      <c r="S216" s="16">
        <v>0.5</v>
      </c>
      <c r="T216" s="60">
        <v>5.0000000000000001E-4</v>
      </c>
      <c r="U216" s="17">
        <v>1</v>
      </c>
      <c r="V216" s="16"/>
      <c r="W216" s="16"/>
      <c r="X216" s="18">
        <v>2E-3</v>
      </c>
      <c r="Y216" s="16">
        <v>0.1</v>
      </c>
      <c r="Z216" s="16">
        <v>0.01</v>
      </c>
      <c r="AA216" s="16">
        <v>0.5</v>
      </c>
      <c r="AB216" s="16"/>
      <c r="AC216" s="16"/>
      <c r="AD216" s="16"/>
      <c r="AE216" s="16"/>
      <c r="AF216" s="18"/>
      <c r="AG216" s="16"/>
      <c r="AH216" s="18"/>
      <c r="AI216" s="16"/>
      <c r="AJ216" s="17">
        <v>35</v>
      </c>
      <c r="AK216" s="17">
        <v>40</v>
      </c>
      <c r="AL216" s="16"/>
      <c r="AM216" s="16"/>
      <c r="AN216" s="16"/>
      <c r="AO216" s="16"/>
      <c r="AP216" s="16"/>
      <c r="AQ216" s="16"/>
      <c r="AR216" s="60">
        <v>5.0000000000000001E-4</v>
      </c>
      <c r="AS216" s="17">
        <v>1</v>
      </c>
      <c r="AT216" s="16"/>
      <c r="AU216" s="16"/>
      <c r="AV216" s="18"/>
      <c r="AW216" s="16"/>
      <c r="AX216" s="18">
        <v>3.0000000000000001E-3</v>
      </c>
      <c r="AY216" s="16">
        <v>1</v>
      </c>
      <c r="AZ216" s="60">
        <v>5.0000000000000001E-4</v>
      </c>
      <c r="BA216" s="17">
        <v>1</v>
      </c>
      <c r="BB216" s="16"/>
      <c r="BC216" s="16"/>
      <c r="BD216" s="16"/>
      <c r="BE216" s="16"/>
      <c r="BF216" s="60">
        <v>5.0000000000000001E-4</v>
      </c>
      <c r="BG216" s="17">
        <v>1</v>
      </c>
      <c r="BH216" s="60">
        <v>5.0000000000000001E-4</v>
      </c>
      <c r="BI216" s="17">
        <v>1</v>
      </c>
      <c r="BJ216" s="60">
        <v>5.0000000000000001E-4</v>
      </c>
      <c r="BK216" s="17">
        <v>1</v>
      </c>
      <c r="BL216" s="16"/>
      <c r="BM216" s="16"/>
      <c r="BN216" s="16"/>
      <c r="BO216" s="16"/>
      <c r="BP216" s="16"/>
      <c r="BQ216" s="16"/>
      <c r="BR216" s="60">
        <v>5.0000000000000001E-4</v>
      </c>
      <c r="BS216" s="17">
        <v>1</v>
      </c>
      <c r="BT216" s="16"/>
      <c r="BU216" s="16"/>
      <c r="BV216" s="16"/>
      <c r="BW216" s="16"/>
      <c r="BX216" s="60">
        <v>5.0000000000000001E-4</v>
      </c>
      <c r="BY216" s="17">
        <v>1</v>
      </c>
      <c r="BZ216" s="60">
        <v>5.0000000000000001E-4</v>
      </c>
      <c r="CA216" s="17">
        <v>1</v>
      </c>
      <c r="CB216" s="16"/>
      <c r="CC216" s="16"/>
      <c r="CD216" s="16"/>
      <c r="CE216" s="16"/>
      <c r="CF216" s="16"/>
      <c r="CG216" s="16"/>
      <c r="CH216" s="60">
        <v>5.0000000000000001E-4</v>
      </c>
      <c r="CI216" s="17">
        <v>1</v>
      </c>
      <c r="CJ216" s="16"/>
      <c r="CK216" s="16"/>
      <c r="CL216" s="16"/>
      <c r="CM216" s="16"/>
      <c r="CN216" s="16"/>
      <c r="CO216" s="16"/>
      <c r="CP216" s="16"/>
      <c r="CQ216" s="16"/>
      <c r="CR216" s="16"/>
      <c r="CS216" s="16"/>
      <c r="CT216" s="60">
        <v>5.0000000000000001E-4</v>
      </c>
      <c r="CU216" s="17">
        <v>1</v>
      </c>
      <c r="CV216" s="16"/>
      <c r="CW216" s="16"/>
    </row>
    <row r="217" spans="1:101" x14ac:dyDescent="0.3">
      <c r="A217" s="14">
        <v>135</v>
      </c>
      <c r="B217" s="15"/>
      <c r="C217" s="14" t="s">
        <v>224</v>
      </c>
      <c r="D217" s="14" t="s">
        <v>497</v>
      </c>
      <c r="E217" s="14"/>
      <c r="F217" s="14"/>
      <c r="G217" s="14" t="s">
        <v>498</v>
      </c>
      <c r="H217" s="2"/>
      <c r="I217" s="12">
        <v>100</v>
      </c>
      <c r="J217" s="16">
        <f t="shared" si="14"/>
        <v>21.400000000000006</v>
      </c>
      <c r="K217" s="16">
        <f t="shared" si="15"/>
        <v>51.974499999999999</v>
      </c>
      <c r="L217" s="16">
        <f t="shared" si="13"/>
        <v>48.025500000000001</v>
      </c>
      <c r="M217" s="16">
        <f t="shared" si="13"/>
        <v>78.599999999999994</v>
      </c>
      <c r="N217" s="17">
        <v>8</v>
      </c>
      <c r="O217" s="17">
        <v>25</v>
      </c>
      <c r="P217" s="17">
        <v>5</v>
      </c>
      <c r="Q217" s="17">
        <v>10</v>
      </c>
      <c r="R217" s="18">
        <v>5.0000000000000001E-3</v>
      </c>
      <c r="S217" s="16">
        <v>0.5</v>
      </c>
      <c r="T217" s="60">
        <v>5.0000000000000001E-4</v>
      </c>
      <c r="U217" s="17">
        <v>1</v>
      </c>
      <c r="V217" s="16"/>
      <c r="W217" s="16"/>
      <c r="X217" s="18"/>
      <c r="Y217" s="16"/>
      <c r="Z217" s="16">
        <v>0.01</v>
      </c>
      <c r="AA217" s="16">
        <v>0.5</v>
      </c>
      <c r="AB217" s="16"/>
      <c r="AC217" s="16"/>
      <c r="AD217" s="16"/>
      <c r="AE217" s="16"/>
      <c r="AF217" s="18">
        <v>2E-3</v>
      </c>
      <c r="AG217" s="16">
        <v>0.1</v>
      </c>
      <c r="AH217" s="18">
        <v>5.0000000000000001E-3</v>
      </c>
      <c r="AI217" s="16">
        <v>0.5</v>
      </c>
      <c r="AJ217" s="17">
        <v>35</v>
      </c>
      <c r="AK217" s="17">
        <v>40</v>
      </c>
      <c r="AL217" s="16"/>
      <c r="AM217" s="16"/>
      <c r="AN217" s="16"/>
      <c r="AO217" s="16"/>
      <c r="AP217" s="16"/>
      <c r="AQ217" s="16"/>
      <c r="AR217" s="60"/>
      <c r="AS217" s="17"/>
      <c r="AT217" s="16"/>
      <c r="AU217" s="16"/>
      <c r="AV217" s="18"/>
      <c r="AW217" s="16"/>
      <c r="AX217" s="18">
        <v>3.0000000000000001E-3</v>
      </c>
      <c r="AY217" s="16">
        <v>1</v>
      </c>
      <c r="AZ217" s="60"/>
      <c r="BA217" s="17"/>
      <c r="BB217" s="16"/>
      <c r="BC217" s="16"/>
      <c r="BD217" s="16"/>
      <c r="BE217" s="16"/>
      <c r="BF217" s="60"/>
      <c r="BG217" s="17"/>
      <c r="BH217" s="60"/>
      <c r="BI217" s="17"/>
      <c r="BJ217" s="60"/>
      <c r="BK217" s="17"/>
      <c r="BL217" s="16"/>
      <c r="BM217" s="16"/>
      <c r="BN217" s="16"/>
      <c r="BO217" s="16"/>
      <c r="BP217" s="16"/>
      <c r="BQ217" s="16"/>
      <c r="BR217" s="60"/>
      <c r="BS217" s="17"/>
      <c r="BT217" s="16"/>
      <c r="BU217" s="16"/>
      <c r="BV217" s="16"/>
      <c r="BW217" s="16"/>
      <c r="BX217" s="60"/>
      <c r="BY217" s="17"/>
      <c r="BZ217" s="60"/>
      <c r="CA217" s="17"/>
      <c r="CB217" s="16"/>
      <c r="CC217" s="16"/>
      <c r="CD217" s="16"/>
      <c r="CE217" s="16"/>
      <c r="CF217" s="16"/>
      <c r="CG217" s="16"/>
      <c r="CH217" s="60"/>
      <c r="CI217" s="17"/>
      <c r="CJ217" s="16"/>
      <c r="CK217" s="16"/>
      <c r="CL217" s="16"/>
      <c r="CM217" s="16"/>
      <c r="CN217" s="16"/>
      <c r="CO217" s="16"/>
      <c r="CP217" s="16"/>
      <c r="CQ217" s="16"/>
      <c r="CR217" s="16"/>
      <c r="CS217" s="16"/>
      <c r="CT217" s="60"/>
      <c r="CU217" s="17"/>
      <c r="CV217" s="16"/>
      <c r="CW217" s="16"/>
    </row>
    <row r="218" spans="1:101" x14ac:dyDescent="0.3">
      <c r="A218" s="14">
        <v>135</v>
      </c>
      <c r="B218" s="15"/>
      <c r="C218" s="14" t="s">
        <v>224</v>
      </c>
      <c r="D218" s="14" t="s">
        <v>497</v>
      </c>
      <c r="E218" s="14"/>
      <c r="F218" s="14"/>
      <c r="G218" s="14" t="s">
        <v>498</v>
      </c>
      <c r="H218" s="2"/>
      <c r="I218" s="12">
        <v>100</v>
      </c>
      <c r="J218" s="16">
        <f t="shared" si="14"/>
        <v>21.900000000000006</v>
      </c>
      <c r="K218" s="16">
        <f t="shared" si="15"/>
        <v>51.979500000000002</v>
      </c>
      <c r="L218" s="16">
        <f t="shared" si="13"/>
        <v>48.020499999999998</v>
      </c>
      <c r="M218" s="16">
        <f t="shared" si="13"/>
        <v>78.099999999999994</v>
      </c>
      <c r="N218" s="17">
        <v>8</v>
      </c>
      <c r="O218" s="17">
        <v>25</v>
      </c>
      <c r="P218" s="17">
        <v>5</v>
      </c>
      <c r="Q218" s="17">
        <v>10</v>
      </c>
      <c r="R218" s="18">
        <v>5.0000000000000001E-3</v>
      </c>
      <c r="S218" s="16">
        <v>0.5</v>
      </c>
      <c r="T218" s="60">
        <v>5.0000000000000001E-4</v>
      </c>
      <c r="U218" s="17">
        <v>1</v>
      </c>
      <c r="V218" s="16"/>
      <c r="W218" s="16"/>
      <c r="X218" s="18"/>
      <c r="Y218" s="16"/>
      <c r="Z218" s="16">
        <v>0.01</v>
      </c>
      <c r="AA218" s="16">
        <v>0.5</v>
      </c>
      <c r="AB218" s="16"/>
      <c r="AC218" s="16"/>
      <c r="AD218" s="16"/>
      <c r="AE218" s="16"/>
      <c r="AF218" s="18">
        <v>2E-3</v>
      </c>
      <c r="AG218" s="16">
        <v>0.1</v>
      </c>
      <c r="AH218" s="18"/>
      <c r="AI218" s="16"/>
      <c r="AJ218" s="17">
        <v>35</v>
      </c>
      <c r="AK218" s="17">
        <v>40</v>
      </c>
      <c r="AL218" s="16"/>
      <c r="AM218" s="16"/>
      <c r="AN218" s="16"/>
      <c r="AO218" s="16"/>
      <c r="AP218" s="16"/>
      <c r="AQ218" s="16"/>
      <c r="AR218" s="60"/>
      <c r="AS218" s="17"/>
      <c r="AT218" s="16"/>
      <c r="AU218" s="16"/>
      <c r="AV218" s="18"/>
      <c r="AW218" s="16"/>
      <c r="AX218" s="18">
        <v>3.0000000000000001E-3</v>
      </c>
      <c r="AY218" s="16">
        <v>1</v>
      </c>
      <c r="AZ218" s="60"/>
      <c r="BA218" s="17"/>
      <c r="BB218" s="16"/>
      <c r="BC218" s="16"/>
      <c r="BD218" s="16"/>
      <c r="BE218" s="16"/>
      <c r="BF218" s="60"/>
      <c r="BG218" s="17"/>
      <c r="BH218" s="60"/>
      <c r="BI218" s="17"/>
      <c r="BJ218" s="60"/>
      <c r="BK218" s="17"/>
      <c r="BL218" s="16"/>
      <c r="BM218" s="16"/>
      <c r="BN218" s="16"/>
      <c r="BO218" s="16"/>
      <c r="BP218" s="16"/>
      <c r="BQ218" s="16"/>
      <c r="BR218" s="60"/>
      <c r="BS218" s="17"/>
      <c r="BT218" s="16"/>
      <c r="BU218" s="16"/>
      <c r="BV218" s="16"/>
      <c r="BW218" s="16"/>
      <c r="BX218" s="60"/>
      <c r="BY218" s="17"/>
      <c r="BZ218" s="60"/>
      <c r="CA218" s="17"/>
      <c r="CB218" s="16"/>
      <c r="CC218" s="16"/>
      <c r="CD218" s="16"/>
      <c r="CE218" s="16"/>
      <c r="CF218" s="16"/>
      <c r="CG218" s="16"/>
      <c r="CH218" s="60"/>
      <c r="CI218" s="17"/>
      <c r="CJ218" s="16"/>
      <c r="CK218" s="16"/>
      <c r="CL218" s="16"/>
      <c r="CM218" s="16"/>
      <c r="CN218" s="16"/>
      <c r="CO218" s="16"/>
      <c r="CP218" s="16"/>
      <c r="CQ218" s="16"/>
      <c r="CR218" s="16"/>
      <c r="CS218" s="16"/>
      <c r="CT218" s="60"/>
      <c r="CU218" s="17"/>
      <c r="CV218" s="16"/>
      <c r="CW218" s="16"/>
    </row>
    <row r="219" spans="1:101" x14ac:dyDescent="0.3">
      <c r="A219" s="14">
        <v>135</v>
      </c>
      <c r="B219" s="15"/>
      <c r="C219" s="14" t="s">
        <v>224</v>
      </c>
      <c r="D219" s="14" t="s">
        <v>497</v>
      </c>
      <c r="E219" s="14"/>
      <c r="F219" s="14"/>
      <c r="G219" s="14" t="s">
        <v>498</v>
      </c>
      <c r="H219" s="2"/>
      <c r="I219" s="12">
        <v>100</v>
      </c>
      <c r="J219" s="16">
        <f t="shared" si="14"/>
        <v>21.400000000000006</v>
      </c>
      <c r="K219" s="16">
        <f t="shared" si="15"/>
        <v>51.974499999999999</v>
      </c>
      <c r="L219" s="16">
        <f t="shared" si="13"/>
        <v>48.025500000000001</v>
      </c>
      <c r="M219" s="16">
        <f t="shared" si="13"/>
        <v>78.599999999999994</v>
      </c>
      <c r="N219" s="17">
        <v>8</v>
      </c>
      <c r="O219" s="17">
        <v>25</v>
      </c>
      <c r="P219" s="17">
        <v>5</v>
      </c>
      <c r="Q219" s="17">
        <v>10</v>
      </c>
      <c r="R219" s="18">
        <v>5.0000000000000001E-3</v>
      </c>
      <c r="S219" s="16">
        <v>0.5</v>
      </c>
      <c r="T219" s="60">
        <v>5.0000000000000001E-4</v>
      </c>
      <c r="U219" s="17">
        <v>1</v>
      </c>
      <c r="V219" s="16"/>
      <c r="W219" s="16"/>
      <c r="X219" s="18">
        <v>2E-3</v>
      </c>
      <c r="Y219" s="16">
        <v>0.1</v>
      </c>
      <c r="Z219" s="16"/>
      <c r="AA219" s="16"/>
      <c r="AB219" s="16"/>
      <c r="AC219" s="16"/>
      <c r="AD219" s="16"/>
      <c r="AE219" s="16"/>
      <c r="AF219" s="18"/>
      <c r="AG219" s="16"/>
      <c r="AH219" s="18">
        <v>5.0000000000000001E-3</v>
      </c>
      <c r="AI219" s="16">
        <v>0.5</v>
      </c>
      <c r="AJ219" s="17">
        <v>35</v>
      </c>
      <c r="AK219" s="17">
        <v>40</v>
      </c>
      <c r="AL219" s="16"/>
      <c r="AM219" s="16"/>
      <c r="AN219" s="16">
        <v>0.01</v>
      </c>
      <c r="AO219" s="16">
        <v>0.5</v>
      </c>
      <c r="AP219" s="16"/>
      <c r="AQ219" s="16"/>
      <c r="AR219" s="60"/>
      <c r="AS219" s="17"/>
      <c r="AT219" s="16"/>
      <c r="AU219" s="16"/>
      <c r="AV219" s="18"/>
      <c r="AW219" s="16"/>
      <c r="AX219" s="18">
        <v>3.0000000000000001E-3</v>
      </c>
      <c r="AY219" s="16">
        <v>1</v>
      </c>
      <c r="AZ219" s="60"/>
      <c r="BA219" s="17"/>
      <c r="BB219" s="16"/>
      <c r="BC219" s="16"/>
      <c r="BD219" s="16"/>
      <c r="BE219" s="16"/>
      <c r="BF219" s="60"/>
      <c r="BG219" s="17"/>
      <c r="BH219" s="60"/>
      <c r="BI219" s="17"/>
      <c r="BJ219" s="60"/>
      <c r="BK219" s="17"/>
      <c r="BL219" s="16"/>
      <c r="BM219" s="16"/>
      <c r="BN219" s="16"/>
      <c r="BO219" s="16"/>
      <c r="BP219" s="16"/>
      <c r="BQ219" s="16"/>
      <c r="BR219" s="60"/>
      <c r="BS219" s="17"/>
      <c r="BT219" s="16"/>
      <c r="BU219" s="16"/>
      <c r="BV219" s="16"/>
      <c r="BW219" s="16"/>
      <c r="BX219" s="60"/>
      <c r="BY219" s="17"/>
      <c r="BZ219" s="60"/>
      <c r="CA219" s="17"/>
      <c r="CB219" s="16"/>
      <c r="CC219" s="16"/>
      <c r="CD219" s="16"/>
      <c r="CE219" s="16"/>
      <c r="CF219" s="16"/>
      <c r="CG219" s="16"/>
      <c r="CH219" s="60"/>
      <c r="CI219" s="17"/>
      <c r="CJ219" s="16"/>
      <c r="CK219" s="16"/>
      <c r="CL219" s="16"/>
      <c r="CM219" s="16"/>
      <c r="CN219" s="16"/>
      <c r="CO219" s="16"/>
      <c r="CP219" s="16"/>
      <c r="CQ219" s="16"/>
      <c r="CR219" s="16"/>
      <c r="CS219" s="16"/>
      <c r="CT219" s="60"/>
      <c r="CU219" s="17"/>
      <c r="CV219" s="16"/>
      <c r="CW219" s="16"/>
    </row>
    <row r="220" spans="1:101" x14ac:dyDescent="0.3">
      <c r="A220" s="14">
        <v>135</v>
      </c>
      <c r="B220" s="15"/>
      <c r="C220" s="14" t="s">
        <v>224</v>
      </c>
      <c r="D220" s="14" t="s">
        <v>497</v>
      </c>
      <c r="E220" s="14"/>
      <c r="F220" s="14"/>
      <c r="G220" s="14" t="s">
        <v>498</v>
      </c>
      <c r="H220" s="2"/>
      <c r="I220" s="12">
        <v>100</v>
      </c>
      <c r="J220" s="16">
        <f t="shared" si="14"/>
        <v>11.900000000000006</v>
      </c>
      <c r="K220" s="16">
        <f t="shared" si="15"/>
        <v>51.974499999999978</v>
      </c>
      <c r="L220" s="16">
        <f t="shared" si="13"/>
        <v>48.025500000000022</v>
      </c>
      <c r="M220" s="16">
        <f t="shared" si="13"/>
        <v>88.1</v>
      </c>
      <c r="N220" s="17">
        <v>8</v>
      </c>
      <c r="O220" s="17">
        <v>25</v>
      </c>
      <c r="P220" s="17">
        <v>5</v>
      </c>
      <c r="Q220" s="17">
        <v>10</v>
      </c>
      <c r="R220" s="18">
        <v>5.0000000000000001E-3</v>
      </c>
      <c r="S220" s="16">
        <v>0.5</v>
      </c>
      <c r="T220" s="60">
        <v>5.0000000000000001E-4</v>
      </c>
      <c r="U220" s="17">
        <v>1</v>
      </c>
      <c r="V220" s="16"/>
      <c r="W220" s="16"/>
      <c r="X220" s="18">
        <v>2E-3</v>
      </c>
      <c r="Y220" s="16">
        <v>0.1</v>
      </c>
      <c r="Z220" s="16"/>
      <c r="AA220" s="16"/>
      <c r="AB220" s="16"/>
      <c r="AC220" s="16"/>
      <c r="AD220" s="16"/>
      <c r="AE220" s="16"/>
      <c r="AF220" s="18"/>
      <c r="AG220" s="16"/>
      <c r="AH220" s="18"/>
      <c r="AI220" s="16"/>
      <c r="AJ220" s="17">
        <v>35</v>
      </c>
      <c r="AK220" s="17">
        <v>40</v>
      </c>
      <c r="AL220" s="16"/>
      <c r="AM220" s="16"/>
      <c r="AN220" s="16">
        <v>0.01</v>
      </c>
      <c r="AO220" s="16">
        <v>0.5</v>
      </c>
      <c r="AP220" s="16"/>
      <c r="AQ220" s="16"/>
      <c r="AR220" s="60">
        <v>5.0000000000000001E-4</v>
      </c>
      <c r="AS220" s="17">
        <v>1</v>
      </c>
      <c r="AT220" s="16"/>
      <c r="AU220" s="16"/>
      <c r="AV220" s="18"/>
      <c r="AW220" s="16"/>
      <c r="AX220" s="18">
        <v>3.0000000000000001E-3</v>
      </c>
      <c r="AY220" s="16">
        <v>1</v>
      </c>
      <c r="AZ220" s="60">
        <v>5.0000000000000001E-4</v>
      </c>
      <c r="BA220" s="17">
        <v>1</v>
      </c>
      <c r="BB220" s="16"/>
      <c r="BC220" s="16"/>
      <c r="BD220" s="16"/>
      <c r="BE220" s="16"/>
      <c r="BF220" s="60">
        <v>5.0000000000000001E-4</v>
      </c>
      <c r="BG220" s="17">
        <v>1</v>
      </c>
      <c r="BH220" s="60">
        <v>5.0000000000000001E-4</v>
      </c>
      <c r="BI220" s="17">
        <v>1</v>
      </c>
      <c r="BJ220" s="60">
        <v>5.0000000000000001E-4</v>
      </c>
      <c r="BK220" s="17">
        <v>1</v>
      </c>
      <c r="BL220" s="16"/>
      <c r="BM220" s="16"/>
      <c r="BN220" s="16"/>
      <c r="BO220" s="16"/>
      <c r="BP220" s="16"/>
      <c r="BQ220" s="16"/>
      <c r="BR220" s="60">
        <v>5.0000000000000001E-4</v>
      </c>
      <c r="BS220" s="17">
        <v>1</v>
      </c>
      <c r="BT220" s="16"/>
      <c r="BU220" s="16"/>
      <c r="BV220" s="16"/>
      <c r="BW220" s="16"/>
      <c r="BX220" s="60">
        <v>5.0000000000000001E-4</v>
      </c>
      <c r="BY220" s="17">
        <v>1</v>
      </c>
      <c r="BZ220" s="60">
        <v>5.0000000000000001E-4</v>
      </c>
      <c r="CA220" s="17">
        <v>1</v>
      </c>
      <c r="CB220" s="16"/>
      <c r="CC220" s="16"/>
      <c r="CD220" s="16"/>
      <c r="CE220" s="16"/>
      <c r="CF220" s="16"/>
      <c r="CG220" s="16"/>
      <c r="CH220" s="60">
        <v>5.0000000000000001E-4</v>
      </c>
      <c r="CI220" s="17">
        <v>1</v>
      </c>
      <c r="CJ220" s="16"/>
      <c r="CK220" s="16"/>
      <c r="CL220" s="16"/>
      <c r="CM220" s="16"/>
      <c r="CN220" s="16"/>
      <c r="CO220" s="16"/>
      <c r="CP220" s="16"/>
      <c r="CQ220" s="16"/>
      <c r="CR220" s="16"/>
      <c r="CS220" s="16"/>
      <c r="CT220" s="60">
        <v>5.0000000000000001E-4</v>
      </c>
      <c r="CU220" s="17">
        <v>1</v>
      </c>
      <c r="CV220" s="16"/>
      <c r="CW220" s="16"/>
    </row>
    <row r="221" spans="1:101" x14ac:dyDescent="0.3">
      <c r="A221" s="14">
        <v>135</v>
      </c>
      <c r="B221" s="15"/>
      <c r="C221" s="14" t="s">
        <v>224</v>
      </c>
      <c r="D221" s="14" t="s">
        <v>497</v>
      </c>
      <c r="E221" s="14"/>
      <c r="F221" s="14"/>
      <c r="G221" s="14" t="s">
        <v>498</v>
      </c>
      <c r="H221" s="2"/>
      <c r="I221" s="12">
        <v>100</v>
      </c>
      <c r="J221" s="16">
        <f t="shared" si="14"/>
        <v>21.400000000000006</v>
      </c>
      <c r="K221" s="16">
        <f t="shared" si="15"/>
        <v>51.974499999999999</v>
      </c>
      <c r="L221" s="16">
        <f t="shared" si="13"/>
        <v>48.025500000000001</v>
      </c>
      <c r="M221" s="16">
        <f t="shared" si="13"/>
        <v>78.599999999999994</v>
      </c>
      <c r="N221" s="17">
        <v>8</v>
      </c>
      <c r="O221" s="17">
        <v>25</v>
      </c>
      <c r="P221" s="17">
        <v>5</v>
      </c>
      <c r="Q221" s="17">
        <v>10</v>
      </c>
      <c r="R221" s="18">
        <v>5.0000000000000001E-3</v>
      </c>
      <c r="S221" s="16">
        <v>0.5</v>
      </c>
      <c r="T221" s="60">
        <v>5.0000000000000001E-4</v>
      </c>
      <c r="U221" s="17">
        <v>1</v>
      </c>
      <c r="V221" s="16"/>
      <c r="W221" s="16"/>
      <c r="X221" s="18"/>
      <c r="Y221" s="16"/>
      <c r="Z221" s="16"/>
      <c r="AA221" s="16"/>
      <c r="AB221" s="16"/>
      <c r="AC221" s="16"/>
      <c r="AD221" s="16"/>
      <c r="AE221" s="16"/>
      <c r="AF221" s="18">
        <v>2E-3</v>
      </c>
      <c r="AG221" s="16">
        <v>0.1</v>
      </c>
      <c r="AH221" s="18">
        <v>5.0000000000000001E-3</v>
      </c>
      <c r="AI221" s="16">
        <v>0.5</v>
      </c>
      <c r="AJ221" s="17">
        <v>35</v>
      </c>
      <c r="AK221" s="17">
        <v>40</v>
      </c>
      <c r="AL221" s="16"/>
      <c r="AM221" s="16"/>
      <c r="AN221" s="16">
        <v>0.01</v>
      </c>
      <c r="AO221" s="16">
        <v>0.5</v>
      </c>
      <c r="AP221" s="16"/>
      <c r="AQ221" s="16"/>
      <c r="AR221" s="60"/>
      <c r="AS221" s="17"/>
      <c r="AT221" s="16"/>
      <c r="AU221" s="16"/>
      <c r="AV221" s="18"/>
      <c r="AW221" s="16"/>
      <c r="AX221" s="18">
        <v>3.0000000000000001E-3</v>
      </c>
      <c r="AY221" s="16">
        <v>1</v>
      </c>
      <c r="AZ221" s="60"/>
      <c r="BA221" s="17"/>
      <c r="BB221" s="16"/>
      <c r="BC221" s="16"/>
      <c r="BD221" s="16"/>
      <c r="BE221" s="16"/>
      <c r="BF221" s="60"/>
      <c r="BG221" s="17"/>
      <c r="BH221" s="60"/>
      <c r="BI221" s="17"/>
      <c r="BJ221" s="60"/>
      <c r="BK221" s="17"/>
      <c r="BL221" s="16"/>
      <c r="BM221" s="16"/>
      <c r="BN221" s="16"/>
      <c r="BO221" s="16"/>
      <c r="BP221" s="16"/>
      <c r="BQ221" s="16"/>
      <c r="BR221" s="60"/>
      <c r="BS221" s="17"/>
      <c r="BT221" s="16"/>
      <c r="BU221" s="16"/>
      <c r="BV221" s="16"/>
      <c r="BW221" s="16"/>
      <c r="BX221" s="60"/>
      <c r="BY221" s="17"/>
      <c r="BZ221" s="60"/>
      <c r="CA221" s="17"/>
      <c r="CB221" s="16"/>
      <c r="CC221" s="16"/>
      <c r="CD221" s="16"/>
      <c r="CE221" s="16"/>
      <c r="CF221" s="16"/>
      <c r="CG221" s="16"/>
      <c r="CH221" s="60"/>
      <c r="CI221" s="17"/>
      <c r="CJ221" s="16"/>
      <c r="CK221" s="16"/>
      <c r="CL221" s="16"/>
      <c r="CM221" s="16"/>
      <c r="CN221" s="16"/>
      <c r="CO221" s="16"/>
      <c r="CP221" s="16"/>
      <c r="CQ221" s="16"/>
      <c r="CR221" s="16"/>
      <c r="CS221" s="16"/>
      <c r="CT221" s="60"/>
      <c r="CU221" s="17"/>
      <c r="CV221" s="16"/>
      <c r="CW221" s="16"/>
    </row>
    <row r="222" spans="1:101" x14ac:dyDescent="0.3">
      <c r="A222" s="14">
        <v>135</v>
      </c>
      <c r="B222" s="15"/>
      <c r="C222" s="14" t="s">
        <v>224</v>
      </c>
      <c r="D222" s="14" t="s">
        <v>497</v>
      </c>
      <c r="E222" s="14"/>
      <c r="F222" s="14"/>
      <c r="G222" s="14" t="s">
        <v>498</v>
      </c>
      <c r="H222" s="2"/>
      <c r="I222" s="12">
        <v>100</v>
      </c>
      <c r="J222" s="16">
        <f t="shared" si="14"/>
        <v>21.900000000000006</v>
      </c>
      <c r="K222" s="16">
        <f t="shared" si="15"/>
        <v>51.979500000000002</v>
      </c>
      <c r="L222" s="16">
        <f t="shared" si="13"/>
        <v>48.020499999999998</v>
      </c>
      <c r="M222" s="16">
        <f t="shared" si="13"/>
        <v>78.099999999999994</v>
      </c>
      <c r="N222" s="17">
        <v>8</v>
      </c>
      <c r="O222" s="17">
        <v>25</v>
      </c>
      <c r="P222" s="17">
        <v>5</v>
      </c>
      <c r="Q222" s="17">
        <v>10</v>
      </c>
      <c r="R222" s="18">
        <v>5.0000000000000001E-3</v>
      </c>
      <c r="S222" s="16">
        <v>0.5</v>
      </c>
      <c r="T222" s="60">
        <v>5.0000000000000001E-4</v>
      </c>
      <c r="U222" s="17">
        <v>1</v>
      </c>
      <c r="V222" s="16"/>
      <c r="W222" s="16"/>
      <c r="X222" s="18"/>
      <c r="Y222" s="16"/>
      <c r="Z222" s="16"/>
      <c r="AA222" s="16"/>
      <c r="AB222" s="16"/>
      <c r="AC222" s="16"/>
      <c r="AD222" s="16"/>
      <c r="AE222" s="16"/>
      <c r="AF222" s="18">
        <v>2E-3</v>
      </c>
      <c r="AG222" s="16">
        <v>0.1</v>
      </c>
      <c r="AH222" s="18"/>
      <c r="AI222" s="16"/>
      <c r="AJ222" s="17">
        <v>35</v>
      </c>
      <c r="AK222" s="17">
        <v>40</v>
      </c>
      <c r="AL222" s="16"/>
      <c r="AM222" s="16"/>
      <c r="AN222" s="16">
        <v>0.01</v>
      </c>
      <c r="AO222" s="16">
        <v>0.5</v>
      </c>
      <c r="AP222" s="16"/>
      <c r="AQ222" s="16"/>
      <c r="AR222" s="60"/>
      <c r="AS222" s="17"/>
      <c r="AT222" s="16"/>
      <c r="AU222" s="16"/>
      <c r="AV222" s="18"/>
      <c r="AW222" s="16"/>
      <c r="AX222" s="18">
        <v>3.0000000000000001E-3</v>
      </c>
      <c r="AY222" s="16">
        <v>1</v>
      </c>
      <c r="AZ222" s="60"/>
      <c r="BA222" s="17"/>
      <c r="BB222" s="16"/>
      <c r="BC222" s="16"/>
      <c r="BD222" s="16"/>
      <c r="BE222" s="16"/>
      <c r="BF222" s="60"/>
      <c r="BG222" s="17"/>
      <c r="BH222" s="60"/>
      <c r="BI222" s="17"/>
      <c r="BJ222" s="60"/>
      <c r="BK222" s="17"/>
      <c r="BL222" s="16"/>
      <c r="BM222" s="16"/>
      <c r="BN222" s="16"/>
      <c r="BO222" s="16"/>
      <c r="BP222" s="16"/>
      <c r="BQ222" s="16"/>
      <c r="BR222" s="60"/>
      <c r="BS222" s="17"/>
      <c r="BT222" s="16"/>
      <c r="BU222" s="16"/>
      <c r="BV222" s="16"/>
      <c r="BW222" s="16"/>
      <c r="BX222" s="60"/>
      <c r="BY222" s="17"/>
      <c r="BZ222" s="60"/>
      <c r="CA222" s="17"/>
      <c r="CB222" s="16"/>
      <c r="CC222" s="16"/>
      <c r="CD222" s="16"/>
      <c r="CE222" s="16"/>
      <c r="CF222" s="16"/>
      <c r="CG222" s="16"/>
      <c r="CH222" s="60"/>
      <c r="CI222" s="17"/>
      <c r="CJ222" s="16"/>
      <c r="CK222" s="16"/>
      <c r="CL222" s="16"/>
      <c r="CM222" s="16"/>
      <c r="CN222" s="16"/>
      <c r="CO222" s="16"/>
      <c r="CP222" s="16"/>
      <c r="CQ222" s="16"/>
      <c r="CR222" s="16"/>
      <c r="CS222" s="16"/>
      <c r="CT222" s="60"/>
      <c r="CU222" s="17"/>
      <c r="CV222" s="16"/>
      <c r="CW222" s="16"/>
    </row>
    <row r="223" spans="1:101" x14ac:dyDescent="0.3">
      <c r="A223" s="14">
        <v>135</v>
      </c>
      <c r="B223" s="15"/>
      <c r="C223" s="14" t="s">
        <v>224</v>
      </c>
      <c r="D223" s="14" t="s">
        <v>497</v>
      </c>
      <c r="E223" s="14"/>
      <c r="F223" s="14"/>
      <c r="G223" s="14" t="s">
        <v>498</v>
      </c>
      <c r="H223" s="2"/>
      <c r="I223" s="12">
        <v>100</v>
      </c>
      <c r="J223" s="16">
        <f t="shared" si="14"/>
        <v>22.200000000000003</v>
      </c>
      <c r="K223" s="16">
        <f t="shared" si="15"/>
        <v>51.967499999999994</v>
      </c>
      <c r="L223" s="16">
        <f t="shared" si="13"/>
        <v>48.032500000000006</v>
      </c>
      <c r="M223" s="16">
        <f t="shared" si="13"/>
        <v>77.8</v>
      </c>
      <c r="N223" s="17">
        <v>8</v>
      </c>
      <c r="O223" s="17">
        <v>25</v>
      </c>
      <c r="P223" s="17">
        <v>5</v>
      </c>
      <c r="Q223" s="17">
        <v>10</v>
      </c>
      <c r="R223" s="18">
        <v>5.0000000000000001E-3</v>
      </c>
      <c r="S223" s="16">
        <v>0.5</v>
      </c>
      <c r="T223" s="60"/>
      <c r="U223" s="17"/>
      <c r="V223" s="16">
        <v>0.01</v>
      </c>
      <c r="W223" s="16">
        <v>0.5</v>
      </c>
      <c r="X223" s="18">
        <v>2E-3</v>
      </c>
      <c r="Y223" s="16">
        <v>0.1</v>
      </c>
      <c r="Z223" s="16"/>
      <c r="AA223" s="16"/>
      <c r="AB223" s="16"/>
      <c r="AC223" s="16"/>
      <c r="AD223" s="16"/>
      <c r="AE223" s="16"/>
      <c r="AF223" s="18"/>
      <c r="AG223" s="16"/>
      <c r="AH223" s="18">
        <v>5.0000000000000001E-3</v>
      </c>
      <c r="AI223" s="16">
        <v>0.5</v>
      </c>
      <c r="AJ223" s="17">
        <v>35</v>
      </c>
      <c r="AK223" s="17">
        <v>40</v>
      </c>
      <c r="AL223" s="16">
        <v>0.01</v>
      </c>
      <c r="AM223" s="16">
        <v>0.2</v>
      </c>
      <c r="AN223" s="16"/>
      <c r="AO223" s="16"/>
      <c r="AP223" s="16"/>
      <c r="AQ223" s="16"/>
      <c r="AR223" s="60">
        <v>5.0000000000000001E-4</v>
      </c>
      <c r="AS223" s="17">
        <v>1</v>
      </c>
      <c r="AT223" s="16"/>
      <c r="AU223" s="16"/>
      <c r="AV223" s="18"/>
      <c r="AW223" s="16"/>
      <c r="AX223" s="18"/>
      <c r="AY223" s="16"/>
      <c r="AZ223" s="60"/>
      <c r="BA223" s="17"/>
      <c r="BB223" s="16"/>
      <c r="BC223" s="16"/>
      <c r="BD223" s="16"/>
      <c r="BE223" s="16"/>
      <c r="BF223" s="60"/>
      <c r="BG223" s="17"/>
      <c r="BH223" s="60"/>
      <c r="BI223" s="17"/>
      <c r="BJ223" s="60"/>
      <c r="BK223" s="17"/>
      <c r="BL223" s="16"/>
      <c r="BM223" s="16"/>
      <c r="BN223" s="16"/>
      <c r="BO223" s="16"/>
      <c r="BP223" s="16"/>
      <c r="BQ223" s="16"/>
      <c r="BR223" s="60"/>
      <c r="BS223" s="17"/>
      <c r="BT223" s="16"/>
      <c r="BU223" s="16"/>
      <c r="BV223" s="16"/>
      <c r="BW223" s="16"/>
      <c r="BX223" s="60"/>
      <c r="BY223" s="17"/>
      <c r="BZ223" s="60"/>
      <c r="CA223" s="17"/>
      <c r="CB223" s="16"/>
      <c r="CC223" s="16"/>
      <c r="CD223" s="16"/>
      <c r="CE223" s="16"/>
      <c r="CF223" s="16"/>
      <c r="CG223" s="16"/>
      <c r="CH223" s="60"/>
      <c r="CI223" s="17"/>
      <c r="CJ223" s="16"/>
      <c r="CK223" s="16"/>
      <c r="CL223" s="16"/>
      <c r="CM223" s="16"/>
      <c r="CN223" s="16"/>
      <c r="CO223" s="16"/>
      <c r="CP223" s="16"/>
      <c r="CQ223" s="16"/>
      <c r="CR223" s="16"/>
      <c r="CS223" s="16"/>
      <c r="CT223" s="60"/>
      <c r="CU223" s="17"/>
      <c r="CV223" s="16"/>
      <c r="CW223" s="16"/>
    </row>
    <row r="224" spans="1:101" x14ac:dyDescent="0.3">
      <c r="A224" s="14">
        <v>135</v>
      </c>
      <c r="B224" s="15"/>
      <c r="C224" s="14" t="s">
        <v>224</v>
      </c>
      <c r="D224" s="14" t="s">
        <v>497</v>
      </c>
      <c r="E224" s="14"/>
      <c r="F224" s="14"/>
      <c r="G224" s="14" t="s">
        <v>498</v>
      </c>
      <c r="H224" s="2"/>
      <c r="I224" s="12">
        <v>100</v>
      </c>
      <c r="J224" s="16">
        <f t="shared" si="14"/>
        <v>12.700000000000003</v>
      </c>
      <c r="K224" s="16">
        <f t="shared" si="15"/>
        <v>51.96749999999998</v>
      </c>
      <c r="L224" s="16">
        <f t="shared" si="13"/>
        <v>48.03250000000002</v>
      </c>
      <c r="M224" s="16">
        <f t="shared" si="13"/>
        <v>87.3</v>
      </c>
      <c r="N224" s="17">
        <v>8</v>
      </c>
      <c r="O224" s="17">
        <v>25</v>
      </c>
      <c r="P224" s="17">
        <v>5</v>
      </c>
      <c r="Q224" s="17">
        <v>10</v>
      </c>
      <c r="R224" s="18">
        <v>5.0000000000000001E-3</v>
      </c>
      <c r="S224" s="16">
        <v>0.5</v>
      </c>
      <c r="T224" s="60">
        <v>5.0000000000000001E-4</v>
      </c>
      <c r="U224" s="17">
        <v>1</v>
      </c>
      <c r="V224" s="16">
        <v>0.01</v>
      </c>
      <c r="W224" s="16">
        <v>0.5</v>
      </c>
      <c r="X224" s="18">
        <v>2E-3</v>
      </c>
      <c r="Y224" s="16">
        <v>0.1</v>
      </c>
      <c r="Z224" s="16"/>
      <c r="AA224" s="16"/>
      <c r="AB224" s="16"/>
      <c r="AC224" s="16"/>
      <c r="AD224" s="16"/>
      <c r="AE224" s="16"/>
      <c r="AF224" s="18"/>
      <c r="AG224" s="16"/>
      <c r="AH224" s="18"/>
      <c r="AI224" s="16"/>
      <c r="AJ224" s="17">
        <v>35</v>
      </c>
      <c r="AK224" s="17">
        <v>40</v>
      </c>
      <c r="AL224" s="16">
        <v>0.01</v>
      </c>
      <c r="AM224" s="16">
        <v>0.2</v>
      </c>
      <c r="AN224" s="16"/>
      <c r="AO224" s="16"/>
      <c r="AP224" s="16"/>
      <c r="AQ224" s="16"/>
      <c r="AR224" s="60">
        <v>5.0000000000000001E-4</v>
      </c>
      <c r="AS224" s="17">
        <v>1</v>
      </c>
      <c r="AT224" s="16"/>
      <c r="AU224" s="16"/>
      <c r="AV224" s="18"/>
      <c r="AW224" s="16"/>
      <c r="AX224" s="18"/>
      <c r="AY224" s="16"/>
      <c r="AZ224" s="60">
        <v>5.0000000000000001E-4</v>
      </c>
      <c r="BA224" s="17">
        <v>1</v>
      </c>
      <c r="BB224" s="16"/>
      <c r="BC224" s="16"/>
      <c r="BD224" s="16"/>
      <c r="BE224" s="16"/>
      <c r="BF224" s="60">
        <v>5.0000000000000001E-4</v>
      </c>
      <c r="BG224" s="17">
        <v>1</v>
      </c>
      <c r="BH224" s="60">
        <v>5.0000000000000001E-4</v>
      </c>
      <c r="BI224" s="17">
        <v>1</v>
      </c>
      <c r="BJ224" s="60">
        <v>5.0000000000000001E-4</v>
      </c>
      <c r="BK224" s="17">
        <v>1</v>
      </c>
      <c r="BL224" s="16"/>
      <c r="BM224" s="16"/>
      <c r="BN224" s="16"/>
      <c r="BO224" s="16"/>
      <c r="BP224" s="16"/>
      <c r="BQ224" s="16"/>
      <c r="BR224" s="60">
        <v>5.0000000000000001E-4</v>
      </c>
      <c r="BS224" s="17">
        <v>1</v>
      </c>
      <c r="BT224" s="16"/>
      <c r="BU224" s="16"/>
      <c r="BV224" s="16"/>
      <c r="BW224" s="16"/>
      <c r="BX224" s="60">
        <v>5.0000000000000001E-4</v>
      </c>
      <c r="BY224" s="17">
        <v>1</v>
      </c>
      <c r="BZ224" s="60">
        <v>5.0000000000000001E-4</v>
      </c>
      <c r="CA224" s="17">
        <v>1</v>
      </c>
      <c r="CB224" s="16"/>
      <c r="CC224" s="16"/>
      <c r="CD224" s="16"/>
      <c r="CE224" s="16"/>
      <c r="CF224" s="16"/>
      <c r="CG224" s="16"/>
      <c r="CH224" s="60">
        <v>5.0000000000000001E-4</v>
      </c>
      <c r="CI224" s="17">
        <v>1</v>
      </c>
      <c r="CJ224" s="16"/>
      <c r="CK224" s="16"/>
      <c r="CL224" s="16"/>
      <c r="CM224" s="16"/>
      <c r="CN224" s="16"/>
      <c r="CO224" s="16"/>
      <c r="CP224" s="16"/>
      <c r="CQ224" s="16"/>
      <c r="CR224" s="16"/>
      <c r="CS224" s="16"/>
      <c r="CT224" s="60">
        <v>5.0000000000000001E-4</v>
      </c>
      <c r="CU224" s="17">
        <v>1</v>
      </c>
      <c r="CV224" s="16"/>
      <c r="CW224" s="16"/>
    </row>
    <row r="225" spans="1:101" x14ac:dyDescent="0.3">
      <c r="A225" s="14">
        <v>135</v>
      </c>
      <c r="B225" s="15"/>
      <c r="C225" s="14" t="s">
        <v>224</v>
      </c>
      <c r="D225" s="14" t="s">
        <v>497</v>
      </c>
      <c r="E225" s="14"/>
      <c r="F225" s="14"/>
      <c r="G225" s="14" t="s">
        <v>498</v>
      </c>
      <c r="H225" s="2"/>
      <c r="I225" s="12">
        <v>100</v>
      </c>
      <c r="J225" s="16">
        <f t="shared" si="14"/>
        <v>22.200000000000003</v>
      </c>
      <c r="K225" s="16">
        <f t="shared" si="15"/>
        <v>51.967499999999994</v>
      </c>
      <c r="L225" s="16">
        <f t="shared" si="13"/>
        <v>48.032500000000006</v>
      </c>
      <c r="M225" s="16">
        <f t="shared" si="13"/>
        <v>77.8</v>
      </c>
      <c r="N225" s="17">
        <v>8</v>
      </c>
      <c r="O225" s="17">
        <v>25</v>
      </c>
      <c r="P225" s="17">
        <v>5</v>
      </c>
      <c r="Q225" s="17">
        <v>10</v>
      </c>
      <c r="R225" s="18">
        <v>5.0000000000000001E-3</v>
      </c>
      <c r="S225" s="16">
        <v>0.5</v>
      </c>
      <c r="T225" s="60"/>
      <c r="U225" s="17"/>
      <c r="V225" s="16">
        <v>0.01</v>
      </c>
      <c r="W225" s="16">
        <v>0.5</v>
      </c>
      <c r="X225" s="18"/>
      <c r="Y225" s="16"/>
      <c r="Z225" s="16"/>
      <c r="AA225" s="16"/>
      <c r="AB225" s="16"/>
      <c r="AC225" s="16"/>
      <c r="AD225" s="16"/>
      <c r="AE225" s="16"/>
      <c r="AF225" s="18">
        <v>2E-3</v>
      </c>
      <c r="AG225" s="16">
        <v>0.1</v>
      </c>
      <c r="AH225" s="18">
        <v>5.0000000000000001E-3</v>
      </c>
      <c r="AI225" s="16">
        <v>0.5</v>
      </c>
      <c r="AJ225" s="17">
        <v>35</v>
      </c>
      <c r="AK225" s="17">
        <v>40</v>
      </c>
      <c r="AL225" s="16">
        <v>0.01</v>
      </c>
      <c r="AM225" s="16">
        <v>0.2</v>
      </c>
      <c r="AN225" s="16"/>
      <c r="AO225" s="16"/>
      <c r="AP225" s="16"/>
      <c r="AQ225" s="16"/>
      <c r="AR225" s="60">
        <v>5.0000000000000001E-4</v>
      </c>
      <c r="AS225" s="17">
        <v>1</v>
      </c>
      <c r="AT225" s="16"/>
      <c r="AU225" s="16"/>
      <c r="AV225" s="18"/>
      <c r="AW225" s="16"/>
      <c r="AX225" s="18"/>
      <c r="AY225" s="16"/>
      <c r="AZ225" s="60"/>
      <c r="BA225" s="17"/>
      <c r="BB225" s="16"/>
      <c r="BC225" s="16"/>
      <c r="BD225" s="16"/>
      <c r="BE225" s="16"/>
      <c r="BF225" s="60"/>
      <c r="BG225" s="17"/>
      <c r="BH225" s="60"/>
      <c r="BI225" s="17"/>
      <c r="BJ225" s="60"/>
      <c r="BK225" s="17"/>
      <c r="BL225" s="16"/>
      <c r="BM225" s="16"/>
      <c r="BN225" s="16"/>
      <c r="BO225" s="16"/>
      <c r="BP225" s="16"/>
      <c r="BQ225" s="16"/>
      <c r="BR225" s="60"/>
      <c r="BS225" s="17"/>
      <c r="BT225" s="16"/>
      <c r="BU225" s="16"/>
      <c r="BV225" s="16"/>
      <c r="BW225" s="16"/>
      <c r="BX225" s="60"/>
      <c r="BY225" s="17"/>
      <c r="BZ225" s="60"/>
      <c r="CA225" s="17"/>
      <c r="CB225" s="16"/>
      <c r="CC225" s="16"/>
      <c r="CD225" s="16"/>
      <c r="CE225" s="16"/>
      <c r="CF225" s="16"/>
      <c r="CG225" s="16"/>
      <c r="CH225" s="60"/>
      <c r="CI225" s="17"/>
      <c r="CJ225" s="16"/>
      <c r="CK225" s="16"/>
      <c r="CL225" s="16"/>
      <c r="CM225" s="16"/>
      <c r="CN225" s="16"/>
      <c r="CO225" s="16"/>
      <c r="CP225" s="16"/>
      <c r="CQ225" s="16"/>
      <c r="CR225" s="16"/>
      <c r="CS225" s="16"/>
      <c r="CT225" s="60"/>
      <c r="CU225" s="17"/>
      <c r="CV225" s="16"/>
      <c r="CW225" s="16"/>
    </row>
    <row r="226" spans="1:101" x14ac:dyDescent="0.3">
      <c r="A226" s="14">
        <v>135</v>
      </c>
      <c r="B226" s="15"/>
      <c r="C226" s="14" t="s">
        <v>224</v>
      </c>
      <c r="D226" s="14" t="s">
        <v>497</v>
      </c>
      <c r="E226" s="14"/>
      <c r="F226" s="14"/>
      <c r="G226" s="14" t="s">
        <v>498</v>
      </c>
      <c r="H226" s="2"/>
      <c r="I226" s="12">
        <v>100</v>
      </c>
      <c r="J226" s="16">
        <f t="shared" si="14"/>
        <v>22.700000000000003</v>
      </c>
      <c r="K226" s="16">
        <f t="shared" si="15"/>
        <v>51.972499999999997</v>
      </c>
      <c r="L226" s="16">
        <f t="shared" si="13"/>
        <v>48.027500000000003</v>
      </c>
      <c r="M226" s="16">
        <f t="shared" si="13"/>
        <v>77.3</v>
      </c>
      <c r="N226" s="17">
        <v>8</v>
      </c>
      <c r="O226" s="17">
        <v>25</v>
      </c>
      <c r="P226" s="17">
        <v>5</v>
      </c>
      <c r="Q226" s="17">
        <v>10</v>
      </c>
      <c r="R226" s="18">
        <v>5.0000000000000001E-3</v>
      </c>
      <c r="S226" s="16">
        <v>0.5</v>
      </c>
      <c r="T226" s="60"/>
      <c r="U226" s="17"/>
      <c r="V226" s="16">
        <v>0.01</v>
      </c>
      <c r="W226" s="16">
        <v>0.5</v>
      </c>
      <c r="X226" s="18"/>
      <c r="Y226" s="16"/>
      <c r="Z226" s="16"/>
      <c r="AA226" s="16"/>
      <c r="AB226" s="16"/>
      <c r="AC226" s="16"/>
      <c r="AD226" s="16"/>
      <c r="AE226" s="16"/>
      <c r="AF226" s="18">
        <v>2E-3</v>
      </c>
      <c r="AG226" s="16">
        <v>0.1</v>
      </c>
      <c r="AH226" s="18"/>
      <c r="AI226" s="16"/>
      <c r="AJ226" s="17">
        <v>35</v>
      </c>
      <c r="AK226" s="17">
        <v>40</v>
      </c>
      <c r="AL226" s="16">
        <v>0.01</v>
      </c>
      <c r="AM226" s="16">
        <v>0.2</v>
      </c>
      <c r="AN226" s="16"/>
      <c r="AO226" s="16"/>
      <c r="AP226" s="16"/>
      <c r="AQ226" s="16"/>
      <c r="AR226" s="60">
        <v>5.0000000000000001E-4</v>
      </c>
      <c r="AS226" s="17">
        <v>1</v>
      </c>
      <c r="AT226" s="16"/>
      <c r="AU226" s="16"/>
      <c r="AV226" s="18"/>
      <c r="AW226" s="16"/>
      <c r="AX226" s="18"/>
      <c r="AY226" s="16"/>
      <c r="AZ226" s="60"/>
      <c r="BA226" s="17"/>
      <c r="BB226" s="16"/>
      <c r="BC226" s="16"/>
      <c r="BD226" s="16"/>
      <c r="BE226" s="16"/>
      <c r="BF226" s="60"/>
      <c r="BG226" s="17"/>
      <c r="BH226" s="60"/>
      <c r="BI226" s="17"/>
      <c r="BJ226" s="60"/>
      <c r="BK226" s="17"/>
      <c r="BL226" s="16"/>
      <c r="BM226" s="16"/>
      <c r="BN226" s="16"/>
      <c r="BO226" s="16"/>
      <c r="BP226" s="16"/>
      <c r="BQ226" s="16"/>
      <c r="BR226" s="60"/>
      <c r="BS226" s="17"/>
      <c r="BT226" s="16"/>
      <c r="BU226" s="16"/>
      <c r="BV226" s="16"/>
      <c r="BW226" s="16"/>
      <c r="BX226" s="60"/>
      <c r="BY226" s="17"/>
      <c r="BZ226" s="60"/>
      <c r="CA226" s="17"/>
      <c r="CB226" s="16"/>
      <c r="CC226" s="16"/>
      <c r="CD226" s="16"/>
      <c r="CE226" s="16"/>
      <c r="CF226" s="16"/>
      <c r="CG226" s="16"/>
      <c r="CH226" s="60"/>
      <c r="CI226" s="17"/>
      <c r="CJ226" s="16"/>
      <c r="CK226" s="16"/>
      <c r="CL226" s="16"/>
      <c r="CM226" s="16"/>
      <c r="CN226" s="16"/>
      <c r="CO226" s="16"/>
      <c r="CP226" s="16"/>
      <c r="CQ226" s="16"/>
      <c r="CR226" s="16"/>
      <c r="CS226" s="16"/>
      <c r="CT226" s="60"/>
      <c r="CU226" s="17"/>
      <c r="CV226" s="16"/>
      <c r="CW226" s="16"/>
    </row>
    <row r="227" spans="1:101" x14ac:dyDescent="0.3">
      <c r="A227" s="14">
        <v>135</v>
      </c>
      <c r="B227" s="15"/>
      <c r="C227" s="14" t="s">
        <v>224</v>
      </c>
      <c r="D227" s="14" t="s">
        <v>497</v>
      </c>
      <c r="E227" s="14"/>
      <c r="F227" s="14"/>
      <c r="G227" s="14" t="s">
        <v>498</v>
      </c>
      <c r="H227" s="2"/>
      <c r="I227" s="12">
        <v>100</v>
      </c>
      <c r="J227" s="16">
        <f t="shared" si="14"/>
        <v>22.200000000000003</v>
      </c>
      <c r="K227" s="16">
        <f t="shared" si="15"/>
        <v>51.967499999999994</v>
      </c>
      <c r="L227" s="16">
        <f t="shared" si="13"/>
        <v>48.032500000000006</v>
      </c>
      <c r="M227" s="16">
        <f t="shared" si="13"/>
        <v>77.8</v>
      </c>
      <c r="N227" s="17">
        <v>8</v>
      </c>
      <c r="O227" s="17">
        <v>25</v>
      </c>
      <c r="P227" s="17">
        <v>5</v>
      </c>
      <c r="Q227" s="17">
        <v>10</v>
      </c>
      <c r="R227" s="18">
        <v>5.0000000000000001E-3</v>
      </c>
      <c r="S227" s="16">
        <v>0.5</v>
      </c>
      <c r="T227" s="60"/>
      <c r="U227" s="17"/>
      <c r="V227" s="16"/>
      <c r="W227" s="16"/>
      <c r="X227" s="18">
        <v>2E-3</v>
      </c>
      <c r="Y227" s="16">
        <v>0.1</v>
      </c>
      <c r="Z227" s="16">
        <v>0.01</v>
      </c>
      <c r="AA227" s="16">
        <v>0.5</v>
      </c>
      <c r="AB227" s="16"/>
      <c r="AC227" s="16"/>
      <c r="AD227" s="16"/>
      <c r="AE227" s="16"/>
      <c r="AF227" s="18"/>
      <c r="AG227" s="16"/>
      <c r="AH227" s="18">
        <v>5.0000000000000001E-3</v>
      </c>
      <c r="AI227" s="16">
        <v>0.5</v>
      </c>
      <c r="AJ227" s="17">
        <v>35</v>
      </c>
      <c r="AK227" s="17">
        <v>40</v>
      </c>
      <c r="AL227" s="16">
        <v>0.01</v>
      </c>
      <c r="AM227" s="16">
        <v>0.2</v>
      </c>
      <c r="AN227" s="16"/>
      <c r="AO227" s="16"/>
      <c r="AP227" s="16"/>
      <c r="AQ227" s="16"/>
      <c r="AR227" s="60">
        <v>5.0000000000000001E-4</v>
      </c>
      <c r="AS227" s="17">
        <v>1</v>
      </c>
      <c r="AT227" s="16"/>
      <c r="AU227" s="16"/>
      <c r="AV227" s="18"/>
      <c r="AW227" s="16"/>
      <c r="AX227" s="18"/>
      <c r="AY227" s="16"/>
      <c r="AZ227" s="60"/>
      <c r="BA227" s="17"/>
      <c r="BB227" s="16"/>
      <c r="BC227" s="16"/>
      <c r="BD227" s="16"/>
      <c r="BE227" s="16"/>
      <c r="BF227" s="60"/>
      <c r="BG227" s="17"/>
      <c r="BH227" s="60"/>
      <c r="BI227" s="17"/>
      <c r="BJ227" s="60"/>
      <c r="BK227" s="17"/>
      <c r="BL227" s="16"/>
      <c r="BM227" s="16"/>
      <c r="BN227" s="16"/>
      <c r="BO227" s="16"/>
      <c r="BP227" s="16"/>
      <c r="BQ227" s="16"/>
      <c r="BR227" s="60"/>
      <c r="BS227" s="17"/>
      <c r="BT227" s="16"/>
      <c r="BU227" s="16"/>
      <c r="BV227" s="16"/>
      <c r="BW227" s="16"/>
      <c r="BX227" s="60"/>
      <c r="BY227" s="17"/>
      <c r="BZ227" s="60"/>
      <c r="CA227" s="17"/>
      <c r="CB227" s="16"/>
      <c r="CC227" s="16"/>
      <c r="CD227" s="16"/>
      <c r="CE227" s="16"/>
      <c r="CF227" s="16"/>
      <c r="CG227" s="16"/>
      <c r="CH227" s="60"/>
      <c r="CI227" s="17"/>
      <c r="CJ227" s="16"/>
      <c r="CK227" s="16"/>
      <c r="CL227" s="16"/>
      <c r="CM227" s="16"/>
      <c r="CN227" s="16"/>
      <c r="CO227" s="16"/>
      <c r="CP227" s="16"/>
      <c r="CQ227" s="16"/>
      <c r="CR227" s="16"/>
      <c r="CS227" s="16"/>
      <c r="CT227" s="60"/>
      <c r="CU227" s="17"/>
      <c r="CV227" s="16"/>
      <c r="CW227" s="16"/>
    </row>
    <row r="228" spans="1:101" x14ac:dyDescent="0.3">
      <c r="A228" s="14">
        <v>135</v>
      </c>
      <c r="B228" s="15"/>
      <c r="C228" s="14" t="s">
        <v>224</v>
      </c>
      <c r="D228" s="14" t="s">
        <v>497</v>
      </c>
      <c r="E228" s="14"/>
      <c r="F228" s="14"/>
      <c r="G228" s="14" t="s">
        <v>498</v>
      </c>
      <c r="H228" s="2"/>
      <c r="I228" s="12">
        <v>100</v>
      </c>
      <c r="J228" s="16">
        <f t="shared" si="14"/>
        <v>12.700000000000003</v>
      </c>
      <c r="K228" s="16">
        <f t="shared" si="15"/>
        <v>51.96749999999998</v>
      </c>
      <c r="L228" s="16">
        <f t="shared" si="13"/>
        <v>48.03250000000002</v>
      </c>
      <c r="M228" s="16">
        <f t="shared" si="13"/>
        <v>87.3</v>
      </c>
      <c r="N228" s="17">
        <v>8</v>
      </c>
      <c r="O228" s="17">
        <v>25</v>
      </c>
      <c r="P228" s="17">
        <v>5</v>
      </c>
      <c r="Q228" s="17">
        <v>10</v>
      </c>
      <c r="R228" s="18">
        <v>5.0000000000000001E-3</v>
      </c>
      <c r="S228" s="16">
        <v>0.5</v>
      </c>
      <c r="T228" s="60">
        <v>5.0000000000000001E-4</v>
      </c>
      <c r="U228" s="17">
        <v>1</v>
      </c>
      <c r="V228" s="16"/>
      <c r="W228" s="16"/>
      <c r="X228" s="18">
        <v>2E-3</v>
      </c>
      <c r="Y228" s="16">
        <v>0.1</v>
      </c>
      <c r="Z228" s="16">
        <v>0.01</v>
      </c>
      <c r="AA228" s="16">
        <v>0.5</v>
      </c>
      <c r="AB228" s="16"/>
      <c r="AC228" s="16"/>
      <c r="AD228" s="16"/>
      <c r="AE228" s="16"/>
      <c r="AF228" s="18"/>
      <c r="AG228" s="16"/>
      <c r="AH228" s="18"/>
      <c r="AI228" s="16"/>
      <c r="AJ228" s="17">
        <v>35</v>
      </c>
      <c r="AK228" s="17">
        <v>40</v>
      </c>
      <c r="AL228" s="16">
        <v>0.01</v>
      </c>
      <c r="AM228" s="16">
        <v>0.2</v>
      </c>
      <c r="AN228" s="16"/>
      <c r="AO228" s="16"/>
      <c r="AP228" s="16"/>
      <c r="AQ228" s="16"/>
      <c r="AR228" s="60">
        <v>5.0000000000000001E-4</v>
      </c>
      <c r="AS228" s="17">
        <v>1</v>
      </c>
      <c r="AT228" s="16"/>
      <c r="AU228" s="16"/>
      <c r="AV228" s="18"/>
      <c r="AW228" s="16"/>
      <c r="AX228" s="18"/>
      <c r="AY228" s="16"/>
      <c r="AZ228" s="60">
        <v>5.0000000000000001E-4</v>
      </c>
      <c r="BA228" s="17">
        <v>1</v>
      </c>
      <c r="BB228" s="16"/>
      <c r="BC228" s="16"/>
      <c r="BD228" s="16"/>
      <c r="BE228" s="16"/>
      <c r="BF228" s="60">
        <v>5.0000000000000001E-4</v>
      </c>
      <c r="BG228" s="17">
        <v>1</v>
      </c>
      <c r="BH228" s="60">
        <v>5.0000000000000001E-4</v>
      </c>
      <c r="BI228" s="17">
        <v>1</v>
      </c>
      <c r="BJ228" s="60">
        <v>5.0000000000000001E-4</v>
      </c>
      <c r="BK228" s="17">
        <v>1</v>
      </c>
      <c r="BL228" s="16"/>
      <c r="BM228" s="16"/>
      <c r="BN228" s="16"/>
      <c r="BO228" s="16"/>
      <c r="BP228" s="16"/>
      <c r="BQ228" s="16"/>
      <c r="BR228" s="60">
        <v>5.0000000000000001E-4</v>
      </c>
      <c r="BS228" s="17">
        <v>1</v>
      </c>
      <c r="BT228" s="16"/>
      <c r="BU228" s="16"/>
      <c r="BV228" s="16"/>
      <c r="BW228" s="16"/>
      <c r="BX228" s="60">
        <v>5.0000000000000001E-4</v>
      </c>
      <c r="BY228" s="17">
        <v>1</v>
      </c>
      <c r="BZ228" s="60">
        <v>5.0000000000000001E-4</v>
      </c>
      <c r="CA228" s="17">
        <v>1</v>
      </c>
      <c r="CB228" s="16"/>
      <c r="CC228" s="16"/>
      <c r="CD228" s="16"/>
      <c r="CE228" s="16"/>
      <c r="CF228" s="16"/>
      <c r="CG228" s="16"/>
      <c r="CH228" s="60">
        <v>5.0000000000000001E-4</v>
      </c>
      <c r="CI228" s="17">
        <v>1</v>
      </c>
      <c r="CJ228" s="16"/>
      <c r="CK228" s="16"/>
      <c r="CL228" s="16"/>
      <c r="CM228" s="16"/>
      <c r="CN228" s="16"/>
      <c r="CO228" s="16"/>
      <c r="CP228" s="16"/>
      <c r="CQ228" s="16"/>
      <c r="CR228" s="16"/>
      <c r="CS228" s="16"/>
      <c r="CT228" s="60">
        <v>5.0000000000000001E-4</v>
      </c>
      <c r="CU228" s="17">
        <v>1</v>
      </c>
      <c r="CV228" s="16"/>
      <c r="CW228" s="16"/>
    </row>
    <row r="229" spans="1:101" x14ac:dyDescent="0.3">
      <c r="A229" s="14">
        <v>135</v>
      </c>
      <c r="B229" s="15"/>
      <c r="C229" s="14" t="s">
        <v>224</v>
      </c>
      <c r="D229" s="14" t="s">
        <v>497</v>
      </c>
      <c r="E229" s="14"/>
      <c r="F229" s="14"/>
      <c r="G229" s="14" t="s">
        <v>498</v>
      </c>
      <c r="H229" s="2"/>
      <c r="I229" s="12">
        <v>100</v>
      </c>
      <c r="J229" s="16">
        <f t="shared" si="14"/>
        <v>22.200000000000003</v>
      </c>
      <c r="K229" s="16">
        <f t="shared" si="15"/>
        <v>51.967499999999994</v>
      </c>
      <c r="L229" s="16">
        <f t="shared" si="13"/>
        <v>48.032500000000006</v>
      </c>
      <c r="M229" s="16">
        <f t="shared" si="13"/>
        <v>77.8</v>
      </c>
      <c r="N229" s="17">
        <v>8</v>
      </c>
      <c r="O229" s="17">
        <v>25</v>
      </c>
      <c r="P229" s="17">
        <v>5</v>
      </c>
      <c r="Q229" s="17">
        <v>10</v>
      </c>
      <c r="R229" s="18">
        <v>5.0000000000000001E-3</v>
      </c>
      <c r="S229" s="16">
        <v>0.5</v>
      </c>
      <c r="T229" s="60"/>
      <c r="U229" s="17"/>
      <c r="V229" s="16"/>
      <c r="W229" s="16"/>
      <c r="X229" s="18"/>
      <c r="Y229" s="16"/>
      <c r="Z229" s="16">
        <v>0.01</v>
      </c>
      <c r="AA229" s="16">
        <v>0.5</v>
      </c>
      <c r="AB229" s="16"/>
      <c r="AC229" s="16"/>
      <c r="AD229" s="16"/>
      <c r="AE229" s="16"/>
      <c r="AF229" s="18">
        <v>2E-3</v>
      </c>
      <c r="AG229" s="16">
        <v>0.1</v>
      </c>
      <c r="AH229" s="18">
        <v>5.0000000000000001E-3</v>
      </c>
      <c r="AI229" s="16">
        <v>0.5</v>
      </c>
      <c r="AJ229" s="17">
        <v>35</v>
      </c>
      <c r="AK229" s="17">
        <v>40</v>
      </c>
      <c r="AL229" s="16">
        <v>0.01</v>
      </c>
      <c r="AM229" s="16">
        <v>0.2</v>
      </c>
      <c r="AN229" s="16"/>
      <c r="AO229" s="16"/>
      <c r="AP229" s="16"/>
      <c r="AQ229" s="16"/>
      <c r="AR229" s="60">
        <v>5.0000000000000001E-4</v>
      </c>
      <c r="AS229" s="17">
        <v>1</v>
      </c>
      <c r="AT229" s="16"/>
      <c r="AU229" s="16"/>
      <c r="AV229" s="18"/>
      <c r="AW229" s="16"/>
      <c r="AX229" s="18"/>
      <c r="AY229" s="16"/>
      <c r="AZ229" s="60"/>
      <c r="BA229" s="17"/>
      <c r="BB229" s="16"/>
      <c r="BC229" s="16"/>
      <c r="BD229" s="16"/>
      <c r="BE229" s="16"/>
      <c r="BF229" s="60"/>
      <c r="BG229" s="17"/>
      <c r="BH229" s="60"/>
      <c r="BI229" s="17"/>
      <c r="BJ229" s="60"/>
      <c r="BK229" s="17"/>
      <c r="BL229" s="16"/>
      <c r="BM229" s="16"/>
      <c r="BN229" s="16"/>
      <c r="BO229" s="16"/>
      <c r="BP229" s="16"/>
      <c r="BQ229" s="16"/>
      <c r="BR229" s="60"/>
      <c r="BS229" s="17"/>
      <c r="BT229" s="16"/>
      <c r="BU229" s="16"/>
      <c r="BV229" s="16"/>
      <c r="BW229" s="16"/>
      <c r="BX229" s="60"/>
      <c r="BY229" s="17"/>
      <c r="BZ229" s="60"/>
      <c r="CA229" s="17"/>
      <c r="CB229" s="16"/>
      <c r="CC229" s="16"/>
      <c r="CD229" s="16"/>
      <c r="CE229" s="16"/>
      <c r="CF229" s="16"/>
      <c r="CG229" s="16"/>
      <c r="CH229" s="60"/>
      <c r="CI229" s="17"/>
      <c r="CJ229" s="16"/>
      <c r="CK229" s="16"/>
      <c r="CL229" s="16"/>
      <c r="CM229" s="16"/>
      <c r="CN229" s="16"/>
      <c r="CO229" s="16"/>
      <c r="CP229" s="16"/>
      <c r="CQ229" s="16"/>
      <c r="CR229" s="16"/>
      <c r="CS229" s="16"/>
      <c r="CT229" s="60"/>
      <c r="CU229" s="17"/>
      <c r="CV229" s="16"/>
      <c r="CW229" s="16"/>
    </row>
    <row r="230" spans="1:101" x14ac:dyDescent="0.3">
      <c r="A230" s="14">
        <v>135</v>
      </c>
      <c r="B230" s="15"/>
      <c r="C230" s="14" t="s">
        <v>224</v>
      </c>
      <c r="D230" s="14" t="s">
        <v>497</v>
      </c>
      <c r="E230" s="14"/>
      <c r="F230" s="14"/>
      <c r="G230" s="14" t="s">
        <v>498</v>
      </c>
      <c r="H230" s="2"/>
      <c r="I230" s="12">
        <v>100</v>
      </c>
      <c r="J230" s="16">
        <f t="shared" si="14"/>
        <v>22.700000000000003</v>
      </c>
      <c r="K230" s="16">
        <f t="shared" si="15"/>
        <v>51.972499999999997</v>
      </c>
      <c r="L230" s="16">
        <f t="shared" si="13"/>
        <v>48.027500000000003</v>
      </c>
      <c r="M230" s="16">
        <f t="shared" si="13"/>
        <v>77.3</v>
      </c>
      <c r="N230" s="17">
        <v>8</v>
      </c>
      <c r="O230" s="17">
        <v>25</v>
      </c>
      <c r="P230" s="17">
        <v>5</v>
      </c>
      <c r="Q230" s="17">
        <v>10</v>
      </c>
      <c r="R230" s="18">
        <v>5.0000000000000001E-3</v>
      </c>
      <c r="S230" s="16">
        <v>0.5</v>
      </c>
      <c r="T230" s="60"/>
      <c r="U230" s="17"/>
      <c r="V230" s="16"/>
      <c r="W230" s="16"/>
      <c r="X230" s="18"/>
      <c r="Y230" s="16"/>
      <c r="Z230" s="16">
        <v>0.01</v>
      </c>
      <c r="AA230" s="16">
        <v>0.5</v>
      </c>
      <c r="AB230" s="16"/>
      <c r="AC230" s="16"/>
      <c r="AD230" s="16"/>
      <c r="AE230" s="16"/>
      <c r="AF230" s="18">
        <v>2E-3</v>
      </c>
      <c r="AG230" s="16">
        <v>0.1</v>
      </c>
      <c r="AH230" s="18"/>
      <c r="AI230" s="16"/>
      <c r="AJ230" s="17">
        <v>35</v>
      </c>
      <c r="AK230" s="17">
        <v>40</v>
      </c>
      <c r="AL230" s="16">
        <v>0.01</v>
      </c>
      <c r="AM230" s="16">
        <v>0.2</v>
      </c>
      <c r="AN230" s="16"/>
      <c r="AO230" s="16"/>
      <c r="AP230" s="16"/>
      <c r="AQ230" s="16"/>
      <c r="AR230" s="60">
        <v>5.0000000000000001E-4</v>
      </c>
      <c r="AS230" s="17">
        <v>1</v>
      </c>
      <c r="AT230" s="16"/>
      <c r="AU230" s="16"/>
      <c r="AV230" s="18"/>
      <c r="AW230" s="16"/>
      <c r="AX230" s="18"/>
      <c r="AY230" s="16"/>
      <c r="AZ230" s="60"/>
      <c r="BA230" s="17"/>
      <c r="BB230" s="16"/>
      <c r="BC230" s="16"/>
      <c r="BD230" s="16"/>
      <c r="BE230" s="16"/>
      <c r="BF230" s="60"/>
      <c r="BG230" s="17"/>
      <c r="BH230" s="60"/>
      <c r="BI230" s="17"/>
      <c r="BJ230" s="60"/>
      <c r="BK230" s="17"/>
      <c r="BL230" s="16"/>
      <c r="BM230" s="16"/>
      <c r="BN230" s="16"/>
      <c r="BO230" s="16"/>
      <c r="BP230" s="16"/>
      <c r="BQ230" s="16"/>
      <c r="BR230" s="60"/>
      <c r="BS230" s="17"/>
      <c r="BT230" s="16"/>
      <c r="BU230" s="16"/>
      <c r="BV230" s="16"/>
      <c r="BW230" s="16"/>
      <c r="BX230" s="60"/>
      <c r="BY230" s="17"/>
      <c r="BZ230" s="60"/>
      <c r="CA230" s="17"/>
      <c r="CB230" s="16"/>
      <c r="CC230" s="16"/>
      <c r="CD230" s="16"/>
      <c r="CE230" s="16"/>
      <c r="CF230" s="16"/>
      <c r="CG230" s="16"/>
      <c r="CH230" s="60"/>
      <c r="CI230" s="17"/>
      <c r="CJ230" s="16"/>
      <c r="CK230" s="16"/>
      <c r="CL230" s="16"/>
      <c r="CM230" s="16"/>
      <c r="CN230" s="16"/>
      <c r="CO230" s="16"/>
      <c r="CP230" s="16"/>
      <c r="CQ230" s="16"/>
      <c r="CR230" s="16"/>
      <c r="CS230" s="16"/>
      <c r="CT230" s="60"/>
      <c r="CU230" s="17"/>
      <c r="CV230" s="16"/>
      <c r="CW230" s="16"/>
    </row>
    <row r="231" spans="1:101" x14ac:dyDescent="0.3">
      <c r="A231" s="14">
        <v>135</v>
      </c>
      <c r="B231" s="15"/>
      <c r="C231" s="14" t="s">
        <v>224</v>
      </c>
      <c r="D231" s="14" t="s">
        <v>497</v>
      </c>
      <c r="E231" s="14"/>
      <c r="F231" s="14"/>
      <c r="G231" s="14" t="s">
        <v>498</v>
      </c>
      <c r="H231" s="2"/>
      <c r="I231" s="12">
        <v>100</v>
      </c>
      <c r="J231" s="16">
        <f t="shared" si="14"/>
        <v>22.200000000000003</v>
      </c>
      <c r="K231" s="16">
        <f t="shared" si="15"/>
        <v>51.967500000000001</v>
      </c>
      <c r="L231" s="16">
        <f t="shared" si="13"/>
        <v>48.032499999999999</v>
      </c>
      <c r="M231" s="16">
        <f t="shared" si="13"/>
        <v>77.8</v>
      </c>
      <c r="N231" s="17">
        <v>8</v>
      </c>
      <c r="O231" s="17">
        <v>25</v>
      </c>
      <c r="P231" s="17">
        <v>5</v>
      </c>
      <c r="Q231" s="17">
        <v>10</v>
      </c>
      <c r="R231" s="18">
        <v>5.0000000000000001E-3</v>
      </c>
      <c r="S231" s="16">
        <v>0.5</v>
      </c>
      <c r="T231" s="60"/>
      <c r="U231" s="17"/>
      <c r="V231" s="16"/>
      <c r="W231" s="16"/>
      <c r="X231" s="18">
        <v>2E-3</v>
      </c>
      <c r="Y231" s="16">
        <v>0.1</v>
      </c>
      <c r="Z231" s="16"/>
      <c r="AA231" s="16"/>
      <c r="AB231" s="16"/>
      <c r="AC231" s="16"/>
      <c r="AD231" s="16"/>
      <c r="AE231" s="16"/>
      <c r="AF231" s="18"/>
      <c r="AG231" s="16"/>
      <c r="AH231" s="18">
        <v>5.0000000000000001E-3</v>
      </c>
      <c r="AI231" s="16">
        <v>0.5</v>
      </c>
      <c r="AJ231" s="17">
        <v>35</v>
      </c>
      <c r="AK231" s="17">
        <v>40</v>
      </c>
      <c r="AL231" s="16">
        <v>0.01</v>
      </c>
      <c r="AM231" s="16">
        <v>0.2</v>
      </c>
      <c r="AN231" s="16">
        <v>0.01</v>
      </c>
      <c r="AO231" s="16">
        <v>0.5</v>
      </c>
      <c r="AP231" s="16"/>
      <c r="AQ231" s="16"/>
      <c r="AR231" s="60">
        <v>5.0000000000000001E-4</v>
      </c>
      <c r="AS231" s="17">
        <v>1</v>
      </c>
      <c r="AT231" s="16"/>
      <c r="AU231" s="16"/>
      <c r="AV231" s="18"/>
      <c r="AW231" s="16"/>
      <c r="AX231" s="18"/>
      <c r="AY231" s="16"/>
      <c r="AZ231" s="60"/>
      <c r="BA231" s="17"/>
      <c r="BB231" s="16"/>
      <c r="BC231" s="16"/>
      <c r="BD231" s="16"/>
      <c r="BE231" s="16"/>
      <c r="BF231" s="60"/>
      <c r="BG231" s="17"/>
      <c r="BH231" s="60"/>
      <c r="BI231" s="17"/>
      <c r="BJ231" s="60"/>
      <c r="BK231" s="17"/>
      <c r="BL231" s="16"/>
      <c r="BM231" s="16"/>
      <c r="BN231" s="16"/>
      <c r="BO231" s="16"/>
      <c r="BP231" s="16"/>
      <c r="BQ231" s="16"/>
      <c r="BR231" s="60"/>
      <c r="BS231" s="17"/>
      <c r="BT231" s="16"/>
      <c r="BU231" s="16"/>
      <c r="BV231" s="16"/>
      <c r="BW231" s="16"/>
      <c r="BX231" s="60"/>
      <c r="BY231" s="17"/>
      <c r="BZ231" s="60"/>
      <c r="CA231" s="17"/>
      <c r="CB231" s="16"/>
      <c r="CC231" s="16"/>
      <c r="CD231" s="16"/>
      <c r="CE231" s="16"/>
      <c r="CF231" s="16"/>
      <c r="CG231" s="16"/>
      <c r="CH231" s="60"/>
      <c r="CI231" s="17"/>
      <c r="CJ231" s="16"/>
      <c r="CK231" s="16"/>
      <c r="CL231" s="16"/>
      <c r="CM231" s="16"/>
      <c r="CN231" s="16"/>
      <c r="CO231" s="16"/>
      <c r="CP231" s="16"/>
      <c r="CQ231" s="16"/>
      <c r="CR231" s="16"/>
      <c r="CS231" s="16"/>
      <c r="CT231" s="60"/>
      <c r="CU231" s="17"/>
      <c r="CV231" s="16"/>
      <c r="CW231" s="16"/>
    </row>
    <row r="232" spans="1:101" x14ac:dyDescent="0.3">
      <c r="A232" s="14">
        <v>135</v>
      </c>
      <c r="B232" s="15"/>
      <c r="C232" s="14" t="s">
        <v>224</v>
      </c>
      <c r="D232" s="14" t="s">
        <v>497</v>
      </c>
      <c r="E232" s="14"/>
      <c r="F232" s="14"/>
      <c r="G232" s="14" t="s">
        <v>498</v>
      </c>
      <c r="H232" s="2"/>
      <c r="I232" s="12">
        <v>100</v>
      </c>
      <c r="J232" s="16">
        <f t="shared" si="14"/>
        <v>12.700000000000003</v>
      </c>
      <c r="K232" s="16">
        <f t="shared" si="15"/>
        <v>51.96749999999998</v>
      </c>
      <c r="L232" s="16">
        <f t="shared" si="13"/>
        <v>48.03250000000002</v>
      </c>
      <c r="M232" s="16">
        <f t="shared" si="13"/>
        <v>87.3</v>
      </c>
      <c r="N232" s="17">
        <v>8</v>
      </c>
      <c r="O232" s="17">
        <v>25</v>
      </c>
      <c r="P232" s="17">
        <v>5</v>
      </c>
      <c r="Q232" s="17">
        <v>10</v>
      </c>
      <c r="R232" s="18">
        <v>5.0000000000000001E-3</v>
      </c>
      <c r="S232" s="16">
        <v>0.5</v>
      </c>
      <c r="T232" s="60">
        <v>5.0000000000000001E-4</v>
      </c>
      <c r="U232" s="17">
        <v>1</v>
      </c>
      <c r="V232" s="16"/>
      <c r="W232" s="16"/>
      <c r="X232" s="18">
        <v>2E-3</v>
      </c>
      <c r="Y232" s="16">
        <v>0.1</v>
      </c>
      <c r="Z232" s="16"/>
      <c r="AA232" s="16"/>
      <c r="AB232" s="16"/>
      <c r="AC232" s="16"/>
      <c r="AD232" s="16"/>
      <c r="AE232" s="16"/>
      <c r="AF232" s="18"/>
      <c r="AG232" s="16"/>
      <c r="AH232" s="18"/>
      <c r="AI232" s="16"/>
      <c r="AJ232" s="17">
        <v>35</v>
      </c>
      <c r="AK232" s="17">
        <v>40</v>
      </c>
      <c r="AL232" s="16">
        <v>0.01</v>
      </c>
      <c r="AM232" s="16">
        <v>0.2</v>
      </c>
      <c r="AN232" s="16">
        <v>0.01</v>
      </c>
      <c r="AO232" s="16">
        <v>0.5</v>
      </c>
      <c r="AP232" s="16"/>
      <c r="AQ232" s="16"/>
      <c r="AR232" s="60">
        <v>5.0000000000000001E-4</v>
      </c>
      <c r="AS232" s="17">
        <v>1</v>
      </c>
      <c r="AT232" s="16"/>
      <c r="AU232" s="16"/>
      <c r="AV232" s="18"/>
      <c r="AW232" s="16"/>
      <c r="AX232" s="18"/>
      <c r="AY232" s="16"/>
      <c r="AZ232" s="60">
        <v>5.0000000000000001E-4</v>
      </c>
      <c r="BA232" s="17">
        <v>1</v>
      </c>
      <c r="BB232" s="16"/>
      <c r="BC232" s="16"/>
      <c r="BD232" s="16"/>
      <c r="BE232" s="16"/>
      <c r="BF232" s="60">
        <v>5.0000000000000001E-4</v>
      </c>
      <c r="BG232" s="17">
        <v>1</v>
      </c>
      <c r="BH232" s="60">
        <v>5.0000000000000001E-4</v>
      </c>
      <c r="BI232" s="17">
        <v>1</v>
      </c>
      <c r="BJ232" s="60">
        <v>5.0000000000000001E-4</v>
      </c>
      <c r="BK232" s="17">
        <v>1</v>
      </c>
      <c r="BL232" s="16"/>
      <c r="BM232" s="16"/>
      <c r="BN232" s="16"/>
      <c r="BO232" s="16"/>
      <c r="BP232" s="16"/>
      <c r="BQ232" s="16"/>
      <c r="BR232" s="60">
        <v>5.0000000000000001E-4</v>
      </c>
      <c r="BS232" s="17">
        <v>1</v>
      </c>
      <c r="BT232" s="16"/>
      <c r="BU232" s="16"/>
      <c r="BV232" s="16"/>
      <c r="BW232" s="16"/>
      <c r="BX232" s="60">
        <v>5.0000000000000001E-4</v>
      </c>
      <c r="BY232" s="17">
        <v>1</v>
      </c>
      <c r="BZ232" s="60">
        <v>5.0000000000000001E-4</v>
      </c>
      <c r="CA232" s="17">
        <v>1</v>
      </c>
      <c r="CB232" s="16"/>
      <c r="CC232" s="16"/>
      <c r="CD232" s="16"/>
      <c r="CE232" s="16"/>
      <c r="CF232" s="16"/>
      <c r="CG232" s="16"/>
      <c r="CH232" s="60">
        <v>5.0000000000000001E-4</v>
      </c>
      <c r="CI232" s="17">
        <v>1</v>
      </c>
      <c r="CJ232" s="16"/>
      <c r="CK232" s="16"/>
      <c r="CL232" s="16"/>
      <c r="CM232" s="16"/>
      <c r="CN232" s="16"/>
      <c r="CO232" s="16"/>
      <c r="CP232" s="16"/>
      <c r="CQ232" s="16"/>
      <c r="CR232" s="16"/>
      <c r="CS232" s="16"/>
      <c r="CT232" s="60">
        <v>5.0000000000000001E-4</v>
      </c>
      <c r="CU232" s="17">
        <v>1</v>
      </c>
      <c r="CV232" s="16"/>
      <c r="CW232" s="16"/>
    </row>
    <row r="233" spans="1:101" x14ac:dyDescent="0.3">
      <c r="A233" s="14">
        <v>135</v>
      </c>
      <c r="B233" s="15"/>
      <c r="C233" s="14" t="s">
        <v>224</v>
      </c>
      <c r="D233" s="14" t="s">
        <v>497</v>
      </c>
      <c r="E233" s="14"/>
      <c r="F233" s="14"/>
      <c r="G233" s="14" t="s">
        <v>498</v>
      </c>
      <c r="H233" s="2"/>
      <c r="I233" s="12">
        <v>100</v>
      </c>
      <c r="J233" s="16">
        <f t="shared" si="14"/>
        <v>22.200000000000003</v>
      </c>
      <c r="K233" s="16">
        <f t="shared" si="15"/>
        <v>51.967500000000001</v>
      </c>
      <c r="L233" s="16">
        <f t="shared" si="13"/>
        <v>48.032499999999999</v>
      </c>
      <c r="M233" s="16">
        <f t="shared" si="13"/>
        <v>77.8</v>
      </c>
      <c r="N233" s="17">
        <v>8</v>
      </c>
      <c r="O233" s="17">
        <v>25</v>
      </c>
      <c r="P233" s="17">
        <v>5</v>
      </c>
      <c r="Q233" s="17">
        <v>10</v>
      </c>
      <c r="R233" s="18">
        <v>5.0000000000000001E-3</v>
      </c>
      <c r="S233" s="16">
        <v>0.5</v>
      </c>
      <c r="T233" s="60"/>
      <c r="U233" s="17"/>
      <c r="V233" s="16"/>
      <c r="W233" s="16"/>
      <c r="X233" s="18"/>
      <c r="Y233" s="16"/>
      <c r="Z233" s="16"/>
      <c r="AA233" s="16"/>
      <c r="AB233" s="16"/>
      <c r="AC233" s="16"/>
      <c r="AD233" s="16"/>
      <c r="AE233" s="16"/>
      <c r="AF233" s="18">
        <v>2E-3</v>
      </c>
      <c r="AG233" s="16">
        <v>0.1</v>
      </c>
      <c r="AH233" s="18">
        <v>5.0000000000000001E-3</v>
      </c>
      <c r="AI233" s="16">
        <v>0.5</v>
      </c>
      <c r="AJ233" s="17">
        <v>35</v>
      </c>
      <c r="AK233" s="17">
        <v>40</v>
      </c>
      <c r="AL233" s="16">
        <v>0.01</v>
      </c>
      <c r="AM233" s="16">
        <v>0.2</v>
      </c>
      <c r="AN233" s="16">
        <v>0.01</v>
      </c>
      <c r="AO233" s="16">
        <v>0.5</v>
      </c>
      <c r="AP233" s="16"/>
      <c r="AQ233" s="16"/>
      <c r="AR233" s="60">
        <v>5.0000000000000001E-4</v>
      </c>
      <c r="AS233" s="17">
        <v>1</v>
      </c>
      <c r="AT233" s="16"/>
      <c r="AU233" s="16"/>
      <c r="AV233" s="18"/>
      <c r="AW233" s="16"/>
      <c r="AX233" s="18"/>
      <c r="AY233" s="16"/>
      <c r="AZ233" s="60"/>
      <c r="BA233" s="17"/>
      <c r="BB233" s="16"/>
      <c r="BC233" s="16"/>
      <c r="BD233" s="16"/>
      <c r="BE233" s="16"/>
      <c r="BF233" s="60"/>
      <c r="BG233" s="17"/>
      <c r="BH233" s="60"/>
      <c r="BI233" s="17"/>
      <c r="BJ233" s="60"/>
      <c r="BK233" s="17"/>
      <c r="BL233" s="16"/>
      <c r="BM233" s="16"/>
      <c r="BN233" s="16"/>
      <c r="BO233" s="16"/>
      <c r="BP233" s="16"/>
      <c r="BQ233" s="16"/>
      <c r="BR233" s="60"/>
      <c r="BS233" s="17"/>
      <c r="BT233" s="16"/>
      <c r="BU233" s="16"/>
      <c r="BV233" s="16"/>
      <c r="BW233" s="16"/>
      <c r="BX233" s="60"/>
      <c r="BY233" s="17"/>
      <c r="BZ233" s="60"/>
      <c r="CA233" s="17"/>
      <c r="CB233" s="16"/>
      <c r="CC233" s="16"/>
      <c r="CD233" s="16"/>
      <c r="CE233" s="16"/>
      <c r="CF233" s="16"/>
      <c r="CG233" s="16"/>
      <c r="CH233" s="60"/>
      <c r="CI233" s="17"/>
      <c r="CJ233" s="16"/>
      <c r="CK233" s="16"/>
      <c r="CL233" s="16"/>
      <c r="CM233" s="16"/>
      <c r="CN233" s="16"/>
      <c r="CO233" s="16"/>
      <c r="CP233" s="16"/>
      <c r="CQ233" s="16"/>
      <c r="CR233" s="16"/>
      <c r="CS233" s="16"/>
      <c r="CT233" s="60"/>
      <c r="CU233" s="17"/>
      <c r="CV233" s="16"/>
      <c r="CW233" s="16"/>
    </row>
    <row r="234" spans="1:101" x14ac:dyDescent="0.3">
      <c r="A234" s="14">
        <v>135</v>
      </c>
      <c r="B234" s="15"/>
      <c r="C234" s="14" t="s">
        <v>224</v>
      </c>
      <c r="D234" s="14" t="s">
        <v>497</v>
      </c>
      <c r="E234" s="14"/>
      <c r="F234" s="14"/>
      <c r="G234" s="14" t="s">
        <v>498</v>
      </c>
      <c r="H234" s="2"/>
      <c r="I234" s="12">
        <v>100</v>
      </c>
      <c r="J234" s="16">
        <f t="shared" si="14"/>
        <v>22.700000000000003</v>
      </c>
      <c r="K234" s="16">
        <f t="shared" si="15"/>
        <v>51.972499999999997</v>
      </c>
      <c r="L234" s="16">
        <f t="shared" si="13"/>
        <v>48.027500000000003</v>
      </c>
      <c r="M234" s="16">
        <f t="shared" si="13"/>
        <v>77.3</v>
      </c>
      <c r="N234" s="17">
        <v>8</v>
      </c>
      <c r="O234" s="17">
        <v>25</v>
      </c>
      <c r="P234" s="17">
        <v>5</v>
      </c>
      <c r="Q234" s="17">
        <v>10</v>
      </c>
      <c r="R234" s="18">
        <v>5.0000000000000001E-3</v>
      </c>
      <c r="S234" s="16">
        <v>0.5</v>
      </c>
      <c r="T234" s="60"/>
      <c r="U234" s="17"/>
      <c r="V234" s="16"/>
      <c r="W234" s="16"/>
      <c r="X234" s="18"/>
      <c r="Y234" s="16"/>
      <c r="Z234" s="16"/>
      <c r="AA234" s="16"/>
      <c r="AB234" s="16"/>
      <c r="AC234" s="16"/>
      <c r="AD234" s="16"/>
      <c r="AE234" s="16"/>
      <c r="AF234" s="18">
        <v>2E-3</v>
      </c>
      <c r="AG234" s="16">
        <v>0.1</v>
      </c>
      <c r="AH234" s="18"/>
      <c r="AI234" s="16"/>
      <c r="AJ234" s="17">
        <v>35</v>
      </c>
      <c r="AK234" s="17">
        <v>40</v>
      </c>
      <c r="AL234" s="16">
        <v>0.01</v>
      </c>
      <c r="AM234" s="16">
        <v>0.2</v>
      </c>
      <c r="AN234" s="16">
        <v>0.01</v>
      </c>
      <c r="AO234" s="16">
        <v>0.5</v>
      </c>
      <c r="AP234" s="16"/>
      <c r="AQ234" s="16"/>
      <c r="AR234" s="60">
        <v>5.0000000000000001E-4</v>
      </c>
      <c r="AS234" s="17">
        <v>1</v>
      </c>
      <c r="AT234" s="16"/>
      <c r="AU234" s="16"/>
      <c r="AV234" s="18"/>
      <c r="AW234" s="16"/>
      <c r="AX234" s="18"/>
      <c r="AY234" s="16"/>
      <c r="AZ234" s="60"/>
      <c r="BA234" s="17"/>
      <c r="BB234" s="16"/>
      <c r="BC234" s="16"/>
      <c r="BD234" s="16"/>
      <c r="BE234" s="16"/>
      <c r="BF234" s="60"/>
      <c r="BG234" s="17"/>
      <c r="BH234" s="60"/>
      <c r="BI234" s="17"/>
      <c r="BJ234" s="60"/>
      <c r="BK234" s="17"/>
      <c r="BL234" s="16"/>
      <c r="BM234" s="16"/>
      <c r="BN234" s="16"/>
      <c r="BO234" s="16"/>
      <c r="BP234" s="16"/>
      <c r="BQ234" s="16"/>
      <c r="BR234" s="60"/>
      <c r="BS234" s="17"/>
      <c r="BT234" s="16"/>
      <c r="BU234" s="16"/>
      <c r="BV234" s="16"/>
      <c r="BW234" s="16"/>
      <c r="BX234" s="60"/>
      <c r="BY234" s="17"/>
      <c r="BZ234" s="60"/>
      <c r="CA234" s="17"/>
      <c r="CB234" s="16"/>
      <c r="CC234" s="16"/>
      <c r="CD234" s="16"/>
      <c r="CE234" s="16"/>
      <c r="CF234" s="16"/>
      <c r="CG234" s="16"/>
      <c r="CH234" s="60"/>
      <c r="CI234" s="17"/>
      <c r="CJ234" s="16"/>
      <c r="CK234" s="16"/>
      <c r="CL234" s="16"/>
      <c r="CM234" s="16"/>
      <c r="CN234" s="16"/>
      <c r="CO234" s="16"/>
      <c r="CP234" s="16"/>
      <c r="CQ234" s="16"/>
      <c r="CR234" s="16"/>
      <c r="CS234" s="16"/>
      <c r="CT234" s="60"/>
      <c r="CU234" s="17"/>
      <c r="CV234" s="16"/>
      <c r="CW234" s="16"/>
    </row>
    <row r="235" spans="1:101" x14ac:dyDescent="0.3">
      <c r="A235" s="14">
        <v>135</v>
      </c>
      <c r="B235" s="15"/>
      <c r="C235" s="14" t="s">
        <v>224</v>
      </c>
      <c r="D235" s="14" t="s">
        <v>497</v>
      </c>
      <c r="E235" s="14"/>
      <c r="F235" s="14"/>
      <c r="G235" s="14" t="s">
        <v>498</v>
      </c>
      <c r="H235" s="2"/>
      <c r="I235" s="12">
        <v>100</v>
      </c>
      <c r="J235" s="16">
        <f t="shared" si="14"/>
        <v>22</v>
      </c>
      <c r="K235" s="16">
        <f t="shared" si="15"/>
        <v>51.972499999999989</v>
      </c>
      <c r="L235" s="16">
        <f t="shared" si="13"/>
        <v>48.027500000000011</v>
      </c>
      <c r="M235" s="16">
        <f t="shared" si="13"/>
        <v>78</v>
      </c>
      <c r="N235" s="17">
        <v>8</v>
      </c>
      <c r="O235" s="17">
        <v>25</v>
      </c>
      <c r="P235" s="17">
        <v>5</v>
      </c>
      <c r="Q235" s="17">
        <v>10</v>
      </c>
      <c r="R235" s="18">
        <v>5.0000000000000001E-3</v>
      </c>
      <c r="S235" s="16">
        <v>0.5</v>
      </c>
      <c r="T235" s="60"/>
      <c r="U235" s="17"/>
      <c r="V235" s="16">
        <v>0.01</v>
      </c>
      <c r="W235" s="16">
        <v>0.5</v>
      </c>
      <c r="X235" s="18">
        <v>2E-3</v>
      </c>
      <c r="Y235" s="16">
        <v>0.1</v>
      </c>
      <c r="Z235" s="16"/>
      <c r="AA235" s="16"/>
      <c r="AB235" s="16"/>
      <c r="AC235" s="16"/>
      <c r="AD235" s="16"/>
      <c r="AE235" s="16"/>
      <c r="AF235" s="18"/>
      <c r="AG235" s="16"/>
      <c r="AH235" s="18">
        <v>5.0000000000000001E-3</v>
      </c>
      <c r="AI235" s="16">
        <v>0.5</v>
      </c>
      <c r="AJ235" s="17">
        <v>35</v>
      </c>
      <c r="AK235" s="17">
        <v>40</v>
      </c>
      <c r="AL235" s="16"/>
      <c r="AM235" s="16"/>
      <c r="AN235" s="16"/>
      <c r="AO235" s="16"/>
      <c r="AP235" s="16"/>
      <c r="AQ235" s="16"/>
      <c r="AR235" s="60">
        <v>5.0000000000000001E-4</v>
      </c>
      <c r="AS235" s="17">
        <v>1</v>
      </c>
      <c r="AT235" s="16"/>
      <c r="AU235" s="16"/>
      <c r="AV235" s="18">
        <v>5.0000000000000001E-3</v>
      </c>
      <c r="AW235" s="16">
        <v>0.4</v>
      </c>
      <c r="AX235" s="18"/>
      <c r="AY235" s="16"/>
      <c r="AZ235" s="60"/>
      <c r="BA235" s="17"/>
      <c r="BB235" s="16"/>
      <c r="BC235" s="16"/>
      <c r="BD235" s="16"/>
      <c r="BE235" s="16"/>
      <c r="BF235" s="60"/>
      <c r="BG235" s="17"/>
      <c r="BH235" s="60"/>
      <c r="BI235" s="17"/>
      <c r="BJ235" s="60"/>
      <c r="BK235" s="17"/>
      <c r="BL235" s="16"/>
      <c r="BM235" s="16"/>
      <c r="BN235" s="16"/>
      <c r="BO235" s="16"/>
      <c r="BP235" s="16"/>
      <c r="BQ235" s="16"/>
      <c r="BR235" s="60"/>
      <c r="BS235" s="17"/>
      <c r="BT235" s="16"/>
      <c r="BU235" s="16"/>
      <c r="BV235" s="16"/>
      <c r="BW235" s="16"/>
      <c r="BX235" s="60"/>
      <c r="BY235" s="17"/>
      <c r="BZ235" s="60"/>
      <c r="CA235" s="17"/>
      <c r="CB235" s="16"/>
      <c r="CC235" s="16"/>
      <c r="CD235" s="16"/>
      <c r="CE235" s="16"/>
      <c r="CF235" s="16"/>
      <c r="CG235" s="16"/>
      <c r="CH235" s="60"/>
      <c r="CI235" s="17"/>
      <c r="CJ235" s="16"/>
      <c r="CK235" s="16"/>
      <c r="CL235" s="16"/>
      <c r="CM235" s="16"/>
      <c r="CN235" s="16"/>
      <c r="CO235" s="16"/>
      <c r="CP235" s="16"/>
      <c r="CQ235" s="16"/>
      <c r="CR235" s="16"/>
      <c r="CS235" s="16"/>
      <c r="CT235" s="60"/>
      <c r="CU235" s="17"/>
      <c r="CV235" s="16"/>
      <c r="CW235" s="16"/>
    </row>
    <row r="236" spans="1:101" x14ac:dyDescent="0.3">
      <c r="A236" s="14">
        <v>135</v>
      </c>
      <c r="B236" s="15"/>
      <c r="C236" s="14" t="s">
        <v>224</v>
      </c>
      <c r="D236" s="14" t="s">
        <v>497</v>
      </c>
      <c r="E236" s="14"/>
      <c r="F236" s="14"/>
      <c r="G236" s="14" t="s">
        <v>498</v>
      </c>
      <c r="H236" s="2"/>
      <c r="I236" s="12">
        <v>100</v>
      </c>
      <c r="J236" s="16">
        <f t="shared" si="14"/>
        <v>12.5</v>
      </c>
      <c r="K236" s="16">
        <f t="shared" si="15"/>
        <v>51.972499999999975</v>
      </c>
      <c r="L236" s="16">
        <f t="shared" si="13"/>
        <v>48.027500000000025</v>
      </c>
      <c r="M236" s="16">
        <f t="shared" si="13"/>
        <v>87.5</v>
      </c>
      <c r="N236" s="17">
        <v>8</v>
      </c>
      <c r="O236" s="17">
        <v>25</v>
      </c>
      <c r="P236" s="17">
        <v>5</v>
      </c>
      <c r="Q236" s="17">
        <v>10</v>
      </c>
      <c r="R236" s="18">
        <v>5.0000000000000001E-3</v>
      </c>
      <c r="S236" s="16">
        <v>0.5</v>
      </c>
      <c r="T236" s="60">
        <v>5.0000000000000001E-4</v>
      </c>
      <c r="U236" s="17">
        <v>1</v>
      </c>
      <c r="V236" s="16">
        <v>0.01</v>
      </c>
      <c r="W236" s="16">
        <v>0.5</v>
      </c>
      <c r="X236" s="18">
        <v>2E-3</v>
      </c>
      <c r="Y236" s="16">
        <v>0.1</v>
      </c>
      <c r="Z236" s="16"/>
      <c r="AA236" s="16"/>
      <c r="AB236" s="16"/>
      <c r="AC236" s="16"/>
      <c r="AD236" s="16"/>
      <c r="AE236" s="16"/>
      <c r="AF236" s="18"/>
      <c r="AG236" s="16"/>
      <c r="AH236" s="18"/>
      <c r="AI236" s="16"/>
      <c r="AJ236" s="17">
        <v>35</v>
      </c>
      <c r="AK236" s="17">
        <v>40</v>
      </c>
      <c r="AL236" s="16"/>
      <c r="AM236" s="16"/>
      <c r="AN236" s="16"/>
      <c r="AO236" s="16"/>
      <c r="AP236" s="16"/>
      <c r="AQ236" s="16"/>
      <c r="AR236" s="60">
        <v>5.0000000000000001E-4</v>
      </c>
      <c r="AS236" s="17">
        <v>1</v>
      </c>
      <c r="AT236" s="16"/>
      <c r="AU236" s="16"/>
      <c r="AV236" s="18">
        <v>5.0000000000000001E-3</v>
      </c>
      <c r="AW236" s="16">
        <v>0.4</v>
      </c>
      <c r="AX236" s="18"/>
      <c r="AY236" s="16"/>
      <c r="AZ236" s="60">
        <v>5.0000000000000001E-4</v>
      </c>
      <c r="BA236" s="17">
        <v>1</v>
      </c>
      <c r="BB236" s="16"/>
      <c r="BC236" s="16"/>
      <c r="BD236" s="16"/>
      <c r="BE236" s="16"/>
      <c r="BF236" s="60">
        <v>5.0000000000000001E-4</v>
      </c>
      <c r="BG236" s="17">
        <v>1</v>
      </c>
      <c r="BH236" s="60">
        <v>5.0000000000000001E-4</v>
      </c>
      <c r="BI236" s="17">
        <v>1</v>
      </c>
      <c r="BJ236" s="60">
        <v>5.0000000000000001E-4</v>
      </c>
      <c r="BK236" s="17">
        <v>1</v>
      </c>
      <c r="BL236" s="16"/>
      <c r="BM236" s="16"/>
      <c r="BN236" s="16"/>
      <c r="BO236" s="16"/>
      <c r="BP236" s="16"/>
      <c r="BQ236" s="16"/>
      <c r="BR236" s="60">
        <v>5.0000000000000001E-4</v>
      </c>
      <c r="BS236" s="17">
        <v>1</v>
      </c>
      <c r="BT236" s="16"/>
      <c r="BU236" s="16"/>
      <c r="BV236" s="16"/>
      <c r="BW236" s="16"/>
      <c r="BX236" s="60">
        <v>5.0000000000000001E-4</v>
      </c>
      <c r="BY236" s="17">
        <v>1</v>
      </c>
      <c r="BZ236" s="60">
        <v>5.0000000000000001E-4</v>
      </c>
      <c r="CA236" s="17">
        <v>1</v>
      </c>
      <c r="CB236" s="16"/>
      <c r="CC236" s="16"/>
      <c r="CD236" s="16"/>
      <c r="CE236" s="16"/>
      <c r="CF236" s="16"/>
      <c r="CG236" s="16"/>
      <c r="CH236" s="60">
        <v>5.0000000000000001E-4</v>
      </c>
      <c r="CI236" s="17">
        <v>1</v>
      </c>
      <c r="CJ236" s="16"/>
      <c r="CK236" s="16"/>
      <c r="CL236" s="16"/>
      <c r="CM236" s="16"/>
      <c r="CN236" s="16"/>
      <c r="CO236" s="16"/>
      <c r="CP236" s="16"/>
      <c r="CQ236" s="16"/>
      <c r="CR236" s="16"/>
      <c r="CS236" s="16"/>
      <c r="CT236" s="60">
        <v>5.0000000000000001E-4</v>
      </c>
      <c r="CU236" s="17">
        <v>1</v>
      </c>
      <c r="CV236" s="16"/>
      <c r="CW236" s="16"/>
    </row>
    <row r="237" spans="1:101" x14ac:dyDescent="0.3">
      <c r="A237" s="14">
        <v>135</v>
      </c>
      <c r="B237" s="15"/>
      <c r="C237" s="14" t="s">
        <v>224</v>
      </c>
      <c r="D237" s="14" t="s">
        <v>497</v>
      </c>
      <c r="E237" s="14"/>
      <c r="F237" s="14"/>
      <c r="G237" s="14" t="s">
        <v>498</v>
      </c>
      <c r="H237" s="2"/>
      <c r="I237" s="12">
        <v>100</v>
      </c>
      <c r="J237" s="16">
        <f t="shared" si="14"/>
        <v>22</v>
      </c>
      <c r="K237" s="16">
        <f t="shared" si="15"/>
        <v>51.972499999999989</v>
      </c>
      <c r="L237" s="16">
        <f t="shared" si="13"/>
        <v>48.027500000000011</v>
      </c>
      <c r="M237" s="16">
        <f t="shared" si="13"/>
        <v>78</v>
      </c>
      <c r="N237" s="17">
        <v>8</v>
      </c>
      <c r="O237" s="17">
        <v>25</v>
      </c>
      <c r="P237" s="17">
        <v>5</v>
      </c>
      <c r="Q237" s="17">
        <v>10</v>
      </c>
      <c r="R237" s="18">
        <v>5.0000000000000001E-3</v>
      </c>
      <c r="S237" s="16">
        <v>0.5</v>
      </c>
      <c r="T237" s="60"/>
      <c r="U237" s="17"/>
      <c r="V237" s="16">
        <v>0.01</v>
      </c>
      <c r="W237" s="16">
        <v>0.5</v>
      </c>
      <c r="X237" s="18"/>
      <c r="Y237" s="16"/>
      <c r="Z237" s="16"/>
      <c r="AA237" s="16"/>
      <c r="AB237" s="16"/>
      <c r="AC237" s="16"/>
      <c r="AD237" s="16"/>
      <c r="AE237" s="16"/>
      <c r="AF237" s="18">
        <v>2E-3</v>
      </c>
      <c r="AG237" s="16">
        <v>0.1</v>
      </c>
      <c r="AH237" s="18">
        <v>5.0000000000000001E-3</v>
      </c>
      <c r="AI237" s="16">
        <v>0.5</v>
      </c>
      <c r="AJ237" s="17">
        <v>35</v>
      </c>
      <c r="AK237" s="17">
        <v>40</v>
      </c>
      <c r="AL237" s="16"/>
      <c r="AM237" s="16"/>
      <c r="AN237" s="16"/>
      <c r="AO237" s="16"/>
      <c r="AP237" s="16"/>
      <c r="AQ237" s="16"/>
      <c r="AR237" s="60">
        <v>5.0000000000000001E-4</v>
      </c>
      <c r="AS237" s="17">
        <v>1</v>
      </c>
      <c r="AT237" s="16"/>
      <c r="AU237" s="16"/>
      <c r="AV237" s="18">
        <v>5.0000000000000001E-3</v>
      </c>
      <c r="AW237" s="16">
        <v>0.4</v>
      </c>
      <c r="AX237" s="18"/>
      <c r="AY237" s="16"/>
      <c r="AZ237" s="60"/>
      <c r="BA237" s="17"/>
      <c r="BB237" s="16"/>
      <c r="BC237" s="16"/>
      <c r="BD237" s="16"/>
      <c r="BE237" s="16"/>
      <c r="BF237" s="60"/>
      <c r="BG237" s="17"/>
      <c r="BH237" s="60"/>
      <c r="BI237" s="17"/>
      <c r="BJ237" s="60"/>
      <c r="BK237" s="17"/>
      <c r="BL237" s="16"/>
      <c r="BM237" s="16"/>
      <c r="BN237" s="16"/>
      <c r="BO237" s="16"/>
      <c r="BP237" s="16"/>
      <c r="BQ237" s="16"/>
      <c r="BR237" s="60"/>
      <c r="BS237" s="17"/>
      <c r="BT237" s="16"/>
      <c r="BU237" s="16"/>
      <c r="BV237" s="16"/>
      <c r="BW237" s="16"/>
      <c r="BX237" s="60"/>
      <c r="BY237" s="17"/>
      <c r="BZ237" s="60"/>
      <c r="CA237" s="17"/>
      <c r="CB237" s="16"/>
      <c r="CC237" s="16"/>
      <c r="CD237" s="16"/>
      <c r="CE237" s="16"/>
      <c r="CF237" s="16"/>
      <c r="CG237" s="16"/>
      <c r="CH237" s="60"/>
      <c r="CI237" s="17"/>
      <c r="CJ237" s="16"/>
      <c r="CK237" s="16"/>
      <c r="CL237" s="16"/>
      <c r="CM237" s="16"/>
      <c r="CN237" s="16"/>
      <c r="CO237" s="16"/>
      <c r="CP237" s="16"/>
      <c r="CQ237" s="16"/>
      <c r="CR237" s="16"/>
      <c r="CS237" s="16"/>
      <c r="CT237" s="60"/>
      <c r="CU237" s="17"/>
      <c r="CV237" s="16"/>
      <c r="CW237" s="16"/>
    </row>
    <row r="238" spans="1:101" x14ac:dyDescent="0.3">
      <c r="A238" s="14">
        <v>135</v>
      </c>
      <c r="B238" s="15"/>
      <c r="C238" s="14" t="s">
        <v>224</v>
      </c>
      <c r="D238" s="14" t="s">
        <v>497</v>
      </c>
      <c r="E238" s="14"/>
      <c r="F238" s="14"/>
      <c r="G238" s="14" t="s">
        <v>498</v>
      </c>
      <c r="H238" s="2"/>
      <c r="I238" s="12">
        <v>100</v>
      </c>
      <c r="J238" s="16">
        <f t="shared" si="14"/>
        <v>22.5</v>
      </c>
      <c r="K238" s="16">
        <f t="shared" si="15"/>
        <v>51.977499999999992</v>
      </c>
      <c r="L238" s="16">
        <f t="shared" si="13"/>
        <v>48.022500000000008</v>
      </c>
      <c r="M238" s="16">
        <f t="shared" si="13"/>
        <v>77.5</v>
      </c>
      <c r="N238" s="17">
        <v>8</v>
      </c>
      <c r="O238" s="17">
        <v>25</v>
      </c>
      <c r="P238" s="17">
        <v>5</v>
      </c>
      <c r="Q238" s="17">
        <v>10</v>
      </c>
      <c r="R238" s="18">
        <v>5.0000000000000001E-3</v>
      </c>
      <c r="S238" s="16">
        <v>0.5</v>
      </c>
      <c r="T238" s="60"/>
      <c r="U238" s="17"/>
      <c r="V238" s="16">
        <v>0.01</v>
      </c>
      <c r="W238" s="16">
        <v>0.5</v>
      </c>
      <c r="X238" s="18"/>
      <c r="Y238" s="16"/>
      <c r="Z238" s="16"/>
      <c r="AA238" s="16"/>
      <c r="AB238" s="16"/>
      <c r="AC238" s="16"/>
      <c r="AD238" s="16"/>
      <c r="AE238" s="16"/>
      <c r="AF238" s="18">
        <v>2E-3</v>
      </c>
      <c r="AG238" s="16">
        <v>0.1</v>
      </c>
      <c r="AH238" s="18"/>
      <c r="AI238" s="16"/>
      <c r="AJ238" s="17">
        <v>35</v>
      </c>
      <c r="AK238" s="17">
        <v>40</v>
      </c>
      <c r="AL238" s="16"/>
      <c r="AM238" s="16"/>
      <c r="AN238" s="16"/>
      <c r="AO238" s="16"/>
      <c r="AP238" s="16"/>
      <c r="AQ238" s="16"/>
      <c r="AR238" s="60">
        <v>5.0000000000000001E-4</v>
      </c>
      <c r="AS238" s="17">
        <v>1</v>
      </c>
      <c r="AT238" s="16"/>
      <c r="AU238" s="16"/>
      <c r="AV238" s="18">
        <v>5.0000000000000001E-3</v>
      </c>
      <c r="AW238" s="16">
        <v>0.4</v>
      </c>
      <c r="AX238" s="18"/>
      <c r="AY238" s="16"/>
      <c r="AZ238" s="60"/>
      <c r="BA238" s="17"/>
      <c r="BB238" s="16"/>
      <c r="BC238" s="16"/>
      <c r="BD238" s="16"/>
      <c r="BE238" s="16"/>
      <c r="BF238" s="60"/>
      <c r="BG238" s="17"/>
      <c r="BH238" s="60"/>
      <c r="BI238" s="17"/>
      <c r="BJ238" s="60"/>
      <c r="BK238" s="17"/>
      <c r="BL238" s="16"/>
      <c r="BM238" s="16"/>
      <c r="BN238" s="16"/>
      <c r="BO238" s="16"/>
      <c r="BP238" s="16"/>
      <c r="BQ238" s="16"/>
      <c r="BR238" s="60"/>
      <c r="BS238" s="17"/>
      <c r="BT238" s="16"/>
      <c r="BU238" s="16"/>
      <c r="BV238" s="16"/>
      <c r="BW238" s="16"/>
      <c r="BX238" s="60"/>
      <c r="BY238" s="17"/>
      <c r="BZ238" s="60"/>
      <c r="CA238" s="17"/>
      <c r="CB238" s="16"/>
      <c r="CC238" s="16"/>
      <c r="CD238" s="16"/>
      <c r="CE238" s="16"/>
      <c r="CF238" s="16"/>
      <c r="CG238" s="16"/>
      <c r="CH238" s="60"/>
      <c r="CI238" s="17"/>
      <c r="CJ238" s="16"/>
      <c r="CK238" s="16"/>
      <c r="CL238" s="16"/>
      <c r="CM238" s="16"/>
      <c r="CN238" s="16"/>
      <c r="CO238" s="16"/>
      <c r="CP238" s="16"/>
      <c r="CQ238" s="16"/>
      <c r="CR238" s="16"/>
      <c r="CS238" s="16"/>
      <c r="CT238" s="60"/>
      <c r="CU238" s="17"/>
      <c r="CV238" s="16"/>
      <c r="CW238" s="16"/>
    </row>
    <row r="239" spans="1:101" x14ac:dyDescent="0.3">
      <c r="A239" s="14">
        <v>135</v>
      </c>
      <c r="B239" s="15"/>
      <c r="C239" s="14" t="s">
        <v>224</v>
      </c>
      <c r="D239" s="14" t="s">
        <v>497</v>
      </c>
      <c r="E239" s="14"/>
      <c r="F239" s="14"/>
      <c r="G239" s="14" t="s">
        <v>498</v>
      </c>
      <c r="H239" s="2"/>
      <c r="I239" s="12">
        <v>100</v>
      </c>
      <c r="J239" s="16">
        <f t="shared" si="14"/>
        <v>22</v>
      </c>
      <c r="K239" s="16">
        <f t="shared" si="15"/>
        <v>51.972499999999989</v>
      </c>
      <c r="L239" s="16">
        <f t="shared" si="13"/>
        <v>48.027500000000011</v>
      </c>
      <c r="M239" s="16">
        <f t="shared" si="13"/>
        <v>78</v>
      </c>
      <c r="N239" s="17">
        <v>8</v>
      </c>
      <c r="O239" s="17">
        <v>25</v>
      </c>
      <c r="P239" s="17">
        <v>5</v>
      </c>
      <c r="Q239" s="17">
        <v>10</v>
      </c>
      <c r="R239" s="18">
        <v>5.0000000000000001E-3</v>
      </c>
      <c r="S239" s="16">
        <v>0.5</v>
      </c>
      <c r="T239" s="60"/>
      <c r="U239" s="17"/>
      <c r="V239" s="16"/>
      <c r="W239" s="16"/>
      <c r="X239" s="18">
        <v>2E-3</v>
      </c>
      <c r="Y239" s="16">
        <v>0.1</v>
      </c>
      <c r="Z239" s="16">
        <v>0.01</v>
      </c>
      <c r="AA239" s="16">
        <v>0.5</v>
      </c>
      <c r="AB239" s="16"/>
      <c r="AC239" s="16"/>
      <c r="AD239" s="16"/>
      <c r="AE239" s="16"/>
      <c r="AF239" s="18"/>
      <c r="AG239" s="16"/>
      <c r="AH239" s="18">
        <v>5.0000000000000001E-3</v>
      </c>
      <c r="AI239" s="16">
        <v>0.5</v>
      </c>
      <c r="AJ239" s="17">
        <v>35</v>
      </c>
      <c r="AK239" s="17">
        <v>40</v>
      </c>
      <c r="AL239" s="16"/>
      <c r="AM239" s="16"/>
      <c r="AN239" s="16"/>
      <c r="AO239" s="16"/>
      <c r="AP239" s="16"/>
      <c r="AQ239" s="16"/>
      <c r="AR239" s="60">
        <v>5.0000000000000001E-4</v>
      </c>
      <c r="AS239" s="17">
        <v>1</v>
      </c>
      <c r="AT239" s="16"/>
      <c r="AU239" s="16"/>
      <c r="AV239" s="18">
        <v>5.0000000000000001E-3</v>
      </c>
      <c r="AW239" s="16">
        <v>0.4</v>
      </c>
      <c r="AX239" s="18"/>
      <c r="AY239" s="16"/>
      <c r="AZ239" s="60"/>
      <c r="BA239" s="17"/>
      <c r="BB239" s="16"/>
      <c r="BC239" s="16"/>
      <c r="BD239" s="16"/>
      <c r="BE239" s="16"/>
      <c r="BF239" s="60"/>
      <c r="BG239" s="17"/>
      <c r="BH239" s="60"/>
      <c r="BI239" s="17"/>
      <c r="BJ239" s="60"/>
      <c r="BK239" s="17"/>
      <c r="BL239" s="16"/>
      <c r="BM239" s="16"/>
      <c r="BN239" s="16"/>
      <c r="BO239" s="16"/>
      <c r="BP239" s="16"/>
      <c r="BQ239" s="16"/>
      <c r="BR239" s="60"/>
      <c r="BS239" s="17"/>
      <c r="BT239" s="16"/>
      <c r="BU239" s="16"/>
      <c r="BV239" s="16"/>
      <c r="BW239" s="16"/>
      <c r="BX239" s="60"/>
      <c r="BY239" s="17"/>
      <c r="BZ239" s="60"/>
      <c r="CA239" s="17"/>
      <c r="CB239" s="16"/>
      <c r="CC239" s="16"/>
      <c r="CD239" s="16"/>
      <c r="CE239" s="16"/>
      <c r="CF239" s="16"/>
      <c r="CG239" s="16"/>
      <c r="CH239" s="60"/>
      <c r="CI239" s="17"/>
      <c r="CJ239" s="16"/>
      <c r="CK239" s="16"/>
      <c r="CL239" s="16"/>
      <c r="CM239" s="16"/>
      <c r="CN239" s="16"/>
      <c r="CO239" s="16"/>
      <c r="CP239" s="16"/>
      <c r="CQ239" s="16"/>
      <c r="CR239" s="16"/>
      <c r="CS239" s="16"/>
      <c r="CT239" s="60"/>
      <c r="CU239" s="17"/>
      <c r="CV239" s="16"/>
      <c r="CW239" s="16"/>
    </row>
    <row r="240" spans="1:101" x14ac:dyDescent="0.3">
      <c r="A240" s="14">
        <v>135</v>
      </c>
      <c r="B240" s="15"/>
      <c r="C240" s="14" t="s">
        <v>224</v>
      </c>
      <c r="D240" s="14" t="s">
        <v>497</v>
      </c>
      <c r="E240" s="14"/>
      <c r="F240" s="14"/>
      <c r="G240" s="14" t="s">
        <v>498</v>
      </c>
      <c r="H240" s="2"/>
      <c r="I240" s="12">
        <v>100</v>
      </c>
      <c r="J240" s="16">
        <f t="shared" si="14"/>
        <v>12.5</v>
      </c>
      <c r="K240" s="16">
        <f t="shared" si="15"/>
        <v>51.972499999999975</v>
      </c>
      <c r="L240" s="16">
        <f t="shared" si="13"/>
        <v>48.027500000000025</v>
      </c>
      <c r="M240" s="16">
        <f t="shared" si="13"/>
        <v>87.5</v>
      </c>
      <c r="N240" s="17">
        <v>8</v>
      </c>
      <c r="O240" s="17">
        <v>25</v>
      </c>
      <c r="P240" s="17">
        <v>5</v>
      </c>
      <c r="Q240" s="17">
        <v>10</v>
      </c>
      <c r="R240" s="18">
        <v>5.0000000000000001E-3</v>
      </c>
      <c r="S240" s="16">
        <v>0.5</v>
      </c>
      <c r="T240" s="60">
        <v>5.0000000000000001E-4</v>
      </c>
      <c r="U240" s="17">
        <v>1</v>
      </c>
      <c r="V240" s="16"/>
      <c r="W240" s="16"/>
      <c r="X240" s="18">
        <v>2E-3</v>
      </c>
      <c r="Y240" s="16">
        <v>0.1</v>
      </c>
      <c r="Z240" s="16">
        <v>0.01</v>
      </c>
      <c r="AA240" s="16">
        <v>0.5</v>
      </c>
      <c r="AB240" s="16"/>
      <c r="AC240" s="16"/>
      <c r="AD240" s="16"/>
      <c r="AE240" s="16"/>
      <c r="AF240" s="18"/>
      <c r="AG240" s="16"/>
      <c r="AH240" s="18"/>
      <c r="AI240" s="16"/>
      <c r="AJ240" s="17">
        <v>35</v>
      </c>
      <c r="AK240" s="17">
        <v>40</v>
      </c>
      <c r="AL240" s="16"/>
      <c r="AM240" s="16"/>
      <c r="AN240" s="16"/>
      <c r="AO240" s="16"/>
      <c r="AP240" s="16"/>
      <c r="AQ240" s="16"/>
      <c r="AR240" s="60">
        <v>5.0000000000000001E-4</v>
      </c>
      <c r="AS240" s="17">
        <v>1</v>
      </c>
      <c r="AT240" s="16"/>
      <c r="AU240" s="16"/>
      <c r="AV240" s="18">
        <v>5.0000000000000001E-3</v>
      </c>
      <c r="AW240" s="16">
        <v>0.4</v>
      </c>
      <c r="AX240" s="18"/>
      <c r="AY240" s="16"/>
      <c r="AZ240" s="60">
        <v>5.0000000000000001E-4</v>
      </c>
      <c r="BA240" s="17">
        <v>1</v>
      </c>
      <c r="BB240" s="16"/>
      <c r="BC240" s="16"/>
      <c r="BD240" s="16"/>
      <c r="BE240" s="16"/>
      <c r="BF240" s="60">
        <v>5.0000000000000001E-4</v>
      </c>
      <c r="BG240" s="17">
        <v>1</v>
      </c>
      <c r="BH240" s="60">
        <v>5.0000000000000001E-4</v>
      </c>
      <c r="BI240" s="17">
        <v>1</v>
      </c>
      <c r="BJ240" s="60">
        <v>5.0000000000000001E-4</v>
      </c>
      <c r="BK240" s="17">
        <v>1</v>
      </c>
      <c r="BL240" s="16"/>
      <c r="BM240" s="16"/>
      <c r="BN240" s="16"/>
      <c r="BO240" s="16"/>
      <c r="BP240" s="16"/>
      <c r="BQ240" s="16"/>
      <c r="BR240" s="60">
        <v>5.0000000000000001E-4</v>
      </c>
      <c r="BS240" s="17">
        <v>1</v>
      </c>
      <c r="BT240" s="16"/>
      <c r="BU240" s="16"/>
      <c r="BV240" s="16"/>
      <c r="BW240" s="16"/>
      <c r="BX240" s="60">
        <v>5.0000000000000001E-4</v>
      </c>
      <c r="BY240" s="17">
        <v>1</v>
      </c>
      <c r="BZ240" s="60">
        <v>5.0000000000000001E-4</v>
      </c>
      <c r="CA240" s="17">
        <v>1</v>
      </c>
      <c r="CB240" s="16"/>
      <c r="CC240" s="16"/>
      <c r="CD240" s="16"/>
      <c r="CE240" s="16"/>
      <c r="CF240" s="16"/>
      <c r="CG240" s="16"/>
      <c r="CH240" s="60">
        <v>5.0000000000000001E-4</v>
      </c>
      <c r="CI240" s="17">
        <v>1</v>
      </c>
      <c r="CJ240" s="16"/>
      <c r="CK240" s="16"/>
      <c r="CL240" s="16"/>
      <c r="CM240" s="16"/>
      <c r="CN240" s="16"/>
      <c r="CO240" s="16"/>
      <c r="CP240" s="16"/>
      <c r="CQ240" s="16"/>
      <c r="CR240" s="16"/>
      <c r="CS240" s="16"/>
      <c r="CT240" s="60">
        <v>5.0000000000000001E-4</v>
      </c>
      <c r="CU240" s="17">
        <v>1</v>
      </c>
      <c r="CV240" s="16"/>
      <c r="CW240" s="16"/>
    </row>
    <row r="241" spans="1:101" x14ac:dyDescent="0.3">
      <c r="A241" s="14">
        <v>135</v>
      </c>
      <c r="B241" s="15"/>
      <c r="C241" s="14" t="s">
        <v>224</v>
      </c>
      <c r="D241" s="14" t="s">
        <v>497</v>
      </c>
      <c r="E241" s="14"/>
      <c r="F241" s="14"/>
      <c r="G241" s="14" t="s">
        <v>498</v>
      </c>
      <c r="H241" s="2"/>
      <c r="I241" s="12">
        <v>100</v>
      </c>
      <c r="J241" s="16">
        <f t="shared" si="14"/>
        <v>22</v>
      </c>
      <c r="K241" s="16">
        <f t="shared" si="15"/>
        <v>51.972499999999989</v>
      </c>
      <c r="L241" s="16">
        <f t="shared" si="13"/>
        <v>48.027500000000011</v>
      </c>
      <c r="M241" s="16">
        <f t="shared" si="13"/>
        <v>78</v>
      </c>
      <c r="N241" s="17">
        <v>8</v>
      </c>
      <c r="O241" s="17">
        <v>25</v>
      </c>
      <c r="P241" s="17">
        <v>5</v>
      </c>
      <c r="Q241" s="17">
        <v>10</v>
      </c>
      <c r="R241" s="18">
        <v>5.0000000000000001E-3</v>
      </c>
      <c r="S241" s="16">
        <v>0.5</v>
      </c>
      <c r="T241" s="60"/>
      <c r="U241" s="17"/>
      <c r="V241" s="16"/>
      <c r="W241" s="16"/>
      <c r="X241" s="18"/>
      <c r="Y241" s="16"/>
      <c r="Z241" s="16">
        <v>0.01</v>
      </c>
      <c r="AA241" s="16">
        <v>0.5</v>
      </c>
      <c r="AB241" s="16"/>
      <c r="AC241" s="16"/>
      <c r="AD241" s="16"/>
      <c r="AE241" s="16"/>
      <c r="AF241" s="18">
        <v>2E-3</v>
      </c>
      <c r="AG241" s="16">
        <v>0.1</v>
      </c>
      <c r="AH241" s="18">
        <v>5.0000000000000001E-3</v>
      </c>
      <c r="AI241" s="16">
        <v>0.5</v>
      </c>
      <c r="AJ241" s="17">
        <v>35</v>
      </c>
      <c r="AK241" s="17">
        <v>40</v>
      </c>
      <c r="AL241" s="16"/>
      <c r="AM241" s="16"/>
      <c r="AN241" s="16"/>
      <c r="AO241" s="16"/>
      <c r="AP241" s="16"/>
      <c r="AQ241" s="16"/>
      <c r="AR241" s="60">
        <v>5.0000000000000001E-4</v>
      </c>
      <c r="AS241" s="17">
        <v>1</v>
      </c>
      <c r="AT241" s="16"/>
      <c r="AU241" s="16"/>
      <c r="AV241" s="18">
        <v>5.0000000000000001E-3</v>
      </c>
      <c r="AW241" s="16">
        <v>0.4</v>
      </c>
      <c r="AX241" s="18"/>
      <c r="AY241" s="16"/>
      <c r="AZ241" s="60"/>
      <c r="BA241" s="17"/>
      <c r="BB241" s="16"/>
      <c r="BC241" s="16"/>
      <c r="BD241" s="16"/>
      <c r="BE241" s="16"/>
      <c r="BF241" s="60"/>
      <c r="BG241" s="17"/>
      <c r="BH241" s="60"/>
      <c r="BI241" s="17"/>
      <c r="BJ241" s="60"/>
      <c r="BK241" s="17"/>
      <c r="BL241" s="16"/>
      <c r="BM241" s="16"/>
      <c r="BN241" s="16"/>
      <c r="BO241" s="16"/>
      <c r="BP241" s="16"/>
      <c r="BQ241" s="16"/>
      <c r="BR241" s="60"/>
      <c r="BS241" s="17"/>
      <c r="BT241" s="16"/>
      <c r="BU241" s="16"/>
      <c r="BV241" s="16"/>
      <c r="BW241" s="16"/>
      <c r="BX241" s="60"/>
      <c r="BY241" s="17"/>
      <c r="BZ241" s="60"/>
      <c r="CA241" s="17"/>
      <c r="CB241" s="16"/>
      <c r="CC241" s="16"/>
      <c r="CD241" s="16"/>
      <c r="CE241" s="16"/>
      <c r="CF241" s="16"/>
      <c r="CG241" s="16"/>
      <c r="CH241" s="60"/>
      <c r="CI241" s="17"/>
      <c r="CJ241" s="16"/>
      <c r="CK241" s="16"/>
      <c r="CL241" s="16"/>
      <c r="CM241" s="16"/>
      <c r="CN241" s="16"/>
      <c r="CO241" s="16"/>
      <c r="CP241" s="16"/>
      <c r="CQ241" s="16"/>
      <c r="CR241" s="16"/>
      <c r="CS241" s="16"/>
      <c r="CT241" s="60"/>
      <c r="CU241" s="17"/>
      <c r="CV241" s="16"/>
      <c r="CW241" s="16"/>
    </row>
    <row r="242" spans="1:101" x14ac:dyDescent="0.3">
      <c r="A242" s="14">
        <v>135</v>
      </c>
      <c r="B242" s="15"/>
      <c r="C242" s="14" t="s">
        <v>224</v>
      </c>
      <c r="D242" s="14" t="s">
        <v>497</v>
      </c>
      <c r="E242" s="14"/>
      <c r="F242" s="14"/>
      <c r="G242" s="14" t="s">
        <v>498</v>
      </c>
      <c r="H242" s="2"/>
      <c r="I242" s="12">
        <v>100</v>
      </c>
      <c r="J242" s="16">
        <f t="shared" si="14"/>
        <v>22.5</v>
      </c>
      <c r="K242" s="16">
        <f t="shared" si="15"/>
        <v>51.977499999999992</v>
      </c>
      <c r="L242" s="16">
        <f t="shared" si="13"/>
        <v>48.022500000000008</v>
      </c>
      <c r="M242" s="16">
        <f t="shared" si="13"/>
        <v>77.5</v>
      </c>
      <c r="N242" s="17">
        <v>8</v>
      </c>
      <c r="O242" s="17">
        <v>25</v>
      </c>
      <c r="P242" s="17">
        <v>5</v>
      </c>
      <c r="Q242" s="17">
        <v>10</v>
      </c>
      <c r="R242" s="18">
        <v>5.0000000000000001E-3</v>
      </c>
      <c r="S242" s="16">
        <v>0.5</v>
      </c>
      <c r="T242" s="60"/>
      <c r="U242" s="17"/>
      <c r="V242" s="16"/>
      <c r="W242" s="16"/>
      <c r="X242" s="18"/>
      <c r="Y242" s="16"/>
      <c r="Z242" s="16">
        <v>0.01</v>
      </c>
      <c r="AA242" s="16">
        <v>0.5</v>
      </c>
      <c r="AB242" s="16"/>
      <c r="AC242" s="16"/>
      <c r="AD242" s="16"/>
      <c r="AE242" s="16"/>
      <c r="AF242" s="18">
        <v>2E-3</v>
      </c>
      <c r="AG242" s="16">
        <v>0.1</v>
      </c>
      <c r="AH242" s="18"/>
      <c r="AI242" s="16"/>
      <c r="AJ242" s="17">
        <v>35</v>
      </c>
      <c r="AK242" s="17">
        <v>40</v>
      </c>
      <c r="AL242" s="16"/>
      <c r="AM242" s="16"/>
      <c r="AN242" s="16"/>
      <c r="AO242" s="16"/>
      <c r="AP242" s="16"/>
      <c r="AQ242" s="16"/>
      <c r="AR242" s="60">
        <v>5.0000000000000001E-4</v>
      </c>
      <c r="AS242" s="17">
        <v>1</v>
      </c>
      <c r="AT242" s="16"/>
      <c r="AU242" s="16"/>
      <c r="AV242" s="18">
        <v>5.0000000000000001E-3</v>
      </c>
      <c r="AW242" s="16">
        <v>0.4</v>
      </c>
      <c r="AX242" s="18"/>
      <c r="AY242" s="16"/>
      <c r="AZ242" s="60"/>
      <c r="BA242" s="17"/>
      <c r="BB242" s="16"/>
      <c r="BC242" s="16"/>
      <c r="BD242" s="16"/>
      <c r="BE242" s="16"/>
      <c r="BF242" s="60"/>
      <c r="BG242" s="17"/>
      <c r="BH242" s="60"/>
      <c r="BI242" s="17"/>
      <c r="BJ242" s="60"/>
      <c r="BK242" s="17"/>
      <c r="BL242" s="16"/>
      <c r="BM242" s="16"/>
      <c r="BN242" s="16"/>
      <c r="BO242" s="16"/>
      <c r="BP242" s="16"/>
      <c r="BQ242" s="16"/>
      <c r="BR242" s="60"/>
      <c r="BS242" s="17"/>
      <c r="BT242" s="16"/>
      <c r="BU242" s="16"/>
      <c r="BV242" s="16"/>
      <c r="BW242" s="16"/>
      <c r="BX242" s="60"/>
      <c r="BY242" s="17"/>
      <c r="BZ242" s="60"/>
      <c r="CA242" s="17"/>
      <c r="CB242" s="16"/>
      <c r="CC242" s="16"/>
      <c r="CD242" s="16"/>
      <c r="CE242" s="16"/>
      <c r="CF242" s="16"/>
      <c r="CG242" s="16"/>
      <c r="CH242" s="60"/>
      <c r="CI242" s="17"/>
      <c r="CJ242" s="16"/>
      <c r="CK242" s="16"/>
      <c r="CL242" s="16"/>
      <c r="CM242" s="16"/>
      <c r="CN242" s="16"/>
      <c r="CO242" s="16"/>
      <c r="CP242" s="16"/>
      <c r="CQ242" s="16"/>
      <c r="CR242" s="16"/>
      <c r="CS242" s="16"/>
      <c r="CT242" s="60"/>
      <c r="CU242" s="17"/>
      <c r="CV242" s="16"/>
      <c r="CW242" s="16"/>
    </row>
    <row r="243" spans="1:101" x14ac:dyDescent="0.3">
      <c r="A243" s="14">
        <v>135</v>
      </c>
      <c r="B243" s="15"/>
      <c r="C243" s="14" t="s">
        <v>224</v>
      </c>
      <c r="D243" s="14" t="s">
        <v>497</v>
      </c>
      <c r="E243" s="14"/>
      <c r="F243" s="14"/>
      <c r="G243" s="14" t="s">
        <v>498</v>
      </c>
      <c r="H243" s="2"/>
      <c r="I243" s="12">
        <v>100</v>
      </c>
      <c r="J243" s="16">
        <f t="shared" si="14"/>
        <v>22</v>
      </c>
      <c r="K243" s="16">
        <f t="shared" si="15"/>
        <v>51.972499999999997</v>
      </c>
      <c r="L243" s="16">
        <f t="shared" si="13"/>
        <v>48.027500000000003</v>
      </c>
      <c r="M243" s="16">
        <f t="shared" si="13"/>
        <v>78</v>
      </c>
      <c r="N243" s="17">
        <v>8</v>
      </c>
      <c r="O243" s="17">
        <v>25</v>
      </c>
      <c r="P243" s="17">
        <v>5</v>
      </c>
      <c r="Q243" s="17">
        <v>10</v>
      </c>
      <c r="R243" s="18">
        <v>5.0000000000000001E-3</v>
      </c>
      <c r="S243" s="16">
        <v>0.5</v>
      </c>
      <c r="T243" s="60"/>
      <c r="U243" s="17"/>
      <c r="V243" s="16"/>
      <c r="W243" s="16"/>
      <c r="X243" s="18">
        <v>2E-3</v>
      </c>
      <c r="Y243" s="16">
        <v>0.1</v>
      </c>
      <c r="Z243" s="16"/>
      <c r="AA243" s="16"/>
      <c r="AB243" s="16"/>
      <c r="AC243" s="16"/>
      <c r="AD243" s="16"/>
      <c r="AE243" s="16"/>
      <c r="AF243" s="18"/>
      <c r="AG243" s="16"/>
      <c r="AH243" s="18">
        <v>5.0000000000000001E-3</v>
      </c>
      <c r="AI243" s="16">
        <v>0.5</v>
      </c>
      <c r="AJ243" s="17">
        <v>35</v>
      </c>
      <c r="AK243" s="17">
        <v>40</v>
      </c>
      <c r="AL243" s="16"/>
      <c r="AM243" s="16"/>
      <c r="AN243" s="16">
        <v>0.01</v>
      </c>
      <c r="AO243" s="16">
        <v>0.5</v>
      </c>
      <c r="AP243" s="16"/>
      <c r="AQ243" s="16"/>
      <c r="AR243" s="60">
        <v>5.0000000000000001E-4</v>
      </c>
      <c r="AS243" s="17">
        <v>1</v>
      </c>
      <c r="AT243" s="16"/>
      <c r="AU243" s="16"/>
      <c r="AV243" s="18">
        <v>5.0000000000000001E-3</v>
      </c>
      <c r="AW243" s="16">
        <v>0.4</v>
      </c>
      <c r="AX243" s="18"/>
      <c r="AY243" s="16"/>
      <c r="AZ243" s="60"/>
      <c r="BA243" s="17"/>
      <c r="BB243" s="16"/>
      <c r="BC243" s="16"/>
      <c r="BD243" s="16"/>
      <c r="BE243" s="16"/>
      <c r="BF243" s="60"/>
      <c r="BG243" s="17"/>
      <c r="BH243" s="60"/>
      <c r="BI243" s="17"/>
      <c r="BJ243" s="60"/>
      <c r="BK243" s="17"/>
      <c r="BL243" s="16"/>
      <c r="BM243" s="16"/>
      <c r="BN243" s="16"/>
      <c r="BO243" s="16"/>
      <c r="BP243" s="16"/>
      <c r="BQ243" s="16"/>
      <c r="BR243" s="60"/>
      <c r="BS243" s="17"/>
      <c r="BT243" s="16"/>
      <c r="BU243" s="16"/>
      <c r="BV243" s="16"/>
      <c r="BW243" s="16"/>
      <c r="BX243" s="60"/>
      <c r="BY243" s="17"/>
      <c r="BZ243" s="60"/>
      <c r="CA243" s="17"/>
      <c r="CB243" s="16"/>
      <c r="CC243" s="16"/>
      <c r="CD243" s="16"/>
      <c r="CE243" s="16"/>
      <c r="CF243" s="16"/>
      <c r="CG243" s="16"/>
      <c r="CH243" s="60"/>
      <c r="CI243" s="17"/>
      <c r="CJ243" s="16"/>
      <c r="CK243" s="16"/>
      <c r="CL243" s="16"/>
      <c r="CM243" s="16"/>
      <c r="CN243" s="16"/>
      <c r="CO243" s="16"/>
      <c r="CP243" s="16"/>
      <c r="CQ243" s="16"/>
      <c r="CR243" s="16"/>
      <c r="CS243" s="16"/>
      <c r="CT243" s="60"/>
      <c r="CU243" s="17"/>
      <c r="CV243" s="16"/>
      <c r="CW243" s="16"/>
    </row>
    <row r="244" spans="1:101" x14ac:dyDescent="0.3">
      <c r="A244" s="14">
        <v>135</v>
      </c>
      <c r="B244" s="15"/>
      <c r="C244" s="14" t="s">
        <v>224</v>
      </c>
      <c r="D244" s="14" t="s">
        <v>497</v>
      </c>
      <c r="E244" s="14"/>
      <c r="F244" s="14"/>
      <c r="G244" s="14" t="s">
        <v>498</v>
      </c>
      <c r="H244" s="2"/>
      <c r="I244" s="12">
        <v>100</v>
      </c>
      <c r="J244" s="16">
        <f t="shared" si="14"/>
        <v>12.5</v>
      </c>
      <c r="K244" s="16">
        <f t="shared" si="15"/>
        <v>51.972499999999975</v>
      </c>
      <c r="L244" s="16">
        <f t="shared" si="13"/>
        <v>48.027500000000025</v>
      </c>
      <c r="M244" s="16">
        <f t="shared" si="13"/>
        <v>87.5</v>
      </c>
      <c r="N244" s="17">
        <v>8</v>
      </c>
      <c r="O244" s="17">
        <v>25</v>
      </c>
      <c r="P244" s="17">
        <v>5</v>
      </c>
      <c r="Q244" s="17">
        <v>10</v>
      </c>
      <c r="R244" s="18">
        <v>5.0000000000000001E-3</v>
      </c>
      <c r="S244" s="16">
        <v>0.5</v>
      </c>
      <c r="T244" s="60">
        <v>5.0000000000000001E-4</v>
      </c>
      <c r="U244" s="17">
        <v>1</v>
      </c>
      <c r="V244" s="16"/>
      <c r="W244" s="16"/>
      <c r="X244" s="18">
        <v>2E-3</v>
      </c>
      <c r="Y244" s="16">
        <v>0.1</v>
      </c>
      <c r="Z244" s="16"/>
      <c r="AA244" s="16"/>
      <c r="AB244" s="16"/>
      <c r="AC244" s="16"/>
      <c r="AD244" s="16"/>
      <c r="AE244" s="16"/>
      <c r="AF244" s="18"/>
      <c r="AG244" s="16"/>
      <c r="AH244" s="18"/>
      <c r="AI244" s="16"/>
      <c r="AJ244" s="17">
        <v>35</v>
      </c>
      <c r="AK244" s="17">
        <v>40</v>
      </c>
      <c r="AL244" s="16"/>
      <c r="AM244" s="16"/>
      <c r="AN244" s="16">
        <v>0.01</v>
      </c>
      <c r="AO244" s="16">
        <v>0.5</v>
      </c>
      <c r="AP244" s="16"/>
      <c r="AQ244" s="16"/>
      <c r="AR244" s="60">
        <v>5.0000000000000001E-4</v>
      </c>
      <c r="AS244" s="17">
        <v>1</v>
      </c>
      <c r="AT244" s="16"/>
      <c r="AU244" s="16"/>
      <c r="AV244" s="18">
        <v>5.0000000000000001E-3</v>
      </c>
      <c r="AW244" s="16">
        <v>0.4</v>
      </c>
      <c r="AX244" s="18"/>
      <c r="AY244" s="16"/>
      <c r="AZ244" s="60">
        <v>5.0000000000000001E-4</v>
      </c>
      <c r="BA244" s="17">
        <v>1</v>
      </c>
      <c r="BB244" s="16"/>
      <c r="BC244" s="16"/>
      <c r="BD244" s="16"/>
      <c r="BE244" s="16"/>
      <c r="BF244" s="60">
        <v>5.0000000000000001E-4</v>
      </c>
      <c r="BG244" s="17">
        <v>1</v>
      </c>
      <c r="BH244" s="60">
        <v>5.0000000000000001E-4</v>
      </c>
      <c r="BI244" s="17">
        <v>1</v>
      </c>
      <c r="BJ244" s="60">
        <v>5.0000000000000001E-4</v>
      </c>
      <c r="BK244" s="17">
        <v>1</v>
      </c>
      <c r="BL244" s="16"/>
      <c r="BM244" s="16"/>
      <c r="BN244" s="16"/>
      <c r="BO244" s="16"/>
      <c r="BP244" s="16"/>
      <c r="BQ244" s="16"/>
      <c r="BR244" s="60">
        <v>5.0000000000000001E-4</v>
      </c>
      <c r="BS244" s="17">
        <v>1</v>
      </c>
      <c r="BT244" s="16"/>
      <c r="BU244" s="16"/>
      <c r="BV244" s="16"/>
      <c r="BW244" s="16"/>
      <c r="BX244" s="60">
        <v>5.0000000000000001E-4</v>
      </c>
      <c r="BY244" s="17">
        <v>1</v>
      </c>
      <c r="BZ244" s="60">
        <v>5.0000000000000001E-4</v>
      </c>
      <c r="CA244" s="17">
        <v>1</v>
      </c>
      <c r="CB244" s="16"/>
      <c r="CC244" s="16"/>
      <c r="CD244" s="16"/>
      <c r="CE244" s="16"/>
      <c r="CF244" s="16"/>
      <c r="CG244" s="16"/>
      <c r="CH244" s="60">
        <v>5.0000000000000001E-4</v>
      </c>
      <c r="CI244" s="17">
        <v>1</v>
      </c>
      <c r="CJ244" s="16"/>
      <c r="CK244" s="16"/>
      <c r="CL244" s="16"/>
      <c r="CM244" s="16"/>
      <c r="CN244" s="16"/>
      <c r="CO244" s="16"/>
      <c r="CP244" s="16"/>
      <c r="CQ244" s="16"/>
      <c r="CR244" s="16"/>
      <c r="CS244" s="16"/>
      <c r="CT244" s="60">
        <v>5.0000000000000001E-4</v>
      </c>
      <c r="CU244" s="17">
        <v>1</v>
      </c>
      <c r="CV244" s="16"/>
      <c r="CW244" s="16"/>
    </row>
    <row r="245" spans="1:101" x14ac:dyDescent="0.3">
      <c r="A245" s="14">
        <v>135</v>
      </c>
      <c r="B245" s="15"/>
      <c r="C245" s="14" t="s">
        <v>224</v>
      </c>
      <c r="D245" s="14" t="s">
        <v>497</v>
      </c>
      <c r="E245" s="14"/>
      <c r="F245" s="14"/>
      <c r="G245" s="14" t="s">
        <v>498</v>
      </c>
      <c r="H245" s="2"/>
      <c r="I245" s="12">
        <v>100</v>
      </c>
      <c r="J245" s="16">
        <f t="shared" si="14"/>
        <v>22</v>
      </c>
      <c r="K245" s="16">
        <f t="shared" si="15"/>
        <v>51.972499999999997</v>
      </c>
      <c r="L245" s="16">
        <f t="shared" si="13"/>
        <v>48.027500000000003</v>
      </c>
      <c r="M245" s="16">
        <f t="shared" si="13"/>
        <v>78</v>
      </c>
      <c r="N245" s="17">
        <v>8</v>
      </c>
      <c r="O245" s="17">
        <v>25</v>
      </c>
      <c r="P245" s="17">
        <v>5</v>
      </c>
      <c r="Q245" s="17">
        <v>10</v>
      </c>
      <c r="R245" s="18">
        <v>5.0000000000000001E-3</v>
      </c>
      <c r="S245" s="16">
        <v>0.5</v>
      </c>
      <c r="T245" s="60"/>
      <c r="U245" s="17"/>
      <c r="V245" s="16"/>
      <c r="W245" s="16"/>
      <c r="X245" s="18"/>
      <c r="Y245" s="16"/>
      <c r="Z245" s="16"/>
      <c r="AA245" s="16"/>
      <c r="AB245" s="16"/>
      <c r="AC245" s="16"/>
      <c r="AD245" s="16"/>
      <c r="AE245" s="16"/>
      <c r="AF245" s="18">
        <v>2E-3</v>
      </c>
      <c r="AG245" s="16">
        <v>0.1</v>
      </c>
      <c r="AH245" s="18">
        <v>5.0000000000000001E-3</v>
      </c>
      <c r="AI245" s="16">
        <v>0.5</v>
      </c>
      <c r="AJ245" s="17">
        <v>35</v>
      </c>
      <c r="AK245" s="17">
        <v>40</v>
      </c>
      <c r="AL245" s="16"/>
      <c r="AM245" s="16"/>
      <c r="AN245" s="16">
        <v>0.01</v>
      </c>
      <c r="AO245" s="16">
        <v>0.5</v>
      </c>
      <c r="AP245" s="16"/>
      <c r="AQ245" s="16"/>
      <c r="AR245" s="60">
        <v>5.0000000000000001E-4</v>
      </c>
      <c r="AS245" s="17">
        <v>1</v>
      </c>
      <c r="AT245" s="16"/>
      <c r="AU245" s="16"/>
      <c r="AV245" s="18">
        <v>5.0000000000000001E-3</v>
      </c>
      <c r="AW245" s="16">
        <v>0.4</v>
      </c>
      <c r="AX245" s="18"/>
      <c r="AY245" s="16"/>
      <c r="AZ245" s="60"/>
      <c r="BA245" s="17"/>
      <c r="BB245" s="16"/>
      <c r="BC245" s="16"/>
      <c r="BD245" s="16"/>
      <c r="BE245" s="16"/>
      <c r="BF245" s="60"/>
      <c r="BG245" s="17"/>
      <c r="BH245" s="60"/>
      <c r="BI245" s="17"/>
      <c r="BJ245" s="60"/>
      <c r="BK245" s="17"/>
      <c r="BL245" s="16"/>
      <c r="BM245" s="16"/>
      <c r="BN245" s="16"/>
      <c r="BO245" s="16"/>
      <c r="BP245" s="16"/>
      <c r="BQ245" s="16"/>
      <c r="BR245" s="60"/>
      <c r="BS245" s="17"/>
      <c r="BT245" s="16"/>
      <c r="BU245" s="16"/>
      <c r="BV245" s="16"/>
      <c r="BW245" s="16"/>
      <c r="BX245" s="60"/>
      <c r="BY245" s="17"/>
      <c r="BZ245" s="60"/>
      <c r="CA245" s="17"/>
      <c r="CB245" s="16"/>
      <c r="CC245" s="16"/>
      <c r="CD245" s="16"/>
      <c r="CE245" s="16"/>
      <c r="CF245" s="16"/>
      <c r="CG245" s="16"/>
      <c r="CH245" s="60"/>
      <c r="CI245" s="17"/>
      <c r="CJ245" s="16"/>
      <c r="CK245" s="16"/>
      <c r="CL245" s="16"/>
      <c r="CM245" s="16"/>
      <c r="CN245" s="16"/>
      <c r="CO245" s="16"/>
      <c r="CP245" s="16"/>
      <c r="CQ245" s="16"/>
      <c r="CR245" s="16"/>
      <c r="CS245" s="16"/>
      <c r="CT245" s="60"/>
      <c r="CU245" s="17"/>
      <c r="CV245" s="16"/>
      <c r="CW245" s="16"/>
    </row>
    <row r="246" spans="1:101" x14ac:dyDescent="0.3">
      <c r="A246" s="14">
        <v>135</v>
      </c>
      <c r="B246" s="15"/>
      <c r="C246" s="14" t="s">
        <v>224</v>
      </c>
      <c r="D246" s="14" t="s">
        <v>497</v>
      </c>
      <c r="E246" s="14"/>
      <c r="F246" s="14"/>
      <c r="G246" s="14" t="s">
        <v>498</v>
      </c>
      <c r="H246" s="2"/>
      <c r="I246" s="12">
        <v>100</v>
      </c>
      <c r="J246" s="16">
        <f t="shared" si="14"/>
        <v>22.5</v>
      </c>
      <c r="K246" s="16">
        <f t="shared" si="15"/>
        <v>51.977499999999992</v>
      </c>
      <c r="L246" s="16">
        <f t="shared" si="13"/>
        <v>48.022500000000008</v>
      </c>
      <c r="M246" s="16">
        <f t="shared" si="13"/>
        <v>77.5</v>
      </c>
      <c r="N246" s="17">
        <v>8</v>
      </c>
      <c r="O246" s="17">
        <v>25</v>
      </c>
      <c r="P246" s="17">
        <v>5</v>
      </c>
      <c r="Q246" s="17">
        <v>10</v>
      </c>
      <c r="R246" s="18">
        <v>5.0000000000000001E-3</v>
      </c>
      <c r="S246" s="16">
        <v>0.5</v>
      </c>
      <c r="T246" s="60"/>
      <c r="U246" s="17"/>
      <c r="V246" s="16"/>
      <c r="W246" s="16"/>
      <c r="X246" s="18"/>
      <c r="Y246" s="16"/>
      <c r="Z246" s="16"/>
      <c r="AA246" s="16"/>
      <c r="AB246" s="16"/>
      <c r="AC246" s="16"/>
      <c r="AD246" s="16"/>
      <c r="AE246" s="16"/>
      <c r="AF246" s="18">
        <v>2E-3</v>
      </c>
      <c r="AG246" s="16">
        <v>0.1</v>
      </c>
      <c r="AH246" s="18"/>
      <c r="AI246" s="16"/>
      <c r="AJ246" s="17">
        <v>35</v>
      </c>
      <c r="AK246" s="17">
        <v>40</v>
      </c>
      <c r="AL246" s="16"/>
      <c r="AM246" s="16"/>
      <c r="AN246" s="16">
        <v>0.01</v>
      </c>
      <c r="AO246" s="16">
        <v>0.5</v>
      </c>
      <c r="AP246" s="16"/>
      <c r="AQ246" s="16"/>
      <c r="AR246" s="60">
        <v>5.0000000000000001E-4</v>
      </c>
      <c r="AS246" s="17">
        <v>1</v>
      </c>
      <c r="AT246" s="16"/>
      <c r="AU246" s="16"/>
      <c r="AV246" s="18">
        <v>5.0000000000000001E-3</v>
      </c>
      <c r="AW246" s="16">
        <v>0.4</v>
      </c>
      <c r="AX246" s="18"/>
      <c r="AY246" s="16"/>
      <c r="AZ246" s="60"/>
      <c r="BA246" s="17"/>
      <c r="BB246" s="16"/>
      <c r="BC246" s="16"/>
      <c r="BD246" s="16"/>
      <c r="BE246" s="16"/>
      <c r="BF246" s="60"/>
      <c r="BG246" s="17"/>
      <c r="BH246" s="60"/>
      <c r="BI246" s="17"/>
      <c r="BJ246" s="60"/>
      <c r="BK246" s="17"/>
      <c r="BL246" s="16"/>
      <c r="BM246" s="16"/>
      <c r="BN246" s="16"/>
      <c r="BO246" s="16"/>
      <c r="BP246" s="16"/>
      <c r="BQ246" s="16"/>
      <c r="BR246" s="60"/>
      <c r="BS246" s="17"/>
      <c r="BT246" s="16"/>
      <c r="BU246" s="16"/>
      <c r="BV246" s="16"/>
      <c r="BW246" s="16"/>
      <c r="BX246" s="60"/>
      <c r="BY246" s="17"/>
      <c r="BZ246" s="60"/>
      <c r="CA246" s="17"/>
      <c r="CB246" s="16"/>
      <c r="CC246" s="16"/>
      <c r="CD246" s="16"/>
      <c r="CE246" s="16"/>
      <c r="CF246" s="16"/>
      <c r="CG246" s="16"/>
      <c r="CH246" s="60"/>
      <c r="CI246" s="17"/>
      <c r="CJ246" s="16"/>
      <c r="CK246" s="16"/>
      <c r="CL246" s="16"/>
      <c r="CM246" s="16"/>
      <c r="CN246" s="16"/>
      <c r="CO246" s="16"/>
      <c r="CP246" s="16"/>
      <c r="CQ246" s="16"/>
      <c r="CR246" s="16"/>
      <c r="CS246" s="16"/>
      <c r="CT246" s="60"/>
      <c r="CU246" s="17"/>
      <c r="CV246" s="16"/>
      <c r="CW246" s="16"/>
    </row>
    <row r="247" spans="1:101" x14ac:dyDescent="0.3">
      <c r="A247" s="14">
        <v>135</v>
      </c>
      <c r="B247" s="15"/>
      <c r="C247" s="14" t="s">
        <v>224</v>
      </c>
      <c r="D247" s="14" t="s">
        <v>497</v>
      </c>
      <c r="E247" s="14"/>
      <c r="F247" s="14"/>
      <c r="G247" s="14" t="s">
        <v>498</v>
      </c>
      <c r="H247" s="2"/>
      <c r="I247" s="12">
        <v>100</v>
      </c>
      <c r="J247" s="16">
        <f t="shared" si="14"/>
        <v>21.400000000000006</v>
      </c>
      <c r="K247" s="16">
        <f t="shared" si="15"/>
        <v>51.974499999999992</v>
      </c>
      <c r="L247" s="16">
        <f t="shared" si="13"/>
        <v>48.025500000000008</v>
      </c>
      <c r="M247" s="16">
        <f t="shared" si="13"/>
        <v>78.599999999999994</v>
      </c>
      <c r="N247" s="17">
        <v>8</v>
      </c>
      <c r="O247" s="17">
        <v>25</v>
      </c>
      <c r="P247" s="17">
        <v>5</v>
      </c>
      <c r="Q247" s="17">
        <v>10</v>
      </c>
      <c r="R247" s="18">
        <v>5.0000000000000001E-3</v>
      </c>
      <c r="S247" s="16">
        <v>0.5</v>
      </c>
      <c r="T247" s="60"/>
      <c r="U247" s="17"/>
      <c r="V247" s="16">
        <v>0.01</v>
      </c>
      <c r="W247" s="16">
        <v>0.5</v>
      </c>
      <c r="X247" s="18">
        <v>2E-3</v>
      </c>
      <c r="Y247" s="16">
        <v>0.1</v>
      </c>
      <c r="Z247" s="16"/>
      <c r="AA247" s="16"/>
      <c r="AB247" s="16"/>
      <c r="AC247" s="16"/>
      <c r="AD247" s="16"/>
      <c r="AE247" s="16"/>
      <c r="AF247" s="18"/>
      <c r="AG247" s="16"/>
      <c r="AH247" s="18">
        <v>5.0000000000000001E-3</v>
      </c>
      <c r="AI247" s="16">
        <v>0.5</v>
      </c>
      <c r="AJ247" s="17">
        <v>35</v>
      </c>
      <c r="AK247" s="17">
        <v>40</v>
      </c>
      <c r="AL247" s="16"/>
      <c r="AM247" s="16"/>
      <c r="AN247" s="16"/>
      <c r="AO247" s="16"/>
      <c r="AP247" s="16"/>
      <c r="AQ247" s="16"/>
      <c r="AR247" s="60">
        <v>5.0000000000000001E-4</v>
      </c>
      <c r="AS247" s="17">
        <v>1</v>
      </c>
      <c r="AT247" s="16"/>
      <c r="AU247" s="16"/>
      <c r="AV247" s="18"/>
      <c r="AW247" s="16"/>
      <c r="AX247" s="18">
        <v>3.0000000000000001E-3</v>
      </c>
      <c r="AY247" s="16">
        <v>1</v>
      </c>
      <c r="AZ247" s="60"/>
      <c r="BA247" s="17"/>
      <c r="BB247" s="16"/>
      <c r="BC247" s="16"/>
      <c r="BD247" s="16"/>
      <c r="BE247" s="16"/>
      <c r="BF247" s="60"/>
      <c r="BG247" s="17"/>
      <c r="BH247" s="60"/>
      <c r="BI247" s="17"/>
      <c r="BJ247" s="60"/>
      <c r="BK247" s="17"/>
      <c r="BL247" s="16"/>
      <c r="BM247" s="16"/>
      <c r="BN247" s="16"/>
      <c r="BO247" s="16"/>
      <c r="BP247" s="16"/>
      <c r="BQ247" s="16"/>
      <c r="BR247" s="60"/>
      <c r="BS247" s="17"/>
      <c r="BT247" s="16"/>
      <c r="BU247" s="16"/>
      <c r="BV247" s="16"/>
      <c r="BW247" s="16"/>
      <c r="BX247" s="60"/>
      <c r="BY247" s="17"/>
      <c r="BZ247" s="60"/>
      <c r="CA247" s="17"/>
      <c r="CB247" s="16"/>
      <c r="CC247" s="16"/>
      <c r="CD247" s="16"/>
      <c r="CE247" s="16"/>
      <c r="CF247" s="16"/>
      <c r="CG247" s="16"/>
      <c r="CH247" s="60"/>
      <c r="CI247" s="17"/>
      <c r="CJ247" s="16"/>
      <c r="CK247" s="16"/>
      <c r="CL247" s="16"/>
      <c r="CM247" s="16"/>
      <c r="CN247" s="16"/>
      <c r="CO247" s="16"/>
      <c r="CP247" s="16"/>
      <c r="CQ247" s="16"/>
      <c r="CR247" s="16"/>
      <c r="CS247" s="16"/>
      <c r="CT247" s="60"/>
      <c r="CU247" s="17"/>
      <c r="CV247" s="16"/>
      <c r="CW247" s="16"/>
    </row>
    <row r="248" spans="1:101" x14ac:dyDescent="0.3">
      <c r="A248" s="14">
        <v>135</v>
      </c>
      <c r="B248" s="15"/>
      <c r="C248" s="14" t="s">
        <v>224</v>
      </c>
      <c r="D248" s="14" t="s">
        <v>497</v>
      </c>
      <c r="E248" s="14"/>
      <c r="F248" s="14"/>
      <c r="G248" s="14" t="s">
        <v>498</v>
      </c>
      <c r="H248" s="2"/>
      <c r="I248" s="12">
        <v>100</v>
      </c>
      <c r="J248" s="16">
        <f t="shared" si="14"/>
        <v>11.900000000000006</v>
      </c>
      <c r="K248" s="16">
        <f t="shared" si="15"/>
        <v>51.974499999999978</v>
      </c>
      <c r="L248" s="16">
        <f t="shared" si="13"/>
        <v>48.025500000000022</v>
      </c>
      <c r="M248" s="16">
        <f t="shared" si="13"/>
        <v>88.1</v>
      </c>
      <c r="N248" s="17">
        <v>8</v>
      </c>
      <c r="O248" s="17">
        <v>25</v>
      </c>
      <c r="P248" s="17">
        <v>5</v>
      </c>
      <c r="Q248" s="17">
        <v>10</v>
      </c>
      <c r="R248" s="18">
        <v>5.0000000000000001E-3</v>
      </c>
      <c r="S248" s="16">
        <v>0.5</v>
      </c>
      <c r="T248" s="60">
        <v>5.0000000000000001E-4</v>
      </c>
      <c r="U248" s="17">
        <v>1</v>
      </c>
      <c r="V248" s="16">
        <v>0.01</v>
      </c>
      <c r="W248" s="16">
        <v>0.5</v>
      </c>
      <c r="X248" s="18">
        <v>2E-3</v>
      </c>
      <c r="Y248" s="16">
        <v>0.1</v>
      </c>
      <c r="Z248" s="16"/>
      <c r="AA248" s="16"/>
      <c r="AB248" s="16"/>
      <c r="AC248" s="16"/>
      <c r="AD248" s="16"/>
      <c r="AE248" s="16"/>
      <c r="AF248" s="18"/>
      <c r="AG248" s="16"/>
      <c r="AH248" s="18"/>
      <c r="AI248" s="16"/>
      <c r="AJ248" s="17">
        <v>35</v>
      </c>
      <c r="AK248" s="17">
        <v>40</v>
      </c>
      <c r="AL248" s="16"/>
      <c r="AM248" s="16"/>
      <c r="AN248" s="16"/>
      <c r="AO248" s="16"/>
      <c r="AP248" s="16"/>
      <c r="AQ248" s="16"/>
      <c r="AR248" s="60">
        <v>5.0000000000000001E-4</v>
      </c>
      <c r="AS248" s="17">
        <v>1</v>
      </c>
      <c r="AT248" s="16"/>
      <c r="AU248" s="16"/>
      <c r="AV248" s="18"/>
      <c r="AW248" s="16"/>
      <c r="AX248" s="18">
        <v>3.0000000000000001E-3</v>
      </c>
      <c r="AY248" s="16">
        <v>1</v>
      </c>
      <c r="AZ248" s="60">
        <v>5.0000000000000001E-4</v>
      </c>
      <c r="BA248" s="17">
        <v>1</v>
      </c>
      <c r="BB248" s="16"/>
      <c r="BC248" s="16"/>
      <c r="BD248" s="16"/>
      <c r="BE248" s="16"/>
      <c r="BF248" s="60">
        <v>5.0000000000000001E-4</v>
      </c>
      <c r="BG248" s="17">
        <v>1</v>
      </c>
      <c r="BH248" s="60">
        <v>5.0000000000000001E-4</v>
      </c>
      <c r="BI248" s="17">
        <v>1</v>
      </c>
      <c r="BJ248" s="60">
        <v>5.0000000000000001E-4</v>
      </c>
      <c r="BK248" s="17">
        <v>1</v>
      </c>
      <c r="BL248" s="16"/>
      <c r="BM248" s="16"/>
      <c r="BN248" s="16"/>
      <c r="BO248" s="16"/>
      <c r="BP248" s="16"/>
      <c r="BQ248" s="16"/>
      <c r="BR248" s="60">
        <v>5.0000000000000001E-4</v>
      </c>
      <c r="BS248" s="17">
        <v>1</v>
      </c>
      <c r="BT248" s="16"/>
      <c r="BU248" s="16"/>
      <c r="BV248" s="16"/>
      <c r="BW248" s="16"/>
      <c r="BX248" s="60">
        <v>5.0000000000000001E-4</v>
      </c>
      <c r="BY248" s="17">
        <v>1</v>
      </c>
      <c r="BZ248" s="60">
        <v>5.0000000000000001E-4</v>
      </c>
      <c r="CA248" s="17">
        <v>1</v>
      </c>
      <c r="CB248" s="16"/>
      <c r="CC248" s="16"/>
      <c r="CD248" s="16"/>
      <c r="CE248" s="16"/>
      <c r="CF248" s="16"/>
      <c r="CG248" s="16"/>
      <c r="CH248" s="60">
        <v>5.0000000000000001E-4</v>
      </c>
      <c r="CI248" s="17">
        <v>1</v>
      </c>
      <c r="CJ248" s="16"/>
      <c r="CK248" s="16"/>
      <c r="CL248" s="16"/>
      <c r="CM248" s="16"/>
      <c r="CN248" s="16"/>
      <c r="CO248" s="16"/>
      <c r="CP248" s="16"/>
      <c r="CQ248" s="16"/>
      <c r="CR248" s="16"/>
      <c r="CS248" s="16"/>
      <c r="CT248" s="60">
        <v>5.0000000000000001E-4</v>
      </c>
      <c r="CU248" s="17">
        <v>1</v>
      </c>
      <c r="CV248" s="16"/>
      <c r="CW248" s="16"/>
    </row>
    <row r="249" spans="1:101" x14ac:dyDescent="0.3">
      <c r="A249" s="14">
        <v>135</v>
      </c>
      <c r="B249" s="15"/>
      <c r="C249" s="14" t="s">
        <v>224</v>
      </c>
      <c r="D249" s="14" t="s">
        <v>497</v>
      </c>
      <c r="E249" s="14"/>
      <c r="F249" s="14"/>
      <c r="G249" s="14" t="s">
        <v>498</v>
      </c>
      <c r="H249" s="2"/>
      <c r="I249" s="12">
        <v>100</v>
      </c>
      <c r="J249" s="16">
        <f t="shared" si="14"/>
        <v>21.400000000000006</v>
      </c>
      <c r="K249" s="16">
        <f t="shared" si="15"/>
        <v>51.974499999999992</v>
      </c>
      <c r="L249" s="16">
        <f t="shared" si="13"/>
        <v>48.025500000000008</v>
      </c>
      <c r="M249" s="16">
        <f t="shared" si="13"/>
        <v>78.599999999999994</v>
      </c>
      <c r="N249" s="17">
        <v>8</v>
      </c>
      <c r="O249" s="17">
        <v>25</v>
      </c>
      <c r="P249" s="17">
        <v>5</v>
      </c>
      <c r="Q249" s="17">
        <v>10</v>
      </c>
      <c r="R249" s="18">
        <v>5.0000000000000001E-3</v>
      </c>
      <c r="S249" s="16">
        <v>0.5</v>
      </c>
      <c r="T249" s="60"/>
      <c r="U249" s="17"/>
      <c r="V249" s="16">
        <v>0.01</v>
      </c>
      <c r="W249" s="16">
        <v>0.5</v>
      </c>
      <c r="X249" s="18"/>
      <c r="Y249" s="16"/>
      <c r="Z249" s="16"/>
      <c r="AA249" s="16"/>
      <c r="AB249" s="16"/>
      <c r="AC249" s="16"/>
      <c r="AD249" s="16"/>
      <c r="AE249" s="16"/>
      <c r="AF249" s="18">
        <v>2E-3</v>
      </c>
      <c r="AG249" s="16">
        <v>0.1</v>
      </c>
      <c r="AH249" s="18">
        <v>5.0000000000000001E-3</v>
      </c>
      <c r="AI249" s="16">
        <v>0.5</v>
      </c>
      <c r="AJ249" s="17">
        <v>35</v>
      </c>
      <c r="AK249" s="17">
        <v>40</v>
      </c>
      <c r="AL249" s="16"/>
      <c r="AM249" s="16"/>
      <c r="AN249" s="16"/>
      <c r="AO249" s="16"/>
      <c r="AP249" s="16"/>
      <c r="AQ249" s="16"/>
      <c r="AR249" s="60">
        <v>5.0000000000000001E-4</v>
      </c>
      <c r="AS249" s="17">
        <v>1</v>
      </c>
      <c r="AT249" s="16"/>
      <c r="AU249" s="16"/>
      <c r="AV249" s="18"/>
      <c r="AW249" s="16"/>
      <c r="AX249" s="18">
        <v>3.0000000000000001E-3</v>
      </c>
      <c r="AY249" s="16">
        <v>1</v>
      </c>
      <c r="AZ249" s="60"/>
      <c r="BA249" s="17"/>
      <c r="BB249" s="16"/>
      <c r="BC249" s="16"/>
      <c r="BD249" s="16"/>
      <c r="BE249" s="16"/>
      <c r="BF249" s="60"/>
      <c r="BG249" s="17"/>
      <c r="BH249" s="60"/>
      <c r="BI249" s="17"/>
      <c r="BJ249" s="60"/>
      <c r="BK249" s="17"/>
      <c r="BL249" s="16"/>
      <c r="BM249" s="16"/>
      <c r="BN249" s="16"/>
      <c r="BO249" s="16"/>
      <c r="BP249" s="16"/>
      <c r="BQ249" s="16"/>
      <c r="BR249" s="60"/>
      <c r="BS249" s="17"/>
      <c r="BT249" s="16"/>
      <c r="BU249" s="16"/>
      <c r="BV249" s="16"/>
      <c r="BW249" s="16"/>
      <c r="BX249" s="60"/>
      <c r="BY249" s="17"/>
      <c r="BZ249" s="60"/>
      <c r="CA249" s="17"/>
      <c r="CB249" s="16"/>
      <c r="CC249" s="16"/>
      <c r="CD249" s="16"/>
      <c r="CE249" s="16"/>
      <c r="CF249" s="16"/>
      <c r="CG249" s="16"/>
      <c r="CH249" s="60"/>
      <c r="CI249" s="17"/>
      <c r="CJ249" s="16"/>
      <c r="CK249" s="16"/>
      <c r="CL249" s="16"/>
      <c r="CM249" s="16"/>
      <c r="CN249" s="16"/>
      <c r="CO249" s="16"/>
      <c r="CP249" s="16"/>
      <c r="CQ249" s="16"/>
      <c r="CR249" s="16"/>
      <c r="CS249" s="16"/>
      <c r="CT249" s="60"/>
      <c r="CU249" s="17"/>
      <c r="CV249" s="16"/>
      <c r="CW249" s="16"/>
    </row>
    <row r="250" spans="1:101" x14ac:dyDescent="0.3">
      <c r="A250" s="14">
        <v>135</v>
      </c>
      <c r="B250" s="15"/>
      <c r="C250" s="14" t="s">
        <v>224</v>
      </c>
      <c r="D250" s="14" t="s">
        <v>497</v>
      </c>
      <c r="E250" s="14"/>
      <c r="F250" s="14"/>
      <c r="G250" s="14" t="s">
        <v>498</v>
      </c>
      <c r="H250" s="2"/>
      <c r="I250" s="12">
        <v>100</v>
      </c>
      <c r="J250" s="16">
        <f t="shared" si="14"/>
        <v>21.900000000000006</v>
      </c>
      <c r="K250" s="16">
        <f t="shared" si="15"/>
        <v>51.979499999999994</v>
      </c>
      <c r="L250" s="16">
        <f t="shared" si="13"/>
        <v>48.020500000000006</v>
      </c>
      <c r="M250" s="16">
        <f t="shared" si="13"/>
        <v>78.099999999999994</v>
      </c>
      <c r="N250" s="17">
        <v>8</v>
      </c>
      <c r="O250" s="17">
        <v>25</v>
      </c>
      <c r="P250" s="17">
        <v>5</v>
      </c>
      <c r="Q250" s="17">
        <v>10</v>
      </c>
      <c r="R250" s="18">
        <v>5.0000000000000001E-3</v>
      </c>
      <c r="S250" s="16">
        <v>0.5</v>
      </c>
      <c r="T250" s="60"/>
      <c r="U250" s="17"/>
      <c r="V250" s="16">
        <v>0.01</v>
      </c>
      <c r="W250" s="16">
        <v>0.5</v>
      </c>
      <c r="X250" s="18"/>
      <c r="Y250" s="16"/>
      <c r="Z250" s="16"/>
      <c r="AA250" s="16"/>
      <c r="AB250" s="16"/>
      <c r="AC250" s="16"/>
      <c r="AD250" s="16"/>
      <c r="AE250" s="16"/>
      <c r="AF250" s="18">
        <v>2E-3</v>
      </c>
      <c r="AG250" s="16">
        <v>0.1</v>
      </c>
      <c r="AH250" s="18"/>
      <c r="AI250" s="16"/>
      <c r="AJ250" s="17">
        <v>35</v>
      </c>
      <c r="AK250" s="17">
        <v>40</v>
      </c>
      <c r="AL250" s="16"/>
      <c r="AM250" s="16"/>
      <c r="AN250" s="16"/>
      <c r="AO250" s="16"/>
      <c r="AP250" s="16"/>
      <c r="AQ250" s="16"/>
      <c r="AR250" s="60">
        <v>5.0000000000000001E-4</v>
      </c>
      <c r="AS250" s="17">
        <v>1</v>
      </c>
      <c r="AT250" s="16"/>
      <c r="AU250" s="16"/>
      <c r="AV250" s="18"/>
      <c r="AW250" s="16"/>
      <c r="AX250" s="18">
        <v>3.0000000000000001E-3</v>
      </c>
      <c r="AY250" s="16">
        <v>1</v>
      </c>
      <c r="AZ250" s="60"/>
      <c r="BA250" s="17"/>
      <c r="BB250" s="16"/>
      <c r="BC250" s="16"/>
      <c r="BD250" s="16"/>
      <c r="BE250" s="16"/>
      <c r="BF250" s="60"/>
      <c r="BG250" s="17"/>
      <c r="BH250" s="60"/>
      <c r="BI250" s="17"/>
      <c r="BJ250" s="60"/>
      <c r="BK250" s="17"/>
      <c r="BL250" s="16"/>
      <c r="BM250" s="16"/>
      <c r="BN250" s="16"/>
      <c r="BO250" s="16"/>
      <c r="BP250" s="16"/>
      <c r="BQ250" s="16"/>
      <c r="BR250" s="60"/>
      <c r="BS250" s="17"/>
      <c r="BT250" s="16"/>
      <c r="BU250" s="16"/>
      <c r="BV250" s="16"/>
      <c r="BW250" s="16"/>
      <c r="BX250" s="60"/>
      <c r="BY250" s="17"/>
      <c r="BZ250" s="60"/>
      <c r="CA250" s="17"/>
      <c r="CB250" s="16"/>
      <c r="CC250" s="16"/>
      <c r="CD250" s="16"/>
      <c r="CE250" s="16"/>
      <c r="CF250" s="16"/>
      <c r="CG250" s="16"/>
      <c r="CH250" s="60"/>
      <c r="CI250" s="17"/>
      <c r="CJ250" s="16"/>
      <c r="CK250" s="16"/>
      <c r="CL250" s="16"/>
      <c r="CM250" s="16"/>
      <c r="CN250" s="16"/>
      <c r="CO250" s="16"/>
      <c r="CP250" s="16"/>
      <c r="CQ250" s="16"/>
      <c r="CR250" s="16"/>
      <c r="CS250" s="16"/>
      <c r="CT250" s="60"/>
      <c r="CU250" s="17"/>
      <c r="CV250" s="16"/>
      <c r="CW250" s="16"/>
    </row>
    <row r="251" spans="1:101" x14ac:dyDescent="0.3">
      <c r="A251" s="14">
        <v>135</v>
      </c>
      <c r="B251" s="15"/>
      <c r="C251" s="14" t="s">
        <v>224</v>
      </c>
      <c r="D251" s="14" t="s">
        <v>497</v>
      </c>
      <c r="E251" s="14"/>
      <c r="F251" s="14"/>
      <c r="G251" s="14" t="s">
        <v>498</v>
      </c>
      <c r="H251" s="2"/>
      <c r="I251" s="12">
        <v>100</v>
      </c>
      <c r="J251" s="16">
        <f t="shared" si="14"/>
        <v>21.400000000000006</v>
      </c>
      <c r="K251" s="16">
        <f t="shared" si="15"/>
        <v>51.974499999999992</v>
      </c>
      <c r="L251" s="16">
        <f t="shared" si="13"/>
        <v>48.025500000000008</v>
      </c>
      <c r="M251" s="16">
        <f t="shared" si="13"/>
        <v>78.599999999999994</v>
      </c>
      <c r="N251" s="17">
        <v>8</v>
      </c>
      <c r="O251" s="17">
        <v>25</v>
      </c>
      <c r="P251" s="17">
        <v>5</v>
      </c>
      <c r="Q251" s="17">
        <v>10</v>
      </c>
      <c r="R251" s="18">
        <v>5.0000000000000001E-3</v>
      </c>
      <c r="S251" s="16">
        <v>0.5</v>
      </c>
      <c r="T251" s="60"/>
      <c r="U251" s="17"/>
      <c r="V251" s="16"/>
      <c r="W251" s="16"/>
      <c r="X251" s="18">
        <v>2E-3</v>
      </c>
      <c r="Y251" s="16">
        <v>0.1</v>
      </c>
      <c r="Z251" s="16">
        <v>0.01</v>
      </c>
      <c r="AA251" s="16">
        <v>0.5</v>
      </c>
      <c r="AB251" s="16"/>
      <c r="AC251" s="16"/>
      <c r="AD251" s="16"/>
      <c r="AE251" s="16"/>
      <c r="AF251" s="18"/>
      <c r="AG251" s="16"/>
      <c r="AH251" s="18">
        <v>5.0000000000000001E-3</v>
      </c>
      <c r="AI251" s="16">
        <v>0.5</v>
      </c>
      <c r="AJ251" s="17">
        <v>35</v>
      </c>
      <c r="AK251" s="17">
        <v>40</v>
      </c>
      <c r="AL251" s="16"/>
      <c r="AM251" s="16"/>
      <c r="AN251" s="16"/>
      <c r="AO251" s="16"/>
      <c r="AP251" s="16"/>
      <c r="AQ251" s="16"/>
      <c r="AR251" s="60">
        <v>5.0000000000000001E-4</v>
      </c>
      <c r="AS251" s="17">
        <v>1</v>
      </c>
      <c r="AT251" s="16"/>
      <c r="AU251" s="16"/>
      <c r="AV251" s="18"/>
      <c r="AW251" s="16"/>
      <c r="AX251" s="18">
        <v>3.0000000000000001E-3</v>
      </c>
      <c r="AY251" s="16">
        <v>1</v>
      </c>
      <c r="AZ251" s="60"/>
      <c r="BA251" s="17"/>
      <c r="BB251" s="16"/>
      <c r="BC251" s="16"/>
      <c r="BD251" s="16"/>
      <c r="BE251" s="16"/>
      <c r="BF251" s="60"/>
      <c r="BG251" s="17"/>
      <c r="BH251" s="60"/>
      <c r="BI251" s="17"/>
      <c r="BJ251" s="60"/>
      <c r="BK251" s="17"/>
      <c r="BL251" s="16"/>
      <c r="BM251" s="16"/>
      <c r="BN251" s="16"/>
      <c r="BO251" s="16"/>
      <c r="BP251" s="16"/>
      <c r="BQ251" s="16"/>
      <c r="BR251" s="60"/>
      <c r="BS251" s="17"/>
      <c r="BT251" s="16"/>
      <c r="BU251" s="16"/>
      <c r="BV251" s="16"/>
      <c r="BW251" s="16"/>
      <c r="BX251" s="60"/>
      <c r="BY251" s="17"/>
      <c r="BZ251" s="60"/>
      <c r="CA251" s="17"/>
      <c r="CB251" s="16"/>
      <c r="CC251" s="16"/>
      <c r="CD251" s="16"/>
      <c r="CE251" s="16"/>
      <c r="CF251" s="16"/>
      <c r="CG251" s="16"/>
      <c r="CH251" s="60"/>
      <c r="CI251" s="17"/>
      <c r="CJ251" s="16"/>
      <c r="CK251" s="16"/>
      <c r="CL251" s="16"/>
      <c r="CM251" s="16"/>
      <c r="CN251" s="16"/>
      <c r="CO251" s="16"/>
      <c r="CP251" s="16"/>
      <c r="CQ251" s="16"/>
      <c r="CR251" s="16"/>
      <c r="CS251" s="16"/>
      <c r="CT251" s="60"/>
      <c r="CU251" s="17"/>
      <c r="CV251" s="16"/>
      <c r="CW251" s="16"/>
    </row>
    <row r="252" spans="1:101" x14ac:dyDescent="0.3">
      <c r="A252" s="14">
        <v>135</v>
      </c>
      <c r="B252" s="15"/>
      <c r="C252" s="14" t="s">
        <v>224</v>
      </c>
      <c r="D252" s="14" t="s">
        <v>497</v>
      </c>
      <c r="E252" s="14"/>
      <c r="F252" s="14"/>
      <c r="G252" s="14" t="s">
        <v>498</v>
      </c>
      <c r="H252" s="2"/>
      <c r="I252" s="12">
        <v>100</v>
      </c>
      <c r="J252" s="16">
        <f t="shared" si="14"/>
        <v>11.900000000000006</v>
      </c>
      <c r="K252" s="16">
        <f t="shared" si="15"/>
        <v>51.974499999999978</v>
      </c>
      <c r="L252" s="16">
        <f t="shared" si="13"/>
        <v>48.025500000000022</v>
      </c>
      <c r="M252" s="16">
        <f t="shared" si="13"/>
        <v>88.1</v>
      </c>
      <c r="N252" s="17">
        <v>8</v>
      </c>
      <c r="O252" s="17">
        <v>25</v>
      </c>
      <c r="P252" s="17">
        <v>5</v>
      </c>
      <c r="Q252" s="17">
        <v>10</v>
      </c>
      <c r="R252" s="18">
        <v>5.0000000000000001E-3</v>
      </c>
      <c r="S252" s="16">
        <v>0.5</v>
      </c>
      <c r="T252" s="60">
        <v>5.0000000000000001E-4</v>
      </c>
      <c r="U252" s="17">
        <v>1</v>
      </c>
      <c r="V252" s="16"/>
      <c r="W252" s="16"/>
      <c r="X252" s="18">
        <v>2E-3</v>
      </c>
      <c r="Y252" s="16">
        <v>0.1</v>
      </c>
      <c r="Z252" s="16">
        <v>0.01</v>
      </c>
      <c r="AA252" s="16">
        <v>0.5</v>
      </c>
      <c r="AB252" s="16"/>
      <c r="AC252" s="16"/>
      <c r="AD252" s="16"/>
      <c r="AE252" s="16"/>
      <c r="AF252" s="18"/>
      <c r="AG252" s="16"/>
      <c r="AH252" s="18"/>
      <c r="AI252" s="16"/>
      <c r="AJ252" s="17">
        <v>35</v>
      </c>
      <c r="AK252" s="17">
        <v>40</v>
      </c>
      <c r="AL252" s="16"/>
      <c r="AM252" s="16"/>
      <c r="AN252" s="16"/>
      <c r="AO252" s="16"/>
      <c r="AP252" s="16"/>
      <c r="AQ252" s="16"/>
      <c r="AR252" s="60">
        <v>5.0000000000000001E-4</v>
      </c>
      <c r="AS252" s="17">
        <v>1</v>
      </c>
      <c r="AT252" s="16"/>
      <c r="AU252" s="16"/>
      <c r="AV252" s="18"/>
      <c r="AW252" s="16"/>
      <c r="AX252" s="18">
        <v>3.0000000000000001E-3</v>
      </c>
      <c r="AY252" s="16">
        <v>1</v>
      </c>
      <c r="AZ252" s="60">
        <v>5.0000000000000001E-4</v>
      </c>
      <c r="BA252" s="17">
        <v>1</v>
      </c>
      <c r="BB252" s="16"/>
      <c r="BC252" s="16"/>
      <c r="BD252" s="16"/>
      <c r="BE252" s="16"/>
      <c r="BF252" s="60">
        <v>5.0000000000000001E-4</v>
      </c>
      <c r="BG252" s="17">
        <v>1</v>
      </c>
      <c r="BH252" s="60">
        <v>5.0000000000000001E-4</v>
      </c>
      <c r="BI252" s="17">
        <v>1</v>
      </c>
      <c r="BJ252" s="60">
        <v>5.0000000000000001E-4</v>
      </c>
      <c r="BK252" s="17">
        <v>1</v>
      </c>
      <c r="BL252" s="16"/>
      <c r="BM252" s="16"/>
      <c r="BN252" s="16"/>
      <c r="BO252" s="16"/>
      <c r="BP252" s="16"/>
      <c r="BQ252" s="16"/>
      <c r="BR252" s="60">
        <v>5.0000000000000001E-4</v>
      </c>
      <c r="BS252" s="17">
        <v>1</v>
      </c>
      <c r="BT252" s="16"/>
      <c r="BU252" s="16"/>
      <c r="BV252" s="16"/>
      <c r="BW252" s="16"/>
      <c r="BX252" s="60">
        <v>5.0000000000000001E-4</v>
      </c>
      <c r="BY252" s="17">
        <v>1</v>
      </c>
      <c r="BZ252" s="60">
        <v>5.0000000000000001E-4</v>
      </c>
      <c r="CA252" s="17">
        <v>1</v>
      </c>
      <c r="CB252" s="16"/>
      <c r="CC252" s="16"/>
      <c r="CD252" s="16"/>
      <c r="CE252" s="16"/>
      <c r="CF252" s="16"/>
      <c r="CG252" s="16"/>
      <c r="CH252" s="60">
        <v>5.0000000000000001E-4</v>
      </c>
      <c r="CI252" s="17">
        <v>1</v>
      </c>
      <c r="CJ252" s="16"/>
      <c r="CK252" s="16"/>
      <c r="CL252" s="16"/>
      <c r="CM252" s="16"/>
      <c r="CN252" s="16"/>
      <c r="CO252" s="16"/>
      <c r="CP252" s="16"/>
      <c r="CQ252" s="16"/>
      <c r="CR252" s="16"/>
      <c r="CS252" s="16"/>
      <c r="CT252" s="60">
        <v>5.0000000000000001E-4</v>
      </c>
      <c r="CU252" s="17">
        <v>1</v>
      </c>
      <c r="CV252" s="16"/>
      <c r="CW252" s="16"/>
    </row>
    <row r="253" spans="1:101" x14ac:dyDescent="0.3">
      <c r="A253" s="14">
        <v>135</v>
      </c>
      <c r="B253" s="15"/>
      <c r="C253" s="14" t="s">
        <v>224</v>
      </c>
      <c r="D253" s="14" t="s">
        <v>497</v>
      </c>
      <c r="E253" s="14"/>
      <c r="F253" s="14"/>
      <c r="G253" s="14" t="s">
        <v>498</v>
      </c>
      <c r="H253" s="2"/>
      <c r="I253" s="12">
        <v>100</v>
      </c>
      <c r="J253" s="16">
        <f t="shared" si="14"/>
        <v>21.400000000000006</v>
      </c>
      <c r="K253" s="16">
        <f t="shared" si="15"/>
        <v>51.974499999999992</v>
      </c>
      <c r="L253" s="16">
        <f t="shared" si="13"/>
        <v>48.025500000000008</v>
      </c>
      <c r="M253" s="16">
        <f t="shared" si="13"/>
        <v>78.599999999999994</v>
      </c>
      <c r="N253" s="17">
        <v>8</v>
      </c>
      <c r="O253" s="17">
        <v>25</v>
      </c>
      <c r="P253" s="17">
        <v>5</v>
      </c>
      <c r="Q253" s="17">
        <v>10</v>
      </c>
      <c r="R253" s="18">
        <v>5.0000000000000001E-3</v>
      </c>
      <c r="S253" s="16">
        <v>0.5</v>
      </c>
      <c r="T253" s="60"/>
      <c r="U253" s="17"/>
      <c r="V253" s="16"/>
      <c r="W253" s="16"/>
      <c r="X253" s="18"/>
      <c r="Y253" s="16"/>
      <c r="Z253" s="16">
        <v>0.01</v>
      </c>
      <c r="AA253" s="16">
        <v>0.5</v>
      </c>
      <c r="AB253" s="16"/>
      <c r="AC253" s="16"/>
      <c r="AD253" s="16"/>
      <c r="AE253" s="16"/>
      <c r="AF253" s="18">
        <v>2E-3</v>
      </c>
      <c r="AG253" s="16">
        <v>0.1</v>
      </c>
      <c r="AH253" s="18">
        <v>5.0000000000000001E-3</v>
      </c>
      <c r="AI253" s="16">
        <v>0.5</v>
      </c>
      <c r="AJ253" s="17">
        <v>35</v>
      </c>
      <c r="AK253" s="17">
        <v>40</v>
      </c>
      <c r="AL253" s="16"/>
      <c r="AM253" s="16"/>
      <c r="AN253" s="16"/>
      <c r="AO253" s="16"/>
      <c r="AP253" s="16"/>
      <c r="AQ253" s="16"/>
      <c r="AR253" s="60">
        <v>5.0000000000000001E-4</v>
      </c>
      <c r="AS253" s="17">
        <v>1</v>
      </c>
      <c r="AT253" s="16"/>
      <c r="AU253" s="16"/>
      <c r="AV253" s="18"/>
      <c r="AW253" s="16"/>
      <c r="AX253" s="18">
        <v>3.0000000000000001E-3</v>
      </c>
      <c r="AY253" s="16">
        <v>1</v>
      </c>
      <c r="AZ253" s="60"/>
      <c r="BA253" s="17"/>
      <c r="BB253" s="16"/>
      <c r="BC253" s="16"/>
      <c r="BD253" s="16"/>
      <c r="BE253" s="16"/>
      <c r="BF253" s="60"/>
      <c r="BG253" s="17"/>
      <c r="BH253" s="60"/>
      <c r="BI253" s="17"/>
      <c r="BJ253" s="60"/>
      <c r="BK253" s="17"/>
      <c r="BL253" s="16"/>
      <c r="BM253" s="16"/>
      <c r="BN253" s="16"/>
      <c r="BO253" s="16"/>
      <c r="BP253" s="16"/>
      <c r="BQ253" s="16"/>
      <c r="BR253" s="60"/>
      <c r="BS253" s="17"/>
      <c r="BT253" s="16"/>
      <c r="BU253" s="16"/>
      <c r="BV253" s="16"/>
      <c r="BW253" s="16"/>
      <c r="BX253" s="60"/>
      <c r="BY253" s="17"/>
      <c r="BZ253" s="60"/>
      <c r="CA253" s="17"/>
      <c r="CB253" s="16"/>
      <c r="CC253" s="16"/>
      <c r="CD253" s="16"/>
      <c r="CE253" s="16"/>
      <c r="CF253" s="16"/>
      <c r="CG253" s="16"/>
      <c r="CH253" s="60"/>
      <c r="CI253" s="17"/>
      <c r="CJ253" s="16"/>
      <c r="CK253" s="16"/>
      <c r="CL253" s="16"/>
      <c r="CM253" s="16"/>
      <c r="CN253" s="16"/>
      <c r="CO253" s="16"/>
      <c r="CP253" s="16"/>
      <c r="CQ253" s="16"/>
      <c r="CR253" s="16"/>
      <c r="CS253" s="16"/>
      <c r="CT253" s="60"/>
      <c r="CU253" s="17"/>
      <c r="CV253" s="16"/>
      <c r="CW253" s="16"/>
    </row>
    <row r="254" spans="1:101" x14ac:dyDescent="0.3">
      <c r="A254" s="14">
        <v>135</v>
      </c>
      <c r="B254" s="15"/>
      <c r="C254" s="14" t="s">
        <v>224</v>
      </c>
      <c r="D254" s="14" t="s">
        <v>497</v>
      </c>
      <c r="E254" s="14"/>
      <c r="F254" s="14"/>
      <c r="G254" s="14" t="s">
        <v>498</v>
      </c>
      <c r="H254" s="2"/>
      <c r="I254" s="12">
        <v>100</v>
      </c>
      <c r="J254" s="16">
        <f t="shared" si="14"/>
        <v>21.900000000000006</v>
      </c>
      <c r="K254" s="16">
        <f t="shared" si="15"/>
        <v>51.979499999999994</v>
      </c>
      <c r="L254" s="16">
        <f t="shared" si="13"/>
        <v>48.020500000000006</v>
      </c>
      <c r="M254" s="16">
        <f t="shared" si="13"/>
        <v>78.099999999999994</v>
      </c>
      <c r="N254" s="17">
        <v>8</v>
      </c>
      <c r="O254" s="17">
        <v>25</v>
      </c>
      <c r="P254" s="17">
        <v>5</v>
      </c>
      <c r="Q254" s="17">
        <v>10</v>
      </c>
      <c r="R254" s="18">
        <v>5.0000000000000001E-3</v>
      </c>
      <c r="S254" s="16">
        <v>0.5</v>
      </c>
      <c r="T254" s="60"/>
      <c r="U254" s="17"/>
      <c r="V254" s="16"/>
      <c r="W254" s="16"/>
      <c r="X254" s="18"/>
      <c r="Y254" s="16"/>
      <c r="Z254" s="16">
        <v>0.01</v>
      </c>
      <c r="AA254" s="16">
        <v>0.5</v>
      </c>
      <c r="AB254" s="16"/>
      <c r="AC254" s="16"/>
      <c r="AD254" s="16"/>
      <c r="AE254" s="16"/>
      <c r="AF254" s="18">
        <v>2E-3</v>
      </c>
      <c r="AG254" s="16">
        <v>0.1</v>
      </c>
      <c r="AH254" s="18"/>
      <c r="AI254" s="16"/>
      <c r="AJ254" s="17">
        <v>35</v>
      </c>
      <c r="AK254" s="17">
        <v>40</v>
      </c>
      <c r="AL254" s="16"/>
      <c r="AM254" s="16"/>
      <c r="AN254" s="16"/>
      <c r="AO254" s="16"/>
      <c r="AP254" s="16"/>
      <c r="AQ254" s="16"/>
      <c r="AR254" s="60">
        <v>5.0000000000000001E-4</v>
      </c>
      <c r="AS254" s="17">
        <v>1</v>
      </c>
      <c r="AT254" s="16"/>
      <c r="AU254" s="16"/>
      <c r="AV254" s="18"/>
      <c r="AW254" s="16"/>
      <c r="AX254" s="18">
        <v>3.0000000000000001E-3</v>
      </c>
      <c r="AY254" s="16">
        <v>1</v>
      </c>
      <c r="AZ254" s="60"/>
      <c r="BA254" s="17"/>
      <c r="BB254" s="16"/>
      <c r="BC254" s="16"/>
      <c r="BD254" s="16"/>
      <c r="BE254" s="16"/>
      <c r="BF254" s="60"/>
      <c r="BG254" s="17"/>
      <c r="BH254" s="60"/>
      <c r="BI254" s="17"/>
      <c r="BJ254" s="60"/>
      <c r="BK254" s="17"/>
      <c r="BL254" s="16"/>
      <c r="BM254" s="16"/>
      <c r="BN254" s="16"/>
      <c r="BO254" s="16"/>
      <c r="BP254" s="16"/>
      <c r="BQ254" s="16"/>
      <c r="BR254" s="60"/>
      <c r="BS254" s="17"/>
      <c r="BT254" s="16"/>
      <c r="BU254" s="16"/>
      <c r="BV254" s="16"/>
      <c r="BW254" s="16"/>
      <c r="BX254" s="60"/>
      <c r="BY254" s="17"/>
      <c r="BZ254" s="60"/>
      <c r="CA254" s="17"/>
      <c r="CB254" s="16"/>
      <c r="CC254" s="16"/>
      <c r="CD254" s="16"/>
      <c r="CE254" s="16"/>
      <c r="CF254" s="16"/>
      <c r="CG254" s="16"/>
      <c r="CH254" s="60"/>
      <c r="CI254" s="17"/>
      <c r="CJ254" s="16"/>
      <c r="CK254" s="16"/>
      <c r="CL254" s="16"/>
      <c r="CM254" s="16"/>
      <c r="CN254" s="16"/>
      <c r="CO254" s="16"/>
      <c r="CP254" s="16"/>
      <c r="CQ254" s="16"/>
      <c r="CR254" s="16"/>
      <c r="CS254" s="16"/>
      <c r="CT254" s="60"/>
      <c r="CU254" s="17"/>
      <c r="CV254" s="16"/>
      <c r="CW254" s="16"/>
    </row>
    <row r="255" spans="1:101" x14ac:dyDescent="0.3">
      <c r="A255" s="14">
        <v>135</v>
      </c>
      <c r="B255" s="15"/>
      <c r="C255" s="14" t="s">
        <v>224</v>
      </c>
      <c r="D255" s="14" t="s">
        <v>497</v>
      </c>
      <c r="E255" s="14"/>
      <c r="F255" s="14"/>
      <c r="G255" s="14" t="s">
        <v>498</v>
      </c>
      <c r="H255" s="2"/>
      <c r="I255" s="12">
        <v>100</v>
      </c>
      <c r="J255" s="16">
        <f t="shared" si="14"/>
        <v>21.400000000000006</v>
      </c>
      <c r="K255" s="16">
        <f t="shared" si="15"/>
        <v>51.974499999999999</v>
      </c>
      <c r="L255" s="16">
        <f t="shared" si="13"/>
        <v>48.025500000000001</v>
      </c>
      <c r="M255" s="16">
        <f t="shared" si="13"/>
        <v>78.599999999999994</v>
      </c>
      <c r="N255" s="17">
        <v>8</v>
      </c>
      <c r="O255" s="17">
        <v>25</v>
      </c>
      <c r="P255" s="17">
        <v>5</v>
      </c>
      <c r="Q255" s="17">
        <v>10</v>
      </c>
      <c r="R255" s="18">
        <v>5.0000000000000001E-3</v>
      </c>
      <c r="S255" s="16">
        <v>0.5</v>
      </c>
      <c r="T255" s="60"/>
      <c r="U255" s="17"/>
      <c r="V255" s="16"/>
      <c r="W255" s="16"/>
      <c r="X255" s="18">
        <v>2E-3</v>
      </c>
      <c r="Y255" s="16">
        <v>0.1</v>
      </c>
      <c r="Z255" s="16"/>
      <c r="AA255" s="16"/>
      <c r="AB255" s="16"/>
      <c r="AC255" s="16"/>
      <c r="AD255" s="16"/>
      <c r="AE255" s="16"/>
      <c r="AF255" s="18"/>
      <c r="AG255" s="16"/>
      <c r="AH255" s="18">
        <v>5.0000000000000001E-3</v>
      </c>
      <c r="AI255" s="16">
        <v>0.5</v>
      </c>
      <c r="AJ255" s="17">
        <v>35</v>
      </c>
      <c r="AK255" s="17">
        <v>40</v>
      </c>
      <c r="AL255" s="16"/>
      <c r="AM255" s="16"/>
      <c r="AN255" s="16">
        <v>0.01</v>
      </c>
      <c r="AO255" s="16">
        <v>0.5</v>
      </c>
      <c r="AP255" s="16"/>
      <c r="AQ255" s="16"/>
      <c r="AR255" s="60">
        <v>5.0000000000000001E-4</v>
      </c>
      <c r="AS255" s="17">
        <v>1</v>
      </c>
      <c r="AT255" s="16"/>
      <c r="AU255" s="16"/>
      <c r="AV255" s="18"/>
      <c r="AW255" s="16"/>
      <c r="AX255" s="18">
        <v>3.0000000000000001E-3</v>
      </c>
      <c r="AY255" s="16">
        <v>1</v>
      </c>
      <c r="AZ255" s="60"/>
      <c r="BA255" s="17"/>
      <c r="BB255" s="16"/>
      <c r="BC255" s="16"/>
      <c r="BD255" s="16"/>
      <c r="BE255" s="16"/>
      <c r="BF255" s="60"/>
      <c r="BG255" s="17"/>
      <c r="BH255" s="60"/>
      <c r="BI255" s="17"/>
      <c r="BJ255" s="60"/>
      <c r="BK255" s="17"/>
      <c r="BL255" s="16"/>
      <c r="BM255" s="16"/>
      <c r="BN255" s="16"/>
      <c r="BO255" s="16"/>
      <c r="BP255" s="16"/>
      <c r="BQ255" s="16"/>
      <c r="BR255" s="60"/>
      <c r="BS255" s="17"/>
      <c r="BT255" s="16"/>
      <c r="BU255" s="16"/>
      <c r="BV255" s="16"/>
      <c r="BW255" s="16"/>
      <c r="BX255" s="60"/>
      <c r="BY255" s="17"/>
      <c r="BZ255" s="60"/>
      <c r="CA255" s="17"/>
      <c r="CB255" s="16"/>
      <c r="CC255" s="16"/>
      <c r="CD255" s="16"/>
      <c r="CE255" s="16"/>
      <c r="CF255" s="16"/>
      <c r="CG255" s="16"/>
      <c r="CH255" s="60"/>
      <c r="CI255" s="17"/>
      <c r="CJ255" s="16"/>
      <c r="CK255" s="16"/>
      <c r="CL255" s="16"/>
      <c r="CM255" s="16"/>
      <c r="CN255" s="16"/>
      <c r="CO255" s="16"/>
      <c r="CP255" s="16"/>
      <c r="CQ255" s="16"/>
      <c r="CR255" s="16"/>
      <c r="CS255" s="16"/>
      <c r="CT255" s="60"/>
      <c r="CU255" s="17"/>
      <c r="CV255" s="16"/>
      <c r="CW255" s="16"/>
    </row>
    <row r="256" spans="1:101" x14ac:dyDescent="0.3">
      <c r="A256" s="14">
        <v>135</v>
      </c>
      <c r="B256" s="15"/>
      <c r="C256" s="14" t="s">
        <v>224</v>
      </c>
      <c r="D256" s="14" t="s">
        <v>497</v>
      </c>
      <c r="E256" s="14"/>
      <c r="F256" s="14"/>
      <c r="G256" s="14" t="s">
        <v>498</v>
      </c>
      <c r="H256" s="2"/>
      <c r="I256" s="12">
        <v>100</v>
      </c>
      <c r="J256" s="16">
        <f t="shared" si="14"/>
        <v>11.900000000000006</v>
      </c>
      <c r="K256" s="16">
        <f t="shared" si="15"/>
        <v>51.974499999999978</v>
      </c>
      <c r="L256" s="16">
        <f t="shared" si="13"/>
        <v>48.025500000000022</v>
      </c>
      <c r="M256" s="16">
        <f t="shared" si="13"/>
        <v>88.1</v>
      </c>
      <c r="N256" s="17">
        <v>8</v>
      </c>
      <c r="O256" s="17">
        <v>25</v>
      </c>
      <c r="P256" s="17">
        <v>5</v>
      </c>
      <c r="Q256" s="17">
        <v>10</v>
      </c>
      <c r="R256" s="18">
        <v>5.0000000000000001E-3</v>
      </c>
      <c r="S256" s="16">
        <v>0.5</v>
      </c>
      <c r="T256" s="60">
        <v>5.0000000000000001E-4</v>
      </c>
      <c r="U256" s="17">
        <v>1</v>
      </c>
      <c r="V256" s="16"/>
      <c r="W256" s="16"/>
      <c r="X256" s="18">
        <v>2E-3</v>
      </c>
      <c r="Y256" s="16">
        <v>0.1</v>
      </c>
      <c r="Z256" s="16"/>
      <c r="AA256" s="16"/>
      <c r="AB256" s="16"/>
      <c r="AC256" s="16"/>
      <c r="AD256" s="16"/>
      <c r="AE256" s="16"/>
      <c r="AF256" s="18"/>
      <c r="AG256" s="16"/>
      <c r="AH256" s="18"/>
      <c r="AI256" s="16"/>
      <c r="AJ256" s="17">
        <v>35</v>
      </c>
      <c r="AK256" s="17">
        <v>40</v>
      </c>
      <c r="AL256" s="16"/>
      <c r="AM256" s="16"/>
      <c r="AN256" s="16">
        <v>0.01</v>
      </c>
      <c r="AO256" s="16">
        <v>0.5</v>
      </c>
      <c r="AP256" s="16"/>
      <c r="AQ256" s="16"/>
      <c r="AR256" s="60">
        <v>5.0000000000000001E-4</v>
      </c>
      <c r="AS256" s="17">
        <v>1</v>
      </c>
      <c r="AT256" s="16"/>
      <c r="AU256" s="16"/>
      <c r="AV256" s="18"/>
      <c r="AW256" s="16"/>
      <c r="AX256" s="18">
        <v>3.0000000000000001E-3</v>
      </c>
      <c r="AY256" s="16">
        <v>1</v>
      </c>
      <c r="AZ256" s="60">
        <v>5.0000000000000001E-4</v>
      </c>
      <c r="BA256" s="17">
        <v>1</v>
      </c>
      <c r="BB256" s="16"/>
      <c r="BC256" s="16"/>
      <c r="BD256" s="16"/>
      <c r="BE256" s="16"/>
      <c r="BF256" s="60">
        <v>5.0000000000000001E-4</v>
      </c>
      <c r="BG256" s="17">
        <v>1</v>
      </c>
      <c r="BH256" s="60">
        <v>5.0000000000000001E-4</v>
      </c>
      <c r="BI256" s="17">
        <v>1</v>
      </c>
      <c r="BJ256" s="60">
        <v>5.0000000000000001E-4</v>
      </c>
      <c r="BK256" s="17">
        <v>1</v>
      </c>
      <c r="BL256" s="16"/>
      <c r="BM256" s="16"/>
      <c r="BN256" s="16"/>
      <c r="BO256" s="16"/>
      <c r="BP256" s="16"/>
      <c r="BQ256" s="16"/>
      <c r="BR256" s="60">
        <v>5.0000000000000001E-4</v>
      </c>
      <c r="BS256" s="17">
        <v>1</v>
      </c>
      <c r="BT256" s="16"/>
      <c r="BU256" s="16"/>
      <c r="BV256" s="16"/>
      <c r="BW256" s="16"/>
      <c r="BX256" s="60">
        <v>5.0000000000000001E-4</v>
      </c>
      <c r="BY256" s="17">
        <v>1</v>
      </c>
      <c r="BZ256" s="60">
        <v>5.0000000000000001E-4</v>
      </c>
      <c r="CA256" s="17">
        <v>1</v>
      </c>
      <c r="CB256" s="16"/>
      <c r="CC256" s="16"/>
      <c r="CD256" s="16"/>
      <c r="CE256" s="16"/>
      <c r="CF256" s="16"/>
      <c r="CG256" s="16"/>
      <c r="CH256" s="60">
        <v>5.0000000000000001E-4</v>
      </c>
      <c r="CI256" s="17">
        <v>1</v>
      </c>
      <c r="CJ256" s="16"/>
      <c r="CK256" s="16"/>
      <c r="CL256" s="16"/>
      <c r="CM256" s="16"/>
      <c r="CN256" s="16"/>
      <c r="CO256" s="16"/>
      <c r="CP256" s="16"/>
      <c r="CQ256" s="16"/>
      <c r="CR256" s="16"/>
      <c r="CS256" s="16"/>
      <c r="CT256" s="60">
        <v>5.0000000000000001E-4</v>
      </c>
      <c r="CU256" s="17">
        <v>1</v>
      </c>
      <c r="CV256" s="16"/>
      <c r="CW256" s="16"/>
    </row>
    <row r="257" spans="1:101" x14ac:dyDescent="0.3">
      <c r="A257" s="14">
        <v>135</v>
      </c>
      <c r="B257" s="15"/>
      <c r="C257" s="14" t="s">
        <v>224</v>
      </c>
      <c r="D257" s="14" t="s">
        <v>497</v>
      </c>
      <c r="E257" s="14"/>
      <c r="F257" s="14"/>
      <c r="G257" s="14" t="s">
        <v>498</v>
      </c>
      <c r="H257" s="2"/>
      <c r="I257" s="12">
        <v>100</v>
      </c>
      <c r="J257" s="16">
        <f t="shared" si="14"/>
        <v>21.400000000000006</v>
      </c>
      <c r="K257" s="16">
        <f t="shared" si="15"/>
        <v>51.974499999999999</v>
      </c>
      <c r="L257" s="16">
        <f t="shared" si="13"/>
        <v>48.025500000000001</v>
      </c>
      <c r="M257" s="16">
        <f t="shared" si="13"/>
        <v>78.599999999999994</v>
      </c>
      <c r="N257" s="17">
        <v>8</v>
      </c>
      <c r="O257" s="17">
        <v>25</v>
      </c>
      <c r="P257" s="17">
        <v>5</v>
      </c>
      <c r="Q257" s="17">
        <v>10</v>
      </c>
      <c r="R257" s="18">
        <v>5.0000000000000001E-3</v>
      </c>
      <c r="S257" s="16">
        <v>0.5</v>
      </c>
      <c r="T257" s="60"/>
      <c r="U257" s="17"/>
      <c r="V257" s="16"/>
      <c r="W257" s="16"/>
      <c r="X257" s="18"/>
      <c r="Y257" s="16"/>
      <c r="Z257" s="16"/>
      <c r="AA257" s="16"/>
      <c r="AB257" s="16"/>
      <c r="AC257" s="16"/>
      <c r="AD257" s="16"/>
      <c r="AE257" s="16"/>
      <c r="AF257" s="18">
        <v>2E-3</v>
      </c>
      <c r="AG257" s="16">
        <v>0.1</v>
      </c>
      <c r="AH257" s="18">
        <v>5.0000000000000001E-3</v>
      </c>
      <c r="AI257" s="16">
        <v>0.5</v>
      </c>
      <c r="AJ257" s="17">
        <v>35</v>
      </c>
      <c r="AK257" s="17">
        <v>40</v>
      </c>
      <c r="AL257" s="16"/>
      <c r="AM257" s="16"/>
      <c r="AN257" s="16">
        <v>0.01</v>
      </c>
      <c r="AO257" s="16">
        <v>0.5</v>
      </c>
      <c r="AP257" s="16"/>
      <c r="AQ257" s="16"/>
      <c r="AR257" s="60">
        <v>5.0000000000000001E-4</v>
      </c>
      <c r="AS257" s="17">
        <v>1</v>
      </c>
      <c r="AT257" s="16"/>
      <c r="AU257" s="16"/>
      <c r="AV257" s="18"/>
      <c r="AW257" s="16"/>
      <c r="AX257" s="18">
        <v>3.0000000000000001E-3</v>
      </c>
      <c r="AY257" s="16">
        <v>1</v>
      </c>
      <c r="AZ257" s="60"/>
      <c r="BA257" s="17"/>
      <c r="BB257" s="16"/>
      <c r="BC257" s="16"/>
      <c r="BD257" s="16"/>
      <c r="BE257" s="16"/>
      <c r="BF257" s="60"/>
      <c r="BG257" s="17"/>
      <c r="BH257" s="60"/>
      <c r="BI257" s="17"/>
      <c r="BJ257" s="60"/>
      <c r="BK257" s="17"/>
      <c r="BL257" s="16"/>
      <c r="BM257" s="16"/>
      <c r="BN257" s="16"/>
      <c r="BO257" s="16"/>
      <c r="BP257" s="16"/>
      <c r="BQ257" s="16"/>
      <c r="BR257" s="60"/>
      <c r="BS257" s="17"/>
      <c r="BT257" s="16"/>
      <c r="BU257" s="16"/>
      <c r="BV257" s="16"/>
      <c r="BW257" s="16"/>
      <c r="BX257" s="60"/>
      <c r="BY257" s="17"/>
      <c r="BZ257" s="60"/>
      <c r="CA257" s="17"/>
      <c r="CB257" s="16"/>
      <c r="CC257" s="16"/>
      <c r="CD257" s="16"/>
      <c r="CE257" s="16"/>
      <c r="CF257" s="16"/>
      <c r="CG257" s="16"/>
      <c r="CH257" s="60"/>
      <c r="CI257" s="17"/>
      <c r="CJ257" s="16"/>
      <c r="CK257" s="16"/>
      <c r="CL257" s="16"/>
      <c r="CM257" s="16"/>
      <c r="CN257" s="16"/>
      <c r="CO257" s="16"/>
      <c r="CP257" s="16"/>
      <c r="CQ257" s="16"/>
      <c r="CR257" s="16"/>
      <c r="CS257" s="16"/>
      <c r="CT257" s="60"/>
      <c r="CU257" s="17"/>
      <c r="CV257" s="16"/>
      <c r="CW257" s="16"/>
    </row>
    <row r="258" spans="1:101" x14ac:dyDescent="0.3">
      <c r="A258" s="14">
        <v>135</v>
      </c>
      <c r="B258" s="15"/>
      <c r="C258" s="14" t="s">
        <v>224</v>
      </c>
      <c r="D258" s="14" t="s">
        <v>497</v>
      </c>
      <c r="E258" s="14"/>
      <c r="F258" s="14"/>
      <c r="G258" s="14" t="s">
        <v>498</v>
      </c>
      <c r="H258" s="2"/>
      <c r="I258" s="12">
        <v>100</v>
      </c>
      <c r="J258" s="16">
        <f t="shared" si="14"/>
        <v>21.900000000000006</v>
      </c>
      <c r="K258" s="16">
        <f t="shared" si="15"/>
        <v>51.979499999999994</v>
      </c>
      <c r="L258" s="16">
        <f t="shared" si="13"/>
        <v>48.020500000000006</v>
      </c>
      <c r="M258" s="16">
        <f t="shared" si="13"/>
        <v>78.099999999999994</v>
      </c>
      <c r="N258" s="17">
        <v>8</v>
      </c>
      <c r="O258" s="17">
        <v>25</v>
      </c>
      <c r="P258" s="17">
        <v>5</v>
      </c>
      <c r="Q258" s="17">
        <v>10</v>
      </c>
      <c r="R258" s="18">
        <v>5.0000000000000001E-3</v>
      </c>
      <c r="S258" s="16">
        <v>0.5</v>
      </c>
      <c r="T258" s="60"/>
      <c r="U258" s="17"/>
      <c r="V258" s="16"/>
      <c r="W258" s="16"/>
      <c r="X258" s="18"/>
      <c r="Y258" s="16"/>
      <c r="Z258" s="16"/>
      <c r="AA258" s="16"/>
      <c r="AB258" s="16"/>
      <c r="AC258" s="16"/>
      <c r="AD258" s="16"/>
      <c r="AE258" s="16"/>
      <c r="AF258" s="18">
        <v>2E-3</v>
      </c>
      <c r="AG258" s="16">
        <v>0.1</v>
      </c>
      <c r="AH258" s="18"/>
      <c r="AI258" s="16"/>
      <c r="AJ258" s="17">
        <v>35</v>
      </c>
      <c r="AK258" s="17">
        <v>40</v>
      </c>
      <c r="AL258" s="16"/>
      <c r="AM258" s="16"/>
      <c r="AN258" s="16">
        <v>0.01</v>
      </c>
      <c r="AO258" s="16">
        <v>0.5</v>
      </c>
      <c r="AP258" s="16"/>
      <c r="AQ258" s="16"/>
      <c r="AR258" s="60">
        <v>5.0000000000000001E-4</v>
      </c>
      <c r="AS258" s="17">
        <v>1</v>
      </c>
      <c r="AT258" s="16"/>
      <c r="AU258" s="16"/>
      <c r="AV258" s="18"/>
      <c r="AW258" s="16"/>
      <c r="AX258" s="18">
        <v>3.0000000000000001E-3</v>
      </c>
      <c r="AY258" s="16">
        <v>1</v>
      </c>
      <c r="AZ258" s="60"/>
      <c r="BA258" s="17"/>
      <c r="BB258" s="16"/>
      <c r="BC258" s="16"/>
      <c r="BD258" s="16"/>
      <c r="BE258" s="16"/>
      <c r="BF258" s="60"/>
      <c r="BG258" s="17"/>
      <c r="BH258" s="60"/>
      <c r="BI258" s="17"/>
      <c r="BJ258" s="60"/>
      <c r="BK258" s="17"/>
      <c r="BL258" s="16"/>
      <c r="BM258" s="16"/>
      <c r="BN258" s="16"/>
      <c r="BO258" s="16"/>
      <c r="BP258" s="16"/>
      <c r="BQ258" s="16"/>
      <c r="BR258" s="60"/>
      <c r="BS258" s="17"/>
      <c r="BT258" s="16"/>
      <c r="BU258" s="16"/>
      <c r="BV258" s="16"/>
      <c r="BW258" s="16"/>
      <c r="BX258" s="60"/>
      <c r="BY258" s="17"/>
      <c r="BZ258" s="60"/>
      <c r="CA258" s="17"/>
      <c r="CB258" s="16"/>
      <c r="CC258" s="16"/>
      <c r="CD258" s="16"/>
      <c r="CE258" s="16"/>
      <c r="CF258" s="16"/>
      <c r="CG258" s="16"/>
      <c r="CH258" s="60"/>
      <c r="CI258" s="17"/>
      <c r="CJ258" s="16"/>
      <c r="CK258" s="16"/>
      <c r="CL258" s="16"/>
      <c r="CM258" s="16"/>
      <c r="CN258" s="16"/>
      <c r="CO258" s="16"/>
      <c r="CP258" s="16"/>
      <c r="CQ258" s="16"/>
      <c r="CR258" s="16"/>
      <c r="CS258" s="16"/>
      <c r="CT258" s="60"/>
      <c r="CU258" s="17"/>
      <c r="CV258" s="16"/>
      <c r="CW258" s="16"/>
    </row>
    <row r="259" spans="1:101" x14ac:dyDescent="0.3">
      <c r="A259" s="14">
        <v>135</v>
      </c>
      <c r="B259" s="15"/>
      <c r="C259" s="14" t="s">
        <v>224</v>
      </c>
      <c r="D259" s="14" t="s">
        <v>497</v>
      </c>
      <c r="E259" s="14"/>
      <c r="F259" s="14"/>
      <c r="G259" s="14" t="s">
        <v>498</v>
      </c>
      <c r="H259" s="2"/>
      <c r="I259" s="12">
        <v>100</v>
      </c>
      <c r="J259" s="16">
        <f t="shared" si="14"/>
        <v>22.200000000000003</v>
      </c>
      <c r="K259" s="16">
        <f t="shared" si="15"/>
        <v>51.967499999999994</v>
      </c>
      <c r="L259" s="16">
        <f t="shared" si="13"/>
        <v>48.032500000000006</v>
      </c>
      <c r="M259" s="16">
        <f t="shared" si="13"/>
        <v>77.8</v>
      </c>
      <c r="N259" s="17">
        <v>8</v>
      </c>
      <c r="O259" s="17">
        <v>25</v>
      </c>
      <c r="P259" s="17">
        <v>5</v>
      </c>
      <c r="Q259" s="17">
        <v>10</v>
      </c>
      <c r="R259" s="18">
        <v>5.0000000000000001E-3</v>
      </c>
      <c r="S259" s="16">
        <v>0.5</v>
      </c>
      <c r="T259" s="60"/>
      <c r="U259" s="17"/>
      <c r="V259" s="16">
        <v>0.01</v>
      </c>
      <c r="W259" s="16">
        <v>0.5</v>
      </c>
      <c r="X259" s="18">
        <v>2E-3</v>
      </c>
      <c r="Y259" s="16">
        <v>0.1</v>
      </c>
      <c r="Z259" s="16"/>
      <c r="AA259" s="16"/>
      <c r="AB259" s="16"/>
      <c r="AC259" s="16"/>
      <c r="AD259" s="16"/>
      <c r="AE259" s="16"/>
      <c r="AF259" s="18"/>
      <c r="AG259" s="16"/>
      <c r="AH259" s="18">
        <v>5.0000000000000001E-3</v>
      </c>
      <c r="AI259" s="16">
        <v>0.5</v>
      </c>
      <c r="AJ259" s="17">
        <v>35</v>
      </c>
      <c r="AK259" s="17">
        <v>40</v>
      </c>
      <c r="AL259" s="16">
        <v>0.01</v>
      </c>
      <c r="AM259" s="16">
        <v>0.2</v>
      </c>
      <c r="AN259" s="16"/>
      <c r="AO259" s="16"/>
      <c r="AP259" s="16"/>
      <c r="AQ259" s="16"/>
      <c r="AR259" s="60"/>
      <c r="AS259" s="17"/>
      <c r="AT259" s="16"/>
      <c r="AU259" s="16"/>
      <c r="AV259" s="18"/>
      <c r="AW259" s="16"/>
      <c r="AX259" s="18"/>
      <c r="AY259" s="16"/>
      <c r="AZ259" s="60">
        <v>5.0000000000000001E-4</v>
      </c>
      <c r="BA259" s="17">
        <v>1</v>
      </c>
      <c r="BB259" s="16"/>
      <c r="BC259" s="16"/>
      <c r="BD259" s="16"/>
      <c r="BE259" s="16"/>
      <c r="BF259" s="60"/>
      <c r="BG259" s="17"/>
      <c r="BH259" s="60"/>
      <c r="BI259" s="17"/>
      <c r="BJ259" s="60"/>
      <c r="BK259" s="17"/>
      <c r="BL259" s="16"/>
      <c r="BM259" s="16"/>
      <c r="BN259" s="16"/>
      <c r="BO259" s="16"/>
      <c r="BP259" s="16"/>
      <c r="BQ259" s="16"/>
      <c r="BR259" s="60"/>
      <c r="BS259" s="17"/>
      <c r="BT259" s="16"/>
      <c r="BU259" s="16"/>
      <c r="BV259" s="16"/>
      <c r="BW259" s="16"/>
      <c r="BX259" s="60"/>
      <c r="BY259" s="17"/>
      <c r="BZ259" s="60"/>
      <c r="CA259" s="17"/>
      <c r="CB259" s="16"/>
      <c r="CC259" s="16"/>
      <c r="CD259" s="16"/>
      <c r="CE259" s="16"/>
      <c r="CF259" s="16"/>
      <c r="CG259" s="16"/>
      <c r="CH259" s="60"/>
      <c r="CI259" s="17"/>
      <c r="CJ259" s="16"/>
      <c r="CK259" s="16"/>
      <c r="CL259" s="16"/>
      <c r="CM259" s="16"/>
      <c r="CN259" s="16"/>
      <c r="CO259" s="16"/>
      <c r="CP259" s="16"/>
      <c r="CQ259" s="16"/>
      <c r="CR259" s="16"/>
      <c r="CS259" s="16"/>
      <c r="CT259" s="60"/>
      <c r="CU259" s="17"/>
      <c r="CV259" s="16"/>
      <c r="CW259" s="16"/>
    </row>
    <row r="260" spans="1:101" x14ac:dyDescent="0.3">
      <c r="A260" s="14">
        <v>135</v>
      </c>
      <c r="B260" s="15"/>
      <c r="C260" s="14" t="s">
        <v>224</v>
      </c>
      <c r="D260" s="14" t="s">
        <v>497</v>
      </c>
      <c r="E260" s="14"/>
      <c r="F260" s="14"/>
      <c r="G260" s="14" t="s">
        <v>498</v>
      </c>
      <c r="H260" s="2"/>
      <c r="I260" s="12">
        <v>100</v>
      </c>
      <c r="J260" s="16">
        <f t="shared" si="14"/>
        <v>12.700000000000003</v>
      </c>
      <c r="K260" s="16">
        <f t="shared" si="15"/>
        <v>51.96749999999998</v>
      </c>
      <c r="L260" s="16">
        <f t="shared" si="13"/>
        <v>48.03250000000002</v>
      </c>
      <c r="M260" s="16">
        <f t="shared" si="13"/>
        <v>87.3</v>
      </c>
      <c r="N260" s="17">
        <v>8</v>
      </c>
      <c r="O260" s="17">
        <v>25</v>
      </c>
      <c r="P260" s="17">
        <v>5</v>
      </c>
      <c r="Q260" s="17">
        <v>10</v>
      </c>
      <c r="R260" s="18">
        <v>5.0000000000000001E-3</v>
      </c>
      <c r="S260" s="16">
        <v>0.5</v>
      </c>
      <c r="T260" s="60">
        <v>5.0000000000000001E-4</v>
      </c>
      <c r="U260" s="17">
        <v>1</v>
      </c>
      <c r="V260" s="16">
        <v>0.01</v>
      </c>
      <c r="W260" s="16">
        <v>0.5</v>
      </c>
      <c r="X260" s="18">
        <v>2E-3</v>
      </c>
      <c r="Y260" s="16">
        <v>0.1</v>
      </c>
      <c r="Z260" s="16"/>
      <c r="AA260" s="16"/>
      <c r="AB260" s="16"/>
      <c r="AC260" s="16"/>
      <c r="AD260" s="16"/>
      <c r="AE260" s="16"/>
      <c r="AF260" s="18"/>
      <c r="AG260" s="16"/>
      <c r="AH260" s="18"/>
      <c r="AI260" s="16"/>
      <c r="AJ260" s="17">
        <v>35</v>
      </c>
      <c r="AK260" s="17">
        <v>40</v>
      </c>
      <c r="AL260" s="16">
        <v>0.01</v>
      </c>
      <c r="AM260" s="16">
        <v>0.2</v>
      </c>
      <c r="AN260" s="16"/>
      <c r="AO260" s="16"/>
      <c r="AP260" s="16"/>
      <c r="AQ260" s="16"/>
      <c r="AR260" s="60">
        <v>5.0000000000000001E-4</v>
      </c>
      <c r="AS260" s="17">
        <v>1</v>
      </c>
      <c r="AT260" s="16"/>
      <c r="AU260" s="16"/>
      <c r="AV260" s="18"/>
      <c r="AW260" s="16"/>
      <c r="AX260" s="18"/>
      <c r="AY260" s="16"/>
      <c r="AZ260" s="60">
        <v>5.0000000000000001E-4</v>
      </c>
      <c r="BA260" s="17">
        <v>1</v>
      </c>
      <c r="BB260" s="16"/>
      <c r="BC260" s="16"/>
      <c r="BD260" s="16"/>
      <c r="BE260" s="16"/>
      <c r="BF260" s="60">
        <v>5.0000000000000001E-4</v>
      </c>
      <c r="BG260" s="17">
        <v>1</v>
      </c>
      <c r="BH260" s="60">
        <v>5.0000000000000001E-4</v>
      </c>
      <c r="BI260" s="17">
        <v>1</v>
      </c>
      <c r="BJ260" s="60">
        <v>5.0000000000000001E-4</v>
      </c>
      <c r="BK260" s="17">
        <v>1</v>
      </c>
      <c r="BL260" s="16"/>
      <c r="BM260" s="16"/>
      <c r="BN260" s="16"/>
      <c r="BO260" s="16"/>
      <c r="BP260" s="16"/>
      <c r="BQ260" s="16"/>
      <c r="BR260" s="60">
        <v>5.0000000000000001E-4</v>
      </c>
      <c r="BS260" s="17">
        <v>1</v>
      </c>
      <c r="BT260" s="16"/>
      <c r="BU260" s="16"/>
      <c r="BV260" s="16"/>
      <c r="BW260" s="16"/>
      <c r="BX260" s="60">
        <v>5.0000000000000001E-4</v>
      </c>
      <c r="BY260" s="17">
        <v>1</v>
      </c>
      <c r="BZ260" s="60">
        <v>5.0000000000000001E-4</v>
      </c>
      <c r="CA260" s="17">
        <v>1</v>
      </c>
      <c r="CB260" s="16"/>
      <c r="CC260" s="16"/>
      <c r="CD260" s="16"/>
      <c r="CE260" s="16"/>
      <c r="CF260" s="16"/>
      <c r="CG260" s="16"/>
      <c r="CH260" s="60">
        <v>5.0000000000000001E-4</v>
      </c>
      <c r="CI260" s="17">
        <v>1</v>
      </c>
      <c r="CJ260" s="16"/>
      <c r="CK260" s="16"/>
      <c r="CL260" s="16"/>
      <c r="CM260" s="16"/>
      <c r="CN260" s="16"/>
      <c r="CO260" s="16"/>
      <c r="CP260" s="16"/>
      <c r="CQ260" s="16"/>
      <c r="CR260" s="16"/>
      <c r="CS260" s="16"/>
      <c r="CT260" s="60">
        <v>5.0000000000000001E-4</v>
      </c>
      <c r="CU260" s="17">
        <v>1</v>
      </c>
      <c r="CV260" s="16"/>
      <c r="CW260" s="16"/>
    </row>
    <row r="261" spans="1:101" x14ac:dyDescent="0.3">
      <c r="A261" s="14">
        <v>135</v>
      </c>
      <c r="B261" s="15"/>
      <c r="C261" s="14" t="s">
        <v>224</v>
      </c>
      <c r="D261" s="14" t="s">
        <v>497</v>
      </c>
      <c r="E261" s="14"/>
      <c r="F261" s="14"/>
      <c r="G261" s="14" t="s">
        <v>498</v>
      </c>
      <c r="H261" s="2"/>
      <c r="I261" s="12">
        <v>100</v>
      </c>
      <c r="J261" s="16">
        <f t="shared" si="14"/>
        <v>22.200000000000003</v>
      </c>
      <c r="K261" s="16">
        <f t="shared" si="15"/>
        <v>51.967499999999994</v>
      </c>
      <c r="L261" s="16">
        <f t="shared" si="13"/>
        <v>48.032500000000006</v>
      </c>
      <c r="M261" s="16">
        <f t="shared" si="13"/>
        <v>77.8</v>
      </c>
      <c r="N261" s="17">
        <v>8</v>
      </c>
      <c r="O261" s="17">
        <v>25</v>
      </c>
      <c r="P261" s="17">
        <v>5</v>
      </c>
      <c r="Q261" s="17">
        <v>10</v>
      </c>
      <c r="R261" s="18">
        <v>5.0000000000000001E-3</v>
      </c>
      <c r="S261" s="16">
        <v>0.5</v>
      </c>
      <c r="T261" s="60"/>
      <c r="U261" s="17"/>
      <c r="V261" s="16">
        <v>0.01</v>
      </c>
      <c r="W261" s="16">
        <v>0.5</v>
      </c>
      <c r="X261" s="18"/>
      <c r="Y261" s="16"/>
      <c r="Z261" s="16"/>
      <c r="AA261" s="16"/>
      <c r="AB261" s="16"/>
      <c r="AC261" s="16"/>
      <c r="AD261" s="16"/>
      <c r="AE261" s="16"/>
      <c r="AF261" s="18">
        <v>2E-3</v>
      </c>
      <c r="AG261" s="16">
        <v>0.1</v>
      </c>
      <c r="AH261" s="18">
        <v>5.0000000000000001E-3</v>
      </c>
      <c r="AI261" s="16">
        <v>0.5</v>
      </c>
      <c r="AJ261" s="17">
        <v>35</v>
      </c>
      <c r="AK261" s="17">
        <v>40</v>
      </c>
      <c r="AL261" s="16">
        <v>0.01</v>
      </c>
      <c r="AM261" s="16">
        <v>0.2</v>
      </c>
      <c r="AN261" s="16"/>
      <c r="AO261" s="16"/>
      <c r="AP261" s="16"/>
      <c r="AQ261" s="16"/>
      <c r="AR261" s="60"/>
      <c r="AS261" s="17"/>
      <c r="AT261" s="16"/>
      <c r="AU261" s="16"/>
      <c r="AV261" s="18"/>
      <c r="AW261" s="16"/>
      <c r="AX261" s="18"/>
      <c r="AY261" s="16"/>
      <c r="AZ261" s="60">
        <v>5.0000000000000001E-4</v>
      </c>
      <c r="BA261" s="17">
        <v>1</v>
      </c>
      <c r="BB261" s="16"/>
      <c r="BC261" s="16"/>
      <c r="BD261" s="16"/>
      <c r="BE261" s="16"/>
      <c r="BF261" s="60"/>
      <c r="BG261" s="17"/>
      <c r="BH261" s="60"/>
      <c r="BI261" s="17"/>
      <c r="BJ261" s="60"/>
      <c r="BK261" s="17"/>
      <c r="BL261" s="16"/>
      <c r="BM261" s="16"/>
      <c r="BN261" s="16"/>
      <c r="BO261" s="16"/>
      <c r="BP261" s="16"/>
      <c r="BQ261" s="16"/>
      <c r="BR261" s="60"/>
      <c r="BS261" s="17"/>
      <c r="BT261" s="16"/>
      <c r="BU261" s="16"/>
      <c r="BV261" s="16"/>
      <c r="BW261" s="16"/>
      <c r="BX261" s="60"/>
      <c r="BY261" s="17"/>
      <c r="BZ261" s="60"/>
      <c r="CA261" s="17"/>
      <c r="CB261" s="16"/>
      <c r="CC261" s="16"/>
      <c r="CD261" s="16"/>
      <c r="CE261" s="16"/>
      <c r="CF261" s="16"/>
      <c r="CG261" s="16"/>
      <c r="CH261" s="60"/>
      <c r="CI261" s="17"/>
      <c r="CJ261" s="16"/>
      <c r="CK261" s="16"/>
      <c r="CL261" s="16"/>
      <c r="CM261" s="16"/>
      <c r="CN261" s="16"/>
      <c r="CO261" s="16"/>
      <c r="CP261" s="16"/>
      <c r="CQ261" s="16"/>
      <c r="CR261" s="16"/>
      <c r="CS261" s="16"/>
      <c r="CT261" s="60"/>
      <c r="CU261" s="17"/>
      <c r="CV261" s="16"/>
      <c r="CW261" s="16"/>
    </row>
    <row r="262" spans="1:101" x14ac:dyDescent="0.3">
      <c r="A262" s="14">
        <v>135</v>
      </c>
      <c r="B262" s="15"/>
      <c r="C262" s="14" t="s">
        <v>224</v>
      </c>
      <c r="D262" s="14" t="s">
        <v>497</v>
      </c>
      <c r="E262" s="14"/>
      <c r="F262" s="14"/>
      <c r="G262" s="14" t="s">
        <v>498</v>
      </c>
      <c r="H262" s="2"/>
      <c r="I262" s="12">
        <v>100</v>
      </c>
      <c r="J262" s="16">
        <f t="shared" si="14"/>
        <v>22.700000000000003</v>
      </c>
      <c r="K262" s="16">
        <f t="shared" si="15"/>
        <v>51.972499999999997</v>
      </c>
      <c r="L262" s="16">
        <f t="shared" ref="L262:M325" si="16">N262+P262+R262+T262+V262+X262+Z262+AB262+AD262+AF262+AH262+AJ262+AL262+AN262+AP262+AR262+AT262+AV262+AX262+AZ262+BF262+BB262+BD262+BH262+BJ262+BL262+BN262+BP262+BR262+BT262+BV262+BX262+BZ262+CB262+CD262+CF262+CH262+CJ262+CL262+CN262+CP262+CR262+CT262</f>
        <v>48.027500000000003</v>
      </c>
      <c r="M262" s="16">
        <f t="shared" si="16"/>
        <v>77.3</v>
      </c>
      <c r="N262" s="17">
        <v>8</v>
      </c>
      <c r="O262" s="17">
        <v>25</v>
      </c>
      <c r="P262" s="17">
        <v>5</v>
      </c>
      <c r="Q262" s="17">
        <v>10</v>
      </c>
      <c r="R262" s="18">
        <v>5.0000000000000001E-3</v>
      </c>
      <c r="S262" s="16">
        <v>0.5</v>
      </c>
      <c r="T262" s="60"/>
      <c r="U262" s="17"/>
      <c r="V262" s="16">
        <v>0.01</v>
      </c>
      <c r="W262" s="16">
        <v>0.5</v>
      </c>
      <c r="X262" s="18"/>
      <c r="Y262" s="16"/>
      <c r="Z262" s="16"/>
      <c r="AA262" s="16"/>
      <c r="AB262" s="16"/>
      <c r="AC262" s="16"/>
      <c r="AD262" s="16"/>
      <c r="AE262" s="16"/>
      <c r="AF262" s="18">
        <v>2E-3</v>
      </c>
      <c r="AG262" s="16">
        <v>0.1</v>
      </c>
      <c r="AH262" s="18"/>
      <c r="AI262" s="16"/>
      <c r="AJ262" s="17">
        <v>35</v>
      </c>
      <c r="AK262" s="17">
        <v>40</v>
      </c>
      <c r="AL262" s="16">
        <v>0.01</v>
      </c>
      <c r="AM262" s="16">
        <v>0.2</v>
      </c>
      <c r="AN262" s="16"/>
      <c r="AO262" s="16"/>
      <c r="AP262" s="16"/>
      <c r="AQ262" s="16"/>
      <c r="AR262" s="60"/>
      <c r="AS262" s="17"/>
      <c r="AT262" s="16"/>
      <c r="AU262" s="16"/>
      <c r="AV262" s="18"/>
      <c r="AW262" s="16"/>
      <c r="AX262" s="18"/>
      <c r="AY262" s="16"/>
      <c r="AZ262" s="60">
        <v>5.0000000000000001E-4</v>
      </c>
      <c r="BA262" s="17">
        <v>1</v>
      </c>
      <c r="BB262" s="16"/>
      <c r="BC262" s="16"/>
      <c r="BD262" s="16"/>
      <c r="BE262" s="16"/>
      <c r="BF262" s="60"/>
      <c r="BG262" s="17"/>
      <c r="BH262" s="60"/>
      <c r="BI262" s="17"/>
      <c r="BJ262" s="60"/>
      <c r="BK262" s="17"/>
      <c r="BL262" s="16"/>
      <c r="BM262" s="16"/>
      <c r="BN262" s="16"/>
      <c r="BO262" s="16"/>
      <c r="BP262" s="16"/>
      <c r="BQ262" s="16"/>
      <c r="BR262" s="60"/>
      <c r="BS262" s="17"/>
      <c r="BT262" s="16"/>
      <c r="BU262" s="16"/>
      <c r="BV262" s="16"/>
      <c r="BW262" s="16"/>
      <c r="BX262" s="60"/>
      <c r="BY262" s="17"/>
      <c r="BZ262" s="60"/>
      <c r="CA262" s="17"/>
      <c r="CB262" s="16"/>
      <c r="CC262" s="16"/>
      <c r="CD262" s="16"/>
      <c r="CE262" s="16"/>
      <c r="CF262" s="16"/>
      <c r="CG262" s="16"/>
      <c r="CH262" s="60"/>
      <c r="CI262" s="17"/>
      <c r="CJ262" s="16"/>
      <c r="CK262" s="16"/>
      <c r="CL262" s="16"/>
      <c r="CM262" s="16"/>
      <c r="CN262" s="16"/>
      <c r="CO262" s="16"/>
      <c r="CP262" s="16"/>
      <c r="CQ262" s="16"/>
      <c r="CR262" s="16"/>
      <c r="CS262" s="16"/>
      <c r="CT262" s="60"/>
      <c r="CU262" s="17"/>
      <c r="CV262" s="16"/>
      <c r="CW262" s="16"/>
    </row>
    <row r="263" spans="1:101" x14ac:dyDescent="0.3">
      <c r="A263" s="14">
        <v>135</v>
      </c>
      <c r="B263" s="15"/>
      <c r="C263" s="14" t="s">
        <v>224</v>
      </c>
      <c r="D263" s="14" t="s">
        <v>497</v>
      </c>
      <c r="E263" s="14"/>
      <c r="F263" s="14"/>
      <c r="G263" s="14" t="s">
        <v>498</v>
      </c>
      <c r="H263" s="2"/>
      <c r="I263" s="12">
        <v>100</v>
      </c>
      <c r="J263" s="16">
        <f t="shared" si="14"/>
        <v>22.200000000000003</v>
      </c>
      <c r="K263" s="16">
        <f t="shared" si="15"/>
        <v>51.967499999999994</v>
      </c>
      <c r="L263" s="16">
        <f t="shared" si="16"/>
        <v>48.032500000000006</v>
      </c>
      <c r="M263" s="16">
        <f t="shared" si="16"/>
        <v>77.8</v>
      </c>
      <c r="N263" s="17">
        <v>8</v>
      </c>
      <c r="O263" s="17">
        <v>25</v>
      </c>
      <c r="P263" s="17">
        <v>5</v>
      </c>
      <c r="Q263" s="17">
        <v>10</v>
      </c>
      <c r="R263" s="18">
        <v>5.0000000000000001E-3</v>
      </c>
      <c r="S263" s="16">
        <v>0.5</v>
      </c>
      <c r="T263" s="60"/>
      <c r="U263" s="17"/>
      <c r="V263" s="16"/>
      <c r="W263" s="16"/>
      <c r="X263" s="18">
        <v>2E-3</v>
      </c>
      <c r="Y263" s="16">
        <v>0.1</v>
      </c>
      <c r="Z263" s="16">
        <v>0.01</v>
      </c>
      <c r="AA263" s="16">
        <v>0.5</v>
      </c>
      <c r="AB263" s="16"/>
      <c r="AC263" s="16"/>
      <c r="AD263" s="16"/>
      <c r="AE263" s="16"/>
      <c r="AF263" s="18"/>
      <c r="AG263" s="16"/>
      <c r="AH263" s="18">
        <v>5.0000000000000001E-3</v>
      </c>
      <c r="AI263" s="16">
        <v>0.5</v>
      </c>
      <c r="AJ263" s="17">
        <v>35</v>
      </c>
      <c r="AK263" s="17">
        <v>40</v>
      </c>
      <c r="AL263" s="16">
        <v>0.01</v>
      </c>
      <c r="AM263" s="16">
        <v>0.2</v>
      </c>
      <c r="AN263" s="16"/>
      <c r="AO263" s="16"/>
      <c r="AP263" s="16"/>
      <c r="AQ263" s="16"/>
      <c r="AR263" s="60"/>
      <c r="AS263" s="17"/>
      <c r="AT263" s="16"/>
      <c r="AU263" s="16"/>
      <c r="AV263" s="18"/>
      <c r="AW263" s="16"/>
      <c r="AX263" s="18"/>
      <c r="AY263" s="16"/>
      <c r="AZ263" s="60">
        <v>5.0000000000000001E-4</v>
      </c>
      <c r="BA263" s="17">
        <v>1</v>
      </c>
      <c r="BB263" s="16"/>
      <c r="BC263" s="16"/>
      <c r="BD263" s="16"/>
      <c r="BE263" s="16"/>
      <c r="BF263" s="60"/>
      <c r="BG263" s="17"/>
      <c r="BH263" s="60"/>
      <c r="BI263" s="17"/>
      <c r="BJ263" s="60"/>
      <c r="BK263" s="17"/>
      <c r="BL263" s="16"/>
      <c r="BM263" s="16"/>
      <c r="BN263" s="16"/>
      <c r="BO263" s="16"/>
      <c r="BP263" s="16"/>
      <c r="BQ263" s="16"/>
      <c r="BR263" s="60"/>
      <c r="BS263" s="17"/>
      <c r="BT263" s="16"/>
      <c r="BU263" s="16"/>
      <c r="BV263" s="16"/>
      <c r="BW263" s="16"/>
      <c r="BX263" s="60"/>
      <c r="BY263" s="17"/>
      <c r="BZ263" s="60"/>
      <c r="CA263" s="17"/>
      <c r="CB263" s="16"/>
      <c r="CC263" s="16"/>
      <c r="CD263" s="16"/>
      <c r="CE263" s="16"/>
      <c r="CF263" s="16"/>
      <c r="CG263" s="16"/>
      <c r="CH263" s="60"/>
      <c r="CI263" s="17"/>
      <c r="CJ263" s="16"/>
      <c r="CK263" s="16"/>
      <c r="CL263" s="16"/>
      <c r="CM263" s="16"/>
      <c r="CN263" s="16"/>
      <c r="CO263" s="16"/>
      <c r="CP263" s="16"/>
      <c r="CQ263" s="16"/>
      <c r="CR263" s="16"/>
      <c r="CS263" s="16"/>
      <c r="CT263" s="60"/>
      <c r="CU263" s="17"/>
      <c r="CV263" s="16"/>
      <c r="CW263" s="16"/>
    </row>
    <row r="264" spans="1:101" x14ac:dyDescent="0.3">
      <c r="A264" s="14">
        <v>135</v>
      </c>
      <c r="B264" s="15"/>
      <c r="C264" s="14" t="s">
        <v>224</v>
      </c>
      <c r="D264" s="14" t="s">
        <v>497</v>
      </c>
      <c r="E264" s="14"/>
      <c r="F264" s="14"/>
      <c r="G264" s="14" t="s">
        <v>498</v>
      </c>
      <c r="H264" s="2"/>
      <c r="I264" s="12">
        <v>100</v>
      </c>
      <c r="J264" s="16">
        <f t="shared" si="14"/>
        <v>12.700000000000003</v>
      </c>
      <c r="K264" s="16">
        <f t="shared" si="15"/>
        <v>51.96749999999998</v>
      </c>
      <c r="L264" s="16">
        <f t="shared" si="16"/>
        <v>48.03250000000002</v>
      </c>
      <c r="M264" s="16">
        <f t="shared" si="16"/>
        <v>87.3</v>
      </c>
      <c r="N264" s="17">
        <v>8</v>
      </c>
      <c r="O264" s="17">
        <v>25</v>
      </c>
      <c r="P264" s="17">
        <v>5</v>
      </c>
      <c r="Q264" s="17">
        <v>10</v>
      </c>
      <c r="R264" s="18">
        <v>5.0000000000000001E-3</v>
      </c>
      <c r="S264" s="16">
        <v>0.5</v>
      </c>
      <c r="T264" s="60">
        <v>5.0000000000000001E-4</v>
      </c>
      <c r="U264" s="17">
        <v>1</v>
      </c>
      <c r="V264" s="16"/>
      <c r="W264" s="16"/>
      <c r="X264" s="18">
        <v>2E-3</v>
      </c>
      <c r="Y264" s="16">
        <v>0.1</v>
      </c>
      <c r="Z264" s="16">
        <v>0.01</v>
      </c>
      <c r="AA264" s="16">
        <v>0.5</v>
      </c>
      <c r="AB264" s="16"/>
      <c r="AC264" s="16"/>
      <c r="AD264" s="16"/>
      <c r="AE264" s="16"/>
      <c r="AF264" s="18"/>
      <c r="AG264" s="16"/>
      <c r="AH264" s="18"/>
      <c r="AI264" s="16"/>
      <c r="AJ264" s="17">
        <v>35</v>
      </c>
      <c r="AK264" s="17">
        <v>40</v>
      </c>
      <c r="AL264" s="16">
        <v>0.01</v>
      </c>
      <c r="AM264" s="16">
        <v>0.2</v>
      </c>
      <c r="AN264" s="16"/>
      <c r="AO264" s="16"/>
      <c r="AP264" s="16"/>
      <c r="AQ264" s="16"/>
      <c r="AR264" s="60">
        <v>5.0000000000000001E-4</v>
      </c>
      <c r="AS264" s="17">
        <v>1</v>
      </c>
      <c r="AT264" s="16"/>
      <c r="AU264" s="16"/>
      <c r="AV264" s="18"/>
      <c r="AW264" s="16"/>
      <c r="AX264" s="18"/>
      <c r="AY264" s="16"/>
      <c r="AZ264" s="60">
        <v>5.0000000000000001E-4</v>
      </c>
      <c r="BA264" s="17">
        <v>1</v>
      </c>
      <c r="BB264" s="16"/>
      <c r="BC264" s="16"/>
      <c r="BD264" s="16"/>
      <c r="BE264" s="16"/>
      <c r="BF264" s="60">
        <v>5.0000000000000001E-4</v>
      </c>
      <c r="BG264" s="17">
        <v>1</v>
      </c>
      <c r="BH264" s="60">
        <v>5.0000000000000001E-4</v>
      </c>
      <c r="BI264" s="17">
        <v>1</v>
      </c>
      <c r="BJ264" s="60">
        <v>5.0000000000000001E-4</v>
      </c>
      <c r="BK264" s="17">
        <v>1</v>
      </c>
      <c r="BL264" s="16"/>
      <c r="BM264" s="16"/>
      <c r="BN264" s="16"/>
      <c r="BO264" s="16"/>
      <c r="BP264" s="16"/>
      <c r="BQ264" s="16"/>
      <c r="BR264" s="60">
        <v>5.0000000000000001E-4</v>
      </c>
      <c r="BS264" s="17">
        <v>1</v>
      </c>
      <c r="BT264" s="16"/>
      <c r="BU264" s="16"/>
      <c r="BV264" s="16"/>
      <c r="BW264" s="16"/>
      <c r="BX264" s="60">
        <v>5.0000000000000001E-4</v>
      </c>
      <c r="BY264" s="17">
        <v>1</v>
      </c>
      <c r="BZ264" s="60">
        <v>5.0000000000000001E-4</v>
      </c>
      <c r="CA264" s="17">
        <v>1</v>
      </c>
      <c r="CB264" s="16"/>
      <c r="CC264" s="16"/>
      <c r="CD264" s="16"/>
      <c r="CE264" s="16"/>
      <c r="CF264" s="16"/>
      <c r="CG264" s="16"/>
      <c r="CH264" s="60">
        <v>5.0000000000000001E-4</v>
      </c>
      <c r="CI264" s="17">
        <v>1</v>
      </c>
      <c r="CJ264" s="16"/>
      <c r="CK264" s="16"/>
      <c r="CL264" s="16"/>
      <c r="CM264" s="16"/>
      <c r="CN264" s="16"/>
      <c r="CO264" s="16"/>
      <c r="CP264" s="16"/>
      <c r="CQ264" s="16"/>
      <c r="CR264" s="16"/>
      <c r="CS264" s="16"/>
      <c r="CT264" s="60">
        <v>5.0000000000000001E-4</v>
      </c>
      <c r="CU264" s="17">
        <v>1</v>
      </c>
      <c r="CV264" s="16"/>
      <c r="CW264" s="16"/>
    </row>
    <row r="265" spans="1:101" x14ac:dyDescent="0.3">
      <c r="A265" s="14">
        <v>135</v>
      </c>
      <c r="B265" s="15"/>
      <c r="C265" s="14" t="s">
        <v>224</v>
      </c>
      <c r="D265" s="14" t="s">
        <v>497</v>
      </c>
      <c r="E265" s="14"/>
      <c r="F265" s="14"/>
      <c r="G265" s="14" t="s">
        <v>498</v>
      </c>
      <c r="H265" s="2"/>
      <c r="I265" s="12">
        <v>100</v>
      </c>
      <c r="J265" s="16">
        <f t="shared" si="14"/>
        <v>22.200000000000003</v>
      </c>
      <c r="K265" s="16">
        <f t="shared" si="15"/>
        <v>51.967499999999994</v>
      </c>
      <c r="L265" s="16">
        <f t="shared" si="16"/>
        <v>48.032500000000006</v>
      </c>
      <c r="M265" s="16">
        <f t="shared" si="16"/>
        <v>77.8</v>
      </c>
      <c r="N265" s="17">
        <v>8</v>
      </c>
      <c r="O265" s="17">
        <v>25</v>
      </c>
      <c r="P265" s="17">
        <v>5</v>
      </c>
      <c r="Q265" s="17">
        <v>10</v>
      </c>
      <c r="R265" s="18">
        <v>5.0000000000000001E-3</v>
      </c>
      <c r="S265" s="16">
        <v>0.5</v>
      </c>
      <c r="T265" s="60"/>
      <c r="U265" s="17"/>
      <c r="V265" s="16"/>
      <c r="W265" s="16"/>
      <c r="X265" s="18"/>
      <c r="Y265" s="16"/>
      <c r="Z265" s="16">
        <v>0.01</v>
      </c>
      <c r="AA265" s="16">
        <v>0.5</v>
      </c>
      <c r="AB265" s="16"/>
      <c r="AC265" s="16"/>
      <c r="AD265" s="16"/>
      <c r="AE265" s="16"/>
      <c r="AF265" s="18">
        <v>2E-3</v>
      </c>
      <c r="AG265" s="16">
        <v>0.1</v>
      </c>
      <c r="AH265" s="18">
        <v>5.0000000000000001E-3</v>
      </c>
      <c r="AI265" s="16">
        <v>0.5</v>
      </c>
      <c r="AJ265" s="17">
        <v>35</v>
      </c>
      <c r="AK265" s="17">
        <v>40</v>
      </c>
      <c r="AL265" s="16">
        <v>0.01</v>
      </c>
      <c r="AM265" s="16">
        <v>0.2</v>
      </c>
      <c r="AN265" s="16"/>
      <c r="AO265" s="16"/>
      <c r="AP265" s="16"/>
      <c r="AQ265" s="16"/>
      <c r="AR265" s="60"/>
      <c r="AS265" s="17"/>
      <c r="AT265" s="16"/>
      <c r="AU265" s="16"/>
      <c r="AV265" s="18"/>
      <c r="AW265" s="16"/>
      <c r="AX265" s="18"/>
      <c r="AY265" s="16"/>
      <c r="AZ265" s="60">
        <v>5.0000000000000001E-4</v>
      </c>
      <c r="BA265" s="17">
        <v>1</v>
      </c>
      <c r="BB265" s="16"/>
      <c r="BC265" s="16"/>
      <c r="BD265" s="16"/>
      <c r="BE265" s="16"/>
      <c r="BF265" s="60"/>
      <c r="BG265" s="17"/>
      <c r="BH265" s="60"/>
      <c r="BI265" s="17"/>
      <c r="BJ265" s="60"/>
      <c r="BK265" s="17"/>
      <c r="BL265" s="16"/>
      <c r="BM265" s="16"/>
      <c r="BN265" s="16"/>
      <c r="BO265" s="16"/>
      <c r="BP265" s="16"/>
      <c r="BQ265" s="16"/>
      <c r="BR265" s="60"/>
      <c r="BS265" s="17"/>
      <c r="BT265" s="16"/>
      <c r="BU265" s="16"/>
      <c r="BV265" s="16"/>
      <c r="BW265" s="16"/>
      <c r="BX265" s="60"/>
      <c r="BY265" s="17"/>
      <c r="BZ265" s="60"/>
      <c r="CA265" s="17"/>
      <c r="CB265" s="16"/>
      <c r="CC265" s="16"/>
      <c r="CD265" s="16"/>
      <c r="CE265" s="16"/>
      <c r="CF265" s="16"/>
      <c r="CG265" s="16"/>
      <c r="CH265" s="60"/>
      <c r="CI265" s="17"/>
      <c r="CJ265" s="16"/>
      <c r="CK265" s="16"/>
      <c r="CL265" s="16"/>
      <c r="CM265" s="16"/>
      <c r="CN265" s="16"/>
      <c r="CO265" s="16"/>
      <c r="CP265" s="16"/>
      <c r="CQ265" s="16"/>
      <c r="CR265" s="16"/>
      <c r="CS265" s="16"/>
      <c r="CT265" s="60"/>
      <c r="CU265" s="17"/>
      <c r="CV265" s="16"/>
      <c r="CW265" s="16"/>
    </row>
    <row r="266" spans="1:101" x14ac:dyDescent="0.3">
      <c r="A266" s="14">
        <v>135</v>
      </c>
      <c r="B266" s="15"/>
      <c r="C266" s="14" t="s">
        <v>224</v>
      </c>
      <c r="D266" s="14" t="s">
        <v>497</v>
      </c>
      <c r="E266" s="14"/>
      <c r="F266" s="14"/>
      <c r="G266" s="14" t="s">
        <v>498</v>
      </c>
      <c r="H266" s="2"/>
      <c r="I266" s="12">
        <v>100</v>
      </c>
      <c r="J266" s="16">
        <f t="shared" si="14"/>
        <v>22.700000000000003</v>
      </c>
      <c r="K266" s="16">
        <f t="shared" si="15"/>
        <v>51.972499999999997</v>
      </c>
      <c r="L266" s="16">
        <f t="shared" si="16"/>
        <v>48.027500000000003</v>
      </c>
      <c r="M266" s="16">
        <f t="shared" si="16"/>
        <v>77.3</v>
      </c>
      <c r="N266" s="17">
        <v>8</v>
      </c>
      <c r="O266" s="17">
        <v>25</v>
      </c>
      <c r="P266" s="17">
        <v>5</v>
      </c>
      <c r="Q266" s="17">
        <v>10</v>
      </c>
      <c r="R266" s="18">
        <v>5.0000000000000001E-3</v>
      </c>
      <c r="S266" s="16">
        <v>0.5</v>
      </c>
      <c r="T266" s="60"/>
      <c r="U266" s="17"/>
      <c r="V266" s="16"/>
      <c r="W266" s="16"/>
      <c r="X266" s="18"/>
      <c r="Y266" s="16"/>
      <c r="Z266" s="16">
        <v>0.01</v>
      </c>
      <c r="AA266" s="16">
        <v>0.5</v>
      </c>
      <c r="AB266" s="16"/>
      <c r="AC266" s="16"/>
      <c r="AD266" s="16"/>
      <c r="AE266" s="16"/>
      <c r="AF266" s="18">
        <v>2E-3</v>
      </c>
      <c r="AG266" s="16">
        <v>0.1</v>
      </c>
      <c r="AH266" s="18"/>
      <c r="AI266" s="16"/>
      <c r="AJ266" s="17">
        <v>35</v>
      </c>
      <c r="AK266" s="17">
        <v>40</v>
      </c>
      <c r="AL266" s="16">
        <v>0.01</v>
      </c>
      <c r="AM266" s="16">
        <v>0.2</v>
      </c>
      <c r="AN266" s="16"/>
      <c r="AO266" s="16"/>
      <c r="AP266" s="16"/>
      <c r="AQ266" s="16"/>
      <c r="AR266" s="60"/>
      <c r="AS266" s="17"/>
      <c r="AT266" s="16"/>
      <c r="AU266" s="16"/>
      <c r="AV266" s="18"/>
      <c r="AW266" s="16"/>
      <c r="AX266" s="18"/>
      <c r="AY266" s="16"/>
      <c r="AZ266" s="60">
        <v>5.0000000000000001E-4</v>
      </c>
      <c r="BA266" s="17">
        <v>1</v>
      </c>
      <c r="BB266" s="16"/>
      <c r="BC266" s="16"/>
      <c r="BD266" s="16"/>
      <c r="BE266" s="16"/>
      <c r="BF266" s="60"/>
      <c r="BG266" s="17"/>
      <c r="BH266" s="60"/>
      <c r="BI266" s="17"/>
      <c r="BJ266" s="60"/>
      <c r="BK266" s="17"/>
      <c r="BL266" s="16"/>
      <c r="BM266" s="16"/>
      <c r="BN266" s="16"/>
      <c r="BO266" s="16"/>
      <c r="BP266" s="16"/>
      <c r="BQ266" s="16"/>
      <c r="BR266" s="60"/>
      <c r="BS266" s="17"/>
      <c r="BT266" s="16"/>
      <c r="BU266" s="16"/>
      <c r="BV266" s="16"/>
      <c r="BW266" s="16"/>
      <c r="BX266" s="60"/>
      <c r="BY266" s="17"/>
      <c r="BZ266" s="60"/>
      <c r="CA266" s="17"/>
      <c r="CB266" s="16"/>
      <c r="CC266" s="16"/>
      <c r="CD266" s="16"/>
      <c r="CE266" s="16"/>
      <c r="CF266" s="16"/>
      <c r="CG266" s="16"/>
      <c r="CH266" s="60"/>
      <c r="CI266" s="17"/>
      <c r="CJ266" s="16"/>
      <c r="CK266" s="16"/>
      <c r="CL266" s="16"/>
      <c r="CM266" s="16"/>
      <c r="CN266" s="16"/>
      <c r="CO266" s="16"/>
      <c r="CP266" s="16"/>
      <c r="CQ266" s="16"/>
      <c r="CR266" s="16"/>
      <c r="CS266" s="16"/>
      <c r="CT266" s="60"/>
      <c r="CU266" s="17"/>
      <c r="CV266" s="16"/>
      <c r="CW266" s="16"/>
    </row>
    <row r="267" spans="1:101" x14ac:dyDescent="0.3">
      <c r="A267" s="14">
        <v>135</v>
      </c>
      <c r="B267" s="15"/>
      <c r="C267" s="14" t="s">
        <v>224</v>
      </c>
      <c r="D267" s="14" t="s">
        <v>497</v>
      </c>
      <c r="E267" s="14"/>
      <c r="F267" s="14"/>
      <c r="G267" s="14" t="s">
        <v>498</v>
      </c>
      <c r="H267" s="2"/>
      <c r="I267" s="12">
        <v>100</v>
      </c>
      <c r="J267" s="16">
        <f t="shared" si="14"/>
        <v>22.200000000000003</v>
      </c>
      <c r="K267" s="16">
        <f t="shared" si="15"/>
        <v>51.967500000000001</v>
      </c>
      <c r="L267" s="16">
        <f t="shared" si="16"/>
        <v>48.032499999999999</v>
      </c>
      <c r="M267" s="16">
        <f t="shared" si="16"/>
        <v>77.8</v>
      </c>
      <c r="N267" s="17">
        <v>8</v>
      </c>
      <c r="O267" s="17">
        <v>25</v>
      </c>
      <c r="P267" s="17">
        <v>5</v>
      </c>
      <c r="Q267" s="17">
        <v>10</v>
      </c>
      <c r="R267" s="18">
        <v>5.0000000000000001E-3</v>
      </c>
      <c r="S267" s="16">
        <v>0.5</v>
      </c>
      <c r="T267" s="60"/>
      <c r="U267" s="17"/>
      <c r="V267" s="16"/>
      <c r="W267" s="16"/>
      <c r="X267" s="18">
        <v>2E-3</v>
      </c>
      <c r="Y267" s="16">
        <v>0.1</v>
      </c>
      <c r="Z267" s="16"/>
      <c r="AA267" s="16"/>
      <c r="AB267" s="16"/>
      <c r="AC267" s="16"/>
      <c r="AD267" s="16"/>
      <c r="AE267" s="16"/>
      <c r="AF267" s="18"/>
      <c r="AG267" s="16"/>
      <c r="AH267" s="18">
        <v>5.0000000000000001E-3</v>
      </c>
      <c r="AI267" s="16">
        <v>0.5</v>
      </c>
      <c r="AJ267" s="17">
        <v>35</v>
      </c>
      <c r="AK267" s="17">
        <v>40</v>
      </c>
      <c r="AL267" s="16">
        <v>0.01</v>
      </c>
      <c r="AM267" s="16">
        <v>0.2</v>
      </c>
      <c r="AN267" s="16">
        <v>0.01</v>
      </c>
      <c r="AO267" s="16">
        <v>0.5</v>
      </c>
      <c r="AP267" s="16"/>
      <c r="AQ267" s="16"/>
      <c r="AR267" s="60"/>
      <c r="AS267" s="17"/>
      <c r="AT267" s="16"/>
      <c r="AU267" s="16"/>
      <c r="AV267" s="18"/>
      <c r="AW267" s="16"/>
      <c r="AX267" s="18"/>
      <c r="AY267" s="16"/>
      <c r="AZ267" s="60">
        <v>5.0000000000000001E-4</v>
      </c>
      <c r="BA267" s="17">
        <v>1</v>
      </c>
      <c r="BB267" s="16"/>
      <c r="BC267" s="16"/>
      <c r="BD267" s="16"/>
      <c r="BE267" s="16"/>
      <c r="BF267" s="60"/>
      <c r="BG267" s="17"/>
      <c r="BH267" s="60"/>
      <c r="BI267" s="17"/>
      <c r="BJ267" s="60"/>
      <c r="BK267" s="17"/>
      <c r="BL267" s="16"/>
      <c r="BM267" s="16"/>
      <c r="BN267" s="16"/>
      <c r="BO267" s="16"/>
      <c r="BP267" s="16"/>
      <c r="BQ267" s="16"/>
      <c r="BR267" s="60"/>
      <c r="BS267" s="17"/>
      <c r="BT267" s="16"/>
      <c r="BU267" s="16"/>
      <c r="BV267" s="16"/>
      <c r="BW267" s="16"/>
      <c r="BX267" s="60"/>
      <c r="BY267" s="17"/>
      <c r="BZ267" s="60"/>
      <c r="CA267" s="17"/>
      <c r="CB267" s="16"/>
      <c r="CC267" s="16"/>
      <c r="CD267" s="16"/>
      <c r="CE267" s="16"/>
      <c r="CF267" s="16"/>
      <c r="CG267" s="16"/>
      <c r="CH267" s="60"/>
      <c r="CI267" s="17"/>
      <c r="CJ267" s="16"/>
      <c r="CK267" s="16"/>
      <c r="CL267" s="16"/>
      <c r="CM267" s="16"/>
      <c r="CN267" s="16"/>
      <c r="CO267" s="16"/>
      <c r="CP267" s="16"/>
      <c r="CQ267" s="16"/>
      <c r="CR267" s="16"/>
      <c r="CS267" s="16"/>
      <c r="CT267" s="60"/>
      <c r="CU267" s="17"/>
      <c r="CV267" s="16"/>
      <c r="CW267" s="16"/>
    </row>
    <row r="268" spans="1:101" x14ac:dyDescent="0.3">
      <c r="A268" s="14">
        <v>135</v>
      </c>
      <c r="B268" s="15"/>
      <c r="C268" s="14" t="s">
        <v>224</v>
      </c>
      <c r="D268" s="14" t="s">
        <v>497</v>
      </c>
      <c r="E268" s="14"/>
      <c r="F268" s="14"/>
      <c r="G268" s="14" t="s">
        <v>498</v>
      </c>
      <c r="H268" s="2"/>
      <c r="I268" s="12">
        <v>100</v>
      </c>
      <c r="J268" s="16">
        <f t="shared" si="14"/>
        <v>12.700000000000003</v>
      </c>
      <c r="K268" s="16">
        <f t="shared" si="15"/>
        <v>51.96749999999998</v>
      </c>
      <c r="L268" s="16">
        <f t="shared" si="16"/>
        <v>48.03250000000002</v>
      </c>
      <c r="M268" s="16">
        <f t="shared" si="16"/>
        <v>87.3</v>
      </c>
      <c r="N268" s="17">
        <v>8</v>
      </c>
      <c r="O268" s="17">
        <v>25</v>
      </c>
      <c r="P268" s="17">
        <v>5</v>
      </c>
      <c r="Q268" s="17">
        <v>10</v>
      </c>
      <c r="R268" s="18">
        <v>5.0000000000000001E-3</v>
      </c>
      <c r="S268" s="16">
        <v>0.5</v>
      </c>
      <c r="T268" s="60">
        <v>5.0000000000000001E-4</v>
      </c>
      <c r="U268" s="17">
        <v>1</v>
      </c>
      <c r="V268" s="16"/>
      <c r="W268" s="16"/>
      <c r="X268" s="18">
        <v>2E-3</v>
      </c>
      <c r="Y268" s="16">
        <v>0.1</v>
      </c>
      <c r="Z268" s="16"/>
      <c r="AA268" s="16"/>
      <c r="AB268" s="16"/>
      <c r="AC268" s="16"/>
      <c r="AD268" s="16"/>
      <c r="AE268" s="16"/>
      <c r="AF268" s="18"/>
      <c r="AG268" s="16"/>
      <c r="AH268" s="18"/>
      <c r="AI268" s="16"/>
      <c r="AJ268" s="17">
        <v>35</v>
      </c>
      <c r="AK268" s="17">
        <v>40</v>
      </c>
      <c r="AL268" s="16">
        <v>0.01</v>
      </c>
      <c r="AM268" s="16">
        <v>0.2</v>
      </c>
      <c r="AN268" s="16">
        <v>0.01</v>
      </c>
      <c r="AO268" s="16">
        <v>0.5</v>
      </c>
      <c r="AP268" s="16"/>
      <c r="AQ268" s="16"/>
      <c r="AR268" s="60">
        <v>5.0000000000000001E-4</v>
      </c>
      <c r="AS268" s="17">
        <v>1</v>
      </c>
      <c r="AT268" s="16"/>
      <c r="AU268" s="16"/>
      <c r="AV268" s="18"/>
      <c r="AW268" s="16"/>
      <c r="AX268" s="18"/>
      <c r="AY268" s="16"/>
      <c r="AZ268" s="60">
        <v>5.0000000000000001E-4</v>
      </c>
      <c r="BA268" s="17">
        <v>1</v>
      </c>
      <c r="BB268" s="16"/>
      <c r="BC268" s="16"/>
      <c r="BD268" s="16"/>
      <c r="BE268" s="16"/>
      <c r="BF268" s="60">
        <v>5.0000000000000001E-4</v>
      </c>
      <c r="BG268" s="17">
        <v>1</v>
      </c>
      <c r="BH268" s="60">
        <v>5.0000000000000001E-4</v>
      </c>
      <c r="BI268" s="17">
        <v>1</v>
      </c>
      <c r="BJ268" s="60">
        <v>5.0000000000000001E-4</v>
      </c>
      <c r="BK268" s="17">
        <v>1</v>
      </c>
      <c r="BL268" s="16"/>
      <c r="BM268" s="16"/>
      <c r="BN268" s="16"/>
      <c r="BO268" s="16"/>
      <c r="BP268" s="16"/>
      <c r="BQ268" s="16"/>
      <c r="BR268" s="60">
        <v>5.0000000000000001E-4</v>
      </c>
      <c r="BS268" s="17">
        <v>1</v>
      </c>
      <c r="BT268" s="16"/>
      <c r="BU268" s="16"/>
      <c r="BV268" s="16"/>
      <c r="BW268" s="16"/>
      <c r="BX268" s="60">
        <v>5.0000000000000001E-4</v>
      </c>
      <c r="BY268" s="17">
        <v>1</v>
      </c>
      <c r="BZ268" s="60">
        <v>5.0000000000000001E-4</v>
      </c>
      <c r="CA268" s="17">
        <v>1</v>
      </c>
      <c r="CB268" s="16"/>
      <c r="CC268" s="16"/>
      <c r="CD268" s="16"/>
      <c r="CE268" s="16"/>
      <c r="CF268" s="16"/>
      <c r="CG268" s="16"/>
      <c r="CH268" s="60">
        <v>5.0000000000000001E-4</v>
      </c>
      <c r="CI268" s="17">
        <v>1</v>
      </c>
      <c r="CJ268" s="16"/>
      <c r="CK268" s="16"/>
      <c r="CL268" s="16"/>
      <c r="CM268" s="16"/>
      <c r="CN268" s="16"/>
      <c r="CO268" s="16"/>
      <c r="CP268" s="16"/>
      <c r="CQ268" s="16"/>
      <c r="CR268" s="16"/>
      <c r="CS268" s="16"/>
      <c r="CT268" s="60">
        <v>5.0000000000000001E-4</v>
      </c>
      <c r="CU268" s="17">
        <v>1</v>
      </c>
      <c r="CV268" s="16"/>
      <c r="CW268" s="16"/>
    </row>
    <row r="269" spans="1:101" x14ac:dyDescent="0.3">
      <c r="A269" s="14">
        <v>135</v>
      </c>
      <c r="B269" s="15"/>
      <c r="C269" s="14" t="s">
        <v>224</v>
      </c>
      <c r="D269" s="14" t="s">
        <v>497</v>
      </c>
      <c r="E269" s="14"/>
      <c r="F269" s="14"/>
      <c r="G269" s="14" t="s">
        <v>498</v>
      </c>
      <c r="H269" s="2"/>
      <c r="I269" s="12">
        <v>100</v>
      </c>
      <c r="J269" s="16">
        <f t="shared" si="14"/>
        <v>22.200000000000003</v>
      </c>
      <c r="K269" s="16">
        <f t="shared" si="15"/>
        <v>51.967500000000001</v>
      </c>
      <c r="L269" s="16">
        <f t="shared" si="16"/>
        <v>48.032499999999999</v>
      </c>
      <c r="M269" s="16">
        <f t="shared" si="16"/>
        <v>77.8</v>
      </c>
      <c r="N269" s="17">
        <v>8</v>
      </c>
      <c r="O269" s="17">
        <v>25</v>
      </c>
      <c r="P269" s="17">
        <v>5</v>
      </c>
      <c r="Q269" s="17">
        <v>10</v>
      </c>
      <c r="R269" s="18">
        <v>5.0000000000000001E-3</v>
      </c>
      <c r="S269" s="16">
        <v>0.5</v>
      </c>
      <c r="T269" s="60"/>
      <c r="U269" s="17"/>
      <c r="V269" s="16"/>
      <c r="W269" s="16"/>
      <c r="X269" s="18"/>
      <c r="Y269" s="16"/>
      <c r="Z269" s="16"/>
      <c r="AA269" s="16"/>
      <c r="AB269" s="16"/>
      <c r="AC269" s="16"/>
      <c r="AD269" s="16"/>
      <c r="AE269" s="16"/>
      <c r="AF269" s="18">
        <v>2E-3</v>
      </c>
      <c r="AG269" s="16">
        <v>0.1</v>
      </c>
      <c r="AH269" s="18">
        <v>5.0000000000000001E-3</v>
      </c>
      <c r="AI269" s="16">
        <v>0.5</v>
      </c>
      <c r="AJ269" s="17">
        <v>35</v>
      </c>
      <c r="AK269" s="17">
        <v>40</v>
      </c>
      <c r="AL269" s="16">
        <v>0.01</v>
      </c>
      <c r="AM269" s="16">
        <v>0.2</v>
      </c>
      <c r="AN269" s="16">
        <v>0.01</v>
      </c>
      <c r="AO269" s="16">
        <v>0.5</v>
      </c>
      <c r="AP269" s="16"/>
      <c r="AQ269" s="16"/>
      <c r="AR269" s="60"/>
      <c r="AS269" s="17"/>
      <c r="AT269" s="16"/>
      <c r="AU269" s="16"/>
      <c r="AV269" s="18"/>
      <c r="AW269" s="16"/>
      <c r="AX269" s="18"/>
      <c r="AY269" s="16"/>
      <c r="AZ269" s="60">
        <v>5.0000000000000001E-4</v>
      </c>
      <c r="BA269" s="17">
        <v>1</v>
      </c>
      <c r="BB269" s="16"/>
      <c r="BC269" s="16"/>
      <c r="BD269" s="16"/>
      <c r="BE269" s="16"/>
      <c r="BF269" s="60"/>
      <c r="BG269" s="17"/>
      <c r="BH269" s="60"/>
      <c r="BI269" s="17"/>
      <c r="BJ269" s="60"/>
      <c r="BK269" s="17"/>
      <c r="BL269" s="16"/>
      <c r="BM269" s="16"/>
      <c r="BN269" s="16"/>
      <c r="BO269" s="16"/>
      <c r="BP269" s="16"/>
      <c r="BQ269" s="16"/>
      <c r="BR269" s="60"/>
      <c r="BS269" s="17"/>
      <c r="BT269" s="16"/>
      <c r="BU269" s="16"/>
      <c r="BV269" s="16"/>
      <c r="BW269" s="16"/>
      <c r="BX269" s="60"/>
      <c r="BY269" s="17"/>
      <c r="BZ269" s="60"/>
      <c r="CA269" s="17"/>
      <c r="CB269" s="16"/>
      <c r="CC269" s="16"/>
      <c r="CD269" s="16"/>
      <c r="CE269" s="16"/>
      <c r="CF269" s="16"/>
      <c r="CG269" s="16"/>
      <c r="CH269" s="60"/>
      <c r="CI269" s="17"/>
      <c r="CJ269" s="16"/>
      <c r="CK269" s="16"/>
      <c r="CL269" s="16"/>
      <c r="CM269" s="16"/>
      <c r="CN269" s="16"/>
      <c r="CO269" s="16"/>
      <c r="CP269" s="16"/>
      <c r="CQ269" s="16"/>
      <c r="CR269" s="16"/>
      <c r="CS269" s="16"/>
      <c r="CT269" s="60"/>
      <c r="CU269" s="17"/>
      <c r="CV269" s="16"/>
      <c r="CW269" s="16"/>
    </row>
    <row r="270" spans="1:101" x14ac:dyDescent="0.3">
      <c r="A270" s="14">
        <v>135</v>
      </c>
      <c r="B270" s="15"/>
      <c r="C270" s="14" t="s">
        <v>224</v>
      </c>
      <c r="D270" s="14" t="s">
        <v>497</v>
      </c>
      <c r="E270" s="14"/>
      <c r="F270" s="14"/>
      <c r="G270" s="14" t="s">
        <v>498</v>
      </c>
      <c r="H270" s="2"/>
      <c r="I270" s="12">
        <v>100</v>
      </c>
      <c r="J270" s="16">
        <f t="shared" ref="J270:J333" si="17">I270-M270</f>
        <v>22.700000000000003</v>
      </c>
      <c r="K270" s="16">
        <f t="shared" ref="K270:K333" si="18">I270-L270</f>
        <v>51.972499999999997</v>
      </c>
      <c r="L270" s="16">
        <f t="shared" si="16"/>
        <v>48.027500000000003</v>
      </c>
      <c r="M270" s="16">
        <f t="shared" si="16"/>
        <v>77.3</v>
      </c>
      <c r="N270" s="17">
        <v>8</v>
      </c>
      <c r="O270" s="17">
        <v>25</v>
      </c>
      <c r="P270" s="17">
        <v>5</v>
      </c>
      <c r="Q270" s="17">
        <v>10</v>
      </c>
      <c r="R270" s="18">
        <v>5.0000000000000001E-3</v>
      </c>
      <c r="S270" s="16">
        <v>0.5</v>
      </c>
      <c r="T270" s="60"/>
      <c r="U270" s="17"/>
      <c r="V270" s="16"/>
      <c r="W270" s="16"/>
      <c r="X270" s="18"/>
      <c r="Y270" s="16"/>
      <c r="Z270" s="16"/>
      <c r="AA270" s="16"/>
      <c r="AB270" s="16"/>
      <c r="AC270" s="16"/>
      <c r="AD270" s="16"/>
      <c r="AE270" s="16"/>
      <c r="AF270" s="18">
        <v>2E-3</v>
      </c>
      <c r="AG270" s="16">
        <v>0.1</v>
      </c>
      <c r="AH270" s="18"/>
      <c r="AI270" s="16"/>
      <c r="AJ270" s="17">
        <v>35</v>
      </c>
      <c r="AK270" s="17">
        <v>40</v>
      </c>
      <c r="AL270" s="16">
        <v>0.01</v>
      </c>
      <c r="AM270" s="16">
        <v>0.2</v>
      </c>
      <c r="AN270" s="16">
        <v>0.01</v>
      </c>
      <c r="AO270" s="16">
        <v>0.5</v>
      </c>
      <c r="AP270" s="16"/>
      <c r="AQ270" s="16"/>
      <c r="AR270" s="60"/>
      <c r="AS270" s="17"/>
      <c r="AT270" s="16"/>
      <c r="AU270" s="16"/>
      <c r="AV270" s="18"/>
      <c r="AW270" s="16"/>
      <c r="AX270" s="18"/>
      <c r="AY270" s="16"/>
      <c r="AZ270" s="60">
        <v>5.0000000000000001E-4</v>
      </c>
      <c r="BA270" s="17">
        <v>1</v>
      </c>
      <c r="BB270" s="16"/>
      <c r="BC270" s="16"/>
      <c r="BD270" s="16"/>
      <c r="BE270" s="16"/>
      <c r="BF270" s="60"/>
      <c r="BG270" s="17"/>
      <c r="BH270" s="60"/>
      <c r="BI270" s="17"/>
      <c r="BJ270" s="60"/>
      <c r="BK270" s="17"/>
      <c r="BL270" s="16"/>
      <c r="BM270" s="16"/>
      <c r="BN270" s="16"/>
      <c r="BO270" s="16"/>
      <c r="BP270" s="16"/>
      <c r="BQ270" s="16"/>
      <c r="BR270" s="60"/>
      <c r="BS270" s="17"/>
      <c r="BT270" s="16"/>
      <c r="BU270" s="16"/>
      <c r="BV270" s="16"/>
      <c r="BW270" s="16"/>
      <c r="BX270" s="60"/>
      <c r="BY270" s="17"/>
      <c r="BZ270" s="60"/>
      <c r="CA270" s="17"/>
      <c r="CB270" s="16"/>
      <c r="CC270" s="16"/>
      <c r="CD270" s="16"/>
      <c r="CE270" s="16"/>
      <c r="CF270" s="16"/>
      <c r="CG270" s="16"/>
      <c r="CH270" s="60"/>
      <c r="CI270" s="17"/>
      <c r="CJ270" s="16"/>
      <c r="CK270" s="16"/>
      <c r="CL270" s="16"/>
      <c r="CM270" s="16"/>
      <c r="CN270" s="16"/>
      <c r="CO270" s="16"/>
      <c r="CP270" s="16"/>
      <c r="CQ270" s="16"/>
      <c r="CR270" s="16"/>
      <c r="CS270" s="16"/>
      <c r="CT270" s="60"/>
      <c r="CU270" s="17"/>
      <c r="CV270" s="16"/>
      <c r="CW270" s="16"/>
    </row>
    <row r="271" spans="1:101" x14ac:dyDescent="0.3">
      <c r="A271" s="14">
        <v>135</v>
      </c>
      <c r="B271" s="15"/>
      <c r="C271" s="14" t="s">
        <v>224</v>
      </c>
      <c r="D271" s="14" t="s">
        <v>497</v>
      </c>
      <c r="E271" s="14"/>
      <c r="F271" s="14"/>
      <c r="G271" s="14" t="s">
        <v>498</v>
      </c>
      <c r="H271" s="2"/>
      <c r="I271" s="12">
        <v>100</v>
      </c>
      <c r="J271" s="16">
        <f t="shared" si="17"/>
        <v>22</v>
      </c>
      <c r="K271" s="16">
        <f t="shared" si="18"/>
        <v>51.972499999999989</v>
      </c>
      <c r="L271" s="16">
        <f t="shared" si="16"/>
        <v>48.027500000000011</v>
      </c>
      <c r="M271" s="16">
        <f t="shared" si="16"/>
        <v>78</v>
      </c>
      <c r="N271" s="17">
        <v>8</v>
      </c>
      <c r="O271" s="17">
        <v>25</v>
      </c>
      <c r="P271" s="17">
        <v>5</v>
      </c>
      <c r="Q271" s="17">
        <v>10</v>
      </c>
      <c r="R271" s="18">
        <v>5.0000000000000001E-3</v>
      </c>
      <c r="S271" s="16">
        <v>0.5</v>
      </c>
      <c r="T271" s="60"/>
      <c r="U271" s="17"/>
      <c r="V271" s="16">
        <v>0.01</v>
      </c>
      <c r="W271" s="16">
        <v>0.5</v>
      </c>
      <c r="X271" s="18">
        <v>2E-3</v>
      </c>
      <c r="Y271" s="16">
        <v>0.1</v>
      </c>
      <c r="Z271" s="16"/>
      <c r="AA271" s="16"/>
      <c r="AB271" s="16"/>
      <c r="AC271" s="16"/>
      <c r="AD271" s="16"/>
      <c r="AE271" s="16"/>
      <c r="AF271" s="18"/>
      <c r="AG271" s="16"/>
      <c r="AH271" s="18">
        <v>5.0000000000000001E-3</v>
      </c>
      <c r="AI271" s="16">
        <v>0.5</v>
      </c>
      <c r="AJ271" s="17">
        <v>35</v>
      </c>
      <c r="AK271" s="17">
        <v>40</v>
      </c>
      <c r="AL271" s="16"/>
      <c r="AM271" s="16"/>
      <c r="AN271" s="16"/>
      <c r="AO271" s="16"/>
      <c r="AP271" s="16"/>
      <c r="AQ271" s="16"/>
      <c r="AR271" s="60"/>
      <c r="AS271" s="17"/>
      <c r="AT271" s="16"/>
      <c r="AU271" s="16"/>
      <c r="AV271" s="18">
        <v>5.0000000000000001E-3</v>
      </c>
      <c r="AW271" s="16">
        <v>0.4</v>
      </c>
      <c r="AX271" s="18"/>
      <c r="AY271" s="16"/>
      <c r="AZ271" s="60">
        <v>5.0000000000000001E-4</v>
      </c>
      <c r="BA271" s="17">
        <v>1</v>
      </c>
      <c r="BB271" s="16"/>
      <c r="BC271" s="16"/>
      <c r="BD271" s="16"/>
      <c r="BE271" s="16"/>
      <c r="BF271" s="60"/>
      <c r="BG271" s="17"/>
      <c r="BH271" s="60"/>
      <c r="BI271" s="17"/>
      <c r="BJ271" s="60"/>
      <c r="BK271" s="17"/>
      <c r="BL271" s="16"/>
      <c r="BM271" s="16"/>
      <c r="BN271" s="16"/>
      <c r="BO271" s="16"/>
      <c r="BP271" s="16"/>
      <c r="BQ271" s="16"/>
      <c r="BR271" s="60"/>
      <c r="BS271" s="17"/>
      <c r="BT271" s="16"/>
      <c r="BU271" s="16"/>
      <c r="BV271" s="16"/>
      <c r="BW271" s="16"/>
      <c r="BX271" s="60"/>
      <c r="BY271" s="17"/>
      <c r="BZ271" s="60"/>
      <c r="CA271" s="17"/>
      <c r="CB271" s="16"/>
      <c r="CC271" s="16"/>
      <c r="CD271" s="16"/>
      <c r="CE271" s="16"/>
      <c r="CF271" s="16"/>
      <c r="CG271" s="16"/>
      <c r="CH271" s="60"/>
      <c r="CI271" s="17"/>
      <c r="CJ271" s="16"/>
      <c r="CK271" s="16"/>
      <c r="CL271" s="16"/>
      <c r="CM271" s="16"/>
      <c r="CN271" s="16"/>
      <c r="CO271" s="16"/>
      <c r="CP271" s="16"/>
      <c r="CQ271" s="16"/>
      <c r="CR271" s="16"/>
      <c r="CS271" s="16"/>
      <c r="CT271" s="60"/>
      <c r="CU271" s="17"/>
      <c r="CV271" s="16"/>
      <c r="CW271" s="16"/>
    </row>
    <row r="272" spans="1:101" x14ac:dyDescent="0.3">
      <c r="A272" s="14">
        <v>135</v>
      </c>
      <c r="B272" s="15"/>
      <c r="C272" s="14" t="s">
        <v>224</v>
      </c>
      <c r="D272" s="14" t="s">
        <v>497</v>
      </c>
      <c r="E272" s="14"/>
      <c r="F272" s="14"/>
      <c r="G272" s="14" t="s">
        <v>498</v>
      </c>
      <c r="H272" s="2"/>
      <c r="I272" s="12">
        <v>100</v>
      </c>
      <c r="J272" s="16">
        <f t="shared" si="17"/>
        <v>12.5</v>
      </c>
      <c r="K272" s="16">
        <f t="shared" si="18"/>
        <v>51.972499999999975</v>
      </c>
      <c r="L272" s="16">
        <f t="shared" si="16"/>
        <v>48.027500000000025</v>
      </c>
      <c r="M272" s="16">
        <f t="shared" si="16"/>
        <v>87.5</v>
      </c>
      <c r="N272" s="17">
        <v>8</v>
      </c>
      <c r="O272" s="17">
        <v>25</v>
      </c>
      <c r="P272" s="17">
        <v>5</v>
      </c>
      <c r="Q272" s="17">
        <v>10</v>
      </c>
      <c r="R272" s="18">
        <v>5.0000000000000001E-3</v>
      </c>
      <c r="S272" s="16">
        <v>0.5</v>
      </c>
      <c r="T272" s="60">
        <v>5.0000000000000001E-4</v>
      </c>
      <c r="U272" s="17">
        <v>1</v>
      </c>
      <c r="V272" s="16">
        <v>0.01</v>
      </c>
      <c r="W272" s="16">
        <v>0.5</v>
      </c>
      <c r="X272" s="18">
        <v>2E-3</v>
      </c>
      <c r="Y272" s="16">
        <v>0.1</v>
      </c>
      <c r="Z272" s="16"/>
      <c r="AA272" s="16"/>
      <c r="AB272" s="16"/>
      <c r="AC272" s="16"/>
      <c r="AD272" s="16"/>
      <c r="AE272" s="16"/>
      <c r="AF272" s="18"/>
      <c r="AG272" s="16"/>
      <c r="AH272" s="18"/>
      <c r="AI272" s="16"/>
      <c r="AJ272" s="17">
        <v>35</v>
      </c>
      <c r="AK272" s="17">
        <v>40</v>
      </c>
      <c r="AL272" s="16"/>
      <c r="AM272" s="16"/>
      <c r="AN272" s="16"/>
      <c r="AO272" s="16"/>
      <c r="AP272" s="16"/>
      <c r="AQ272" s="16"/>
      <c r="AR272" s="60">
        <v>5.0000000000000001E-4</v>
      </c>
      <c r="AS272" s="17">
        <v>1</v>
      </c>
      <c r="AT272" s="16"/>
      <c r="AU272" s="16"/>
      <c r="AV272" s="18">
        <v>5.0000000000000001E-3</v>
      </c>
      <c r="AW272" s="16">
        <v>0.4</v>
      </c>
      <c r="AX272" s="18"/>
      <c r="AY272" s="16"/>
      <c r="AZ272" s="60">
        <v>5.0000000000000001E-4</v>
      </c>
      <c r="BA272" s="17">
        <v>1</v>
      </c>
      <c r="BB272" s="16"/>
      <c r="BC272" s="16"/>
      <c r="BD272" s="16"/>
      <c r="BE272" s="16"/>
      <c r="BF272" s="60">
        <v>5.0000000000000001E-4</v>
      </c>
      <c r="BG272" s="17">
        <v>1</v>
      </c>
      <c r="BH272" s="60">
        <v>5.0000000000000001E-4</v>
      </c>
      <c r="BI272" s="17">
        <v>1</v>
      </c>
      <c r="BJ272" s="60">
        <v>5.0000000000000001E-4</v>
      </c>
      <c r="BK272" s="17">
        <v>1</v>
      </c>
      <c r="BL272" s="16"/>
      <c r="BM272" s="16"/>
      <c r="BN272" s="16"/>
      <c r="BO272" s="16"/>
      <c r="BP272" s="16"/>
      <c r="BQ272" s="16"/>
      <c r="BR272" s="60">
        <v>5.0000000000000001E-4</v>
      </c>
      <c r="BS272" s="17">
        <v>1</v>
      </c>
      <c r="BT272" s="16"/>
      <c r="BU272" s="16"/>
      <c r="BV272" s="16"/>
      <c r="BW272" s="16"/>
      <c r="BX272" s="60">
        <v>5.0000000000000001E-4</v>
      </c>
      <c r="BY272" s="17">
        <v>1</v>
      </c>
      <c r="BZ272" s="60">
        <v>5.0000000000000001E-4</v>
      </c>
      <c r="CA272" s="17">
        <v>1</v>
      </c>
      <c r="CB272" s="16"/>
      <c r="CC272" s="16"/>
      <c r="CD272" s="16"/>
      <c r="CE272" s="16"/>
      <c r="CF272" s="16"/>
      <c r="CG272" s="16"/>
      <c r="CH272" s="60">
        <v>5.0000000000000001E-4</v>
      </c>
      <c r="CI272" s="17">
        <v>1</v>
      </c>
      <c r="CJ272" s="16"/>
      <c r="CK272" s="16"/>
      <c r="CL272" s="16"/>
      <c r="CM272" s="16"/>
      <c r="CN272" s="16"/>
      <c r="CO272" s="16"/>
      <c r="CP272" s="16"/>
      <c r="CQ272" s="16"/>
      <c r="CR272" s="16"/>
      <c r="CS272" s="16"/>
      <c r="CT272" s="60">
        <v>5.0000000000000001E-4</v>
      </c>
      <c r="CU272" s="17">
        <v>1</v>
      </c>
      <c r="CV272" s="16"/>
      <c r="CW272" s="16"/>
    </row>
    <row r="273" spans="1:101" x14ac:dyDescent="0.3">
      <c r="A273" s="14">
        <v>135</v>
      </c>
      <c r="B273" s="15"/>
      <c r="C273" s="14" t="s">
        <v>224</v>
      </c>
      <c r="D273" s="14" t="s">
        <v>497</v>
      </c>
      <c r="E273" s="14"/>
      <c r="F273" s="14"/>
      <c r="G273" s="14" t="s">
        <v>498</v>
      </c>
      <c r="H273" s="2"/>
      <c r="I273" s="12">
        <v>100</v>
      </c>
      <c r="J273" s="16">
        <f t="shared" si="17"/>
        <v>22</v>
      </c>
      <c r="K273" s="16">
        <f t="shared" si="18"/>
        <v>51.972499999999989</v>
      </c>
      <c r="L273" s="16">
        <f t="shared" si="16"/>
        <v>48.027500000000011</v>
      </c>
      <c r="M273" s="16">
        <f t="shared" si="16"/>
        <v>78</v>
      </c>
      <c r="N273" s="17">
        <v>8</v>
      </c>
      <c r="O273" s="17">
        <v>25</v>
      </c>
      <c r="P273" s="17">
        <v>5</v>
      </c>
      <c r="Q273" s="17">
        <v>10</v>
      </c>
      <c r="R273" s="18">
        <v>5.0000000000000001E-3</v>
      </c>
      <c r="S273" s="16">
        <v>0.5</v>
      </c>
      <c r="T273" s="60"/>
      <c r="U273" s="17"/>
      <c r="V273" s="16">
        <v>0.01</v>
      </c>
      <c r="W273" s="16">
        <v>0.5</v>
      </c>
      <c r="X273" s="18"/>
      <c r="Y273" s="16"/>
      <c r="Z273" s="16"/>
      <c r="AA273" s="16"/>
      <c r="AB273" s="16"/>
      <c r="AC273" s="16"/>
      <c r="AD273" s="16"/>
      <c r="AE273" s="16"/>
      <c r="AF273" s="18">
        <v>2E-3</v>
      </c>
      <c r="AG273" s="16">
        <v>0.1</v>
      </c>
      <c r="AH273" s="18">
        <v>5.0000000000000001E-3</v>
      </c>
      <c r="AI273" s="16">
        <v>0.5</v>
      </c>
      <c r="AJ273" s="17">
        <v>35</v>
      </c>
      <c r="AK273" s="17">
        <v>40</v>
      </c>
      <c r="AL273" s="16"/>
      <c r="AM273" s="16"/>
      <c r="AN273" s="16"/>
      <c r="AO273" s="16"/>
      <c r="AP273" s="16"/>
      <c r="AQ273" s="16"/>
      <c r="AR273" s="60"/>
      <c r="AS273" s="17"/>
      <c r="AT273" s="16"/>
      <c r="AU273" s="16"/>
      <c r="AV273" s="18">
        <v>5.0000000000000001E-3</v>
      </c>
      <c r="AW273" s="16">
        <v>0.4</v>
      </c>
      <c r="AX273" s="18"/>
      <c r="AY273" s="16"/>
      <c r="AZ273" s="60">
        <v>5.0000000000000001E-4</v>
      </c>
      <c r="BA273" s="17">
        <v>1</v>
      </c>
      <c r="BB273" s="16"/>
      <c r="BC273" s="16"/>
      <c r="BD273" s="16"/>
      <c r="BE273" s="16"/>
      <c r="BF273" s="60"/>
      <c r="BG273" s="17"/>
      <c r="BH273" s="60"/>
      <c r="BI273" s="17"/>
      <c r="BJ273" s="60"/>
      <c r="BK273" s="17"/>
      <c r="BL273" s="16"/>
      <c r="BM273" s="16"/>
      <c r="BN273" s="16"/>
      <c r="BO273" s="16"/>
      <c r="BP273" s="16"/>
      <c r="BQ273" s="16"/>
      <c r="BR273" s="60"/>
      <c r="BS273" s="17"/>
      <c r="BT273" s="16"/>
      <c r="BU273" s="16"/>
      <c r="BV273" s="16"/>
      <c r="BW273" s="16"/>
      <c r="BX273" s="60"/>
      <c r="BY273" s="17"/>
      <c r="BZ273" s="60"/>
      <c r="CA273" s="17"/>
      <c r="CB273" s="16"/>
      <c r="CC273" s="16"/>
      <c r="CD273" s="16"/>
      <c r="CE273" s="16"/>
      <c r="CF273" s="16"/>
      <c r="CG273" s="16"/>
      <c r="CH273" s="60"/>
      <c r="CI273" s="17"/>
      <c r="CJ273" s="16"/>
      <c r="CK273" s="16"/>
      <c r="CL273" s="16"/>
      <c r="CM273" s="16"/>
      <c r="CN273" s="16"/>
      <c r="CO273" s="16"/>
      <c r="CP273" s="16"/>
      <c r="CQ273" s="16"/>
      <c r="CR273" s="16"/>
      <c r="CS273" s="16"/>
      <c r="CT273" s="60"/>
      <c r="CU273" s="17"/>
      <c r="CV273" s="16"/>
      <c r="CW273" s="16"/>
    </row>
    <row r="274" spans="1:101" x14ac:dyDescent="0.3">
      <c r="A274" s="14">
        <v>135</v>
      </c>
      <c r="B274" s="15"/>
      <c r="C274" s="14" t="s">
        <v>224</v>
      </c>
      <c r="D274" s="14" t="s">
        <v>497</v>
      </c>
      <c r="E274" s="14"/>
      <c r="F274" s="14"/>
      <c r="G274" s="14" t="s">
        <v>498</v>
      </c>
      <c r="H274" s="2"/>
      <c r="I274" s="12">
        <v>100</v>
      </c>
      <c r="J274" s="16">
        <f t="shared" si="17"/>
        <v>22.5</v>
      </c>
      <c r="K274" s="16">
        <f t="shared" si="18"/>
        <v>51.977499999999992</v>
      </c>
      <c r="L274" s="16">
        <f t="shared" si="16"/>
        <v>48.022500000000008</v>
      </c>
      <c r="M274" s="16">
        <f t="shared" si="16"/>
        <v>77.5</v>
      </c>
      <c r="N274" s="17">
        <v>8</v>
      </c>
      <c r="O274" s="17">
        <v>25</v>
      </c>
      <c r="P274" s="17">
        <v>5</v>
      </c>
      <c r="Q274" s="17">
        <v>10</v>
      </c>
      <c r="R274" s="18">
        <v>5.0000000000000001E-3</v>
      </c>
      <c r="S274" s="16">
        <v>0.5</v>
      </c>
      <c r="T274" s="60"/>
      <c r="U274" s="17"/>
      <c r="V274" s="16">
        <v>0.01</v>
      </c>
      <c r="W274" s="16">
        <v>0.5</v>
      </c>
      <c r="X274" s="18"/>
      <c r="Y274" s="16"/>
      <c r="Z274" s="16"/>
      <c r="AA274" s="16"/>
      <c r="AB274" s="16"/>
      <c r="AC274" s="16"/>
      <c r="AD274" s="16"/>
      <c r="AE274" s="16"/>
      <c r="AF274" s="18">
        <v>2E-3</v>
      </c>
      <c r="AG274" s="16">
        <v>0.1</v>
      </c>
      <c r="AH274" s="18"/>
      <c r="AI274" s="16"/>
      <c r="AJ274" s="17">
        <v>35</v>
      </c>
      <c r="AK274" s="17">
        <v>40</v>
      </c>
      <c r="AL274" s="16"/>
      <c r="AM274" s="16"/>
      <c r="AN274" s="16"/>
      <c r="AO274" s="16"/>
      <c r="AP274" s="16"/>
      <c r="AQ274" s="16"/>
      <c r="AR274" s="60"/>
      <c r="AS274" s="17"/>
      <c r="AT274" s="16"/>
      <c r="AU274" s="16"/>
      <c r="AV274" s="18">
        <v>5.0000000000000001E-3</v>
      </c>
      <c r="AW274" s="16">
        <v>0.4</v>
      </c>
      <c r="AX274" s="18"/>
      <c r="AY274" s="16"/>
      <c r="AZ274" s="60">
        <v>5.0000000000000001E-4</v>
      </c>
      <c r="BA274" s="17">
        <v>1</v>
      </c>
      <c r="BB274" s="16"/>
      <c r="BC274" s="16"/>
      <c r="BD274" s="16"/>
      <c r="BE274" s="16"/>
      <c r="BF274" s="60"/>
      <c r="BG274" s="17"/>
      <c r="BH274" s="60"/>
      <c r="BI274" s="17"/>
      <c r="BJ274" s="60"/>
      <c r="BK274" s="17"/>
      <c r="BL274" s="16"/>
      <c r="BM274" s="16"/>
      <c r="BN274" s="16"/>
      <c r="BO274" s="16"/>
      <c r="BP274" s="16"/>
      <c r="BQ274" s="16"/>
      <c r="BR274" s="60"/>
      <c r="BS274" s="17"/>
      <c r="BT274" s="16"/>
      <c r="BU274" s="16"/>
      <c r="BV274" s="16"/>
      <c r="BW274" s="16"/>
      <c r="BX274" s="60"/>
      <c r="BY274" s="17"/>
      <c r="BZ274" s="60"/>
      <c r="CA274" s="17"/>
      <c r="CB274" s="16"/>
      <c r="CC274" s="16"/>
      <c r="CD274" s="16"/>
      <c r="CE274" s="16"/>
      <c r="CF274" s="16"/>
      <c r="CG274" s="16"/>
      <c r="CH274" s="60"/>
      <c r="CI274" s="17"/>
      <c r="CJ274" s="16"/>
      <c r="CK274" s="16"/>
      <c r="CL274" s="16"/>
      <c r="CM274" s="16"/>
      <c r="CN274" s="16"/>
      <c r="CO274" s="16"/>
      <c r="CP274" s="16"/>
      <c r="CQ274" s="16"/>
      <c r="CR274" s="16"/>
      <c r="CS274" s="16"/>
      <c r="CT274" s="60"/>
      <c r="CU274" s="17"/>
      <c r="CV274" s="16"/>
      <c r="CW274" s="16"/>
    </row>
    <row r="275" spans="1:101" x14ac:dyDescent="0.3">
      <c r="A275" s="14">
        <v>135</v>
      </c>
      <c r="B275" s="15"/>
      <c r="C275" s="14" t="s">
        <v>224</v>
      </c>
      <c r="D275" s="14" t="s">
        <v>497</v>
      </c>
      <c r="E275" s="14"/>
      <c r="F275" s="14"/>
      <c r="G275" s="14" t="s">
        <v>498</v>
      </c>
      <c r="H275" s="2"/>
      <c r="I275" s="12">
        <v>100</v>
      </c>
      <c r="J275" s="16">
        <f t="shared" si="17"/>
        <v>22</v>
      </c>
      <c r="K275" s="16">
        <f t="shared" si="18"/>
        <v>51.972499999999989</v>
      </c>
      <c r="L275" s="16">
        <f t="shared" si="16"/>
        <v>48.027500000000011</v>
      </c>
      <c r="M275" s="16">
        <f t="shared" si="16"/>
        <v>78</v>
      </c>
      <c r="N275" s="17">
        <v>8</v>
      </c>
      <c r="O275" s="17">
        <v>25</v>
      </c>
      <c r="P275" s="17">
        <v>5</v>
      </c>
      <c r="Q275" s="17">
        <v>10</v>
      </c>
      <c r="R275" s="18">
        <v>5.0000000000000001E-3</v>
      </c>
      <c r="S275" s="16">
        <v>0.5</v>
      </c>
      <c r="T275" s="60"/>
      <c r="U275" s="17"/>
      <c r="V275" s="16"/>
      <c r="W275" s="16"/>
      <c r="X275" s="18">
        <v>2E-3</v>
      </c>
      <c r="Y275" s="16">
        <v>0.1</v>
      </c>
      <c r="Z275" s="16">
        <v>0.01</v>
      </c>
      <c r="AA275" s="16">
        <v>0.5</v>
      </c>
      <c r="AB275" s="16"/>
      <c r="AC275" s="16"/>
      <c r="AD275" s="16"/>
      <c r="AE275" s="16"/>
      <c r="AF275" s="18"/>
      <c r="AG275" s="16"/>
      <c r="AH275" s="18">
        <v>5.0000000000000001E-3</v>
      </c>
      <c r="AI275" s="16">
        <v>0.5</v>
      </c>
      <c r="AJ275" s="17">
        <v>35</v>
      </c>
      <c r="AK275" s="17">
        <v>40</v>
      </c>
      <c r="AL275" s="16"/>
      <c r="AM275" s="16"/>
      <c r="AN275" s="16"/>
      <c r="AO275" s="16"/>
      <c r="AP275" s="16"/>
      <c r="AQ275" s="16"/>
      <c r="AR275" s="60"/>
      <c r="AS275" s="17"/>
      <c r="AT275" s="16"/>
      <c r="AU275" s="16"/>
      <c r="AV275" s="18">
        <v>5.0000000000000001E-3</v>
      </c>
      <c r="AW275" s="16">
        <v>0.4</v>
      </c>
      <c r="AX275" s="18"/>
      <c r="AY275" s="16"/>
      <c r="AZ275" s="60">
        <v>5.0000000000000001E-4</v>
      </c>
      <c r="BA275" s="17">
        <v>1</v>
      </c>
      <c r="BB275" s="16"/>
      <c r="BC275" s="16"/>
      <c r="BD275" s="16"/>
      <c r="BE275" s="16"/>
      <c r="BF275" s="60"/>
      <c r="BG275" s="17"/>
      <c r="BH275" s="60"/>
      <c r="BI275" s="17"/>
      <c r="BJ275" s="60"/>
      <c r="BK275" s="17"/>
      <c r="BL275" s="16"/>
      <c r="BM275" s="16"/>
      <c r="BN275" s="16"/>
      <c r="BO275" s="16"/>
      <c r="BP275" s="16"/>
      <c r="BQ275" s="16"/>
      <c r="BR275" s="60"/>
      <c r="BS275" s="17"/>
      <c r="BT275" s="16"/>
      <c r="BU275" s="16"/>
      <c r="BV275" s="16"/>
      <c r="BW275" s="16"/>
      <c r="BX275" s="60"/>
      <c r="BY275" s="17"/>
      <c r="BZ275" s="60"/>
      <c r="CA275" s="17"/>
      <c r="CB275" s="16"/>
      <c r="CC275" s="16"/>
      <c r="CD275" s="16"/>
      <c r="CE275" s="16"/>
      <c r="CF275" s="16"/>
      <c r="CG275" s="16"/>
      <c r="CH275" s="60"/>
      <c r="CI275" s="17"/>
      <c r="CJ275" s="16"/>
      <c r="CK275" s="16"/>
      <c r="CL275" s="16"/>
      <c r="CM275" s="16"/>
      <c r="CN275" s="16"/>
      <c r="CO275" s="16"/>
      <c r="CP275" s="16"/>
      <c r="CQ275" s="16"/>
      <c r="CR275" s="16"/>
      <c r="CS275" s="16"/>
      <c r="CT275" s="60"/>
      <c r="CU275" s="17"/>
      <c r="CV275" s="16"/>
      <c r="CW275" s="16"/>
    </row>
    <row r="276" spans="1:101" x14ac:dyDescent="0.3">
      <c r="A276" s="14">
        <v>135</v>
      </c>
      <c r="B276" s="15"/>
      <c r="C276" s="14" t="s">
        <v>224</v>
      </c>
      <c r="D276" s="14" t="s">
        <v>497</v>
      </c>
      <c r="E276" s="14"/>
      <c r="F276" s="14"/>
      <c r="G276" s="14" t="s">
        <v>498</v>
      </c>
      <c r="H276" s="2"/>
      <c r="I276" s="12">
        <v>100</v>
      </c>
      <c r="J276" s="16">
        <f t="shared" si="17"/>
        <v>12.5</v>
      </c>
      <c r="K276" s="16">
        <f t="shared" si="18"/>
        <v>51.972499999999975</v>
      </c>
      <c r="L276" s="16">
        <f t="shared" si="16"/>
        <v>48.027500000000025</v>
      </c>
      <c r="M276" s="16">
        <f t="shared" si="16"/>
        <v>87.5</v>
      </c>
      <c r="N276" s="17">
        <v>8</v>
      </c>
      <c r="O276" s="17">
        <v>25</v>
      </c>
      <c r="P276" s="17">
        <v>5</v>
      </c>
      <c r="Q276" s="17">
        <v>10</v>
      </c>
      <c r="R276" s="18">
        <v>5.0000000000000001E-3</v>
      </c>
      <c r="S276" s="16">
        <v>0.5</v>
      </c>
      <c r="T276" s="60">
        <v>5.0000000000000001E-4</v>
      </c>
      <c r="U276" s="17">
        <v>1</v>
      </c>
      <c r="V276" s="16"/>
      <c r="W276" s="16"/>
      <c r="X276" s="18">
        <v>2E-3</v>
      </c>
      <c r="Y276" s="16">
        <v>0.1</v>
      </c>
      <c r="Z276" s="16">
        <v>0.01</v>
      </c>
      <c r="AA276" s="16">
        <v>0.5</v>
      </c>
      <c r="AB276" s="16"/>
      <c r="AC276" s="16"/>
      <c r="AD276" s="16"/>
      <c r="AE276" s="16"/>
      <c r="AF276" s="18"/>
      <c r="AG276" s="16"/>
      <c r="AH276" s="18"/>
      <c r="AI276" s="16"/>
      <c r="AJ276" s="17">
        <v>35</v>
      </c>
      <c r="AK276" s="17">
        <v>40</v>
      </c>
      <c r="AL276" s="16"/>
      <c r="AM276" s="16"/>
      <c r="AN276" s="16"/>
      <c r="AO276" s="16"/>
      <c r="AP276" s="16"/>
      <c r="AQ276" s="16"/>
      <c r="AR276" s="60">
        <v>5.0000000000000001E-4</v>
      </c>
      <c r="AS276" s="17">
        <v>1</v>
      </c>
      <c r="AT276" s="16"/>
      <c r="AU276" s="16"/>
      <c r="AV276" s="18">
        <v>5.0000000000000001E-3</v>
      </c>
      <c r="AW276" s="16">
        <v>0.4</v>
      </c>
      <c r="AX276" s="18"/>
      <c r="AY276" s="16"/>
      <c r="AZ276" s="60">
        <v>5.0000000000000001E-4</v>
      </c>
      <c r="BA276" s="17">
        <v>1</v>
      </c>
      <c r="BB276" s="16"/>
      <c r="BC276" s="16"/>
      <c r="BD276" s="16"/>
      <c r="BE276" s="16"/>
      <c r="BF276" s="60">
        <v>5.0000000000000001E-4</v>
      </c>
      <c r="BG276" s="17">
        <v>1</v>
      </c>
      <c r="BH276" s="60">
        <v>5.0000000000000001E-4</v>
      </c>
      <c r="BI276" s="17">
        <v>1</v>
      </c>
      <c r="BJ276" s="60">
        <v>5.0000000000000001E-4</v>
      </c>
      <c r="BK276" s="17">
        <v>1</v>
      </c>
      <c r="BL276" s="16"/>
      <c r="BM276" s="16"/>
      <c r="BN276" s="16"/>
      <c r="BO276" s="16"/>
      <c r="BP276" s="16"/>
      <c r="BQ276" s="16"/>
      <c r="BR276" s="60">
        <v>5.0000000000000001E-4</v>
      </c>
      <c r="BS276" s="17">
        <v>1</v>
      </c>
      <c r="BT276" s="16"/>
      <c r="BU276" s="16"/>
      <c r="BV276" s="16"/>
      <c r="BW276" s="16"/>
      <c r="BX276" s="60">
        <v>5.0000000000000001E-4</v>
      </c>
      <c r="BY276" s="17">
        <v>1</v>
      </c>
      <c r="BZ276" s="60">
        <v>5.0000000000000001E-4</v>
      </c>
      <c r="CA276" s="17">
        <v>1</v>
      </c>
      <c r="CB276" s="16"/>
      <c r="CC276" s="16"/>
      <c r="CD276" s="16"/>
      <c r="CE276" s="16"/>
      <c r="CF276" s="16"/>
      <c r="CG276" s="16"/>
      <c r="CH276" s="60">
        <v>5.0000000000000001E-4</v>
      </c>
      <c r="CI276" s="17">
        <v>1</v>
      </c>
      <c r="CJ276" s="16"/>
      <c r="CK276" s="16"/>
      <c r="CL276" s="16"/>
      <c r="CM276" s="16"/>
      <c r="CN276" s="16"/>
      <c r="CO276" s="16"/>
      <c r="CP276" s="16"/>
      <c r="CQ276" s="16"/>
      <c r="CR276" s="16"/>
      <c r="CS276" s="16"/>
      <c r="CT276" s="60">
        <v>5.0000000000000001E-4</v>
      </c>
      <c r="CU276" s="17">
        <v>1</v>
      </c>
      <c r="CV276" s="16"/>
      <c r="CW276" s="16"/>
    </row>
    <row r="277" spans="1:101" x14ac:dyDescent="0.3">
      <c r="A277" s="14">
        <v>135</v>
      </c>
      <c r="B277" s="15"/>
      <c r="C277" s="14" t="s">
        <v>224</v>
      </c>
      <c r="D277" s="14" t="s">
        <v>497</v>
      </c>
      <c r="E277" s="14"/>
      <c r="F277" s="14"/>
      <c r="G277" s="14" t="s">
        <v>498</v>
      </c>
      <c r="H277" s="2"/>
      <c r="I277" s="12">
        <v>100</v>
      </c>
      <c r="J277" s="16">
        <f t="shared" si="17"/>
        <v>22</v>
      </c>
      <c r="K277" s="16">
        <f t="shared" si="18"/>
        <v>51.972499999999989</v>
      </c>
      <c r="L277" s="16">
        <f t="shared" si="16"/>
        <v>48.027500000000011</v>
      </c>
      <c r="M277" s="16">
        <f t="shared" si="16"/>
        <v>78</v>
      </c>
      <c r="N277" s="17">
        <v>8</v>
      </c>
      <c r="O277" s="17">
        <v>25</v>
      </c>
      <c r="P277" s="17">
        <v>5</v>
      </c>
      <c r="Q277" s="17">
        <v>10</v>
      </c>
      <c r="R277" s="18">
        <v>5.0000000000000001E-3</v>
      </c>
      <c r="S277" s="16">
        <v>0.5</v>
      </c>
      <c r="T277" s="60"/>
      <c r="U277" s="17"/>
      <c r="V277" s="16"/>
      <c r="W277" s="16"/>
      <c r="X277" s="18"/>
      <c r="Y277" s="16"/>
      <c r="Z277" s="16">
        <v>0.01</v>
      </c>
      <c r="AA277" s="16">
        <v>0.5</v>
      </c>
      <c r="AB277" s="16"/>
      <c r="AC277" s="16"/>
      <c r="AD277" s="16"/>
      <c r="AE277" s="16"/>
      <c r="AF277" s="18">
        <v>2E-3</v>
      </c>
      <c r="AG277" s="16">
        <v>0.1</v>
      </c>
      <c r="AH277" s="18">
        <v>5.0000000000000001E-3</v>
      </c>
      <c r="AI277" s="16">
        <v>0.5</v>
      </c>
      <c r="AJ277" s="17">
        <v>35</v>
      </c>
      <c r="AK277" s="17">
        <v>40</v>
      </c>
      <c r="AL277" s="16"/>
      <c r="AM277" s="16"/>
      <c r="AN277" s="16"/>
      <c r="AO277" s="16"/>
      <c r="AP277" s="16"/>
      <c r="AQ277" s="16"/>
      <c r="AR277" s="60"/>
      <c r="AS277" s="17"/>
      <c r="AT277" s="16"/>
      <c r="AU277" s="16"/>
      <c r="AV277" s="18">
        <v>5.0000000000000001E-3</v>
      </c>
      <c r="AW277" s="16">
        <v>0.4</v>
      </c>
      <c r="AX277" s="18"/>
      <c r="AY277" s="16"/>
      <c r="AZ277" s="60">
        <v>5.0000000000000001E-4</v>
      </c>
      <c r="BA277" s="17">
        <v>1</v>
      </c>
      <c r="BB277" s="16"/>
      <c r="BC277" s="16"/>
      <c r="BD277" s="16"/>
      <c r="BE277" s="16"/>
      <c r="BF277" s="60"/>
      <c r="BG277" s="17"/>
      <c r="BH277" s="60"/>
      <c r="BI277" s="17"/>
      <c r="BJ277" s="60"/>
      <c r="BK277" s="17"/>
      <c r="BL277" s="16"/>
      <c r="BM277" s="16"/>
      <c r="BN277" s="16"/>
      <c r="BO277" s="16"/>
      <c r="BP277" s="16"/>
      <c r="BQ277" s="16"/>
      <c r="BR277" s="60"/>
      <c r="BS277" s="17"/>
      <c r="BT277" s="16"/>
      <c r="BU277" s="16"/>
      <c r="BV277" s="16"/>
      <c r="BW277" s="16"/>
      <c r="BX277" s="60"/>
      <c r="BY277" s="17"/>
      <c r="BZ277" s="60"/>
      <c r="CA277" s="17"/>
      <c r="CB277" s="16"/>
      <c r="CC277" s="16"/>
      <c r="CD277" s="16"/>
      <c r="CE277" s="16"/>
      <c r="CF277" s="16"/>
      <c r="CG277" s="16"/>
      <c r="CH277" s="60"/>
      <c r="CI277" s="17"/>
      <c r="CJ277" s="16"/>
      <c r="CK277" s="16"/>
      <c r="CL277" s="16"/>
      <c r="CM277" s="16"/>
      <c r="CN277" s="16"/>
      <c r="CO277" s="16"/>
      <c r="CP277" s="16"/>
      <c r="CQ277" s="16"/>
      <c r="CR277" s="16"/>
      <c r="CS277" s="16"/>
      <c r="CT277" s="60"/>
      <c r="CU277" s="17"/>
      <c r="CV277" s="16"/>
      <c r="CW277" s="16"/>
    </row>
    <row r="278" spans="1:101" x14ac:dyDescent="0.3">
      <c r="A278" s="14">
        <v>135</v>
      </c>
      <c r="B278" s="15"/>
      <c r="C278" s="14" t="s">
        <v>224</v>
      </c>
      <c r="D278" s="14" t="s">
        <v>497</v>
      </c>
      <c r="E278" s="14"/>
      <c r="F278" s="14"/>
      <c r="G278" s="14" t="s">
        <v>498</v>
      </c>
      <c r="H278" s="2"/>
      <c r="I278" s="12">
        <v>100</v>
      </c>
      <c r="J278" s="16">
        <f t="shared" si="17"/>
        <v>22.5</v>
      </c>
      <c r="K278" s="16">
        <f t="shared" si="18"/>
        <v>51.977499999999992</v>
      </c>
      <c r="L278" s="16">
        <f t="shared" si="16"/>
        <v>48.022500000000008</v>
      </c>
      <c r="M278" s="16">
        <f t="shared" si="16"/>
        <v>77.5</v>
      </c>
      <c r="N278" s="17">
        <v>8</v>
      </c>
      <c r="O278" s="17">
        <v>25</v>
      </c>
      <c r="P278" s="17">
        <v>5</v>
      </c>
      <c r="Q278" s="17">
        <v>10</v>
      </c>
      <c r="R278" s="18">
        <v>5.0000000000000001E-3</v>
      </c>
      <c r="S278" s="16">
        <v>0.5</v>
      </c>
      <c r="T278" s="60"/>
      <c r="U278" s="17"/>
      <c r="V278" s="16"/>
      <c r="W278" s="16"/>
      <c r="X278" s="18"/>
      <c r="Y278" s="16"/>
      <c r="Z278" s="16">
        <v>0.01</v>
      </c>
      <c r="AA278" s="16">
        <v>0.5</v>
      </c>
      <c r="AB278" s="16"/>
      <c r="AC278" s="16"/>
      <c r="AD278" s="16"/>
      <c r="AE278" s="16"/>
      <c r="AF278" s="18">
        <v>2E-3</v>
      </c>
      <c r="AG278" s="16">
        <v>0.1</v>
      </c>
      <c r="AH278" s="18"/>
      <c r="AI278" s="16"/>
      <c r="AJ278" s="17">
        <v>35</v>
      </c>
      <c r="AK278" s="17">
        <v>40</v>
      </c>
      <c r="AL278" s="16"/>
      <c r="AM278" s="16"/>
      <c r="AN278" s="16"/>
      <c r="AO278" s="16"/>
      <c r="AP278" s="16"/>
      <c r="AQ278" s="16"/>
      <c r="AR278" s="60"/>
      <c r="AS278" s="17"/>
      <c r="AT278" s="16"/>
      <c r="AU278" s="16"/>
      <c r="AV278" s="18">
        <v>5.0000000000000001E-3</v>
      </c>
      <c r="AW278" s="16">
        <v>0.4</v>
      </c>
      <c r="AX278" s="18"/>
      <c r="AY278" s="16"/>
      <c r="AZ278" s="60">
        <v>5.0000000000000001E-4</v>
      </c>
      <c r="BA278" s="17">
        <v>1</v>
      </c>
      <c r="BB278" s="16"/>
      <c r="BC278" s="16"/>
      <c r="BD278" s="16"/>
      <c r="BE278" s="16"/>
      <c r="BF278" s="60"/>
      <c r="BG278" s="17"/>
      <c r="BH278" s="60"/>
      <c r="BI278" s="17"/>
      <c r="BJ278" s="60"/>
      <c r="BK278" s="17"/>
      <c r="BL278" s="16"/>
      <c r="BM278" s="16"/>
      <c r="BN278" s="16"/>
      <c r="BO278" s="16"/>
      <c r="BP278" s="16"/>
      <c r="BQ278" s="16"/>
      <c r="BR278" s="60"/>
      <c r="BS278" s="17"/>
      <c r="BT278" s="16"/>
      <c r="BU278" s="16"/>
      <c r="BV278" s="16"/>
      <c r="BW278" s="16"/>
      <c r="BX278" s="60"/>
      <c r="BY278" s="17"/>
      <c r="BZ278" s="60"/>
      <c r="CA278" s="17"/>
      <c r="CB278" s="16"/>
      <c r="CC278" s="16"/>
      <c r="CD278" s="16"/>
      <c r="CE278" s="16"/>
      <c r="CF278" s="16"/>
      <c r="CG278" s="16"/>
      <c r="CH278" s="60"/>
      <c r="CI278" s="17"/>
      <c r="CJ278" s="16"/>
      <c r="CK278" s="16"/>
      <c r="CL278" s="16"/>
      <c r="CM278" s="16"/>
      <c r="CN278" s="16"/>
      <c r="CO278" s="16"/>
      <c r="CP278" s="16"/>
      <c r="CQ278" s="16"/>
      <c r="CR278" s="16"/>
      <c r="CS278" s="16"/>
      <c r="CT278" s="60"/>
      <c r="CU278" s="17"/>
      <c r="CV278" s="16"/>
      <c r="CW278" s="16"/>
    </row>
    <row r="279" spans="1:101" x14ac:dyDescent="0.3">
      <c r="A279" s="14">
        <v>135</v>
      </c>
      <c r="B279" s="15"/>
      <c r="C279" s="14" t="s">
        <v>224</v>
      </c>
      <c r="D279" s="14" t="s">
        <v>497</v>
      </c>
      <c r="E279" s="14"/>
      <c r="F279" s="14"/>
      <c r="G279" s="14" t="s">
        <v>498</v>
      </c>
      <c r="H279" s="2"/>
      <c r="I279" s="12">
        <v>100</v>
      </c>
      <c r="J279" s="16">
        <f t="shared" si="17"/>
        <v>22</v>
      </c>
      <c r="K279" s="16">
        <f t="shared" si="18"/>
        <v>51.972499999999997</v>
      </c>
      <c r="L279" s="16">
        <f t="shared" si="16"/>
        <v>48.027500000000003</v>
      </c>
      <c r="M279" s="16">
        <f t="shared" si="16"/>
        <v>78</v>
      </c>
      <c r="N279" s="17">
        <v>8</v>
      </c>
      <c r="O279" s="17">
        <v>25</v>
      </c>
      <c r="P279" s="17">
        <v>5</v>
      </c>
      <c r="Q279" s="17">
        <v>10</v>
      </c>
      <c r="R279" s="18">
        <v>5.0000000000000001E-3</v>
      </c>
      <c r="S279" s="16">
        <v>0.5</v>
      </c>
      <c r="T279" s="60"/>
      <c r="U279" s="17"/>
      <c r="V279" s="16"/>
      <c r="W279" s="16"/>
      <c r="X279" s="18">
        <v>2E-3</v>
      </c>
      <c r="Y279" s="16">
        <v>0.1</v>
      </c>
      <c r="Z279" s="16"/>
      <c r="AA279" s="16"/>
      <c r="AB279" s="16"/>
      <c r="AC279" s="16"/>
      <c r="AD279" s="16"/>
      <c r="AE279" s="16"/>
      <c r="AF279" s="18"/>
      <c r="AG279" s="16"/>
      <c r="AH279" s="18">
        <v>5.0000000000000001E-3</v>
      </c>
      <c r="AI279" s="16">
        <v>0.5</v>
      </c>
      <c r="AJ279" s="17">
        <v>35</v>
      </c>
      <c r="AK279" s="17">
        <v>40</v>
      </c>
      <c r="AL279" s="16"/>
      <c r="AM279" s="16"/>
      <c r="AN279" s="16">
        <v>0.01</v>
      </c>
      <c r="AO279" s="16">
        <v>0.5</v>
      </c>
      <c r="AP279" s="16"/>
      <c r="AQ279" s="16"/>
      <c r="AR279" s="60"/>
      <c r="AS279" s="17"/>
      <c r="AT279" s="16"/>
      <c r="AU279" s="16"/>
      <c r="AV279" s="18">
        <v>5.0000000000000001E-3</v>
      </c>
      <c r="AW279" s="16">
        <v>0.4</v>
      </c>
      <c r="AX279" s="18"/>
      <c r="AY279" s="16"/>
      <c r="AZ279" s="60">
        <v>5.0000000000000001E-4</v>
      </c>
      <c r="BA279" s="17">
        <v>1</v>
      </c>
      <c r="BB279" s="16"/>
      <c r="BC279" s="16"/>
      <c r="BD279" s="16"/>
      <c r="BE279" s="16"/>
      <c r="BF279" s="60"/>
      <c r="BG279" s="17"/>
      <c r="BH279" s="60"/>
      <c r="BI279" s="17"/>
      <c r="BJ279" s="60"/>
      <c r="BK279" s="17"/>
      <c r="BL279" s="16"/>
      <c r="BM279" s="16"/>
      <c r="BN279" s="16"/>
      <c r="BO279" s="16"/>
      <c r="BP279" s="16"/>
      <c r="BQ279" s="16"/>
      <c r="BR279" s="60"/>
      <c r="BS279" s="17"/>
      <c r="BT279" s="16"/>
      <c r="BU279" s="16"/>
      <c r="BV279" s="16"/>
      <c r="BW279" s="16"/>
      <c r="BX279" s="60"/>
      <c r="BY279" s="17"/>
      <c r="BZ279" s="60"/>
      <c r="CA279" s="17"/>
      <c r="CB279" s="16"/>
      <c r="CC279" s="16"/>
      <c r="CD279" s="16"/>
      <c r="CE279" s="16"/>
      <c r="CF279" s="16"/>
      <c r="CG279" s="16"/>
      <c r="CH279" s="60"/>
      <c r="CI279" s="17"/>
      <c r="CJ279" s="16"/>
      <c r="CK279" s="16"/>
      <c r="CL279" s="16"/>
      <c r="CM279" s="16"/>
      <c r="CN279" s="16"/>
      <c r="CO279" s="16"/>
      <c r="CP279" s="16"/>
      <c r="CQ279" s="16"/>
      <c r="CR279" s="16"/>
      <c r="CS279" s="16"/>
      <c r="CT279" s="60"/>
      <c r="CU279" s="17"/>
      <c r="CV279" s="16"/>
      <c r="CW279" s="16"/>
    </row>
    <row r="280" spans="1:101" x14ac:dyDescent="0.3">
      <c r="A280" s="14">
        <v>135</v>
      </c>
      <c r="B280" s="15"/>
      <c r="C280" s="14" t="s">
        <v>224</v>
      </c>
      <c r="D280" s="14" t="s">
        <v>497</v>
      </c>
      <c r="E280" s="14"/>
      <c r="F280" s="14"/>
      <c r="G280" s="14" t="s">
        <v>498</v>
      </c>
      <c r="H280" s="2"/>
      <c r="I280" s="12">
        <v>100</v>
      </c>
      <c r="J280" s="16">
        <f t="shared" si="17"/>
        <v>12.5</v>
      </c>
      <c r="K280" s="16">
        <f t="shared" si="18"/>
        <v>51.972499999999975</v>
      </c>
      <c r="L280" s="16">
        <f t="shared" si="16"/>
        <v>48.027500000000025</v>
      </c>
      <c r="M280" s="16">
        <f t="shared" si="16"/>
        <v>87.5</v>
      </c>
      <c r="N280" s="17">
        <v>8</v>
      </c>
      <c r="O280" s="17">
        <v>25</v>
      </c>
      <c r="P280" s="17">
        <v>5</v>
      </c>
      <c r="Q280" s="17">
        <v>10</v>
      </c>
      <c r="R280" s="18">
        <v>5.0000000000000001E-3</v>
      </c>
      <c r="S280" s="16">
        <v>0.5</v>
      </c>
      <c r="T280" s="60">
        <v>5.0000000000000001E-4</v>
      </c>
      <c r="U280" s="17">
        <v>1</v>
      </c>
      <c r="V280" s="16"/>
      <c r="W280" s="16"/>
      <c r="X280" s="18">
        <v>2E-3</v>
      </c>
      <c r="Y280" s="16">
        <v>0.1</v>
      </c>
      <c r="Z280" s="16"/>
      <c r="AA280" s="16"/>
      <c r="AB280" s="16"/>
      <c r="AC280" s="16"/>
      <c r="AD280" s="16"/>
      <c r="AE280" s="16"/>
      <c r="AF280" s="18"/>
      <c r="AG280" s="16"/>
      <c r="AH280" s="18"/>
      <c r="AI280" s="16"/>
      <c r="AJ280" s="17">
        <v>35</v>
      </c>
      <c r="AK280" s="17">
        <v>40</v>
      </c>
      <c r="AL280" s="16"/>
      <c r="AM280" s="16"/>
      <c r="AN280" s="16">
        <v>0.01</v>
      </c>
      <c r="AO280" s="16">
        <v>0.5</v>
      </c>
      <c r="AP280" s="16"/>
      <c r="AQ280" s="16"/>
      <c r="AR280" s="60">
        <v>5.0000000000000001E-4</v>
      </c>
      <c r="AS280" s="17">
        <v>1</v>
      </c>
      <c r="AT280" s="16"/>
      <c r="AU280" s="16"/>
      <c r="AV280" s="18">
        <v>5.0000000000000001E-3</v>
      </c>
      <c r="AW280" s="16">
        <v>0.4</v>
      </c>
      <c r="AX280" s="18"/>
      <c r="AY280" s="16"/>
      <c r="AZ280" s="60">
        <v>5.0000000000000001E-4</v>
      </c>
      <c r="BA280" s="17">
        <v>1</v>
      </c>
      <c r="BB280" s="16"/>
      <c r="BC280" s="16"/>
      <c r="BD280" s="16"/>
      <c r="BE280" s="16"/>
      <c r="BF280" s="60">
        <v>5.0000000000000001E-4</v>
      </c>
      <c r="BG280" s="17">
        <v>1</v>
      </c>
      <c r="BH280" s="60">
        <v>5.0000000000000001E-4</v>
      </c>
      <c r="BI280" s="17">
        <v>1</v>
      </c>
      <c r="BJ280" s="60">
        <v>5.0000000000000001E-4</v>
      </c>
      <c r="BK280" s="17">
        <v>1</v>
      </c>
      <c r="BL280" s="16"/>
      <c r="BM280" s="16"/>
      <c r="BN280" s="16"/>
      <c r="BO280" s="16"/>
      <c r="BP280" s="16"/>
      <c r="BQ280" s="16"/>
      <c r="BR280" s="60">
        <v>5.0000000000000001E-4</v>
      </c>
      <c r="BS280" s="17">
        <v>1</v>
      </c>
      <c r="BT280" s="16"/>
      <c r="BU280" s="16"/>
      <c r="BV280" s="16"/>
      <c r="BW280" s="16"/>
      <c r="BX280" s="60">
        <v>5.0000000000000001E-4</v>
      </c>
      <c r="BY280" s="17">
        <v>1</v>
      </c>
      <c r="BZ280" s="60">
        <v>5.0000000000000001E-4</v>
      </c>
      <c r="CA280" s="17">
        <v>1</v>
      </c>
      <c r="CB280" s="16"/>
      <c r="CC280" s="16"/>
      <c r="CD280" s="16"/>
      <c r="CE280" s="16"/>
      <c r="CF280" s="16"/>
      <c r="CG280" s="16"/>
      <c r="CH280" s="60">
        <v>5.0000000000000001E-4</v>
      </c>
      <c r="CI280" s="17">
        <v>1</v>
      </c>
      <c r="CJ280" s="16"/>
      <c r="CK280" s="16"/>
      <c r="CL280" s="16"/>
      <c r="CM280" s="16"/>
      <c r="CN280" s="16"/>
      <c r="CO280" s="16"/>
      <c r="CP280" s="16"/>
      <c r="CQ280" s="16"/>
      <c r="CR280" s="16"/>
      <c r="CS280" s="16"/>
      <c r="CT280" s="60">
        <v>5.0000000000000001E-4</v>
      </c>
      <c r="CU280" s="17">
        <v>1</v>
      </c>
      <c r="CV280" s="16"/>
      <c r="CW280" s="16"/>
    </row>
    <row r="281" spans="1:101" x14ac:dyDescent="0.3">
      <c r="A281" s="14">
        <v>135</v>
      </c>
      <c r="B281" s="15"/>
      <c r="C281" s="14" t="s">
        <v>224</v>
      </c>
      <c r="D281" s="14" t="s">
        <v>497</v>
      </c>
      <c r="E281" s="14"/>
      <c r="F281" s="14"/>
      <c r="G281" s="14" t="s">
        <v>498</v>
      </c>
      <c r="H281" s="2"/>
      <c r="I281" s="12">
        <v>100</v>
      </c>
      <c r="J281" s="16">
        <f t="shared" si="17"/>
        <v>22</v>
      </c>
      <c r="K281" s="16">
        <f t="shared" si="18"/>
        <v>51.972499999999997</v>
      </c>
      <c r="L281" s="16">
        <f t="shared" si="16"/>
        <v>48.027500000000003</v>
      </c>
      <c r="M281" s="16">
        <f t="shared" si="16"/>
        <v>78</v>
      </c>
      <c r="N281" s="17">
        <v>8</v>
      </c>
      <c r="O281" s="17">
        <v>25</v>
      </c>
      <c r="P281" s="17">
        <v>5</v>
      </c>
      <c r="Q281" s="17">
        <v>10</v>
      </c>
      <c r="R281" s="18">
        <v>5.0000000000000001E-3</v>
      </c>
      <c r="S281" s="16">
        <v>0.5</v>
      </c>
      <c r="T281" s="60"/>
      <c r="U281" s="17"/>
      <c r="V281" s="16"/>
      <c r="W281" s="16"/>
      <c r="X281" s="18"/>
      <c r="Y281" s="16"/>
      <c r="Z281" s="16"/>
      <c r="AA281" s="16"/>
      <c r="AB281" s="16"/>
      <c r="AC281" s="16"/>
      <c r="AD281" s="16"/>
      <c r="AE281" s="16"/>
      <c r="AF281" s="18">
        <v>2E-3</v>
      </c>
      <c r="AG281" s="16">
        <v>0.1</v>
      </c>
      <c r="AH281" s="18">
        <v>5.0000000000000001E-3</v>
      </c>
      <c r="AI281" s="16">
        <v>0.5</v>
      </c>
      <c r="AJ281" s="17">
        <v>35</v>
      </c>
      <c r="AK281" s="17">
        <v>40</v>
      </c>
      <c r="AL281" s="16"/>
      <c r="AM281" s="16"/>
      <c r="AN281" s="16">
        <v>0.01</v>
      </c>
      <c r="AO281" s="16">
        <v>0.5</v>
      </c>
      <c r="AP281" s="16"/>
      <c r="AQ281" s="16"/>
      <c r="AR281" s="60"/>
      <c r="AS281" s="17"/>
      <c r="AT281" s="16"/>
      <c r="AU281" s="16"/>
      <c r="AV281" s="18">
        <v>5.0000000000000001E-3</v>
      </c>
      <c r="AW281" s="16">
        <v>0.4</v>
      </c>
      <c r="AX281" s="18"/>
      <c r="AY281" s="16"/>
      <c r="AZ281" s="60">
        <v>5.0000000000000001E-4</v>
      </c>
      <c r="BA281" s="17">
        <v>1</v>
      </c>
      <c r="BB281" s="16"/>
      <c r="BC281" s="16"/>
      <c r="BD281" s="16"/>
      <c r="BE281" s="16"/>
      <c r="BF281" s="60"/>
      <c r="BG281" s="17"/>
      <c r="BH281" s="60"/>
      <c r="BI281" s="17"/>
      <c r="BJ281" s="60"/>
      <c r="BK281" s="17"/>
      <c r="BL281" s="16"/>
      <c r="BM281" s="16"/>
      <c r="BN281" s="16"/>
      <c r="BO281" s="16"/>
      <c r="BP281" s="16"/>
      <c r="BQ281" s="16"/>
      <c r="BR281" s="60"/>
      <c r="BS281" s="17"/>
      <c r="BT281" s="16"/>
      <c r="BU281" s="16"/>
      <c r="BV281" s="16"/>
      <c r="BW281" s="16"/>
      <c r="BX281" s="60"/>
      <c r="BY281" s="17"/>
      <c r="BZ281" s="60"/>
      <c r="CA281" s="17"/>
      <c r="CB281" s="16"/>
      <c r="CC281" s="16"/>
      <c r="CD281" s="16"/>
      <c r="CE281" s="16"/>
      <c r="CF281" s="16"/>
      <c r="CG281" s="16"/>
      <c r="CH281" s="60"/>
      <c r="CI281" s="17"/>
      <c r="CJ281" s="16"/>
      <c r="CK281" s="16"/>
      <c r="CL281" s="16"/>
      <c r="CM281" s="16"/>
      <c r="CN281" s="16"/>
      <c r="CO281" s="16"/>
      <c r="CP281" s="16"/>
      <c r="CQ281" s="16"/>
      <c r="CR281" s="16"/>
      <c r="CS281" s="16"/>
      <c r="CT281" s="60"/>
      <c r="CU281" s="17"/>
      <c r="CV281" s="16"/>
      <c r="CW281" s="16"/>
    </row>
    <row r="282" spans="1:101" x14ac:dyDescent="0.3">
      <c r="A282" s="14">
        <v>135</v>
      </c>
      <c r="B282" s="15"/>
      <c r="C282" s="14" t="s">
        <v>224</v>
      </c>
      <c r="D282" s="14" t="s">
        <v>497</v>
      </c>
      <c r="E282" s="14"/>
      <c r="F282" s="14"/>
      <c r="G282" s="14" t="s">
        <v>498</v>
      </c>
      <c r="H282" s="2"/>
      <c r="I282" s="12">
        <v>100</v>
      </c>
      <c r="J282" s="16">
        <f t="shared" si="17"/>
        <v>22.5</v>
      </c>
      <c r="K282" s="16">
        <f t="shared" si="18"/>
        <v>51.977499999999992</v>
      </c>
      <c r="L282" s="16">
        <f t="shared" si="16"/>
        <v>48.022500000000008</v>
      </c>
      <c r="M282" s="16">
        <f t="shared" si="16"/>
        <v>77.5</v>
      </c>
      <c r="N282" s="17">
        <v>8</v>
      </c>
      <c r="O282" s="17">
        <v>25</v>
      </c>
      <c r="P282" s="17">
        <v>5</v>
      </c>
      <c r="Q282" s="17">
        <v>10</v>
      </c>
      <c r="R282" s="18">
        <v>5.0000000000000001E-3</v>
      </c>
      <c r="S282" s="16">
        <v>0.5</v>
      </c>
      <c r="T282" s="60"/>
      <c r="U282" s="17"/>
      <c r="V282" s="16"/>
      <c r="W282" s="16"/>
      <c r="X282" s="18"/>
      <c r="Y282" s="16"/>
      <c r="Z282" s="16"/>
      <c r="AA282" s="16"/>
      <c r="AB282" s="16"/>
      <c r="AC282" s="16"/>
      <c r="AD282" s="16"/>
      <c r="AE282" s="16"/>
      <c r="AF282" s="18">
        <v>2E-3</v>
      </c>
      <c r="AG282" s="16">
        <v>0.1</v>
      </c>
      <c r="AH282" s="18"/>
      <c r="AI282" s="16"/>
      <c r="AJ282" s="17">
        <v>35</v>
      </c>
      <c r="AK282" s="17">
        <v>40</v>
      </c>
      <c r="AL282" s="16"/>
      <c r="AM282" s="16"/>
      <c r="AN282" s="16">
        <v>0.01</v>
      </c>
      <c r="AO282" s="16">
        <v>0.5</v>
      </c>
      <c r="AP282" s="16"/>
      <c r="AQ282" s="16"/>
      <c r="AR282" s="60"/>
      <c r="AS282" s="17"/>
      <c r="AT282" s="16"/>
      <c r="AU282" s="16"/>
      <c r="AV282" s="18">
        <v>5.0000000000000001E-3</v>
      </c>
      <c r="AW282" s="16">
        <v>0.4</v>
      </c>
      <c r="AX282" s="18"/>
      <c r="AY282" s="16"/>
      <c r="AZ282" s="60">
        <v>5.0000000000000001E-4</v>
      </c>
      <c r="BA282" s="17">
        <v>1</v>
      </c>
      <c r="BB282" s="16"/>
      <c r="BC282" s="16"/>
      <c r="BD282" s="16"/>
      <c r="BE282" s="16"/>
      <c r="BF282" s="60"/>
      <c r="BG282" s="17"/>
      <c r="BH282" s="60"/>
      <c r="BI282" s="17"/>
      <c r="BJ282" s="60"/>
      <c r="BK282" s="17"/>
      <c r="BL282" s="16"/>
      <c r="BM282" s="16"/>
      <c r="BN282" s="16"/>
      <c r="BO282" s="16"/>
      <c r="BP282" s="16"/>
      <c r="BQ282" s="16"/>
      <c r="BR282" s="60"/>
      <c r="BS282" s="17"/>
      <c r="BT282" s="16"/>
      <c r="BU282" s="16"/>
      <c r="BV282" s="16"/>
      <c r="BW282" s="16"/>
      <c r="BX282" s="60"/>
      <c r="BY282" s="17"/>
      <c r="BZ282" s="60"/>
      <c r="CA282" s="17"/>
      <c r="CB282" s="16"/>
      <c r="CC282" s="16"/>
      <c r="CD282" s="16"/>
      <c r="CE282" s="16"/>
      <c r="CF282" s="16"/>
      <c r="CG282" s="16"/>
      <c r="CH282" s="60"/>
      <c r="CI282" s="17"/>
      <c r="CJ282" s="16"/>
      <c r="CK282" s="16"/>
      <c r="CL282" s="16"/>
      <c r="CM282" s="16"/>
      <c r="CN282" s="16"/>
      <c r="CO282" s="16"/>
      <c r="CP282" s="16"/>
      <c r="CQ282" s="16"/>
      <c r="CR282" s="16"/>
      <c r="CS282" s="16"/>
      <c r="CT282" s="60"/>
      <c r="CU282" s="17"/>
      <c r="CV282" s="16"/>
      <c r="CW282" s="16"/>
    </row>
    <row r="283" spans="1:101" x14ac:dyDescent="0.3">
      <c r="A283" s="14">
        <v>135</v>
      </c>
      <c r="B283" s="15"/>
      <c r="C283" s="14" t="s">
        <v>224</v>
      </c>
      <c r="D283" s="14" t="s">
        <v>497</v>
      </c>
      <c r="E283" s="14"/>
      <c r="F283" s="14"/>
      <c r="G283" s="14" t="s">
        <v>498</v>
      </c>
      <c r="H283" s="2"/>
      <c r="I283" s="12">
        <v>100</v>
      </c>
      <c r="J283" s="16">
        <f t="shared" si="17"/>
        <v>21.400000000000006</v>
      </c>
      <c r="K283" s="16">
        <f t="shared" si="18"/>
        <v>51.974499999999992</v>
      </c>
      <c r="L283" s="16">
        <f t="shared" si="16"/>
        <v>48.025500000000008</v>
      </c>
      <c r="M283" s="16">
        <f t="shared" si="16"/>
        <v>78.599999999999994</v>
      </c>
      <c r="N283" s="17">
        <v>8</v>
      </c>
      <c r="O283" s="17">
        <v>25</v>
      </c>
      <c r="P283" s="17">
        <v>5</v>
      </c>
      <c r="Q283" s="17">
        <v>10</v>
      </c>
      <c r="R283" s="18">
        <v>5.0000000000000001E-3</v>
      </c>
      <c r="S283" s="16">
        <v>0.5</v>
      </c>
      <c r="T283" s="60"/>
      <c r="U283" s="17"/>
      <c r="V283" s="16">
        <v>0.01</v>
      </c>
      <c r="W283" s="16">
        <v>0.5</v>
      </c>
      <c r="X283" s="18">
        <v>2E-3</v>
      </c>
      <c r="Y283" s="16">
        <v>0.1</v>
      </c>
      <c r="Z283" s="16"/>
      <c r="AA283" s="16"/>
      <c r="AB283" s="16"/>
      <c r="AC283" s="16"/>
      <c r="AD283" s="16"/>
      <c r="AE283" s="16"/>
      <c r="AF283" s="18"/>
      <c r="AG283" s="16"/>
      <c r="AH283" s="18">
        <v>5.0000000000000001E-3</v>
      </c>
      <c r="AI283" s="16">
        <v>0.5</v>
      </c>
      <c r="AJ283" s="17">
        <v>35</v>
      </c>
      <c r="AK283" s="17">
        <v>40</v>
      </c>
      <c r="AL283" s="16"/>
      <c r="AM283" s="16"/>
      <c r="AN283" s="16"/>
      <c r="AO283" s="16"/>
      <c r="AP283" s="16"/>
      <c r="AQ283" s="16"/>
      <c r="AR283" s="60"/>
      <c r="AS283" s="17"/>
      <c r="AT283" s="16"/>
      <c r="AU283" s="16"/>
      <c r="AV283" s="18"/>
      <c r="AW283" s="16"/>
      <c r="AX283" s="18">
        <v>3.0000000000000001E-3</v>
      </c>
      <c r="AY283" s="16">
        <v>1</v>
      </c>
      <c r="AZ283" s="60">
        <v>5.0000000000000001E-4</v>
      </c>
      <c r="BA283" s="17">
        <v>1</v>
      </c>
      <c r="BB283" s="16"/>
      <c r="BC283" s="16"/>
      <c r="BD283" s="16"/>
      <c r="BE283" s="16"/>
      <c r="BF283" s="60"/>
      <c r="BG283" s="17"/>
      <c r="BH283" s="60"/>
      <c r="BI283" s="17"/>
      <c r="BJ283" s="60"/>
      <c r="BK283" s="17"/>
      <c r="BL283" s="16"/>
      <c r="BM283" s="16"/>
      <c r="BN283" s="16"/>
      <c r="BO283" s="16"/>
      <c r="BP283" s="16"/>
      <c r="BQ283" s="16"/>
      <c r="BR283" s="60"/>
      <c r="BS283" s="17"/>
      <c r="BT283" s="16"/>
      <c r="BU283" s="16"/>
      <c r="BV283" s="16"/>
      <c r="BW283" s="16"/>
      <c r="BX283" s="60"/>
      <c r="BY283" s="17"/>
      <c r="BZ283" s="60"/>
      <c r="CA283" s="17"/>
      <c r="CB283" s="16"/>
      <c r="CC283" s="16"/>
      <c r="CD283" s="16"/>
      <c r="CE283" s="16"/>
      <c r="CF283" s="16"/>
      <c r="CG283" s="16"/>
      <c r="CH283" s="60"/>
      <c r="CI283" s="17"/>
      <c r="CJ283" s="16"/>
      <c r="CK283" s="16"/>
      <c r="CL283" s="16"/>
      <c r="CM283" s="16"/>
      <c r="CN283" s="16"/>
      <c r="CO283" s="16"/>
      <c r="CP283" s="16"/>
      <c r="CQ283" s="16"/>
      <c r="CR283" s="16"/>
      <c r="CS283" s="16"/>
      <c r="CT283" s="60"/>
      <c r="CU283" s="17"/>
      <c r="CV283" s="16"/>
      <c r="CW283" s="16"/>
    </row>
    <row r="284" spans="1:101" x14ac:dyDescent="0.3">
      <c r="A284" s="14">
        <v>135</v>
      </c>
      <c r="B284" s="15"/>
      <c r="C284" s="14" t="s">
        <v>224</v>
      </c>
      <c r="D284" s="14" t="s">
        <v>497</v>
      </c>
      <c r="E284" s="14"/>
      <c r="F284" s="14"/>
      <c r="G284" s="14" t="s">
        <v>498</v>
      </c>
      <c r="H284" s="2"/>
      <c r="I284" s="12">
        <v>100</v>
      </c>
      <c r="J284" s="16">
        <f t="shared" si="17"/>
        <v>11.900000000000006</v>
      </c>
      <c r="K284" s="16">
        <f t="shared" si="18"/>
        <v>51.974499999999978</v>
      </c>
      <c r="L284" s="16">
        <f t="shared" si="16"/>
        <v>48.025500000000022</v>
      </c>
      <c r="M284" s="16">
        <f t="shared" si="16"/>
        <v>88.1</v>
      </c>
      <c r="N284" s="17">
        <v>8</v>
      </c>
      <c r="O284" s="17">
        <v>25</v>
      </c>
      <c r="P284" s="17">
        <v>5</v>
      </c>
      <c r="Q284" s="17">
        <v>10</v>
      </c>
      <c r="R284" s="18">
        <v>5.0000000000000001E-3</v>
      </c>
      <c r="S284" s="16">
        <v>0.5</v>
      </c>
      <c r="T284" s="60">
        <v>5.0000000000000001E-4</v>
      </c>
      <c r="U284" s="17">
        <v>1</v>
      </c>
      <c r="V284" s="16">
        <v>0.01</v>
      </c>
      <c r="W284" s="16">
        <v>0.5</v>
      </c>
      <c r="X284" s="18">
        <v>2E-3</v>
      </c>
      <c r="Y284" s="16">
        <v>0.1</v>
      </c>
      <c r="Z284" s="16"/>
      <c r="AA284" s="16"/>
      <c r="AB284" s="16"/>
      <c r="AC284" s="16"/>
      <c r="AD284" s="16"/>
      <c r="AE284" s="16"/>
      <c r="AF284" s="18"/>
      <c r="AG284" s="16"/>
      <c r="AH284" s="18"/>
      <c r="AI284" s="16"/>
      <c r="AJ284" s="17">
        <v>35</v>
      </c>
      <c r="AK284" s="17">
        <v>40</v>
      </c>
      <c r="AL284" s="16"/>
      <c r="AM284" s="16"/>
      <c r="AN284" s="16"/>
      <c r="AO284" s="16"/>
      <c r="AP284" s="16"/>
      <c r="AQ284" s="16"/>
      <c r="AR284" s="60">
        <v>5.0000000000000001E-4</v>
      </c>
      <c r="AS284" s="17">
        <v>1</v>
      </c>
      <c r="AT284" s="16"/>
      <c r="AU284" s="16"/>
      <c r="AV284" s="18"/>
      <c r="AW284" s="16"/>
      <c r="AX284" s="18">
        <v>3.0000000000000001E-3</v>
      </c>
      <c r="AY284" s="16">
        <v>1</v>
      </c>
      <c r="AZ284" s="60">
        <v>5.0000000000000001E-4</v>
      </c>
      <c r="BA284" s="17">
        <v>1</v>
      </c>
      <c r="BB284" s="16"/>
      <c r="BC284" s="16"/>
      <c r="BD284" s="16"/>
      <c r="BE284" s="16"/>
      <c r="BF284" s="60">
        <v>5.0000000000000001E-4</v>
      </c>
      <c r="BG284" s="17">
        <v>1</v>
      </c>
      <c r="BH284" s="60">
        <v>5.0000000000000001E-4</v>
      </c>
      <c r="BI284" s="17">
        <v>1</v>
      </c>
      <c r="BJ284" s="60">
        <v>5.0000000000000001E-4</v>
      </c>
      <c r="BK284" s="17">
        <v>1</v>
      </c>
      <c r="BL284" s="16"/>
      <c r="BM284" s="16"/>
      <c r="BN284" s="16"/>
      <c r="BO284" s="16"/>
      <c r="BP284" s="16"/>
      <c r="BQ284" s="16"/>
      <c r="BR284" s="60">
        <v>5.0000000000000001E-4</v>
      </c>
      <c r="BS284" s="17">
        <v>1</v>
      </c>
      <c r="BT284" s="16"/>
      <c r="BU284" s="16"/>
      <c r="BV284" s="16"/>
      <c r="BW284" s="16"/>
      <c r="BX284" s="60">
        <v>5.0000000000000001E-4</v>
      </c>
      <c r="BY284" s="17">
        <v>1</v>
      </c>
      <c r="BZ284" s="60">
        <v>5.0000000000000001E-4</v>
      </c>
      <c r="CA284" s="17">
        <v>1</v>
      </c>
      <c r="CB284" s="16"/>
      <c r="CC284" s="16"/>
      <c r="CD284" s="16"/>
      <c r="CE284" s="16"/>
      <c r="CF284" s="16"/>
      <c r="CG284" s="16"/>
      <c r="CH284" s="60">
        <v>5.0000000000000001E-4</v>
      </c>
      <c r="CI284" s="17">
        <v>1</v>
      </c>
      <c r="CJ284" s="16"/>
      <c r="CK284" s="16"/>
      <c r="CL284" s="16"/>
      <c r="CM284" s="16"/>
      <c r="CN284" s="16"/>
      <c r="CO284" s="16"/>
      <c r="CP284" s="16"/>
      <c r="CQ284" s="16"/>
      <c r="CR284" s="16"/>
      <c r="CS284" s="16"/>
      <c r="CT284" s="60">
        <v>5.0000000000000001E-4</v>
      </c>
      <c r="CU284" s="17">
        <v>1</v>
      </c>
      <c r="CV284" s="16"/>
      <c r="CW284" s="16"/>
    </row>
    <row r="285" spans="1:101" x14ac:dyDescent="0.3">
      <c r="A285" s="14">
        <v>135</v>
      </c>
      <c r="B285" s="15"/>
      <c r="C285" s="14" t="s">
        <v>224</v>
      </c>
      <c r="D285" s="14" t="s">
        <v>497</v>
      </c>
      <c r="E285" s="14"/>
      <c r="F285" s="14"/>
      <c r="G285" s="14" t="s">
        <v>498</v>
      </c>
      <c r="H285" s="2"/>
      <c r="I285" s="12">
        <v>100</v>
      </c>
      <c r="J285" s="16">
        <f t="shared" si="17"/>
        <v>21.400000000000006</v>
      </c>
      <c r="K285" s="16">
        <f t="shared" si="18"/>
        <v>51.974499999999992</v>
      </c>
      <c r="L285" s="16">
        <f t="shared" si="16"/>
        <v>48.025500000000008</v>
      </c>
      <c r="M285" s="16">
        <f t="shared" si="16"/>
        <v>78.599999999999994</v>
      </c>
      <c r="N285" s="17">
        <v>8</v>
      </c>
      <c r="O285" s="17">
        <v>25</v>
      </c>
      <c r="P285" s="17">
        <v>5</v>
      </c>
      <c r="Q285" s="17">
        <v>10</v>
      </c>
      <c r="R285" s="18">
        <v>5.0000000000000001E-3</v>
      </c>
      <c r="S285" s="16">
        <v>0.5</v>
      </c>
      <c r="T285" s="60"/>
      <c r="U285" s="17"/>
      <c r="V285" s="16">
        <v>0.01</v>
      </c>
      <c r="W285" s="16">
        <v>0.5</v>
      </c>
      <c r="X285" s="18"/>
      <c r="Y285" s="16"/>
      <c r="Z285" s="16"/>
      <c r="AA285" s="16"/>
      <c r="AB285" s="16"/>
      <c r="AC285" s="16"/>
      <c r="AD285" s="16"/>
      <c r="AE285" s="16"/>
      <c r="AF285" s="18">
        <v>2E-3</v>
      </c>
      <c r="AG285" s="16">
        <v>0.1</v>
      </c>
      <c r="AH285" s="18">
        <v>5.0000000000000001E-3</v>
      </c>
      <c r="AI285" s="16">
        <v>0.5</v>
      </c>
      <c r="AJ285" s="17">
        <v>35</v>
      </c>
      <c r="AK285" s="17">
        <v>40</v>
      </c>
      <c r="AL285" s="16"/>
      <c r="AM285" s="16"/>
      <c r="AN285" s="16"/>
      <c r="AO285" s="16"/>
      <c r="AP285" s="16"/>
      <c r="AQ285" s="16"/>
      <c r="AR285" s="60"/>
      <c r="AS285" s="17"/>
      <c r="AT285" s="16"/>
      <c r="AU285" s="16"/>
      <c r="AV285" s="18"/>
      <c r="AW285" s="16"/>
      <c r="AX285" s="18">
        <v>3.0000000000000001E-3</v>
      </c>
      <c r="AY285" s="16">
        <v>1</v>
      </c>
      <c r="AZ285" s="60">
        <v>5.0000000000000001E-4</v>
      </c>
      <c r="BA285" s="17">
        <v>1</v>
      </c>
      <c r="BB285" s="16"/>
      <c r="BC285" s="16"/>
      <c r="BD285" s="16"/>
      <c r="BE285" s="16"/>
      <c r="BF285" s="60"/>
      <c r="BG285" s="17"/>
      <c r="BH285" s="60"/>
      <c r="BI285" s="17"/>
      <c r="BJ285" s="60"/>
      <c r="BK285" s="17"/>
      <c r="BL285" s="16"/>
      <c r="BM285" s="16"/>
      <c r="BN285" s="16"/>
      <c r="BO285" s="16"/>
      <c r="BP285" s="16"/>
      <c r="BQ285" s="16"/>
      <c r="BR285" s="60"/>
      <c r="BS285" s="17"/>
      <c r="BT285" s="16"/>
      <c r="BU285" s="16"/>
      <c r="BV285" s="16"/>
      <c r="BW285" s="16"/>
      <c r="BX285" s="60"/>
      <c r="BY285" s="17"/>
      <c r="BZ285" s="60"/>
      <c r="CA285" s="17"/>
      <c r="CB285" s="16"/>
      <c r="CC285" s="16"/>
      <c r="CD285" s="16"/>
      <c r="CE285" s="16"/>
      <c r="CF285" s="16"/>
      <c r="CG285" s="16"/>
      <c r="CH285" s="60"/>
      <c r="CI285" s="17"/>
      <c r="CJ285" s="16"/>
      <c r="CK285" s="16"/>
      <c r="CL285" s="16"/>
      <c r="CM285" s="16"/>
      <c r="CN285" s="16"/>
      <c r="CO285" s="16"/>
      <c r="CP285" s="16"/>
      <c r="CQ285" s="16"/>
      <c r="CR285" s="16"/>
      <c r="CS285" s="16"/>
      <c r="CT285" s="60"/>
      <c r="CU285" s="17"/>
      <c r="CV285" s="16"/>
      <c r="CW285" s="16"/>
    </row>
    <row r="286" spans="1:101" x14ac:dyDescent="0.3">
      <c r="A286" s="14">
        <v>135</v>
      </c>
      <c r="B286" s="15"/>
      <c r="C286" s="14" t="s">
        <v>224</v>
      </c>
      <c r="D286" s="14" t="s">
        <v>497</v>
      </c>
      <c r="E286" s="14"/>
      <c r="F286" s="14"/>
      <c r="G286" s="14" t="s">
        <v>498</v>
      </c>
      <c r="H286" s="2"/>
      <c r="I286" s="12">
        <v>100</v>
      </c>
      <c r="J286" s="16">
        <f t="shared" si="17"/>
        <v>21.900000000000006</v>
      </c>
      <c r="K286" s="16">
        <f t="shared" si="18"/>
        <v>51.979499999999994</v>
      </c>
      <c r="L286" s="16">
        <f t="shared" si="16"/>
        <v>48.020500000000006</v>
      </c>
      <c r="M286" s="16">
        <f t="shared" si="16"/>
        <v>78.099999999999994</v>
      </c>
      <c r="N286" s="17">
        <v>8</v>
      </c>
      <c r="O286" s="17">
        <v>25</v>
      </c>
      <c r="P286" s="17">
        <v>5</v>
      </c>
      <c r="Q286" s="17">
        <v>10</v>
      </c>
      <c r="R286" s="18">
        <v>5.0000000000000001E-3</v>
      </c>
      <c r="S286" s="16">
        <v>0.5</v>
      </c>
      <c r="T286" s="60"/>
      <c r="U286" s="17"/>
      <c r="V286" s="16">
        <v>0.01</v>
      </c>
      <c r="W286" s="16">
        <v>0.5</v>
      </c>
      <c r="X286" s="18"/>
      <c r="Y286" s="16"/>
      <c r="Z286" s="16"/>
      <c r="AA286" s="16"/>
      <c r="AB286" s="16"/>
      <c r="AC286" s="16"/>
      <c r="AD286" s="16"/>
      <c r="AE286" s="16"/>
      <c r="AF286" s="18">
        <v>2E-3</v>
      </c>
      <c r="AG286" s="16">
        <v>0.1</v>
      </c>
      <c r="AH286" s="18"/>
      <c r="AI286" s="16"/>
      <c r="AJ286" s="17">
        <v>35</v>
      </c>
      <c r="AK286" s="17">
        <v>40</v>
      </c>
      <c r="AL286" s="16"/>
      <c r="AM286" s="16"/>
      <c r="AN286" s="16"/>
      <c r="AO286" s="16"/>
      <c r="AP286" s="16"/>
      <c r="AQ286" s="16"/>
      <c r="AR286" s="60"/>
      <c r="AS286" s="17"/>
      <c r="AT286" s="16"/>
      <c r="AU286" s="16"/>
      <c r="AV286" s="18"/>
      <c r="AW286" s="16"/>
      <c r="AX286" s="18">
        <v>3.0000000000000001E-3</v>
      </c>
      <c r="AY286" s="16">
        <v>1</v>
      </c>
      <c r="AZ286" s="60">
        <v>5.0000000000000001E-4</v>
      </c>
      <c r="BA286" s="17">
        <v>1</v>
      </c>
      <c r="BB286" s="16"/>
      <c r="BC286" s="16"/>
      <c r="BD286" s="16"/>
      <c r="BE286" s="16"/>
      <c r="BF286" s="60"/>
      <c r="BG286" s="17"/>
      <c r="BH286" s="60"/>
      <c r="BI286" s="17"/>
      <c r="BJ286" s="60"/>
      <c r="BK286" s="17"/>
      <c r="BL286" s="16"/>
      <c r="BM286" s="16"/>
      <c r="BN286" s="16"/>
      <c r="BO286" s="16"/>
      <c r="BP286" s="16"/>
      <c r="BQ286" s="16"/>
      <c r="BR286" s="60"/>
      <c r="BS286" s="17"/>
      <c r="BT286" s="16"/>
      <c r="BU286" s="16"/>
      <c r="BV286" s="16"/>
      <c r="BW286" s="16"/>
      <c r="BX286" s="60"/>
      <c r="BY286" s="17"/>
      <c r="BZ286" s="60"/>
      <c r="CA286" s="17"/>
      <c r="CB286" s="16"/>
      <c r="CC286" s="16"/>
      <c r="CD286" s="16"/>
      <c r="CE286" s="16"/>
      <c r="CF286" s="16"/>
      <c r="CG286" s="16"/>
      <c r="CH286" s="60"/>
      <c r="CI286" s="17"/>
      <c r="CJ286" s="16"/>
      <c r="CK286" s="16"/>
      <c r="CL286" s="16"/>
      <c r="CM286" s="16"/>
      <c r="CN286" s="16"/>
      <c r="CO286" s="16"/>
      <c r="CP286" s="16"/>
      <c r="CQ286" s="16"/>
      <c r="CR286" s="16"/>
      <c r="CS286" s="16"/>
      <c r="CT286" s="60"/>
      <c r="CU286" s="17"/>
      <c r="CV286" s="16"/>
      <c r="CW286" s="16"/>
    </row>
    <row r="287" spans="1:101" x14ac:dyDescent="0.3">
      <c r="A287" s="14">
        <v>135</v>
      </c>
      <c r="B287" s="15"/>
      <c r="C287" s="14" t="s">
        <v>224</v>
      </c>
      <c r="D287" s="14" t="s">
        <v>497</v>
      </c>
      <c r="E287" s="14"/>
      <c r="F287" s="14"/>
      <c r="G287" s="14" t="s">
        <v>498</v>
      </c>
      <c r="H287" s="2"/>
      <c r="I287" s="12">
        <v>100</v>
      </c>
      <c r="J287" s="16">
        <f t="shared" si="17"/>
        <v>21.400000000000006</v>
      </c>
      <c r="K287" s="16">
        <f t="shared" si="18"/>
        <v>51.974499999999992</v>
      </c>
      <c r="L287" s="16">
        <f t="shared" si="16"/>
        <v>48.025500000000008</v>
      </c>
      <c r="M287" s="16">
        <f t="shared" si="16"/>
        <v>78.599999999999994</v>
      </c>
      <c r="N287" s="17">
        <v>8</v>
      </c>
      <c r="O287" s="17">
        <v>25</v>
      </c>
      <c r="P287" s="17">
        <v>5</v>
      </c>
      <c r="Q287" s="17">
        <v>10</v>
      </c>
      <c r="R287" s="18">
        <v>5.0000000000000001E-3</v>
      </c>
      <c r="S287" s="16">
        <v>0.5</v>
      </c>
      <c r="T287" s="60"/>
      <c r="U287" s="17"/>
      <c r="V287" s="16"/>
      <c r="W287" s="16"/>
      <c r="X287" s="18">
        <v>2E-3</v>
      </c>
      <c r="Y287" s="16">
        <v>0.1</v>
      </c>
      <c r="Z287" s="16">
        <v>0.01</v>
      </c>
      <c r="AA287" s="16">
        <v>0.5</v>
      </c>
      <c r="AB287" s="16"/>
      <c r="AC287" s="16"/>
      <c r="AD287" s="16"/>
      <c r="AE287" s="16"/>
      <c r="AF287" s="18"/>
      <c r="AG287" s="16"/>
      <c r="AH287" s="18">
        <v>5.0000000000000001E-3</v>
      </c>
      <c r="AI287" s="16">
        <v>0.5</v>
      </c>
      <c r="AJ287" s="17">
        <v>35</v>
      </c>
      <c r="AK287" s="17">
        <v>40</v>
      </c>
      <c r="AL287" s="16"/>
      <c r="AM287" s="16"/>
      <c r="AN287" s="16"/>
      <c r="AO287" s="16"/>
      <c r="AP287" s="16"/>
      <c r="AQ287" s="16"/>
      <c r="AR287" s="60"/>
      <c r="AS287" s="17"/>
      <c r="AT287" s="16"/>
      <c r="AU287" s="16"/>
      <c r="AV287" s="18"/>
      <c r="AW287" s="16"/>
      <c r="AX287" s="18">
        <v>3.0000000000000001E-3</v>
      </c>
      <c r="AY287" s="16">
        <v>1</v>
      </c>
      <c r="AZ287" s="60">
        <v>5.0000000000000001E-4</v>
      </c>
      <c r="BA287" s="17">
        <v>1</v>
      </c>
      <c r="BB287" s="16"/>
      <c r="BC287" s="16"/>
      <c r="BD287" s="16"/>
      <c r="BE287" s="16"/>
      <c r="BF287" s="60"/>
      <c r="BG287" s="17"/>
      <c r="BH287" s="60"/>
      <c r="BI287" s="17"/>
      <c r="BJ287" s="60"/>
      <c r="BK287" s="17"/>
      <c r="BL287" s="16"/>
      <c r="BM287" s="16"/>
      <c r="BN287" s="16"/>
      <c r="BO287" s="16"/>
      <c r="BP287" s="16"/>
      <c r="BQ287" s="16"/>
      <c r="BR287" s="60"/>
      <c r="BS287" s="17"/>
      <c r="BT287" s="16"/>
      <c r="BU287" s="16"/>
      <c r="BV287" s="16"/>
      <c r="BW287" s="16"/>
      <c r="BX287" s="60"/>
      <c r="BY287" s="17"/>
      <c r="BZ287" s="60"/>
      <c r="CA287" s="17"/>
      <c r="CB287" s="16"/>
      <c r="CC287" s="16"/>
      <c r="CD287" s="16"/>
      <c r="CE287" s="16"/>
      <c r="CF287" s="16"/>
      <c r="CG287" s="16"/>
      <c r="CH287" s="60"/>
      <c r="CI287" s="17"/>
      <c r="CJ287" s="16"/>
      <c r="CK287" s="16"/>
      <c r="CL287" s="16"/>
      <c r="CM287" s="16"/>
      <c r="CN287" s="16"/>
      <c r="CO287" s="16"/>
      <c r="CP287" s="16"/>
      <c r="CQ287" s="16"/>
      <c r="CR287" s="16"/>
      <c r="CS287" s="16"/>
      <c r="CT287" s="60"/>
      <c r="CU287" s="17"/>
      <c r="CV287" s="16"/>
      <c r="CW287" s="16"/>
    </row>
    <row r="288" spans="1:101" x14ac:dyDescent="0.3">
      <c r="A288" s="14">
        <v>135</v>
      </c>
      <c r="B288" s="15"/>
      <c r="C288" s="14" t="s">
        <v>224</v>
      </c>
      <c r="D288" s="14" t="s">
        <v>497</v>
      </c>
      <c r="E288" s="14"/>
      <c r="F288" s="14"/>
      <c r="G288" s="14" t="s">
        <v>498</v>
      </c>
      <c r="H288" s="2"/>
      <c r="I288" s="12">
        <v>100</v>
      </c>
      <c r="J288" s="16">
        <f t="shared" si="17"/>
        <v>11.900000000000006</v>
      </c>
      <c r="K288" s="16">
        <f t="shared" si="18"/>
        <v>51.974499999999978</v>
      </c>
      <c r="L288" s="16">
        <f t="shared" si="16"/>
        <v>48.025500000000022</v>
      </c>
      <c r="M288" s="16">
        <f t="shared" si="16"/>
        <v>88.1</v>
      </c>
      <c r="N288" s="17">
        <v>8</v>
      </c>
      <c r="O288" s="17">
        <v>25</v>
      </c>
      <c r="P288" s="17">
        <v>5</v>
      </c>
      <c r="Q288" s="17">
        <v>10</v>
      </c>
      <c r="R288" s="18">
        <v>5.0000000000000001E-3</v>
      </c>
      <c r="S288" s="16">
        <v>0.5</v>
      </c>
      <c r="T288" s="60">
        <v>5.0000000000000001E-4</v>
      </c>
      <c r="U288" s="17">
        <v>1</v>
      </c>
      <c r="V288" s="16"/>
      <c r="W288" s="16"/>
      <c r="X288" s="18">
        <v>2E-3</v>
      </c>
      <c r="Y288" s="16">
        <v>0.1</v>
      </c>
      <c r="Z288" s="16">
        <v>0.01</v>
      </c>
      <c r="AA288" s="16">
        <v>0.5</v>
      </c>
      <c r="AB288" s="16"/>
      <c r="AC288" s="16"/>
      <c r="AD288" s="16"/>
      <c r="AE288" s="16"/>
      <c r="AF288" s="18"/>
      <c r="AG288" s="16"/>
      <c r="AH288" s="18"/>
      <c r="AI288" s="16"/>
      <c r="AJ288" s="17">
        <v>35</v>
      </c>
      <c r="AK288" s="17">
        <v>40</v>
      </c>
      <c r="AL288" s="16"/>
      <c r="AM288" s="16"/>
      <c r="AN288" s="16"/>
      <c r="AO288" s="16"/>
      <c r="AP288" s="16"/>
      <c r="AQ288" s="16"/>
      <c r="AR288" s="60">
        <v>5.0000000000000001E-4</v>
      </c>
      <c r="AS288" s="17">
        <v>1</v>
      </c>
      <c r="AT288" s="16"/>
      <c r="AU288" s="16"/>
      <c r="AV288" s="18"/>
      <c r="AW288" s="16"/>
      <c r="AX288" s="18">
        <v>3.0000000000000001E-3</v>
      </c>
      <c r="AY288" s="16">
        <v>1</v>
      </c>
      <c r="AZ288" s="60">
        <v>5.0000000000000001E-4</v>
      </c>
      <c r="BA288" s="17">
        <v>1</v>
      </c>
      <c r="BB288" s="16"/>
      <c r="BC288" s="16"/>
      <c r="BD288" s="16"/>
      <c r="BE288" s="16"/>
      <c r="BF288" s="60">
        <v>5.0000000000000001E-4</v>
      </c>
      <c r="BG288" s="17">
        <v>1</v>
      </c>
      <c r="BH288" s="60">
        <v>5.0000000000000001E-4</v>
      </c>
      <c r="BI288" s="17">
        <v>1</v>
      </c>
      <c r="BJ288" s="60">
        <v>5.0000000000000001E-4</v>
      </c>
      <c r="BK288" s="17">
        <v>1</v>
      </c>
      <c r="BL288" s="16"/>
      <c r="BM288" s="16"/>
      <c r="BN288" s="16"/>
      <c r="BO288" s="16"/>
      <c r="BP288" s="16"/>
      <c r="BQ288" s="16"/>
      <c r="BR288" s="60">
        <v>5.0000000000000001E-4</v>
      </c>
      <c r="BS288" s="17">
        <v>1</v>
      </c>
      <c r="BT288" s="16"/>
      <c r="BU288" s="16"/>
      <c r="BV288" s="16"/>
      <c r="BW288" s="16"/>
      <c r="BX288" s="60">
        <v>5.0000000000000001E-4</v>
      </c>
      <c r="BY288" s="17">
        <v>1</v>
      </c>
      <c r="BZ288" s="60">
        <v>5.0000000000000001E-4</v>
      </c>
      <c r="CA288" s="17">
        <v>1</v>
      </c>
      <c r="CB288" s="16"/>
      <c r="CC288" s="16"/>
      <c r="CD288" s="16"/>
      <c r="CE288" s="16"/>
      <c r="CF288" s="16"/>
      <c r="CG288" s="16"/>
      <c r="CH288" s="60">
        <v>5.0000000000000001E-4</v>
      </c>
      <c r="CI288" s="17">
        <v>1</v>
      </c>
      <c r="CJ288" s="16"/>
      <c r="CK288" s="16"/>
      <c r="CL288" s="16"/>
      <c r="CM288" s="16"/>
      <c r="CN288" s="16"/>
      <c r="CO288" s="16"/>
      <c r="CP288" s="16"/>
      <c r="CQ288" s="16"/>
      <c r="CR288" s="16"/>
      <c r="CS288" s="16"/>
      <c r="CT288" s="60">
        <v>5.0000000000000001E-4</v>
      </c>
      <c r="CU288" s="17">
        <v>1</v>
      </c>
      <c r="CV288" s="16"/>
      <c r="CW288" s="16"/>
    </row>
    <row r="289" spans="1:101" x14ac:dyDescent="0.3">
      <c r="A289" s="14">
        <v>135</v>
      </c>
      <c r="B289" s="15"/>
      <c r="C289" s="14" t="s">
        <v>224</v>
      </c>
      <c r="D289" s="14" t="s">
        <v>497</v>
      </c>
      <c r="E289" s="14"/>
      <c r="F289" s="14"/>
      <c r="G289" s="14" t="s">
        <v>498</v>
      </c>
      <c r="H289" s="2"/>
      <c r="I289" s="12">
        <v>100</v>
      </c>
      <c r="J289" s="16">
        <f t="shared" si="17"/>
        <v>21.400000000000006</v>
      </c>
      <c r="K289" s="16">
        <f t="shared" si="18"/>
        <v>51.974499999999992</v>
      </c>
      <c r="L289" s="16">
        <f t="shared" si="16"/>
        <v>48.025500000000008</v>
      </c>
      <c r="M289" s="16">
        <f t="shared" si="16"/>
        <v>78.599999999999994</v>
      </c>
      <c r="N289" s="17">
        <v>8</v>
      </c>
      <c r="O289" s="17">
        <v>25</v>
      </c>
      <c r="P289" s="17">
        <v>5</v>
      </c>
      <c r="Q289" s="17">
        <v>10</v>
      </c>
      <c r="R289" s="18">
        <v>5.0000000000000001E-3</v>
      </c>
      <c r="S289" s="16">
        <v>0.5</v>
      </c>
      <c r="T289" s="60"/>
      <c r="U289" s="17"/>
      <c r="V289" s="16"/>
      <c r="W289" s="16"/>
      <c r="X289" s="18"/>
      <c r="Y289" s="16"/>
      <c r="Z289" s="16">
        <v>0.01</v>
      </c>
      <c r="AA289" s="16">
        <v>0.5</v>
      </c>
      <c r="AB289" s="16"/>
      <c r="AC289" s="16"/>
      <c r="AD289" s="16"/>
      <c r="AE289" s="16"/>
      <c r="AF289" s="18">
        <v>2E-3</v>
      </c>
      <c r="AG289" s="16">
        <v>0.1</v>
      </c>
      <c r="AH289" s="18">
        <v>5.0000000000000001E-3</v>
      </c>
      <c r="AI289" s="16">
        <v>0.5</v>
      </c>
      <c r="AJ289" s="17">
        <v>35</v>
      </c>
      <c r="AK289" s="17">
        <v>40</v>
      </c>
      <c r="AL289" s="16"/>
      <c r="AM289" s="16"/>
      <c r="AN289" s="16"/>
      <c r="AO289" s="16"/>
      <c r="AP289" s="16"/>
      <c r="AQ289" s="16"/>
      <c r="AR289" s="60"/>
      <c r="AS289" s="17"/>
      <c r="AT289" s="16"/>
      <c r="AU289" s="16"/>
      <c r="AV289" s="18"/>
      <c r="AW289" s="16"/>
      <c r="AX289" s="18">
        <v>3.0000000000000001E-3</v>
      </c>
      <c r="AY289" s="16">
        <v>1</v>
      </c>
      <c r="AZ289" s="60">
        <v>5.0000000000000001E-4</v>
      </c>
      <c r="BA289" s="17">
        <v>1</v>
      </c>
      <c r="BB289" s="16"/>
      <c r="BC289" s="16"/>
      <c r="BD289" s="16"/>
      <c r="BE289" s="16"/>
      <c r="BF289" s="60"/>
      <c r="BG289" s="17"/>
      <c r="BH289" s="60"/>
      <c r="BI289" s="17"/>
      <c r="BJ289" s="60"/>
      <c r="BK289" s="17"/>
      <c r="BL289" s="16"/>
      <c r="BM289" s="16"/>
      <c r="BN289" s="16"/>
      <c r="BO289" s="16"/>
      <c r="BP289" s="16"/>
      <c r="BQ289" s="16"/>
      <c r="BR289" s="60"/>
      <c r="BS289" s="17"/>
      <c r="BT289" s="16"/>
      <c r="BU289" s="16"/>
      <c r="BV289" s="16"/>
      <c r="BW289" s="16"/>
      <c r="BX289" s="60"/>
      <c r="BY289" s="17"/>
      <c r="BZ289" s="60"/>
      <c r="CA289" s="17"/>
      <c r="CB289" s="16"/>
      <c r="CC289" s="16"/>
      <c r="CD289" s="16"/>
      <c r="CE289" s="16"/>
      <c r="CF289" s="16"/>
      <c r="CG289" s="16"/>
      <c r="CH289" s="60"/>
      <c r="CI289" s="17"/>
      <c r="CJ289" s="16"/>
      <c r="CK289" s="16"/>
      <c r="CL289" s="16"/>
      <c r="CM289" s="16"/>
      <c r="CN289" s="16"/>
      <c r="CO289" s="16"/>
      <c r="CP289" s="16"/>
      <c r="CQ289" s="16"/>
      <c r="CR289" s="16"/>
      <c r="CS289" s="16"/>
      <c r="CT289" s="60"/>
      <c r="CU289" s="17"/>
      <c r="CV289" s="16"/>
      <c r="CW289" s="16"/>
    </row>
    <row r="290" spans="1:101" x14ac:dyDescent="0.3">
      <c r="A290" s="14">
        <v>135</v>
      </c>
      <c r="B290" s="15"/>
      <c r="C290" s="14" t="s">
        <v>224</v>
      </c>
      <c r="D290" s="14" t="s">
        <v>497</v>
      </c>
      <c r="E290" s="14"/>
      <c r="F290" s="14"/>
      <c r="G290" s="14" t="s">
        <v>498</v>
      </c>
      <c r="H290" s="2"/>
      <c r="I290" s="12">
        <v>100</v>
      </c>
      <c r="J290" s="16">
        <f t="shared" si="17"/>
        <v>21.900000000000006</v>
      </c>
      <c r="K290" s="16">
        <f t="shared" si="18"/>
        <v>51.979499999999994</v>
      </c>
      <c r="L290" s="16">
        <f t="shared" si="16"/>
        <v>48.020500000000006</v>
      </c>
      <c r="M290" s="16">
        <f t="shared" si="16"/>
        <v>78.099999999999994</v>
      </c>
      <c r="N290" s="17">
        <v>8</v>
      </c>
      <c r="O290" s="17">
        <v>25</v>
      </c>
      <c r="P290" s="17">
        <v>5</v>
      </c>
      <c r="Q290" s="17">
        <v>10</v>
      </c>
      <c r="R290" s="18">
        <v>5.0000000000000001E-3</v>
      </c>
      <c r="S290" s="16">
        <v>0.5</v>
      </c>
      <c r="T290" s="60"/>
      <c r="U290" s="17"/>
      <c r="V290" s="16"/>
      <c r="W290" s="16"/>
      <c r="X290" s="18"/>
      <c r="Y290" s="16"/>
      <c r="Z290" s="16">
        <v>0.01</v>
      </c>
      <c r="AA290" s="16">
        <v>0.5</v>
      </c>
      <c r="AB290" s="16"/>
      <c r="AC290" s="16"/>
      <c r="AD290" s="16"/>
      <c r="AE290" s="16"/>
      <c r="AF290" s="18">
        <v>2E-3</v>
      </c>
      <c r="AG290" s="16">
        <v>0.1</v>
      </c>
      <c r="AH290" s="18"/>
      <c r="AI290" s="16"/>
      <c r="AJ290" s="17">
        <v>35</v>
      </c>
      <c r="AK290" s="17">
        <v>40</v>
      </c>
      <c r="AL290" s="16"/>
      <c r="AM290" s="16"/>
      <c r="AN290" s="16"/>
      <c r="AO290" s="16"/>
      <c r="AP290" s="16"/>
      <c r="AQ290" s="16"/>
      <c r="AR290" s="60"/>
      <c r="AS290" s="17"/>
      <c r="AT290" s="16"/>
      <c r="AU290" s="16"/>
      <c r="AV290" s="18"/>
      <c r="AW290" s="16"/>
      <c r="AX290" s="18">
        <v>3.0000000000000001E-3</v>
      </c>
      <c r="AY290" s="16">
        <v>1</v>
      </c>
      <c r="AZ290" s="60">
        <v>5.0000000000000001E-4</v>
      </c>
      <c r="BA290" s="17">
        <v>1</v>
      </c>
      <c r="BB290" s="16"/>
      <c r="BC290" s="16"/>
      <c r="BD290" s="16"/>
      <c r="BE290" s="16"/>
      <c r="BF290" s="60"/>
      <c r="BG290" s="17"/>
      <c r="BH290" s="60"/>
      <c r="BI290" s="17"/>
      <c r="BJ290" s="60"/>
      <c r="BK290" s="17"/>
      <c r="BL290" s="16"/>
      <c r="BM290" s="16"/>
      <c r="BN290" s="16"/>
      <c r="BO290" s="16"/>
      <c r="BP290" s="16"/>
      <c r="BQ290" s="16"/>
      <c r="BR290" s="60"/>
      <c r="BS290" s="17"/>
      <c r="BT290" s="16"/>
      <c r="BU290" s="16"/>
      <c r="BV290" s="16"/>
      <c r="BW290" s="16"/>
      <c r="BX290" s="60"/>
      <c r="BY290" s="17"/>
      <c r="BZ290" s="60"/>
      <c r="CA290" s="17"/>
      <c r="CB290" s="16"/>
      <c r="CC290" s="16"/>
      <c r="CD290" s="16"/>
      <c r="CE290" s="16"/>
      <c r="CF290" s="16"/>
      <c r="CG290" s="16"/>
      <c r="CH290" s="60"/>
      <c r="CI290" s="17"/>
      <c r="CJ290" s="16"/>
      <c r="CK290" s="16"/>
      <c r="CL290" s="16"/>
      <c r="CM290" s="16"/>
      <c r="CN290" s="16"/>
      <c r="CO290" s="16"/>
      <c r="CP290" s="16"/>
      <c r="CQ290" s="16"/>
      <c r="CR290" s="16"/>
      <c r="CS290" s="16"/>
      <c r="CT290" s="60"/>
      <c r="CU290" s="17"/>
      <c r="CV290" s="16"/>
      <c r="CW290" s="16"/>
    </row>
    <row r="291" spans="1:101" x14ac:dyDescent="0.3">
      <c r="A291" s="14">
        <v>135</v>
      </c>
      <c r="B291" s="15"/>
      <c r="C291" s="14" t="s">
        <v>224</v>
      </c>
      <c r="D291" s="14" t="s">
        <v>497</v>
      </c>
      <c r="E291" s="14"/>
      <c r="F291" s="14"/>
      <c r="G291" s="14" t="s">
        <v>498</v>
      </c>
      <c r="H291" s="2"/>
      <c r="I291" s="12">
        <v>100</v>
      </c>
      <c r="J291" s="16">
        <f t="shared" si="17"/>
        <v>21.400000000000006</v>
      </c>
      <c r="K291" s="16">
        <f t="shared" si="18"/>
        <v>51.974499999999999</v>
      </c>
      <c r="L291" s="16">
        <f t="shared" si="16"/>
        <v>48.025500000000001</v>
      </c>
      <c r="M291" s="16">
        <f t="shared" si="16"/>
        <v>78.599999999999994</v>
      </c>
      <c r="N291" s="17">
        <v>8</v>
      </c>
      <c r="O291" s="17">
        <v>25</v>
      </c>
      <c r="P291" s="17">
        <v>5</v>
      </c>
      <c r="Q291" s="17">
        <v>10</v>
      </c>
      <c r="R291" s="18">
        <v>5.0000000000000001E-3</v>
      </c>
      <c r="S291" s="16">
        <v>0.5</v>
      </c>
      <c r="T291" s="60"/>
      <c r="U291" s="17"/>
      <c r="V291" s="16"/>
      <c r="W291" s="16"/>
      <c r="X291" s="18">
        <v>2E-3</v>
      </c>
      <c r="Y291" s="16">
        <v>0.1</v>
      </c>
      <c r="Z291" s="16"/>
      <c r="AA291" s="16"/>
      <c r="AB291" s="16"/>
      <c r="AC291" s="16"/>
      <c r="AD291" s="16"/>
      <c r="AE291" s="16"/>
      <c r="AF291" s="18"/>
      <c r="AG291" s="16"/>
      <c r="AH291" s="18">
        <v>5.0000000000000001E-3</v>
      </c>
      <c r="AI291" s="16">
        <v>0.5</v>
      </c>
      <c r="AJ291" s="17">
        <v>35</v>
      </c>
      <c r="AK291" s="17">
        <v>40</v>
      </c>
      <c r="AL291" s="16"/>
      <c r="AM291" s="16"/>
      <c r="AN291" s="16">
        <v>0.01</v>
      </c>
      <c r="AO291" s="16">
        <v>0.5</v>
      </c>
      <c r="AP291" s="16"/>
      <c r="AQ291" s="16"/>
      <c r="AR291" s="60"/>
      <c r="AS291" s="17"/>
      <c r="AT291" s="16"/>
      <c r="AU291" s="16"/>
      <c r="AV291" s="18"/>
      <c r="AW291" s="16"/>
      <c r="AX291" s="18">
        <v>3.0000000000000001E-3</v>
      </c>
      <c r="AY291" s="16">
        <v>1</v>
      </c>
      <c r="AZ291" s="60">
        <v>5.0000000000000001E-4</v>
      </c>
      <c r="BA291" s="17">
        <v>1</v>
      </c>
      <c r="BB291" s="16"/>
      <c r="BC291" s="16"/>
      <c r="BD291" s="16"/>
      <c r="BE291" s="16"/>
      <c r="BF291" s="60"/>
      <c r="BG291" s="17"/>
      <c r="BH291" s="60"/>
      <c r="BI291" s="17"/>
      <c r="BJ291" s="60"/>
      <c r="BK291" s="17"/>
      <c r="BL291" s="16"/>
      <c r="BM291" s="16"/>
      <c r="BN291" s="16"/>
      <c r="BO291" s="16"/>
      <c r="BP291" s="16"/>
      <c r="BQ291" s="16"/>
      <c r="BR291" s="60"/>
      <c r="BS291" s="17"/>
      <c r="BT291" s="16"/>
      <c r="BU291" s="16"/>
      <c r="BV291" s="16"/>
      <c r="BW291" s="16"/>
      <c r="BX291" s="60"/>
      <c r="BY291" s="17"/>
      <c r="BZ291" s="60"/>
      <c r="CA291" s="17"/>
      <c r="CB291" s="16"/>
      <c r="CC291" s="16"/>
      <c r="CD291" s="16"/>
      <c r="CE291" s="16"/>
      <c r="CF291" s="16"/>
      <c r="CG291" s="16"/>
      <c r="CH291" s="60"/>
      <c r="CI291" s="17"/>
      <c r="CJ291" s="16"/>
      <c r="CK291" s="16"/>
      <c r="CL291" s="16"/>
      <c r="CM291" s="16"/>
      <c r="CN291" s="16"/>
      <c r="CO291" s="16"/>
      <c r="CP291" s="16"/>
      <c r="CQ291" s="16"/>
      <c r="CR291" s="16"/>
      <c r="CS291" s="16"/>
      <c r="CT291" s="60"/>
      <c r="CU291" s="17"/>
      <c r="CV291" s="16"/>
      <c r="CW291" s="16"/>
    </row>
    <row r="292" spans="1:101" x14ac:dyDescent="0.3">
      <c r="A292" s="14">
        <v>135</v>
      </c>
      <c r="B292" s="15"/>
      <c r="C292" s="14" t="s">
        <v>224</v>
      </c>
      <c r="D292" s="14" t="s">
        <v>497</v>
      </c>
      <c r="E292" s="14"/>
      <c r="F292" s="14"/>
      <c r="G292" s="14" t="s">
        <v>498</v>
      </c>
      <c r="H292" s="2"/>
      <c r="I292" s="12">
        <v>100</v>
      </c>
      <c r="J292" s="16">
        <f t="shared" si="17"/>
        <v>11.900000000000006</v>
      </c>
      <c r="K292" s="16">
        <f t="shared" si="18"/>
        <v>51.974499999999978</v>
      </c>
      <c r="L292" s="16">
        <f t="shared" si="16"/>
        <v>48.025500000000022</v>
      </c>
      <c r="M292" s="16">
        <f t="shared" si="16"/>
        <v>88.1</v>
      </c>
      <c r="N292" s="17">
        <v>8</v>
      </c>
      <c r="O292" s="17">
        <v>25</v>
      </c>
      <c r="P292" s="17">
        <v>5</v>
      </c>
      <c r="Q292" s="17">
        <v>10</v>
      </c>
      <c r="R292" s="18">
        <v>5.0000000000000001E-3</v>
      </c>
      <c r="S292" s="16">
        <v>0.5</v>
      </c>
      <c r="T292" s="60">
        <v>5.0000000000000001E-4</v>
      </c>
      <c r="U292" s="17">
        <v>1</v>
      </c>
      <c r="V292" s="16"/>
      <c r="W292" s="16"/>
      <c r="X292" s="18">
        <v>2E-3</v>
      </c>
      <c r="Y292" s="16">
        <v>0.1</v>
      </c>
      <c r="Z292" s="16"/>
      <c r="AA292" s="16"/>
      <c r="AB292" s="16"/>
      <c r="AC292" s="16"/>
      <c r="AD292" s="16"/>
      <c r="AE292" s="16"/>
      <c r="AF292" s="18"/>
      <c r="AG292" s="16"/>
      <c r="AH292" s="18"/>
      <c r="AI292" s="16"/>
      <c r="AJ292" s="17">
        <v>35</v>
      </c>
      <c r="AK292" s="17">
        <v>40</v>
      </c>
      <c r="AL292" s="16"/>
      <c r="AM292" s="16"/>
      <c r="AN292" s="16">
        <v>0.01</v>
      </c>
      <c r="AO292" s="16">
        <v>0.5</v>
      </c>
      <c r="AP292" s="16"/>
      <c r="AQ292" s="16"/>
      <c r="AR292" s="60">
        <v>5.0000000000000001E-4</v>
      </c>
      <c r="AS292" s="17">
        <v>1</v>
      </c>
      <c r="AT292" s="16"/>
      <c r="AU292" s="16"/>
      <c r="AV292" s="18"/>
      <c r="AW292" s="16"/>
      <c r="AX292" s="18">
        <v>3.0000000000000001E-3</v>
      </c>
      <c r="AY292" s="16">
        <v>1</v>
      </c>
      <c r="AZ292" s="60">
        <v>5.0000000000000001E-4</v>
      </c>
      <c r="BA292" s="17">
        <v>1</v>
      </c>
      <c r="BB292" s="16"/>
      <c r="BC292" s="16"/>
      <c r="BD292" s="16"/>
      <c r="BE292" s="16"/>
      <c r="BF292" s="60">
        <v>5.0000000000000001E-4</v>
      </c>
      <c r="BG292" s="17">
        <v>1</v>
      </c>
      <c r="BH292" s="60">
        <v>5.0000000000000001E-4</v>
      </c>
      <c r="BI292" s="17">
        <v>1</v>
      </c>
      <c r="BJ292" s="60">
        <v>5.0000000000000001E-4</v>
      </c>
      <c r="BK292" s="17">
        <v>1</v>
      </c>
      <c r="BL292" s="16"/>
      <c r="BM292" s="16"/>
      <c r="BN292" s="16"/>
      <c r="BO292" s="16"/>
      <c r="BP292" s="16"/>
      <c r="BQ292" s="16"/>
      <c r="BR292" s="60">
        <v>5.0000000000000001E-4</v>
      </c>
      <c r="BS292" s="17">
        <v>1</v>
      </c>
      <c r="BT292" s="16"/>
      <c r="BU292" s="16"/>
      <c r="BV292" s="16"/>
      <c r="BW292" s="16"/>
      <c r="BX292" s="60">
        <v>5.0000000000000001E-4</v>
      </c>
      <c r="BY292" s="17">
        <v>1</v>
      </c>
      <c r="BZ292" s="60">
        <v>5.0000000000000001E-4</v>
      </c>
      <c r="CA292" s="17">
        <v>1</v>
      </c>
      <c r="CB292" s="16"/>
      <c r="CC292" s="16"/>
      <c r="CD292" s="16"/>
      <c r="CE292" s="16"/>
      <c r="CF292" s="16"/>
      <c r="CG292" s="16"/>
      <c r="CH292" s="60">
        <v>5.0000000000000001E-4</v>
      </c>
      <c r="CI292" s="17">
        <v>1</v>
      </c>
      <c r="CJ292" s="16"/>
      <c r="CK292" s="16"/>
      <c r="CL292" s="16"/>
      <c r="CM292" s="16"/>
      <c r="CN292" s="16"/>
      <c r="CO292" s="16"/>
      <c r="CP292" s="16"/>
      <c r="CQ292" s="16"/>
      <c r="CR292" s="16"/>
      <c r="CS292" s="16"/>
      <c r="CT292" s="60">
        <v>5.0000000000000001E-4</v>
      </c>
      <c r="CU292" s="17">
        <v>1</v>
      </c>
      <c r="CV292" s="16"/>
      <c r="CW292" s="16"/>
    </row>
    <row r="293" spans="1:101" x14ac:dyDescent="0.3">
      <c r="A293" s="14">
        <v>135</v>
      </c>
      <c r="B293" s="15"/>
      <c r="C293" s="14" t="s">
        <v>224</v>
      </c>
      <c r="D293" s="14" t="s">
        <v>497</v>
      </c>
      <c r="E293" s="14"/>
      <c r="F293" s="14"/>
      <c r="G293" s="14" t="s">
        <v>498</v>
      </c>
      <c r="H293" s="2"/>
      <c r="I293" s="12">
        <v>100</v>
      </c>
      <c r="J293" s="16">
        <f t="shared" si="17"/>
        <v>21.400000000000006</v>
      </c>
      <c r="K293" s="16">
        <f t="shared" si="18"/>
        <v>51.974499999999999</v>
      </c>
      <c r="L293" s="16">
        <f t="shared" si="16"/>
        <v>48.025500000000001</v>
      </c>
      <c r="M293" s="16">
        <f t="shared" si="16"/>
        <v>78.599999999999994</v>
      </c>
      <c r="N293" s="17">
        <v>8</v>
      </c>
      <c r="O293" s="17">
        <v>25</v>
      </c>
      <c r="P293" s="17">
        <v>5</v>
      </c>
      <c r="Q293" s="17">
        <v>10</v>
      </c>
      <c r="R293" s="18">
        <v>5.0000000000000001E-3</v>
      </c>
      <c r="S293" s="16">
        <v>0.5</v>
      </c>
      <c r="T293" s="60"/>
      <c r="U293" s="17"/>
      <c r="V293" s="16"/>
      <c r="W293" s="16"/>
      <c r="X293" s="18"/>
      <c r="Y293" s="16"/>
      <c r="Z293" s="16"/>
      <c r="AA293" s="16"/>
      <c r="AB293" s="16"/>
      <c r="AC293" s="16"/>
      <c r="AD293" s="16"/>
      <c r="AE293" s="16"/>
      <c r="AF293" s="18">
        <v>2E-3</v>
      </c>
      <c r="AG293" s="16">
        <v>0.1</v>
      </c>
      <c r="AH293" s="18">
        <v>5.0000000000000001E-3</v>
      </c>
      <c r="AI293" s="16">
        <v>0.5</v>
      </c>
      <c r="AJ293" s="17">
        <v>35</v>
      </c>
      <c r="AK293" s="17">
        <v>40</v>
      </c>
      <c r="AL293" s="16"/>
      <c r="AM293" s="16"/>
      <c r="AN293" s="16">
        <v>0.01</v>
      </c>
      <c r="AO293" s="16">
        <v>0.5</v>
      </c>
      <c r="AP293" s="16"/>
      <c r="AQ293" s="16"/>
      <c r="AR293" s="60"/>
      <c r="AS293" s="17"/>
      <c r="AT293" s="16"/>
      <c r="AU293" s="16"/>
      <c r="AV293" s="18"/>
      <c r="AW293" s="16"/>
      <c r="AX293" s="18">
        <v>3.0000000000000001E-3</v>
      </c>
      <c r="AY293" s="16">
        <v>1</v>
      </c>
      <c r="AZ293" s="60">
        <v>5.0000000000000001E-4</v>
      </c>
      <c r="BA293" s="17">
        <v>1</v>
      </c>
      <c r="BB293" s="16"/>
      <c r="BC293" s="16"/>
      <c r="BD293" s="16"/>
      <c r="BE293" s="16"/>
      <c r="BF293" s="60"/>
      <c r="BG293" s="17"/>
      <c r="BH293" s="60"/>
      <c r="BI293" s="17"/>
      <c r="BJ293" s="60"/>
      <c r="BK293" s="17"/>
      <c r="BL293" s="16"/>
      <c r="BM293" s="16"/>
      <c r="BN293" s="16"/>
      <c r="BO293" s="16"/>
      <c r="BP293" s="16"/>
      <c r="BQ293" s="16"/>
      <c r="BR293" s="60"/>
      <c r="BS293" s="17"/>
      <c r="BT293" s="16"/>
      <c r="BU293" s="16"/>
      <c r="BV293" s="16"/>
      <c r="BW293" s="16"/>
      <c r="BX293" s="60"/>
      <c r="BY293" s="17"/>
      <c r="BZ293" s="60"/>
      <c r="CA293" s="17"/>
      <c r="CB293" s="16"/>
      <c r="CC293" s="16"/>
      <c r="CD293" s="16"/>
      <c r="CE293" s="16"/>
      <c r="CF293" s="16"/>
      <c r="CG293" s="16"/>
      <c r="CH293" s="60"/>
      <c r="CI293" s="17"/>
      <c r="CJ293" s="16"/>
      <c r="CK293" s="16"/>
      <c r="CL293" s="16"/>
      <c r="CM293" s="16"/>
      <c r="CN293" s="16"/>
      <c r="CO293" s="16"/>
      <c r="CP293" s="16"/>
      <c r="CQ293" s="16"/>
      <c r="CR293" s="16"/>
      <c r="CS293" s="16"/>
      <c r="CT293" s="60"/>
      <c r="CU293" s="17"/>
      <c r="CV293" s="16"/>
      <c r="CW293" s="16"/>
    </row>
    <row r="294" spans="1:101" x14ac:dyDescent="0.3">
      <c r="A294" s="14">
        <v>135</v>
      </c>
      <c r="B294" s="15"/>
      <c r="C294" s="14" t="s">
        <v>224</v>
      </c>
      <c r="D294" s="14" t="s">
        <v>497</v>
      </c>
      <c r="E294" s="14"/>
      <c r="F294" s="14"/>
      <c r="G294" s="14" t="s">
        <v>498</v>
      </c>
      <c r="H294" s="2"/>
      <c r="I294" s="12">
        <v>100</v>
      </c>
      <c r="J294" s="16">
        <f t="shared" si="17"/>
        <v>21.900000000000006</v>
      </c>
      <c r="K294" s="16">
        <f t="shared" si="18"/>
        <v>51.979499999999994</v>
      </c>
      <c r="L294" s="16">
        <f t="shared" si="16"/>
        <v>48.020500000000006</v>
      </c>
      <c r="M294" s="16">
        <f t="shared" si="16"/>
        <v>78.099999999999994</v>
      </c>
      <c r="N294" s="17">
        <v>8</v>
      </c>
      <c r="O294" s="17">
        <v>25</v>
      </c>
      <c r="P294" s="17">
        <v>5</v>
      </c>
      <c r="Q294" s="17">
        <v>10</v>
      </c>
      <c r="R294" s="18">
        <v>5.0000000000000001E-3</v>
      </c>
      <c r="S294" s="16">
        <v>0.5</v>
      </c>
      <c r="T294" s="60"/>
      <c r="U294" s="17"/>
      <c r="V294" s="16"/>
      <c r="W294" s="16"/>
      <c r="X294" s="18"/>
      <c r="Y294" s="16"/>
      <c r="Z294" s="16"/>
      <c r="AA294" s="16"/>
      <c r="AB294" s="16"/>
      <c r="AC294" s="16"/>
      <c r="AD294" s="16"/>
      <c r="AE294" s="16"/>
      <c r="AF294" s="18">
        <v>2E-3</v>
      </c>
      <c r="AG294" s="16">
        <v>0.1</v>
      </c>
      <c r="AH294" s="18"/>
      <c r="AI294" s="16"/>
      <c r="AJ294" s="17">
        <v>35</v>
      </c>
      <c r="AK294" s="17">
        <v>40</v>
      </c>
      <c r="AL294" s="16"/>
      <c r="AM294" s="16"/>
      <c r="AN294" s="16">
        <v>0.01</v>
      </c>
      <c r="AO294" s="16">
        <v>0.5</v>
      </c>
      <c r="AP294" s="16"/>
      <c r="AQ294" s="16"/>
      <c r="AR294" s="60"/>
      <c r="AS294" s="17"/>
      <c r="AT294" s="16"/>
      <c r="AU294" s="16"/>
      <c r="AV294" s="18"/>
      <c r="AW294" s="16"/>
      <c r="AX294" s="18">
        <v>3.0000000000000001E-3</v>
      </c>
      <c r="AY294" s="16">
        <v>1</v>
      </c>
      <c r="AZ294" s="60">
        <v>5.0000000000000001E-4</v>
      </c>
      <c r="BA294" s="17">
        <v>1</v>
      </c>
      <c r="BB294" s="16"/>
      <c r="BC294" s="16"/>
      <c r="BD294" s="16"/>
      <c r="BE294" s="16"/>
      <c r="BF294" s="60"/>
      <c r="BG294" s="17"/>
      <c r="BH294" s="60"/>
      <c r="BI294" s="17"/>
      <c r="BJ294" s="60"/>
      <c r="BK294" s="17"/>
      <c r="BL294" s="16"/>
      <c r="BM294" s="16"/>
      <c r="BN294" s="16"/>
      <c r="BO294" s="16"/>
      <c r="BP294" s="16"/>
      <c r="BQ294" s="16"/>
      <c r="BR294" s="60"/>
      <c r="BS294" s="17"/>
      <c r="BT294" s="16"/>
      <c r="BU294" s="16"/>
      <c r="BV294" s="16"/>
      <c r="BW294" s="16"/>
      <c r="BX294" s="60"/>
      <c r="BY294" s="17"/>
      <c r="BZ294" s="60"/>
      <c r="CA294" s="17"/>
      <c r="CB294" s="16"/>
      <c r="CC294" s="16"/>
      <c r="CD294" s="16"/>
      <c r="CE294" s="16"/>
      <c r="CF294" s="16"/>
      <c r="CG294" s="16"/>
      <c r="CH294" s="60"/>
      <c r="CI294" s="17"/>
      <c r="CJ294" s="16"/>
      <c r="CK294" s="16"/>
      <c r="CL294" s="16"/>
      <c r="CM294" s="16"/>
      <c r="CN294" s="16"/>
      <c r="CO294" s="16"/>
      <c r="CP294" s="16"/>
      <c r="CQ294" s="16"/>
      <c r="CR294" s="16"/>
      <c r="CS294" s="16"/>
      <c r="CT294" s="60"/>
      <c r="CU294" s="17"/>
      <c r="CV294" s="16"/>
      <c r="CW294" s="16"/>
    </row>
    <row r="295" spans="1:101" x14ac:dyDescent="0.3">
      <c r="A295" s="14">
        <v>135</v>
      </c>
      <c r="B295" s="15"/>
      <c r="C295" s="14" t="s">
        <v>224</v>
      </c>
      <c r="D295" s="14" t="s">
        <v>497</v>
      </c>
      <c r="E295" s="14"/>
      <c r="F295" s="14"/>
      <c r="G295" s="14" t="s">
        <v>498</v>
      </c>
      <c r="H295" s="2"/>
      <c r="I295" s="12">
        <v>100</v>
      </c>
      <c r="J295" s="16">
        <f t="shared" si="17"/>
        <v>22.200000000000003</v>
      </c>
      <c r="K295" s="16">
        <f t="shared" si="18"/>
        <v>51.967499999999994</v>
      </c>
      <c r="L295" s="16">
        <f t="shared" si="16"/>
        <v>48.032500000000006</v>
      </c>
      <c r="M295" s="16">
        <f t="shared" si="16"/>
        <v>77.8</v>
      </c>
      <c r="N295" s="17">
        <v>8</v>
      </c>
      <c r="O295" s="17">
        <v>25</v>
      </c>
      <c r="P295" s="17">
        <v>5</v>
      </c>
      <c r="Q295" s="17">
        <v>10</v>
      </c>
      <c r="R295" s="18">
        <v>5.0000000000000001E-3</v>
      </c>
      <c r="S295" s="16">
        <v>0.5</v>
      </c>
      <c r="T295" s="60"/>
      <c r="U295" s="17"/>
      <c r="V295" s="16">
        <v>0.01</v>
      </c>
      <c r="W295" s="16">
        <v>0.5</v>
      </c>
      <c r="X295" s="18">
        <v>2E-3</v>
      </c>
      <c r="Y295" s="16">
        <v>0.1</v>
      </c>
      <c r="Z295" s="16"/>
      <c r="AA295" s="16"/>
      <c r="AB295" s="16"/>
      <c r="AC295" s="16"/>
      <c r="AD295" s="16"/>
      <c r="AE295" s="16"/>
      <c r="AF295" s="18"/>
      <c r="AG295" s="16"/>
      <c r="AH295" s="18">
        <v>5.0000000000000001E-3</v>
      </c>
      <c r="AI295" s="16">
        <v>0.5</v>
      </c>
      <c r="AJ295" s="17">
        <v>35</v>
      </c>
      <c r="AK295" s="17">
        <v>40</v>
      </c>
      <c r="AL295" s="16">
        <v>0.01</v>
      </c>
      <c r="AM295" s="16">
        <v>0.2</v>
      </c>
      <c r="AN295" s="16"/>
      <c r="AO295" s="16"/>
      <c r="AP295" s="16"/>
      <c r="AQ295" s="16"/>
      <c r="AR295" s="60"/>
      <c r="AS295" s="17"/>
      <c r="AT295" s="16"/>
      <c r="AU295" s="16"/>
      <c r="AV295" s="18"/>
      <c r="AW295" s="16"/>
      <c r="AX295" s="18"/>
      <c r="AY295" s="16"/>
      <c r="AZ295" s="60"/>
      <c r="BA295" s="17"/>
      <c r="BB295" s="16"/>
      <c r="BC295" s="16"/>
      <c r="BD295" s="16"/>
      <c r="BE295" s="16"/>
      <c r="BF295" s="60"/>
      <c r="BG295" s="17"/>
      <c r="BH295" s="60">
        <v>5.0000000000000001E-4</v>
      </c>
      <c r="BI295" s="17">
        <v>1</v>
      </c>
      <c r="BJ295" s="60"/>
      <c r="BK295" s="17"/>
      <c r="BL295" s="16"/>
      <c r="BM295" s="16"/>
      <c r="BN295" s="16"/>
      <c r="BO295" s="16"/>
      <c r="BP295" s="16"/>
      <c r="BQ295" s="16"/>
      <c r="BR295" s="60"/>
      <c r="BS295" s="17"/>
      <c r="BT295" s="16"/>
      <c r="BU295" s="16"/>
      <c r="BV295" s="16"/>
      <c r="BW295" s="16"/>
      <c r="BX295" s="60"/>
      <c r="BY295" s="17"/>
      <c r="BZ295" s="60"/>
      <c r="CA295" s="17"/>
      <c r="CB295" s="16"/>
      <c r="CC295" s="16"/>
      <c r="CD295" s="16"/>
      <c r="CE295" s="16"/>
      <c r="CF295" s="16"/>
      <c r="CG295" s="16"/>
      <c r="CH295" s="60"/>
      <c r="CI295" s="17"/>
      <c r="CJ295" s="16"/>
      <c r="CK295" s="16"/>
      <c r="CL295" s="16"/>
      <c r="CM295" s="16"/>
      <c r="CN295" s="16"/>
      <c r="CO295" s="16"/>
      <c r="CP295" s="16"/>
      <c r="CQ295" s="16"/>
      <c r="CR295" s="16"/>
      <c r="CS295" s="16"/>
      <c r="CT295" s="60"/>
      <c r="CU295" s="17"/>
      <c r="CV295" s="16"/>
      <c r="CW295" s="16"/>
    </row>
    <row r="296" spans="1:101" x14ac:dyDescent="0.3">
      <c r="A296" s="14">
        <v>135</v>
      </c>
      <c r="B296" s="15"/>
      <c r="C296" s="14" t="s">
        <v>224</v>
      </c>
      <c r="D296" s="14" t="s">
        <v>497</v>
      </c>
      <c r="E296" s="14"/>
      <c r="F296" s="14"/>
      <c r="G296" s="14" t="s">
        <v>498</v>
      </c>
      <c r="H296" s="2"/>
      <c r="I296" s="12">
        <v>100</v>
      </c>
      <c r="J296" s="16">
        <f t="shared" si="17"/>
        <v>12.700000000000003</v>
      </c>
      <c r="K296" s="16">
        <f t="shared" si="18"/>
        <v>51.96749999999998</v>
      </c>
      <c r="L296" s="16">
        <f t="shared" si="16"/>
        <v>48.03250000000002</v>
      </c>
      <c r="M296" s="16">
        <f t="shared" si="16"/>
        <v>87.3</v>
      </c>
      <c r="N296" s="17">
        <v>8</v>
      </c>
      <c r="O296" s="17">
        <v>25</v>
      </c>
      <c r="P296" s="17">
        <v>5</v>
      </c>
      <c r="Q296" s="17">
        <v>10</v>
      </c>
      <c r="R296" s="18">
        <v>5.0000000000000001E-3</v>
      </c>
      <c r="S296" s="16">
        <v>0.5</v>
      </c>
      <c r="T296" s="60">
        <v>5.0000000000000001E-4</v>
      </c>
      <c r="U296" s="17">
        <v>1</v>
      </c>
      <c r="V296" s="16">
        <v>0.01</v>
      </c>
      <c r="W296" s="16">
        <v>0.5</v>
      </c>
      <c r="X296" s="18">
        <v>2E-3</v>
      </c>
      <c r="Y296" s="16">
        <v>0.1</v>
      </c>
      <c r="Z296" s="16"/>
      <c r="AA296" s="16"/>
      <c r="AB296" s="16"/>
      <c r="AC296" s="16"/>
      <c r="AD296" s="16"/>
      <c r="AE296" s="16"/>
      <c r="AF296" s="18"/>
      <c r="AG296" s="16"/>
      <c r="AH296" s="18"/>
      <c r="AI296" s="16"/>
      <c r="AJ296" s="17">
        <v>35</v>
      </c>
      <c r="AK296" s="17">
        <v>40</v>
      </c>
      <c r="AL296" s="16">
        <v>0.01</v>
      </c>
      <c r="AM296" s="16">
        <v>0.2</v>
      </c>
      <c r="AN296" s="16"/>
      <c r="AO296" s="16"/>
      <c r="AP296" s="16"/>
      <c r="AQ296" s="16"/>
      <c r="AR296" s="60">
        <v>5.0000000000000001E-4</v>
      </c>
      <c r="AS296" s="17">
        <v>1</v>
      </c>
      <c r="AT296" s="16"/>
      <c r="AU296" s="16"/>
      <c r="AV296" s="18"/>
      <c r="AW296" s="16"/>
      <c r="AX296" s="18"/>
      <c r="AY296" s="16"/>
      <c r="AZ296" s="60">
        <v>5.0000000000000001E-4</v>
      </c>
      <c r="BA296" s="17">
        <v>1</v>
      </c>
      <c r="BB296" s="16"/>
      <c r="BC296" s="16"/>
      <c r="BD296" s="16"/>
      <c r="BE296" s="16"/>
      <c r="BF296" s="60">
        <v>5.0000000000000001E-4</v>
      </c>
      <c r="BG296" s="17">
        <v>1</v>
      </c>
      <c r="BH296" s="60">
        <v>5.0000000000000001E-4</v>
      </c>
      <c r="BI296" s="17">
        <v>1</v>
      </c>
      <c r="BJ296" s="60">
        <v>5.0000000000000001E-4</v>
      </c>
      <c r="BK296" s="17">
        <v>1</v>
      </c>
      <c r="BL296" s="16"/>
      <c r="BM296" s="16"/>
      <c r="BN296" s="16"/>
      <c r="BO296" s="16"/>
      <c r="BP296" s="16"/>
      <c r="BQ296" s="16"/>
      <c r="BR296" s="60">
        <v>5.0000000000000001E-4</v>
      </c>
      <c r="BS296" s="17">
        <v>1</v>
      </c>
      <c r="BT296" s="16"/>
      <c r="BU296" s="16"/>
      <c r="BV296" s="16"/>
      <c r="BW296" s="16"/>
      <c r="BX296" s="60">
        <v>5.0000000000000001E-4</v>
      </c>
      <c r="BY296" s="17">
        <v>1</v>
      </c>
      <c r="BZ296" s="60">
        <v>5.0000000000000001E-4</v>
      </c>
      <c r="CA296" s="17">
        <v>1</v>
      </c>
      <c r="CB296" s="16"/>
      <c r="CC296" s="16"/>
      <c r="CD296" s="16"/>
      <c r="CE296" s="16"/>
      <c r="CF296" s="16"/>
      <c r="CG296" s="16"/>
      <c r="CH296" s="60">
        <v>5.0000000000000001E-4</v>
      </c>
      <c r="CI296" s="17">
        <v>1</v>
      </c>
      <c r="CJ296" s="16"/>
      <c r="CK296" s="16"/>
      <c r="CL296" s="16"/>
      <c r="CM296" s="16"/>
      <c r="CN296" s="16"/>
      <c r="CO296" s="16"/>
      <c r="CP296" s="16"/>
      <c r="CQ296" s="16"/>
      <c r="CR296" s="16"/>
      <c r="CS296" s="16"/>
      <c r="CT296" s="60">
        <v>5.0000000000000001E-4</v>
      </c>
      <c r="CU296" s="17">
        <v>1</v>
      </c>
      <c r="CV296" s="16"/>
      <c r="CW296" s="16"/>
    </row>
    <row r="297" spans="1:101" x14ac:dyDescent="0.3">
      <c r="A297" s="14">
        <v>135</v>
      </c>
      <c r="B297" s="15"/>
      <c r="C297" s="14" t="s">
        <v>224</v>
      </c>
      <c r="D297" s="14" t="s">
        <v>497</v>
      </c>
      <c r="E297" s="14"/>
      <c r="F297" s="14"/>
      <c r="G297" s="14" t="s">
        <v>498</v>
      </c>
      <c r="H297" s="2"/>
      <c r="I297" s="12">
        <v>100</v>
      </c>
      <c r="J297" s="16">
        <f t="shared" si="17"/>
        <v>22.200000000000003</v>
      </c>
      <c r="K297" s="16">
        <f t="shared" si="18"/>
        <v>51.967499999999994</v>
      </c>
      <c r="L297" s="16">
        <f t="shared" si="16"/>
        <v>48.032500000000006</v>
      </c>
      <c r="M297" s="16">
        <f t="shared" si="16"/>
        <v>77.8</v>
      </c>
      <c r="N297" s="17">
        <v>8</v>
      </c>
      <c r="O297" s="17">
        <v>25</v>
      </c>
      <c r="P297" s="17">
        <v>5</v>
      </c>
      <c r="Q297" s="17">
        <v>10</v>
      </c>
      <c r="R297" s="18">
        <v>5.0000000000000001E-3</v>
      </c>
      <c r="S297" s="16">
        <v>0.5</v>
      </c>
      <c r="T297" s="60"/>
      <c r="U297" s="17"/>
      <c r="V297" s="16">
        <v>0.01</v>
      </c>
      <c r="W297" s="16">
        <v>0.5</v>
      </c>
      <c r="X297" s="18"/>
      <c r="Y297" s="16"/>
      <c r="Z297" s="16"/>
      <c r="AA297" s="16"/>
      <c r="AB297" s="16"/>
      <c r="AC297" s="16"/>
      <c r="AD297" s="16"/>
      <c r="AE297" s="16"/>
      <c r="AF297" s="18">
        <v>2E-3</v>
      </c>
      <c r="AG297" s="16">
        <v>0.1</v>
      </c>
      <c r="AH297" s="18">
        <v>5.0000000000000001E-3</v>
      </c>
      <c r="AI297" s="16">
        <v>0.5</v>
      </c>
      <c r="AJ297" s="17">
        <v>35</v>
      </c>
      <c r="AK297" s="17">
        <v>40</v>
      </c>
      <c r="AL297" s="16">
        <v>0.01</v>
      </c>
      <c r="AM297" s="16">
        <v>0.2</v>
      </c>
      <c r="AN297" s="16"/>
      <c r="AO297" s="16"/>
      <c r="AP297" s="16"/>
      <c r="AQ297" s="16"/>
      <c r="AR297" s="60"/>
      <c r="AS297" s="17"/>
      <c r="AT297" s="16"/>
      <c r="AU297" s="16"/>
      <c r="AV297" s="18"/>
      <c r="AW297" s="16"/>
      <c r="AX297" s="18"/>
      <c r="AY297" s="16"/>
      <c r="AZ297" s="60"/>
      <c r="BA297" s="17"/>
      <c r="BB297" s="16"/>
      <c r="BC297" s="16"/>
      <c r="BD297" s="16"/>
      <c r="BE297" s="16"/>
      <c r="BF297" s="60">
        <v>5.0000000000000001E-4</v>
      </c>
      <c r="BG297" s="17">
        <v>1</v>
      </c>
      <c r="BH297" s="60"/>
      <c r="BI297" s="17"/>
      <c r="BJ297" s="60"/>
      <c r="BK297" s="17"/>
      <c r="BL297" s="16"/>
      <c r="BM297" s="16"/>
      <c r="BN297" s="16"/>
      <c r="BO297" s="16"/>
      <c r="BP297" s="16"/>
      <c r="BQ297" s="16"/>
      <c r="BR297" s="60"/>
      <c r="BS297" s="17"/>
      <c r="BT297" s="16"/>
      <c r="BU297" s="16"/>
      <c r="BV297" s="16"/>
      <c r="BW297" s="16"/>
      <c r="BX297" s="60"/>
      <c r="BY297" s="17"/>
      <c r="BZ297" s="60"/>
      <c r="CA297" s="17"/>
      <c r="CB297" s="16"/>
      <c r="CC297" s="16"/>
      <c r="CD297" s="16"/>
      <c r="CE297" s="16"/>
      <c r="CF297" s="16"/>
      <c r="CG297" s="16"/>
      <c r="CH297" s="60"/>
      <c r="CI297" s="17"/>
      <c r="CJ297" s="16"/>
      <c r="CK297" s="16"/>
      <c r="CL297" s="16"/>
      <c r="CM297" s="16"/>
      <c r="CN297" s="16"/>
      <c r="CO297" s="16"/>
      <c r="CP297" s="16"/>
      <c r="CQ297" s="16"/>
      <c r="CR297" s="16"/>
      <c r="CS297" s="16"/>
      <c r="CT297" s="60"/>
      <c r="CU297" s="17"/>
      <c r="CV297" s="16"/>
      <c r="CW297" s="16"/>
    </row>
    <row r="298" spans="1:101" x14ac:dyDescent="0.3">
      <c r="A298" s="14">
        <v>135</v>
      </c>
      <c r="B298" s="15"/>
      <c r="C298" s="14" t="s">
        <v>224</v>
      </c>
      <c r="D298" s="14" t="s">
        <v>497</v>
      </c>
      <c r="E298" s="14"/>
      <c r="F298" s="14"/>
      <c r="G298" s="14" t="s">
        <v>498</v>
      </c>
      <c r="H298" s="2"/>
      <c r="I298" s="12">
        <v>100</v>
      </c>
      <c r="J298" s="16">
        <f t="shared" si="17"/>
        <v>22.700000000000003</v>
      </c>
      <c r="K298" s="16">
        <f t="shared" si="18"/>
        <v>51.972499999999997</v>
      </c>
      <c r="L298" s="16">
        <f t="shared" si="16"/>
        <v>48.027500000000003</v>
      </c>
      <c r="M298" s="16">
        <f t="shared" si="16"/>
        <v>77.3</v>
      </c>
      <c r="N298" s="17">
        <v>8</v>
      </c>
      <c r="O298" s="17">
        <v>25</v>
      </c>
      <c r="P298" s="17">
        <v>5</v>
      </c>
      <c r="Q298" s="17">
        <v>10</v>
      </c>
      <c r="R298" s="18">
        <v>5.0000000000000001E-3</v>
      </c>
      <c r="S298" s="16">
        <v>0.5</v>
      </c>
      <c r="T298" s="60"/>
      <c r="U298" s="17"/>
      <c r="V298" s="16">
        <v>0.01</v>
      </c>
      <c r="W298" s="16">
        <v>0.5</v>
      </c>
      <c r="X298" s="18"/>
      <c r="Y298" s="16"/>
      <c r="Z298" s="16"/>
      <c r="AA298" s="16"/>
      <c r="AB298" s="16"/>
      <c r="AC298" s="16"/>
      <c r="AD298" s="16"/>
      <c r="AE298" s="16"/>
      <c r="AF298" s="18">
        <v>2E-3</v>
      </c>
      <c r="AG298" s="16">
        <v>0.1</v>
      </c>
      <c r="AH298" s="18"/>
      <c r="AI298" s="16"/>
      <c r="AJ298" s="17">
        <v>35</v>
      </c>
      <c r="AK298" s="17">
        <v>40</v>
      </c>
      <c r="AL298" s="16">
        <v>0.01</v>
      </c>
      <c r="AM298" s="16">
        <v>0.2</v>
      </c>
      <c r="AN298" s="16"/>
      <c r="AO298" s="16"/>
      <c r="AP298" s="16"/>
      <c r="AQ298" s="16"/>
      <c r="AR298" s="60"/>
      <c r="AS298" s="17"/>
      <c r="AT298" s="16"/>
      <c r="AU298" s="16"/>
      <c r="AV298" s="18"/>
      <c r="AW298" s="16"/>
      <c r="AX298" s="18"/>
      <c r="AY298" s="16"/>
      <c r="AZ298" s="60"/>
      <c r="BA298" s="17"/>
      <c r="BB298" s="16"/>
      <c r="BC298" s="16"/>
      <c r="BD298" s="16"/>
      <c r="BE298" s="16"/>
      <c r="BF298" s="60">
        <v>5.0000000000000001E-4</v>
      </c>
      <c r="BG298" s="17">
        <v>1</v>
      </c>
      <c r="BH298" s="60"/>
      <c r="BI298" s="17"/>
      <c r="BJ298" s="60"/>
      <c r="BK298" s="17"/>
      <c r="BL298" s="16"/>
      <c r="BM298" s="16"/>
      <c r="BN298" s="16"/>
      <c r="BO298" s="16"/>
      <c r="BP298" s="16"/>
      <c r="BQ298" s="16"/>
      <c r="BR298" s="60"/>
      <c r="BS298" s="17"/>
      <c r="BT298" s="16"/>
      <c r="BU298" s="16"/>
      <c r="BV298" s="16"/>
      <c r="BW298" s="16"/>
      <c r="BX298" s="60"/>
      <c r="BY298" s="17"/>
      <c r="BZ298" s="60"/>
      <c r="CA298" s="17"/>
      <c r="CB298" s="16"/>
      <c r="CC298" s="16"/>
      <c r="CD298" s="16"/>
      <c r="CE298" s="16"/>
      <c r="CF298" s="16"/>
      <c r="CG298" s="16"/>
      <c r="CH298" s="60"/>
      <c r="CI298" s="17"/>
      <c r="CJ298" s="16"/>
      <c r="CK298" s="16"/>
      <c r="CL298" s="16"/>
      <c r="CM298" s="16"/>
      <c r="CN298" s="16"/>
      <c r="CO298" s="16"/>
      <c r="CP298" s="16"/>
      <c r="CQ298" s="16"/>
      <c r="CR298" s="16"/>
      <c r="CS298" s="16"/>
      <c r="CT298" s="60"/>
      <c r="CU298" s="17"/>
      <c r="CV298" s="16"/>
      <c r="CW298" s="16"/>
    </row>
    <row r="299" spans="1:101" x14ac:dyDescent="0.3">
      <c r="A299" s="14">
        <v>135</v>
      </c>
      <c r="B299" s="15"/>
      <c r="C299" s="14" t="s">
        <v>224</v>
      </c>
      <c r="D299" s="14" t="s">
        <v>497</v>
      </c>
      <c r="E299" s="14"/>
      <c r="F299" s="14"/>
      <c r="G299" s="14" t="s">
        <v>498</v>
      </c>
      <c r="H299" s="2"/>
      <c r="I299" s="12">
        <v>100</v>
      </c>
      <c r="J299" s="16">
        <f t="shared" si="17"/>
        <v>22.200000000000003</v>
      </c>
      <c r="K299" s="16">
        <f t="shared" si="18"/>
        <v>51.967499999999994</v>
      </c>
      <c r="L299" s="16">
        <f t="shared" si="16"/>
        <v>48.032500000000006</v>
      </c>
      <c r="M299" s="16">
        <f t="shared" si="16"/>
        <v>77.8</v>
      </c>
      <c r="N299" s="17">
        <v>8</v>
      </c>
      <c r="O299" s="17">
        <v>25</v>
      </c>
      <c r="P299" s="17">
        <v>5</v>
      </c>
      <c r="Q299" s="17">
        <v>10</v>
      </c>
      <c r="R299" s="18">
        <v>5.0000000000000001E-3</v>
      </c>
      <c r="S299" s="16">
        <v>0.5</v>
      </c>
      <c r="T299" s="60"/>
      <c r="U299" s="17"/>
      <c r="V299" s="16"/>
      <c r="W299" s="16"/>
      <c r="X299" s="18">
        <v>2E-3</v>
      </c>
      <c r="Y299" s="16">
        <v>0.1</v>
      </c>
      <c r="Z299" s="16">
        <v>0.01</v>
      </c>
      <c r="AA299" s="16">
        <v>0.5</v>
      </c>
      <c r="AB299" s="16"/>
      <c r="AC299" s="16"/>
      <c r="AD299" s="16"/>
      <c r="AE299" s="16"/>
      <c r="AF299" s="18"/>
      <c r="AG299" s="16"/>
      <c r="AH299" s="18">
        <v>5.0000000000000001E-3</v>
      </c>
      <c r="AI299" s="16">
        <v>0.5</v>
      </c>
      <c r="AJ299" s="17">
        <v>35</v>
      </c>
      <c r="AK299" s="17">
        <v>40</v>
      </c>
      <c r="AL299" s="16">
        <v>0.01</v>
      </c>
      <c r="AM299" s="16">
        <v>0.2</v>
      </c>
      <c r="AN299" s="16"/>
      <c r="AO299" s="16"/>
      <c r="AP299" s="16"/>
      <c r="AQ299" s="16"/>
      <c r="AR299" s="60"/>
      <c r="AS299" s="17"/>
      <c r="AT299" s="16"/>
      <c r="AU299" s="16"/>
      <c r="AV299" s="18"/>
      <c r="AW299" s="16"/>
      <c r="AX299" s="18"/>
      <c r="AY299" s="16"/>
      <c r="AZ299" s="60"/>
      <c r="BA299" s="17"/>
      <c r="BB299" s="16"/>
      <c r="BC299" s="16"/>
      <c r="BD299" s="16"/>
      <c r="BE299" s="16"/>
      <c r="BF299" s="60">
        <v>5.0000000000000001E-4</v>
      </c>
      <c r="BG299" s="17">
        <v>1</v>
      </c>
      <c r="BH299" s="60"/>
      <c r="BI299" s="17"/>
      <c r="BJ299" s="60"/>
      <c r="BK299" s="17"/>
      <c r="BL299" s="16"/>
      <c r="BM299" s="16"/>
      <c r="BN299" s="16"/>
      <c r="BO299" s="16"/>
      <c r="BP299" s="16"/>
      <c r="BQ299" s="16"/>
      <c r="BR299" s="60"/>
      <c r="BS299" s="17"/>
      <c r="BT299" s="16"/>
      <c r="BU299" s="16"/>
      <c r="BV299" s="16"/>
      <c r="BW299" s="16"/>
      <c r="BX299" s="60"/>
      <c r="BY299" s="17"/>
      <c r="BZ299" s="60"/>
      <c r="CA299" s="17"/>
      <c r="CB299" s="16"/>
      <c r="CC299" s="16"/>
      <c r="CD299" s="16"/>
      <c r="CE299" s="16"/>
      <c r="CF299" s="16"/>
      <c r="CG299" s="16"/>
      <c r="CH299" s="60"/>
      <c r="CI299" s="17"/>
      <c r="CJ299" s="16"/>
      <c r="CK299" s="16"/>
      <c r="CL299" s="16"/>
      <c r="CM299" s="16"/>
      <c r="CN299" s="16"/>
      <c r="CO299" s="16"/>
      <c r="CP299" s="16"/>
      <c r="CQ299" s="16"/>
      <c r="CR299" s="16"/>
      <c r="CS299" s="16"/>
      <c r="CT299" s="60"/>
      <c r="CU299" s="17"/>
      <c r="CV299" s="16"/>
      <c r="CW299" s="16"/>
    </row>
    <row r="300" spans="1:101" x14ac:dyDescent="0.3">
      <c r="A300" s="14">
        <v>135</v>
      </c>
      <c r="B300" s="15"/>
      <c r="C300" s="14" t="s">
        <v>224</v>
      </c>
      <c r="D300" s="14" t="s">
        <v>497</v>
      </c>
      <c r="E300" s="14"/>
      <c r="F300" s="14"/>
      <c r="G300" s="14" t="s">
        <v>498</v>
      </c>
      <c r="H300" s="2"/>
      <c r="I300" s="12">
        <v>100</v>
      </c>
      <c r="J300" s="16">
        <f t="shared" si="17"/>
        <v>12.700000000000003</v>
      </c>
      <c r="K300" s="16">
        <f t="shared" si="18"/>
        <v>51.96749999999998</v>
      </c>
      <c r="L300" s="16">
        <f t="shared" si="16"/>
        <v>48.03250000000002</v>
      </c>
      <c r="M300" s="16">
        <f t="shared" si="16"/>
        <v>87.3</v>
      </c>
      <c r="N300" s="17">
        <v>8</v>
      </c>
      <c r="O300" s="17">
        <v>25</v>
      </c>
      <c r="P300" s="17">
        <v>5</v>
      </c>
      <c r="Q300" s="17">
        <v>10</v>
      </c>
      <c r="R300" s="18">
        <v>5.0000000000000001E-3</v>
      </c>
      <c r="S300" s="16">
        <v>0.5</v>
      </c>
      <c r="T300" s="60">
        <v>5.0000000000000001E-4</v>
      </c>
      <c r="U300" s="17">
        <v>1</v>
      </c>
      <c r="V300" s="16"/>
      <c r="W300" s="16"/>
      <c r="X300" s="18">
        <v>2E-3</v>
      </c>
      <c r="Y300" s="16">
        <v>0.1</v>
      </c>
      <c r="Z300" s="16">
        <v>0.01</v>
      </c>
      <c r="AA300" s="16">
        <v>0.5</v>
      </c>
      <c r="AB300" s="16"/>
      <c r="AC300" s="16"/>
      <c r="AD300" s="16"/>
      <c r="AE300" s="16"/>
      <c r="AF300" s="18"/>
      <c r="AG300" s="16"/>
      <c r="AH300" s="18"/>
      <c r="AI300" s="16"/>
      <c r="AJ300" s="17">
        <v>35</v>
      </c>
      <c r="AK300" s="17">
        <v>40</v>
      </c>
      <c r="AL300" s="16">
        <v>0.01</v>
      </c>
      <c r="AM300" s="16">
        <v>0.2</v>
      </c>
      <c r="AN300" s="16"/>
      <c r="AO300" s="16"/>
      <c r="AP300" s="16"/>
      <c r="AQ300" s="16"/>
      <c r="AR300" s="60">
        <v>5.0000000000000001E-4</v>
      </c>
      <c r="AS300" s="17">
        <v>1</v>
      </c>
      <c r="AT300" s="16"/>
      <c r="AU300" s="16"/>
      <c r="AV300" s="18"/>
      <c r="AW300" s="16"/>
      <c r="AX300" s="18"/>
      <c r="AY300" s="16"/>
      <c r="AZ300" s="60">
        <v>5.0000000000000001E-4</v>
      </c>
      <c r="BA300" s="17">
        <v>1</v>
      </c>
      <c r="BB300" s="16"/>
      <c r="BC300" s="16"/>
      <c r="BD300" s="16"/>
      <c r="BE300" s="16"/>
      <c r="BF300" s="60">
        <v>5.0000000000000001E-4</v>
      </c>
      <c r="BG300" s="17">
        <v>1</v>
      </c>
      <c r="BH300" s="60">
        <v>5.0000000000000001E-4</v>
      </c>
      <c r="BI300" s="17">
        <v>1</v>
      </c>
      <c r="BJ300" s="60">
        <v>5.0000000000000001E-4</v>
      </c>
      <c r="BK300" s="17">
        <v>1</v>
      </c>
      <c r="BL300" s="16"/>
      <c r="BM300" s="16"/>
      <c r="BN300" s="16"/>
      <c r="BO300" s="16"/>
      <c r="BP300" s="16"/>
      <c r="BQ300" s="16"/>
      <c r="BR300" s="60">
        <v>5.0000000000000001E-4</v>
      </c>
      <c r="BS300" s="17">
        <v>1</v>
      </c>
      <c r="BT300" s="16"/>
      <c r="BU300" s="16"/>
      <c r="BV300" s="16"/>
      <c r="BW300" s="16"/>
      <c r="BX300" s="60">
        <v>5.0000000000000001E-4</v>
      </c>
      <c r="BY300" s="17">
        <v>1</v>
      </c>
      <c r="BZ300" s="60">
        <v>5.0000000000000001E-4</v>
      </c>
      <c r="CA300" s="17">
        <v>1</v>
      </c>
      <c r="CB300" s="16"/>
      <c r="CC300" s="16"/>
      <c r="CD300" s="16"/>
      <c r="CE300" s="16"/>
      <c r="CF300" s="16"/>
      <c r="CG300" s="16"/>
      <c r="CH300" s="60">
        <v>5.0000000000000001E-4</v>
      </c>
      <c r="CI300" s="17">
        <v>1</v>
      </c>
      <c r="CJ300" s="16"/>
      <c r="CK300" s="16"/>
      <c r="CL300" s="16"/>
      <c r="CM300" s="16"/>
      <c r="CN300" s="16"/>
      <c r="CO300" s="16"/>
      <c r="CP300" s="16"/>
      <c r="CQ300" s="16"/>
      <c r="CR300" s="16"/>
      <c r="CS300" s="16"/>
      <c r="CT300" s="60">
        <v>5.0000000000000001E-4</v>
      </c>
      <c r="CU300" s="17">
        <v>1</v>
      </c>
      <c r="CV300" s="16"/>
      <c r="CW300" s="16"/>
    </row>
    <row r="301" spans="1:101" x14ac:dyDescent="0.3">
      <c r="A301" s="14">
        <v>135</v>
      </c>
      <c r="B301" s="15"/>
      <c r="C301" s="14" t="s">
        <v>224</v>
      </c>
      <c r="D301" s="14" t="s">
        <v>497</v>
      </c>
      <c r="E301" s="14"/>
      <c r="F301" s="14"/>
      <c r="G301" s="14" t="s">
        <v>498</v>
      </c>
      <c r="H301" s="2"/>
      <c r="I301" s="12">
        <v>100</v>
      </c>
      <c r="J301" s="16">
        <f t="shared" si="17"/>
        <v>22.200000000000003</v>
      </c>
      <c r="K301" s="16">
        <f t="shared" si="18"/>
        <v>51.967499999999994</v>
      </c>
      <c r="L301" s="16">
        <f t="shared" si="16"/>
        <v>48.032500000000006</v>
      </c>
      <c r="M301" s="16">
        <f t="shared" si="16"/>
        <v>77.8</v>
      </c>
      <c r="N301" s="17">
        <v>8</v>
      </c>
      <c r="O301" s="17">
        <v>25</v>
      </c>
      <c r="P301" s="17">
        <v>5</v>
      </c>
      <c r="Q301" s="17">
        <v>10</v>
      </c>
      <c r="R301" s="18">
        <v>5.0000000000000001E-3</v>
      </c>
      <c r="S301" s="16">
        <v>0.5</v>
      </c>
      <c r="T301" s="60"/>
      <c r="U301" s="17"/>
      <c r="V301" s="16"/>
      <c r="W301" s="16"/>
      <c r="X301" s="18"/>
      <c r="Y301" s="16"/>
      <c r="Z301" s="16">
        <v>0.01</v>
      </c>
      <c r="AA301" s="16">
        <v>0.5</v>
      </c>
      <c r="AB301" s="16"/>
      <c r="AC301" s="16"/>
      <c r="AD301" s="16"/>
      <c r="AE301" s="16"/>
      <c r="AF301" s="18">
        <v>2E-3</v>
      </c>
      <c r="AG301" s="16">
        <v>0.1</v>
      </c>
      <c r="AH301" s="18">
        <v>5.0000000000000001E-3</v>
      </c>
      <c r="AI301" s="16">
        <v>0.5</v>
      </c>
      <c r="AJ301" s="17">
        <v>35</v>
      </c>
      <c r="AK301" s="17">
        <v>40</v>
      </c>
      <c r="AL301" s="16">
        <v>0.01</v>
      </c>
      <c r="AM301" s="16">
        <v>0.2</v>
      </c>
      <c r="AN301" s="16"/>
      <c r="AO301" s="16"/>
      <c r="AP301" s="16"/>
      <c r="AQ301" s="16"/>
      <c r="AR301" s="60"/>
      <c r="AS301" s="17"/>
      <c r="AT301" s="16"/>
      <c r="AU301" s="16"/>
      <c r="AV301" s="18"/>
      <c r="AW301" s="16"/>
      <c r="AX301" s="18"/>
      <c r="AY301" s="16"/>
      <c r="AZ301" s="60"/>
      <c r="BA301" s="17"/>
      <c r="BB301" s="16"/>
      <c r="BC301" s="16"/>
      <c r="BD301" s="16"/>
      <c r="BE301" s="16"/>
      <c r="BF301" s="60">
        <v>5.0000000000000001E-4</v>
      </c>
      <c r="BG301" s="17">
        <v>1</v>
      </c>
      <c r="BH301" s="60"/>
      <c r="BI301" s="17"/>
      <c r="BJ301" s="60"/>
      <c r="BK301" s="17"/>
      <c r="BL301" s="16"/>
      <c r="BM301" s="16"/>
      <c r="BN301" s="16"/>
      <c r="BO301" s="16"/>
      <c r="BP301" s="16"/>
      <c r="BQ301" s="16"/>
      <c r="BR301" s="60"/>
      <c r="BS301" s="17"/>
      <c r="BT301" s="16"/>
      <c r="BU301" s="16"/>
      <c r="BV301" s="16"/>
      <c r="BW301" s="16"/>
      <c r="BX301" s="60"/>
      <c r="BY301" s="17"/>
      <c r="BZ301" s="60"/>
      <c r="CA301" s="17"/>
      <c r="CB301" s="16"/>
      <c r="CC301" s="16"/>
      <c r="CD301" s="16"/>
      <c r="CE301" s="16"/>
      <c r="CF301" s="16"/>
      <c r="CG301" s="16"/>
      <c r="CH301" s="60"/>
      <c r="CI301" s="17"/>
      <c r="CJ301" s="16"/>
      <c r="CK301" s="16"/>
      <c r="CL301" s="16"/>
      <c r="CM301" s="16"/>
      <c r="CN301" s="16"/>
      <c r="CO301" s="16"/>
      <c r="CP301" s="16"/>
      <c r="CQ301" s="16"/>
      <c r="CR301" s="16"/>
      <c r="CS301" s="16"/>
      <c r="CT301" s="60"/>
      <c r="CU301" s="17"/>
      <c r="CV301" s="16"/>
      <c r="CW301" s="16"/>
    </row>
    <row r="302" spans="1:101" x14ac:dyDescent="0.3">
      <c r="A302" s="14">
        <v>135</v>
      </c>
      <c r="B302" s="15"/>
      <c r="C302" s="14" t="s">
        <v>224</v>
      </c>
      <c r="D302" s="14" t="s">
        <v>497</v>
      </c>
      <c r="E302" s="14"/>
      <c r="F302" s="14"/>
      <c r="G302" s="14" t="s">
        <v>498</v>
      </c>
      <c r="H302" s="2"/>
      <c r="I302" s="12">
        <v>100</v>
      </c>
      <c r="J302" s="16">
        <f t="shared" si="17"/>
        <v>22.700000000000003</v>
      </c>
      <c r="K302" s="16">
        <f t="shared" si="18"/>
        <v>51.972499999999997</v>
      </c>
      <c r="L302" s="16">
        <f t="shared" si="16"/>
        <v>48.027500000000003</v>
      </c>
      <c r="M302" s="16">
        <f t="shared" si="16"/>
        <v>77.3</v>
      </c>
      <c r="N302" s="17">
        <v>8</v>
      </c>
      <c r="O302" s="17">
        <v>25</v>
      </c>
      <c r="P302" s="17">
        <v>5</v>
      </c>
      <c r="Q302" s="17">
        <v>10</v>
      </c>
      <c r="R302" s="18">
        <v>5.0000000000000001E-3</v>
      </c>
      <c r="S302" s="16">
        <v>0.5</v>
      </c>
      <c r="T302" s="60"/>
      <c r="U302" s="17"/>
      <c r="V302" s="16"/>
      <c r="W302" s="16"/>
      <c r="X302" s="18"/>
      <c r="Y302" s="16"/>
      <c r="Z302" s="16">
        <v>0.01</v>
      </c>
      <c r="AA302" s="16">
        <v>0.5</v>
      </c>
      <c r="AB302" s="16"/>
      <c r="AC302" s="16"/>
      <c r="AD302" s="16"/>
      <c r="AE302" s="16"/>
      <c r="AF302" s="18">
        <v>2E-3</v>
      </c>
      <c r="AG302" s="16">
        <v>0.1</v>
      </c>
      <c r="AH302" s="18"/>
      <c r="AI302" s="16"/>
      <c r="AJ302" s="17">
        <v>35</v>
      </c>
      <c r="AK302" s="17">
        <v>40</v>
      </c>
      <c r="AL302" s="16">
        <v>0.01</v>
      </c>
      <c r="AM302" s="16">
        <v>0.2</v>
      </c>
      <c r="AN302" s="16"/>
      <c r="AO302" s="16"/>
      <c r="AP302" s="16"/>
      <c r="AQ302" s="16"/>
      <c r="AR302" s="60"/>
      <c r="AS302" s="17"/>
      <c r="AT302" s="16"/>
      <c r="AU302" s="16"/>
      <c r="AV302" s="18"/>
      <c r="AW302" s="16"/>
      <c r="AX302" s="18"/>
      <c r="AY302" s="16"/>
      <c r="AZ302" s="60"/>
      <c r="BA302" s="17"/>
      <c r="BB302" s="16"/>
      <c r="BC302" s="16"/>
      <c r="BD302" s="16"/>
      <c r="BE302" s="16"/>
      <c r="BF302" s="60">
        <v>5.0000000000000001E-4</v>
      </c>
      <c r="BG302" s="17">
        <v>1</v>
      </c>
      <c r="BH302" s="60"/>
      <c r="BI302" s="17"/>
      <c r="BJ302" s="60"/>
      <c r="BK302" s="17"/>
      <c r="BL302" s="16"/>
      <c r="BM302" s="16"/>
      <c r="BN302" s="16"/>
      <c r="BO302" s="16"/>
      <c r="BP302" s="16"/>
      <c r="BQ302" s="16"/>
      <c r="BR302" s="60"/>
      <c r="BS302" s="17"/>
      <c r="BT302" s="16"/>
      <c r="BU302" s="16"/>
      <c r="BV302" s="16"/>
      <c r="BW302" s="16"/>
      <c r="BX302" s="60"/>
      <c r="BY302" s="17"/>
      <c r="BZ302" s="60"/>
      <c r="CA302" s="17"/>
      <c r="CB302" s="16"/>
      <c r="CC302" s="16"/>
      <c r="CD302" s="16"/>
      <c r="CE302" s="16"/>
      <c r="CF302" s="16"/>
      <c r="CG302" s="16"/>
      <c r="CH302" s="60"/>
      <c r="CI302" s="17"/>
      <c r="CJ302" s="16"/>
      <c r="CK302" s="16"/>
      <c r="CL302" s="16"/>
      <c r="CM302" s="16"/>
      <c r="CN302" s="16"/>
      <c r="CO302" s="16"/>
      <c r="CP302" s="16"/>
      <c r="CQ302" s="16"/>
      <c r="CR302" s="16"/>
      <c r="CS302" s="16"/>
      <c r="CT302" s="60"/>
      <c r="CU302" s="17"/>
      <c r="CV302" s="16"/>
      <c r="CW302" s="16"/>
    </row>
    <row r="303" spans="1:101" x14ac:dyDescent="0.3">
      <c r="A303" s="14">
        <v>135</v>
      </c>
      <c r="B303" s="15"/>
      <c r="C303" s="14" t="s">
        <v>224</v>
      </c>
      <c r="D303" s="14" t="s">
        <v>497</v>
      </c>
      <c r="E303" s="14"/>
      <c r="F303" s="14"/>
      <c r="G303" s="14" t="s">
        <v>498</v>
      </c>
      <c r="H303" s="2"/>
      <c r="I303" s="12">
        <v>100</v>
      </c>
      <c r="J303" s="16">
        <f t="shared" si="17"/>
        <v>22.200000000000003</v>
      </c>
      <c r="K303" s="16">
        <f t="shared" si="18"/>
        <v>51.967500000000001</v>
      </c>
      <c r="L303" s="16">
        <f t="shared" si="16"/>
        <v>48.032499999999999</v>
      </c>
      <c r="M303" s="16">
        <f t="shared" si="16"/>
        <v>77.8</v>
      </c>
      <c r="N303" s="17">
        <v>8</v>
      </c>
      <c r="O303" s="17">
        <v>25</v>
      </c>
      <c r="P303" s="17">
        <v>5</v>
      </c>
      <c r="Q303" s="17">
        <v>10</v>
      </c>
      <c r="R303" s="18">
        <v>5.0000000000000001E-3</v>
      </c>
      <c r="S303" s="16">
        <v>0.5</v>
      </c>
      <c r="T303" s="60"/>
      <c r="U303" s="17"/>
      <c r="V303" s="16"/>
      <c r="W303" s="16"/>
      <c r="X303" s="18">
        <v>2E-3</v>
      </c>
      <c r="Y303" s="16">
        <v>0.1</v>
      </c>
      <c r="Z303" s="16"/>
      <c r="AA303" s="16"/>
      <c r="AB303" s="16"/>
      <c r="AC303" s="16"/>
      <c r="AD303" s="16"/>
      <c r="AE303" s="16"/>
      <c r="AF303" s="18"/>
      <c r="AG303" s="16"/>
      <c r="AH303" s="18">
        <v>5.0000000000000001E-3</v>
      </c>
      <c r="AI303" s="16">
        <v>0.5</v>
      </c>
      <c r="AJ303" s="17">
        <v>35</v>
      </c>
      <c r="AK303" s="17">
        <v>40</v>
      </c>
      <c r="AL303" s="16">
        <v>0.01</v>
      </c>
      <c r="AM303" s="16">
        <v>0.2</v>
      </c>
      <c r="AN303" s="16">
        <v>0.01</v>
      </c>
      <c r="AO303" s="16">
        <v>0.5</v>
      </c>
      <c r="AP303" s="16"/>
      <c r="AQ303" s="16"/>
      <c r="AR303" s="60"/>
      <c r="AS303" s="17"/>
      <c r="AT303" s="16"/>
      <c r="AU303" s="16"/>
      <c r="AV303" s="18"/>
      <c r="AW303" s="16"/>
      <c r="AX303" s="18"/>
      <c r="AY303" s="16"/>
      <c r="AZ303" s="60"/>
      <c r="BA303" s="17"/>
      <c r="BB303" s="16"/>
      <c r="BC303" s="16"/>
      <c r="BD303" s="16"/>
      <c r="BE303" s="16"/>
      <c r="BF303" s="60">
        <v>5.0000000000000001E-4</v>
      </c>
      <c r="BG303" s="17">
        <v>1</v>
      </c>
      <c r="BH303" s="60"/>
      <c r="BI303" s="17"/>
      <c r="BJ303" s="60"/>
      <c r="BK303" s="17"/>
      <c r="BL303" s="16"/>
      <c r="BM303" s="16"/>
      <c r="BN303" s="16"/>
      <c r="BO303" s="16"/>
      <c r="BP303" s="16"/>
      <c r="BQ303" s="16"/>
      <c r="BR303" s="60"/>
      <c r="BS303" s="17"/>
      <c r="BT303" s="16"/>
      <c r="BU303" s="16"/>
      <c r="BV303" s="16"/>
      <c r="BW303" s="16"/>
      <c r="BX303" s="60"/>
      <c r="BY303" s="17"/>
      <c r="BZ303" s="60"/>
      <c r="CA303" s="17"/>
      <c r="CB303" s="16"/>
      <c r="CC303" s="16"/>
      <c r="CD303" s="16"/>
      <c r="CE303" s="16"/>
      <c r="CF303" s="16"/>
      <c r="CG303" s="16"/>
      <c r="CH303" s="60"/>
      <c r="CI303" s="17"/>
      <c r="CJ303" s="16"/>
      <c r="CK303" s="16"/>
      <c r="CL303" s="16"/>
      <c r="CM303" s="16"/>
      <c r="CN303" s="16"/>
      <c r="CO303" s="16"/>
      <c r="CP303" s="16"/>
      <c r="CQ303" s="16"/>
      <c r="CR303" s="16"/>
      <c r="CS303" s="16"/>
      <c r="CT303" s="60"/>
      <c r="CU303" s="17"/>
      <c r="CV303" s="16"/>
      <c r="CW303" s="16"/>
    </row>
    <row r="304" spans="1:101" x14ac:dyDescent="0.3">
      <c r="A304" s="14">
        <v>135</v>
      </c>
      <c r="B304" s="15"/>
      <c r="C304" s="14" t="s">
        <v>224</v>
      </c>
      <c r="D304" s="14" t="s">
        <v>497</v>
      </c>
      <c r="E304" s="14"/>
      <c r="F304" s="14"/>
      <c r="G304" s="14" t="s">
        <v>498</v>
      </c>
      <c r="H304" s="2"/>
      <c r="I304" s="12">
        <v>100</v>
      </c>
      <c r="J304" s="16">
        <f t="shared" si="17"/>
        <v>12.700000000000003</v>
      </c>
      <c r="K304" s="16">
        <f t="shared" si="18"/>
        <v>51.96749999999998</v>
      </c>
      <c r="L304" s="16">
        <f t="shared" si="16"/>
        <v>48.03250000000002</v>
      </c>
      <c r="M304" s="16">
        <f t="shared" si="16"/>
        <v>87.3</v>
      </c>
      <c r="N304" s="17">
        <v>8</v>
      </c>
      <c r="O304" s="17">
        <v>25</v>
      </c>
      <c r="P304" s="17">
        <v>5</v>
      </c>
      <c r="Q304" s="17">
        <v>10</v>
      </c>
      <c r="R304" s="18">
        <v>5.0000000000000001E-3</v>
      </c>
      <c r="S304" s="16">
        <v>0.5</v>
      </c>
      <c r="T304" s="60">
        <v>5.0000000000000001E-4</v>
      </c>
      <c r="U304" s="17">
        <v>1</v>
      </c>
      <c r="V304" s="16"/>
      <c r="W304" s="16"/>
      <c r="X304" s="18">
        <v>2E-3</v>
      </c>
      <c r="Y304" s="16">
        <v>0.1</v>
      </c>
      <c r="Z304" s="16"/>
      <c r="AA304" s="16"/>
      <c r="AB304" s="16"/>
      <c r="AC304" s="16"/>
      <c r="AD304" s="16"/>
      <c r="AE304" s="16"/>
      <c r="AF304" s="18"/>
      <c r="AG304" s="16"/>
      <c r="AH304" s="18"/>
      <c r="AI304" s="16"/>
      <c r="AJ304" s="17">
        <v>35</v>
      </c>
      <c r="AK304" s="17">
        <v>40</v>
      </c>
      <c r="AL304" s="16">
        <v>0.01</v>
      </c>
      <c r="AM304" s="16">
        <v>0.2</v>
      </c>
      <c r="AN304" s="16">
        <v>0.01</v>
      </c>
      <c r="AO304" s="16">
        <v>0.5</v>
      </c>
      <c r="AP304" s="16"/>
      <c r="AQ304" s="16"/>
      <c r="AR304" s="60">
        <v>5.0000000000000001E-4</v>
      </c>
      <c r="AS304" s="17">
        <v>1</v>
      </c>
      <c r="AT304" s="16"/>
      <c r="AU304" s="16"/>
      <c r="AV304" s="18"/>
      <c r="AW304" s="16"/>
      <c r="AX304" s="18"/>
      <c r="AY304" s="16"/>
      <c r="AZ304" s="60">
        <v>5.0000000000000001E-4</v>
      </c>
      <c r="BA304" s="17">
        <v>1</v>
      </c>
      <c r="BB304" s="16"/>
      <c r="BC304" s="16"/>
      <c r="BD304" s="16"/>
      <c r="BE304" s="16"/>
      <c r="BF304" s="60">
        <v>5.0000000000000001E-4</v>
      </c>
      <c r="BG304" s="17">
        <v>1</v>
      </c>
      <c r="BH304" s="60">
        <v>5.0000000000000001E-4</v>
      </c>
      <c r="BI304" s="17">
        <v>1</v>
      </c>
      <c r="BJ304" s="60">
        <v>5.0000000000000001E-4</v>
      </c>
      <c r="BK304" s="17">
        <v>1</v>
      </c>
      <c r="BL304" s="16"/>
      <c r="BM304" s="16"/>
      <c r="BN304" s="16"/>
      <c r="BO304" s="16"/>
      <c r="BP304" s="16"/>
      <c r="BQ304" s="16"/>
      <c r="BR304" s="60">
        <v>5.0000000000000001E-4</v>
      </c>
      <c r="BS304" s="17">
        <v>1</v>
      </c>
      <c r="BT304" s="16"/>
      <c r="BU304" s="16"/>
      <c r="BV304" s="16"/>
      <c r="BW304" s="16"/>
      <c r="BX304" s="60">
        <v>5.0000000000000001E-4</v>
      </c>
      <c r="BY304" s="17">
        <v>1</v>
      </c>
      <c r="BZ304" s="60">
        <v>5.0000000000000001E-4</v>
      </c>
      <c r="CA304" s="17">
        <v>1</v>
      </c>
      <c r="CB304" s="16"/>
      <c r="CC304" s="16"/>
      <c r="CD304" s="16"/>
      <c r="CE304" s="16"/>
      <c r="CF304" s="16"/>
      <c r="CG304" s="16"/>
      <c r="CH304" s="60">
        <v>5.0000000000000001E-4</v>
      </c>
      <c r="CI304" s="17">
        <v>1</v>
      </c>
      <c r="CJ304" s="16"/>
      <c r="CK304" s="16"/>
      <c r="CL304" s="16"/>
      <c r="CM304" s="16"/>
      <c r="CN304" s="16"/>
      <c r="CO304" s="16"/>
      <c r="CP304" s="16"/>
      <c r="CQ304" s="16"/>
      <c r="CR304" s="16"/>
      <c r="CS304" s="16"/>
      <c r="CT304" s="60">
        <v>5.0000000000000001E-4</v>
      </c>
      <c r="CU304" s="17">
        <v>1</v>
      </c>
      <c r="CV304" s="16"/>
      <c r="CW304" s="16"/>
    </row>
    <row r="305" spans="1:101" x14ac:dyDescent="0.3">
      <c r="A305" s="14">
        <v>135</v>
      </c>
      <c r="B305" s="15"/>
      <c r="C305" s="14" t="s">
        <v>224</v>
      </c>
      <c r="D305" s="14" t="s">
        <v>497</v>
      </c>
      <c r="E305" s="14"/>
      <c r="F305" s="14"/>
      <c r="G305" s="14" t="s">
        <v>498</v>
      </c>
      <c r="H305" s="2"/>
      <c r="I305" s="12">
        <v>100</v>
      </c>
      <c r="J305" s="16">
        <f t="shared" si="17"/>
        <v>22.200000000000003</v>
      </c>
      <c r="K305" s="16">
        <f t="shared" si="18"/>
        <v>51.967500000000001</v>
      </c>
      <c r="L305" s="16">
        <f t="shared" si="16"/>
        <v>48.032499999999999</v>
      </c>
      <c r="M305" s="16">
        <f t="shared" si="16"/>
        <v>77.8</v>
      </c>
      <c r="N305" s="17">
        <v>8</v>
      </c>
      <c r="O305" s="17">
        <v>25</v>
      </c>
      <c r="P305" s="17">
        <v>5</v>
      </c>
      <c r="Q305" s="17">
        <v>10</v>
      </c>
      <c r="R305" s="18">
        <v>5.0000000000000001E-3</v>
      </c>
      <c r="S305" s="16">
        <v>0.5</v>
      </c>
      <c r="T305" s="60"/>
      <c r="U305" s="17"/>
      <c r="V305" s="16"/>
      <c r="W305" s="16"/>
      <c r="X305" s="18"/>
      <c r="Y305" s="16"/>
      <c r="Z305" s="16"/>
      <c r="AA305" s="16"/>
      <c r="AB305" s="16"/>
      <c r="AC305" s="16"/>
      <c r="AD305" s="16"/>
      <c r="AE305" s="16"/>
      <c r="AF305" s="18">
        <v>2E-3</v>
      </c>
      <c r="AG305" s="16">
        <v>0.1</v>
      </c>
      <c r="AH305" s="18">
        <v>5.0000000000000001E-3</v>
      </c>
      <c r="AI305" s="16">
        <v>0.5</v>
      </c>
      <c r="AJ305" s="17">
        <v>35</v>
      </c>
      <c r="AK305" s="17">
        <v>40</v>
      </c>
      <c r="AL305" s="16">
        <v>0.01</v>
      </c>
      <c r="AM305" s="16">
        <v>0.2</v>
      </c>
      <c r="AN305" s="16">
        <v>0.01</v>
      </c>
      <c r="AO305" s="16">
        <v>0.5</v>
      </c>
      <c r="AP305" s="16"/>
      <c r="AQ305" s="16"/>
      <c r="AR305" s="60"/>
      <c r="AS305" s="17"/>
      <c r="AT305" s="16"/>
      <c r="AU305" s="16"/>
      <c r="AV305" s="18"/>
      <c r="AW305" s="16"/>
      <c r="AX305" s="18"/>
      <c r="AY305" s="16"/>
      <c r="AZ305" s="60"/>
      <c r="BA305" s="17"/>
      <c r="BB305" s="16"/>
      <c r="BC305" s="16"/>
      <c r="BD305" s="16"/>
      <c r="BE305" s="16"/>
      <c r="BF305" s="60">
        <v>5.0000000000000001E-4</v>
      </c>
      <c r="BG305" s="17">
        <v>1</v>
      </c>
      <c r="BH305" s="60"/>
      <c r="BI305" s="17"/>
      <c r="BJ305" s="60"/>
      <c r="BK305" s="17"/>
      <c r="BL305" s="16"/>
      <c r="BM305" s="16"/>
      <c r="BN305" s="16"/>
      <c r="BO305" s="16"/>
      <c r="BP305" s="16"/>
      <c r="BQ305" s="16"/>
      <c r="BR305" s="60"/>
      <c r="BS305" s="17"/>
      <c r="BT305" s="16"/>
      <c r="BU305" s="16"/>
      <c r="BV305" s="16"/>
      <c r="BW305" s="16"/>
      <c r="BX305" s="60"/>
      <c r="BY305" s="17"/>
      <c r="BZ305" s="60"/>
      <c r="CA305" s="17"/>
      <c r="CB305" s="16"/>
      <c r="CC305" s="16"/>
      <c r="CD305" s="16"/>
      <c r="CE305" s="16"/>
      <c r="CF305" s="16"/>
      <c r="CG305" s="16"/>
      <c r="CH305" s="60"/>
      <c r="CI305" s="17"/>
      <c r="CJ305" s="16"/>
      <c r="CK305" s="16"/>
      <c r="CL305" s="16"/>
      <c r="CM305" s="16"/>
      <c r="CN305" s="16"/>
      <c r="CO305" s="16"/>
      <c r="CP305" s="16"/>
      <c r="CQ305" s="16"/>
      <c r="CR305" s="16"/>
      <c r="CS305" s="16"/>
      <c r="CT305" s="60"/>
      <c r="CU305" s="17"/>
      <c r="CV305" s="16"/>
      <c r="CW305" s="16"/>
    </row>
    <row r="306" spans="1:101" x14ac:dyDescent="0.3">
      <c r="A306" s="14">
        <v>135</v>
      </c>
      <c r="B306" s="15"/>
      <c r="C306" s="14" t="s">
        <v>224</v>
      </c>
      <c r="D306" s="14" t="s">
        <v>497</v>
      </c>
      <c r="E306" s="14"/>
      <c r="F306" s="14"/>
      <c r="G306" s="14" t="s">
        <v>498</v>
      </c>
      <c r="H306" s="2"/>
      <c r="I306" s="12">
        <v>100</v>
      </c>
      <c r="J306" s="16">
        <f t="shared" si="17"/>
        <v>22.700000000000003</v>
      </c>
      <c r="K306" s="16">
        <f t="shared" si="18"/>
        <v>51.972499999999997</v>
      </c>
      <c r="L306" s="16">
        <f t="shared" si="16"/>
        <v>48.027500000000003</v>
      </c>
      <c r="M306" s="16">
        <f t="shared" si="16"/>
        <v>77.3</v>
      </c>
      <c r="N306" s="17">
        <v>8</v>
      </c>
      <c r="O306" s="17">
        <v>25</v>
      </c>
      <c r="P306" s="17">
        <v>5</v>
      </c>
      <c r="Q306" s="17">
        <v>10</v>
      </c>
      <c r="R306" s="18">
        <v>5.0000000000000001E-3</v>
      </c>
      <c r="S306" s="16">
        <v>0.5</v>
      </c>
      <c r="T306" s="60"/>
      <c r="U306" s="17"/>
      <c r="V306" s="16"/>
      <c r="W306" s="16"/>
      <c r="X306" s="18"/>
      <c r="Y306" s="16"/>
      <c r="Z306" s="16"/>
      <c r="AA306" s="16"/>
      <c r="AB306" s="16"/>
      <c r="AC306" s="16"/>
      <c r="AD306" s="16"/>
      <c r="AE306" s="16"/>
      <c r="AF306" s="18">
        <v>2E-3</v>
      </c>
      <c r="AG306" s="16">
        <v>0.1</v>
      </c>
      <c r="AH306" s="18"/>
      <c r="AI306" s="16"/>
      <c r="AJ306" s="17">
        <v>35</v>
      </c>
      <c r="AK306" s="17">
        <v>40</v>
      </c>
      <c r="AL306" s="16">
        <v>0.01</v>
      </c>
      <c r="AM306" s="16">
        <v>0.2</v>
      </c>
      <c r="AN306" s="16">
        <v>0.01</v>
      </c>
      <c r="AO306" s="16">
        <v>0.5</v>
      </c>
      <c r="AP306" s="16"/>
      <c r="AQ306" s="16"/>
      <c r="AR306" s="60"/>
      <c r="AS306" s="17"/>
      <c r="AT306" s="16"/>
      <c r="AU306" s="16"/>
      <c r="AV306" s="18"/>
      <c r="AW306" s="16"/>
      <c r="AX306" s="18"/>
      <c r="AY306" s="16"/>
      <c r="AZ306" s="60"/>
      <c r="BA306" s="17"/>
      <c r="BB306" s="16"/>
      <c r="BC306" s="16"/>
      <c r="BD306" s="16"/>
      <c r="BE306" s="16"/>
      <c r="BF306" s="60">
        <v>5.0000000000000001E-4</v>
      </c>
      <c r="BG306" s="17">
        <v>1</v>
      </c>
      <c r="BH306" s="60"/>
      <c r="BI306" s="17"/>
      <c r="BJ306" s="60"/>
      <c r="BK306" s="17"/>
      <c r="BL306" s="16"/>
      <c r="BM306" s="16"/>
      <c r="BN306" s="16"/>
      <c r="BO306" s="16"/>
      <c r="BP306" s="16"/>
      <c r="BQ306" s="16"/>
      <c r="BR306" s="60"/>
      <c r="BS306" s="17"/>
      <c r="BT306" s="16"/>
      <c r="BU306" s="16"/>
      <c r="BV306" s="16"/>
      <c r="BW306" s="16"/>
      <c r="BX306" s="60"/>
      <c r="BY306" s="17"/>
      <c r="BZ306" s="60"/>
      <c r="CA306" s="17"/>
      <c r="CB306" s="16"/>
      <c r="CC306" s="16"/>
      <c r="CD306" s="16"/>
      <c r="CE306" s="16"/>
      <c r="CF306" s="16"/>
      <c r="CG306" s="16"/>
      <c r="CH306" s="60"/>
      <c r="CI306" s="17"/>
      <c r="CJ306" s="16"/>
      <c r="CK306" s="16"/>
      <c r="CL306" s="16"/>
      <c r="CM306" s="16"/>
      <c r="CN306" s="16"/>
      <c r="CO306" s="16"/>
      <c r="CP306" s="16"/>
      <c r="CQ306" s="16"/>
      <c r="CR306" s="16"/>
      <c r="CS306" s="16"/>
      <c r="CT306" s="60"/>
      <c r="CU306" s="17"/>
      <c r="CV306" s="16"/>
      <c r="CW306" s="16"/>
    </row>
    <row r="307" spans="1:101" x14ac:dyDescent="0.3">
      <c r="A307" s="14">
        <v>135</v>
      </c>
      <c r="B307" s="15"/>
      <c r="C307" s="14" t="s">
        <v>224</v>
      </c>
      <c r="D307" s="14" t="s">
        <v>497</v>
      </c>
      <c r="E307" s="14"/>
      <c r="F307" s="14"/>
      <c r="G307" s="14" t="s">
        <v>498</v>
      </c>
      <c r="H307" s="2"/>
      <c r="I307" s="12">
        <v>100</v>
      </c>
      <c r="J307" s="16">
        <f t="shared" si="17"/>
        <v>22</v>
      </c>
      <c r="K307" s="16">
        <f t="shared" si="18"/>
        <v>51.972499999999989</v>
      </c>
      <c r="L307" s="16">
        <f t="shared" si="16"/>
        <v>48.027500000000011</v>
      </c>
      <c r="M307" s="16">
        <f t="shared" si="16"/>
        <v>78</v>
      </c>
      <c r="N307" s="17">
        <v>8</v>
      </c>
      <c r="O307" s="17">
        <v>25</v>
      </c>
      <c r="P307" s="17">
        <v>5</v>
      </c>
      <c r="Q307" s="17">
        <v>10</v>
      </c>
      <c r="R307" s="18">
        <v>5.0000000000000001E-3</v>
      </c>
      <c r="S307" s="16">
        <v>0.5</v>
      </c>
      <c r="T307" s="60"/>
      <c r="U307" s="17"/>
      <c r="V307" s="16">
        <v>0.01</v>
      </c>
      <c r="W307" s="16">
        <v>0.5</v>
      </c>
      <c r="X307" s="18">
        <v>2E-3</v>
      </c>
      <c r="Y307" s="16">
        <v>0.1</v>
      </c>
      <c r="Z307" s="16"/>
      <c r="AA307" s="16"/>
      <c r="AB307" s="16"/>
      <c r="AC307" s="16"/>
      <c r="AD307" s="16"/>
      <c r="AE307" s="16"/>
      <c r="AF307" s="18"/>
      <c r="AG307" s="16"/>
      <c r="AH307" s="18">
        <v>5.0000000000000001E-3</v>
      </c>
      <c r="AI307" s="16">
        <v>0.5</v>
      </c>
      <c r="AJ307" s="17">
        <v>35</v>
      </c>
      <c r="AK307" s="17">
        <v>40</v>
      </c>
      <c r="AL307" s="16"/>
      <c r="AM307" s="16"/>
      <c r="AN307" s="16"/>
      <c r="AO307" s="16"/>
      <c r="AP307" s="16"/>
      <c r="AQ307" s="16"/>
      <c r="AR307" s="60"/>
      <c r="AS307" s="17"/>
      <c r="AT307" s="16"/>
      <c r="AU307" s="16"/>
      <c r="AV307" s="18">
        <v>5.0000000000000001E-3</v>
      </c>
      <c r="AW307" s="16">
        <v>0.4</v>
      </c>
      <c r="AX307" s="18"/>
      <c r="AY307" s="16"/>
      <c r="AZ307" s="60"/>
      <c r="BA307" s="17"/>
      <c r="BB307" s="16"/>
      <c r="BC307" s="16"/>
      <c r="BD307" s="16"/>
      <c r="BE307" s="16"/>
      <c r="BF307" s="60">
        <v>5.0000000000000001E-4</v>
      </c>
      <c r="BG307" s="17">
        <v>1</v>
      </c>
      <c r="BH307" s="60"/>
      <c r="BI307" s="17"/>
      <c r="BJ307" s="60"/>
      <c r="BK307" s="17"/>
      <c r="BL307" s="16"/>
      <c r="BM307" s="16"/>
      <c r="BN307" s="16"/>
      <c r="BO307" s="16"/>
      <c r="BP307" s="16"/>
      <c r="BQ307" s="16"/>
      <c r="BR307" s="60"/>
      <c r="BS307" s="17"/>
      <c r="BT307" s="16"/>
      <c r="BU307" s="16"/>
      <c r="BV307" s="16"/>
      <c r="BW307" s="16"/>
      <c r="BX307" s="60"/>
      <c r="BY307" s="17"/>
      <c r="BZ307" s="60"/>
      <c r="CA307" s="17"/>
      <c r="CB307" s="16"/>
      <c r="CC307" s="16"/>
      <c r="CD307" s="16"/>
      <c r="CE307" s="16"/>
      <c r="CF307" s="16"/>
      <c r="CG307" s="16"/>
      <c r="CH307" s="60"/>
      <c r="CI307" s="17"/>
      <c r="CJ307" s="16"/>
      <c r="CK307" s="16"/>
      <c r="CL307" s="16"/>
      <c r="CM307" s="16"/>
      <c r="CN307" s="16"/>
      <c r="CO307" s="16"/>
      <c r="CP307" s="16"/>
      <c r="CQ307" s="16"/>
      <c r="CR307" s="16"/>
      <c r="CS307" s="16"/>
      <c r="CT307" s="60"/>
      <c r="CU307" s="17"/>
      <c r="CV307" s="16"/>
      <c r="CW307" s="16"/>
    </row>
    <row r="308" spans="1:101" x14ac:dyDescent="0.3">
      <c r="A308" s="14">
        <v>135</v>
      </c>
      <c r="B308" s="15"/>
      <c r="C308" s="14" t="s">
        <v>224</v>
      </c>
      <c r="D308" s="14" t="s">
        <v>497</v>
      </c>
      <c r="E308" s="14"/>
      <c r="F308" s="14"/>
      <c r="G308" s="14" t="s">
        <v>498</v>
      </c>
      <c r="H308" s="2"/>
      <c r="I308" s="12">
        <v>100</v>
      </c>
      <c r="J308" s="16">
        <f t="shared" si="17"/>
        <v>12.5</v>
      </c>
      <c r="K308" s="16">
        <f t="shared" si="18"/>
        <v>51.972499999999975</v>
      </c>
      <c r="L308" s="16">
        <f t="shared" si="16"/>
        <v>48.027500000000025</v>
      </c>
      <c r="M308" s="16">
        <f t="shared" si="16"/>
        <v>87.5</v>
      </c>
      <c r="N308" s="17">
        <v>8</v>
      </c>
      <c r="O308" s="17">
        <v>25</v>
      </c>
      <c r="P308" s="17">
        <v>5</v>
      </c>
      <c r="Q308" s="17">
        <v>10</v>
      </c>
      <c r="R308" s="18">
        <v>5.0000000000000001E-3</v>
      </c>
      <c r="S308" s="16">
        <v>0.5</v>
      </c>
      <c r="T308" s="60">
        <v>5.0000000000000001E-4</v>
      </c>
      <c r="U308" s="17">
        <v>1</v>
      </c>
      <c r="V308" s="16">
        <v>0.01</v>
      </c>
      <c r="W308" s="16">
        <v>0.5</v>
      </c>
      <c r="X308" s="18">
        <v>2E-3</v>
      </c>
      <c r="Y308" s="16">
        <v>0.1</v>
      </c>
      <c r="Z308" s="16"/>
      <c r="AA308" s="16"/>
      <c r="AB308" s="16"/>
      <c r="AC308" s="16"/>
      <c r="AD308" s="16"/>
      <c r="AE308" s="16"/>
      <c r="AF308" s="18"/>
      <c r="AG308" s="16"/>
      <c r="AH308" s="18"/>
      <c r="AI308" s="16"/>
      <c r="AJ308" s="17">
        <v>35</v>
      </c>
      <c r="AK308" s="17">
        <v>40</v>
      </c>
      <c r="AL308" s="16"/>
      <c r="AM308" s="16"/>
      <c r="AN308" s="16"/>
      <c r="AO308" s="16"/>
      <c r="AP308" s="16"/>
      <c r="AQ308" s="16"/>
      <c r="AR308" s="60">
        <v>5.0000000000000001E-4</v>
      </c>
      <c r="AS308" s="17">
        <v>1</v>
      </c>
      <c r="AT308" s="16"/>
      <c r="AU308" s="16"/>
      <c r="AV308" s="18">
        <v>5.0000000000000001E-3</v>
      </c>
      <c r="AW308" s="16">
        <v>0.4</v>
      </c>
      <c r="AX308" s="18"/>
      <c r="AY308" s="16"/>
      <c r="AZ308" s="60">
        <v>5.0000000000000001E-4</v>
      </c>
      <c r="BA308" s="17">
        <v>1</v>
      </c>
      <c r="BB308" s="16"/>
      <c r="BC308" s="16"/>
      <c r="BD308" s="16"/>
      <c r="BE308" s="16"/>
      <c r="BF308" s="60">
        <v>5.0000000000000001E-4</v>
      </c>
      <c r="BG308" s="17">
        <v>1</v>
      </c>
      <c r="BH308" s="60">
        <v>5.0000000000000001E-4</v>
      </c>
      <c r="BI308" s="17">
        <v>1</v>
      </c>
      <c r="BJ308" s="60">
        <v>5.0000000000000001E-4</v>
      </c>
      <c r="BK308" s="17">
        <v>1</v>
      </c>
      <c r="BL308" s="16"/>
      <c r="BM308" s="16"/>
      <c r="BN308" s="16"/>
      <c r="BO308" s="16"/>
      <c r="BP308" s="16"/>
      <c r="BQ308" s="16"/>
      <c r="BR308" s="60">
        <v>5.0000000000000001E-4</v>
      </c>
      <c r="BS308" s="17">
        <v>1</v>
      </c>
      <c r="BT308" s="16"/>
      <c r="BU308" s="16"/>
      <c r="BV308" s="16"/>
      <c r="BW308" s="16"/>
      <c r="BX308" s="60">
        <v>5.0000000000000001E-4</v>
      </c>
      <c r="BY308" s="17">
        <v>1</v>
      </c>
      <c r="BZ308" s="60">
        <v>5.0000000000000001E-4</v>
      </c>
      <c r="CA308" s="17">
        <v>1</v>
      </c>
      <c r="CB308" s="16"/>
      <c r="CC308" s="16"/>
      <c r="CD308" s="16"/>
      <c r="CE308" s="16"/>
      <c r="CF308" s="16"/>
      <c r="CG308" s="16"/>
      <c r="CH308" s="60">
        <v>5.0000000000000001E-4</v>
      </c>
      <c r="CI308" s="17">
        <v>1</v>
      </c>
      <c r="CJ308" s="16"/>
      <c r="CK308" s="16"/>
      <c r="CL308" s="16"/>
      <c r="CM308" s="16"/>
      <c r="CN308" s="16"/>
      <c r="CO308" s="16"/>
      <c r="CP308" s="16"/>
      <c r="CQ308" s="16"/>
      <c r="CR308" s="16"/>
      <c r="CS308" s="16"/>
      <c r="CT308" s="60">
        <v>5.0000000000000001E-4</v>
      </c>
      <c r="CU308" s="17">
        <v>1</v>
      </c>
      <c r="CV308" s="16"/>
      <c r="CW308" s="16"/>
    </row>
    <row r="309" spans="1:101" x14ac:dyDescent="0.3">
      <c r="A309" s="14">
        <v>135</v>
      </c>
      <c r="B309" s="15"/>
      <c r="C309" s="14" t="s">
        <v>224</v>
      </c>
      <c r="D309" s="14" t="s">
        <v>497</v>
      </c>
      <c r="E309" s="14"/>
      <c r="F309" s="14"/>
      <c r="G309" s="14" t="s">
        <v>498</v>
      </c>
      <c r="H309" s="2"/>
      <c r="I309" s="12">
        <v>100</v>
      </c>
      <c r="J309" s="16">
        <f t="shared" si="17"/>
        <v>22</v>
      </c>
      <c r="K309" s="16">
        <f t="shared" si="18"/>
        <v>51.972499999999989</v>
      </c>
      <c r="L309" s="16">
        <f t="shared" si="16"/>
        <v>48.027500000000011</v>
      </c>
      <c r="M309" s="16">
        <f t="shared" si="16"/>
        <v>78</v>
      </c>
      <c r="N309" s="17">
        <v>8</v>
      </c>
      <c r="O309" s="17">
        <v>25</v>
      </c>
      <c r="P309" s="17">
        <v>5</v>
      </c>
      <c r="Q309" s="17">
        <v>10</v>
      </c>
      <c r="R309" s="18">
        <v>5.0000000000000001E-3</v>
      </c>
      <c r="S309" s="16">
        <v>0.5</v>
      </c>
      <c r="T309" s="60"/>
      <c r="U309" s="17"/>
      <c r="V309" s="16">
        <v>0.01</v>
      </c>
      <c r="W309" s="16">
        <v>0.5</v>
      </c>
      <c r="X309" s="18"/>
      <c r="Y309" s="16"/>
      <c r="Z309" s="16"/>
      <c r="AA309" s="16"/>
      <c r="AB309" s="16"/>
      <c r="AC309" s="16"/>
      <c r="AD309" s="16"/>
      <c r="AE309" s="16"/>
      <c r="AF309" s="18">
        <v>2E-3</v>
      </c>
      <c r="AG309" s="16">
        <v>0.1</v>
      </c>
      <c r="AH309" s="18">
        <v>5.0000000000000001E-3</v>
      </c>
      <c r="AI309" s="16">
        <v>0.5</v>
      </c>
      <c r="AJ309" s="17">
        <v>35</v>
      </c>
      <c r="AK309" s="17">
        <v>40</v>
      </c>
      <c r="AL309" s="16"/>
      <c r="AM309" s="16"/>
      <c r="AN309" s="16"/>
      <c r="AO309" s="16"/>
      <c r="AP309" s="16"/>
      <c r="AQ309" s="16"/>
      <c r="AR309" s="60"/>
      <c r="AS309" s="17"/>
      <c r="AT309" s="16"/>
      <c r="AU309" s="16"/>
      <c r="AV309" s="18">
        <v>5.0000000000000001E-3</v>
      </c>
      <c r="AW309" s="16">
        <v>0.4</v>
      </c>
      <c r="AX309" s="18"/>
      <c r="AY309" s="16"/>
      <c r="AZ309" s="60"/>
      <c r="BA309" s="17"/>
      <c r="BB309" s="16"/>
      <c r="BC309" s="16"/>
      <c r="BD309" s="16"/>
      <c r="BE309" s="16"/>
      <c r="BF309" s="60">
        <v>5.0000000000000001E-4</v>
      </c>
      <c r="BG309" s="17">
        <v>1</v>
      </c>
      <c r="BH309" s="60"/>
      <c r="BI309" s="17"/>
      <c r="BJ309" s="60"/>
      <c r="BK309" s="17"/>
      <c r="BL309" s="16"/>
      <c r="BM309" s="16"/>
      <c r="BN309" s="16"/>
      <c r="BO309" s="16"/>
      <c r="BP309" s="16"/>
      <c r="BQ309" s="16"/>
      <c r="BR309" s="60"/>
      <c r="BS309" s="17"/>
      <c r="BT309" s="16"/>
      <c r="BU309" s="16"/>
      <c r="BV309" s="16"/>
      <c r="BW309" s="16"/>
      <c r="BX309" s="60"/>
      <c r="BY309" s="17"/>
      <c r="BZ309" s="60"/>
      <c r="CA309" s="17"/>
      <c r="CB309" s="16"/>
      <c r="CC309" s="16"/>
      <c r="CD309" s="16"/>
      <c r="CE309" s="16"/>
      <c r="CF309" s="16"/>
      <c r="CG309" s="16"/>
      <c r="CH309" s="60"/>
      <c r="CI309" s="17"/>
      <c r="CJ309" s="16"/>
      <c r="CK309" s="16"/>
      <c r="CL309" s="16"/>
      <c r="CM309" s="16"/>
      <c r="CN309" s="16"/>
      <c r="CO309" s="16"/>
      <c r="CP309" s="16"/>
      <c r="CQ309" s="16"/>
      <c r="CR309" s="16"/>
      <c r="CS309" s="16"/>
      <c r="CT309" s="60"/>
      <c r="CU309" s="17"/>
      <c r="CV309" s="16"/>
      <c r="CW309" s="16"/>
    </row>
    <row r="310" spans="1:101" x14ac:dyDescent="0.3">
      <c r="A310" s="14">
        <v>135</v>
      </c>
      <c r="B310" s="15"/>
      <c r="C310" s="14" t="s">
        <v>224</v>
      </c>
      <c r="D310" s="14" t="s">
        <v>497</v>
      </c>
      <c r="E310" s="14"/>
      <c r="F310" s="14"/>
      <c r="G310" s="14" t="s">
        <v>498</v>
      </c>
      <c r="H310" s="2"/>
      <c r="I310" s="12">
        <v>100</v>
      </c>
      <c r="J310" s="16">
        <f t="shared" si="17"/>
        <v>22.5</v>
      </c>
      <c r="K310" s="16">
        <f t="shared" si="18"/>
        <v>51.977499999999992</v>
      </c>
      <c r="L310" s="16">
        <f t="shared" si="16"/>
        <v>48.022500000000008</v>
      </c>
      <c r="M310" s="16">
        <f t="shared" si="16"/>
        <v>77.5</v>
      </c>
      <c r="N310" s="17">
        <v>8</v>
      </c>
      <c r="O310" s="17">
        <v>25</v>
      </c>
      <c r="P310" s="17">
        <v>5</v>
      </c>
      <c r="Q310" s="17">
        <v>10</v>
      </c>
      <c r="R310" s="18">
        <v>5.0000000000000001E-3</v>
      </c>
      <c r="S310" s="16">
        <v>0.5</v>
      </c>
      <c r="T310" s="60"/>
      <c r="U310" s="17"/>
      <c r="V310" s="16">
        <v>0.01</v>
      </c>
      <c r="W310" s="16">
        <v>0.5</v>
      </c>
      <c r="X310" s="18"/>
      <c r="Y310" s="16"/>
      <c r="Z310" s="16"/>
      <c r="AA310" s="16"/>
      <c r="AB310" s="16"/>
      <c r="AC310" s="16"/>
      <c r="AD310" s="16"/>
      <c r="AE310" s="16"/>
      <c r="AF310" s="18">
        <v>2E-3</v>
      </c>
      <c r="AG310" s="16">
        <v>0.1</v>
      </c>
      <c r="AH310" s="18"/>
      <c r="AI310" s="16"/>
      <c r="AJ310" s="17">
        <v>35</v>
      </c>
      <c r="AK310" s="17">
        <v>40</v>
      </c>
      <c r="AL310" s="16"/>
      <c r="AM310" s="16"/>
      <c r="AN310" s="16"/>
      <c r="AO310" s="16"/>
      <c r="AP310" s="16"/>
      <c r="AQ310" s="16"/>
      <c r="AR310" s="60"/>
      <c r="AS310" s="17"/>
      <c r="AT310" s="16"/>
      <c r="AU310" s="16"/>
      <c r="AV310" s="18">
        <v>5.0000000000000001E-3</v>
      </c>
      <c r="AW310" s="16">
        <v>0.4</v>
      </c>
      <c r="AX310" s="18"/>
      <c r="AY310" s="16"/>
      <c r="AZ310" s="60"/>
      <c r="BA310" s="17"/>
      <c r="BB310" s="16"/>
      <c r="BC310" s="16"/>
      <c r="BD310" s="16"/>
      <c r="BE310" s="16"/>
      <c r="BF310" s="60">
        <v>5.0000000000000001E-4</v>
      </c>
      <c r="BG310" s="17">
        <v>1</v>
      </c>
      <c r="BH310" s="60"/>
      <c r="BI310" s="17"/>
      <c r="BJ310" s="60"/>
      <c r="BK310" s="17"/>
      <c r="BL310" s="16"/>
      <c r="BM310" s="16"/>
      <c r="BN310" s="16"/>
      <c r="BO310" s="16"/>
      <c r="BP310" s="16"/>
      <c r="BQ310" s="16"/>
      <c r="BR310" s="60"/>
      <c r="BS310" s="17"/>
      <c r="BT310" s="16"/>
      <c r="BU310" s="16"/>
      <c r="BV310" s="16"/>
      <c r="BW310" s="16"/>
      <c r="BX310" s="60"/>
      <c r="BY310" s="17"/>
      <c r="BZ310" s="60"/>
      <c r="CA310" s="17"/>
      <c r="CB310" s="16"/>
      <c r="CC310" s="16"/>
      <c r="CD310" s="16"/>
      <c r="CE310" s="16"/>
      <c r="CF310" s="16"/>
      <c r="CG310" s="16"/>
      <c r="CH310" s="60"/>
      <c r="CI310" s="17"/>
      <c r="CJ310" s="16"/>
      <c r="CK310" s="16"/>
      <c r="CL310" s="16"/>
      <c r="CM310" s="16"/>
      <c r="CN310" s="16"/>
      <c r="CO310" s="16"/>
      <c r="CP310" s="16"/>
      <c r="CQ310" s="16"/>
      <c r="CR310" s="16"/>
      <c r="CS310" s="16"/>
      <c r="CT310" s="60"/>
      <c r="CU310" s="17"/>
      <c r="CV310" s="16"/>
      <c r="CW310" s="16"/>
    </row>
    <row r="311" spans="1:101" x14ac:dyDescent="0.3">
      <c r="A311" s="14">
        <v>135</v>
      </c>
      <c r="B311" s="15"/>
      <c r="C311" s="14" t="s">
        <v>224</v>
      </c>
      <c r="D311" s="14" t="s">
        <v>497</v>
      </c>
      <c r="E311" s="14"/>
      <c r="F311" s="14"/>
      <c r="G311" s="14" t="s">
        <v>498</v>
      </c>
      <c r="H311" s="2"/>
      <c r="I311" s="12">
        <v>100</v>
      </c>
      <c r="J311" s="16">
        <f t="shared" si="17"/>
        <v>22</v>
      </c>
      <c r="K311" s="16">
        <f t="shared" si="18"/>
        <v>51.972499999999989</v>
      </c>
      <c r="L311" s="16">
        <f t="shared" si="16"/>
        <v>48.027500000000011</v>
      </c>
      <c r="M311" s="16">
        <f t="shared" si="16"/>
        <v>78</v>
      </c>
      <c r="N311" s="17">
        <v>8</v>
      </c>
      <c r="O311" s="17">
        <v>25</v>
      </c>
      <c r="P311" s="17">
        <v>5</v>
      </c>
      <c r="Q311" s="17">
        <v>10</v>
      </c>
      <c r="R311" s="18">
        <v>5.0000000000000001E-3</v>
      </c>
      <c r="S311" s="16">
        <v>0.5</v>
      </c>
      <c r="T311" s="60"/>
      <c r="U311" s="17"/>
      <c r="V311" s="16"/>
      <c r="W311" s="16"/>
      <c r="X311" s="18">
        <v>2E-3</v>
      </c>
      <c r="Y311" s="16">
        <v>0.1</v>
      </c>
      <c r="Z311" s="16">
        <v>0.01</v>
      </c>
      <c r="AA311" s="16">
        <v>0.5</v>
      </c>
      <c r="AB311" s="16"/>
      <c r="AC311" s="16"/>
      <c r="AD311" s="16"/>
      <c r="AE311" s="16"/>
      <c r="AF311" s="18"/>
      <c r="AG311" s="16"/>
      <c r="AH311" s="18">
        <v>5.0000000000000001E-3</v>
      </c>
      <c r="AI311" s="16">
        <v>0.5</v>
      </c>
      <c r="AJ311" s="17">
        <v>35</v>
      </c>
      <c r="AK311" s="17">
        <v>40</v>
      </c>
      <c r="AL311" s="16"/>
      <c r="AM311" s="16"/>
      <c r="AN311" s="16"/>
      <c r="AO311" s="16"/>
      <c r="AP311" s="16"/>
      <c r="AQ311" s="16"/>
      <c r="AR311" s="60"/>
      <c r="AS311" s="17"/>
      <c r="AT311" s="16"/>
      <c r="AU311" s="16"/>
      <c r="AV311" s="18">
        <v>5.0000000000000001E-3</v>
      </c>
      <c r="AW311" s="16">
        <v>0.4</v>
      </c>
      <c r="AX311" s="18"/>
      <c r="AY311" s="16"/>
      <c r="AZ311" s="60"/>
      <c r="BA311" s="17"/>
      <c r="BB311" s="16"/>
      <c r="BC311" s="16"/>
      <c r="BD311" s="16"/>
      <c r="BE311" s="16"/>
      <c r="BF311" s="60">
        <v>5.0000000000000001E-4</v>
      </c>
      <c r="BG311" s="17">
        <v>1</v>
      </c>
      <c r="BH311" s="60"/>
      <c r="BI311" s="17"/>
      <c r="BJ311" s="60"/>
      <c r="BK311" s="17"/>
      <c r="BL311" s="16"/>
      <c r="BM311" s="16"/>
      <c r="BN311" s="16"/>
      <c r="BO311" s="16"/>
      <c r="BP311" s="16"/>
      <c r="BQ311" s="16"/>
      <c r="BR311" s="60"/>
      <c r="BS311" s="17"/>
      <c r="BT311" s="16"/>
      <c r="BU311" s="16"/>
      <c r="BV311" s="16"/>
      <c r="BW311" s="16"/>
      <c r="BX311" s="60"/>
      <c r="BY311" s="17"/>
      <c r="BZ311" s="60"/>
      <c r="CA311" s="17"/>
      <c r="CB311" s="16"/>
      <c r="CC311" s="16"/>
      <c r="CD311" s="16"/>
      <c r="CE311" s="16"/>
      <c r="CF311" s="16"/>
      <c r="CG311" s="16"/>
      <c r="CH311" s="60"/>
      <c r="CI311" s="17"/>
      <c r="CJ311" s="16"/>
      <c r="CK311" s="16"/>
      <c r="CL311" s="16"/>
      <c r="CM311" s="16"/>
      <c r="CN311" s="16"/>
      <c r="CO311" s="16"/>
      <c r="CP311" s="16"/>
      <c r="CQ311" s="16"/>
      <c r="CR311" s="16"/>
      <c r="CS311" s="16"/>
      <c r="CT311" s="60"/>
      <c r="CU311" s="17"/>
      <c r="CV311" s="16"/>
      <c r="CW311" s="16"/>
    </row>
    <row r="312" spans="1:101" x14ac:dyDescent="0.3">
      <c r="A312" s="14">
        <v>135</v>
      </c>
      <c r="B312" s="15"/>
      <c r="C312" s="14" t="s">
        <v>224</v>
      </c>
      <c r="D312" s="14" t="s">
        <v>497</v>
      </c>
      <c r="E312" s="14"/>
      <c r="F312" s="14"/>
      <c r="G312" s="14" t="s">
        <v>498</v>
      </c>
      <c r="H312" s="2"/>
      <c r="I312" s="12">
        <v>100</v>
      </c>
      <c r="J312" s="16">
        <f t="shared" si="17"/>
        <v>12.5</v>
      </c>
      <c r="K312" s="16">
        <f t="shared" si="18"/>
        <v>51.972499999999975</v>
      </c>
      <c r="L312" s="16">
        <f t="shared" si="16"/>
        <v>48.027500000000025</v>
      </c>
      <c r="M312" s="16">
        <f t="shared" si="16"/>
        <v>87.5</v>
      </c>
      <c r="N312" s="17">
        <v>8</v>
      </c>
      <c r="O312" s="17">
        <v>25</v>
      </c>
      <c r="P312" s="17">
        <v>5</v>
      </c>
      <c r="Q312" s="17">
        <v>10</v>
      </c>
      <c r="R312" s="18">
        <v>5.0000000000000001E-3</v>
      </c>
      <c r="S312" s="16">
        <v>0.5</v>
      </c>
      <c r="T312" s="60">
        <v>5.0000000000000001E-4</v>
      </c>
      <c r="U312" s="17">
        <v>1</v>
      </c>
      <c r="V312" s="16"/>
      <c r="W312" s="16"/>
      <c r="X312" s="18">
        <v>2E-3</v>
      </c>
      <c r="Y312" s="16">
        <v>0.1</v>
      </c>
      <c r="Z312" s="16">
        <v>0.01</v>
      </c>
      <c r="AA312" s="16">
        <v>0.5</v>
      </c>
      <c r="AB312" s="16"/>
      <c r="AC312" s="16"/>
      <c r="AD312" s="16"/>
      <c r="AE312" s="16"/>
      <c r="AF312" s="18"/>
      <c r="AG312" s="16"/>
      <c r="AH312" s="18"/>
      <c r="AI312" s="16"/>
      <c r="AJ312" s="17">
        <v>35</v>
      </c>
      <c r="AK312" s="17">
        <v>40</v>
      </c>
      <c r="AL312" s="16"/>
      <c r="AM312" s="16"/>
      <c r="AN312" s="16"/>
      <c r="AO312" s="16"/>
      <c r="AP312" s="16"/>
      <c r="AQ312" s="16"/>
      <c r="AR312" s="60">
        <v>5.0000000000000001E-4</v>
      </c>
      <c r="AS312" s="17">
        <v>1</v>
      </c>
      <c r="AT312" s="16"/>
      <c r="AU312" s="16"/>
      <c r="AV312" s="18">
        <v>5.0000000000000001E-3</v>
      </c>
      <c r="AW312" s="16">
        <v>0.4</v>
      </c>
      <c r="AX312" s="18"/>
      <c r="AY312" s="16"/>
      <c r="AZ312" s="60">
        <v>5.0000000000000001E-4</v>
      </c>
      <c r="BA312" s="17">
        <v>1</v>
      </c>
      <c r="BB312" s="16"/>
      <c r="BC312" s="16"/>
      <c r="BD312" s="16"/>
      <c r="BE312" s="16"/>
      <c r="BF312" s="60">
        <v>5.0000000000000001E-4</v>
      </c>
      <c r="BG312" s="17">
        <v>1</v>
      </c>
      <c r="BH312" s="60">
        <v>5.0000000000000001E-4</v>
      </c>
      <c r="BI312" s="17">
        <v>1</v>
      </c>
      <c r="BJ312" s="60">
        <v>5.0000000000000001E-4</v>
      </c>
      <c r="BK312" s="17">
        <v>1</v>
      </c>
      <c r="BL312" s="16"/>
      <c r="BM312" s="16"/>
      <c r="BN312" s="16"/>
      <c r="BO312" s="16"/>
      <c r="BP312" s="16"/>
      <c r="BQ312" s="16"/>
      <c r="BR312" s="60">
        <v>5.0000000000000001E-4</v>
      </c>
      <c r="BS312" s="17">
        <v>1</v>
      </c>
      <c r="BT312" s="16"/>
      <c r="BU312" s="16"/>
      <c r="BV312" s="16"/>
      <c r="BW312" s="16"/>
      <c r="BX312" s="60">
        <v>5.0000000000000001E-4</v>
      </c>
      <c r="BY312" s="17">
        <v>1</v>
      </c>
      <c r="BZ312" s="60">
        <v>5.0000000000000001E-4</v>
      </c>
      <c r="CA312" s="17">
        <v>1</v>
      </c>
      <c r="CB312" s="16"/>
      <c r="CC312" s="16"/>
      <c r="CD312" s="16"/>
      <c r="CE312" s="16"/>
      <c r="CF312" s="16"/>
      <c r="CG312" s="16"/>
      <c r="CH312" s="60">
        <v>5.0000000000000001E-4</v>
      </c>
      <c r="CI312" s="17">
        <v>1</v>
      </c>
      <c r="CJ312" s="16"/>
      <c r="CK312" s="16"/>
      <c r="CL312" s="16"/>
      <c r="CM312" s="16"/>
      <c r="CN312" s="16"/>
      <c r="CO312" s="16"/>
      <c r="CP312" s="16"/>
      <c r="CQ312" s="16"/>
      <c r="CR312" s="16"/>
      <c r="CS312" s="16"/>
      <c r="CT312" s="60">
        <v>5.0000000000000001E-4</v>
      </c>
      <c r="CU312" s="17">
        <v>1</v>
      </c>
      <c r="CV312" s="16"/>
      <c r="CW312" s="16"/>
    </row>
    <row r="313" spans="1:101" x14ac:dyDescent="0.3">
      <c r="A313" s="14">
        <v>135</v>
      </c>
      <c r="B313" s="15"/>
      <c r="C313" s="14" t="s">
        <v>224</v>
      </c>
      <c r="D313" s="14" t="s">
        <v>497</v>
      </c>
      <c r="E313" s="14"/>
      <c r="F313" s="14"/>
      <c r="G313" s="14" t="s">
        <v>498</v>
      </c>
      <c r="H313" s="2"/>
      <c r="I313" s="12">
        <v>100</v>
      </c>
      <c r="J313" s="16">
        <f t="shared" si="17"/>
        <v>22</v>
      </c>
      <c r="K313" s="16">
        <f t="shared" si="18"/>
        <v>51.972499999999989</v>
      </c>
      <c r="L313" s="16">
        <f t="shared" si="16"/>
        <v>48.027500000000011</v>
      </c>
      <c r="M313" s="16">
        <f t="shared" si="16"/>
        <v>78</v>
      </c>
      <c r="N313" s="17">
        <v>8</v>
      </c>
      <c r="O313" s="17">
        <v>25</v>
      </c>
      <c r="P313" s="17">
        <v>5</v>
      </c>
      <c r="Q313" s="17">
        <v>10</v>
      </c>
      <c r="R313" s="18">
        <v>5.0000000000000001E-3</v>
      </c>
      <c r="S313" s="16">
        <v>0.5</v>
      </c>
      <c r="T313" s="60"/>
      <c r="U313" s="17"/>
      <c r="V313" s="16"/>
      <c r="W313" s="16"/>
      <c r="X313" s="18"/>
      <c r="Y313" s="16"/>
      <c r="Z313" s="16">
        <v>0.01</v>
      </c>
      <c r="AA313" s="16">
        <v>0.5</v>
      </c>
      <c r="AB313" s="16"/>
      <c r="AC313" s="16"/>
      <c r="AD313" s="16"/>
      <c r="AE313" s="16"/>
      <c r="AF313" s="18">
        <v>2E-3</v>
      </c>
      <c r="AG313" s="16">
        <v>0.1</v>
      </c>
      <c r="AH313" s="18">
        <v>5.0000000000000001E-3</v>
      </c>
      <c r="AI313" s="16">
        <v>0.5</v>
      </c>
      <c r="AJ313" s="17">
        <v>35</v>
      </c>
      <c r="AK313" s="17">
        <v>40</v>
      </c>
      <c r="AL313" s="16"/>
      <c r="AM313" s="16"/>
      <c r="AN313" s="16"/>
      <c r="AO313" s="16"/>
      <c r="AP313" s="16"/>
      <c r="AQ313" s="16"/>
      <c r="AR313" s="60"/>
      <c r="AS313" s="17"/>
      <c r="AT313" s="16"/>
      <c r="AU313" s="16"/>
      <c r="AV313" s="18">
        <v>5.0000000000000001E-3</v>
      </c>
      <c r="AW313" s="16">
        <v>0.4</v>
      </c>
      <c r="AX313" s="18"/>
      <c r="AY313" s="16"/>
      <c r="AZ313" s="60"/>
      <c r="BA313" s="17"/>
      <c r="BB313" s="16"/>
      <c r="BC313" s="16"/>
      <c r="BD313" s="16"/>
      <c r="BE313" s="16"/>
      <c r="BF313" s="60">
        <v>5.0000000000000001E-4</v>
      </c>
      <c r="BG313" s="17">
        <v>1</v>
      </c>
      <c r="BH313" s="60"/>
      <c r="BI313" s="17"/>
      <c r="BJ313" s="60"/>
      <c r="BK313" s="17"/>
      <c r="BL313" s="16"/>
      <c r="BM313" s="16"/>
      <c r="BN313" s="16"/>
      <c r="BO313" s="16"/>
      <c r="BP313" s="16"/>
      <c r="BQ313" s="16"/>
      <c r="BR313" s="60"/>
      <c r="BS313" s="17"/>
      <c r="BT313" s="16"/>
      <c r="BU313" s="16"/>
      <c r="BV313" s="16"/>
      <c r="BW313" s="16"/>
      <c r="BX313" s="60"/>
      <c r="BY313" s="17"/>
      <c r="BZ313" s="60"/>
      <c r="CA313" s="17"/>
      <c r="CB313" s="16"/>
      <c r="CC313" s="16"/>
      <c r="CD313" s="16"/>
      <c r="CE313" s="16"/>
      <c r="CF313" s="16"/>
      <c r="CG313" s="16"/>
      <c r="CH313" s="60"/>
      <c r="CI313" s="17"/>
      <c r="CJ313" s="16"/>
      <c r="CK313" s="16"/>
      <c r="CL313" s="16"/>
      <c r="CM313" s="16"/>
      <c r="CN313" s="16"/>
      <c r="CO313" s="16"/>
      <c r="CP313" s="16"/>
      <c r="CQ313" s="16"/>
      <c r="CR313" s="16"/>
      <c r="CS313" s="16"/>
      <c r="CT313" s="60"/>
      <c r="CU313" s="17"/>
      <c r="CV313" s="16"/>
      <c r="CW313" s="16"/>
    </row>
    <row r="314" spans="1:101" x14ac:dyDescent="0.3">
      <c r="A314" s="14">
        <v>135</v>
      </c>
      <c r="B314" s="15"/>
      <c r="C314" s="14" t="s">
        <v>224</v>
      </c>
      <c r="D314" s="14" t="s">
        <v>497</v>
      </c>
      <c r="E314" s="14"/>
      <c r="F314" s="14"/>
      <c r="G314" s="14" t="s">
        <v>498</v>
      </c>
      <c r="H314" s="2"/>
      <c r="I314" s="12">
        <v>100</v>
      </c>
      <c r="J314" s="16">
        <f t="shared" si="17"/>
        <v>22.5</v>
      </c>
      <c r="K314" s="16">
        <f t="shared" si="18"/>
        <v>51.977499999999992</v>
      </c>
      <c r="L314" s="16">
        <f t="shared" si="16"/>
        <v>48.022500000000008</v>
      </c>
      <c r="M314" s="16">
        <f t="shared" si="16"/>
        <v>77.5</v>
      </c>
      <c r="N314" s="17">
        <v>8</v>
      </c>
      <c r="O314" s="17">
        <v>25</v>
      </c>
      <c r="P314" s="17">
        <v>5</v>
      </c>
      <c r="Q314" s="17">
        <v>10</v>
      </c>
      <c r="R314" s="18">
        <v>5.0000000000000001E-3</v>
      </c>
      <c r="S314" s="16">
        <v>0.5</v>
      </c>
      <c r="T314" s="60"/>
      <c r="U314" s="17"/>
      <c r="V314" s="16"/>
      <c r="W314" s="16"/>
      <c r="X314" s="18"/>
      <c r="Y314" s="16"/>
      <c r="Z314" s="16">
        <v>0.01</v>
      </c>
      <c r="AA314" s="16">
        <v>0.5</v>
      </c>
      <c r="AB314" s="16"/>
      <c r="AC314" s="16"/>
      <c r="AD314" s="16"/>
      <c r="AE314" s="16"/>
      <c r="AF314" s="18">
        <v>2E-3</v>
      </c>
      <c r="AG314" s="16">
        <v>0.1</v>
      </c>
      <c r="AH314" s="18"/>
      <c r="AI314" s="16"/>
      <c r="AJ314" s="17">
        <v>35</v>
      </c>
      <c r="AK314" s="17">
        <v>40</v>
      </c>
      <c r="AL314" s="16"/>
      <c r="AM314" s="16"/>
      <c r="AN314" s="16"/>
      <c r="AO314" s="16"/>
      <c r="AP314" s="16"/>
      <c r="AQ314" s="16"/>
      <c r="AR314" s="60"/>
      <c r="AS314" s="17"/>
      <c r="AT314" s="16"/>
      <c r="AU314" s="16"/>
      <c r="AV314" s="18">
        <v>5.0000000000000001E-3</v>
      </c>
      <c r="AW314" s="16">
        <v>0.4</v>
      </c>
      <c r="AX314" s="18"/>
      <c r="AY314" s="16"/>
      <c r="AZ314" s="60"/>
      <c r="BA314" s="17"/>
      <c r="BB314" s="16"/>
      <c r="BC314" s="16"/>
      <c r="BD314" s="16"/>
      <c r="BE314" s="16"/>
      <c r="BF314" s="60">
        <v>5.0000000000000001E-4</v>
      </c>
      <c r="BG314" s="17">
        <v>1</v>
      </c>
      <c r="BH314" s="60"/>
      <c r="BI314" s="17"/>
      <c r="BJ314" s="60"/>
      <c r="BK314" s="17"/>
      <c r="BL314" s="16"/>
      <c r="BM314" s="16"/>
      <c r="BN314" s="16"/>
      <c r="BO314" s="16"/>
      <c r="BP314" s="16"/>
      <c r="BQ314" s="16"/>
      <c r="BR314" s="60"/>
      <c r="BS314" s="17"/>
      <c r="BT314" s="16"/>
      <c r="BU314" s="16"/>
      <c r="BV314" s="16"/>
      <c r="BW314" s="16"/>
      <c r="BX314" s="60"/>
      <c r="BY314" s="17"/>
      <c r="BZ314" s="60"/>
      <c r="CA314" s="17"/>
      <c r="CB314" s="16"/>
      <c r="CC314" s="16"/>
      <c r="CD314" s="16"/>
      <c r="CE314" s="16"/>
      <c r="CF314" s="16"/>
      <c r="CG314" s="16"/>
      <c r="CH314" s="60"/>
      <c r="CI314" s="17"/>
      <c r="CJ314" s="16"/>
      <c r="CK314" s="16"/>
      <c r="CL314" s="16"/>
      <c r="CM314" s="16"/>
      <c r="CN314" s="16"/>
      <c r="CO314" s="16"/>
      <c r="CP314" s="16"/>
      <c r="CQ314" s="16"/>
      <c r="CR314" s="16"/>
      <c r="CS314" s="16"/>
      <c r="CT314" s="60"/>
      <c r="CU314" s="17"/>
      <c r="CV314" s="16"/>
      <c r="CW314" s="16"/>
    </row>
    <row r="315" spans="1:101" x14ac:dyDescent="0.3">
      <c r="A315" s="14">
        <v>135</v>
      </c>
      <c r="B315" s="15"/>
      <c r="C315" s="14" t="s">
        <v>224</v>
      </c>
      <c r="D315" s="14" t="s">
        <v>497</v>
      </c>
      <c r="E315" s="14"/>
      <c r="F315" s="14"/>
      <c r="G315" s="14" t="s">
        <v>498</v>
      </c>
      <c r="H315" s="2"/>
      <c r="I315" s="12">
        <v>100</v>
      </c>
      <c r="J315" s="16">
        <f t="shared" si="17"/>
        <v>22</v>
      </c>
      <c r="K315" s="16">
        <f t="shared" si="18"/>
        <v>51.972499999999997</v>
      </c>
      <c r="L315" s="16">
        <f t="shared" si="16"/>
        <v>48.027500000000003</v>
      </c>
      <c r="M315" s="16">
        <f t="shared" si="16"/>
        <v>78</v>
      </c>
      <c r="N315" s="17">
        <v>8</v>
      </c>
      <c r="O315" s="17">
        <v>25</v>
      </c>
      <c r="P315" s="17">
        <v>5</v>
      </c>
      <c r="Q315" s="17">
        <v>10</v>
      </c>
      <c r="R315" s="18">
        <v>5.0000000000000001E-3</v>
      </c>
      <c r="S315" s="16">
        <v>0.5</v>
      </c>
      <c r="T315" s="60"/>
      <c r="U315" s="17"/>
      <c r="V315" s="16"/>
      <c r="W315" s="16"/>
      <c r="X315" s="18">
        <v>2E-3</v>
      </c>
      <c r="Y315" s="16">
        <v>0.1</v>
      </c>
      <c r="Z315" s="16"/>
      <c r="AA315" s="16"/>
      <c r="AB315" s="16"/>
      <c r="AC315" s="16"/>
      <c r="AD315" s="16"/>
      <c r="AE315" s="16"/>
      <c r="AF315" s="18"/>
      <c r="AG315" s="16"/>
      <c r="AH315" s="18">
        <v>5.0000000000000001E-3</v>
      </c>
      <c r="AI315" s="16">
        <v>0.5</v>
      </c>
      <c r="AJ315" s="17">
        <v>35</v>
      </c>
      <c r="AK315" s="17">
        <v>40</v>
      </c>
      <c r="AL315" s="16"/>
      <c r="AM315" s="16"/>
      <c r="AN315" s="16">
        <v>0.01</v>
      </c>
      <c r="AO315" s="16">
        <v>0.5</v>
      </c>
      <c r="AP315" s="16"/>
      <c r="AQ315" s="16"/>
      <c r="AR315" s="60"/>
      <c r="AS315" s="17"/>
      <c r="AT315" s="16"/>
      <c r="AU315" s="16"/>
      <c r="AV315" s="18">
        <v>5.0000000000000001E-3</v>
      </c>
      <c r="AW315" s="16">
        <v>0.4</v>
      </c>
      <c r="AX315" s="18"/>
      <c r="AY315" s="16"/>
      <c r="AZ315" s="60"/>
      <c r="BA315" s="17"/>
      <c r="BB315" s="16"/>
      <c r="BC315" s="16"/>
      <c r="BD315" s="16"/>
      <c r="BE315" s="16"/>
      <c r="BF315" s="60">
        <v>5.0000000000000001E-4</v>
      </c>
      <c r="BG315" s="17">
        <v>1</v>
      </c>
      <c r="BH315" s="60"/>
      <c r="BI315" s="17"/>
      <c r="BJ315" s="60"/>
      <c r="BK315" s="17"/>
      <c r="BL315" s="16"/>
      <c r="BM315" s="16"/>
      <c r="BN315" s="16"/>
      <c r="BO315" s="16"/>
      <c r="BP315" s="16"/>
      <c r="BQ315" s="16"/>
      <c r="BR315" s="60"/>
      <c r="BS315" s="17"/>
      <c r="BT315" s="16"/>
      <c r="BU315" s="16"/>
      <c r="BV315" s="16"/>
      <c r="BW315" s="16"/>
      <c r="BX315" s="60"/>
      <c r="BY315" s="17"/>
      <c r="BZ315" s="60"/>
      <c r="CA315" s="17"/>
      <c r="CB315" s="16"/>
      <c r="CC315" s="16"/>
      <c r="CD315" s="16"/>
      <c r="CE315" s="16"/>
      <c r="CF315" s="16"/>
      <c r="CG315" s="16"/>
      <c r="CH315" s="60"/>
      <c r="CI315" s="17"/>
      <c r="CJ315" s="16"/>
      <c r="CK315" s="16"/>
      <c r="CL315" s="16"/>
      <c r="CM315" s="16"/>
      <c r="CN315" s="16"/>
      <c r="CO315" s="16"/>
      <c r="CP315" s="16"/>
      <c r="CQ315" s="16"/>
      <c r="CR315" s="16"/>
      <c r="CS315" s="16"/>
      <c r="CT315" s="60"/>
      <c r="CU315" s="17"/>
      <c r="CV315" s="16"/>
      <c r="CW315" s="16"/>
    </row>
    <row r="316" spans="1:101" x14ac:dyDescent="0.3">
      <c r="A316" s="14">
        <v>135</v>
      </c>
      <c r="B316" s="15"/>
      <c r="C316" s="14" t="s">
        <v>224</v>
      </c>
      <c r="D316" s="14" t="s">
        <v>497</v>
      </c>
      <c r="E316" s="14"/>
      <c r="F316" s="14"/>
      <c r="G316" s="14" t="s">
        <v>498</v>
      </c>
      <c r="H316" s="2"/>
      <c r="I316" s="12">
        <v>100</v>
      </c>
      <c r="J316" s="16">
        <f t="shared" si="17"/>
        <v>12.5</v>
      </c>
      <c r="K316" s="16">
        <f t="shared" si="18"/>
        <v>51.972499999999975</v>
      </c>
      <c r="L316" s="16">
        <f t="shared" si="16"/>
        <v>48.027500000000025</v>
      </c>
      <c r="M316" s="16">
        <f t="shared" si="16"/>
        <v>87.5</v>
      </c>
      <c r="N316" s="17">
        <v>8</v>
      </c>
      <c r="O316" s="17">
        <v>25</v>
      </c>
      <c r="P316" s="17">
        <v>5</v>
      </c>
      <c r="Q316" s="17">
        <v>10</v>
      </c>
      <c r="R316" s="18">
        <v>5.0000000000000001E-3</v>
      </c>
      <c r="S316" s="16">
        <v>0.5</v>
      </c>
      <c r="T316" s="60">
        <v>5.0000000000000001E-4</v>
      </c>
      <c r="U316" s="17">
        <v>1</v>
      </c>
      <c r="V316" s="16"/>
      <c r="W316" s="16"/>
      <c r="X316" s="18">
        <v>2E-3</v>
      </c>
      <c r="Y316" s="16">
        <v>0.1</v>
      </c>
      <c r="Z316" s="16"/>
      <c r="AA316" s="16"/>
      <c r="AB316" s="16"/>
      <c r="AC316" s="16"/>
      <c r="AD316" s="16"/>
      <c r="AE316" s="16"/>
      <c r="AF316" s="18"/>
      <c r="AG316" s="16"/>
      <c r="AH316" s="18"/>
      <c r="AI316" s="16"/>
      <c r="AJ316" s="17">
        <v>35</v>
      </c>
      <c r="AK316" s="17">
        <v>40</v>
      </c>
      <c r="AL316" s="16"/>
      <c r="AM316" s="16"/>
      <c r="AN316" s="16">
        <v>0.01</v>
      </c>
      <c r="AO316" s="16">
        <v>0.5</v>
      </c>
      <c r="AP316" s="16"/>
      <c r="AQ316" s="16"/>
      <c r="AR316" s="60">
        <v>5.0000000000000001E-4</v>
      </c>
      <c r="AS316" s="17">
        <v>1</v>
      </c>
      <c r="AT316" s="16"/>
      <c r="AU316" s="16"/>
      <c r="AV316" s="18">
        <v>5.0000000000000001E-3</v>
      </c>
      <c r="AW316" s="16">
        <v>0.4</v>
      </c>
      <c r="AX316" s="18"/>
      <c r="AY316" s="16"/>
      <c r="AZ316" s="60">
        <v>5.0000000000000001E-4</v>
      </c>
      <c r="BA316" s="17">
        <v>1</v>
      </c>
      <c r="BB316" s="16"/>
      <c r="BC316" s="16"/>
      <c r="BD316" s="16"/>
      <c r="BE316" s="16"/>
      <c r="BF316" s="60">
        <v>5.0000000000000001E-4</v>
      </c>
      <c r="BG316" s="17">
        <v>1</v>
      </c>
      <c r="BH316" s="60">
        <v>5.0000000000000001E-4</v>
      </c>
      <c r="BI316" s="17">
        <v>1</v>
      </c>
      <c r="BJ316" s="60">
        <v>5.0000000000000001E-4</v>
      </c>
      <c r="BK316" s="17">
        <v>1</v>
      </c>
      <c r="BL316" s="16"/>
      <c r="BM316" s="16"/>
      <c r="BN316" s="16"/>
      <c r="BO316" s="16"/>
      <c r="BP316" s="16"/>
      <c r="BQ316" s="16"/>
      <c r="BR316" s="60">
        <v>5.0000000000000001E-4</v>
      </c>
      <c r="BS316" s="17">
        <v>1</v>
      </c>
      <c r="BT316" s="16"/>
      <c r="BU316" s="16"/>
      <c r="BV316" s="16"/>
      <c r="BW316" s="16"/>
      <c r="BX316" s="60">
        <v>5.0000000000000001E-4</v>
      </c>
      <c r="BY316" s="17">
        <v>1</v>
      </c>
      <c r="BZ316" s="60">
        <v>5.0000000000000001E-4</v>
      </c>
      <c r="CA316" s="17">
        <v>1</v>
      </c>
      <c r="CB316" s="16"/>
      <c r="CC316" s="16"/>
      <c r="CD316" s="16"/>
      <c r="CE316" s="16"/>
      <c r="CF316" s="16"/>
      <c r="CG316" s="16"/>
      <c r="CH316" s="60">
        <v>5.0000000000000001E-4</v>
      </c>
      <c r="CI316" s="17">
        <v>1</v>
      </c>
      <c r="CJ316" s="16"/>
      <c r="CK316" s="16"/>
      <c r="CL316" s="16"/>
      <c r="CM316" s="16"/>
      <c r="CN316" s="16"/>
      <c r="CO316" s="16"/>
      <c r="CP316" s="16"/>
      <c r="CQ316" s="16"/>
      <c r="CR316" s="16"/>
      <c r="CS316" s="16"/>
      <c r="CT316" s="60">
        <v>5.0000000000000001E-4</v>
      </c>
      <c r="CU316" s="17">
        <v>1</v>
      </c>
      <c r="CV316" s="16"/>
      <c r="CW316" s="16"/>
    </row>
    <row r="317" spans="1:101" x14ac:dyDescent="0.3">
      <c r="A317" s="14">
        <v>135</v>
      </c>
      <c r="B317" s="15"/>
      <c r="C317" s="14" t="s">
        <v>224</v>
      </c>
      <c r="D317" s="14" t="s">
        <v>497</v>
      </c>
      <c r="E317" s="14"/>
      <c r="F317" s="14"/>
      <c r="G317" s="14" t="s">
        <v>498</v>
      </c>
      <c r="H317" s="2"/>
      <c r="I317" s="12">
        <v>100</v>
      </c>
      <c r="J317" s="16">
        <f t="shared" si="17"/>
        <v>22</v>
      </c>
      <c r="K317" s="16">
        <f t="shared" si="18"/>
        <v>51.972499999999997</v>
      </c>
      <c r="L317" s="16">
        <f t="shared" si="16"/>
        <v>48.027500000000003</v>
      </c>
      <c r="M317" s="16">
        <f t="shared" si="16"/>
        <v>78</v>
      </c>
      <c r="N317" s="17">
        <v>8</v>
      </c>
      <c r="O317" s="17">
        <v>25</v>
      </c>
      <c r="P317" s="17">
        <v>5</v>
      </c>
      <c r="Q317" s="17">
        <v>10</v>
      </c>
      <c r="R317" s="18">
        <v>5.0000000000000001E-3</v>
      </c>
      <c r="S317" s="16">
        <v>0.5</v>
      </c>
      <c r="T317" s="60"/>
      <c r="U317" s="17"/>
      <c r="V317" s="16"/>
      <c r="W317" s="16"/>
      <c r="X317" s="18"/>
      <c r="Y317" s="16"/>
      <c r="Z317" s="16"/>
      <c r="AA317" s="16"/>
      <c r="AB317" s="16"/>
      <c r="AC317" s="16"/>
      <c r="AD317" s="16"/>
      <c r="AE317" s="16"/>
      <c r="AF317" s="18">
        <v>2E-3</v>
      </c>
      <c r="AG317" s="16">
        <v>0.1</v>
      </c>
      <c r="AH317" s="18">
        <v>5.0000000000000001E-3</v>
      </c>
      <c r="AI317" s="16">
        <v>0.5</v>
      </c>
      <c r="AJ317" s="17">
        <v>35</v>
      </c>
      <c r="AK317" s="17">
        <v>40</v>
      </c>
      <c r="AL317" s="16"/>
      <c r="AM317" s="16"/>
      <c r="AN317" s="16">
        <v>0.01</v>
      </c>
      <c r="AO317" s="16">
        <v>0.5</v>
      </c>
      <c r="AP317" s="16"/>
      <c r="AQ317" s="16"/>
      <c r="AR317" s="60"/>
      <c r="AS317" s="17"/>
      <c r="AT317" s="16"/>
      <c r="AU317" s="16"/>
      <c r="AV317" s="18">
        <v>5.0000000000000001E-3</v>
      </c>
      <c r="AW317" s="16">
        <v>0.4</v>
      </c>
      <c r="AX317" s="18"/>
      <c r="AY317" s="16"/>
      <c r="AZ317" s="60"/>
      <c r="BA317" s="17"/>
      <c r="BB317" s="16"/>
      <c r="BC317" s="16"/>
      <c r="BD317" s="16"/>
      <c r="BE317" s="16"/>
      <c r="BF317" s="60">
        <v>5.0000000000000001E-4</v>
      </c>
      <c r="BG317" s="17">
        <v>1</v>
      </c>
      <c r="BH317" s="60"/>
      <c r="BI317" s="17"/>
      <c r="BJ317" s="60"/>
      <c r="BK317" s="17"/>
      <c r="BL317" s="16"/>
      <c r="BM317" s="16"/>
      <c r="BN317" s="16"/>
      <c r="BO317" s="16"/>
      <c r="BP317" s="16"/>
      <c r="BQ317" s="16"/>
      <c r="BR317" s="60"/>
      <c r="BS317" s="17"/>
      <c r="BT317" s="16"/>
      <c r="BU317" s="16"/>
      <c r="BV317" s="16"/>
      <c r="BW317" s="16"/>
      <c r="BX317" s="60"/>
      <c r="BY317" s="17"/>
      <c r="BZ317" s="60"/>
      <c r="CA317" s="17"/>
      <c r="CB317" s="16"/>
      <c r="CC317" s="16"/>
      <c r="CD317" s="16"/>
      <c r="CE317" s="16"/>
      <c r="CF317" s="16"/>
      <c r="CG317" s="16"/>
      <c r="CH317" s="60"/>
      <c r="CI317" s="17"/>
      <c r="CJ317" s="16"/>
      <c r="CK317" s="16"/>
      <c r="CL317" s="16"/>
      <c r="CM317" s="16"/>
      <c r="CN317" s="16"/>
      <c r="CO317" s="16"/>
      <c r="CP317" s="16"/>
      <c r="CQ317" s="16"/>
      <c r="CR317" s="16"/>
      <c r="CS317" s="16"/>
      <c r="CT317" s="60"/>
      <c r="CU317" s="17"/>
      <c r="CV317" s="16"/>
      <c r="CW317" s="16"/>
    </row>
    <row r="318" spans="1:101" x14ac:dyDescent="0.3">
      <c r="A318" s="14">
        <v>135</v>
      </c>
      <c r="B318" s="15"/>
      <c r="C318" s="14" t="s">
        <v>224</v>
      </c>
      <c r="D318" s="14" t="s">
        <v>497</v>
      </c>
      <c r="E318" s="14"/>
      <c r="F318" s="14"/>
      <c r="G318" s="14" t="s">
        <v>498</v>
      </c>
      <c r="H318" s="2"/>
      <c r="I318" s="12">
        <v>100</v>
      </c>
      <c r="J318" s="16">
        <f t="shared" si="17"/>
        <v>22.5</v>
      </c>
      <c r="K318" s="16">
        <f t="shared" si="18"/>
        <v>51.977499999999992</v>
      </c>
      <c r="L318" s="16">
        <f t="shared" si="16"/>
        <v>48.022500000000008</v>
      </c>
      <c r="M318" s="16">
        <f t="shared" si="16"/>
        <v>77.5</v>
      </c>
      <c r="N318" s="17">
        <v>8</v>
      </c>
      <c r="O318" s="17">
        <v>25</v>
      </c>
      <c r="P318" s="17">
        <v>5</v>
      </c>
      <c r="Q318" s="17">
        <v>10</v>
      </c>
      <c r="R318" s="18">
        <v>5.0000000000000001E-3</v>
      </c>
      <c r="S318" s="16">
        <v>0.5</v>
      </c>
      <c r="T318" s="60"/>
      <c r="U318" s="17"/>
      <c r="V318" s="16"/>
      <c r="W318" s="16"/>
      <c r="X318" s="18"/>
      <c r="Y318" s="16"/>
      <c r="Z318" s="16"/>
      <c r="AA318" s="16"/>
      <c r="AB318" s="16"/>
      <c r="AC318" s="16"/>
      <c r="AD318" s="16"/>
      <c r="AE318" s="16"/>
      <c r="AF318" s="18">
        <v>2E-3</v>
      </c>
      <c r="AG318" s="16">
        <v>0.1</v>
      </c>
      <c r="AH318" s="18"/>
      <c r="AI318" s="16"/>
      <c r="AJ318" s="17">
        <v>35</v>
      </c>
      <c r="AK318" s="17">
        <v>40</v>
      </c>
      <c r="AL318" s="16"/>
      <c r="AM318" s="16"/>
      <c r="AN318" s="16">
        <v>0.01</v>
      </c>
      <c r="AO318" s="16">
        <v>0.5</v>
      </c>
      <c r="AP318" s="16"/>
      <c r="AQ318" s="16"/>
      <c r="AR318" s="60"/>
      <c r="AS318" s="17"/>
      <c r="AT318" s="16"/>
      <c r="AU318" s="16"/>
      <c r="AV318" s="18">
        <v>5.0000000000000001E-3</v>
      </c>
      <c r="AW318" s="16">
        <v>0.4</v>
      </c>
      <c r="AX318" s="18"/>
      <c r="AY318" s="16"/>
      <c r="AZ318" s="60"/>
      <c r="BA318" s="17"/>
      <c r="BB318" s="16"/>
      <c r="BC318" s="16"/>
      <c r="BD318" s="16"/>
      <c r="BE318" s="16"/>
      <c r="BF318" s="60">
        <v>5.0000000000000001E-4</v>
      </c>
      <c r="BG318" s="17">
        <v>1</v>
      </c>
      <c r="BH318" s="60"/>
      <c r="BI318" s="17"/>
      <c r="BJ318" s="60"/>
      <c r="BK318" s="17"/>
      <c r="BL318" s="16"/>
      <c r="BM318" s="16"/>
      <c r="BN318" s="16"/>
      <c r="BO318" s="16"/>
      <c r="BP318" s="16"/>
      <c r="BQ318" s="16"/>
      <c r="BR318" s="60"/>
      <c r="BS318" s="17"/>
      <c r="BT318" s="16"/>
      <c r="BU318" s="16"/>
      <c r="BV318" s="16"/>
      <c r="BW318" s="16"/>
      <c r="BX318" s="60"/>
      <c r="BY318" s="17"/>
      <c r="BZ318" s="60"/>
      <c r="CA318" s="17"/>
      <c r="CB318" s="16"/>
      <c r="CC318" s="16"/>
      <c r="CD318" s="16"/>
      <c r="CE318" s="16"/>
      <c r="CF318" s="16"/>
      <c r="CG318" s="16"/>
      <c r="CH318" s="60"/>
      <c r="CI318" s="17"/>
      <c r="CJ318" s="16"/>
      <c r="CK318" s="16"/>
      <c r="CL318" s="16"/>
      <c r="CM318" s="16"/>
      <c r="CN318" s="16"/>
      <c r="CO318" s="16"/>
      <c r="CP318" s="16"/>
      <c r="CQ318" s="16"/>
      <c r="CR318" s="16"/>
      <c r="CS318" s="16"/>
      <c r="CT318" s="60"/>
      <c r="CU318" s="17"/>
      <c r="CV318" s="16"/>
      <c r="CW318" s="16"/>
    </row>
    <row r="319" spans="1:101" x14ac:dyDescent="0.3">
      <c r="A319" s="14">
        <v>135</v>
      </c>
      <c r="B319" s="15"/>
      <c r="C319" s="14" t="s">
        <v>224</v>
      </c>
      <c r="D319" s="14" t="s">
        <v>497</v>
      </c>
      <c r="E319" s="14"/>
      <c r="F319" s="14"/>
      <c r="G319" s="14" t="s">
        <v>498</v>
      </c>
      <c r="H319" s="2"/>
      <c r="I319" s="12">
        <v>100</v>
      </c>
      <c r="J319" s="16">
        <f t="shared" si="17"/>
        <v>21.400000000000006</v>
      </c>
      <c r="K319" s="16">
        <f t="shared" si="18"/>
        <v>51.974499999999992</v>
      </c>
      <c r="L319" s="16">
        <f t="shared" si="16"/>
        <v>48.025500000000008</v>
      </c>
      <c r="M319" s="16">
        <f t="shared" si="16"/>
        <v>78.599999999999994</v>
      </c>
      <c r="N319" s="17">
        <v>8</v>
      </c>
      <c r="O319" s="17">
        <v>25</v>
      </c>
      <c r="P319" s="17">
        <v>5</v>
      </c>
      <c r="Q319" s="17">
        <v>10</v>
      </c>
      <c r="R319" s="18">
        <v>5.0000000000000001E-3</v>
      </c>
      <c r="S319" s="16">
        <v>0.5</v>
      </c>
      <c r="T319" s="60"/>
      <c r="U319" s="17"/>
      <c r="V319" s="16">
        <v>0.01</v>
      </c>
      <c r="W319" s="16">
        <v>0.5</v>
      </c>
      <c r="X319" s="18">
        <v>2E-3</v>
      </c>
      <c r="Y319" s="16">
        <v>0.1</v>
      </c>
      <c r="Z319" s="16"/>
      <c r="AA319" s="16"/>
      <c r="AB319" s="16"/>
      <c r="AC319" s="16"/>
      <c r="AD319" s="16"/>
      <c r="AE319" s="16"/>
      <c r="AF319" s="18"/>
      <c r="AG319" s="16"/>
      <c r="AH319" s="18">
        <v>5.0000000000000001E-3</v>
      </c>
      <c r="AI319" s="16">
        <v>0.5</v>
      </c>
      <c r="AJ319" s="17">
        <v>35</v>
      </c>
      <c r="AK319" s="17">
        <v>40</v>
      </c>
      <c r="AL319" s="16"/>
      <c r="AM319" s="16"/>
      <c r="AN319" s="16"/>
      <c r="AO319" s="16"/>
      <c r="AP319" s="16"/>
      <c r="AQ319" s="16"/>
      <c r="AR319" s="60"/>
      <c r="AS319" s="17"/>
      <c r="AT319" s="16"/>
      <c r="AU319" s="16"/>
      <c r="AV319" s="18"/>
      <c r="AW319" s="16"/>
      <c r="AX319" s="18">
        <v>3.0000000000000001E-3</v>
      </c>
      <c r="AY319" s="16">
        <v>1</v>
      </c>
      <c r="AZ319" s="60"/>
      <c r="BA319" s="17"/>
      <c r="BB319" s="16"/>
      <c r="BC319" s="16"/>
      <c r="BD319" s="16"/>
      <c r="BE319" s="16"/>
      <c r="BF319" s="60">
        <v>5.0000000000000001E-4</v>
      </c>
      <c r="BG319" s="17">
        <v>1</v>
      </c>
      <c r="BH319" s="60"/>
      <c r="BI319" s="17"/>
      <c r="BJ319" s="60"/>
      <c r="BK319" s="17"/>
      <c r="BL319" s="16"/>
      <c r="BM319" s="16"/>
      <c r="BN319" s="16"/>
      <c r="BO319" s="16"/>
      <c r="BP319" s="16"/>
      <c r="BQ319" s="16"/>
      <c r="BR319" s="60"/>
      <c r="BS319" s="17"/>
      <c r="BT319" s="16"/>
      <c r="BU319" s="16"/>
      <c r="BV319" s="16"/>
      <c r="BW319" s="16"/>
      <c r="BX319" s="60"/>
      <c r="BY319" s="17"/>
      <c r="BZ319" s="60"/>
      <c r="CA319" s="17"/>
      <c r="CB319" s="16"/>
      <c r="CC319" s="16"/>
      <c r="CD319" s="16"/>
      <c r="CE319" s="16"/>
      <c r="CF319" s="16"/>
      <c r="CG319" s="16"/>
      <c r="CH319" s="60"/>
      <c r="CI319" s="17"/>
      <c r="CJ319" s="16"/>
      <c r="CK319" s="16"/>
      <c r="CL319" s="16"/>
      <c r="CM319" s="16"/>
      <c r="CN319" s="16"/>
      <c r="CO319" s="16"/>
      <c r="CP319" s="16"/>
      <c r="CQ319" s="16"/>
      <c r="CR319" s="16"/>
      <c r="CS319" s="16"/>
      <c r="CT319" s="60"/>
      <c r="CU319" s="17"/>
      <c r="CV319" s="16"/>
      <c r="CW319" s="16"/>
    </row>
    <row r="320" spans="1:101" x14ac:dyDescent="0.3">
      <c r="A320" s="14">
        <v>135</v>
      </c>
      <c r="B320" s="15"/>
      <c r="C320" s="14" t="s">
        <v>224</v>
      </c>
      <c r="D320" s="14" t="s">
        <v>497</v>
      </c>
      <c r="E320" s="14"/>
      <c r="F320" s="14"/>
      <c r="G320" s="14" t="s">
        <v>498</v>
      </c>
      <c r="H320" s="2"/>
      <c r="I320" s="12">
        <v>100</v>
      </c>
      <c r="J320" s="16">
        <f t="shared" si="17"/>
        <v>11.900000000000006</v>
      </c>
      <c r="K320" s="16">
        <f t="shared" si="18"/>
        <v>51.974499999999978</v>
      </c>
      <c r="L320" s="16">
        <f t="shared" si="16"/>
        <v>48.025500000000022</v>
      </c>
      <c r="M320" s="16">
        <f t="shared" si="16"/>
        <v>88.1</v>
      </c>
      <c r="N320" s="17">
        <v>8</v>
      </c>
      <c r="O320" s="17">
        <v>25</v>
      </c>
      <c r="P320" s="17">
        <v>5</v>
      </c>
      <c r="Q320" s="17">
        <v>10</v>
      </c>
      <c r="R320" s="18">
        <v>5.0000000000000001E-3</v>
      </c>
      <c r="S320" s="16">
        <v>0.5</v>
      </c>
      <c r="T320" s="60">
        <v>5.0000000000000001E-4</v>
      </c>
      <c r="U320" s="17">
        <v>1</v>
      </c>
      <c r="V320" s="16">
        <v>0.01</v>
      </c>
      <c r="W320" s="16">
        <v>0.5</v>
      </c>
      <c r="X320" s="18">
        <v>2E-3</v>
      </c>
      <c r="Y320" s="16">
        <v>0.1</v>
      </c>
      <c r="Z320" s="16"/>
      <c r="AA320" s="16"/>
      <c r="AB320" s="16"/>
      <c r="AC320" s="16"/>
      <c r="AD320" s="16"/>
      <c r="AE320" s="16"/>
      <c r="AF320" s="18"/>
      <c r="AG320" s="16"/>
      <c r="AH320" s="18"/>
      <c r="AI320" s="16"/>
      <c r="AJ320" s="17">
        <v>35</v>
      </c>
      <c r="AK320" s="17">
        <v>40</v>
      </c>
      <c r="AL320" s="16"/>
      <c r="AM320" s="16"/>
      <c r="AN320" s="16"/>
      <c r="AO320" s="16"/>
      <c r="AP320" s="16"/>
      <c r="AQ320" s="16"/>
      <c r="AR320" s="60">
        <v>5.0000000000000001E-4</v>
      </c>
      <c r="AS320" s="17">
        <v>1</v>
      </c>
      <c r="AT320" s="16"/>
      <c r="AU320" s="16"/>
      <c r="AV320" s="18"/>
      <c r="AW320" s="16"/>
      <c r="AX320" s="18">
        <v>3.0000000000000001E-3</v>
      </c>
      <c r="AY320" s="16">
        <v>1</v>
      </c>
      <c r="AZ320" s="60">
        <v>5.0000000000000001E-4</v>
      </c>
      <c r="BA320" s="17">
        <v>1</v>
      </c>
      <c r="BB320" s="16"/>
      <c r="BC320" s="16"/>
      <c r="BD320" s="16"/>
      <c r="BE320" s="16"/>
      <c r="BF320" s="60">
        <v>5.0000000000000001E-4</v>
      </c>
      <c r="BG320" s="17">
        <v>1</v>
      </c>
      <c r="BH320" s="60">
        <v>5.0000000000000001E-4</v>
      </c>
      <c r="BI320" s="17">
        <v>1</v>
      </c>
      <c r="BJ320" s="60">
        <v>5.0000000000000001E-4</v>
      </c>
      <c r="BK320" s="17">
        <v>1</v>
      </c>
      <c r="BL320" s="16"/>
      <c r="BM320" s="16"/>
      <c r="BN320" s="16"/>
      <c r="BO320" s="16"/>
      <c r="BP320" s="16"/>
      <c r="BQ320" s="16"/>
      <c r="BR320" s="60">
        <v>5.0000000000000001E-4</v>
      </c>
      <c r="BS320" s="17">
        <v>1</v>
      </c>
      <c r="BT320" s="16"/>
      <c r="BU320" s="16"/>
      <c r="BV320" s="16"/>
      <c r="BW320" s="16"/>
      <c r="BX320" s="60">
        <v>5.0000000000000001E-4</v>
      </c>
      <c r="BY320" s="17">
        <v>1</v>
      </c>
      <c r="BZ320" s="60">
        <v>5.0000000000000001E-4</v>
      </c>
      <c r="CA320" s="17">
        <v>1</v>
      </c>
      <c r="CB320" s="16"/>
      <c r="CC320" s="16"/>
      <c r="CD320" s="16"/>
      <c r="CE320" s="16"/>
      <c r="CF320" s="16"/>
      <c r="CG320" s="16"/>
      <c r="CH320" s="60">
        <v>5.0000000000000001E-4</v>
      </c>
      <c r="CI320" s="17">
        <v>1</v>
      </c>
      <c r="CJ320" s="16"/>
      <c r="CK320" s="16"/>
      <c r="CL320" s="16"/>
      <c r="CM320" s="16"/>
      <c r="CN320" s="16"/>
      <c r="CO320" s="16"/>
      <c r="CP320" s="16"/>
      <c r="CQ320" s="16"/>
      <c r="CR320" s="16"/>
      <c r="CS320" s="16"/>
      <c r="CT320" s="60">
        <v>5.0000000000000001E-4</v>
      </c>
      <c r="CU320" s="17">
        <v>1</v>
      </c>
      <c r="CV320" s="16"/>
      <c r="CW320" s="16"/>
    </row>
    <row r="321" spans="1:101" x14ac:dyDescent="0.3">
      <c r="A321" s="14">
        <v>135</v>
      </c>
      <c r="B321" s="15"/>
      <c r="C321" s="14" t="s">
        <v>224</v>
      </c>
      <c r="D321" s="14" t="s">
        <v>497</v>
      </c>
      <c r="E321" s="14"/>
      <c r="F321" s="14"/>
      <c r="G321" s="14" t="s">
        <v>498</v>
      </c>
      <c r="H321" s="2"/>
      <c r="I321" s="12">
        <v>100</v>
      </c>
      <c r="J321" s="16">
        <f t="shared" si="17"/>
        <v>21.400000000000006</v>
      </c>
      <c r="K321" s="16">
        <f t="shared" si="18"/>
        <v>51.974499999999992</v>
      </c>
      <c r="L321" s="16">
        <f t="shared" si="16"/>
        <v>48.025500000000008</v>
      </c>
      <c r="M321" s="16">
        <f t="shared" si="16"/>
        <v>78.599999999999994</v>
      </c>
      <c r="N321" s="17">
        <v>8</v>
      </c>
      <c r="O321" s="17">
        <v>25</v>
      </c>
      <c r="P321" s="17">
        <v>5</v>
      </c>
      <c r="Q321" s="17">
        <v>10</v>
      </c>
      <c r="R321" s="18">
        <v>5.0000000000000001E-3</v>
      </c>
      <c r="S321" s="16">
        <v>0.5</v>
      </c>
      <c r="T321" s="60"/>
      <c r="U321" s="17"/>
      <c r="V321" s="16">
        <v>0.01</v>
      </c>
      <c r="W321" s="16">
        <v>0.5</v>
      </c>
      <c r="X321" s="18"/>
      <c r="Y321" s="16"/>
      <c r="Z321" s="16"/>
      <c r="AA321" s="16"/>
      <c r="AB321" s="16"/>
      <c r="AC321" s="16"/>
      <c r="AD321" s="16"/>
      <c r="AE321" s="16"/>
      <c r="AF321" s="18">
        <v>2E-3</v>
      </c>
      <c r="AG321" s="16">
        <v>0.1</v>
      </c>
      <c r="AH321" s="18">
        <v>5.0000000000000001E-3</v>
      </c>
      <c r="AI321" s="16">
        <v>0.5</v>
      </c>
      <c r="AJ321" s="17">
        <v>35</v>
      </c>
      <c r="AK321" s="17">
        <v>40</v>
      </c>
      <c r="AL321" s="16"/>
      <c r="AM321" s="16"/>
      <c r="AN321" s="16"/>
      <c r="AO321" s="16"/>
      <c r="AP321" s="16"/>
      <c r="AQ321" s="16"/>
      <c r="AR321" s="60"/>
      <c r="AS321" s="17"/>
      <c r="AT321" s="16"/>
      <c r="AU321" s="16"/>
      <c r="AV321" s="18"/>
      <c r="AW321" s="16"/>
      <c r="AX321" s="18">
        <v>3.0000000000000001E-3</v>
      </c>
      <c r="AY321" s="16">
        <v>1</v>
      </c>
      <c r="AZ321" s="60"/>
      <c r="BA321" s="17"/>
      <c r="BB321" s="16"/>
      <c r="BC321" s="16"/>
      <c r="BD321" s="16"/>
      <c r="BE321" s="16"/>
      <c r="BF321" s="60">
        <v>5.0000000000000001E-4</v>
      </c>
      <c r="BG321" s="17">
        <v>1</v>
      </c>
      <c r="BH321" s="60"/>
      <c r="BI321" s="17"/>
      <c r="BJ321" s="60"/>
      <c r="BK321" s="17"/>
      <c r="BL321" s="16"/>
      <c r="BM321" s="16"/>
      <c r="BN321" s="16"/>
      <c r="BO321" s="16"/>
      <c r="BP321" s="16"/>
      <c r="BQ321" s="16"/>
      <c r="BR321" s="60"/>
      <c r="BS321" s="17"/>
      <c r="BT321" s="16"/>
      <c r="BU321" s="16"/>
      <c r="BV321" s="16"/>
      <c r="BW321" s="16"/>
      <c r="BX321" s="60"/>
      <c r="BY321" s="17"/>
      <c r="BZ321" s="60"/>
      <c r="CA321" s="17"/>
      <c r="CB321" s="16"/>
      <c r="CC321" s="16"/>
      <c r="CD321" s="16"/>
      <c r="CE321" s="16"/>
      <c r="CF321" s="16"/>
      <c r="CG321" s="16"/>
      <c r="CH321" s="60"/>
      <c r="CI321" s="17"/>
      <c r="CJ321" s="16"/>
      <c r="CK321" s="16"/>
      <c r="CL321" s="16"/>
      <c r="CM321" s="16"/>
      <c r="CN321" s="16"/>
      <c r="CO321" s="16"/>
      <c r="CP321" s="16"/>
      <c r="CQ321" s="16"/>
      <c r="CR321" s="16"/>
      <c r="CS321" s="16"/>
      <c r="CT321" s="60"/>
      <c r="CU321" s="17"/>
      <c r="CV321" s="16"/>
      <c r="CW321" s="16"/>
    </row>
    <row r="322" spans="1:101" x14ac:dyDescent="0.3">
      <c r="A322" s="14">
        <v>135</v>
      </c>
      <c r="B322" s="15"/>
      <c r="C322" s="14" t="s">
        <v>224</v>
      </c>
      <c r="D322" s="14" t="s">
        <v>497</v>
      </c>
      <c r="E322" s="14"/>
      <c r="F322" s="14"/>
      <c r="G322" s="14" t="s">
        <v>498</v>
      </c>
      <c r="H322" s="2"/>
      <c r="I322" s="12">
        <v>100</v>
      </c>
      <c r="J322" s="16">
        <f t="shared" si="17"/>
        <v>21.900000000000006</v>
      </c>
      <c r="K322" s="16">
        <f t="shared" si="18"/>
        <v>51.979499999999994</v>
      </c>
      <c r="L322" s="16">
        <f t="shared" si="16"/>
        <v>48.020500000000006</v>
      </c>
      <c r="M322" s="16">
        <f t="shared" si="16"/>
        <v>78.099999999999994</v>
      </c>
      <c r="N322" s="17">
        <v>8</v>
      </c>
      <c r="O322" s="17">
        <v>25</v>
      </c>
      <c r="P322" s="17">
        <v>5</v>
      </c>
      <c r="Q322" s="17">
        <v>10</v>
      </c>
      <c r="R322" s="18">
        <v>5.0000000000000001E-3</v>
      </c>
      <c r="S322" s="16">
        <v>0.5</v>
      </c>
      <c r="T322" s="60"/>
      <c r="U322" s="17"/>
      <c r="V322" s="16">
        <v>0.01</v>
      </c>
      <c r="W322" s="16">
        <v>0.5</v>
      </c>
      <c r="X322" s="18"/>
      <c r="Y322" s="16"/>
      <c r="Z322" s="16"/>
      <c r="AA322" s="16"/>
      <c r="AB322" s="16"/>
      <c r="AC322" s="16"/>
      <c r="AD322" s="16"/>
      <c r="AE322" s="16"/>
      <c r="AF322" s="18">
        <v>2E-3</v>
      </c>
      <c r="AG322" s="16">
        <v>0.1</v>
      </c>
      <c r="AH322" s="18"/>
      <c r="AI322" s="16"/>
      <c r="AJ322" s="17">
        <v>35</v>
      </c>
      <c r="AK322" s="17">
        <v>40</v>
      </c>
      <c r="AL322" s="16"/>
      <c r="AM322" s="16"/>
      <c r="AN322" s="16"/>
      <c r="AO322" s="16"/>
      <c r="AP322" s="16"/>
      <c r="AQ322" s="16"/>
      <c r="AR322" s="60"/>
      <c r="AS322" s="17"/>
      <c r="AT322" s="16"/>
      <c r="AU322" s="16"/>
      <c r="AV322" s="18"/>
      <c r="AW322" s="16"/>
      <c r="AX322" s="18">
        <v>3.0000000000000001E-3</v>
      </c>
      <c r="AY322" s="16">
        <v>1</v>
      </c>
      <c r="AZ322" s="60"/>
      <c r="BA322" s="17"/>
      <c r="BB322" s="16"/>
      <c r="BC322" s="16"/>
      <c r="BD322" s="16"/>
      <c r="BE322" s="16"/>
      <c r="BF322" s="60">
        <v>5.0000000000000001E-4</v>
      </c>
      <c r="BG322" s="17">
        <v>1</v>
      </c>
      <c r="BH322" s="60"/>
      <c r="BI322" s="17"/>
      <c r="BJ322" s="60"/>
      <c r="BK322" s="17"/>
      <c r="BL322" s="16"/>
      <c r="BM322" s="16"/>
      <c r="BN322" s="16"/>
      <c r="BO322" s="16"/>
      <c r="BP322" s="16"/>
      <c r="BQ322" s="16"/>
      <c r="BR322" s="60"/>
      <c r="BS322" s="17"/>
      <c r="BT322" s="16"/>
      <c r="BU322" s="16"/>
      <c r="BV322" s="16"/>
      <c r="BW322" s="16"/>
      <c r="BX322" s="60"/>
      <c r="BY322" s="17"/>
      <c r="BZ322" s="60"/>
      <c r="CA322" s="17"/>
      <c r="CB322" s="16"/>
      <c r="CC322" s="16"/>
      <c r="CD322" s="16"/>
      <c r="CE322" s="16"/>
      <c r="CF322" s="16"/>
      <c r="CG322" s="16"/>
      <c r="CH322" s="60"/>
      <c r="CI322" s="17"/>
      <c r="CJ322" s="16"/>
      <c r="CK322" s="16"/>
      <c r="CL322" s="16"/>
      <c r="CM322" s="16"/>
      <c r="CN322" s="16"/>
      <c r="CO322" s="16"/>
      <c r="CP322" s="16"/>
      <c r="CQ322" s="16"/>
      <c r="CR322" s="16"/>
      <c r="CS322" s="16"/>
      <c r="CT322" s="60"/>
      <c r="CU322" s="17"/>
      <c r="CV322" s="16"/>
      <c r="CW322" s="16"/>
    </row>
    <row r="323" spans="1:101" x14ac:dyDescent="0.3">
      <c r="A323" s="14">
        <v>135</v>
      </c>
      <c r="B323" s="15"/>
      <c r="C323" s="14" t="s">
        <v>224</v>
      </c>
      <c r="D323" s="14" t="s">
        <v>497</v>
      </c>
      <c r="E323" s="14"/>
      <c r="F323" s="14"/>
      <c r="G323" s="14" t="s">
        <v>498</v>
      </c>
      <c r="H323" s="2"/>
      <c r="I323" s="12">
        <v>100</v>
      </c>
      <c r="J323" s="16">
        <f t="shared" si="17"/>
        <v>21.400000000000006</v>
      </c>
      <c r="K323" s="16">
        <f t="shared" si="18"/>
        <v>51.974499999999992</v>
      </c>
      <c r="L323" s="16">
        <f t="shared" si="16"/>
        <v>48.025500000000008</v>
      </c>
      <c r="M323" s="16">
        <f t="shared" si="16"/>
        <v>78.599999999999994</v>
      </c>
      <c r="N323" s="17">
        <v>8</v>
      </c>
      <c r="O323" s="17">
        <v>25</v>
      </c>
      <c r="P323" s="17">
        <v>5</v>
      </c>
      <c r="Q323" s="17">
        <v>10</v>
      </c>
      <c r="R323" s="18">
        <v>5.0000000000000001E-3</v>
      </c>
      <c r="S323" s="16">
        <v>0.5</v>
      </c>
      <c r="T323" s="60"/>
      <c r="U323" s="17"/>
      <c r="V323" s="16"/>
      <c r="W323" s="16"/>
      <c r="X323" s="18">
        <v>2E-3</v>
      </c>
      <c r="Y323" s="16">
        <v>0.1</v>
      </c>
      <c r="Z323" s="16">
        <v>0.01</v>
      </c>
      <c r="AA323" s="16">
        <v>0.5</v>
      </c>
      <c r="AB323" s="16"/>
      <c r="AC323" s="16"/>
      <c r="AD323" s="16"/>
      <c r="AE323" s="16"/>
      <c r="AF323" s="18"/>
      <c r="AG323" s="16"/>
      <c r="AH323" s="18">
        <v>5.0000000000000001E-3</v>
      </c>
      <c r="AI323" s="16">
        <v>0.5</v>
      </c>
      <c r="AJ323" s="17">
        <v>35</v>
      </c>
      <c r="AK323" s="17">
        <v>40</v>
      </c>
      <c r="AL323" s="16"/>
      <c r="AM323" s="16"/>
      <c r="AN323" s="16"/>
      <c r="AO323" s="16"/>
      <c r="AP323" s="16"/>
      <c r="AQ323" s="16"/>
      <c r="AR323" s="60"/>
      <c r="AS323" s="17"/>
      <c r="AT323" s="16"/>
      <c r="AU323" s="16"/>
      <c r="AV323" s="18"/>
      <c r="AW323" s="16"/>
      <c r="AX323" s="18">
        <v>3.0000000000000001E-3</v>
      </c>
      <c r="AY323" s="16">
        <v>1</v>
      </c>
      <c r="AZ323" s="60"/>
      <c r="BA323" s="17"/>
      <c r="BB323" s="16"/>
      <c r="BC323" s="16"/>
      <c r="BD323" s="16"/>
      <c r="BE323" s="16"/>
      <c r="BF323" s="60">
        <v>5.0000000000000001E-4</v>
      </c>
      <c r="BG323" s="17">
        <v>1</v>
      </c>
      <c r="BH323" s="60"/>
      <c r="BI323" s="17"/>
      <c r="BJ323" s="60"/>
      <c r="BK323" s="17"/>
      <c r="BL323" s="16"/>
      <c r="BM323" s="16"/>
      <c r="BN323" s="16"/>
      <c r="BO323" s="16"/>
      <c r="BP323" s="16"/>
      <c r="BQ323" s="16"/>
      <c r="BR323" s="60"/>
      <c r="BS323" s="17"/>
      <c r="BT323" s="16"/>
      <c r="BU323" s="16"/>
      <c r="BV323" s="16"/>
      <c r="BW323" s="16"/>
      <c r="BX323" s="60"/>
      <c r="BY323" s="17"/>
      <c r="BZ323" s="60"/>
      <c r="CA323" s="17"/>
      <c r="CB323" s="16"/>
      <c r="CC323" s="16"/>
      <c r="CD323" s="16"/>
      <c r="CE323" s="16"/>
      <c r="CF323" s="16"/>
      <c r="CG323" s="16"/>
      <c r="CH323" s="60"/>
      <c r="CI323" s="17"/>
      <c r="CJ323" s="16"/>
      <c r="CK323" s="16"/>
      <c r="CL323" s="16"/>
      <c r="CM323" s="16"/>
      <c r="CN323" s="16"/>
      <c r="CO323" s="16"/>
      <c r="CP323" s="16"/>
      <c r="CQ323" s="16"/>
      <c r="CR323" s="16"/>
      <c r="CS323" s="16"/>
      <c r="CT323" s="60"/>
      <c r="CU323" s="17"/>
      <c r="CV323" s="16"/>
      <c r="CW323" s="16"/>
    </row>
    <row r="324" spans="1:101" x14ac:dyDescent="0.3">
      <c r="A324" s="14">
        <v>135</v>
      </c>
      <c r="B324" s="15"/>
      <c r="C324" s="14" t="s">
        <v>224</v>
      </c>
      <c r="D324" s="14" t="s">
        <v>497</v>
      </c>
      <c r="E324" s="14"/>
      <c r="F324" s="14"/>
      <c r="G324" s="14" t="s">
        <v>498</v>
      </c>
      <c r="H324" s="2"/>
      <c r="I324" s="12">
        <v>100</v>
      </c>
      <c r="J324" s="16">
        <f t="shared" si="17"/>
        <v>11.900000000000006</v>
      </c>
      <c r="K324" s="16">
        <f t="shared" si="18"/>
        <v>51.974499999999978</v>
      </c>
      <c r="L324" s="16">
        <f t="shared" si="16"/>
        <v>48.025500000000022</v>
      </c>
      <c r="M324" s="16">
        <f t="shared" si="16"/>
        <v>88.1</v>
      </c>
      <c r="N324" s="17">
        <v>8</v>
      </c>
      <c r="O324" s="17">
        <v>25</v>
      </c>
      <c r="P324" s="17">
        <v>5</v>
      </c>
      <c r="Q324" s="17">
        <v>10</v>
      </c>
      <c r="R324" s="18">
        <v>5.0000000000000001E-3</v>
      </c>
      <c r="S324" s="16">
        <v>0.5</v>
      </c>
      <c r="T324" s="60">
        <v>5.0000000000000001E-4</v>
      </c>
      <c r="U324" s="17">
        <v>1</v>
      </c>
      <c r="V324" s="16"/>
      <c r="W324" s="16"/>
      <c r="X324" s="18">
        <v>2E-3</v>
      </c>
      <c r="Y324" s="16">
        <v>0.1</v>
      </c>
      <c r="Z324" s="16">
        <v>0.01</v>
      </c>
      <c r="AA324" s="16">
        <v>0.5</v>
      </c>
      <c r="AB324" s="16"/>
      <c r="AC324" s="16"/>
      <c r="AD324" s="16"/>
      <c r="AE324" s="16"/>
      <c r="AF324" s="18"/>
      <c r="AG324" s="16"/>
      <c r="AH324" s="18"/>
      <c r="AI324" s="16"/>
      <c r="AJ324" s="17">
        <v>35</v>
      </c>
      <c r="AK324" s="17">
        <v>40</v>
      </c>
      <c r="AL324" s="16"/>
      <c r="AM324" s="16"/>
      <c r="AN324" s="16"/>
      <c r="AO324" s="16"/>
      <c r="AP324" s="16"/>
      <c r="AQ324" s="16"/>
      <c r="AR324" s="60">
        <v>5.0000000000000001E-4</v>
      </c>
      <c r="AS324" s="17">
        <v>1</v>
      </c>
      <c r="AT324" s="16"/>
      <c r="AU324" s="16"/>
      <c r="AV324" s="18"/>
      <c r="AW324" s="16"/>
      <c r="AX324" s="18">
        <v>3.0000000000000001E-3</v>
      </c>
      <c r="AY324" s="16">
        <v>1</v>
      </c>
      <c r="AZ324" s="60">
        <v>5.0000000000000001E-4</v>
      </c>
      <c r="BA324" s="17">
        <v>1</v>
      </c>
      <c r="BB324" s="16"/>
      <c r="BC324" s="16"/>
      <c r="BD324" s="16"/>
      <c r="BE324" s="16"/>
      <c r="BF324" s="60">
        <v>5.0000000000000001E-4</v>
      </c>
      <c r="BG324" s="17">
        <v>1</v>
      </c>
      <c r="BH324" s="60">
        <v>5.0000000000000001E-4</v>
      </c>
      <c r="BI324" s="17">
        <v>1</v>
      </c>
      <c r="BJ324" s="60">
        <v>5.0000000000000001E-4</v>
      </c>
      <c r="BK324" s="17">
        <v>1</v>
      </c>
      <c r="BL324" s="16"/>
      <c r="BM324" s="16"/>
      <c r="BN324" s="16"/>
      <c r="BO324" s="16"/>
      <c r="BP324" s="16"/>
      <c r="BQ324" s="16"/>
      <c r="BR324" s="60">
        <v>5.0000000000000001E-4</v>
      </c>
      <c r="BS324" s="17">
        <v>1</v>
      </c>
      <c r="BT324" s="16"/>
      <c r="BU324" s="16"/>
      <c r="BV324" s="16"/>
      <c r="BW324" s="16"/>
      <c r="BX324" s="60">
        <v>5.0000000000000001E-4</v>
      </c>
      <c r="BY324" s="17">
        <v>1</v>
      </c>
      <c r="BZ324" s="60">
        <v>5.0000000000000001E-4</v>
      </c>
      <c r="CA324" s="17">
        <v>1</v>
      </c>
      <c r="CB324" s="16"/>
      <c r="CC324" s="16"/>
      <c r="CD324" s="16"/>
      <c r="CE324" s="16"/>
      <c r="CF324" s="16"/>
      <c r="CG324" s="16"/>
      <c r="CH324" s="60">
        <v>5.0000000000000001E-4</v>
      </c>
      <c r="CI324" s="17">
        <v>1</v>
      </c>
      <c r="CJ324" s="16"/>
      <c r="CK324" s="16"/>
      <c r="CL324" s="16"/>
      <c r="CM324" s="16"/>
      <c r="CN324" s="16"/>
      <c r="CO324" s="16"/>
      <c r="CP324" s="16"/>
      <c r="CQ324" s="16"/>
      <c r="CR324" s="16"/>
      <c r="CS324" s="16"/>
      <c r="CT324" s="60">
        <v>5.0000000000000001E-4</v>
      </c>
      <c r="CU324" s="17">
        <v>1</v>
      </c>
      <c r="CV324" s="16"/>
      <c r="CW324" s="16"/>
    </row>
    <row r="325" spans="1:101" x14ac:dyDescent="0.3">
      <c r="A325" s="14">
        <v>135</v>
      </c>
      <c r="B325" s="15"/>
      <c r="C325" s="14" t="s">
        <v>224</v>
      </c>
      <c r="D325" s="14" t="s">
        <v>497</v>
      </c>
      <c r="E325" s="14"/>
      <c r="F325" s="14"/>
      <c r="G325" s="14" t="s">
        <v>498</v>
      </c>
      <c r="H325" s="2"/>
      <c r="I325" s="12">
        <v>100</v>
      </c>
      <c r="J325" s="16">
        <f t="shared" si="17"/>
        <v>21.400000000000006</v>
      </c>
      <c r="K325" s="16">
        <f t="shared" si="18"/>
        <v>51.974499999999992</v>
      </c>
      <c r="L325" s="16">
        <f t="shared" si="16"/>
        <v>48.025500000000008</v>
      </c>
      <c r="M325" s="16">
        <f t="shared" si="16"/>
        <v>78.599999999999994</v>
      </c>
      <c r="N325" s="17">
        <v>8</v>
      </c>
      <c r="O325" s="17">
        <v>25</v>
      </c>
      <c r="P325" s="17">
        <v>5</v>
      </c>
      <c r="Q325" s="17">
        <v>10</v>
      </c>
      <c r="R325" s="18">
        <v>5.0000000000000001E-3</v>
      </c>
      <c r="S325" s="16">
        <v>0.5</v>
      </c>
      <c r="T325" s="60"/>
      <c r="U325" s="17"/>
      <c r="V325" s="16"/>
      <c r="W325" s="16"/>
      <c r="X325" s="18"/>
      <c r="Y325" s="16"/>
      <c r="Z325" s="16">
        <v>0.01</v>
      </c>
      <c r="AA325" s="16">
        <v>0.5</v>
      </c>
      <c r="AB325" s="16"/>
      <c r="AC325" s="16"/>
      <c r="AD325" s="16"/>
      <c r="AE325" s="16"/>
      <c r="AF325" s="18">
        <v>2E-3</v>
      </c>
      <c r="AG325" s="16">
        <v>0.1</v>
      </c>
      <c r="AH325" s="18">
        <v>5.0000000000000001E-3</v>
      </c>
      <c r="AI325" s="16">
        <v>0.5</v>
      </c>
      <c r="AJ325" s="17">
        <v>35</v>
      </c>
      <c r="AK325" s="17">
        <v>40</v>
      </c>
      <c r="AL325" s="16"/>
      <c r="AM325" s="16"/>
      <c r="AN325" s="16"/>
      <c r="AO325" s="16"/>
      <c r="AP325" s="16"/>
      <c r="AQ325" s="16"/>
      <c r="AR325" s="60"/>
      <c r="AS325" s="17"/>
      <c r="AT325" s="16"/>
      <c r="AU325" s="16"/>
      <c r="AV325" s="18"/>
      <c r="AW325" s="16"/>
      <c r="AX325" s="18">
        <v>3.0000000000000001E-3</v>
      </c>
      <c r="AY325" s="16">
        <v>1</v>
      </c>
      <c r="AZ325" s="60"/>
      <c r="BA325" s="17"/>
      <c r="BB325" s="16"/>
      <c r="BC325" s="16"/>
      <c r="BD325" s="16"/>
      <c r="BE325" s="16"/>
      <c r="BF325" s="60">
        <v>5.0000000000000001E-4</v>
      </c>
      <c r="BG325" s="17">
        <v>1</v>
      </c>
      <c r="BH325" s="60"/>
      <c r="BI325" s="17"/>
      <c r="BJ325" s="60"/>
      <c r="BK325" s="17"/>
      <c r="BL325" s="16"/>
      <c r="BM325" s="16"/>
      <c r="BN325" s="16"/>
      <c r="BO325" s="16"/>
      <c r="BP325" s="16"/>
      <c r="BQ325" s="16"/>
      <c r="BR325" s="60"/>
      <c r="BS325" s="17"/>
      <c r="BT325" s="16"/>
      <c r="BU325" s="16"/>
      <c r="BV325" s="16"/>
      <c r="BW325" s="16"/>
      <c r="BX325" s="60"/>
      <c r="BY325" s="17"/>
      <c r="BZ325" s="60"/>
      <c r="CA325" s="17"/>
      <c r="CB325" s="16"/>
      <c r="CC325" s="16"/>
      <c r="CD325" s="16"/>
      <c r="CE325" s="16"/>
      <c r="CF325" s="16"/>
      <c r="CG325" s="16"/>
      <c r="CH325" s="60"/>
      <c r="CI325" s="17"/>
      <c r="CJ325" s="16"/>
      <c r="CK325" s="16"/>
      <c r="CL325" s="16"/>
      <c r="CM325" s="16"/>
      <c r="CN325" s="16"/>
      <c r="CO325" s="16"/>
      <c r="CP325" s="16"/>
      <c r="CQ325" s="16"/>
      <c r="CR325" s="16"/>
      <c r="CS325" s="16"/>
      <c r="CT325" s="60"/>
      <c r="CU325" s="17"/>
      <c r="CV325" s="16"/>
      <c r="CW325" s="16"/>
    </row>
    <row r="326" spans="1:101" x14ac:dyDescent="0.3">
      <c r="A326" s="14">
        <v>135</v>
      </c>
      <c r="B326" s="15"/>
      <c r="C326" s="14" t="s">
        <v>224</v>
      </c>
      <c r="D326" s="14" t="s">
        <v>497</v>
      </c>
      <c r="E326" s="14"/>
      <c r="F326" s="14"/>
      <c r="G326" s="14" t="s">
        <v>498</v>
      </c>
      <c r="H326" s="2"/>
      <c r="I326" s="12">
        <v>100</v>
      </c>
      <c r="J326" s="16">
        <f t="shared" si="17"/>
        <v>21.900000000000006</v>
      </c>
      <c r="K326" s="16">
        <f t="shared" si="18"/>
        <v>51.979499999999994</v>
      </c>
      <c r="L326" s="16">
        <f t="shared" ref="L326:M389" si="19">N326+P326+R326+T326+V326+X326+Z326+AB326+AD326+AF326+AH326+AJ326+AL326+AN326+AP326+AR326+AT326+AV326+AX326+AZ326+BF326+BB326+BD326+BH326+BJ326+BL326+BN326+BP326+BR326+BT326+BV326+BX326+BZ326+CB326+CD326+CF326+CH326+CJ326+CL326+CN326+CP326+CR326+CT326</f>
        <v>48.020500000000006</v>
      </c>
      <c r="M326" s="16">
        <f t="shared" si="19"/>
        <v>78.099999999999994</v>
      </c>
      <c r="N326" s="17">
        <v>8</v>
      </c>
      <c r="O326" s="17">
        <v>25</v>
      </c>
      <c r="P326" s="17">
        <v>5</v>
      </c>
      <c r="Q326" s="17">
        <v>10</v>
      </c>
      <c r="R326" s="18">
        <v>5.0000000000000001E-3</v>
      </c>
      <c r="S326" s="16">
        <v>0.5</v>
      </c>
      <c r="T326" s="60"/>
      <c r="U326" s="17"/>
      <c r="V326" s="16"/>
      <c r="W326" s="16"/>
      <c r="X326" s="18"/>
      <c r="Y326" s="16"/>
      <c r="Z326" s="16">
        <v>0.01</v>
      </c>
      <c r="AA326" s="16">
        <v>0.5</v>
      </c>
      <c r="AB326" s="16"/>
      <c r="AC326" s="16"/>
      <c r="AD326" s="16"/>
      <c r="AE326" s="16"/>
      <c r="AF326" s="18">
        <v>2E-3</v>
      </c>
      <c r="AG326" s="16">
        <v>0.1</v>
      </c>
      <c r="AH326" s="18"/>
      <c r="AI326" s="16"/>
      <c r="AJ326" s="17">
        <v>35</v>
      </c>
      <c r="AK326" s="17">
        <v>40</v>
      </c>
      <c r="AL326" s="16"/>
      <c r="AM326" s="16"/>
      <c r="AN326" s="16"/>
      <c r="AO326" s="16"/>
      <c r="AP326" s="16"/>
      <c r="AQ326" s="16"/>
      <c r="AR326" s="60"/>
      <c r="AS326" s="17"/>
      <c r="AT326" s="16"/>
      <c r="AU326" s="16"/>
      <c r="AV326" s="18"/>
      <c r="AW326" s="16"/>
      <c r="AX326" s="18">
        <v>3.0000000000000001E-3</v>
      </c>
      <c r="AY326" s="16">
        <v>1</v>
      </c>
      <c r="AZ326" s="60"/>
      <c r="BA326" s="17"/>
      <c r="BB326" s="16"/>
      <c r="BC326" s="16"/>
      <c r="BD326" s="16"/>
      <c r="BE326" s="16"/>
      <c r="BF326" s="60">
        <v>5.0000000000000001E-4</v>
      </c>
      <c r="BG326" s="17">
        <v>1</v>
      </c>
      <c r="BH326" s="60"/>
      <c r="BI326" s="17"/>
      <c r="BJ326" s="60"/>
      <c r="BK326" s="17"/>
      <c r="BL326" s="16"/>
      <c r="BM326" s="16"/>
      <c r="BN326" s="16"/>
      <c r="BO326" s="16"/>
      <c r="BP326" s="16"/>
      <c r="BQ326" s="16"/>
      <c r="BR326" s="60"/>
      <c r="BS326" s="17"/>
      <c r="BT326" s="16"/>
      <c r="BU326" s="16"/>
      <c r="BV326" s="16"/>
      <c r="BW326" s="16"/>
      <c r="BX326" s="60"/>
      <c r="BY326" s="17"/>
      <c r="BZ326" s="60"/>
      <c r="CA326" s="17"/>
      <c r="CB326" s="16"/>
      <c r="CC326" s="16"/>
      <c r="CD326" s="16"/>
      <c r="CE326" s="16"/>
      <c r="CF326" s="16"/>
      <c r="CG326" s="16"/>
      <c r="CH326" s="60"/>
      <c r="CI326" s="17"/>
      <c r="CJ326" s="16"/>
      <c r="CK326" s="16"/>
      <c r="CL326" s="16"/>
      <c r="CM326" s="16"/>
      <c r="CN326" s="16"/>
      <c r="CO326" s="16"/>
      <c r="CP326" s="16"/>
      <c r="CQ326" s="16"/>
      <c r="CR326" s="16"/>
      <c r="CS326" s="16"/>
      <c r="CT326" s="60"/>
      <c r="CU326" s="17"/>
      <c r="CV326" s="16"/>
      <c r="CW326" s="16"/>
    </row>
    <row r="327" spans="1:101" x14ac:dyDescent="0.3">
      <c r="A327" s="14">
        <v>135</v>
      </c>
      <c r="B327" s="15"/>
      <c r="C327" s="14" t="s">
        <v>224</v>
      </c>
      <c r="D327" s="14" t="s">
        <v>497</v>
      </c>
      <c r="E327" s="14"/>
      <c r="F327" s="14"/>
      <c r="G327" s="14" t="s">
        <v>498</v>
      </c>
      <c r="H327" s="2"/>
      <c r="I327" s="12">
        <v>100</v>
      </c>
      <c r="J327" s="16">
        <f t="shared" si="17"/>
        <v>21.400000000000006</v>
      </c>
      <c r="K327" s="16">
        <f t="shared" si="18"/>
        <v>51.974499999999999</v>
      </c>
      <c r="L327" s="16">
        <f t="shared" si="19"/>
        <v>48.025500000000001</v>
      </c>
      <c r="M327" s="16">
        <f t="shared" si="19"/>
        <v>78.599999999999994</v>
      </c>
      <c r="N327" s="17">
        <v>8</v>
      </c>
      <c r="O327" s="17">
        <v>25</v>
      </c>
      <c r="P327" s="17">
        <v>5</v>
      </c>
      <c r="Q327" s="17">
        <v>10</v>
      </c>
      <c r="R327" s="18">
        <v>5.0000000000000001E-3</v>
      </c>
      <c r="S327" s="16">
        <v>0.5</v>
      </c>
      <c r="T327" s="60"/>
      <c r="U327" s="17"/>
      <c r="V327" s="16"/>
      <c r="W327" s="16"/>
      <c r="X327" s="18">
        <v>2E-3</v>
      </c>
      <c r="Y327" s="16">
        <v>0.1</v>
      </c>
      <c r="Z327" s="16"/>
      <c r="AA327" s="16"/>
      <c r="AB327" s="16"/>
      <c r="AC327" s="16"/>
      <c r="AD327" s="16"/>
      <c r="AE327" s="16"/>
      <c r="AF327" s="18"/>
      <c r="AG327" s="16"/>
      <c r="AH327" s="18">
        <v>5.0000000000000001E-3</v>
      </c>
      <c r="AI327" s="16">
        <v>0.5</v>
      </c>
      <c r="AJ327" s="17">
        <v>35</v>
      </c>
      <c r="AK327" s="17">
        <v>40</v>
      </c>
      <c r="AL327" s="16"/>
      <c r="AM327" s="16"/>
      <c r="AN327" s="16">
        <v>0.01</v>
      </c>
      <c r="AO327" s="16">
        <v>0.5</v>
      </c>
      <c r="AP327" s="16"/>
      <c r="AQ327" s="16"/>
      <c r="AR327" s="60"/>
      <c r="AS327" s="17"/>
      <c r="AT327" s="16"/>
      <c r="AU327" s="16"/>
      <c r="AV327" s="18"/>
      <c r="AW327" s="16"/>
      <c r="AX327" s="18">
        <v>3.0000000000000001E-3</v>
      </c>
      <c r="AY327" s="16">
        <v>1</v>
      </c>
      <c r="AZ327" s="60"/>
      <c r="BA327" s="17"/>
      <c r="BB327" s="16"/>
      <c r="BC327" s="16"/>
      <c r="BD327" s="16"/>
      <c r="BE327" s="16"/>
      <c r="BF327" s="60">
        <v>5.0000000000000001E-4</v>
      </c>
      <c r="BG327" s="17">
        <v>1</v>
      </c>
      <c r="BH327" s="60"/>
      <c r="BI327" s="17"/>
      <c r="BJ327" s="60"/>
      <c r="BK327" s="17"/>
      <c r="BL327" s="16"/>
      <c r="BM327" s="16"/>
      <c r="BN327" s="16"/>
      <c r="BO327" s="16"/>
      <c r="BP327" s="16"/>
      <c r="BQ327" s="16"/>
      <c r="BR327" s="60"/>
      <c r="BS327" s="17"/>
      <c r="BT327" s="16"/>
      <c r="BU327" s="16"/>
      <c r="BV327" s="16"/>
      <c r="BW327" s="16"/>
      <c r="BX327" s="60"/>
      <c r="BY327" s="17"/>
      <c r="BZ327" s="60"/>
      <c r="CA327" s="17"/>
      <c r="CB327" s="16"/>
      <c r="CC327" s="16"/>
      <c r="CD327" s="16"/>
      <c r="CE327" s="16"/>
      <c r="CF327" s="16"/>
      <c r="CG327" s="16"/>
      <c r="CH327" s="60"/>
      <c r="CI327" s="17"/>
      <c r="CJ327" s="16"/>
      <c r="CK327" s="16"/>
      <c r="CL327" s="16"/>
      <c r="CM327" s="16"/>
      <c r="CN327" s="16"/>
      <c r="CO327" s="16"/>
      <c r="CP327" s="16"/>
      <c r="CQ327" s="16"/>
      <c r="CR327" s="16"/>
      <c r="CS327" s="16"/>
      <c r="CT327" s="60"/>
      <c r="CU327" s="17"/>
      <c r="CV327" s="16"/>
      <c r="CW327" s="16"/>
    </row>
    <row r="328" spans="1:101" x14ac:dyDescent="0.3">
      <c r="A328" s="14">
        <v>135</v>
      </c>
      <c r="B328" s="15"/>
      <c r="C328" s="14" t="s">
        <v>224</v>
      </c>
      <c r="D328" s="14" t="s">
        <v>497</v>
      </c>
      <c r="E328" s="14"/>
      <c r="F328" s="14"/>
      <c r="G328" s="14" t="s">
        <v>498</v>
      </c>
      <c r="H328" s="2"/>
      <c r="I328" s="12">
        <v>100</v>
      </c>
      <c r="J328" s="16">
        <f t="shared" si="17"/>
        <v>11.900000000000006</v>
      </c>
      <c r="K328" s="16">
        <f t="shared" si="18"/>
        <v>51.974499999999978</v>
      </c>
      <c r="L328" s="16">
        <f t="shared" si="19"/>
        <v>48.025500000000022</v>
      </c>
      <c r="M328" s="16">
        <f t="shared" si="19"/>
        <v>88.1</v>
      </c>
      <c r="N328" s="17">
        <v>8</v>
      </c>
      <c r="O328" s="17">
        <v>25</v>
      </c>
      <c r="P328" s="17">
        <v>5</v>
      </c>
      <c r="Q328" s="17">
        <v>10</v>
      </c>
      <c r="R328" s="18">
        <v>5.0000000000000001E-3</v>
      </c>
      <c r="S328" s="16">
        <v>0.5</v>
      </c>
      <c r="T328" s="60">
        <v>5.0000000000000001E-4</v>
      </c>
      <c r="U328" s="17">
        <v>1</v>
      </c>
      <c r="V328" s="16"/>
      <c r="W328" s="16"/>
      <c r="X328" s="18">
        <v>2E-3</v>
      </c>
      <c r="Y328" s="16">
        <v>0.1</v>
      </c>
      <c r="Z328" s="16"/>
      <c r="AA328" s="16"/>
      <c r="AB328" s="16"/>
      <c r="AC328" s="16"/>
      <c r="AD328" s="16"/>
      <c r="AE328" s="16"/>
      <c r="AF328" s="18"/>
      <c r="AG328" s="16"/>
      <c r="AH328" s="18"/>
      <c r="AI328" s="16"/>
      <c r="AJ328" s="17">
        <v>35</v>
      </c>
      <c r="AK328" s="17">
        <v>40</v>
      </c>
      <c r="AL328" s="16"/>
      <c r="AM328" s="16"/>
      <c r="AN328" s="16">
        <v>0.01</v>
      </c>
      <c r="AO328" s="16">
        <v>0.5</v>
      </c>
      <c r="AP328" s="16"/>
      <c r="AQ328" s="16"/>
      <c r="AR328" s="60">
        <v>5.0000000000000001E-4</v>
      </c>
      <c r="AS328" s="17">
        <v>1</v>
      </c>
      <c r="AT328" s="16"/>
      <c r="AU328" s="16"/>
      <c r="AV328" s="18"/>
      <c r="AW328" s="16"/>
      <c r="AX328" s="18">
        <v>3.0000000000000001E-3</v>
      </c>
      <c r="AY328" s="16">
        <v>1</v>
      </c>
      <c r="AZ328" s="60">
        <v>5.0000000000000001E-4</v>
      </c>
      <c r="BA328" s="17">
        <v>1</v>
      </c>
      <c r="BB328" s="16"/>
      <c r="BC328" s="16"/>
      <c r="BD328" s="16"/>
      <c r="BE328" s="16"/>
      <c r="BF328" s="60">
        <v>5.0000000000000001E-4</v>
      </c>
      <c r="BG328" s="17">
        <v>1</v>
      </c>
      <c r="BH328" s="60">
        <v>5.0000000000000001E-4</v>
      </c>
      <c r="BI328" s="17">
        <v>1</v>
      </c>
      <c r="BJ328" s="60">
        <v>5.0000000000000001E-4</v>
      </c>
      <c r="BK328" s="17">
        <v>1</v>
      </c>
      <c r="BL328" s="16"/>
      <c r="BM328" s="16"/>
      <c r="BN328" s="16"/>
      <c r="BO328" s="16"/>
      <c r="BP328" s="16"/>
      <c r="BQ328" s="16"/>
      <c r="BR328" s="60">
        <v>5.0000000000000001E-4</v>
      </c>
      <c r="BS328" s="17">
        <v>1</v>
      </c>
      <c r="BT328" s="16"/>
      <c r="BU328" s="16"/>
      <c r="BV328" s="16"/>
      <c r="BW328" s="16"/>
      <c r="BX328" s="60">
        <v>5.0000000000000001E-4</v>
      </c>
      <c r="BY328" s="17">
        <v>1</v>
      </c>
      <c r="BZ328" s="60">
        <v>5.0000000000000001E-4</v>
      </c>
      <c r="CA328" s="17">
        <v>1</v>
      </c>
      <c r="CB328" s="16"/>
      <c r="CC328" s="16"/>
      <c r="CD328" s="16"/>
      <c r="CE328" s="16"/>
      <c r="CF328" s="16"/>
      <c r="CG328" s="16"/>
      <c r="CH328" s="60">
        <v>5.0000000000000001E-4</v>
      </c>
      <c r="CI328" s="17">
        <v>1</v>
      </c>
      <c r="CJ328" s="16"/>
      <c r="CK328" s="16"/>
      <c r="CL328" s="16"/>
      <c r="CM328" s="16"/>
      <c r="CN328" s="16"/>
      <c r="CO328" s="16"/>
      <c r="CP328" s="16"/>
      <c r="CQ328" s="16"/>
      <c r="CR328" s="16"/>
      <c r="CS328" s="16"/>
      <c r="CT328" s="60">
        <v>5.0000000000000001E-4</v>
      </c>
      <c r="CU328" s="17">
        <v>1</v>
      </c>
      <c r="CV328" s="16"/>
      <c r="CW328" s="16"/>
    </row>
    <row r="329" spans="1:101" x14ac:dyDescent="0.3">
      <c r="A329" s="14">
        <v>135</v>
      </c>
      <c r="B329" s="15"/>
      <c r="C329" s="14" t="s">
        <v>224</v>
      </c>
      <c r="D329" s="14" t="s">
        <v>497</v>
      </c>
      <c r="E329" s="14"/>
      <c r="F329" s="14"/>
      <c r="G329" s="14" t="s">
        <v>498</v>
      </c>
      <c r="H329" s="2"/>
      <c r="I329" s="12">
        <v>100</v>
      </c>
      <c r="J329" s="16">
        <f t="shared" si="17"/>
        <v>21.400000000000006</v>
      </c>
      <c r="K329" s="16">
        <f t="shared" si="18"/>
        <v>51.974499999999999</v>
      </c>
      <c r="L329" s="16">
        <f t="shared" si="19"/>
        <v>48.025500000000001</v>
      </c>
      <c r="M329" s="16">
        <f t="shared" si="19"/>
        <v>78.599999999999994</v>
      </c>
      <c r="N329" s="17">
        <v>8</v>
      </c>
      <c r="O329" s="17">
        <v>25</v>
      </c>
      <c r="P329" s="17">
        <v>5</v>
      </c>
      <c r="Q329" s="17">
        <v>10</v>
      </c>
      <c r="R329" s="18">
        <v>5.0000000000000001E-3</v>
      </c>
      <c r="S329" s="16">
        <v>0.5</v>
      </c>
      <c r="T329" s="60"/>
      <c r="U329" s="17"/>
      <c r="V329" s="16"/>
      <c r="W329" s="16"/>
      <c r="X329" s="18"/>
      <c r="Y329" s="16"/>
      <c r="Z329" s="16"/>
      <c r="AA329" s="16"/>
      <c r="AB329" s="16"/>
      <c r="AC329" s="16"/>
      <c r="AD329" s="16"/>
      <c r="AE329" s="16"/>
      <c r="AF329" s="18">
        <v>2E-3</v>
      </c>
      <c r="AG329" s="16">
        <v>0.1</v>
      </c>
      <c r="AH329" s="18">
        <v>5.0000000000000001E-3</v>
      </c>
      <c r="AI329" s="16">
        <v>0.5</v>
      </c>
      <c r="AJ329" s="17">
        <v>35</v>
      </c>
      <c r="AK329" s="17">
        <v>40</v>
      </c>
      <c r="AL329" s="16"/>
      <c r="AM329" s="16"/>
      <c r="AN329" s="16">
        <v>0.01</v>
      </c>
      <c r="AO329" s="16">
        <v>0.5</v>
      </c>
      <c r="AP329" s="16"/>
      <c r="AQ329" s="16"/>
      <c r="AR329" s="60"/>
      <c r="AS329" s="17"/>
      <c r="AT329" s="16"/>
      <c r="AU329" s="16"/>
      <c r="AV329" s="18"/>
      <c r="AW329" s="16"/>
      <c r="AX329" s="18">
        <v>3.0000000000000001E-3</v>
      </c>
      <c r="AY329" s="16">
        <v>1</v>
      </c>
      <c r="AZ329" s="60"/>
      <c r="BA329" s="17"/>
      <c r="BB329" s="16"/>
      <c r="BC329" s="16"/>
      <c r="BD329" s="16"/>
      <c r="BE329" s="16"/>
      <c r="BF329" s="60">
        <v>5.0000000000000001E-4</v>
      </c>
      <c r="BG329" s="17">
        <v>1</v>
      </c>
      <c r="BH329" s="60"/>
      <c r="BI329" s="17"/>
      <c r="BJ329" s="60"/>
      <c r="BK329" s="17"/>
      <c r="BL329" s="16"/>
      <c r="BM329" s="16"/>
      <c r="BN329" s="16"/>
      <c r="BO329" s="16"/>
      <c r="BP329" s="16"/>
      <c r="BQ329" s="16"/>
      <c r="BR329" s="60"/>
      <c r="BS329" s="17"/>
      <c r="BT329" s="16"/>
      <c r="BU329" s="16"/>
      <c r="BV329" s="16"/>
      <c r="BW329" s="16"/>
      <c r="BX329" s="60"/>
      <c r="BY329" s="17"/>
      <c r="BZ329" s="60"/>
      <c r="CA329" s="17"/>
      <c r="CB329" s="16"/>
      <c r="CC329" s="16"/>
      <c r="CD329" s="16"/>
      <c r="CE329" s="16"/>
      <c r="CF329" s="16"/>
      <c r="CG329" s="16"/>
      <c r="CH329" s="60"/>
      <c r="CI329" s="17"/>
      <c r="CJ329" s="16"/>
      <c r="CK329" s="16"/>
      <c r="CL329" s="16"/>
      <c r="CM329" s="16"/>
      <c r="CN329" s="16"/>
      <c r="CO329" s="16"/>
      <c r="CP329" s="16"/>
      <c r="CQ329" s="16"/>
      <c r="CR329" s="16"/>
      <c r="CS329" s="16"/>
      <c r="CT329" s="60"/>
      <c r="CU329" s="17"/>
      <c r="CV329" s="16"/>
      <c r="CW329" s="16"/>
    </row>
    <row r="330" spans="1:101" x14ac:dyDescent="0.3">
      <c r="A330" s="14">
        <v>135</v>
      </c>
      <c r="B330" s="15"/>
      <c r="C330" s="14" t="s">
        <v>224</v>
      </c>
      <c r="D330" s="14" t="s">
        <v>497</v>
      </c>
      <c r="E330" s="14"/>
      <c r="F330" s="14"/>
      <c r="G330" s="14" t="s">
        <v>498</v>
      </c>
      <c r="H330" s="2"/>
      <c r="I330" s="12">
        <v>100</v>
      </c>
      <c r="J330" s="16">
        <f t="shared" si="17"/>
        <v>21.900000000000006</v>
      </c>
      <c r="K330" s="16">
        <f t="shared" si="18"/>
        <v>51.979499999999994</v>
      </c>
      <c r="L330" s="16">
        <f t="shared" si="19"/>
        <v>48.020500000000006</v>
      </c>
      <c r="M330" s="16">
        <f t="shared" si="19"/>
        <v>78.099999999999994</v>
      </c>
      <c r="N330" s="17">
        <v>8</v>
      </c>
      <c r="O330" s="17">
        <v>25</v>
      </c>
      <c r="P330" s="17">
        <v>5</v>
      </c>
      <c r="Q330" s="17">
        <v>10</v>
      </c>
      <c r="R330" s="18">
        <v>5.0000000000000001E-3</v>
      </c>
      <c r="S330" s="16">
        <v>0.5</v>
      </c>
      <c r="T330" s="60"/>
      <c r="U330" s="17"/>
      <c r="V330" s="16"/>
      <c r="W330" s="16"/>
      <c r="X330" s="18"/>
      <c r="Y330" s="16"/>
      <c r="Z330" s="16"/>
      <c r="AA330" s="16"/>
      <c r="AB330" s="16"/>
      <c r="AC330" s="16"/>
      <c r="AD330" s="16"/>
      <c r="AE330" s="16"/>
      <c r="AF330" s="18">
        <v>2E-3</v>
      </c>
      <c r="AG330" s="16">
        <v>0.1</v>
      </c>
      <c r="AH330" s="18"/>
      <c r="AI330" s="16"/>
      <c r="AJ330" s="17">
        <v>35</v>
      </c>
      <c r="AK330" s="17">
        <v>40</v>
      </c>
      <c r="AL330" s="16"/>
      <c r="AM330" s="16"/>
      <c r="AN330" s="16">
        <v>0.01</v>
      </c>
      <c r="AO330" s="16">
        <v>0.5</v>
      </c>
      <c r="AP330" s="16"/>
      <c r="AQ330" s="16"/>
      <c r="AR330" s="60"/>
      <c r="AS330" s="17"/>
      <c r="AT330" s="16"/>
      <c r="AU330" s="16"/>
      <c r="AV330" s="18"/>
      <c r="AW330" s="16"/>
      <c r="AX330" s="18">
        <v>3.0000000000000001E-3</v>
      </c>
      <c r="AY330" s="16">
        <v>1</v>
      </c>
      <c r="AZ330" s="60"/>
      <c r="BA330" s="17"/>
      <c r="BB330" s="16"/>
      <c r="BC330" s="16"/>
      <c r="BD330" s="16"/>
      <c r="BE330" s="16"/>
      <c r="BF330" s="60">
        <v>5.0000000000000001E-4</v>
      </c>
      <c r="BG330" s="17">
        <v>1</v>
      </c>
      <c r="BH330" s="60"/>
      <c r="BI330" s="17"/>
      <c r="BJ330" s="60"/>
      <c r="BK330" s="17"/>
      <c r="BL330" s="16"/>
      <c r="BM330" s="16"/>
      <c r="BN330" s="16"/>
      <c r="BO330" s="16"/>
      <c r="BP330" s="16"/>
      <c r="BQ330" s="16"/>
      <c r="BR330" s="60"/>
      <c r="BS330" s="17"/>
      <c r="BT330" s="16"/>
      <c r="BU330" s="16"/>
      <c r="BV330" s="16"/>
      <c r="BW330" s="16"/>
      <c r="BX330" s="60"/>
      <c r="BY330" s="17"/>
      <c r="BZ330" s="60"/>
      <c r="CA330" s="17"/>
      <c r="CB330" s="16"/>
      <c r="CC330" s="16"/>
      <c r="CD330" s="16"/>
      <c r="CE330" s="16"/>
      <c r="CF330" s="16"/>
      <c r="CG330" s="16"/>
      <c r="CH330" s="60"/>
      <c r="CI330" s="17"/>
      <c r="CJ330" s="16"/>
      <c r="CK330" s="16"/>
      <c r="CL330" s="16"/>
      <c r="CM330" s="16"/>
      <c r="CN330" s="16"/>
      <c r="CO330" s="16"/>
      <c r="CP330" s="16"/>
      <c r="CQ330" s="16"/>
      <c r="CR330" s="16"/>
      <c r="CS330" s="16"/>
      <c r="CT330" s="60"/>
      <c r="CU330" s="17"/>
      <c r="CV330" s="16"/>
      <c r="CW330" s="16"/>
    </row>
    <row r="331" spans="1:101" x14ac:dyDescent="0.3">
      <c r="A331" s="14">
        <v>135</v>
      </c>
      <c r="B331" s="15"/>
      <c r="C331" s="14" t="s">
        <v>224</v>
      </c>
      <c r="D331" s="14" t="s">
        <v>497</v>
      </c>
      <c r="E331" s="14"/>
      <c r="F331" s="14"/>
      <c r="G331" s="14" t="s">
        <v>498</v>
      </c>
      <c r="H331" s="2"/>
      <c r="I331" s="12">
        <v>100</v>
      </c>
      <c r="J331" s="16">
        <f t="shared" si="17"/>
        <v>22.200000000000003</v>
      </c>
      <c r="K331" s="16">
        <f t="shared" si="18"/>
        <v>51.967499999999994</v>
      </c>
      <c r="L331" s="16">
        <f t="shared" si="19"/>
        <v>48.032500000000006</v>
      </c>
      <c r="M331" s="16">
        <f t="shared" si="19"/>
        <v>77.8</v>
      </c>
      <c r="N331" s="17">
        <v>8</v>
      </c>
      <c r="O331" s="17">
        <v>25</v>
      </c>
      <c r="P331" s="17">
        <v>5</v>
      </c>
      <c r="Q331" s="17">
        <v>10</v>
      </c>
      <c r="R331" s="18">
        <v>5.0000000000000001E-3</v>
      </c>
      <c r="S331" s="16">
        <v>0.5</v>
      </c>
      <c r="T331" s="60"/>
      <c r="U331" s="17"/>
      <c r="V331" s="16">
        <v>0.01</v>
      </c>
      <c r="W331" s="16">
        <v>0.5</v>
      </c>
      <c r="X331" s="18">
        <v>2E-3</v>
      </c>
      <c r="Y331" s="16">
        <v>0.1</v>
      </c>
      <c r="Z331" s="16"/>
      <c r="AA331" s="16"/>
      <c r="AB331" s="16"/>
      <c r="AC331" s="16"/>
      <c r="AD331" s="16"/>
      <c r="AE331" s="16"/>
      <c r="AF331" s="18"/>
      <c r="AG331" s="16"/>
      <c r="AH331" s="18">
        <v>5.0000000000000001E-3</v>
      </c>
      <c r="AI331" s="16">
        <v>0.5</v>
      </c>
      <c r="AJ331" s="17">
        <v>35</v>
      </c>
      <c r="AK331" s="17">
        <v>40</v>
      </c>
      <c r="AL331" s="16">
        <v>0.01</v>
      </c>
      <c r="AM331" s="16">
        <v>0.2</v>
      </c>
      <c r="AN331" s="16"/>
      <c r="AO331" s="16"/>
      <c r="AP331" s="16"/>
      <c r="AQ331" s="16"/>
      <c r="AR331" s="60"/>
      <c r="AS331" s="17"/>
      <c r="AT331" s="16"/>
      <c r="AU331" s="16"/>
      <c r="AV331" s="18"/>
      <c r="AW331" s="16"/>
      <c r="AX331" s="18"/>
      <c r="AY331" s="16"/>
      <c r="AZ331" s="60"/>
      <c r="BA331" s="17"/>
      <c r="BB331" s="16"/>
      <c r="BC331" s="16"/>
      <c r="BD331" s="16"/>
      <c r="BE331" s="16"/>
      <c r="BF331" s="60"/>
      <c r="BG331" s="17"/>
      <c r="BH331" s="60"/>
      <c r="BI331" s="17"/>
      <c r="BJ331" s="60">
        <v>5.0000000000000001E-4</v>
      </c>
      <c r="BK331" s="17">
        <v>1</v>
      </c>
      <c r="BL331" s="16"/>
      <c r="BM331" s="16"/>
      <c r="BN331" s="16"/>
      <c r="BO331" s="16"/>
      <c r="BP331" s="16"/>
      <c r="BQ331" s="16"/>
      <c r="BR331" s="60"/>
      <c r="BS331" s="17"/>
      <c r="BT331" s="16"/>
      <c r="BU331" s="16"/>
      <c r="BV331" s="16"/>
      <c r="BW331" s="16"/>
      <c r="BX331" s="60"/>
      <c r="BY331" s="17"/>
      <c r="BZ331" s="60"/>
      <c r="CA331" s="17"/>
      <c r="CB331" s="16"/>
      <c r="CC331" s="16"/>
      <c r="CD331" s="16"/>
      <c r="CE331" s="16"/>
      <c r="CF331" s="16"/>
      <c r="CG331" s="16"/>
      <c r="CH331" s="60"/>
      <c r="CI331" s="17"/>
      <c r="CJ331" s="16"/>
      <c r="CK331" s="16"/>
      <c r="CL331" s="16"/>
      <c r="CM331" s="16"/>
      <c r="CN331" s="16"/>
      <c r="CO331" s="16"/>
      <c r="CP331" s="16"/>
      <c r="CQ331" s="16"/>
      <c r="CR331" s="16"/>
      <c r="CS331" s="16"/>
      <c r="CT331" s="60"/>
      <c r="CU331" s="17"/>
      <c r="CV331" s="16"/>
      <c r="CW331" s="16"/>
    </row>
    <row r="332" spans="1:101" x14ac:dyDescent="0.3">
      <c r="A332" s="14">
        <v>135</v>
      </c>
      <c r="B332" s="15"/>
      <c r="C332" s="14" t="s">
        <v>224</v>
      </c>
      <c r="D332" s="14" t="s">
        <v>497</v>
      </c>
      <c r="E332" s="14"/>
      <c r="F332" s="14"/>
      <c r="G332" s="14" t="s">
        <v>498</v>
      </c>
      <c r="H332" s="2"/>
      <c r="I332" s="12">
        <v>100</v>
      </c>
      <c r="J332" s="16">
        <f t="shared" si="17"/>
        <v>12.700000000000003</v>
      </c>
      <c r="K332" s="16">
        <f t="shared" si="18"/>
        <v>51.96749999999998</v>
      </c>
      <c r="L332" s="16">
        <f t="shared" si="19"/>
        <v>48.03250000000002</v>
      </c>
      <c r="M332" s="16">
        <f t="shared" si="19"/>
        <v>87.3</v>
      </c>
      <c r="N332" s="17">
        <v>8</v>
      </c>
      <c r="O332" s="17">
        <v>25</v>
      </c>
      <c r="P332" s="17">
        <v>5</v>
      </c>
      <c r="Q332" s="17">
        <v>10</v>
      </c>
      <c r="R332" s="18">
        <v>5.0000000000000001E-3</v>
      </c>
      <c r="S332" s="16">
        <v>0.5</v>
      </c>
      <c r="T332" s="60">
        <v>5.0000000000000001E-4</v>
      </c>
      <c r="U332" s="17">
        <v>1</v>
      </c>
      <c r="V332" s="16">
        <v>0.01</v>
      </c>
      <c r="W332" s="16">
        <v>0.5</v>
      </c>
      <c r="X332" s="18">
        <v>2E-3</v>
      </c>
      <c r="Y332" s="16">
        <v>0.1</v>
      </c>
      <c r="Z332" s="16"/>
      <c r="AA332" s="16"/>
      <c r="AB332" s="16"/>
      <c r="AC332" s="16"/>
      <c r="AD332" s="16"/>
      <c r="AE332" s="16"/>
      <c r="AF332" s="18"/>
      <c r="AG332" s="16"/>
      <c r="AH332" s="18"/>
      <c r="AI332" s="16"/>
      <c r="AJ332" s="17">
        <v>35</v>
      </c>
      <c r="AK332" s="17">
        <v>40</v>
      </c>
      <c r="AL332" s="16">
        <v>0.01</v>
      </c>
      <c r="AM332" s="16">
        <v>0.2</v>
      </c>
      <c r="AN332" s="16"/>
      <c r="AO332" s="16"/>
      <c r="AP332" s="16"/>
      <c r="AQ332" s="16"/>
      <c r="AR332" s="60">
        <v>5.0000000000000001E-4</v>
      </c>
      <c r="AS332" s="17">
        <v>1</v>
      </c>
      <c r="AT332" s="16"/>
      <c r="AU332" s="16"/>
      <c r="AV332" s="18"/>
      <c r="AW332" s="16"/>
      <c r="AX332" s="18"/>
      <c r="AY332" s="16"/>
      <c r="AZ332" s="60">
        <v>5.0000000000000001E-4</v>
      </c>
      <c r="BA332" s="17">
        <v>1</v>
      </c>
      <c r="BB332" s="16"/>
      <c r="BC332" s="16"/>
      <c r="BD332" s="16"/>
      <c r="BE332" s="16"/>
      <c r="BF332" s="60">
        <v>5.0000000000000001E-4</v>
      </c>
      <c r="BG332" s="17">
        <v>1</v>
      </c>
      <c r="BH332" s="60">
        <v>5.0000000000000001E-4</v>
      </c>
      <c r="BI332" s="17">
        <v>1</v>
      </c>
      <c r="BJ332" s="60">
        <v>5.0000000000000001E-4</v>
      </c>
      <c r="BK332" s="17">
        <v>1</v>
      </c>
      <c r="BL332" s="16"/>
      <c r="BM332" s="16"/>
      <c r="BN332" s="16"/>
      <c r="BO332" s="16"/>
      <c r="BP332" s="16"/>
      <c r="BQ332" s="16"/>
      <c r="BR332" s="60">
        <v>5.0000000000000001E-4</v>
      </c>
      <c r="BS332" s="17">
        <v>1</v>
      </c>
      <c r="BT332" s="16"/>
      <c r="BU332" s="16"/>
      <c r="BV332" s="16"/>
      <c r="BW332" s="16"/>
      <c r="BX332" s="60">
        <v>5.0000000000000001E-4</v>
      </c>
      <c r="BY332" s="17">
        <v>1</v>
      </c>
      <c r="BZ332" s="60">
        <v>5.0000000000000001E-4</v>
      </c>
      <c r="CA332" s="17">
        <v>1</v>
      </c>
      <c r="CB332" s="16"/>
      <c r="CC332" s="16"/>
      <c r="CD332" s="16"/>
      <c r="CE332" s="16"/>
      <c r="CF332" s="16"/>
      <c r="CG332" s="16"/>
      <c r="CH332" s="60">
        <v>5.0000000000000001E-4</v>
      </c>
      <c r="CI332" s="17">
        <v>1</v>
      </c>
      <c r="CJ332" s="16"/>
      <c r="CK332" s="16"/>
      <c r="CL332" s="16"/>
      <c r="CM332" s="16"/>
      <c r="CN332" s="16"/>
      <c r="CO332" s="16"/>
      <c r="CP332" s="16"/>
      <c r="CQ332" s="16"/>
      <c r="CR332" s="16"/>
      <c r="CS332" s="16"/>
      <c r="CT332" s="60">
        <v>5.0000000000000001E-4</v>
      </c>
      <c r="CU332" s="17">
        <v>1</v>
      </c>
      <c r="CV332" s="16"/>
      <c r="CW332" s="16"/>
    </row>
    <row r="333" spans="1:101" x14ac:dyDescent="0.3">
      <c r="A333" s="14">
        <v>135</v>
      </c>
      <c r="B333" s="15"/>
      <c r="C333" s="14" t="s">
        <v>224</v>
      </c>
      <c r="D333" s="14" t="s">
        <v>497</v>
      </c>
      <c r="E333" s="14"/>
      <c r="F333" s="14"/>
      <c r="G333" s="14" t="s">
        <v>498</v>
      </c>
      <c r="H333" s="2"/>
      <c r="I333" s="12">
        <v>100</v>
      </c>
      <c r="J333" s="16">
        <f t="shared" si="17"/>
        <v>22.200000000000003</v>
      </c>
      <c r="K333" s="16">
        <f t="shared" si="18"/>
        <v>51.967499999999994</v>
      </c>
      <c r="L333" s="16">
        <f t="shared" si="19"/>
        <v>48.032500000000006</v>
      </c>
      <c r="M333" s="16">
        <f t="shared" si="19"/>
        <v>77.8</v>
      </c>
      <c r="N333" s="17">
        <v>8</v>
      </c>
      <c r="O333" s="17">
        <v>25</v>
      </c>
      <c r="P333" s="17">
        <v>5</v>
      </c>
      <c r="Q333" s="17">
        <v>10</v>
      </c>
      <c r="R333" s="18">
        <v>5.0000000000000001E-3</v>
      </c>
      <c r="S333" s="16">
        <v>0.5</v>
      </c>
      <c r="T333" s="60"/>
      <c r="U333" s="17"/>
      <c r="V333" s="16">
        <v>0.01</v>
      </c>
      <c r="W333" s="16">
        <v>0.5</v>
      </c>
      <c r="X333" s="18"/>
      <c r="Y333" s="16"/>
      <c r="Z333" s="16"/>
      <c r="AA333" s="16"/>
      <c r="AB333" s="16"/>
      <c r="AC333" s="16"/>
      <c r="AD333" s="16"/>
      <c r="AE333" s="16"/>
      <c r="AF333" s="18">
        <v>2E-3</v>
      </c>
      <c r="AG333" s="16">
        <v>0.1</v>
      </c>
      <c r="AH333" s="18">
        <v>5.0000000000000001E-3</v>
      </c>
      <c r="AI333" s="16">
        <v>0.5</v>
      </c>
      <c r="AJ333" s="17">
        <v>35</v>
      </c>
      <c r="AK333" s="17">
        <v>40</v>
      </c>
      <c r="AL333" s="16">
        <v>0.01</v>
      </c>
      <c r="AM333" s="16">
        <v>0.2</v>
      </c>
      <c r="AN333" s="16"/>
      <c r="AO333" s="16"/>
      <c r="AP333" s="16"/>
      <c r="AQ333" s="16"/>
      <c r="AR333" s="60"/>
      <c r="AS333" s="17"/>
      <c r="AT333" s="16"/>
      <c r="AU333" s="16"/>
      <c r="AV333" s="18"/>
      <c r="AW333" s="16"/>
      <c r="AX333" s="18"/>
      <c r="AY333" s="16"/>
      <c r="AZ333" s="60"/>
      <c r="BA333" s="17"/>
      <c r="BB333" s="16"/>
      <c r="BC333" s="16"/>
      <c r="BD333" s="16"/>
      <c r="BE333" s="16"/>
      <c r="BF333" s="60"/>
      <c r="BG333" s="17"/>
      <c r="BH333" s="60">
        <v>5.0000000000000001E-4</v>
      </c>
      <c r="BI333" s="17">
        <v>1</v>
      </c>
      <c r="BJ333" s="60"/>
      <c r="BK333" s="17"/>
      <c r="BL333" s="16"/>
      <c r="BM333" s="16"/>
      <c r="BN333" s="16"/>
      <c r="BO333" s="16"/>
      <c r="BP333" s="16"/>
      <c r="BQ333" s="16"/>
      <c r="BR333" s="60"/>
      <c r="BS333" s="17"/>
      <c r="BT333" s="16"/>
      <c r="BU333" s="16"/>
      <c r="BV333" s="16"/>
      <c r="BW333" s="16"/>
      <c r="BX333" s="60"/>
      <c r="BY333" s="17"/>
      <c r="BZ333" s="60"/>
      <c r="CA333" s="17"/>
      <c r="CB333" s="16"/>
      <c r="CC333" s="16"/>
      <c r="CD333" s="16"/>
      <c r="CE333" s="16"/>
      <c r="CF333" s="16"/>
      <c r="CG333" s="16"/>
      <c r="CH333" s="60"/>
      <c r="CI333" s="17"/>
      <c r="CJ333" s="16"/>
      <c r="CK333" s="16"/>
      <c r="CL333" s="16"/>
      <c r="CM333" s="16"/>
      <c r="CN333" s="16"/>
      <c r="CO333" s="16"/>
      <c r="CP333" s="16"/>
      <c r="CQ333" s="16"/>
      <c r="CR333" s="16"/>
      <c r="CS333" s="16"/>
      <c r="CT333" s="60"/>
      <c r="CU333" s="17"/>
      <c r="CV333" s="16"/>
      <c r="CW333" s="16"/>
    </row>
    <row r="334" spans="1:101" x14ac:dyDescent="0.3">
      <c r="A334" s="14">
        <v>135</v>
      </c>
      <c r="B334" s="15"/>
      <c r="C334" s="14" t="s">
        <v>224</v>
      </c>
      <c r="D334" s="14" t="s">
        <v>497</v>
      </c>
      <c r="E334" s="14"/>
      <c r="F334" s="14"/>
      <c r="G334" s="14" t="s">
        <v>498</v>
      </c>
      <c r="H334" s="2"/>
      <c r="I334" s="12">
        <v>100</v>
      </c>
      <c r="J334" s="16">
        <f t="shared" ref="J334:J397" si="20">I334-M334</f>
        <v>22.700000000000003</v>
      </c>
      <c r="K334" s="16">
        <f t="shared" ref="K334:K397" si="21">I334-L334</f>
        <v>51.972499999999997</v>
      </c>
      <c r="L334" s="16">
        <f t="shared" si="19"/>
        <v>48.027500000000003</v>
      </c>
      <c r="M334" s="16">
        <f t="shared" si="19"/>
        <v>77.3</v>
      </c>
      <c r="N334" s="17">
        <v>8</v>
      </c>
      <c r="O334" s="17">
        <v>25</v>
      </c>
      <c r="P334" s="17">
        <v>5</v>
      </c>
      <c r="Q334" s="17">
        <v>10</v>
      </c>
      <c r="R334" s="18">
        <v>5.0000000000000001E-3</v>
      </c>
      <c r="S334" s="16">
        <v>0.5</v>
      </c>
      <c r="T334" s="60"/>
      <c r="U334" s="17"/>
      <c r="V334" s="16">
        <v>0.01</v>
      </c>
      <c r="W334" s="16">
        <v>0.5</v>
      </c>
      <c r="X334" s="18"/>
      <c r="Y334" s="16"/>
      <c r="Z334" s="16"/>
      <c r="AA334" s="16"/>
      <c r="AB334" s="16"/>
      <c r="AC334" s="16"/>
      <c r="AD334" s="16"/>
      <c r="AE334" s="16"/>
      <c r="AF334" s="18">
        <v>2E-3</v>
      </c>
      <c r="AG334" s="16">
        <v>0.1</v>
      </c>
      <c r="AH334" s="18"/>
      <c r="AI334" s="16"/>
      <c r="AJ334" s="17">
        <v>35</v>
      </c>
      <c r="AK334" s="17">
        <v>40</v>
      </c>
      <c r="AL334" s="16">
        <v>0.01</v>
      </c>
      <c r="AM334" s="16">
        <v>0.2</v>
      </c>
      <c r="AN334" s="16"/>
      <c r="AO334" s="16"/>
      <c r="AP334" s="16"/>
      <c r="AQ334" s="16"/>
      <c r="AR334" s="60"/>
      <c r="AS334" s="17"/>
      <c r="AT334" s="16"/>
      <c r="AU334" s="16"/>
      <c r="AV334" s="18"/>
      <c r="AW334" s="16"/>
      <c r="AX334" s="18"/>
      <c r="AY334" s="16"/>
      <c r="AZ334" s="60"/>
      <c r="BA334" s="17"/>
      <c r="BB334" s="16"/>
      <c r="BC334" s="16"/>
      <c r="BD334" s="16"/>
      <c r="BE334" s="16"/>
      <c r="BF334" s="60"/>
      <c r="BG334" s="17"/>
      <c r="BH334" s="60">
        <v>5.0000000000000001E-4</v>
      </c>
      <c r="BI334" s="17">
        <v>1</v>
      </c>
      <c r="BJ334" s="60"/>
      <c r="BK334" s="17"/>
      <c r="BL334" s="16"/>
      <c r="BM334" s="16"/>
      <c r="BN334" s="16"/>
      <c r="BO334" s="16"/>
      <c r="BP334" s="16"/>
      <c r="BQ334" s="16"/>
      <c r="BR334" s="60"/>
      <c r="BS334" s="17"/>
      <c r="BT334" s="16"/>
      <c r="BU334" s="16"/>
      <c r="BV334" s="16"/>
      <c r="BW334" s="16"/>
      <c r="BX334" s="60"/>
      <c r="BY334" s="17"/>
      <c r="BZ334" s="60"/>
      <c r="CA334" s="17"/>
      <c r="CB334" s="16"/>
      <c r="CC334" s="16"/>
      <c r="CD334" s="16"/>
      <c r="CE334" s="16"/>
      <c r="CF334" s="16"/>
      <c r="CG334" s="16"/>
      <c r="CH334" s="60"/>
      <c r="CI334" s="17"/>
      <c r="CJ334" s="16"/>
      <c r="CK334" s="16"/>
      <c r="CL334" s="16"/>
      <c r="CM334" s="16"/>
      <c r="CN334" s="16"/>
      <c r="CO334" s="16"/>
      <c r="CP334" s="16"/>
      <c r="CQ334" s="16"/>
      <c r="CR334" s="16"/>
      <c r="CS334" s="16"/>
      <c r="CT334" s="60"/>
      <c r="CU334" s="17"/>
      <c r="CV334" s="16"/>
      <c r="CW334" s="16"/>
    </row>
    <row r="335" spans="1:101" x14ac:dyDescent="0.3">
      <c r="A335" s="14">
        <v>135</v>
      </c>
      <c r="B335" s="15"/>
      <c r="C335" s="14" t="s">
        <v>224</v>
      </c>
      <c r="D335" s="14" t="s">
        <v>497</v>
      </c>
      <c r="E335" s="14"/>
      <c r="F335" s="14"/>
      <c r="G335" s="14" t="s">
        <v>498</v>
      </c>
      <c r="H335" s="2"/>
      <c r="I335" s="12">
        <v>100</v>
      </c>
      <c r="J335" s="16">
        <f t="shared" si="20"/>
        <v>22.200000000000003</v>
      </c>
      <c r="K335" s="16">
        <f t="shared" si="21"/>
        <v>51.967499999999994</v>
      </c>
      <c r="L335" s="16">
        <f t="shared" si="19"/>
        <v>48.032500000000006</v>
      </c>
      <c r="M335" s="16">
        <f t="shared" si="19"/>
        <v>77.8</v>
      </c>
      <c r="N335" s="17">
        <v>8</v>
      </c>
      <c r="O335" s="17">
        <v>25</v>
      </c>
      <c r="P335" s="17">
        <v>5</v>
      </c>
      <c r="Q335" s="17">
        <v>10</v>
      </c>
      <c r="R335" s="18">
        <v>5.0000000000000001E-3</v>
      </c>
      <c r="S335" s="16">
        <v>0.5</v>
      </c>
      <c r="T335" s="60"/>
      <c r="U335" s="17"/>
      <c r="V335" s="16"/>
      <c r="W335" s="16"/>
      <c r="X335" s="18">
        <v>2E-3</v>
      </c>
      <c r="Y335" s="16">
        <v>0.1</v>
      </c>
      <c r="Z335" s="16">
        <v>0.01</v>
      </c>
      <c r="AA335" s="16">
        <v>0.5</v>
      </c>
      <c r="AB335" s="16"/>
      <c r="AC335" s="16"/>
      <c r="AD335" s="16"/>
      <c r="AE335" s="16"/>
      <c r="AF335" s="18"/>
      <c r="AG335" s="16"/>
      <c r="AH335" s="18">
        <v>5.0000000000000001E-3</v>
      </c>
      <c r="AI335" s="16">
        <v>0.5</v>
      </c>
      <c r="AJ335" s="17">
        <v>35</v>
      </c>
      <c r="AK335" s="17">
        <v>40</v>
      </c>
      <c r="AL335" s="16">
        <v>0.01</v>
      </c>
      <c r="AM335" s="16">
        <v>0.2</v>
      </c>
      <c r="AN335" s="16"/>
      <c r="AO335" s="16"/>
      <c r="AP335" s="16"/>
      <c r="AQ335" s="16"/>
      <c r="AR335" s="60"/>
      <c r="AS335" s="17"/>
      <c r="AT335" s="16"/>
      <c r="AU335" s="16"/>
      <c r="AV335" s="18"/>
      <c r="AW335" s="16"/>
      <c r="AX335" s="18"/>
      <c r="AY335" s="16"/>
      <c r="AZ335" s="60"/>
      <c r="BA335" s="17"/>
      <c r="BB335" s="16"/>
      <c r="BC335" s="16"/>
      <c r="BD335" s="16"/>
      <c r="BE335" s="16"/>
      <c r="BF335" s="60"/>
      <c r="BG335" s="17"/>
      <c r="BH335" s="60">
        <v>5.0000000000000001E-4</v>
      </c>
      <c r="BI335" s="17">
        <v>1</v>
      </c>
      <c r="BJ335" s="60"/>
      <c r="BK335" s="17"/>
      <c r="BL335" s="16"/>
      <c r="BM335" s="16"/>
      <c r="BN335" s="16"/>
      <c r="BO335" s="16"/>
      <c r="BP335" s="16"/>
      <c r="BQ335" s="16"/>
      <c r="BR335" s="60"/>
      <c r="BS335" s="17"/>
      <c r="BT335" s="16"/>
      <c r="BU335" s="16"/>
      <c r="BV335" s="16"/>
      <c r="BW335" s="16"/>
      <c r="BX335" s="60"/>
      <c r="BY335" s="17"/>
      <c r="BZ335" s="60"/>
      <c r="CA335" s="17"/>
      <c r="CB335" s="16"/>
      <c r="CC335" s="16"/>
      <c r="CD335" s="16"/>
      <c r="CE335" s="16"/>
      <c r="CF335" s="16"/>
      <c r="CG335" s="16"/>
      <c r="CH335" s="60"/>
      <c r="CI335" s="17"/>
      <c r="CJ335" s="16"/>
      <c r="CK335" s="16"/>
      <c r="CL335" s="16"/>
      <c r="CM335" s="16"/>
      <c r="CN335" s="16"/>
      <c r="CO335" s="16"/>
      <c r="CP335" s="16"/>
      <c r="CQ335" s="16"/>
      <c r="CR335" s="16"/>
      <c r="CS335" s="16"/>
      <c r="CT335" s="60"/>
      <c r="CU335" s="17"/>
      <c r="CV335" s="16"/>
      <c r="CW335" s="16"/>
    </row>
    <row r="336" spans="1:101" x14ac:dyDescent="0.3">
      <c r="A336" s="14">
        <v>135</v>
      </c>
      <c r="B336" s="15"/>
      <c r="C336" s="14" t="s">
        <v>224</v>
      </c>
      <c r="D336" s="14" t="s">
        <v>497</v>
      </c>
      <c r="E336" s="14"/>
      <c r="F336" s="14"/>
      <c r="G336" s="14" t="s">
        <v>498</v>
      </c>
      <c r="H336" s="2"/>
      <c r="I336" s="12">
        <v>100</v>
      </c>
      <c r="J336" s="16">
        <f t="shared" si="20"/>
        <v>12.700000000000003</v>
      </c>
      <c r="K336" s="16">
        <f t="shared" si="21"/>
        <v>51.96749999999998</v>
      </c>
      <c r="L336" s="16">
        <f t="shared" si="19"/>
        <v>48.03250000000002</v>
      </c>
      <c r="M336" s="16">
        <f t="shared" si="19"/>
        <v>87.3</v>
      </c>
      <c r="N336" s="17">
        <v>8</v>
      </c>
      <c r="O336" s="17">
        <v>25</v>
      </c>
      <c r="P336" s="17">
        <v>5</v>
      </c>
      <c r="Q336" s="17">
        <v>10</v>
      </c>
      <c r="R336" s="18">
        <v>5.0000000000000001E-3</v>
      </c>
      <c r="S336" s="16">
        <v>0.5</v>
      </c>
      <c r="T336" s="60">
        <v>5.0000000000000001E-4</v>
      </c>
      <c r="U336" s="17">
        <v>1</v>
      </c>
      <c r="V336" s="16"/>
      <c r="W336" s="16"/>
      <c r="X336" s="18">
        <v>2E-3</v>
      </c>
      <c r="Y336" s="16">
        <v>0.1</v>
      </c>
      <c r="Z336" s="16">
        <v>0.01</v>
      </c>
      <c r="AA336" s="16">
        <v>0.5</v>
      </c>
      <c r="AB336" s="16"/>
      <c r="AC336" s="16"/>
      <c r="AD336" s="16"/>
      <c r="AE336" s="16"/>
      <c r="AF336" s="18"/>
      <c r="AG336" s="16"/>
      <c r="AH336" s="18"/>
      <c r="AI336" s="16"/>
      <c r="AJ336" s="17">
        <v>35</v>
      </c>
      <c r="AK336" s="17">
        <v>40</v>
      </c>
      <c r="AL336" s="16">
        <v>0.01</v>
      </c>
      <c r="AM336" s="16">
        <v>0.2</v>
      </c>
      <c r="AN336" s="16"/>
      <c r="AO336" s="16"/>
      <c r="AP336" s="16"/>
      <c r="AQ336" s="16"/>
      <c r="AR336" s="60">
        <v>5.0000000000000001E-4</v>
      </c>
      <c r="AS336" s="17">
        <v>1</v>
      </c>
      <c r="AT336" s="16"/>
      <c r="AU336" s="16"/>
      <c r="AV336" s="18"/>
      <c r="AW336" s="16"/>
      <c r="AX336" s="18"/>
      <c r="AY336" s="16"/>
      <c r="AZ336" s="60">
        <v>5.0000000000000001E-4</v>
      </c>
      <c r="BA336" s="17">
        <v>1</v>
      </c>
      <c r="BB336" s="16"/>
      <c r="BC336" s="16"/>
      <c r="BD336" s="16"/>
      <c r="BE336" s="16"/>
      <c r="BF336" s="60">
        <v>5.0000000000000001E-4</v>
      </c>
      <c r="BG336" s="17">
        <v>1</v>
      </c>
      <c r="BH336" s="60">
        <v>5.0000000000000001E-4</v>
      </c>
      <c r="BI336" s="17">
        <v>1</v>
      </c>
      <c r="BJ336" s="60">
        <v>5.0000000000000001E-4</v>
      </c>
      <c r="BK336" s="17">
        <v>1</v>
      </c>
      <c r="BL336" s="16"/>
      <c r="BM336" s="16"/>
      <c r="BN336" s="16"/>
      <c r="BO336" s="16"/>
      <c r="BP336" s="16"/>
      <c r="BQ336" s="16"/>
      <c r="BR336" s="60">
        <v>5.0000000000000001E-4</v>
      </c>
      <c r="BS336" s="17">
        <v>1</v>
      </c>
      <c r="BT336" s="16"/>
      <c r="BU336" s="16"/>
      <c r="BV336" s="16"/>
      <c r="BW336" s="16"/>
      <c r="BX336" s="60">
        <v>5.0000000000000001E-4</v>
      </c>
      <c r="BY336" s="17">
        <v>1</v>
      </c>
      <c r="BZ336" s="60">
        <v>5.0000000000000001E-4</v>
      </c>
      <c r="CA336" s="17">
        <v>1</v>
      </c>
      <c r="CB336" s="16"/>
      <c r="CC336" s="16"/>
      <c r="CD336" s="16"/>
      <c r="CE336" s="16"/>
      <c r="CF336" s="16"/>
      <c r="CG336" s="16"/>
      <c r="CH336" s="60">
        <v>5.0000000000000001E-4</v>
      </c>
      <c r="CI336" s="17">
        <v>1</v>
      </c>
      <c r="CJ336" s="16"/>
      <c r="CK336" s="16"/>
      <c r="CL336" s="16"/>
      <c r="CM336" s="16"/>
      <c r="CN336" s="16"/>
      <c r="CO336" s="16"/>
      <c r="CP336" s="16"/>
      <c r="CQ336" s="16"/>
      <c r="CR336" s="16"/>
      <c r="CS336" s="16"/>
      <c r="CT336" s="60">
        <v>5.0000000000000001E-4</v>
      </c>
      <c r="CU336" s="17">
        <v>1</v>
      </c>
      <c r="CV336" s="16"/>
      <c r="CW336" s="16"/>
    </row>
    <row r="337" spans="1:101" x14ac:dyDescent="0.3">
      <c r="A337" s="14">
        <v>135</v>
      </c>
      <c r="B337" s="15"/>
      <c r="C337" s="14" t="s">
        <v>224</v>
      </c>
      <c r="D337" s="14" t="s">
        <v>497</v>
      </c>
      <c r="E337" s="14"/>
      <c r="F337" s="14"/>
      <c r="G337" s="14" t="s">
        <v>498</v>
      </c>
      <c r="H337" s="2"/>
      <c r="I337" s="12">
        <v>100</v>
      </c>
      <c r="J337" s="16">
        <f t="shared" si="20"/>
        <v>22.200000000000003</v>
      </c>
      <c r="K337" s="16">
        <f t="shared" si="21"/>
        <v>51.967499999999994</v>
      </c>
      <c r="L337" s="16">
        <f t="shared" si="19"/>
        <v>48.032500000000006</v>
      </c>
      <c r="M337" s="16">
        <f t="shared" si="19"/>
        <v>77.8</v>
      </c>
      <c r="N337" s="17">
        <v>8</v>
      </c>
      <c r="O337" s="17">
        <v>25</v>
      </c>
      <c r="P337" s="17">
        <v>5</v>
      </c>
      <c r="Q337" s="17">
        <v>10</v>
      </c>
      <c r="R337" s="18">
        <v>5.0000000000000001E-3</v>
      </c>
      <c r="S337" s="16">
        <v>0.5</v>
      </c>
      <c r="T337" s="60"/>
      <c r="U337" s="17"/>
      <c r="V337" s="16"/>
      <c r="W337" s="16"/>
      <c r="X337" s="18"/>
      <c r="Y337" s="16"/>
      <c r="Z337" s="16">
        <v>0.01</v>
      </c>
      <c r="AA337" s="16">
        <v>0.5</v>
      </c>
      <c r="AB337" s="16"/>
      <c r="AC337" s="16"/>
      <c r="AD337" s="16"/>
      <c r="AE337" s="16"/>
      <c r="AF337" s="18">
        <v>2E-3</v>
      </c>
      <c r="AG337" s="16">
        <v>0.1</v>
      </c>
      <c r="AH337" s="18">
        <v>5.0000000000000001E-3</v>
      </c>
      <c r="AI337" s="16">
        <v>0.5</v>
      </c>
      <c r="AJ337" s="17">
        <v>35</v>
      </c>
      <c r="AK337" s="17">
        <v>40</v>
      </c>
      <c r="AL337" s="16">
        <v>0.01</v>
      </c>
      <c r="AM337" s="16">
        <v>0.2</v>
      </c>
      <c r="AN337" s="16"/>
      <c r="AO337" s="16"/>
      <c r="AP337" s="16"/>
      <c r="AQ337" s="16"/>
      <c r="AR337" s="60"/>
      <c r="AS337" s="17"/>
      <c r="AT337" s="16"/>
      <c r="AU337" s="16"/>
      <c r="AV337" s="18"/>
      <c r="AW337" s="16"/>
      <c r="AX337" s="18"/>
      <c r="AY337" s="16"/>
      <c r="AZ337" s="60"/>
      <c r="BA337" s="17"/>
      <c r="BB337" s="16"/>
      <c r="BC337" s="16"/>
      <c r="BD337" s="16"/>
      <c r="BE337" s="16"/>
      <c r="BF337" s="60"/>
      <c r="BG337" s="17"/>
      <c r="BH337" s="60">
        <v>5.0000000000000001E-4</v>
      </c>
      <c r="BI337" s="17">
        <v>1</v>
      </c>
      <c r="BJ337" s="60"/>
      <c r="BK337" s="17"/>
      <c r="BL337" s="16"/>
      <c r="BM337" s="16"/>
      <c r="BN337" s="16"/>
      <c r="BO337" s="16"/>
      <c r="BP337" s="16"/>
      <c r="BQ337" s="16"/>
      <c r="BR337" s="60"/>
      <c r="BS337" s="17"/>
      <c r="BT337" s="16"/>
      <c r="BU337" s="16"/>
      <c r="BV337" s="16"/>
      <c r="BW337" s="16"/>
      <c r="BX337" s="60"/>
      <c r="BY337" s="17"/>
      <c r="BZ337" s="60"/>
      <c r="CA337" s="17"/>
      <c r="CB337" s="16"/>
      <c r="CC337" s="16"/>
      <c r="CD337" s="16"/>
      <c r="CE337" s="16"/>
      <c r="CF337" s="16"/>
      <c r="CG337" s="16"/>
      <c r="CH337" s="60"/>
      <c r="CI337" s="17"/>
      <c r="CJ337" s="16"/>
      <c r="CK337" s="16"/>
      <c r="CL337" s="16"/>
      <c r="CM337" s="16"/>
      <c r="CN337" s="16"/>
      <c r="CO337" s="16"/>
      <c r="CP337" s="16"/>
      <c r="CQ337" s="16"/>
      <c r="CR337" s="16"/>
      <c r="CS337" s="16"/>
      <c r="CT337" s="60"/>
      <c r="CU337" s="17"/>
      <c r="CV337" s="16"/>
      <c r="CW337" s="16"/>
    </row>
    <row r="338" spans="1:101" x14ac:dyDescent="0.3">
      <c r="A338" s="14">
        <v>135</v>
      </c>
      <c r="B338" s="15"/>
      <c r="C338" s="14" t="s">
        <v>224</v>
      </c>
      <c r="D338" s="14" t="s">
        <v>497</v>
      </c>
      <c r="E338" s="14"/>
      <c r="F338" s="14"/>
      <c r="G338" s="14" t="s">
        <v>498</v>
      </c>
      <c r="H338" s="2"/>
      <c r="I338" s="12">
        <v>100</v>
      </c>
      <c r="J338" s="16">
        <f t="shared" si="20"/>
        <v>22.700000000000003</v>
      </c>
      <c r="K338" s="16">
        <f t="shared" si="21"/>
        <v>51.972499999999997</v>
      </c>
      <c r="L338" s="16">
        <f t="shared" si="19"/>
        <v>48.027500000000003</v>
      </c>
      <c r="M338" s="16">
        <f t="shared" si="19"/>
        <v>77.3</v>
      </c>
      <c r="N338" s="17">
        <v>8</v>
      </c>
      <c r="O338" s="17">
        <v>25</v>
      </c>
      <c r="P338" s="17">
        <v>5</v>
      </c>
      <c r="Q338" s="17">
        <v>10</v>
      </c>
      <c r="R338" s="18">
        <v>5.0000000000000001E-3</v>
      </c>
      <c r="S338" s="16">
        <v>0.5</v>
      </c>
      <c r="T338" s="60"/>
      <c r="U338" s="17"/>
      <c r="V338" s="16"/>
      <c r="W338" s="16"/>
      <c r="X338" s="18"/>
      <c r="Y338" s="16"/>
      <c r="Z338" s="16">
        <v>0.01</v>
      </c>
      <c r="AA338" s="16">
        <v>0.5</v>
      </c>
      <c r="AB338" s="16"/>
      <c r="AC338" s="16"/>
      <c r="AD338" s="16"/>
      <c r="AE338" s="16"/>
      <c r="AF338" s="18">
        <v>2E-3</v>
      </c>
      <c r="AG338" s="16">
        <v>0.1</v>
      </c>
      <c r="AH338" s="18"/>
      <c r="AI338" s="16"/>
      <c r="AJ338" s="17">
        <v>35</v>
      </c>
      <c r="AK338" s="17">
        <v>40</v>
      </c>
      <c r="AL338" s="16">
        <v>0.01</v>
      </c>
      <c r="AM338" s="16">
        <v>0.2</v>
      </c>
      <c r="AN338" s="16"/>
      <c r="AO338" s="16"/>
      <c r="AP338" s="16"/>
      <c r="AQ338" s="16"/>
      <c r="AR338" s="60"/>
      <c r="AS338" s="17"/>
      <c r="AT338" s="16"/>
      <c r="AU338" s="16"/>
      <c r="AV338" s="18"/>
      <c r="AW338" s="16"/>
      <c r="AX338" s="18"/>
      <c r="AY338" s="16"/>
      <c r="AZ338" s="60"/>
      <c r="BA338" s="17"/>
      <c r="BB338" s="16"/>
      <c r="BC338" s="16"/>
      <c r="BD338" s="16"/>
      <c r="BE338" s="16"/>
      <c r="BF338" s="60"/>
      <c r="BG338" s="17"/>
      <c r="BH338" s="60">
        <v>5.0000000000000001E-4</v>
      </c>
      <c r="BI338" s="17">
        <v>1</v>
      </c>
      <c r="BJ338" s="60"/>
      <c r="BK338" s="17"/>
      <c r="BL338" s="16"/>
      <c r="BM338" s="16"/>
      <c r="BN338" s="16"/>
      <c r="BO338" s="16"/>
      <c r="BP338" s="16"/>
      <c r="BQ338" s="16"/>
      <c r="BR338" s="60"/>
      <c r="BS338" s="17"/>
      <c r="BT338" s="16"/>
      <c r="BU338" s="16"/>
      <c r="BV338" s="16"/>
      <c r="BW338" s="16"/>
      <c r="BX338" s="60"/>
      <c r="BY338" s="17"/>
      <c r="BZ338" s="60"/>
      <c r="CA338" s="17"/>
      <c r="CB338" s="16"/>
      <c r="CC338" s="16"/>
      <c r="CD338" s="16"/>
      <c r="CE338" s="16"/>
      <c r="CF338" s="16"/>
      <c r="CG338" s="16"/>
      <c r="CH338" s="60"/>
      <c r="CI338" s="17"/>
      <c r="CJ338" s="16"/>
      <c r="CK338" s="16"/>
      <c r="CL338" s="16"/>
      <c r="CM338" s="16"/>
      <c r="CN338" s="16"/>
      <c r="CO338" s="16"/>
      <c r="CP338" s="16"/>
      <c r="CQ338" s="16"/>
      <c r="CR338" s="16"/>
      <c r="CS338" s="16"/>
      <c r="CT338" s="60"/>
      <c r="CU338" s="17"/>
      <c r="CV338" s="16"/>
      <c r="CW338" s="16"/>
    </row>
    <row r="339" spans="1:101" x14ac:dyDescent="0.3">
      <c r="A339" s="14">
        <v>135</v>
      </c>
      <c r="B339" s="15"/>
      <c r="C339" s="14" t="s">
        <v>224</v>
      </c>
      <c r="D339" s="14" t="s">
        <v>497</v>
      </c>
      <c r="E339" s="14"/>
      <c r="F339" s="14"/>
      <c r="G339" s="14" t="s">
        <v>498</v>
      </c>
      <c r="H339" s="2"/>
      <c r="I339" s="12">
        <v>100</v>
      </c>
      <c r="J339" s="16">
        <f t="shared" si="20"/>
        <v>22.200000000000003</v>
      </c>
      <c r="K339" s="16">
        <f t="shared" si="21"/>
        <v>51.967500000000001</v>
      </c>
      <c r="L339" s="16">
        <f t="shared" si="19"/>
        <v>48.032499999999999</v>
      </c>
      <c r="M339" s="16">
        <f t="shared" si="19"/>
        <v>77.8</v>
      </c>
      <c r="N339" s="17">
        <v>8</v>
      </c>
      <c r="O339" s="17">
        <v>25</v>
      </c>
      <c r="P339" s="17">
        <v>5</v>
      </c>
      <c r="Q339" s="17">
        <v>10</v>
      </c>
      <c r="R339" s="18">
        <v>5.0000000000000001E-3</v>
      </c>
      <c r="S339" s="16">
        <v>0.5</v>
      </c>
      <c r="T339" s="60"/>
      <c r="U339" s="17"/>
      <c r="V339" s="16"/>
      <c r="W339" s="16"/>
      <c r="X339" s="18">
        <v>2E-3</v>
      </c>
      <c r="Y339" s="16">
        <v>0.1</v>
      </c>
      <c r="Z339" s="16"/>
      <c r="AA339" s="16"/>
      <c r="AB339" s="16"/>
      <c r="AC339" s="16"/>
      <c r="AD339" s="16"/>
      <c r="AE339" s="16"/>
      <c r="AF339" s="18"/>
      <c r="AG339" s="16"/>
      <c r="AH339" s="18">
        <v>5.0000000000000001E-3</v>
      </c>
      <c r="AI339" s="16">
        <v>0.5</v>
      </c>
      <c r="AJ339" s="17">
        <v>35</v>
      </c>
      <c r="AK339" s="17">
        <v>40</v>
      </c>
      <c r="AL339" s="16">
        <v>0.01</v>
      </c>
      <c r="AM339" s="16">
        <v>0.2</v>
      </c>
      <c r="AN339" s="16">
        <v>0.01</v>
      </c>
      <c r="AO339" s="16">
        <v>0.5</v>
      </c>
      <c r="AP339" s="16"/>
      <c r="AQ339" s="16"/>
      <c r="AR339" s="60"/>
      <c r="AS339" s="17"/>
      <c r="AT339" s="16"/>
      <c r="AU339" s="16"/>
      <c r="AV339" s="18"/>
      <c r="AW339" s="16"/>
      <c r="AX339" s="18"/>
      <c r="AY339" s="16"/>
      <c r="AZ339" s="60"/>
      <c r="BA339" s="17"/>
      <c r="BB339" s="16"/>
      <c r="BC339" s="16"/>
      <c r="BD339" s="16"/>
      <c r="BE339" s="16"/>
      <c r="BF339" s="60"/>
      <c r="BG339" s="17"/>
      <c r="BH339" s="60">
        <v>5.0000000000000001E-4</v>
      </c>
      <c r="BI339" s="17">
        <v>1</v>
      </c>
      <c r="BJ339" s="60"/>
      <c r="BK339" s="17"/>
      <c r="BL339" s="16"/>
      <c r="BM339" s="16"/>
      <c r="BN339" s="16"/>
      <c r="BO339" s="16"/>
      <c r="BP339" s="16"/>
      <c r="BQ339" s="16"/>
      <c r="BR339" s="60"/>
      <c r="BS339" s="17"/>
      <c r="BT339" s="16"/>
      <c r="BU339" s="16"/>
      <c r="BV339" s="16"/>
      <c r="BW339" s="16"/>
      <c r="BX339" s="60"/>
      <c r="BY339" s="17"/>
      <c r="BZ339" s="60"/>
      <c r="CA339" s="17"/>
      <c r="CB339" s="16"/>
      <c r="CC339" s="16"/>
      <c r="CD339" s="16"/>
      <c r="CE339" s="16"/>
      <c r="CF339" s="16"/>
      <c r="CG339" s="16"/>
      <c r="CH339" s="60"/>
      <c r="CI339" s="17"/>
      <c r="CJ339" s="16"/>
      <c r="CK339" s="16"/>
      <c r="CL339" s="16"/>
      <c r="CM339" s="16"/>
      <c r="CN339" s="16"/>
      <c r="CO339" s="16"/>
      <c r="CP339" s="16"/>
      <c r="CQ339" s="16"/>
      <c r="CR339" s="16"/>
      <c r="CS339" s="16"/>
      <c r="CT339" s="60"/>
      <c r="CU339" s="17"/>
      <c r="CV339" s="16"/>
      <c r="CW339" s="16"/>
    </row>
    <row r="340" spans="1:101" x14ac:dyDescent="0.3">
      <c r="A340" s="14">
        <v>135</v>
      </c>
      <c r="B340" s="15"/>
      <c r="C340" s="14" t="s">
        <v>224</v>
      </c>
      <c r="D340" s="14" t="s">
        <v>497</v>
      </c>
      <c r="E340" s="14"/>
      <c r="F340" s="14"/>
      <c r="G340" s="14" t="s">
        <v>498</v>
      </c>
      <c r="H340" s="2"/>
      <c r="I340" s="12">
        <v>100</v>
      </c>
      <c r="J340" s="16">
        <f t="shared" si="20"/>
        <v>12.700000000000003</v>
      </c>
      <c r="K340" s="16">
        <f t="shared" si="21"/>
        <v>51.96749999999998</v>
      </c>
      <c r="L340" s="16">
        <f t="shared" si="19"/>
        <v>48.03250000000002</v>
      </c>
      <c r="M340" s="16">
        <f t="shared" si="19"/>
        <v>87.3</v>
      </c>
      <c r="N340" s="17">
        <v>8</v>
      </c>
      <c r="O340" s="17">
        <v>25</v>
      </c>
      <c r="P340" s="17">
        <v>5</v>
      </c>
      <c r="Q340" s="17">
        <v>10</v>
      </c>
      <c r="R340" s="18">
        <v>5.0000000000000001E-3</v>
      </c>
      <c r="S340" s="16">
        <v>0.5</v>
      </c>
      <c r="T340" s="60">
        <v>5.0000000000000001E-4</v>
      </c>
      <c r="U340" s="17">
        <v>1</v>
      </c>
      <c r="V340" s="16"/>
      <c r="W340" s="16"/>
      <c r="X340" s="18">
        <v>2E-3</v>
      </c>
      <c r="Y340" s="16">
        <v>0.1</v>
      </c>
      <c r="Z340" s="16"/>
      <c r="AA340" s="16"/>
      <c r="AB340" s="16"/>
      <c r="AC340" s="16"/>
      <c r="AD340" s="16"/>
      <c r="AE340" s="16"/>
      <c r="AF340" s="18"/>
      <c r="AG340" s="16"/>
      <c r="AH340" s="18"/>
      <c r="AI340" s="16"/>
      <c r="AJ340" s="17">
        <v>35</v>
      </c>
      <c r="AK340" s="17">
        <v>40</v>
      </c>
      <c r="AL340" s="16">
        <v>0.01</v>
      </c>
      <c r="AM340" s="16">
        <v>0.2</v>
      </c>
      <c r="AN340" s="16">
        <v>0.01</v>
      </c>
      <c r="AO340" s="16">
        <v>0.5</v>
      </c>
      <c r="AP340" s="16"/>
      <c r="AQ340" s="16"/>
      <c r="AR340" s="60">
        <v>5.0000000000000001E-4</v>
      </c>
      <c r="AS340" s="17">
        <v>1</v>
      </c>
      <c r="AT340" s="16"/>
      <c r="AU340" s="16"/>
      <c r="AV340" s="18"/>
      <c r="AW340" s="16"/>
      <c r="AX340" s="18"/>
      <c r="AY340" s="16"/>
      <c r="AZ340" s="60">
        <v>5.0000000000000001E-4</v>
      </c>
      <c r="BA340" s="17">
        <v>1</v>
      </c>
      <c r="BB340" s="16"/>
      <c r="BC340" s="16"/>
      <c r="BD340" s="16"/>
      <c r="BE340" s="16"/>
      <c r="BF340" s="60">
        <v>5.0000000000000001E-4</v>
      </c>
      <c r="BG340" s="17">
        <v>1</v>
      </c>
      <c r="BH340" s="60">
        <v>5.0000000000000001E-4</v>
      </c>
      <c r="BI340" s="17">
        <v>1</v>
      </c>
      <c r="BJ340" s="60">
        <v>5.0000000000000001E-4</v>
      </c>
      <c r="BK340" s="17">
        <v>1</v>
      </c>
      <c r="BL340" s="16"/>
      <c r="BM340" s="16"/>
      <c r="BN340" s="16"/>
      <c r="BO340" s="16"/>
      <c r="BP340" s="16"/>
      <c r="BQ340" s="16"/>
      <c r="BR340" s="60">
        <v>5.0000000000000001E-4</v>
      </c>
      <c r="BS340" s="17">
        <v>1</v>
      </c>
      <c r="BT340" s="16"/>
      <c r="BU340" s="16"/>
      <c r="BV340" s="16"/>
      <c r="BW340" s="16"/>
      <c r="BX340" s="60">
        <v>5.0000000000000001E-4</v>
      </c>
      <c r="BY340" s="17">
        <v>1</v>
      </c>
      <c r="BZ340" s="60">
        <v>5.0000000000000001E-4</v>
      </c>
      <c r="CA340" s="17">
        <v>1</v>
      </c>
      <c r="CB340" s="16"/>
      <c r="CC340" s="16"/>
      <c r="CD340" s="16"/>
      <c r="CE340" s="16"/>
      <c r="CF340" s="16"/>
      <c r="CG340" s="16"/>
      <c r="CH340" s="60">
        <v>5.0000000000000001E-4</v>
      </c>
      <c r="CI340" s="17">
        <v>1</v>
      </c>
      <c r="CJ340" s="16"/>
      <c r="CK340" s="16"/>
      <c r="CL340" s="16"/>
      <c r="CM340" s="16"/>
      <c r="CN340" s="16"/>
      <c r="CO340" s="16"/>
      <c r="CP340" s="16"/>
      <c r="CQ340" s="16"/>
      <c r="CR340" s="16"/>
      <c r="CS340" s="16"/>
      <c r="CT340" s="60">
        <v>5.0000000000000001E-4</v>
      </c>
      <c r="CU340" s="17">
        <v>1</v>
      </c>
      <c r="CV340" s="16"/>
      <c r="CW340" s="16"/>
    </row>
    <row r="341" spans="1:101" x14ac:dyDescent="0.3">
      <c r="A341" s="14">
        <v>135</v>
      </c>
      <c r="B341" s="15"/>
      <c r="C341" s="14" t="s">
        <v>224</v>
      </c>
      <c r="D341" s="14" t="s">
        <v>497</v>
      </c>
      <c r="E341" s="14"/>
      <c r="F341" s="14"/>
      <c r="G341" s="14" t="s">
        <v>498</v>
      </c>
      <c r="H341" s="2"/>
      <c r="I341" s="12">
        <v>100</v>
      </c>
      <c r="J341" s="16">
        <f t="shared" si="20"/>
        <v>22.200000000000003</v>
      </c>
      <c r="K341" s="16">
        <f t="shared" si="21"/>
        <v>51.967500000000001</v>
      </c>
      <c r="L341" s="16">
        <f t="shared" si="19"/>
        <v>48.032499999999999</v>
      </c>
      <c r="M341" s="16">
        <f t="shared" si="19"/>
        <v>77.8</v>
      </c>
      <c r="N341" s="17">
        <v>8</v>
      </c>
      <c r="O341" s="17">
        <v>25</v>
      </c>
      <c r="P341" s="17">
        <v>5</v>
      </c>
      <c r="Q341" s="17">
        <v>10</v>
      </c>
      <c r="R341" s="18">
        <v>5.0000000000000001E-3</v>
      </c>
      <c r="S341" s="16">
        <v>0.5</v>
      </c>
      <c r="T341" s="60"/>
      <c r="U341" s="17"/>
      <c r="V341" s="16"/>
      <c r="W341" s="16"/>
      <c r="X341" s="18"/>
      <c r="Y341" s="16"/>
      <c r="Z341" s="16"/>
      <c r="AA341" s="16"/>
      <c r="AB341" s="16"/>
      <c r="AC341" s="16"/>
      <c r="AD341" s="16"/>
      <c r="AE341" s="16"/>
      <c r="AF341" s="18">
        <v>2E-3</v>
      </c>
      <c r="AG341" s="16">
        <v>0.1</v>
      </c>
      <c r="AH341" s="18">
        <v>5.0000000000000001E-3</v>
      </c>
      <c r="AI341" s="16">
        <v>0.5</v>
      </c>
      <c r="AJ341" s="17">
        <v>35</v>
      </c>
      <c r="AK341" s="17">
        <v>40</v>
      </c>
      <c r="AL341" s="16">
        <v>0.01</v>
      </c>
      <c r="AM341" s="16">
        <v>0.2</v>
      </c>
      <c r="AN341" s="16">
        <v>0.01</v>
      </c>
      <c r="AO341" s="16">
        <v>0.5</v>
      </c>
      <c r="AP341" s="16"/>
      <c r="AQ341" s="16"/>
      <c r="AR341" s="60"/>
      <c r="AS341" s="17"/>
      <c r="AT341" s="16"/>
      <c r="AU341" s="16"/>
      <c r="AV341" s="18"/>
      <c r="AW341" s="16"/>
      <c r="AX341" s="18"/>
      <c r="AY341" s="16"/>
      <c r="AZ341" s="60"/>
      <c r="BA341" s="17"/>
      <c r="BB341" s="16"/>
      <c r="BC341" s="16"/>
      <c r="BD341" s="16"/>
      <c r="BE341" s="16"/>
      <c r="BF341" s="60"/>
      <c r="BG341" s="17"/>
      <c r="BH341" s="60">
        <v>5.0000000000000001E-4</v>
      </c>
      <c r="BI341" s="17">
        <v>1</v>
      </c>
      <c r="BJ341" s="60"/>
      <c r="BK341" s="17"/>
      <c r="BL341" s="16"/>
      <c r="BM341" s="16"/>
      <c r="BN341" s="16"/>
      <c r="BO341" s="16"/>
      <c r="BP341" s="16"/>
      <c r="BQ341" s="16"/>
      <c r="BR341" s="60"/>
      <c r="BS341" s="17"/>
      <c r="BT341" s="16"/>
      <c r="BU341" s="16"/>
      <c r="BV341" s="16"/>
      <c r="BW341" s="16"/>
      <c r="BX341" s="60"/>
      <c r="BY341" s="17"/>
      <c r="BZ341" s="60"/>
      <c r="CA341" s="17"/>
      <c r="CB341" s="16"/>
      <c r="CC341" s="16"/>
      <c r="CD341" s="16"/>
      <c r="CE341" s="16"/>
      <c r="CF341" s="16"/>
      <c r="CG341" s="16"/>
      <c r="CH341" s="60"/>
      <c r="CI341" s="17"/>
      <c r="CJ341" s="16"/>
      <c r="CK341" s="16"/>
      <c r="CL341" s="16"/>
      <c r="CM341" s="16"/>
      <c r="CN341" s="16"/>
      <c r="CO341" s="16"/>
      <c r="CP341" s="16"/>
      <c r="CQ341" s="16"/>
      <c r="CR341" s="16"/>
      <c r="CS341" s="16"/>
      <c r="CT341" s="60"/>
      <c r="CU341" s="17"/>
      <c r="CV341" s="16"/>
      <c r="CW341" s="16"/>
    </row>
    <row r="342" spans="1:101" x14ac:dyDescent="0.3">
      <c r="A342" s="14">
        <v>135</v>
      </c>
      <c r="B342" s="15"/>
      <c r="C342" s="14" t="s">
        <v>224</v>
      </c>
      <c r="D342" s="14" t="s">
        <v>497</v>
      </c>
      <c r="E342" s="14"/>
      <c r="F342" s="14"/>
      <c r="G342" s="14" t="s">
        <v>498</v>
      </c>
      <c r="H342" s="2"/>
      <c r="I342" s="12">
        <v>100</v>
      </c>
      <c r="J342" s="16">
        <f t="shared" si="20"/>
        <v>22.700000000000003</v>
      </c>
      <c r="K342" s="16">
        <f t="shared" si="21"/>
        <v>51.972499999999997</v>
      </c>
      <c r="L342" s="16">
        <f t="shared" si="19"/>
        <v>48.027500000000003</v>
      </c>
      <c r="M342" s="16">
        <f t="shared" si="19"/>
        <v>77.3</v>
      </c>
      <c r="N342" s="17">
        <v>8</v>
      </c>
      <c r="O342" s="17">
        <v>25</v>
      </c>
      <c r="P342" s="17">
        <v>5</v>
      </c>
      <c r="Q342" s="17">
        <v>10</v>
      </c>
      <c r="R342" s="18">
        <v>5.0000000000000001E-3</v>
      </c>
      <c r="S342" s="16">
        <v>0.5</v>
      </c>
      <c r="T342" s="60"/>
      <c r="U342" s="17"/>
      <c r="V342" s="16"/>
      <c r="W342" s="16"/>
      <c r="X342" s="18"/>
      <c r="Y342" s="16"/>
      <c r="Z342" s="16"/>
      <c r="AA342" s="16"/>
      <c r="AB342" s="16"/>
      <c r="AC342" s="16"/>
      <c r="AD342" s="16"/>
      <c r="AE342" s="16"/>
      <c r="AF342" s="18">
        <v>2E-3</v>
      </c>
      <c r="AG342" s="16">
        <v>0.1</v>
      </c>
      <c r="AH342" s="18"/>
      <c r="AI342" s="16"/>
      <c r="AJ342" s="17">
        <v>35</v>
      </c>
      <c r="AK342" s="17">
        <v>40</v>
      </c>
      <c r="AL342" s="16">
        <v>0.01</v>
      </c>
      <c r="AM342" s="16">
        <v>0.2</v>
      </c>
      <c r="AN342" s="16">
        <v>0.01</v>
      </c>
      <c r="AO342" s="16">
        <v>0.5</v>
      </c>
      <c r="AP342" s="16"/>
      <c r="AQ342" s="16"/>
      <c r="AR342" s="60"/>
      <c r="AS342" s="17"/>
      <c r="AT342" s="16"/>
      <c r="AU342" s="16"/>
      <c r="AV342" s="18"/>
      <c r="AW342" s="16"/>
      <c r="AX342" s="18"/>
      <c r="AY342" s="16"/>
      <c r="AZ342" s="60"/>
      <c r="BA342" s="17"/>
      <c r="BB342" s="16"/>
      <c r="BC342" s="16"/>
      <c r="BD342" s="16"/>
      <c r="BE342" s="16"/>
      <c r="BF342" s="60"/>
      <c r="BG342" s="17"/>
      <c r="BH342" s="60">
        <v>5.0000000000000001E-4</v>
      </c>
      <c r="BI342" s="17">
        <v>1</v>
      </c>
      <c r="BJ342" s="60"/>
      <c r="BK342" s="17"/>
      <c r="BL342" s="16"/>
      <c r="BM342" s="16"/>
      <c r="BN342" s="16"/>
      <c r="BO342" s="16"/>
      <c r="BP342" s="16"/>
      <c r="BQ342" s="16"/>
      <c r="BR342" s="60"/>
      <c r="BS342" s="17"/>
      <c r="BT342" s="16"/>
      <c r="BU342" s="16"/>
      <c r="BV342" s="16"/>
      <c r="BW342" s="16"/>
      <c r="BX342" s="60"/>
      <c r="BY342" s="17"/>
      <c r="BZ342" s="60"/>
      <c r="CA342" s="17"/>
      <c r="CB342" s="16"/>
      <c r="CC342" s="16"/>
      <c r="CD342" s="16"/>
      <c r="CE342" s="16"/>
      <c r="CF342" s="16"/>
      <c r="CG342" s="16"/>
      <c r="CH342" s="60"/>
      <c r="CI342" s="17"/>
      <c r="CJ342" s="16"/>
      <c r="CK342" s="16"/>
      <c r="CL342" s="16"/>
      <c r="CM342" s="16"/>
      <c r="CN342" s="16"/>
      <c r="CO342" s="16"/>
      <c r="CP342" s="16"/>
      <c r="CQ342" s="16"/>
      <c r="CR342" s="16"/>
      <c r="CS342" s="16"/>
      <c r="CT342" s="60"/>
      <c r="CU342" s="17"/>
      <c r="CV342" s="16"/>
      <c r="CW342" s="16"/>
    </row>
    <row r="343" spans="1:101" x14ac:dyDescent="0.3">
      <c r="A343" s="14">
        <v>135</v>
      </c>
      <c r="B343" s="15"/>
      <c r="C343" s="14" t="s">
        <v>224</v>
      </c>
      <c r="D343" s="14" t="s">
        <v>497</v>
      </c>
      <c r="E343" s="14"/>
      <c r="F343" s="14"/>
      <c r="G343" s="14" t="s">
        <v>498</v>
      </c>
      <c r="H343" s="2"/>
      <c r="I343" s="12">
        <v>100</v>
      </c>
      <c r="J343" s="16">
        <f t="shared" si="20"/>
        <v>22</v>
      </c>
      <c r="K343" s="16">
        <f t="shared" si="21"/>
        <v>51.972499999999989</v>
      </c>
      <c r="L343" s="16">
        <f t="shared" si="19"/>
        <v>48.027500000000011</v>
      </c>
      <c r="M343" s="16">
        <f t="shared" si="19"/>
        <v>78</v>
      </c>
      <c r="N343" s="17">
        <v>8</v>
      </c>
      <c r="O343" s="17">
        <v>25</v>
      </c>
      <c r="P343" s="17">
        <v>5</v>
      </c>
      <c r="Q343" s="17">
        <v>10</v>
      </c>
      <c r="R343" s="18">
        <v>5.0000000000000001E-3</v>
      </c>
      <c r="S343" s="16">
        <v>0.5</v>
      </c>
      <c r="T343" s="60"/>
      <c r="U343" s="17"/>
      <c r="V343" s="16">
        <v>0.01</v>
      </c>
      <c r="W343" s="16">
        <v>0.5</v>
      </c>
      <c r="X343" s="18">
        <v>2E-3</v>
      </c>
      <c r="Y343" s="16">
        <v>0.1</v>
      </c>
      <c r="Z343" s="16"/>
      <c r="AA343" s="16"/>
      <c r="AB343" s="16"/>
      <c r="AC343" s="16"/>
      <c r="AD343" s="16"/>
      <c r="AE343" s="16"/>
      <c r="AF343" s="18"/>
      <c r="AG343" s="16"/>
      <c r="AH343" s="18">
        <v>5.0000000000000001E-3</v>
      </c>
      <c r="AI343" s="16">
        <v>0.5</v>
      </c>
      <c r="AJ343" s="17">
        <v>35</v>
      </c>
      <c r="AK343" s="17">
        <v>40</v>
      </c>
      <c r="AL343" s="16"/>
      <c r="AM343" s="16"/>
      <c r="AN343" s="16"/>
      <c r="AO343" s="16"/>
      <c r="AP343" s="16"/>
      <c r="AQ343" s="16"/>
      <c r="AR343" s="60"/>
      <c r="AS343" s="17"/>
      <c r="AT343" s="16"/>
      <c r="AU343" s="16"/>
      <c r="AV343" s="18">
        <v>5.0000000000000001E-3</v>
      </c>
      <c r="AW343" s="16">
        <v>0.4</v>
      </c>
      <c r="AX343" s="18"/>
      <c r="AY343" s="16"/>
      <c r="AZ343" s="60"/>
      <c r="BA343" s="17"/>
      <c r="BB343" s="16"/>
      <c r="BC343" s="16"/>
      <c r="BD343" s="16"/>
      <c r="BE343" s="16"/>
      <c r="BF343" s="60"/>
      <c r="BG343" s="17"/>
      <c r="BH343" s="60">
        <v>5.0000000000000001E-4</v>
      </c>
      <c r="BI343" s="17">
        <v>1</v>
      </c>
      <c r="BJ343" s="60"/>
      <c r="BK343" s="17"/>
      <c r="BL343" s="16"/>
      <c r="BM343" s="16"/>
      <c r="BN343" s="16"/>
      <c r="BO343" s="16"/>
      <c r="BP343" s="16"/>
      <c r="BQ343" s="16"/>
      <c r="BR343" s="60"/>
      <c r="BS343" s="17"/>
      <c r="BT343" s="16"/>
      <c r="BU343" s="16"/>
      <c r="BV343" s="16"/>
      <c r="BW343" s="16"/>
      <c r="BX343" s="60"/>
      <c r="BY343" s="17"/>
      <c r="BZ343" s="60"/>
      <c r="CA343" s="17"/>
      <c r="CB343" s="16"/>
      <c r="CC343" s="16"/>
      <c r="CD343" s="16"/>
      <c r="CE343" s="16"/>
      <c r="CF343" s="16"/>
      <c r="CG343" s="16"/>
      <c r="CH343" s="60"/>
      <c r="CI343" s="17"/>
      <c r="CJ343" s="16"/>
      <c r="CK343" s="16"/>
      <c r="CL343" s="16"/>
      <c r="CM343" s="16"/>
      <c r="CN343" s="16"/>
      <c r="CO343" s="16"/>
      <c r="CP343" s="16"/>
      <c r="CQ343" s="16"/>
      <c r="CR343" s="16"/>
      <c r="CS343" s="16"/>
      <c r="CT343" s="60"/>
      <c r="CU343" s="17"/>
      <c r="CV343" s="16"/>
      <c r="CW343" s="16"/>
    </row>
    <row r="344" spans="1:101" x14ac:dyDescent="0.3">
      <c r="A344" s="14">
        <v>135</v>
      </c>
      <c r="B344" s="15"/>
      <c r="C344" s="14" t="s">
        <v>224</v>
      </c>
      <c r="D344" s="14" t="s">
        <v>497</v>
      </c>
      <c r="E344" s="14"/>
      <c r="F344" s="14"/>
      <c r="G344" s="14" t="s">
        <v>498</v>
      </c>
      <c r="H344" s="2"/>
      <c r="I344" s="12">
        <v>100</v>
      </c>
      <c r="J344" s="16">
        <f t="shared" si="20"/>
        <v>12.5</v>
      </c>
      <c r="K344" s="16">
        <f t="shared" si="21"/>
        <v>51.972499999999975</v>
      </c>
      <c r="L344" s="16">
        <f t="shared" si="19"/>
        <v>48.027500000000025</v>
      </c>
      <c r="M344" s="16">
        <f t="shared" si="19"/>
        <v>87.5</v>
      </c>
      <c r="N344" s="17">
        <v>8</v>
      </c>
      <c r="O344" s="17">
        <v>25</v>
      </c>
      <c r="P344" s="17">
        <v>5</v>
      </c>
      <c r="Q344" s="17">
        <v>10</v>
      </c>
      <c r="R344" s="18">
        <v>5.0000000000000001E-3</v>
      </c>
      <c r="S344" s="16">
        <v>0.5</v>
      </c>
      <c r="T344" s="60">
        <v>5.0000000000000001E-4</v>
      </c>
      <c r="U344" s="17">
        <v>1</v>
      </c>
      <c r="V344" s="16">
        <v>0.01</v>
      </c>
      <c r="W344" s="16">
        <v>0.5</v>
      </c>
      <c r="X344" s="18">
        <v>2E-3</v>
      </c>
      <c r="Y344" s="16">
        <v>0.1</v>
      </c>
      <c r="Z344" s="16"/>
      <c r="AA344" s="16"/>
      <c r="AB344" s="16"/>
      <c r="AC344" s="16"/>
      <c r="AD344" s="16"/>
      <c r="AE344" s="16"/>
      <c r="AF344" s="18"/>
      <c r="AG344" s="16"/>
      <c r="AH344" s="18"/>
      <c r="AI344" s="16"/>
      <c r="AJ344" s="17">
        <v>35</v>
      </c>
      <c r="AK344" s="17">
        <v>40</v>
      </c>
      <c r="AL344" s="16"/>
      <c r="AM344" s="16"/>
      <c r="AN344" s="16"/>
      <c r="AO344" s="16"/>
      <c r="AP344" s="16"/>
      <c r="AQ344" s="16"/>
      <c r="AR344" s="60">
        <v>5.0000000000000001E-4</v>
      </c>
      <c r="AS344" s="17">
        <v>1</v>
      </c>
      <c r="AT344" s="16"/>
      <c r="AU344" s="16"/>
      <c r="AV344" s="18">
        <v>5.0000000000000001E-3</v>
      </c>
      <c r="AW344" s="16">
        <v>0.4</v>
      </c>
      <c r="AX344" s="18"/>
      <c r="AY344" s="16"/>
      <c r="AZ344" s="60">
        <v>5.0000000000000001E-4</v>
      </c>
      <c r="BA344" s="17">
        <v>1</v>
      </c>
      <c r="BB344" s="16"/>
      <c r="BC344" s="16"/>
      <c r="BD344" s="16"/>
      <c r="BE344" s="16"/>
      <c r="BF344" s="60">
        <v>5.0000000000000001E-4</v>
      </c>
      <c r="BG344" s="17">
        <v>1</v>
      </c>
      <c r="BH344" s="60">
        <v>5.0000000000000001E-4</v>
      </c>
      <c r="BI344" s="17">
        <v>1</v>
      </c>
      <c r="BJ344" s="60">
        <v>5.0000000000000001E-4</v>
      </c>
      <c r="BK344" s="17">
        <v>1</v>
      </c>
      <c r="BL344" s="16"/>
      <c r="BM344" s="16"/>
      <c r="BN344" s="16"/>
      <c r="BO344" s="16"/>
      <c r="BP344" s="16"/>
      <c r="BQ344" s="16"/>
      <c r="BR344" s="60">
        <v>5.0000000000000001E-4</v>
      </c>
      <c r="BS344" s="17">
        <v>1</v>
      </c>
      <c r="BT344" s="16"/>
      <c r="BU344" s="16"/>
      <c r="BV344" s="16"/>
      <c r="BW344" s="16"/>
      <c r="BX344" s="60">
        <v>5.0000000000000001E-4</v>
      </c>
      <c r="BY344" s="17">
        <v>1</v>
      </c>
      <c r="BZ344" s="60">
        <v>5.0000000000000001E-4</v>
      </c>
      <c r="CA344" s="17">
        <v>1</v>
      </c>
      <c r="CB344" s="16"/>
      <c r="CC344" s="16"/>
      <c r="CD344" s="16"/>
      <c r="CE344" s="16"/>
      <c r="CF344" s="16"/>
      <c r="CG344" s="16"/>
      <c r="CH344" s="60">
        <v>5.0000000000000001E-4</v>
      </c>
      <c r="CI344" s="17">
        <v>1</v>
      </c>
      <c r="CJ344" s="16"/>
      <c r="CK344" s="16"/>
      <c r="CL344" s="16"/>
      <c r="CM344" s="16"/>
      <c r="CN344" s="16"/>
      <c r="CO344" s="16"/>
      <c r="CP344" s="16"/>
      <c r="CQ344" s="16"/>
      <c r="CR344" s="16"/>
      <c r="CS344" s="16"/>
      <c r="CT344" s="60">
        <v>5.0000000000000001E-4</v>
      </c>
      <c r="CU344" s="17">
        <v>1</v>
      </c>
      <c r="CV344" s="16"/>
      <c r="CW344" s="16"/>
    </row>
    <row r="345" spans="1:101" x14ac:dyDescent="0.3">
      <c r="A345" s="14">
        <v>135</v>
      </c>
      <c r="B345" s="15"/>
      <c r="C345" s="14" t="s">
        <v>224</v>
      </c>
      <c r="D345" s="14" t="s">
        <v>497</v>
      </c>
      <c r="E345" s="14"/>
      <c r="F345" s="14"/>
      <c r="G345" s="14" t="s">
        <v>498</v>
      </c>
      <c r="H345" s="2"/>
      <c r="I345" s="12">
        <v>100</v>
      </c>
      <c r="J345" s="16">
        <f t="shared" si="20"/>
        <v>22</v>
      </c>
      <c r="K345" s="16">
        <f t="shared" si="21"/>
        <v>51.972499999999989</v>
      </c>
      <c r="L345" s="16">
        <f t="shared" si="19"/>
        <v>48.027500000000011</v>
      </c>
      <c r="M345" s="16">
        <f t="shared" si="19"/>
        <v>78</v>
      </c>
      <c r="N345" s="17">
        <v>8</v>
      </c>
      <c r="O345" s="17">
        <v>25</v>
      </c>
      <c r="P345" s="17">
        <v>5</v>
      </c>
      <c r="Q345" s="17">
        <v>10</v>
      </c>
      <c r="R345" s="18">
        <v>5.0000000000000001E-3</v>
      </c>
      <c r="S345" s="16">
        <v>0.5</v>
      </c>
      <c r="T345" s="60"/>
      <c r="U345" s="17"/>
      <c r="V345" s="16">
        <v>0.01</v>
      </c>
      <c r="W345" s="16">
        <v>0.5</v>
      </c>
      <c r="X345" s="18"/>
      <c r="Y345" s="16"/>
      <c r="Z345" s="16"/>
      <c r="AA345" s="16"/>
      <c r="AB345" s="16"/>
      <c r="AC345" s="16"/>
      <c r="AD345" s="16"/>
      <c r="AE345" s="16"/>
      <c r="AF345" s="18">
        <v>2E-3</v>
      </c>
      <c r="AG345" s="16">
        <v>0.1</v>
      </c>
      <c r="AH345" s="18">
        <v>5.0000000000000001E-3</v>
      </c>
      <c r="AI345" s="16">
        <v>0.5</v>
      </c>
      <c r="AJ345" s="17">
        <v>35</v>
      </c>
      <c r="AK345" s="17">
        <v>40</v>
      </c>
      <c r="AL345" s="16"/>
      <c r="AM345" s="16"/>
      <c r="AN345" s="16"/>
      <c r="AO345" s="16"/>
      <c r="AP345" s="16"/>
      <c r="AQ345" s="16"/>
      <c r="AR345" s="60"/>
      <c r="AS345" s="17"/>
      <c r="AT345" s="16"/>
      <c r="AU345" s="16"/>
      <c r="AV345" s="18">
        <v>5.0000000000000001E-3</v>
      </c>
      <c r="AW345" s="16">
        <v>0.4</v>
      </c>
      <c r="AX345" s="18"/>
      <c r="AY345" s="16"/>
      <c r="AZ345" s="60"/>
      <c r="BA345" s="17"/>
      <c r="BB345" s="16"/>
      <c r="BC345" s="16"/>
      <c r="BD345" s="16"/>
      <c r="BE345" s="16"/>
      <c r="BF345" s="60"/>
      <c r="BG345" s="17"/>
      <c r="BH345" s="60">
        <v>5.0000000000000001E-4</v>
      </c>
      <c r="BI345" s="17">
        <v>1</v>
      </c>
      <c r="BJ345" s="60"/>
      <c r="BK345" s="17"/>
      <c r="BL345" s="16"/>
      <c r="BM345" s="16"/>
      <c r="BN345" s="16"/>
      <c r="BO345" s="16"/>
      <c r="BP345" s="16"/>
      <c r="BQ345" s="16"/>
      <c r="BR345" s="60"/>
      <c r="BS345" s="17"/>
      <c r="BT345" s="16"/>
      <c r="BU345" s="16"/>
      <c r="BV345" s="16"/>
      <c r="BW345" s="16"/>
      <c r="BX345" s="60"/>
      <c r="BY345" s="17"/>
      <c r="BZ345" s="60"/>
      <c r="CA345" s="17"/>
      <c r="CB345" s="16"/>
      <c r="CC345" s="16"/>
      <c r="CD345" s="16"/>
      <c r="CE345" s="16"/>
      <c r="CF345" s="16"/>
      <c r="CG345" s="16"/>
      <c r="CH345" s="60"/>
      <c r="CI345" s="17"/>
      <c r="CJ345" s="16"/>
      <c r="CK345" s="16"/>
      <c r="CL345" s="16"/>
      <c r="CM345" s="16"/>
      <c r="CN345" s="16"/>
      <c r="CO345" s="16"/>
      <c r="CP345" s="16"/>
      <c r="CQ345" s="16"/>
      <c r="CR345" s="16"/>
      <c r="CS345" s="16"/>
      <c r="CT345" s="60"/>
      <c r="CU345" s="17"/>
      <c r="CV345" s="16"/>
      <c r="CW345" s="16"/>
    </row>
    <row r="346" spans="1:101" x14ac:dyDescent="0.3">
      <c r="A346" s="14">
        <v>135</v>
      </c>
      <c r="B346" s="15"/>
      <c r="C346" s="14" t="s">
        <v>224</v>
      </c>
      <c r="D346" s="14" t="s">
        <v>497</v>
      </c>
      <c r="E346" s="14"/>
      <c r="F346" s="14"/>
      <c r="G346" s="14" t="s">
        <v>498</v>
      </c>
      <c r="H346" s="2"/>
      <c r="I346" s="12">
        <v>100</v>
      </c>
      <c r="J346" s="16">
        <f t="shared" si="20"/>
        <v>22.5</v>
      </c>
      <c r="K346" s="16">
        <f t="shared" si="21"/>
        <v>51.977499999999992</v>
      </c>
      <c r="L346" s="16">
        <f t="shared" si="19"/>
        <v>48.022500000000008</v>
      </c>
      <c r="M346" s="16">
        <f t="shared" si="19"/>
        <v>77.5</v>
      </c>
      <c r="N346" s="17">
        <v>8</v>
      </c>
      <c r="O346" s="17">
        <v>25</v>
      </c>
      <c r="P346" s="17">
        <v>5</v>
      </c>
      <c r="Q346" s="17">
        <v>10</v>
      </c>
      <c r="R346" s="18">
        <v>5.0000000000000001E-3</v>
      </c>
      <c r="S346" s="16">
        <v>0.5</v>
      </c>
      <c r="T346" s="60"/>
      <c r="U346" s="17"/>
      <c r="V346" s="16">
        <v>0.01</v>
      </c>
      <c r="W346" s="16">
        <v>0.5</v>
      </c>
      <c r="X346" s="18"/>
      <c r="Y346" s="16"/>
      <c r="Z346" s="16"/>
      <c r="AA346" s="16"/>
      <c r="AB346" s="16"/>
      <c r="AC346" s="16"/>
      <c r="AD346" s="16"/>
      <c r="AE346" s="16"/>
      <c r="AF346" s="18">
        <v>2E-3</v>
      </c>
      <c r="AG346" s="16">
        <v>0.1</v>
      </c>
      <c r="AH346" s="18"/>
      <c r="AI346" s="16"/>
      <c r="AJ346" s="17">
        <v>35</v>
      </c>
      <c r="AK346" s="17">
        <v>40</v>
      </c>
      <c r="AL346" s="16"/>
      <c r="AM346" s="16"/>
      <c r="AN346" s="16"/>
      <c r="AO346" s="16"/>
      <c r="AP346" s="16"/>
      <c r="AQ346" s="16"/>
      <c r="AR346" s="60"/>
      <c r="AS346" s="17"/>
      <c r="AT346" s="16"/>
      <c r="AU346" s="16"/>
      <c r="AV346" s="18">
        <v>5.0000000000000001E-3</v>
      </c>
      <c r="AW346" s="16">
        <v>0.4</v>
      </c>
      <c r="AX346" s="18"/>
      <c r="AY346" s="16"/>
      <c r="AZ346" s="60"/>
      <c r="BA346" s="17"/>
      <c r="BB346" s="16"/>
      <c r="BC346" s="16"/>
      <c r="BD346" s="16"/>
      <c r="BE346" s="16"/>
      <c r="BF346" s="60"/>
      <c r="BG346" s="17"/>
      <c r="BH346" s="60">
        <v>5.0000000000000001E-4</v>
      </c>
      <c r="BI346" s="17">
        <v>1</v>
      </c>
      <c r="BJ346" s="60"/>
      <c r="BK346" s="17"/>
      <c r="BL346" s="16"/>
      <c r="BM346" s="16"/>
      <c r="BN346" s="16"/>
      <c r="BO346" s="16"/>
      <c r="BP346" s="16"/>
      <c r="BQ346" s="16"/>
      <c r="BR346" s="60"/>
      <c r="BS346" s="17"/>
      <c r="BT346" s="16"/>
      <c r="BU346" s="16"/>
      <c r="BV346" s="16"/>
      <c r="BW346" s="16"/>
      <c r="BX346" s="60"/>
      <c r="BY346" s="17"/>
      <c r="BZ346" s="60"/>
      <c r="CA346" s="17"/>
      <c r="CB346" s="16"/>
      <c r="CC346" s="16"/>
      <c r="CD346" s="16"/>
      <c r="CE346" s="16"/>
      <c r="CF346" s="16"/>
      <c r="CG346" s="16"/>
      <c r="CH346" s="60"/>
      <c r="CI346" s="17"/>
      <c r="CJ346" s="16"/>
      <c r="CK346" s="16"/>
      <c r="CL346" s="16"/>
      <c r="CM346" s="16"/>
      <c r="CN346" s="16"/>
      <c r="CO346" s="16"/>
      <c r="CP346" s="16"/>
      <c r="CQ346" s="16"/>
      <c r="CR346" s="16"/>
      <c r="CS346" s="16"/>
      <c r="CT346" s="60"/>
      <c r="CU346" s="17"/>
      <c r="CV346" s="16"/>
      <c r="CW346" s="16"/>
    </row>
    <row r="347" spans="1:101" x14ac:dyDescent="0.3">
      <c r="A347" s="14">
        <v>135</v>
      </c>
      <c r="B347" s="15"/>
      <c r="C347" s="14" t="s">
        <v>224</v>
      </c>
      <c r="D347" s="14" t="s">
        <v>497</v>
      </c>
      <c r="E347" s="14"/>
      <c r="F347" s="14"/>
      <c r="G347" s="14" t="s">
        <v>498</v>
      </c>
      <c r="H347" s="2"/>
      <c r="I347" s="12">
        <v>100</v>
      </c>
      <c r="J347" s="16">
        <f t="shared" si="20"/>
        <v>22</v>
      </c>
      <c r="K347" s="16">
        <f t="shared" si="21"/>
        <v>51.972499999999989</v>
      </c>
      <c r="L347" s="16">
        <f t="shared" si="19"/>
        <v>48.027500000000011</v>
      </c>
      <c r="M347" s="16">
        <f t="shared" si="19"/>
        <v>78</v>
      </c>
      <c r="N347" s="17">
        <v>8</v>
      </c>
      <c r="O347" s="17">
        <v>25</v>
      </c>
      <c r="P347" s="17">
        <v>5</v>
      </c>
      <c r="Q347" s="17">
        <v>10</v>
      </c>
      <c r="R347" s="18">
        <v>5.0000000000000001E-3</v>
      </c>
      <c r="S347" s="16">
        <v>0.5</v>
      </c>
      <c r="T347" s="60"/>
      <c r="U347" s="17"/>
      <c r="V347" s="16"/>
      <c r="W347" s="16"/>
      <c r="X347" s="18">
        <v>2E-3</v>
      </c>
      <c r="Y347" s="16">
        <v>0.1</v>
      </c>
      <c r="Z347" s="16">
        <v>0.01</v>
      </c>
      <c r="AA347" s="16">
        <v>0.5</v>
      </c>
      <c r="AB347" s="16"/>
      <c r="AC347" s="16"/>
      <c r="AD347" s="16"/>
      <c r="AE347" s="16"/>
      <c r="AF347" s="18"/>
      <c r="AG347" s="16"/>
      <c r="AH347" s="18">
        <v>5.0000000000000001E-3</v>
      </c>
      <c r="AI347" s="16">
        <v>0.5</v>
      </c>
      <c r="AJ347" s="17">
        <v>35</v>
      </c>
      <c r="AK347" s="17">
        <v>40</v>
      </c>
      <c r="AL347" s="16"/>
      <c r="AM347" s="16"/>
      <c r="AN347" s="16"/>
      <c r="AO347" s="16"/>
      <c r="AP347" s="16"/>
      <c r="AQ347" s="16"/>
      <c r="AR347" s="60"/>
      <c r="AS347" s="17"/>
      <c r="AT347" s="16"/>
      <c r="AU347" s="16"/>
      <c r="AV347" s="18">
        <v>5.0000000000000001E-3</v>
      </c>
      <c r="AW347" s="16">
        <v>0.4</v>
      </c>
      <c r="AX347" s="18"/>
      <c r="AY347" s="16"/>
      <c r="AZ347" s="60"/>
      <c r="BA347" s="17"/>
      <c r="BB347" s="16"/>
      <c r="BC347" s="16"/>
      <c r="BD347" s="16"/>
      <c r="BE347" s="16"/>
      <c r="BF347" s="60"/>
      <c r="BG347" s="17"/>
      <c r="BH347" s="60">
        <v>5.0000000000000001E-4</v>
      </c>
      <c r="BI347" s="17">
        <v>1</v>
      </c>
      <c r="BJ347" s="60"/>
      <c r="BK347" s="17"/>
      <c r="BL347" s="16"/>
      <c r="BM347" s="16"/>
      <c r="BN347" s="16"/>
      <c r="BO347" s="16"/>
      <c r="BP347" s="16"/>
      <c r="BQ347" s="16"/>
      <c r="BR347" s="60"/>
      <c r="BS347" s="17"/>
      <c r="BT347" s="16"/>
      <c r="BU347" s="16"/>
      <c r="BV347" s="16"/>
      <c r="BW347" s="16"/>
      <c r="BX347" s="60"/>
      <c r="BY347" s="17"/>
      <c r="BZ347" s="60"/>
      <c r="CA347" s="17"/>
      <c r="CB347" s="16"/>
      <c r="CC347" s="16"/>
      <c r="CD347" s="16"/>
      <c r="CE347" s="16"/>
      <c r="CF347" s="16"/>
      <c r="CG347" s="16"/>
      <c r="CH347" s="60"/>
      <c r="CI347" s="17"/>
      <c r="CJ347" s="16"/>
      <c r="CK347" s="16"/>
      <c r="CL347" s="16"/>
      <c r="CM347" s="16"/>
      <c r="CN347" s="16"/>
      <c r="CO347" s="16"/>
      <c r="CP347" s="16"/>
      <c r="CQ347" s="16"/>
      <c r="CR347" s="16"/>
      <c r="CS347" s="16"/>
      <c r="CT347" s="60"/>
      <c r="CU347" s="17"/>
      <c r="CV347" s="16"/>
      <c r="CW347" s="16"/>
    </row>
    <row r="348" spans="1:101" x14ac:dyDescent="0.3">
      <c r="A348" s="14">
        <v>135</v>
      </c>
      <c r="B348" s="15"/>
      <c r="C348" s="14" t="s">
        <v>224</v>
      </c>
      <c r="D348" s="14" t="s">
        <v>497</v>
      </c>
      <c r="E348" s="14"/>
      <c r="F348" s="14"/>
      <c r="G348" s="14" t="s">
        <v>498</v>
      </c>
      <c r="H348" s="2"/>
      <c r="I348" s="12">
        <v>100</v>
      </c>
      <c r="J348" s="16">
        <f t="shared" si="20"/>
        <v>12.5</v>
      </c>
      <c r="K348" s="16">
        <f t="shared" si="21"/>
        <v>51.972499999999975</v>
      </c>
      <c r="L348" s="16">
        <f t="shared" si="19"/>
        <v>48.027500000000025</v>
      </c>
      <c r="M348" s="16">
        <f t="shared" si="19"/>
        <v>87.5</v>
      </c>
      <c r="N348" s="17">
        <v>8</v>
      </c>
      <c r="O348" s="17">
        <v>25</v>
      </c>
      <c r="P348" s="17">
        <v>5</v>
      </c>
      <c r="Q348" s="17">
        <v>10</v>
      </c>
      <c r="R348" s="18">
        <v>5.0000000000000001E-3</v>
      </c>
      <c r="S348" s="16">
        <v>0.5</v>
      </c>
      <c r="T348" s="60">
        <v>5.0000000000000001E-4</v>
      </c>
      <c r="U348" s="17">
        <v>1</v>
      </c>
      <c r="V348" s="16"/>
      <c r="W348" s="16"/>
      <c r="X348" s="18">
        <v>2E-3</v>
      </c>
      <c r="Y348" s="16">
        <v>0.1</v>
      </c>
      <c r="Z348" s="16">
        <v>0.01</v>
      </c>
      <c r="AA348" s="16">
        <v>0.5</v>
      </c>
      <c r="AB348" s="16"/>
      <c r="AC348" s="16"/>
      <c r="AD348" s="16"/>
      <c r="AE348" s="16"/>
      <c r="AF348" s="18"/>
      <c r="AG348" s="16"/>
      <c r="AH348" s="18"/>
      <c r="AI348" s="16"/>
      <c r="AJ348" s="17">
        <v>35</v>
      </c>
      <c r="AK348" s="17">
        <v>40</v>
      </c>
      <c r="AL348" s="16"/>
      <c r="AM348" s="16"/>
      <c r="AN348" s="16"/>
      <c r="AO348" s="16"/>
      <c r="AP348" s="16"/>
      <c r="AQ348" s="16"/>
      <c r="AR348" s="60">
        <v>5.0000000000000001E-4</v>
      </c>
      <c r="AS348" s="17">
        <v>1</v>
      </c>
      <c r="AT348" s="16"/>
      <c r="AU348" s="16"/>
      <c r="AV348" s="18">
        <v>5.0000000000000001E-3</v>
      </c>
      <c r="AW348" s="16">
        <v>0.4</v>
      </c>
      <c r="AX348" s="18"/>
      <c r="AY348" s="16"/>
      <c r="AZ348" s="60">
        <v>5.0000000000000001E-4</v>
      </c>
      <c r="BA348" s="17">
        <v>1</v>
      </c>
      <c r="BB348" s="16"/>
      <c r="BC348" s="16"/>
      <c r="BD348" s="16"/>
      <c r="BE348" s="16"/>
      <c r="BF348" s="60">
        <v>5.0000000000000001E-4</v>
      </c>
      <c r="BG348" s="17">
        <v>1</v>
      </c>
      <c r="BH348" s="60">
        <v>5.0000000000000001E-4</v>
      </c>
      <c r="BI348" s="17">
        <v>1</v>
      </c>
      <c r="BJ348" s="60">
        <v>5.0000000000000001E-4</v>
      </c>
      <c r="BK348" s="17">
        <v>1</v>
      </c>
      <c r="BL348" s="16"/>
      <c r="BM348" s="16"/>
      <c r="BN348" s="16"/>
      <c r="BO348" s="16"/>
      <c r="BP348" s="16"/>
      <c r="BQ348" s="16"/>
      <c r="BR348" s="60">
        <v>5.0000000000000001E-4</v>
      </c>
      <c r="BS348" s="17">
        <v>1</v>
      </c>
      <c r="BT348" s="16"/>
      <c r="BU348" s="16"/>
      <c r="BV348" s="16"/>
      <c r="BW348" s="16"/>
      <c r="BX348" s="60">
        <v>5.0000000000000001E-4</v>
      </c>
      <c r="BY348" s="17">
        <v>1</v>
      </c>
      <c r="BZ348" s="60">
        <v>5.0000000000000001E-4</v>
      </c>
      <c r="CA348" s="17">
        <v>1</v>
      </c>
      <c r="CB348" s="16"/>
      <c r="CC348" s="16"/>
      <c r="CD348" s="16"/>
      <c r="CE348" s="16"/>
      <c r="CF348" s="16"/>
      <c r="CG348" s="16"/>
      <c r="CH348" s="60">
        <v>5.0000000000000001E-4</v>
      </c>
      <c r="CI348" s="17">
        <v>1</v>
      </c>
      <c r="CJ348" s="16"/>
      <c r="CK348" s="16"/>
      <c r="CL348" s="16"/>
      <c r="CM348" s="16"/>
      <c r="CN348" s="16"/>
      <c r="CO348" s="16"/>
      <c r="CP348" s="16"/>
      <c r="CQ348" s="16"/>
      <c r="CR348" s="16"/>
      <c r="CS348" s="16"/>
      <c r="CT348" s="60">
        <v>5.0000000000000001E-4</v>
      </c>
      <c r="CU348" s="17">
        <v>1</v>
      </c>
      <c r="CV348" s="16"/>
      <c r="CW348" s="16"/>
    </row>
    <row r="349" spans="1:101" x14ac:dyDescent="0.3">
      <c r="A349" s="14">
        <v>135</v>
      </c>
      <c r="B349" s="15"/>
      <c r="C349" s="14" t="s">
        <v>224</v>
      </c>
      <c r="D349" s="14" t="s">
        <v>497</v>
      </c>
      <c r="E349" s="14"/>
      <c r="F349" s="14"/>
      <c r="G349" s="14" t="s">
        <v>498</v>
      </c>
      <c r="H349" s="2"/>
      <c r="I349" s="12">
        <v>100</v>
      </c>
      <c r="J349" s="16">
        <f t="shared" si="20"/>
        <v>22</v>
      </c>
      <c r="K349" s="16">
        <f t="shared" si="21"/>
        <v>51.972499999999989</v>
      </c>
      <c r="L349" s="16">
        <f t="shared" si="19"/>
        <v>48.027500000000011</v>
      </c>
      <c r="M349" s="16">
        <f t="shared" si="19"/>
        <v>78</v>
      </c>
      <c r="N349" s="17">
        <v>8</v>
      </c>
      <c r="O349" s="17">
        <v>25</v>
      </c>
      <c r="P349" s="17">
        <v>5</v>
      </c>
      <c r="Q349" s="17">
        <v>10</v>
      </c>
      <c r="R349" s="18">
        <v>5.0000000000000001E-3</v>
      </c>
      <c r="S349" s="16">
        <v>0.5</v>
      </c>
      <c r="T349" s="60"/>
      <c r="U349" s="17"/>
      <c r="V349" s="16"/>
      <c r="W349" s="16"/>
      <c r="X349" s="18"/>
      <c r="Y349" s="16"/>
      <c r="Z349" s="16">
        <v>0.01</v>
      </c>
      <c r="AA349" s="16">
        <v>0.5</v>
      </c>
      <c r="AB349" s="16"/>
      <c r="AC349" s="16"/>
      <c r="AD349" s="16"/>
      <c r="AE349" s="16"/>
      <c r="AF349" s="18">
        <v>2E-3</v>
      </c>
      <c r="AG349" s="16">
        <v>0.1</v>
      </c>
      <c r="AH349" s="18">
        <v>5.0000000000000001E-3</v>
      </c>
      <c r="AI349" s="16">
        <v>0.5</v>
      </c>
      <c r="AJ349" s="17">
        <v>35</v>
      </c>
      <c r="AK349" s="17">
        <v>40</v>
      </c>
      <c r="AL349" s="16"/>
      <c r="AM349" s="16"/>
      <c r="AN349" s="16"/>
      <c r="AO349" s="16"/>
      <c r="AP349" s="16"/>
      <c r="AQ349" s="16"/>
      <c r="AR349" s="60"/>
      <c r="AS349" s="17"/>
      <c r="AT349" s="16"/>
      <c r="AU349" s="16"/>
      <c r="AV349" s="18">
        <v>5.0000000000000001E-3</v>
      </c>
      <c r="AW349" s="16">
        <v>0.4</v>
      </c>
      <c r="AX349" s="18"/>
      <c r="AY349" s="16"/>
      <c r="AZ349" s="60"/>
      <c r="BA349" s="17"/>
      <c r="BB349" s="16"/>
      <c r="BC349" s="16"/>
      <c r="BD349" s="16"/>
      <c r="BE349" s="16"/>
      <c r="BF349" s="60"/>
      <c r="BG349" s="17"/>
      <c r="BH349" s="60">
        <v>5.0000000000000001E-4</v>
      </c>
      <c r="BI349" s="17">
        <v>1</v>
      </c>
      <c r="BJ349" s="60"/>
      <c r="BK349" s="17"/>
      <c r="BL349" s="16"/>
      <c r="BM349" s="16"/>
      <c r="BN349" s="16"/>
      <c r="BO349" s="16"/>
      <c r="BP349" s="16"/>
      <c r="BQ349" s="16"/>
      <c r="BR349" s="60"/>
      <c r="BS349" s="17"/>
      <c r="BT349" s="16"/>
      <c r="BU349" s="16"/>
      <c r="BV349" s="16"/>
      <c r="BW349" s="16"/>
      <c r="BX349" s="60"/>
      <c r="BY349" s="17"/>
      <c r="BZ349" s="60"/>
      <c r="CA349" s="17"/>
      <c r="CB349" s="16"/>
      <c r="CC349" s="16"/>
      <c r="CD349" s="16"/>
      <c r="CE349" s="16"/>
      <c r="CF349" s="16"/>
      <c r="CG349" s="16"/>
      <c r="CH349" s="60"/>
      <c r="CI349" s="17"/>
      <c r="CJ349" s="16"/>
      <c r="CK349" s="16"/>
      <c r="CL349" s="16"/>
      <c r="CM349" s="16"/>
      <c r="CN349" s="16"/>
      <c r="CO349" s="16"/>
      <c r="CP349" s="16"/>
      <c r="CQ349" s="16"/>
      <c r="CR349" s="16"/>
      <c r="CS349" s="16"/>
      <c r="CT349" s="60"/>
      <c r="CU349" s="17"/>
      <c r="CV349" s="16"/>
      <c r="CW349" s="16"/>
    </row>
    <row r="350" spans="1:101" x14ac:dyDescent="0.3">
      <c r="A350" s="14">
        <v>135</v>
      </c>
      <c r="B350" s="15"/>
      <c r="C350" s="14" t="s">
        <v>224</v>
      </c>
      <c r="D350" s="14" t="s">
        <v>497</v>
      </c>
      <c r="E350" s="14"/>
      <c r="F350" s="14"/>
      <c r="G350" s="14" t="s">
        <v>498</v>
      </c>
      <c r="H350" s="2"/>
      <c r="I350" s="12">
        <v>100</v>
      </c>
      <c r="J350" s="16">
        <f t="shared" si="20"/>
        <v>22.5</v>
      </c>
      <c r="K350" s="16">
        <f t="shared" si="21"/>
        <v>51.977499999999992</v>
      </c>
      <c r="L350" s="16">
        <f t="shared" si="19"/>
        <v>48.022500000000008</v>
      </c>
      <c r="M350" s="16">
        <f t="shared" si="19"/>
        <v>77.5</v>
      </c>
      <c r="N350" s="17">
        <v>8</v>
      </c>
      <c r="O350" s="17">
        <v>25</v>
      </c>
      <c r="P350" s="17">
        <v>5</v>
      </c>
      <c r="Q350" s="17">
        <v>10</v>
      </c>
      <c r="R350" s="18">
        <v>5.0000000000000001E-3</v>
      </c>
      <c r="S350" s="16">
        <v>0.5</v>
      </c>
      <c r="T350" s="60"/>
      <c r="U350" s="17"/>
      <c r="V350" s="16"/>
      <c r="W350" s="16"/>
      <c r="X350" s="18"/>
      <c r="Y350" s="16"/>
      <c r="Z350" s="16">
        <v>0.01</v>
      </c>
      <c r="AA350" s="16">
        <v>0.5</v>
      </c>
      <c r="AB350" s="16"/>
      <c r="AC350" s="16"/>
      <c r="AD350" s="16"/>
      <c r="AE350" s="16"/>
      <c r="AF350" s="18">
        <v>2E-3</v>
      </c>
      <c r="AG350" s="16">
        <v>0.1</v>
      </c>
      <c r="AH350" s="18"/>
      <c r="AI350" s="16"/>
      <c r="AJ350" s="17">
        <v>35</v>
      </c>
      <c r="AK350" s="17">
        <v>40</v>
      </c>
      <c r="AL350" s="16"/>
      <c r="AM350" s="16"/>
      <c r="AN350" s="16"/>
      <c r="AO350" s="16"/>
      <c r="AP350" s="16"/>
      <c r="AQ350" s="16"/>
      <c r="AR350" s="60"/>
      <c r="AS350" s="17"/>
      <c r="AT350" s="16"/>
      <c r="AU350" s="16"/>
      <c r="AV350" s="18">
        <v>5.0000000000000001E-3</v>
      </c>
      <c r="AW350" s="16">
        <v>0.4</v>
      </c>
      <c r="AX350" s="18"/>
      <c r="AY350" s="16"/>
      <c r="AZ350" s="60"/>
      <c r="BA350" s="17"/>
      <c r="BB350" s="16"/>
      <c r="BC350" s="16"/>
      <c r="BD350" s="16"/>
      <c r="BE350" s="16"/>
      <c r="BF350" s="60"/>
      <c r="BG350" s="17"/>
      <c r="BH350" s="60">
        <v>5.0000000000000001E-4</v>
      </c>
      <c r="BI350" s="17">
        <v>1</v>
      </c>
      <c r="BJ350" s="60"/>
      <c r="BK350" s="17"/>
      <c r="BL350" s="16"/>
      <c r="BM350" s="16"/>
      <c r="BN350" s="16"/>
      <c r="BO350" s="16"/>
      <c r="BP350" s="16"/>
      <c r="BQ350" s="16"/>
      <c r="BR350" s="60"/>
      <c r="BS350" s="17"/>
      <c r="BT350" s="16"/>
      <c r="BU350" s="16"/>
      <c r="BV350" s="16"/>
      <c r="BW350" s="16"/>
      <c r="BX350" s="60"/>
      <c r="BY350" s="17"/>
      <c r="BZ350" s="60"/>
      <c r="CA350" s="17"/>
      <c r="CB350" s="16"/>
      <c r="CC350" s="16"/>
      <c r="CD350" s="16"/>
      <c r="CE350" s="16"/>
      <c r="CF350" s="16"/>
      <c r="CG350" s="16"/>
      <c r="CH350" s="60"/>
      <c r="CI350" s="17"/>
      <c r="CJ350" s="16"/>
      <c r="CK350" s="16"/>
      <c r="CL350" s="16"/>
      <c r="CM350" s="16"/>
      <c r="CN350" s="16"/>
      <c r="CO350" s="16"/>
      <c r="CP350" s="16"/>
      <c r="CQ350" s="16"/>
      <c r="CR350" s="16"/>
      <c r="CS350" s="16"/>
      <c r="CT350" s="60"/>
      <c r="CU350" s="17"/>
      <c r="CV350" s="16"/>
      <c r="CW350" s="16"/>
    </row>
    <row r="351" spans="1:101" x14ac:dyDescent="0.3">
      <c r="A351" s="14">
        <v>135</v>
      </c>
      <c r="B351" s="15"/>
      <c r="C351" s="14" t="s">
        <v>224</v>
      </c>
      <c r="D351" s="14" t="s">
        <v>497</v>
      </c>
      <c r="E351" s="14"/>
      <c r="F351" s="14"/>
      <c r="G351" s="14" t="s">
        <v>498</v>
      </c>
      <c r="H351" s="2"/>
      <c r="I351" s="12">
        <v>100</v>
      </c>
      <c r="J351" s="16">
        <f t="shared" si="20"/>
        <v>22</v>
      </c>
      <c r="K351" s="16">
        <f t="shared" si="21"/>
        <v>51.972499999999997</v>
      </c>
      <c r="L351" s="16">
        <f t="shared" si="19"/>
        <v>48.027500000000003</v>
      </c>
      <c r="M351" s="16">
        <f t="shared" si="19"/>
        <v>78</v>
      </c>
      <c r="N351" s="17">
        <v>8</v>
      </c>
      <c r="O351" s="17">
        <v>25</v>
      </c>
      <c r="P351" s="17">
        <v>5</v>
      </c>
      <c r="Q351" s="17">
        <v>10</v>
      </c>
      <c r="R351" s="18">
        <v>5.0000000000000001E-3</v>
      </c>
      <c r="S351" s="16">
        <v>0.5</v>
      </c>
      <c r="T351" s="60"/>
      <c r="U351" s="17"/>
      <c r="V351" s="16"/>
      <c r="W351" s="16"/>
      <c r="X351" s="18">
        <v>2E-3</v>
      </c>
      <c r="Y351" s="16">
        <v>0.1</v>
      </c>
      <c r="Z351" s="16"/>
      <c r="AA351" s="16"/>
      <c r="AB351" s="16"/>
      <c r="AC351" s="16"/>
      <c r="AD351" s="16"/>
      <c r="AE351" s="16"/>
      <c r="AF351" s="18"/>
      <c r="AG351" s="16"/>
      <c r="AH351" s="18">
        <v>5.0000000000000001E-3</v>
      </c>
      <c r="AI351" s="16">
        <v>0.5</v>
      </c>
      <c r="AJ351" s="17">
        <v>35</v>
      </c>
      <c r="AK351" s="17">
        <v>40</v>
      </c>
      <c r="AL351" s="16"/>
      <c r="AM351" s="16"/>
      <c r="AN351" s="16">
        <v>0.01</v>
      </c>
      <c r="AO351" s="16">
        <v>0.5</v>
      </c>
      <c r="AP351" s="16"/>
      <c r="AQ351" s="16"/>
      <c r="AR351" s="60"/>
      <c r="AS351" s="17"/>
      <c r="AT351" s="16"/>
      <c r="AU351" s="16"/>
      <c r="AV351" s="18">
        <v>5.0000000000000001E-3</v>
      </c>
      <c r="AW351" s="16">
        <v>0.4</v>
      </c>
      <c r="AX351" s="18"/>
      <c r="AY351" s="16"/>
      <c r="AZ351" s="60"/>
      <c r="BA351" s="17"/>
      <c r="BB351" s="16"/>
      <c r="BC351" s="16"/>
      <c r="BD351" s="16"/>
      <c r="BE351" s="16"/>
      <c r="BF351" s="60"/>
      <c r="BG351" s="17"/>
      <c r="BH351" s="60">
        <v>5.0000000000000001E-4</v>
      </c>
      <c r="BI351" s="17">
        <v>1</v>
      </c>
      <c r="BJ351" s="60"/>
      <c r="BK351" s="17"/>
      <c r="BL351" s="16"/>
      <c r="BM351" s="16"/>
      <c r="BN351" s="16"/>
      <c r="BO351" s="16"/>
      <c r="BP351" s="16"/>
      <c r="BQ351" s="16"/>
      <c r="BR351" s="60"/>
      <c r="BS351" s="17"/>
      <c r="BT351" s="16"/>
      <c r="BU351" s="16"/>
      <c r="BV351" s="16"/>
      <c r="BW351" s="16"/>
      <c r="BX351" s="60"/>
      <c r="BY351" s="17"/>
      <c r="BZ351" s="60"/>
      <c r="CA351" s="17"/>
      <c r="CB351" s="16"/>
      <c r="CC351" s="16"/>
      <c r="CD351" s="16"/>
      <c r="CE351" s="16"/>
      <c r="CF351" s="16"/>
      <c r="CG351" s="16"/>
      <c r="CH351" s="60"/>
      <c r="CI351" s="17"/>
      <c r="CJ351" s="16"/>
      <c r="CK351" s="16"/>
      <c r="CL351" s="16"/>
      <c r="CM351" s="16"/>
      <c r="CN351" s="16"/>
      <c r="CO351" s="16"/>
      <c r="CP351" s="16"/>
      <c r="CQ351" s="16"/>
      <c r="CR351" s="16"/>
      <c r="CS351" s="16"/>
      <c r="CT351" s="60"/>
      <c r="CU351" s="17"/>
      <c r="CV351" s="16"/>
      <c r="CW351" s="16"/>
    </row>
    <row r="352" spans="1:101" x14ac:dyDescent="0.3">
      <c r="A352" s="14">
        <v>135</v>
      </c>
      <c r="B352" s="15"/>
      <c r="C352" s="14" t="s">
        <v>224</v>
      </c>
      <c r="D352" s="14" t="s">
        <v>497</v>
      </c>
      <c r="E352" s="14"/>
      <c r="F352" s="14"/>
      <c r="G352" s="14" t="s">
        <v>498</v>
      </c>
      <c r="H352" s="2"/>
      <c r="I352" s="12">
        <v>100</v>
      </c>
      <c r="J352" s="16">
        <f t="shared" si="20"/>
        <v>12.5</v>
      </c>
      <c r="K352" s="16">
        <f t="shared" si="21"/>
        <v>51.972499999999975</v>
      </c>
      <c r="L352" s="16">
        <f t="shared" si="19"/>
        <v>48.027500000000025</v>
      </c>
      <c r="M352" s="16">
        <f t="shared" si="19"/>
        <v>87.5</v>
      </c>
      <c r="N352" s="17">
        <v>8</v>
      </c>
      <c r="O352" s="17">
        <v>25</v>
      </c>
      <c r="P352" s="17">
        <v>5</v>
      </c>
      <c r="Q352" s="17">
        <v>10</v>
      </c>
      <c r="R352" s="18">
        <v>5.0000000000000001E-3</v>
      </c>
      <c r="S352" s="16">
        <v>0.5</v>
      </c>
      <c r="T352" s="60">
        <v>5.0000000000000001E-4</v>
      </c>
      <c r="U352" s="17">
        <v>1</v>
      </c>
      <c r="V352" s="16"/>
      <c r="W352" s="16"/>
      <c r="X352" s="18">
        <v>2E-3</v>
      </c>
      <c r="Y352" s="16">
        <v>0.1</v>
      </c>
      <c r="Z352" s="16"/>
      <c r="AA352" s="16"/>
      <c r="AB352" s="16"/>
      <c r="AC352" s="16"/>
      <c r="AD352" s="16"/>
      <c r="AE352" s="16"/>
      <c r="AF352" s="18"/>
      <c r="AG352" s="16"/>
      <c r="AH352" s="18"/>
      <c r="AI352" s="16"/>
      <c r="AJ352" s="17">
        <v>35</v>
      </c>
      <c r="AK352" s="17">
        <v>40</v>
      </c>
      <c r="AL352" s="16"/>
      <c r="AM352" s="16"/>
      <c r="AN352" s="16">
        <v>0.01</v>
      </c>
      <c r="AO352" s="16">
        <v>0.5</v>
      </c>
      <c r="AP352" s="16"/>
      <c r="AQ352" s="16"/>
      <c r="AR352" s="60">
        <v>5.0000000000000001E-4</v>
      </c>
      <c r="AS352" s="17">
        <v>1</v>
      </c>
      <c r="AT352" s="16"/>
      <c r="AU352" s="16"/>
      <c r="AV352" s="18">
        <v>5.0000000000000001E-3</v>
      </c>
      <c r="AW352" s="16">
        <v>0.4</v>
      </c>
      <c r="AX352" s="18"/>
      <c r="AY352" s="16"/>
      <c r="AZ352" s="60">
        <v>5.0000000000000001E-4</v>
      </c>
      <c r="BA352" s="17">
        <v>1</v>
      </c>
      <c r="BB352" s="16"/>
      <c r="BC352" s="16"/>
      <c r="BD352" s="16"/>
      <c r="BE352" s="16"/>
      <c r="BF352" s="60">
        <v>5.0000000000000001E-4</v>
      </c>
      <c r="BG352" s="17">
        <v>1</v>
      </c>
      <c r="BH352" s="60">
        <v>5.0000000000000001E-4</v>
      </c>
      <c r="BI352" s="17">
        <v>1</v>
      </c>
      <c r="BJ352" s="60">
        <v>5.0000000000000001E-4</v>
      </c>
      <c r="BK352" s="17">
        <v>1</v>
      </c>
      <c r="BL352" s="16"/>
      <c r="BM352" s="16"/>
      <c r="BN352" s="16"/>
      <c r="BO352" s="16"/>
      <c r="BP352" s="16"/>
      <c r="BQ352" s="16"/>
      <c r="BR352" s="60">
        <v>5.0000000000000001E-4</v>
      </c>
      <c r="BS352" s="17">
        <v>1</v>
      </c>
      <c r="BT352" s="16"/>
      <c r="BU352" s="16"/>
      <c r="BV352" s="16"/>
      <c r="BW352" s="16"/>
      <c r="BX352" s="60">
        <v>5.0000000000000001E-4</v>
      </c>
      <c r="BY352" s="17">
        <v>1</v>
      </c>
      <c r="BZ352" s="60">
        <v>5.0000000000000001E-4</v>
      </c>
      <c r="CA352" s="17">
        <v>1</v>
      </c>
      <c r="CB352" s="16"/>
      <c r="CC352" s="16"/>
      <c r="CD352" s="16"/>
      <c r="CE352" s="16"/>
      <c r="CF352" s="16"/>
      <c r="CG352" s="16"/>
      <c r="CH352" s="60">
        <v>5.0000000000000001E-4</v>
      </c>
      <c r="CI352" s="17">
        <v>1</v>
      </c>
      <c r="CJ352" s="16"/>
      <c r="CK352" s="16"/>
      <c r="CL352" s="16"/>
      <c r="CM352" s="16"/>
      <c r="CN352" s="16"/>
      <c r="CO352" s="16"/>
      <c r="CP352" s="16"/>
      <c r="CQ352" s="16"/>
      <c r="CR352" s="16"/>
      <c r="CS352" s="16"/>
      <c r="CT352" s="60">
        <v>5.0000000000000001E-4</v>
      </c>
      <c r="CU352" s="17">
        <v>1</v>
      </c>
      <c r="CV352" s="16"/>
      <c r="CW352" s="16"/>
    </row>
    <row r="353" spans="1:101" x14ac:dyDescent="0.3">
      <c r="A353" s="14">
        <v>135</v>
      </c>
      <c r="B353" s="15"/>
      <c r="C353" s="14" t="s">
        <v>224</v>
      </c>
      <c r="D353" s="14" t="s">
        <v>497</v>
      </c>
      <c r="E353" s="14"/>
      <c r="F353" s="14"/>
      <c r="G353" s="14" t="s">
        <v>498</v>
      </c>
      <c r="H353" s="2"/>
      <c r="I353" s="12">
        <v>100</v>
      </c>
      <c r="J353" s="16">
        <f t="shared" si="20"/>
        <v>22</v>
      </c>
      <c r="K353" s="16">
        <f t="shared" si="21"/>
        <v>51.972499999999997</v>
      </c>
      <c r="L353" s="16">
        <f t="shared" si="19"/>
        <v>48.027500000000003</v>
      </c>
      <c r="M353" s="16">
        <f t="shared" si="19"/>
        <v>78</v>
      </c>
      <c r="N353" s="17">
        <v>8</v>
      </c>
      <c r="O353" s="17">
        <v>25</v>
      </c>
      <c r="P353" s="17">
        <v>5</v>
      </c>
      <c r="Q353" s="17">
        <v>10</v>
      </c>
      <c r="R353" s="18">
        <v>5.0000000000000001E-3</v>
      </c>
      <c r="S353" s="16">
        <v>0.5</v>
      </c>
      <c r="T353" s="60"/>
      <c r="U353" s="17"/>
      <c r="V353" s="16"/>
      <c r="W353" s="16"/>
      <c r="X353" s="18"/>
      <c r="Y353" s="16"/>
      <c r="Z353" s="16"/>
      <c r="AA353" s="16"/>
      <c r="AB353" s="16"/>
      <c r="AC353" s="16"/>
      <c r="AD353" s="16"/>
      <c r="AE353" s="16"/>
      <c r="AF353" s="18">
        <v>2E-3</v>
      </c>
      <c r="AG353" s="16">
        <v>0.1</v>
      </c>
      <c r="AH353" s="18">
        <v>5.0000000000000001E-3</v>
      </c>
      <c r="AI353" s="16">
        <v>0.5</v>
      </c>
      <c r="AJ353" s="17">
        <v>35</v>
      </c>
      <c r="AK353" s="17">
        <v>40</v>
      </c>
      <c r="AL353" s="16"/>
      <c r="AM353" s="16"/>
      <c r="AN353" s="16">
        <v>0.01</v>
      </c>
      <c r="AO353" s="16">
        <v>0.5</v>
      </c>
      <c r="AP353" s="16"/>
      <c r="AQ353" s="16"/>
      <c r="AR353" s="60"/>
      <c r="AS353" s="17"/>
      <c r="AT353" s="16"/>
      <c r="AU353" s="16"/>
      <c r="AV353" s="18">
        <v>5.0000000000000001E-3</v>
      </c>
      <c r="AW353" s="16">
        <v>0.4</v>
      </c>
      <c r="AX353" s="18"/>
      <c r="AY353" s="16"/>
      <c r="AZ353" s="60"/>
      <c r="BA353" s="17"/>
      <c r="BB353" s="16"/>
      <c r="BC353" s="16"/>
      <c r="BD353" s="16"/>
      <c r="BE353" s="16"/>
      <c r="BF353" s="60"/>
      <c r="BG353" s="17"/>
      <c r="BH353" s="60">
        <v>5.0000000000000001E-4</v>
      </c>
      <c r="BI353" s="17">
        <v>1</v>
      </c>
      <c r="BJ353" s="60"/>
      <c r="BK353" s="17"/>
      <c r="BL353" s="16"/>
      <c r="BM353" s="16"/>
      <c r="BN353" s="16"/>
      <c r="BO353" s="16"/>
      <c r="BP353" s="16"/>
      <c r="BQ353" s="16"/>
      <c r="BR353" s="60"/>
      <c r="BS353" s="17"/>
      <c r="BT353" s="16"/>
      <c r="BU353" s="16"/>
      <c r="BV353" s="16"/>
      <c r="BW353" s="16"/>
      <c r="BX353" s="60"/>
      <c r="BY353" s="17"/>
      <c r="BZ353" s="60"/>
      <c r="CA353" s="17"/>
      <c r="CB353" s="16"/>
      <c r="CC353" s="16"/>
      <c r="CD353" s="16"/>
      <c r="CE353" s="16"/>
      <c r="CF353" s="16"/>
      <c r="CG353" s="16"/>
      <c r="CH353" s="60"/>
      <c r="CI353" s="17"/>
      <c r="CJ353" s="16"/>
      <c r="CK353" s="16"/>
      <c r="CL353" s="16"/>
      <c r="CM353" s="16"/>
      <c r="CN353" s="16"/>
      <c r="CO353" s="16"/>
      <c r="CP353" s="16"/>
      <c r="CQ353" s="16"/>
      <c r="CR353" s="16"/>
      <c r="CS353" s="16"/>
      <c r="CT353" s="60"/>
      <c r="CU353" s="17"/>
      <c r="CV353" s="16"/>
      <c r="CW353" s="16"/>
    </row>
    <row r="354" spans="1:101" x14ac:dyDescent="0.3">
      <c r="A354" s="14">
        <v>135</v>
      </c>
      <c r="B354" s="15"/>
      <c r="C354" s="14" t="s">
        <v>224</v>
      </c>
      <c r="D354" s="14" t="s">
        <v>497</v>
      </c>
      <c r="E354" s="14"/>
      <c r="F354" s="14"/>
      <c r="G354" s="14" t="s">
        <v>498</v>
      </c>
      <c r="H354" s="2"/>
      <c r="I354" s="12">
        <v>100</v>
      </c>
      <c r="J354" s="16">
        <f t="shared" si="20"/>
        <v>22.5</v>
      </c>
      <c r="K354" s="16">
        <f t="shared" si="21"/>
        <v>51.977499999999992</v>
      </c>
      <c r="L354" s="16">
        <f t="shared" si="19"/>
        <v>48.022500000000008</v>
      </c>
      <c r="M354" s="16">
        <f t="shared" si="19"/>
        <v>77.5</v>
      </c>
      <c r="N354" s="17">
        <v>8</v>
      </c>
      <c r="O354" s="17">
        <v>25</v>
      </c>
      <c r="P354" s="17">
        <v>5</v>
      </c>
      <c r="Q354" s="17">
        <v>10</v>
      </c>
      <c r="R354" s="18">
        <v>5.0000000000000001E-3</v>
      </c>
      <c r="S354" s="16">
        <v>0.5</v>
      </c>
      <c r="T354" s="60"/>
      <c r="U354" s="17"/>
      <c r="V354" s="16"/>
      <c r="W354" s="16"/>
      <c r="X354" s="18"/>
      <c r="Y354" s="16"/>
      <c r="Z354" s="16"/>
      <c r="AA354" s="16"/>
      <c r="AB354" s="16"/>
      <c r="AC354" s="16"/>
      <c r="AD354" s="16"/>
      <c r="AE354" s="16"/>
      <c r="AF354" s="18">
        <v>2E-3</v>
      </c>
      <c r="AG354" s="16">
        <v>0.1</v>
      </c>
      <c r="AH354" s="18"/>
      <c r="AI354" s="16"/>
      <c r="AJ354" s="17">
        <v>35</v>
      </c>
      <c r="AK354" s="17">
        <v>40</v>
      </c>
      <c r="AL354" s="16"/>
      <c r="AM354" s="16"/>
      <c r="AN354" s="16">
        <v>0.01</v>
      </c>
      <c r="AO354" s="16">
        <v>0.5</v>
      </c>
      <c r="AP354" s="16"/>
      <c r="AQ354" s="16"/>
      <c r="AR354" s="60"/>
      <c r="AS354" s="17"/>
      <c r="AT354" s="16"/>
      <c r="AU354" s="16"/>
      <c r="AV354" s="18">
        <v>5.0000000000000001E-3</v>
      </c>
      <c r="AW354" s="16">
        <v>0.4</v>
      </c>
      <c r="AX354" s="18"/>
      <c r="AY354" s="16"/>
      <c r="AZ354" s="60"/>
      <c r="BA354" s="17"/>
      <c r="BB354" s="16"/>
      <c r="BC354" s="16"/>
      <c r="BD354" s="16"/>
      <c r="BE354" s="16"/>
      <c r="BF354" s="60"/>
      <c r="BG354" s="17"/>
      <c r="BH354" s="60">
        <v>5.0000000000000001E-4</v>
      </c>
      <c r="BI354" s="17">
        <v>1</v>
      </c>
      <c r="BJ354" s="60"/>
      <c r="BK354" s="17"/>
      <c r="BL354" s="16"/>
      <c r="BM354" s="16"/>
      <c r="BN354" s="16"/>
      <c r="BO354" s="16"/>
      <c r="BP354" s="16"/>
      <c r="BQ354" s="16"/>
      <c r="BR354" s="60"/>
      <c r="BS354" s="17"/>
      <c r="BT354" s="16"/>
      <c r="BU354" s="16"/>
      <c r="BV354" s="16"/>
      <c r="BW354" s="16"/>
      <c r="BX354" s="60"/>
      <c r="BY354" s="17"/>
      <c r="BZ354" s="60"/>
      <c r="CA354" s="17"/>
      <c r="CB354" s="16"/>
      <c r="CC354" s="16"/>
      <c r="CD354" s="16"/>
      <c r="CE354" s="16"/>
      <c r="CF354" s="16"/>
      <c r="CG354" s="16"/>
      <c r="CH354" s="60"/>
      <c r="CI354" s="17"/>
      <c r="CJ354" s="16"/>
      <c r="CK354" s="16"/>
      <c r="CL354" s="16"/>
      <c r="CM354" s="16"/>
      <c r="CN354" s="16"/>
      <c r="CO354" s="16"/>
      <c r="CP354" s="16"/>
      <c r="CQ354" s="16"/>
      <c r="CR354" s="16"/>
      <c r="CS354" s="16"/>
      <c r="CT354" s="60"/>
      <c r="CU354" s="17"/>
      <c r="CV354" s="16"/>
      <c r="CW354" s="16"/>
    </row>
    <row r="355" spans="1:101" x14ac:dyDescent="0.3">
      <c r="A355" s="14">
        <v>135</v>
      </c>
      <c r="B355" s="15"/>
      <c r="C355" s="14" t="s">
        <v>224</v>
      </c>
      <c r="D355" s="14" t="s">
        <v>497</v>
      </c>
      <c r="E355" s="14"/>
      <c r="F355" s="14"/>
      <c r="G355" s="14" t="s">
        <v>498</v>
      </c>
      <c r="H355" s="2"/>
      <c r="I355" s="12">
        <v>100</v>
      </c>
      <c r="J355" s="16">
        <f t="shared" si="20"/>
        <v>21.400000000000006</v>
      </c>
      <c r="K355" s="16">
        <f t="shared" si="21"/>
        <v>51.974499999999992</v>
      </c>
      <c r="L355" s="16">
        <f t="shared" si="19"/>
        <v>48.025500000000008</v>
      </c>
      <c r="M355" s="16">
        <f t="shared" si="19"/>
        <v>78.599999999999994</v>
      </c>
      <c r="N355" s="17">
        <v>8</v>
      </c>
      <c r="O355" s="17">
        <v>25</v>
      </c>
      <c r="P355" s="17">
        <v>5</v>
      </c>
      <c r="Q355" s="17">
        <v>10</v>
      </c>
      <c r="R355" s="18">
        <v>5.0000000000000001E-3</v>
      </c>
      <c r="S355" s="16">
        <v>0.5</v>
      </c>
      <c r="T355" s="60"/>
      <c r="U355" s="17"/>
      <c r="V355" s="16">
        <v>0.01</v>
      </c>
      <c r="W355" s="16">
        <v>0.5</v>
      </c>
      <c r="X355" s="18">
        <v>2E-3</v>
      </c>
      <c r="Y355" s="16">
        <v>0.1</v>
      </c>
      <c r="Z355" s="16"/>
      <c r="AA355" s="16"/>
      <c r="AB355" s="16"/>
      <c r="AC355" s="16"/>
      <c r="AD355" s="16"/>
      <c r="AE355" s="16"/>
      <c r="AF355" s="18"/>
      <c r="AG355" s="16"/>
      <c r="AH355" s="18">
        <v>5.0000000000000001E-3</v>
      </c>
      <c r="AI355" s="16">
        <v>0.5</v>
      </c>
      <c r="AJ355" s="17">
        <v>35</v>
      </c>
      <c r="AK355" s="17">
        <v>40</v>
      </c>
      <c r="AL355" s="16"/>
      <c r="AM355" s="16"/>
      <c r="AN355" s="16"/>
      <c r="AO355" s="16"/>
      <c r="AP355" s="16"/>
      <c r="AQ355" s="16"/>
      <c r="AR355" s="60"/>
      <c r="AS355" s="17"/>
      <c r="AT355" s="16"/>
      <c r="AU355" s="16"/>
      <c r="AV355" s="18"/>
      <c r="AW355" s="16"/>
      <c r="AX355" s="18">
        <v>3.0000000000000001E-3</v>
      </c>
      <c r="AY355" s="16">
        <v>1</v>
      </c>
      <c r="AZ355" s="60"/>
      <c r="BA355" s="17"/>
      <c r="BB355" s="16"/>
      <c r="BC355" s="16"/>
      <c r="BD355" s="16"/>
      <c r="BE355" s="16"/>
      <c r="BF355" s="60"/>
      <c r="BG355" s="17"/>
      <c r="BH355" s="60">
        <v>5.0000000000000001E-4</v>
      </c>
      <c r="BI355" s="17">
        <v>1</v>
      </c>
      <c r="BJ355" s="60"/>
      <c r="BK355" s="17"/>
      <c r="BL355" s="16"/>
      <c r="BM355" s="16"/>
      <c r="BN355" s="16"/>
      <c r="BO355" s="16"/>
      <c r="BP355" s="16"/>
      <c r="BQ355" s="16"/>
      <c r="BR355" s="60"/>
      <c r="BS355" s="17"/>
      <c r="BT355" s="16"/>
      <c r="BU355" s="16"/>
      <c r="BV355" s="16"/>
      <c r="BW355" s="16"/>
      <c r="BX355" s="60"/>
      <c r="BY355" s="17"/>
      <c r="BZ355" s="60"/>
      <c r="CA355" s="17"/>
      <c r="CB355" s="16"/>
      <c r="CC355" s="16"/>
      <c r="CD355" s="16"/>
      <c r="CE355" s="16"/>
      <c r="CF355" s="16"/>
      <c r="CG355" s="16"/>
      <c r="CH355" s="60"/>
      <c r="CI355" s="17"/>
      <c r="CJ355" s="16"/>
      <c r="CK355" s="16"/>
      <c r="CL355" s="16"/>
      <c r="CM355" s="16"/>
      <c r="CN355" s="16"/>
      <c r="CO355" s="16"/>
      <c r="CP355" s="16"/>
      <c r="CQ355" s="16"/>
      <c r="CR355" s="16"/>
      <c r="CS355" s="16"/>
      <c r="CT355" s="60"/>
      <c r="CU355" s="17"/>
      <c r="CV355" s="16"/>
      <c r="CW355" s="16"/>
    </row>
    <row r="356" spans="1:101" x14ac:dyDescent="0.3">
      <c r="A356" s="14">
        <v>135</v>
      </c>
      <c r="B356" s="15"/>
      <c r="C356" s="14" t="s">
        <v>224</v>
      </c>
      <c r="D356" s="14" t="s">
        <v>497</v>
      </c>
      <c r="E356" s="14"/>
      <c r="F356" s="14"/>
      <c r="G356" s="14" t="s">
        <v>498</v>
      </c>
      <c r="H356" s="2"/>
      <c r="I356" s="12">
        <v>100</v>
      </c>
      <c r="J356" s="16">
        <f t="shared" si="20"/>
        <v>11.900000000000006</v>
      </c>
      <c r="K356" s="16">
        <f t="shared" si="21"/>
        <v>51.974499999999978</v>
      </c>
      <c r="L356" s="16">
        <f t="shared" si="19"/>
        <v>48.025500000000022</v>
      </c>
      <c r="M356" s="16">
        <f t="shared" si="19"/>
        <v>88.1</v>
      </c>
      <c r="N356" s="17">
        <v>8</v>
      </c>
      <c r="O356" s="17">
        <v>25</v>
      </c>
      <c r="P356" s="17">
        <v>5</v>
      </c>
      <c r="Q356" s="17">
        <v>10</v>
      </c>
      <c r="R356" s="18">
        <v>5.0000000000000001E-3</v>
      </c>
      <c r="S356" s="16">
        <v>0.5</v>
      </c>
      <c r="T356" s="60">
        <v>5.0000000000000001E-4</v>
      </c>
      <c r="U356" s="17">
        <v>1</v>
      </c>
      <c r="V356" s="16">
        <v>0.01</v>
      </c>
      <c r="W356" s="16">
        <v>0.5</v>
      </c>
      <c r="X356" s="18">
        <v>2E-3</v>
      </c>
      <c r="Y356" s="16">
        <v>0.1</v>
      </c>
      <c r="Z356" s="16"/>
      <c r="AA356" s="16"/>
      <c r="AB356" s="16"/>
      <c r="AC356" s="16"/>
      <c r="AD356" s="16"/>
      <c r="AE356" s="16"/>
      <c r="AF356" s="18"/>
      <c r="AG356" s="16"/>
      <c r="AH356" s="18"/>
      <c r="AI356" s="16"/>
      <c r="AJ356" s="17">
        <v>35</v>
      </c>
      <c r="AK356" s="17">
        <v>40</v>
      </c>
      <c r="AL356" s="16"/>
      <c r="AM356" s="16"/>
      <c r="AN356" s="16"/>
      <c r="AO356" s="16"/>
      <c r="AP356" s="16"/>
      <c r="AQ356" s="16"/>
      <c r="AR356" s="60">
        <v>5.0000000000000001E-4</v>
      </c>
      <c r="AS356" s="17">
        <v>1</v>
      </c>
      <c r="AT356" s="16"/>
      <c r="AU356" s="16"/>
      <c r="AV356" s="18"/>
      <c r="AW356" s="16"/>
      <c r="AX356" s="18">
        <v>3.0000000000000001E-3</v>
      </c>
      <c r="AY356" s="16">
        <v>1</v>
      </c>
      <c r="AZ356" s="60">
        <v>5.0000000000000001E-4</v>
      </c>
      <c r="BA356" s="17">
        <v>1</v>
      </c>
      <c r="BB356" s="16"/>
      <c r="BC356" s="16"/>
      <c r="BD356" s="16"/>
      <c r="BE356" s="16"/>
      <c r="BF356" s="60">
        <v>5.0000000000000001E-4</v>
      </c>
      <c r="BG356" s="17">
        <v>1</v>
      </c>
      <c r="BH356" s="60">
        <v>5.0000000000000001E-4</v>
      </c>
      <c r="BI356" s="17">
        <v>1</v>
      </c>
      <c r="BJ356" s="60">
        <v>5.0000000000000001E-4</v>
      </c>
      <c r="BK356" s="17">
        <v>1</v>
      </c>
      <c r="BL356" s="16"/>
      <c r="BM356" s="16"/>
      <c r="BN356" s="16"/>
      <c r="BO356" s="16"/>
      <c r="BP356" s="16"/>
      <c r="BQ356" s="16"/>
      <c r="BR356" s="60">
        <v>5.0000000000000001E-4</v>
      </c>
      <c r="BS356" s="17">
        <v>1</v>
      </c>
      <c r="BT356" s="16"/>
      <c r="BU356" s="16"/>
      <c r="BV356" s="16"/>
      <c r="BW356" s="16"/>
      <c r="BX356" s="60">
        <v>5.0000000000000001E-4</v>
      </c>
      <c r="BY356" s="17">
        <v>1</v>
      </c>
      <c r="BZ356" s="60">
        <v>5.0000000000000001E-4</v>
      </c>
      <c r="CA356" s="17">
        <v>1</v>
      </c>
      <c r="CB356" s="16"/>
      <c r="CC356" s="16"/>
      <c r="CD356" s="16"/>
      <c r="CE356" s="16"/>
      <c r="CF356" s="16"/>
      <c r="CG356" s="16"/>
      <c r="CH356" s="60">
        <v>5.0000000000000001E-4</v>
      </c>
      <c r="CI356" s="17">
        <v>1</v>
      </c>
      <c r="CJ356" s="16"/>
      <c r="CK356" s="16"/>
      <c r="CL356" s="16"/>
      <c r="CM356" s="16"/>
      <c r="CN356" s="16"/>
      <c r="CO356" s="16"/>
      <c r="CP356" s="16"/>
      <c r="CQ356" s="16"/>
      <c r="CR356" s="16"/>
      <c r="CS356" s="16"/>
      <c r="CT356" s="60">
        <v>5.0000000000000001E-4</v>
      </c>
      <c r="CU356" s="17">
        <v>1</v>
      </c>
      <c r="CV356" s="16"/>
      <c r="CW356" s="16"/>
    </row>
    <row r="357" spans="1:101" x14ac:dyDescent="0.3">
      <c r="A357" s="14">
        <v>135</v>
      </c>
      <c r="B357" s="15"/>
      <c r="C357" s="14" t="s">
        <v>224</v>
      </c>
      <c r="D357" s="14" t="s">
        <v>497</v>
      </c>
      <c r="E357" s="14"/>
      <c r="F357" s="14"/>
      <c r="G357" s="14" t="s">
        <v>498</v>
      </c>
      <c r="H357" s="2"/>
      <c r="I357" s="12">
        <v>100</v>
      </c>
      <c r="J357" s="16">
        <f t="shared" si="20"/>
        <v>21.400000000000006</v>
      </c>
      <c r="K357" s="16">
        <f t="shared" si="21"/>
        <v>51.974499999999992</v>
      </c>
      <c r="L357" s="16">
        <f t="shared" si="19"/>
        <v>48.025500000000008</v>
      </c>
      <c r="M357" s="16">
        <f t="shared" si="19"/>
        <v>78.599999999999994</v>
      </c>
      <c r="N357" s="17">
        <v>8</v>
      </c>
      <c r="O357" s="17">
        <v>25</v>
      </c>
      <c r="P357" s="17">
        <v>5</v>
      </c>
      <c r="Q357" s="17">
        <v>10</v>
      </c>
      <c r="R357" s="18">
        <v>5.0000000000000001E-3</v>
      </c>
      <c r="S357" s="16">
        <v>0.5</v>
      </c>
      <c r="T357" s="60"/>
      <c r="U357" s="17"/>
      <c r="V357" s="16">
        <v>0.01</v>
      </c>
      <c r="W357" s="16">
        <v>0.5</v>
      </c>
      <c r="X357" s="18"/>
      <c r="Y357" s="16"/>
      <c r="Z357" s="16"/>
      <c r="AA357" s="16"/>
      <c r="AB357" s="16"/>
      <c r="AC357" s="16"/>
      <c r="AD357" s="16"/>
      <c r="AE357" s="16"/>
      <c r="AF357" s="18">
        <v>2E-3</v>
      </c>
      <c r="AG357" s="16">
        <v>0.1</v>
      </c>
      <c r="AH357" s="18">
        <v>5.0000000000000001E-3</v>
      </c>
      <c r="AI357" s="16">
        <v>0.5</v>
      </c>
      <c r="AJ357" s="17">
        <v>35</v>
      </c>
      <c r="AK357" s="17">
        <v>40</v>
      </c>
      <c r="AL357" s="16"/>
      <c r="AM357" s="16"/>
      <c r="AN357" s="16"/>
      <c r="AO357" s="16"/>
      <c r="AP357" s="16"/>
      <c r="AQ357" s="16"/>
      <c r="AR357" s="60"/>
      <c r="AS357" s="17"/>
      <c r="AT357" s="16"/>
      <c r="AU357" s="16"/>
      <c r="AV357" s="18"/>
      <c r="AW357" s="16"/>
      <c r="AX357" s="18">
        <v>3.0000000000000001E-3</v>
      </c>
      <c r="AY357" s="16">
        <v>1</v>
      </c>
      <c r="AZ357" s="60"/>
      <c r="BA357" s="17"/>
      <c r="BB357" s="16"/>
      <c r="BC357" s="16"/>
      <c r="BD357" s="16"/>
      <c r="BE357" s="16"/>
      <c r="BF357" s="60"/>
      <c r="BG357" s="17"/>
      <c r="BH357" s="60">
        <v>5.0000000000000001E-4</v>
      </c>
      <c r="BI357" s="17">
        <v>1</v>
      </c>
      <c r="BJ357" s="60"/>
      <c r="BK357" s="17"/>
      <c r="BL357" s="16"/>
      <c r="BM357" s="16"/>
      <c r="BN357" s="16"/>
      <c r="BO357" s="16"/>
      <c r="BP357" s="16"/>
      <c r="BQ357" s="16"/>
      <c r="BR357" s="60"/>
      <c r="BS357" s="17"/>
      <c r="BT357" s="16"/>
      <c r="BU357" s="16"/>
      <c r="BV357" s="16"/>
      <c r="BW357" s="16"/>
      <c r="BX357" s="60"/>
      <c r="BY357" s="17"/>
      <c r="BZ357" s="60"/>
      <c r="CA357" s="17"/>
      <c r="CB357" s="16"/>
      <c r="CC357" s="16"/>
      <c r="CD357" s="16"/>
      <c r="CE357" s="16"/>
      <c r="CF357" s="16"/>
      <c r="CG357" s="16"/>
      <c r="CH357" s="60"/>
      <c r="CI357" s="17"/>
      <c r="CJ357" s="16"/>
      <c r="CK357" s="16"/>
      <c r="CL357" s="16"/>
      <c r="CM357" s="16"/>
      <c r="CN357" s="16"/>
      <c r="CO357" s="16"/>
      <c r="CP357" s="16"/>
      <c r="CQ357" s="16"/>
      <c r="CR357" s="16"/>
      <c r="CS357" s="16"/>
      <c r="CT357" s="60"/>
      <c r="CU357" s="17"/>
      <c r="CV357" s="16"/>
      <c r="CW357" s="16"/>
    </row>
    <row r="358" spans="1:101" x14ac:dyDescent="0.3">
      <c r="A358" s="14">
        <v>135</v>
      </c>
      <c r="B358" s="15"/>
      <c r="C358" s="14" t="s">
        <v>224</v>
      </c>
      <c r="D358" s="14" t="s">
        <v>497</v>
      </c>
      <c r="E358" s="14"/>
      <c r="F358" s="14"/>
      <c r="G358" s="14" t="s">
        <v>498</v>
      </c>
      <c r="H358" s="2"/>
      <c r="I358" s="12">
        <v>100</v>
      </c>
      <c r="J358" s="16">
        <f t="shared" si="20"/>
        <v>21.900000000000006</v>
      </c>
      <c r="K358" s="16">
        <f t="shared" si="21"/>
        <v>51.979499999999994</v>
      </c>
      <c r="L358" s="16">
        <f t="shared" si="19"/>
        <v>48.020500000000006</v>
      </c>
      <c r="M358" s="16">
        <f t="shared" si="19"/>
        <v>78.099999999999994</v>
      </c>
      <c r="N358" s="17">
        <v>8</v>
      </c>
      <c r="O358" s="17">
        <v>25</v>
      </c>
      <c r="P358" s="17">
        <v>5</v>
      </c>
      <c r="Q358" s="17">
        <v>10</v>
      </c>
      <c r="R358" s="18">
        <v>5.0000000000000001E-3</v>
      </c>
      <c r="S358" s="16">
        <v>0.5</v>
      </c>
      <c r="T358" s="60"/>
      <c r="U358" s="17"/>
      <c r="V358" s="16">
        <v>0.01</v>
      </c>
      <c r="W358" s="16">
        <v>0.5</v>
      </c>
      <c r="X358" s="18"/>
      <c r="Y358" s="16"/>
      <c r="Z358" s="16"/>
      <c r="AA358" s="16"/>
      <c r="AB358" s="16"/>
      <c r="AC358" s="16"/>
      <c r="AD358" s="16"/>
      <c r="AE358" s="16"/>
      <c r="AF358" s="18">
        <v>2E-3</v>
      </c>
      <c r="AG358" s="16">
        <v>0.1</v>
      </c>
      <c r="AH358" s="18"/>
      <c r="AI358" s="16"/>
      <c r="AJ358" s="17">
        <v>35</v>
      </c>
      <c r="AK358" s="17">
        <v>40</v>
      </c>
      <c r="AL358" s="16"/>
      <c r="AM358" s="16"/>
      <c r="AN358" s="16"/>
      <c r="AO358" s="16"/>
      <c r="AP358" s="16"/>
      <c r="AQ358" s="16"/>
      <c r="AR358" s="60"/>
      <c r="AS358" s="17"/>
      <c r="AT358" s="16"/>
      <c r="AU358" s="16"/>
      <c r="AV358" s="18"/>
      <c r="AW358" s="16"/>
      <c r="AX358" s="18">
        <v>3.0000000000000001E-3</v>
      </c>
      <c r="AY358" s="16">
        <v>1</v>
      </c>
      <c r="AZ358" s="60"/>
      <c r="BA358" s="17"/>
      <c r="BB358" s="16"/>
      <c r="BC358" s="16"/>
      <c r="BD358" s="16"/>
      <c r="BE358" s="16"/>
      <c r="BF358" s="60"/>
      <c r="BG358" s="17"/>
      <c r="BH358" s="60">
        <v>5.0000000000000001E-4</v>
      </c>
      <c r="BI358" s="17">
        <v>1</v>
      </c>
      <c r="BJ358" s="60"/>
      <c r="BK358" s="17"/>
      <c r="BL358" s="16"/>
      <c r="BM358" s="16"/>
      <c r="BN358" s="16"/>
      <c r="BO358" s="16"/>
      <c r="BP358" s="16"/>
      <c r="BQ358" s="16"/>
      <c r="BR358" s="60"/>
      <c r="BS358" s="17"/>
      <c r="BT358" s="16"/>
      <c r="BU358" s="16"/>
      <c r="BV358" s="16"/>
      <c r="BW358" s="16"/>
      <c r="BX358" s="60"/>
      <c r="BY358" s="17"/>
      <c r="BZ358" s="60"/>
      <c r="CA358" s="17"/>
      <c r="CB358" s="16"/>
      <c r="CC358" s="16"/>
      <c r="CD358" s="16"/>
      <c r="CE358" s="16"/>
      <c r="CF358" s="16"/>
      <c r="CG358" s="16"/>
      <c r="CH358" s="60"/>
      <c r="CI358" s="17"/>
      <c r="CJ358" s="16"/>
      <c r="CK358" s="16"/>
      <c r="CL358" s="16"/>
      <c r="CM358" s="16"/>
      <c r="CN358" s="16"/>
      <c r="CO358" s="16"/>
      <c r="CP358" s="16"/>
      <c r="CQ358" s="16"/>
      <c r="CR358" s="16"/>
      <c r="CS358" s="16"/>
      <c r="CT358" s="60"/>
      <c r="CU358" s="17"/>
      <c r="CV358" s="16"/>
      <c r="CW358" s="16"/>
    </row>
    <row r="359" spans="1:101" x14ac:dyDescent="0.3">
      <c r="A359" s="14">
        <v>135</v>
      </c>
      <c r="B359" s="15"/>
      <c r="C359" s="14" t="s">
        <v>224</v>
      </c>
      <c r="D359" s="14" t="s">
        <v>497</v>
      </c>
      <c r="E359" s="14"/>
      <c r="F359" s="14"/>
      <c r="G359" s="14" t="s">
        <v>498</v>
      </c>
      <c r="H359" s="2"/>
      <c r="I359" s="12">
        <v>100</v>
      </c>
      <c r="J359" s="16">
        <f t="shared" si="20"/>
        <v>21.400000000000006</v>
      </c>
      <c r="K359" s="16">
        <f t="shared" si="21"/>
        <v>51.974499999999992</v>
      </c>
      <c r="L359" s="16">
        <f t="shared" si="19"/>
        <v>48.025500000000008</v>
      </c>
      <c r="M359" s="16">
        <f t="shared" si="19"/>
        <v>78.599999999999994</v>
      </c>
      <c r="N359" s="17">
        <v>8</v>
      </c>
      <c r="O359" s="17">
        <v>25</v>
      </c>
      <c r="P359" s="17">
        <v>5</v>
      </c>
      <c r="Q359" s="17">
        <v>10</v>
      </c>
      <c r="R359" s="18">
        <v>5.0000000000000001E-3</v>
      </c>
      <c r="S359" s="16">
        <v>0.5</v>
      </c>
      <c r="T359" s="60"/>
      <c r="U359" s="17"/>
      <c r="V359" s="16"/>
      <c r="W359" s="16"/>
      <c r="X359" s="18">
        <v>2E-3</v>
      </c>
      <c r="Y359" s="16">
        <v>0.1</v>
      </c>
      <c r="Z359" s="16">
        <v>0.01</v>
      </c>
      <c r="AA359" s="16">
        <v>0.5</v>
      </c>
      <c r="AB359" s="16"/>
      <c r="AC359" s="16"/>
      <c r="AD359" s="16"/>
      <c r="AE359" s="16"/>
      <c r="AF359" s="18"/>
      <c r="AG359" s="16"/>
      <c r="AH359" s="18">
        <v>5.0000000000000001E-3</v>
      </c>
      <c r="AI359" s="16">
        <v>0.5</v>
      </c>
      <c r="AJ359" s="17">
        <v>35</v>
      </c>
      <c r="AK359" s="17">
        <v>40</v>
      </c>
      <c r="AL359" s="16"/>
      <c r="AM359" s="16"/>
      <c r="AN359" s="16"/>
      <c r="AO359" s="16"/>
      <c r="AP359" s="16"/>
      <c r="AQ359" s="16"/>
      <c r="AR359" s="60"/>
      <c r="AS359" s="17"/>
      <c r="AT359" s="16"/>
      <c r="AU359" s="16"/>
      <c r="AV359" s="18"/>
      <c r="AW359" s="16"/>
      <c r="AX359" s="18">
        <v>3.0000000000000001E-3</v>
      </c>
      <c r="AY359" s="16">
        <v>1</v>
      </c>
      <c r="AZ359" s="60"/>
      <c r="BA359" s="17"/>
      <c r="BB359" s="16"/>
      <c r="BC359" s="16"/>
      <c r="BD359" s="16"/>
      <c r="BE359" s="16"/>
      <c r="BF359" s="60"/>
      <c r="BG359" s="17"/>
      <c r="BH359" s="60">
        <v>5.0000000000000001E-4</v>
      </c>
      <c r="BI359" s="17">
        <v>1</v>
      </c>
      <c r="BJ359" s="60"/>
      <c r="BK359" s="17"/>
      <c r="BL359" s="16"/>
      <c r="BM359" s="16"/>
      <c r="BN359" s="16"/>
      <c r="BO359" s="16"/>
      <c r="BP359" s="16"/>
      <c r="BQ359" s="16"/>
      <c r="BR359" s="60"/>
      <c r="BS359" s="17"/>
      <c r="BT359" s="16"/>
      <c r="BU359" s="16"/>
      <c r="BV359" s="16"/>
      <c r="BW359" s="16"/>
      <c r="BX359" s="60"/>
      <c r="BY359" s="17"/>
      <c r="BZ359" s="60"/>
      <c r="CA359" s="17"/>
      <c r="CB359" s="16"/>
      <c r="CC359" s="16"/>
      <c r="CD359" s="16"/>
      <c r="CE359" s="16"/>
      <c r="CF359" s="16"/>
      <c r="CG359" s="16"/>
      <c r="CH359" s="60"/>
      <c r="CI359" s="17"/>
      <c r="CJ359" s="16"/>
      <c r="CK359" s="16"/>
      <c r="CL359" s="16"/>
      <c r="CM359" s="16"/>
      <c r="CN359" s="16"/>
      <c r="CO359" s="16"/>
      <c r="CP359" s="16"/>
      <c r="CQ359" s="16"/>
      <c r="CR359" s="16"/>
      <c r="CS359" s="16"/>
      <c r="CT359" s="60"/>
      <c r="CU359" s="17"/>
      <c r="CV359" s="16"/>
      <c r="CW359" s="16"/>
    </row>
    <row r="360" spans="1:101" x14ac:dyDescent="0.3">
      <c r="A360" s="14">
        <v>135</v>
      </c>
      <c r="B360" s="15"/>
      <c r="C360" s="14" t="s">
        <v>224</v>
      </c>
      <c r="D360" s="14" t="s">
        <v>497</v>
      </c>
      <c r="E360" s="14"/>
      <c r="F360" s="14"/>
      <c r="G360" s="14" t="s">
        <v>498</v>
      </c>
      <c r="H360" s="2"/>
      <c r="I360" s="12">
        <v>100</v>
      </c>
      <c r="J360" s="16">
        <f t="shared" si="20"/>
        <v>11.900000000000006</v>
      </c>
      <c r="K360" s="16">
        <f t="shared" si="21"/>
        <v>51.974499999999978</v>
      </c>
      <c r="L360" s="16">
        <f t="shared" si="19"/>
        <v>48.025500000000022</v>
      </c>
      <c r="M360" s="16">
        <f t="shared" si="19"/>
        <v>88.1</v>
      </c>
      <c r="N360" s="17">
        <v>8</v>
      </c>
      <c r="O360" s="17">
        <v>25</v>
      </c>
      <c r="P360" s="17">
        <v>5</v>
      </c>
      <c r="Q360" s="17">
        <v>10</v>
      </c>
      <c r="R360" s="18">
        <v>5.0000000000000001E-3</v>
      </c>
      <c r="S360" s="16">
        <v>0.5</v>
      </c>
      <c r="T360" s="60">
        <v>5.0000000000000001E-4</v>
      </c>
      <c r="U360" s="17">
        <v>1</v>
      </c>
      <c r="V360" s="16"/>
      <c r="W360" s="16"/>
      <c r="X360" s="18">
        <v>2E-3</v>
      </c>
      <c r="Y360" s="16">
        <v>0.1</v>
      </c>
      <c r="Z360" s="16">
        <v>0.01</v>
      </c>
      <c r="AA360" s="16">
        <v>0.5</v>
      </c>
      <c r="AB360" s="16"/>
      <c r="AC360" s="16"/>
      <c r="AD360" s="16"/>
      <c r="AE360" s="16"/>
      <c r="AF360" s="18"/>
      <c r="AG360" s="16"/>
      <c r="AH360" s="18"/>
      <c r="AI360" s="16"/>
      <c r="AJ360" s="17">
        <v>35</v>
      </c>
      <c r="AK360" s="17">
        <v>40</v>
      </c>
      <c r="AL360" s="16"/>
      <c r="AM360" s="16"/>
      <c r="AN360" s="16"/>
      <c r="AO360" s="16"/>
      <c r="AP360" s="16"/>
      <c r="AQ360" s="16"/>
      <c r="AR360" s="60">
        <v>5.0000000000000001E-4</v>
      </c>
      <c r="AS360" s="17">
        <v>1</v>
      </c>
      <c r="AT360" s="16"/>
      <c r="AU360" s="16"/>
      <c r="AV360" s="18"/>
      <c r="AW360" s="16"/>
      <c r="AX360" s="18">
        <v>3.0000000000000001E-3</v>
      </c>
      <c r="AY360" s="16">
        <v>1</v>
      </c>
      <c r="AZ360" s="60">
        <v>5.0000000000000001E-4</v>
      </c>
      <c r="BA360" s="17">
        <v>1</v>
      </c>
      <c r="BB360" s="16"/>
      <c r="BC360" s="16"/>
      <c r="BD360" s="16"/>
      <c r="BE360" s="16"/>
      <c r="BF360" s="60">
        <v>5.0000000000000001E-4</v>
      </c>
      <c r="BG360" s="17">
        <v>1</v>
      </c>
      <c r="BH360" s="60">
        <v>5.0000000000000001E-4</v>
      </c>
      <c r="BI360" s="17">
        <v>1</v>
      </c>
      <c r="BJ360" s="60">
        <v>5.0000000000000001E-4</v>
      </c>
      <c r="BK360" s="17">
        <v>1</v>
      </c>
      <c r="BL360" s="16"/>
      <c r="BM360" s="16"/>
      <c r="BN360" s="16"/>
      <c r="BO360" s="16"/>
      <c r="BP360" s="16"/>
      <c r="BQ360" s="16"/>
      <c r="BR360" s="60">
        <v>5.0000000000000001E-4</v>
      </c>
      <c r="BS360" s="17">
        <v>1</v>
      </c>
      <c r="BT360" s="16"/>
      <c r="BU360" s="16"/>
      <c r="BV360" s="16"/>
      <c r="BW360" s="16"/>
      <c r="BX360" s="60">
        <v>5.0000000000000001E-4</v>
      </c>
      <c r="BY360" s="17">
        <v>1</v>
      </c>
      <c r="BZ360" s="60">
        <v>5.0000000000000001E-4</v>
      </c>
      <c r="CA360" s="17">
        <v>1</v>
      </c>
      <c r="CB360" s="16"/>
      <c r="CC360" s="16"/>
      <c r="CD360" s="16"/>
      <c r="CE360" s="16"/>
      <c r="CF360" s="16"/>
      <c r="CG360" s="16"/>
      <c r="CH360" s="60">
        <v>5.0000000000000001E-4</v>
      </c>
      <c r="CI360" s="17">
        <v>1</v>
      </c>
      <c r="CJ360" s="16"/>
      <c r="CK360" s="16"/>
      <c r="CL360" s="16"/>
      <c r="CM360" s="16"/>
      <c r="CN360" s="16"/>
      <c r="CO360" s="16"/>
      <c r="CP360" s="16"/>
      <c r="CQ360" s="16"/>
      <c r="CR360" s="16"/>
      <c r="CS360" s="16"/>
      <c r="CT360" s="60">
        <v>5.0000000000000001E-4</v>
      </c>
      <c r="CU360" s="17">
        <v>1</v>
      </c>
      <c r="CV360" s="16"/>
      <c r="CW360" s="16"/>
    </row>
    <row r="361" spans="1:101" x14ac:dyDescent="0.3">
      <c r="A361" s="14">
        <v>135</v>
      </c>
      <c r="B361" s="15"/>
      <c r="C361" s="14" t="s">
        <v>224</v>
      </c>
      <c r="D361" s="14" t="s">
        <v>497</v>
      </c>
      <c r="E361" s="14"/>
      <c r="F361" s="14"/>
      <c r="G361" s="14" t="s">
        <v>498</v>
      </c>
      <c r="H361" s="2"/>
      <c r="I361" s="12">
        <v>100</v>
      </c>
      <c r="J361" s="16">
        <f t="shared" si="20"/>
        <v>21.400000000000006</v>
      </c>
      <c r="K361" s="16">
        <f t="shared" si="21"/>
        <v>51.974499999999992</v>
      </c>
      <c r="L361" s="16">
        <f t="shared" si="19"/>
        <v>48.025500000000008</v>
      </c>
      <c r="M361" s="16">
        <f t="shared" si="19"/>
        <v>78.599999999999994</v>
      </c>
      <c r="N361" s="17">
        <v>8</v>
      </c>
      <c r="O361" s="17">
        <v>25</v>
      </c>
      <c r="P361" s="17">
        <v>5</v>
      </c>
      <c r="Q361" s="17">
        <v>10</v>
      </c>
      <c r="R361" s="18">
        <v>5.0000000000000001E-3</v>
      </c>
      <c r="S361" s="16">
        <v>0.5</v>
      </c>
      <c r="T361" s="60"/>
      <c r="U361" s="17"/>
      <c r="V361" s="16"/>
      <c r="W361" s="16"/>
      <c r="X361" s="18"/>
      <c r="Y361" s="16"/>
      <c r="Z361" s="16">
        <v>0.01</v>
      </c>
      <c r="AA361" s="16">
        <v>0.5</v>
      </c>
      <c r="AB361" s="16"/>
      <c r="AC361" s="16"/>
      <c r="AD361" s="16"/>
      <c r="AE361" s="16"/>
      <c r="AF361" s="18">
        <v>2E-3</v>
      </c>
      <c r="AG361" s="16">
        <v>0.1</v>
      </c>
      <c r="AH361" s="18">
        <v>5.0000000000000001E-3</v>
      </c>
      <c r="AI361" s="16">
        <v>0.5</v>
      </c>
      <c r="AJ361" s="17">
        <v>35</v>
      </c>
      <c r="AK361" s="17">
        <v>40</v>
      </c>
      <c r="AL361" s="16"/>
      <c r="AM361" s="16"/>
      <c r="AN361" s="16"/>
      <c r="AO361" s="16"/>
      <c r="AP361" s="16"/>
      <c r="AQ361" s="16"/>
      <c r="AR361" s="60"/>
      <c r="AS361" s="17"/>
      <c r="AT361" s="16"/>
      <c r="AU361" s="16"/>
      <c r="AV361" s="18"/>
      <c r="AW361" s="16"/>
      <c r="AX361" s="18">
        <v>3.0000000000000001E-3</v>
      </c>
      <c r="AY361" s="16">
        <v>1</v>
      </c>
      <c r="AZ361" s="60"/>
      <c r="BA361" s="17"/>
      <c r="BB361" s="16"/>
      <c r="BC361" s="16"/>
      <c r="BD361" s="16"/>
      <c r="BE361" s="16"/>
      <c r="BF361" s="60"/>
      <c r="BG361" s="17"/>
      <c r="BH361" s="60">
        <v>5.0000000000000001E-4</v>
      </c>
      <c r="BI361" s="17">
        <v>1</v>
      </c>
      <c r="BJ361" s="60"/>
      <c r="BK361" s="17"/>
      <c r="BL361" s="16"/>
      <c r="BM361" s="16"/>
      <c r="BN361" s="16"/>
      <c r="BO361" s="16"/>
      <c r="BP361" s="16"/>
      <c r="BQ361" s="16"/>
      <c r="BR361" s="60"/>
      <c r="BS361" s="17"/>
      <c r="BT361" s="16"/>
      <c r="BU361" s="16"/>
      <c r="BV361" s="16"/>
      <c r="BW361" s="16"/>
      <c r="BX361" s="60"/>
      <c r="BY361" s="17"/>
      <c r="BZ361" s="60"/>
      <c r="CA361" s="17"/>
      <c r="CB361" s="16"/>
      <c r="CC361" s="16"/>
      <c r="CD361" s="16"/>
      <c r="CE361" s="16"/>
      <c r="CF361" s="16"/>
      <c r="CG361" s="16"/>
      <c r="CH361" s="60"/>
      <c r="CI361" s="17"/>
      <c r="CJ361" s="16"/>
      <c r="CK361" s="16"/>
      <c r="CL361" s="16"/>
      <c r="CM361" s="16"/>
      <c r="CN361" s="16"/>
      <c r="CO361" s="16"/>
      <c r="CP361" s="16"/>
      <c r="CQ361" s="16"/>
      <c r="CR361" s="16"/>
      <c r="CS361" s="16"/>
      <c r="CT361" s="60"/>
      <c r="CU361" s="17"/>
      <c r="CV361" s="16"/>
      <c r="CW361" s="16"/>
    </row>
    <row r="362" spans="1:101" x14ac:dyDescent="0.3">
      <c r="A362" s="14">
        <v>135</v>
      </c>
      <c r="B362" s="15"/>
      <c r="C362" s="14" t="s">
        <v>224</v>
      </c>
      <c r="D362" s="14" t="s">
        <v>497</v>
      </c>
      <c r="E362" s="14"/>
      <c r="F362" s="14"/>
      <c r="G362" s="14" t="s">
        <v>498</v>
      </c>
      <c r="H362" s="2"/>
      <c r="I362" s="12">
        <v>100</v>
      </c>
      <c r="J362" s="16">
        <f t="shared" si="20"/>
        <v>21.900000000000006</v>
      </c>
      <c r="K362" s="16">
        <f t="shared" si="21"/>
        <v>51.979499999999994</v>
      </c>
      <c r="L362" s="16">
        <f t="shared" si="19"/>
        <v>48.020500000000006</v>
      </c>
      <c r="M362" s="16">
        <f t="shared" si="19"/>
        <v>78.099999999999994</v>
      </c>
      <c r="N362" s="17">
        <v>8</v>
      </c>
      <c r="O362" s="17">
        <v>25</v>
      </c>
      <c r="P362" s="17">
        <v>5</v>
      </c>
      <c r="Q362" s="17">
        <v>10</v>
      </c>
      <c r="R362" s="18">
        <v>5.0000000000000001E-3</v>
      </c>
      <c r="S362" s="16">
        <v>0.5</v>
      </c>
      <c r="T362" s="60"/>
      <c r="U362" s="17"/>
      <c r="V362" s="16"/>
      <c r="W362" s="16"/>
      <c r="X362" s="18"/>
      <c r="Y362" s="16"/>
      <c r="Z362" s="16">
        <v>0.01</v>
      </c>
      <c r="AA362" s="16">
        <v>0.5</v>
      </c>
      <c r="AB362" s="16"/>
      <c r="AC362" s="16"/>
      <c r="AD362" s="16"/>
      <c r="AE362" s="16"/>
      <c r="AF362" s="18">
        <v>2E-3</v>
      </c>
      <c r="AG362" s="16">
        <v>0.1</v>
      </c>
      <c r="AH362" s="18"/>
      <c r="AI362" s="16"/>
      <c r="AJ362" s="17">
        <v>35</v>
      </c>
      <c r="AK362" s="17">
        <v>40</v>
      </c>
      <c r="AL362" s="16"/>
      <c r="AM362" s="16"/>
      <c r="AN362" s="16"/>
      <c r="AO362" s="16"/>
      <c r="AP362" s="16"/>
      <c r="AQ362" s="16"/>
      <c r="AR362" s="60"/>
      <c r="AS362" s="17"/>
      <c r="AT362" s="16"/>
      <c r="AU362" s="16"/>
      <c r="AV362" s="18"/>
      <c r="AW362" s="16"/>
      <c r="AX362" s="18">
        <v>3.0000000000000001E-3</v>
      </c>
      <c r="AY362" s="16">
        <v>1</v>
      </c>
      <c r="AZ362" s="60"/>
      <c r="BA362" s="17"/>
      <c r="BB362" s="16"/>
      <c r="BC362" s="16"/>
      <c r="BD362" s="16"/>
      <c r="BE362" s="16"/>
      <c r="BF362" s="60"/>
      <c r="BG362" s="17"/>
      <c r="BH362" s="60">
        <v>5.0000000000000001E-4</v>
      </c>
      <c r="BI362" s="17">
        <v>1</v>
      </c>
      <c r="BJ362" s="60"/>
      <c r="BK362" s="17"/>
      <c r="BL362" s="16"/>
      <c r="BM362" s="16"/>
      <c r="BN362" s="16"/>
      <c r="BO362" s="16"/>
      <c r="BP362" s="16"/>
      <c r="BQ362" s="16"/>
      <c r="BR362" s="60"/>
      <c r="BS362" s="17"/>
      <c r="BT362" s="16"/>
      <c r="BU362" s="16"/>
      <c r="BV362" s="16"/>
      <c r="BW362" s="16"/>
      <c r="BX362" s="60"/>
      <c r="BY362" s="17"/>
      <c r="BZ362" s="60"/>
      <c r="CA362" s="17"/>
      <c r="CB362" s="16"/>
      <c r="CC362" s="16"/>
      <c r="CD362" s="16"/>
      <c r="CE362" s="16"/>
      <c r="CF362" s="16"/>
      <c r="CG362" s="16"/>
      <c r="CH362" s="60"/>
      <c r="CI362" s="17"/>
      <c r="CJ362" s="16"/>
      <c r="CK362" s="16"/>
      <c r="CL362" s="16"/>
      <c r="CM362" s="16"/>
      <c r="CN362" s="16"/>
      <c r="CO362" s="16"/>
      <c r="CP362" s="16"/>
      <c r="CQ362" s="16"/>
      <c r="CR362" s="16"/>
      <c r="CS362" s="16"/>
      <c r="CT362" s="60"/>
      <c r="CU362" s="17"/>
      <c r="CV362" s="16"/>
      <c r="CW362" s="16"/>
    </row>
    <row r="363" spans="1:101" x14ac:dyDescent="0.3">
      <c r="A363" s="14">
        <v>135</v>
      </c>
      <c r="B363" s="15"/>
      <c r="C363" s="14" t="s">
        <v>224</v>
      </c>
      <c r="D363" s="14" t="s">
        <v>497</v>
      </c>
      <c r="E363" s="14"/>
      <c r="F363" s="14"/>
      <c r="G363" s="14" t="s">
        <v>498</v>
      </c>
      <c r="H363" s="2"/>
      <c r="I363" s="12">
        <v>100</v>
      </c>
      <c r="J363" s="16">
        <f t="shared" si="20"/>
        <v>21.400000000000006</v>
      </c>
      <c r="K363" s="16">
        <f t="shared" si="21"/>
        <v>51.974499999999999</v>
      </c>
      <c r="L363" s="16">
        <f t="shared" si="19"/>
        <v>48.025500000000001</v>
      </c>
      <c r="M363" s="16">
        <f t="shared" si="19"/>
        <v>78.599999999999994</v>
      </c>
      <c r="N363" s="17">
        <v>8</v>
      </c>
      <c r="O363" s="17">
        <v>25</v>
      </c>
      <c r="P363" s="17">
        <v>5</v>
      </c>
      <c r="Q363" s="17">
        <v>10</v>
      </c>
      <c r="R363" s="18">
        <v>5.0000000000000001E-3</v>
      </c>
      <c r="S363" s="16">
        <v>0.5</v>
      </c>
      <c r="T363" s="60"/>
      <c r="U363" s="17"/>
      <c r="V363" s="16"/>
      <c r="W363" s="16"/>
      <c r="X363" s="18">
        <v>2E-3</v>
      </c>
      <c r="Y363" s="16">
        <v>0.1</v>
      </c>
      <c r="Z363" s="16"/>
      <c r="AA363" s="16"/>
      <c r="AB363" s="16"/>
      <c r="AC363" s="16"/>
      <c r="AD363" s="16"/>
      <c r="AE363" s="16"/>
      <c r="AF363" s="18"/>
      <c r="AG363" s="16"/>
      <c r="AH363" s="18">
        <v>5.0000000000000001E-3</v>
      </c>
      <c r="AI363" s="16">
        <v>0.5</v>
      </c>
      <c r="AJ363" s="17">
        <v>35</v>
      </c>
      <c r="AK363" s="17">
        <v>40</v>
      </c>
      <c r="AL363" s="16"/>
      <c r="AM363" s="16"/>
      <c r="AN363" s="16">
        <v>0.01</v>
      </c>
      <c r="AO363" s="16">
        <v>0.5</v>
      </c>
      <c r="AP363" s="16"/>
      <c r="AQ363" s="16"/>
      <c r="AR363" s="60"/>
      <c r="AS363" s="17"/>
      <c r="AT363" s="16"/>
      <c r="AU363" s="16"/>
      <c r="AV363" s="18"/>
      <c r="AW363" s="16"/>
      <c r="AX363" s="18">
        <v>3.0000000000000001E-3</v>
      </c>
      <c r="AY363" s="16">
        <v>1</v>
      </c>
      <c r="AZ363" s="60"/>
      <c r="BA363" s="17"/>
      <c r="BB363" s="16"/>
      <c r="BC363" s="16"/>
      <c r="BD363" s="16"/>
      <c r="BE363" s="16"/>
      <c r="BF363" s="60"/>
      <c r="BG363" s="17"/>
      <c r="BH363" s="60">
        <v>5.0000000000000001E-4</v>
      </c>
      <c r="BI363" s="17">
        <v>1</v>
      </c>
      <c r="BJ363" s="60"/>
      <c r="BK363" s="17"/>
      <c r="BL363" s="16"/>
      <c r="BM363" s="16"/>
      <c r="BN363" s="16"/>
      <c r="BO363" s="16"/>
      <c r="BP363" s="16"/>
      <c r="BQ363" s="16"/>
      <c r="BR363" s="60"/>
      <c r="BS363" s="17"/>
      <c r="BT363" s="16"/>
      <c r="BU363" s="16"/>
      <c r="BV363" s="16"/>
      <c r="BW363" s="16"/>
      <c r="BX363" s="60"/>
      <c r="BY363" s="17"/>
      <c r="BZ363" s="60"/>
      <c r="CA363" s="17"/>
      <c r="CB363" s="16"/>
      <c r="CC363" s="16"/>
      <c r="CD363" s="16"/>
      <c r="CE363" s="16"/>
      <c r="CF363" s="16"/>
      <c r="CG363" s="16"/>
      <c r="CH363" s="60"/>
      <c r="CI363" s="17"/>
      <c r="CJ363" s="16"/>
      <c r="CK363" s="16"/>
      <c r="CL363" s="16"/>
      <c r="CM363" s="16"/>
      <c r="CN363" s="16"/>
      <c r="CO363" s="16"/>
      <c r="CP363" s="16"/>
      <c r="CQ363" s="16"/>
      <c r="CR363" s="16"/>
      <c r="CS363" s="16"/>
      <c r="CT363" s="60"/>
      <c r="CU363" s="17"/>
      <c r="CV363" s="16"/>
      <c r="CW363" s="16"/>
    </row>
    <row r="364" spans="1:101" x14ac:dyDescent="0.3">
      <c r="A364" s="14">
        <v>135</v>
      </c>
      <c r="B364" s="15"/>
      <c r="C364" s="14" t="s">
        <v>224</v>
      </c>
      <c r="D364" s="14" t="s">
        <v>497</v>
      </c>
      <c r="E364" s="14"/>
      <c r="F364" s="14"/>
      <c r="G364" s="14" t="s">
        <v>498</v>
      </c>
      <c r="H364" s="2"/>
      <c r="I364" s="12">
        <v>100</v>
      </c>
      <c r="J364" s="16">
        <f t="shared" si="20"/>
        <v>11.900000000000006</v>
      </c>
      <c r="K364" s="16">
        <f t="shared" si="21"/>
        <v>51.974499999999978</v>
      </c>
      <c r="L364" s="16">
        <f t="shared" si="19"/>
        <v>48.025500000000022</v>
      </c>
      <c r="M364" s="16">
        <f t="shared" si="19"/>
        <v>88.1</v>
      </c>
      <c r="N364" s="17">
        <v>8</v>
      </c>
      <c r="O364" s="17">
        <v>25</v>
      </c>
      <c r="P364" s="17">
        <v>5</v>
      </c>
      <c r="Q364" s="17">
        <v>10</v>
      </c>
      <c r="R364" s="18">
        <v>5.0000000000000001E-3</v>
      </c>
      <c r="S364" s="16">
        <v>0.5</v>
      </c>
      <c r="T364" s="60">
        <v>5.0000000000000001E-4</v>
      </c>
      <c r="U364" s="17">
        <v>1</v>
      </c>
      <c r="V364" s="16"/>
      <c r="W364" s="16"/>
      <c r="X364" s="18">
        <v>2E-3</v>
      </c>
      <c r="Y364" s="16">
        <v>0.1</v>
      </c>
      <c r="Z364" s="16"/>
      <c r="AA364" s="16"/>
      <c r="AB364" s="16"/>
      <c r="AC364" s="16"/>
      <c r="AD364" s="16"/>
      <c r="AE364" s="16"/>
      <c r="AF364" s="18"/>
      <c r="AG364" s="16"/>
      <c r="AH364" s="18"/>
      <c r="AI364" s="16"/>
      <c r="AJ364" s="17">
        <v>35</v>
      </c>
      <c r="AK364" s="17">
        <v>40</v>
      </c>
      <c r="AL364" s="16"/>
      <c r="AM364" s="16"/>
      <c r="AN364" s="16">
        <v>0.01</v>
      </c>
      <c r="AO364" s="16">
        <v>0.5</v>
      </c>
      <c r="AP364" s="16"/>
      <c r="AQ364" s="16"/>
      <c r="AR364" s="60">
        <v>5.0000000000000001E-4</v>
      </c>
      <c r="AS364" s="17">
        <v>1</v>
      </c>
      <c r="AT364" s="16"/>
      <c r="AU364" s="16"/>
      <c r="AV364" s="18"/>
      <c r="AW364" s="16"/>
      <c r="AX364" s="18">
        <v>3.0000000000000001E-3</v>
      </c>
      <c r="AY364" s="16">
        <v>1</v>
      </c>
      <c r="AZ364" s="60">
        <v>5.0000000000000001E-4</v>
      </c>
      <c r="BA364" s="17">
        <v>1</v>
      </c>
      <c r="BB364" s="16"/>
      <c r="BC364" s="16"/>
      <c r="BD364" s="16"/>
      <c r="BE364" s="16"/>
      <c r="BF364" s="60">
        <v>5.0000000000000001E-4</v>
      </c>
      <c r="BG364" s="17">
        <v>1</v>
      </c>
      <c r="BH364" s="60">
        <v>5.0000000000000001E-4</v>
      </c>
      <c r="BI364" s="17">
        <v>1</v>
      </c>
      <c r="BJ364" s="60">
        <v>5.0000000000000001E-4</v>
      </c>
      <c r="BK364" s="17">
        <v>1</v>
      </c>
      <c r="BL364" s="16"/>
      <c r="BM364" s="16"/>
      <c r="BN364" s="16"/>
      <c r="BO364" s="16"/>
      <c r="BP364" s="16"/>
      <c r="BQ364" s="16"/>
      <c r="BR364" s="60">
        <v>5.0000000000000001E-4</v>
      </c>
      <c r="BS364" s="17">
        <v>1</v>
      </c>
      <c r="BT364" s="16"/>
      <c r="BU364" s="16"/>
      <c r="BV364" s="16"/>
      <c r="BW364" s="16"/>
      <c r="BX364" s="60">
        <v>5.0000000000000001E-4</v>
      </c>
      <c r="BY364" s="17">
        <v>1</v>
      </c>
      <c r="BZ364" s="60">
        <v>5.0000000000000001E-4</v>
      </c>
      <c r="CA364" s="17">
        <v>1</v>
      </c>
      <c r="CB364" s="16"/>
      <c r="CC364" s="16"/>
      <c r="CD364" s="16"/>
      <c r="CE364" s="16"/>
      <c r="CF364" s="16"/>
      <c r="CG364" s="16"/>
      <c r="CH364" s="60">
        <v>5.0000000000000001E-4</v>
      </c>
      <c r="CI364" s="17">
        <v>1</v>
      </c>
      <c r="CJ364" s="16"/>
      <c r="CK364" s="16"/>
      <c r="CL364" s="16"/>
      <c r="CM364" s="16"/>
      <c r="CN364" s="16"/>
      <c r="CO364" s="16"/>
      <c r="CP364" s="16"/>
      <c r="CQ364" s="16"/>
      <c r="CR364" s="16"/>
      <c r="CS364" s="16"/>
      <c r="CT364" s="60">
        <v>5.0000000000000001E-4</v>
      </c>
      <c r="CU364" s="17">
        <v>1</v>
      </c>
      <c r="CV364" s="16"/>
      <c r="CW364" s="16"/>
    </row>
    <row r="365" spans="1:101" x14ac:dyDescent="0.3">
      <c r="A365" s="14">
        <v>135</v>
      </c>
      <c r="B365" s="15"/>
      <c r="C365" s="14" t="s">
        <v>224</v>
      </c>
      <c r="D365" s="14" t="s">
        <v>497</v>
      </c>
      <c r="E365" s="14"/>
      <c r="F365" s="14"/>
      <c r="G365" s="14" t="s">
        <v>498</v>
      </c>
      <c r="H365" s="2"/>
      <c r="I365" s="12">
        <v>100</v>
      </c>
      <c r="J365" s="16">
        <f t="shared" si="20"/>
        <v>21.400000000000006</v>
      </c>
      <c r="K365" s="16">
        <f t="shared" si="21"/>
        <v>51.974499999999999</v>
      </c>
      <c r="L365" s="16">
        <f t="shared" si="19"/>
        <v>48.025500000000001</v>
      </c>
      <c r="M365" s="16">
        <f t="shared" si="19"/>
        <v>78.599999999999994</v>
      </c>
      <c r="N365" s="17">
        <v>8</v>
      </c>
      <c r="O365" s="17">
        <v>25</v>
      </c>
      <c r="P365" s="17">
        <v>5</v>
      </c>
      <c r="Q365" s="17">
        <v>10</v>
      </c>
      <c r="R365" s="18">
        <v>5.0000000000000001E-3</v>
      </c>
      <c r="S365" s="16">
        <v>0.5</v>
      </c>
      <c r="T365" s="60"/>
      <c r="U365" s="17"/>
      <c r="V365" s="16"/>
      <c r="W365" s="16"/>
      <c r="X365" s="18"/>
      <c r="Y365" s="16"/>
      <c r="Z365" s="16"/>
      <c r="AA365" s="16"/>
      <c r="AB365" s="16"/>
      <c r="AC365" s="16"/>
      <c r="AD365" s="16"/>
      <c r="AE365" s="16"/>
      <c r="AF365" s="18">
        <v>2E-3</v>
      </c>
      <c r="AG365" s="16">
        <v>0.1</v>
      </c>
      <c r="AH365" s="18">
        <v>5.0000000000000001E-3</v>
      </c>
      <c r="AI365" s="16">
        <v>0.5</v>
      </c>
      <c r="AJ365" s="17">
        <v>35</v>
      </c>
      <c r="AK365" s="17">
        <v>40</v>
      </c>
      <c r="AL365" s="16"/>
      <c r="AM365" s="16"/>
      <c r="AN365" s="16">
        <v>0.01</v>
      </c>
      <c r="AO365" s="16">
        <v>0.5</v>
      </c>
      <c r="AP365" s="16"/>
      <c r="AQ365" s="16"/>
      <c r="AR365" s="60"/>
      <c r="AS365" s="17"/>
      <c r="AT365" s="16"/>
      <c r="AU365" s="16"/>
      <c r="AV365" s="18"/>
      <c r="AW365" s="16"/>
      <c r="AX365" s="18">
        <v>3.0000000000000001E-3</v>
      </c>
      <c r="AY365" s="16">
        <v>1</v>
      </c>
      <c r="AZ365" s="60"/>
      <c r="BA365" s="17"/>
      <c r="BB365" s="16"/>
      <c r="BC365" s="16"/>
      <c r="BD365" s="16"/>
      <c r="BE365" s="16"/>
      <c r="BF365" s="60"/>
      <c r="BG365" s="17"/>
      <c r="BH365" s="60">
        <v>5.0000000000000001E-4</v>
      </c>
      <c r="BI365" s="17">
        <v>1</v>
      </c>
      <c r="BJ365" s="60"/>
      <c r="BK365" s="17"/>
      <c r="BL365" s="16"/>
      <c r="BM365" s="16"/>
      <c r="BN365" s="16"/>
      <c r="BO365" s="16"/>
      <c r="BP365" s="16"/>
      <c r="BQ365" s="16"/>
      <c r="BR365" s="60"/>
      <c r="BS365" s="17"/>
      <c r="BT365" s="16"/>
      <c r="BU365" s="16"/>
      <c r="BV365" s="16"/>
      <c r="BW365" s="16"/>
      <c r="BX365" s="60"/>
      <c r="BY365" s="17"/>
      <c r="BZ365" s="60"/>
      <c r="CA365" s="17"/>
      <c r="CB365" s="16"/>
      <c r="CC365" s="16"/>
      <c r="CD365" s="16"/>
      <c r="CE365" s="16"/>
      <c r="CF365" s="16"/>
      <c r="CG365" s="16"/>
      <c r="CH365" s="60"/>
      <c r="CI365" s="17"/>
      <c r="CJ365" s="16"/>
      <c r="CK365" s="16"/>
      <c r="CL365" s="16"/>
      <c r="CM365" s="16"/>
      <c r="CN365" s="16"/>
      <c r="CO365" s="16"/>
      <c r="CP365" s="16"/>
      <c r="CQ365" s="16"/>
      <c r="CR365" s="16"/>
      <c r="CS365" s="16"/>
      <c r="CT365" s="60"/>
      <c r="CU365" s="17"/>
      <c r="CV365" s="16"/>
      <c r="CW365" s="16"/>
    </row>
    <row r="366" spans="1:101" x14ac:dyDescent="0.3">
      <c r="A366" s="14">
        <v>135</v>
      </c>
      <c r="B366" s="15"/>
      <c r="C366" s="14" t="s">
        <v>224</v>
      </c>
      <c r="D366" s="14" t="s">
        <v>497</v>
      </c>
      <c r="E366" s="14"/>
      <c r="F366" s="14"/>
      <c r="G366" s="14" t="s">
        <v>498</v>
      </c>
      <c r="H366" s="2"/>
      <c r="I366" s="12">
        <v>100</v>
      </c>
      <c r="J366" s="16">
        <f t="shared" si="20"/>
        <v>21.900000000000006</v>
      </c>
      <c r="K366" s="16">
        <f t="shared" si="21"/>
        <v>51.979499999999994</v>
      </c>
      <c r="L366" s="16">
        <f t="shared" si="19"/>
        <v>48.020500000000006</v>
      </c>
      <c r="M366" s="16">
        <f t="shared" si="19"/>
        <v>78.099999999999994</v>
      </c>
      <c r="N366" s="17">
        <v>8</v>
      </c>
      <c r="O366" s="17">
        <v>25</v>
      </c>
      <c r="P366" s="17">
        <v>5</v>
      </c>
      <c r="Q366" s="17">
        <v>10</v>
      </c>
      <c r="R366" s="18">
        <v>5.0000000000000001E-3</v>
      </c>
      <c r="S366" s="16">
        <v>0.5</v>
      </c>
      <c r="T366" s="60"/>
      <c r="U366" s="17"/>
      <c r="V366" s="16"/>
      <c r="W366" s="16"/>
      <c r="X366" s="18"/>
      <c r="Y366" s="16"/>
      <c r="Z366" s="16"/>
      <c r="AA366" s="16"/>
      <c r="AB366" s="16"/>
      <c r="AC366" s="16"/>
      <c r="AD366" s="16"/>
      <c r="AE366" s="16"/>
      <c r="AF366" s="18">
        <v>2E-3</v>
      </c>
      <c r="AG366" s="16">
        <v>0.1</v>
      </c>
      <c r="AH366" s="18"/>
      <c r="AI366" s="16"/>
      <c r="AJ366" s="17">
        <v>35</v>
      </c>
      <c r="AK366" s="17">
        <v>40</v>
      </c>
      <c r="AL366" s="16"/>
      <c r="AM366" s="16"/>
      <c r="AN366" s="16">
        <v>0.01</v>
      </c>
      <c r="AO366" s="16">
        <v>0.5</v>
      </c>
      <c r="AP366" s="16"/>
      <c r="AQ366" s="16"/>
      <c r="AR366" s="60"/>
      <c r="AS366" s="17"/>
      <c r="AT366" s="16"/>
      <c r="AU366" s="16"/>
      <c r="AV366" s="18"/>
      <c r="AW366" s="16"/>
      <c r="AX366" s="18">
        <v>3.0000000000000001E-3</v>
      </c>
      <c r="AY366" s="16">
        <v>1</v>
      </c>
      <c r="AZ366" s="60"/>
      <c r="BA366" s="17"/>
      <c r="BB366" s="16"/>
      <c r="BC366" s="16"/>
      <c r="BD366" s="16"/>
      <c r="BE366" s="16"/>
      <c r="BF366" s="60"/>
      <c r="BG366" s="17"/>
      <c r="BH366" s="60">
        <v>5.0000000000000001E-4</v>
      </c>
      <c r="BI366" s="17">
        <v>1</v>
      </c>
      <c r="BJ366" s="60"/>
      <c r="BK366" s="17"/>
      <c r="BL366" s="16"/>
      <c r="BM366" s="16"/>
      <c r="BN366" s="16"/>
      <c r="BO366" s="16"/>
      <c r="BP366" s="16"/>
      <c r="BQ366" s="16"/>
      <c r="BR366" s="60"/>
      <c r="BS366" s="17"/>
      <c r="BT366" s="16"/>
      <c r="BU366" s="16"/>
      <c r="BV366" s="16"/>
      <c r="BW366" s="16"/>
      <c r="BX366" s="60"/>
      <c r="BY366" s="17"/>
      <c r="BZ366" s="60"/>
      <c r="CA366" s="17"/>
      <c r="CB366" s="16"/>
      <c r="CC366" s="16"/>
      <c r="CD366" s="16"/>
      <c r="CE366" s="16"/>
      <c r="CF366" s="16"/>
      <c r="CG366" s="16"/>
      <c r="CH366" s="60"/>
      <c r="CI366" s="17"/>
      <c r="CJ366" s="16"/>
      <c r="CK366" s="16"/>
      <c r="CL366" s="16"/>
      <c r="CM366" s="16"/>
      <c r="CN366" s="16"/>
      <c r="CO366" s="16"/>
      <c r="CP366" s="16"/>
      <c r="CQ366" s="16"/>
      <c r="CR366" s="16"/>
      <c r="CS366" s="16"/>
      <c r="CT366" s="60"/>
      <c r="CU366" s="17"/>
      <c r="CV366" s="16"/>
      <c r="CW366" s="16"/>
    </row>
    <row r="367" spans="1:101" x14ac:dyDescent="0.3">
      <c r="A367" s="14">
        <v>135</v>
      </c>
      <c r="B367" s="15"/>
      <c r="C367" s="14" t="s">
        <v>224</v>
      </c>
      <c r="D367" s="14" t="s">
        <v>497</v>
      </c>
      <c r="E367" s="14"/>
      <c r="F367" s="14"/>
      <c r="G367" s="14" t="s">
        <v>498</v>
      </c>
      <c r="H367" s="2"/>
      <c r="I367" s="12">
        <v>100</v>
      </c>
      <c r="J367" s="16">
        <f t="shared" si="20"/>
        <v>22.200000000000003</v>
      </c>
      <c r="K367" s="16">
        <f t="shared" si="21"/>
        <v>51.967499999999994</v>
      </c>
      <c r="L367" s="16">
        <f t="shared" si="19"/>
        <v>48.032500000000006</v>
      </c>
      <c r="M367" s="16">
        <f t="shared" si="19"/>
        <v>77.8</v>
      </c>
      <c r="N367" s="17">
        <v>8</v>
      </c>
      <c r="O367" s="17">
        <v>25</v>
      </c>
      <c r="P367" s="17">
        <v>5</v>
      </c>
      <c r="Q367" s="17">
        <v>10</v>
      </c>
      <c r="R367" s="18">
        <v>5.0000000000000001E-3</v>
      </c>
      <c r="S367" s="16">
        <v>0.5</v>
      </c>
      <c r="T367" s="60"/>
      <c r="U367" s="17"/>
      <c r="V367" s="16">
        <v>0.01</v>
      </c>
      <c r="W367" s="16">
        <v>0.5</v>
      </c>
      <c r="X367" s="18">
        <v>2E-3</v>
      </c>
      <c r="Y367" s="16">
        <v>0.1</v>
      </c>
      <c r="Z367" s="16"/>
      <c r="AA367" s="16"/>
      <c r="AB367" s="16"/>
      <c r="AC367" s="16"/>
      <c r="AD367" s="16"/>
      <c r="AE367" s="16"/>
      <c r="AF367" s="18"/>
      <c r="AG367" s="16"/>
      <c r="AH367" s="18">
        <v>5.0000000000000001E-3</v>
      </c>
      <c r="AI367" s="16">
        <v>0.5</v>
      </c>
      <c r="AJ367" s="17">
        <v>35</v>
      </c>
      <c r="AK367" s="17">
        <v>40</v>
      </c>
      <c r="AL367" s="16">
        <v>0.01</v>
      </c>
      <c r="AM367" s="16">
        <v>0.2</v>
      </c>
      <c r="AN367" s="16"/>
      <c r="AO367" s="16"/>
      <c r="AP367" s="16"/>
      <c r="AQ367" s="16"/>
      <c r="AR367" s="60"/>
      <c r="AS367" s="17"/>
      <c r="AT367" s="16"/>
      <c r="AU367" s="16"/>
      <c r="AV367" s="18"/>
      <c r="AW367" s="16"/>
      <c r="AX367" s="18"/>
      <c r="AY367" s="16"/>
      <c r="AZ367" s="60"/>
      <c r="BA367" s="17"/>
      <c r="BB367" s="16"/>
      <c r="BC367" s="16"/>
      <c r="BD367" s="16"/>
      <c r="BE367" s="16"/>
      <c r="BF367" s="60"/>
      <c r="BG367" s="17"/>
      <c r="BH367" s="60"/>
      <c r="BI367" s="17"/>
      <c r="BJ367" s="60"/>
      <c r="BK367" s="17"/>
      <c r="BL367" s="16"/>
      <c r="BM367" s="16"/>
      <c r="BN367" s="16"/>
      <c r="BO367" s="16"/>
      <c r="BP367" s="16"/>
      <c r="BQ367" s="16"/>
      <c r="BR367" s="60">
        <v>5.0000000000000001E-4</v>
      </c>
      <c r="BS367" s="17">
        <v>1</v>
      </c>
      <c r="BT367" s="16"/>
      <c r="BU367" s="16"/>
      <c r="BV367" s="16"/>
      <c r="BW367" s="16"/>
      <c r="BX367" s="60"/>
      <c r="BY367" s="17"/>
      <c r="BZ367" s="60"/>
      <c r="CA367" s="17"/>
      <c r="CB367" s="16"/>
      <c r="CC367" s="16"/>
      <c r="CD367" s="16"/>
      <c r="CE367" s="16"/>
      <c r="CF367" s="16"/>
      <c r="CG367" s="16"/>
      <c r="CH367" s="60"/>
      <c r="CI367" s="17"/>
      <c r="CJ367" s="16"/>
      <c r="CK367" s="16"/>
      <c r="CL367" s="16"/>
      <c r="CM367" s="16"/>
      <c r="CN367" s="16"/>
      <c r="CO367" s="16"/>
      <c r="CP367" s="16"/>
      <c r="CQ367" s="16"/>
      <c r="CR367" s="16"/>
      <c r="CS367" s="16"/>
      <c r="CT367" s="60"/>
      <c r="CU367" s="17"/>
      <c r="CV367" s="16"/>
      <c r="CW367" s="16"/>
    </row>
    <row r="368" spans="1:101" x14ac:dyDescent="0.3">
      <c r="A368" s="14">
        <v>135</v>
      </c>
      <c r="B368" s="15"/>
      <c r="C368" s="14" t="s">
        <v>224</v>
      </c>
      <c r="D368" s="14" t="s">
        <v>497</v>
      </c>
      <c r="E368" s="14"/>
      <c r="F368" s="14"/>
      <c r="G368" s="14" t="s">
        <v>498</v>
      </c>
      <c r="H368" s="2"/>
      <c r="I368" s="12">
        <v>100</v>
      </c>
      <c r="J368" s="16">
        <f t="shared" si="20"/>
        <v>12.700000000000003</v>
      </c>
      <c r="K368" s="16">
        <f t="shared" si="21"/>
        <v>51.96749999999998</v>
      </c>
      <c r="L368" s="16">
        <f t="shared" si="19"/>
        <v>48.03250000000002</v>
      </c>
      <c r="M368" s="16">
        <f t="shared" si="19"/>
        <v>87.3</v>
      </c>
      <c r="N368" s="17">
        <v>8</v>
      </c>
      <c r="O368" s="17">
        <v>25</v>
      </c>
      <c r="P368" s="17">
        <v>5</v>
      </c>
      <c r="Q368" s="17">
        <v>10</v>
      </c>
      <c r="R368" s="18">
        <v>5.0000000000000001E-3</v>
      </c>
      <c r="S368" s="16">
        <v>0.5</v>
      </c>
      <c r="T368" s="60">
        <v>5.0000000000000001E-4</v>
      </c>
      <c r="U368" s="17">
        <v>1</v>
      </c>
      <c r="V368" s="16">
        <v>0.01</v>
      </c>
      <c r="W368" s="16">
        <v>0.5</v>
      </c>
      <c r="X368" s="18">
        <v>2E-3</v>
      </c>
      <c r="Y368" s="16">
        <v>0.1</v>
      </c>
      <c r="Z368" s="16"/>
      <c r="AA368" s="16"/>
      <c r="AB368" s="16"/>
      <c r="AC368" s="16"/>
      <c r="AD368" s="16"/>
      <c r="AE368" s="16"/>
      <c r="AF368" s="18"/>
      <c r="AG368" s="16"/>
      <c r="AH368" s="18"/>
      <c r="AI368" s="16"/>
      <c r="AJ368" s="17">
        <v>35</v>
      </c>
      <c r="AK368" s="17">
        <v>40</v>
      </c>
      <c r="AL368" s="16">
        <v>0.01</v>
      </c>
      <c r="AM368" s="16">
        <v>0.2</v>
      </c>
      <c r="AN368" s="16"/>
      <c r="AO368" s="16"/>
      <c r="AP368" s="16"/>
      <c r="AQ368" s="16"/>
      <c r="AR368" s="60">
        <v>5.0000000000000001E-4</v>
      </c>
      <c r="AS368" s="17">
        <v>1</v>
      </c>
      <c r="AT368" s="16"/>
      <c r="AU368" s="16"/>
      <c r="AV368" s="18"/>
      <c r="AW368" s="16"/>
      <c r="AX368" s="18"/>
      <c r="AY368" s="16"/>
      <c r="AZ368" s="60">
        <v>5.0000000000000001E-4</v>
      </c>
      <c r="BA368" s="17">
        <v>1</v>
      </c>
      <c r="BB368" s="16"/>
      <c r="BC368" s="16"/>
      <c r="BD368" s="16"/>
      <c r="BE368" s="16"/>
      <c r="BF368" s="60">
        <v>5.0000000000000001E-4</v>
      </c>
      <c r="BG368" s="17">
        <v>1</v>
      </c>
      <c r="BH368" s="60">
        <v>5.0000000000000001E-4</v>
      </c>
      <c r="BI368" s="17">
        <v>1</v>
      </c>
      <c r="BJ368" s="60">
        <v>5.0000000000000001E-4</v>
      </c>
      <c r="BK368" s="17">
        <v>1</v>
      </c>
      <c r="BL368" s="16"/>
      <c r="BM368" s="16"/>
      <c r="BN368" s="16"/>
      <c r="BO368" s="16"/>
      <c r="BP368" s="16"/>
      <c r="BQ368" s="16"/>
      <c r="BR368" s="60">
        <v>5.0000000000000001E-4</v>
      </c>
      <c r="BS368" s="17">
        <v>1</v>
      </c>
      <c r="BT368" s="16"/>
      <c r="BU368" s="16"/>
      <c r="BV368" s="16"/>
      <c r="BW368" s="16"/>
      <c r="BX368" s="60">
        <v>5.0000000000000001E-4</v>
      </c>
      <c r="BY368" s="17">
        <v>1</v>
      </c>
      <c r="BZ368" s="60">
        <v>5.0000000000000001E-4</v>
      </c>
      <c r="CA368" s="17">
        <v>1</v>
      </c>
      <c r="CB368" s="16"/>
      <c r="CC368" s="16"/>
      <c r="CD368" s="16"/>
      <c r="CE368" s="16"/>
      <c r="CF368" s="16"/>
      <c r="CG368" s="16"/>
      <c r="CH368" s="60">
        <v>5.0000000000000001E-4</v>
      </c>
      <c r="CI368" s="17">
        <v>1</v>
      </c>
      <c r="CJ368" s="16"/>
      <c r="CK368" s="16"/>
      <c r="CL368" s="16"/>
      <c r="CM368" s="16"/>
      <c r="CN368" s="16"/>
      <c r="CO368" s="16"/>
      <c r="CP368" s="16"/>
      <c r="CQ368" s="16"/>
      <c r="CR368" s="16"/>
      <c r="CS368" s="16"/>
      <c r="CT368" s="60">
        <v>5.0000000000000001E-4</v>
      </c>
      <c r="CU368" s="17">
        <v>1</v>
      </c>
      <c r="CV368" s="16"/>
      <c r="CW368" s="16"/>
    </row>
    <row r="369" spans="1:101" x14ac:dyDescent="0.3">
      <c r="A369" s="14">
        <v>135</v>
      </c>
      <c r="B369" s="15"/>
      <c r="C369" s="14" t="s">
        <v>224</v>
      </c>
      <c r="D369" s="14" t="s">
        <v>497</v>
      </c>
      <c r="E369" s="14"/>
      <c r="F369" s="14"/>
      <c r="G369" s="14" t="s">
        <v>498</v>
      </c>
      <c r="H369" s="2"/>
      <c r="I369" s="12">
        <v>100</v>
      </c>
      <c r="J369" s="16">
        <f t="shared" si="20"/>
        <v>22.200000000000003</v>
      </c>
      <c r="K369" s="16">
        <f t="shared" si="21"/>
        <v>51.967499999999994</v>
      </c>
      <c r="L369" s="16">
        <f t="shared" si="19"/>
        <v>48.032500000000006</v>
      </c>
      <c r="M369" s="16">
        <f t="shared" si="19"/>
        <v>77.8</v>
      </c>
      <c r="N369" s="17">
        <v>8</v>
      </c>
      <c r="O369" s="17">
        <v>25</v>
      </c>
      <c r="P369" s="17">
        <v>5</v>
      </c>
      <c r="Q369" s="17">
        <v>10</v>
      </c>
      <c r="R369" s="18">
        <v>5.0000000000000001E-3</v>
      </c>
      <c r="S369" s="16">
        <v>0.5</v>
      </c>
      <c r="T369" s="60"/>
      <c r="U369" s="17"/>
      <c r="V369" s="16">
        <v>0.01</v>
      </c>
      <c r="W369" s="16">
        <v>0.5</v>
      </c>
      <c r="X369" s="18"/>
      <c r="Y369" s="16"/>
      <c r="Z369" s="16"/>
      <c r="AA369" s="16"/>
      <c r="AB369" s="16"/>
      <c r="AC369" s="16"/>
      <c r="AD369" s="16"/>
      <c r="AE369" s="16"/>
      <c r="AF369" s="18">
        <v>2E-3</v>
      </c>
      <c r="AG369" s="16">
        <v>0.1</v>
      </c>
      <c r="AH369" s="18">
        <v>5.0000000000000001E-3</v>
      </c>
      <c r="AI369" s="16">
        <v>0.5</v>
      </c>
      <c r="AJ369" s="17">
        <v>35</v>
      </c>
      <c r="AK369" s="17">
        <v>40</v>
      </c>
      <c r="AL369" s="16">
        <v>0.01</v>
      </c>
      <c r="AM369" s="16">
        <v>0.2</v>
      </c>
      <c r="AN369" s="16"/>
      <c r="AO369" s="16"/>
      <c r="AP369" s="16"/>
      <c r="AQ369" s="16"/>
      <c r="AR369" s="60"/>
      <c r="AS369" s="17"/>
      <c r="AT369" s="16"/>
      <c r="AU369" s="16"/>
      <c r="AV369" s="18"/>
      <c r="AW369" s="16"/>
      <c r="AX369" s="18"/>
      <c r="AY369" s="16"/>
      <c r="AZ369" s="60"/>
      <c r="BA369" s="17"/>
      <c r="BB369" s="16"/>
      <c r="BC369" s="16"/>
      <c r="BD369" s="16"/>
      <c r="BE369" s="16"/>
      <c r="BF369" s="60"/>
      <c r="BG369" s="17"/>
      <c r="BH369" s="60"/>
      <c r="BI369" s="17"/>
      <c r="BJ369" s="60">
        <v>5.0000000000000001E-4</v>
      </c>
      <c r="BK369" s="17">
        <v>1</v>
      </c>
      <c r="BL369" s="16"/>
      <c r="BM369" s="16"/>
      <c r="BN369" s="16"/>
      <c r="BO369" s="16"/>
      <c r="BP369" s="16"/>
      <c r="BQ369" s="16"/>
      <c r="BR369" s="60"/>
      <c r="BS369" s="17"/>
      <c r="BT369" s="16"/>
      <c r="BU369" s="16"/>
      <c r="BV369" s="16"/>
      <c r="BW369" s="16"/>
      <c r="BX369" s="60"/>
      <c r="BY369" s="17"/>
      <c r="BZ369" s="60"/>
      <c r="CA369" s="17"/>
      <c r="CB369" s="16"/>
      <c r="CC369" s="16"/>
      <c r="CD369" s="16"/>
      <c r="CE369" s="16"/>
      <c r="CF369" s="16"/>
      <c r="CG369" s="16"/>
      <c r="CH369" s="60"/>
      <c r="CI369" s="17"/>
      <c r="CJ369" s="16"/>
      <c r="CK369" s="16"/>
      <c r="CL369" s="16"/>
      <c r="CM369" s="16"/>
      <c r="CN369" s="16"/>
      <c r="CO369" s="16"/>
      <c r="CP369" s="16"/>
      <c r="CQ369" s="16"/>
      <c r="CR369" s="16"/>
      <c r="CS369" s="16"/>
      <c r="CT369" s="60"/>
      <c r="CU369" s="17"/>
      <c r="CV369" s="16"/>
      <c r="CW369" s="16"/>
    </row>
    <row r="370" spans="1:101" x14ac:dyDescent="0.3">
      <c r="A370" s="14">
        <v>135</v>
      </c>
      <c r="B370" s="15"/>
      <c r="C370" s="14" t="s">
        <v>224</v>
      </c>
      <c r="D370" s="14" t="s">
        <v>497</v>
      </c>
      <c r="E370" s="14"/>
      <c r="F370" s="14"/>
      <c r="G370" s="14" t="s">
        <v>498</v>
      </c>
      <c r="H370" s="2"/>
      <c r="I370" s="12">
        <v>100</v>
      </c>
      <c r="J370" s="16">
        <f t="shared" si="20"/>
        <v>22.700000000000003</v>
      </c>
      <c r="K370" s="16">
        <f t="shared" si="21"/>
        <v>51.972499999999997</v>
      </c>
      <c r="L370" s="16">
        <f t="shared" si="19"/>
        <v>48.027500000000003</v>
      </c>
      <c r="M370" s="16">
        <f t="shared" si="19"/>
        <v>77.3</v>
      </c>
      <c r="N370" s="17">
        <v>8</v>
      </c>
      <c r="O370" s="17">
        <v>25</v>
      </c>
      <c r="P370" s="17">
        <v>5</v>
      </c>
      <c r="Q370" s="17">
        <v>10</v>
      </c>
      <c r="R370" s="18">
        <v>5.0000000000000001E-3</v>
      </c>
      <c r="S370" s="16">
        <v>0.5</v>
      </c>
      <c r="T370" s="60"/>
      <c r="U370" s="17"/>
      <c r="V370" s="16">
        <v>0.01</v>
      </c>
      <c r="W370" s="16">
        <v>0.5</v>
      </c>
      <c r="X370" s="18"/>
      <c r="Y370" s="16"/>
      <c r="Z370" s="16"/>
      <c r="AA370" s="16"/>
      <c r="AB370" s="16"/>
      <c r="AC370" s="16"/>
      <c r="AD370" s="16"/>
      <c r="AE370" s="16"/>
      <c r="AF370" s="18">
        <v>2E-3</v>
      </c>
      <c r="AG370" s="16">
        <v>0.1</v>
      </c>
      <c r="AH370" s="18"/>
      <c r="AI370" s="16"/>
      <c r="AJ370" s="17">
        <v>35</v>
      </c>
      <c r="AK370" s="17">
        <v>40</v>
      </c>
      <c r="AL370" s="16">
        <v>0.01</v>
      </c>
      <c r="AM370" s="16">
        <v>0.2</v>
      </c>
      <c r="AN370" s="16"/>
      <c r="AO370" s="16"/>
      <c r="AP370" s="16"/>
      <c r="AQ370" s="16"/>
      <c r="AR370" s="60"/>
      <c r="AS370" s="17"/>
      <c r="AT370" s="16"/>
      <c r="AU370" s="16"/>
      <c r="AV370" s="18"/>
      <c r="AW370" s="16"/>
      <c r="AX370" s="18"/>
      <c r="AY370" s="16"/>
      <c r="AZ370" s="60"/>
      <c r="BA370" s="17"/>
      <c r="BB370" s="16"/>
      <c r="BC370" s="16"/>
      <c r="BD370" s="16"/>
      <c r="BE370" s="16"/>
      <c r="BF370" s="60"/>
      <c r="BG370" s="17"/>
      <c r="BH370" s="60"/>
      <c r="BI370" s="17"/>
      <c r="BJ370" s="60">
        <v>5.0000000000000001E-4</v>
      </c>
      <c r="BK370" s="17">
        <v>1</v>
      </c>
      <c r="BL370" s="16"/>
      <c r="BM370" s="16"/>
      <c r="BN370" s="16"/>
      <c r="BO370" s="16"/>
      <c r="BP370" s="16"/>
      <c r="BQ370" s="16"/>
      <c r="BR370" s="60"/>
      <c r="BS370" s="17"/>
      <c r="BT370" s="16"/>
      <c r="BU370" s="16"/>
      <c r="BV370" s="16"/>
      <c r="BW370" s="16"/>
      <c r="BX370" s="60"/>
      <c r="BY370" s="17"/>
      <c r="BZ370" s="60"/>
      <c r="CA370" s="17"/>
      <c r="CB370" s="16"/>
      <c r="CC370" s="16"/>
      <c r="CD370" s="16"/>
      <c r="CE370" s="16"/>
      <c r="CF370" s="16"/>
      <c r="CG370" s="16"/>
      <c r="CH370" s="60"/>
      <c r="CI370" s="17"/>
      <c r="CJ370" s="16"/>
      <c r="CK370" s="16"/>
      <c r="CL370" s="16"/>
      <c r="CM370" s="16"/>
      <c r="CN370" s="16"/>
      <c r="CO370" s="16"/>
      <c r="CP370" s="16"/>
      <c r="CQ370" s="16"/>
      <c r="CR370" s="16"/>
      <c r="CS370" s="16"/>
      <c r="CT370" s="60"/>
      <c r="CU370" s="17"/>
      <c r="CV370" s="16"/>
      <c r="CW370" s="16"/>
    </row>
    <row r="371" spans="1:101" x14ac:dyDescent="0.3">
      <c r="A371" s="14">
        <v>135</v>
      </c>
      <c r="B371" s="15"/>
      <c r="C371" s="14" t="s">
        <v>224</v>
      </c>
      <c r="D371" s="14" t="s">
        <v>497</v>
      </c>
      <c r="E371" s="14"/>
      <c r="F371" s="14"/>
      <c r="G371" s="14" t="s">
        <v>498</v>
      </c>
      <c r="H371" s="2"/>
      <c r="I371" s="12">
        <v>100</v>
      </c>
      <c r="J371" s="16">
        <f t="shared" si="20"/>
        <v>22.200000000000003</v>
      </c>
      <c r="K371" s="16">
        <f t="shared" si="21"/>
        <v>51.967499999999994</v>
      </c>
      <c r="L371" s="16">
        <f t="shared" si="19"/>
        <v>48.032500000000006</v>
      </c>
      <c r="M371" s="16">
        <f t="shared" si="19"/>
        <v>77.8</v>
      </c>
      <c r="N371" s="17">
        <v>8</v>
      </c>
      <c r="O371" s="17">
        <v>25</v>
      </c>
      <c r="P371" s="17">
        <v>5</v>
      </c>
      <c r="Q371" s="17">
        <v>10</v>
      </c>
      <c r="R371" s="18">
        <v>5.0000000000000001E-3</v>
      </c>
      <c r="S371" s="16">
        <v>0.5</v>
      </c>
      <c r="T371" s="60"/>
      <c r="U371" s="17"/>
      <c r="V371" s="16"/>
      <c r="W371" s="16"/>
      <c r="X371" s="18">
        <v>2E-3</v>
      </c>
      <c r="Y371" s="16">
        <v>0.1</v>
      </c>
      <c r="Z371" s="16">
        <v>0.01</v>
      </c>
      <c r="AA371" s="16">
        <v>0.5</v>
      </c>
      <c r="AB371" s="16"/>
      <c r="AC371" s="16"/>
      <c r="AD371" s="16"/>
      <c r="AE371" s="16"/>
      <c r="AF371" s="18"/>
      <c r="AG371" s="16"/>
      <c r="AH371" s="18">
        <v>5.0000000000000001E-3</v>
      </c>
      <c r="AI371" s="16">
        <v>0.5</v>
      </c>
      <c r="AJ371" s="17">
        <v>35</v>
      </c>
      <c r="AK371" s="17">
        <v>40</v>
      </c>
      <c r="AL371" s="16">
        <v>0.01</v>
      </c>
      <c r="AM371" s="16">
        <v>0.2</v>
      </c>
      <c r="AN371" s="16"/>
      <c r="AO371" s="16"/>
      <c r="AP371" s="16"/>
      <c r="AQ371" s="16"/>
      <c r="AR371" s="60"/>
      <c r="AS371" s="17"/>
      <c r="AT371" s="16"/>
      <c r="AU371" s="16"/>
      <c r="AV371" s="18"/>
      <c r="AW371" s="16"/>
      <c r="AX371" s="18"/>
      <c r="AY371" s="16"/>
      <c r="AZ371" s="60"/>
      <c r="BA371" s="17"/>
      <c r="BB371" s="16"/>
      <c r="BC371" s="16"/>
      <c r="BD371" s="16"/>
      <c r="BE371" s="16"/>
      <c r="BF371" s="60"/>
      <c r="BG371" s="17"/>
      <c r="BH371" s="60"/>
      <c r="BI371" s="17"/>
      <c r="BJ371" s="60">
        <v>5.0000000000000001E-4</v>
      </c>
      <c r="BK371" s="17">
        <v>1</v>
      </c>
      <c r="BL371" s="16"/>
      <c r="BM371" s="16"/>
      <c r="BN371" s="16"/>
      <c r="BO371" s="16"/>
      <c r="BP371" s="16"/>
      <c r="BQ371" s="16"/>
      <c r="BR371" s="60"/>
      <c r="BS371" s="17"/>
      <c r="BT371" s="16"/>
      <c r="BU371" s="16"/>
      <c r="BV371" s="16"/>
      <c r="BW371" s="16"/>
      <c r="BX371" s="60"/>
      <c r="BY371" s="17"/>
      <c r="BZ371" s="60"/>
      <c r="CA371" s="17"/>
      <c r="CB371" s="16"/>
      <c r="CC371" s="16"/>
      <c r="CD371" s="16"/>
      <c r="CE371" s="16"/>
      <c r="CF371" s="16"/>
      <c r="CG371" s="16"/>
      <c r="CH371" s="60"/>
      <c r="CI371" s="17"/>
      <c r="CJ371" s="16"/>
      <c r="CK371" s="16"/>
      <c r="CL371" s="16"/>
      <c r="CM371" s="16"/>
      <c r="CN371" s="16"/>
      <c r="CO371" s="16"/>
      <c r="CP371" s="16"/>
      <c r="CQ371" s="16"/>
      <c r="CR371" s="16"/>
      <c r="CS371" s="16"/>
      <c r="CT371" s="60"/>
      <c r="CU371" s="17"/>
      <c r="CV371" s="16"/>
      <c r="CW371" s="16"/>
    </row>
    <row r="372" spans="1:101" x14ac:dyDescent="0.3">
      <c r="A372" s="14">
        <v>135</v>
      </c>
      <c r="B372" s="15"/>
      <c r="C372" s="14" t="s">
        <v>224</v>
      </c>
      <c r="D372" s="14" t="s">
        <v>497</v>
      </c>
      <c r="E372" s="14"/>
      <c r="F372" s="14"/>
      <c r="G372" s="14" t="s">
        <v>498</v>
      </c>
      <c r="H372" s="2"/>
      <c r="I372" s="12">
        <v>100</v>
      </c>
      <c r="J372" s="16">
        <f t="shared" si="20"/>
        <v>12.700000000000003</v>
      </c>
      <c r="K372" s="16">
        <f t="shared" si="21"/>
        <v>51.96749999999998</v>
      </c>
      <c r="L372" s="16">
        <f t="shared" si="19"/>
        <v>48.03250000000002</v>
      </c>
      <c r="M372" s="16">
        <f t="shared" si="19"/>
        <v>87.3</v>
      </c>
      <c r="N372" s="17">
        <v>8</v>
      </c>
      <c r="O372" s="17">
        <v>25</v>
      </c>
      <c r="P372" s="17">
        <v>5</v>
      </c>
      <c r="Q372" s="17">
        <v>10</v>
      </c>
      <c r="R372" s="18">
        <v>5.0000000000000001E-3</v>
      </c>
      <c r="S372" s="16">
        <v>0.5</v>
      </c>
      <c r="T372" s="60">
        <v>5.0000000000000001E-4</v>
      </c>
      <c r="U372" s="17">
        <v>1</v>
      </c>
      <c r="V372" s="16"/>
      <c r="W372" s="16"/>
      <c r="X372" s="18">
        <v>2E-3</v>
      </c>
      <c r="Y372" s="16">
        <v>0.1</v>
      </c>
      <c r="Z372" s="16">
        <v>0.01</v>
      </c>
      <c r="AA372" s="16">
        <v>0.5</v>
      </c>
      <c r="AB372" s="16"/>
      <c r="AC372" s="16"/>
      <c r="AD372" s="16"/>
      <c r="AE372" s="16"/>
      <c r="AF372" s="18"/>
      <c r="AG372" s="16"/>
      <c r="AH372" s="18"/>
      <c r="AI372" s="16"/>
      <c r="AJ372" s="17">
        <v>35</v>
      </c>
      <c r="AK372" s="17">
        <v>40</v>
      </c>
      <c r="AL372" s="16">
        <v>0.01</v>
      </c>
      <c r="AM372" s="16">
        <v>0.2</v>
      </c>
      <c r="AN372" s="16"/>
      <c r="AO372" s="16"/>
      <c r="AP372" s="16"/>
      <c r="AQ372" s="16"/>
      <c r="AR372" s="60">
        <v>5.0000000000000001E-4</v>
      </c>
      <c r="AS372" s="17">
        <v>1</v>
      </c>
      <c r="AT372" s="16"/>
      <c r="AU372" s="16"/>
      <c r="AV372" s="18"/>
      <c r="AW372" s="16"/>
      <c r="AX372" s="18"/>
      <c r="AY372" s="16"/>
      <c r="AZ372" s="60">
        <v>5.0000000000000001E-4</v>
      </c>
      <c r="BA372" s="17">
        <v>1</v>
      </c>
      <c r="BB372" s="16"/>
      <c r="BC372" s="16"/>
      <c r="BD372" s="16"/>
      <c r="BE372" s="16"/>
      <c r="BF372" s="60">
        <v>5.0000000000000001E-4</v>
      </c>
      <c r="BG372" s="17">
        <v>1</v>
      </c>
      <c r="BH372" s="60">
        <v>5.0000000000000001E-4</v>
      </c>
      <c r="BI372" s="17">
        <v>1</v>
      </c>
      <c r="BJ372" s="60">
        <v>5.0000000000000001E-4</v>
      </c>
      <c r="BK372" s="17">
        <v>1</v>
      </c>
      <c r="BL372" s="16"/>
      <c r="BM372" s="16"/>
      <c r="BN372" s="16"/>
      <c r="BO372" s="16"/>
      <c r="BP372" s="16"/>
      <c r="BQ372" s="16"/>
      <c r="BR372" s="60">
        <v>5.0000000000000001E-4</v>
      </c>
      <c r="BS372" s="17">
        <v>1</v>
      </c>
      <c r="BT372" s="16"/>
      <c r="BU372" s="16"/>
      <c r="BV372" s="16"/>
      <c r="BW372" s="16"/>
      <c r="BX372" s="60">
        <v>5.0000000000000001E-4</v>
      </c>
      <c r="BY372" s="17">
        <v>1</v>
      </c>
      <c r="BZ372" s="60">
        <v>5.0000000000000001E-4</v>
      </c>
      <c r="CA372" s="17">
        <v>1</v>
      </c>
      <c r="CB372" s="16"/>
      <c r="CC372" s="16"/>
      <c r="CD372" s="16"/>
      <c r="CE372" s="16"/>
      <c r="CF372" s="16"/>
      <c r="CG372" s="16"/>
      <c r="CH372" s="60">
        <v>5.0000000000000001E-4</v>
      </c>
      <c r="CI372" s="17">
        <v>1</v>
      </c>
      <c r="CJ372" s="16"/>
      <c r="CK372" s="16"/>
      <c r="CL372" s="16"/>
      <c r="CM372" s="16"/>
      <c r="CN372" s="16"/>
      <c r="CO372" s="16"/>
      <c r="CP372" s="16"/>
      <c r="CQ372" s="16"/>
      <c r="CR372" s="16"/>
      <c r="CS372" s="16"/>
      <c r="CT372" s="60">
        <v>5.0000000000000001E-4</v>
      </c>
      <c r="CU372" s="17">
        <v>1</v>
      </c>
      <c r="CV372" s="16"/>
      <c r="CW372" s="16"/>
    </row>
    <row r="373" spans="1:101" x14ac:dyDescent="0.3">
      <c r="A373" s="14">
        <v>135</v>
      </c>
      <c r="B373" s="15"/>
      <c r="C373" s="14" t="s">
        <v>224</v>
      </c>
      <c r="D373" s="14" t="s">
        <v>497</v>
      </c>
      <c r="E373" s="14"/>
      <c r="F373" s="14"/>
      <c r="G373" s="14" t="s">
        <v>498</v>
      </c>
      <c r="H373" s="2"/>
      <c r="I373" s="12">
        <v>100</v>
      </c>
      <c r="J373" s="16">
        <f t="shared" si="20"/>
        <v>22.200000000000003</v>
      </c>
      <c r="K373" s="16">
        <f t="shared" si="21"/>
        <v>51.967499999999994</v>
      </c>
      <c r="L373" s="16">
        <f t="shared" si="19"/>
        <v>48.032500000000006</v>
      </c>
      <c r="M373" s="16">
        <f t="shared" si="19"/>
        <v>77.8</v>
      </c>
      <c r="N373" s="17">
        <v>8</v>
      </c>
      <c r="O373" s="17">
        <v>25</v>
      </c>
      <c r="P373" s="17">
        <v>5</v>
      </c>
      <c r="Q373" s="17">
        <v>10</v>
      </c>
      <c r="R373" s="18">
        <v>5.0000000000000001E-3</v>
      </c>
      <c r="S373" s="16">
        <v>0.5</v>
      </c>
      <c r="T373" s="60"/>
      <c r="U373" s="17"/>
      <c r="V373" s="16"/>
      <c r="W373" s="16"/>
      <c r="X373" s="18"/>
      <c r="Y373" s="16"/>
      <c r="Z373" s="16">
        <v>0.01</v>
      </c>
      <c r="AA373" s="16">
        <v>0.5</v>
      </c>
      <c r="AB373" s="16"/>
      <c r="AC373" s="16"/>
      <c r="AD373" s="16"/>
      <c r="AE373" s="16"/>
      <c r="AF373" s="18">
        <v>2E-3</v>
      </c>
      <c r="AG373" s="16">
        <v>0.1</v>
      </c>
      <c r="AH373" s="18">
        <v>5.0000000000000001E-3</v>
      </c>
      <c r="AI373" s="16">
        <v>0.5</v>
      </c>
      <c r="AJ373" s="17">
        <v>35</v>
      </c>
      <c r="AK373" s="17">
        <v>40</v>
      </c>
      <c r="AL373" s="16">
        <v>0.01</v>
      </c>
      <c r="AM373" s="16">
        <v>0.2</v>
      </c>
      <c r="AN373" s="16"/>
      <c r="AO373" s="16"/>
      <c r="AP373" s="16"/>
      <c r="AQ373" s="16"/>
      <c r="AR373" s="60"/>
      <c r="AS373" s="17"/>
      <c r="AT373" s="16"/>
      <c r="AU373" s="16"/>
      <c r="AV373" s="18"/>
      <c r="AW373" s="16"/>
      <c r="AX373" s="18"/>
      <c r="AY373" s="16"/>
      <c r="AZ373" s="60"/>
      <c r="BA373" s="17"/>
      <c r="BB373" s="16"/>
      <c r="BC373" s="16"/>
      <c r="BD373" s="16"/>
      <c r="BE373" s="16"/>
      <c r="BF373" s="60"/>
      <c r="BG373" s="17"/>
      <c r="BH373" s="60"/>
      <c r="BI373" s="17"/>
      <c r="BJ373" s="60">
        <v>5.0000000000000001E-4</v>
      </c>
      <c r="BK373" s="17">
        <v>1</v>
      </c>
      <c r="BL373" s="16"/>
      <c r="BM373" s="16"/>
      <c r="BN373" s="16"/>
      <c r="BO373" s="16"/>
      <c r="BP373" s="16"/>
      <c r="BQ373" s="16"/>
      <c r="BR373" s="60"/>
      <c r="BS373" s="17"/>
      <c r="BT373" s="16"/>
      <c r="BU373" s="16"/>
      <c r="BV373" s="16"/>
      <c r="BW373" s="16"/>
      <c r="BX373" s="60"/>
      <c r="BY373" s="17"/>
      <c r="BZ373" s="60"/>
      <c r="CA373" s="17"/>
      <c r="CB373" s="16"/>
      <c r="CC373" s="16"/>
      <c r="CD373" s="16"/>
      <c r="CE373" s="16"/>
      <c r="CF373" s="16"/>
      <c r="CG373" s="16"/>
      <c r="CH373" s="60"/>
      <c r="CI373" s="17"/>
      <c r="CJ373" s="16"/>
      <c r="CK373" s="16"/>
      <c r="CL373" s="16"/>
      <c r="CM373" s="16"/>
      <c r="CN373" s="16"/>
      <c r="CO373" s="16"/>
      <c r="CP373" s="16"/>
      <c r="CQ373" s="16"/>
      <c r="CR373" s="16"/>
      <c r="CS373" s="16"/>
      <c r="CT373" s="60"/>
      <c r="CU373" s="17"/>
      <c r="CV373" s="16"/>
      <c r="CW373" s="16"/>
    </row>
    <row r="374" spans="1:101" x14ac:dyDescent="0.3">
      <c r="A374" s="14">
        <v>135</v>
      </c>
      <c r="B374" s="15"/>
      <c r="C374" s="14" t="s">
        <v>224</v>
      </c>
      <c r="D374" s="14" t="s">
        <v>497</v>
      </c>
      <c r="E374" s="14"/>
      <c r="F374" s="14"/>
      <c r="G374" s="14" t="s">
        <v>498</v>
      </c>
      <c r="H374" s="2"/>
      <c r="I374" s="12">
        <v>100</v>
      </c>
      <c r="J374" s="16">
        <f t="shared" si="20"/>
        <v>22.700000000000003</v>
      </c>
      <c r="K374" s="16">
        <f t="shared" si="21"/>
        <v>51.972499999999997</v>
      </c>
      <c r="L374" s="16">
        <f t="shared" si="19"/>
        <v>48.027500000000003</v>
      </c>
      <c r="M374" s="16">
        <f t="shared" si="19"/>
        <v>77.3</v>
      </c>
      <c r="N374" s="17">
        <v>8</v>
      </c>
      <c r="O374" s="17">
        <v>25</v>
      </c>
      <c r="P374" s="17">
        <v>5</v>
      </c>
      <c r="Q374" s="17">
        <v>10</v>
      </c>
      <c r="R374" s="18">
        <v>5.0000000000000001E-3</v>
      </c>
      <c r="S374" s="16">
        <v>0.5</v>
      </c>
      <c r="T374" s="60"/>
      <c r="U374" s="17"/>
      <c r="V374" s="16"/>
      <c r="W374" s="16"/>
      <c r="X374" s="18"/>
      <c r="Y374" s="16"/>
      <c r="Z374" s="16">
        <v>0.01</v>
      </c>
      <c r="AA374" s="16">
        <v>0.5</v>
      </c>
      <c r="AB374" s="16"/>
      <c r="AC374" s="16"/>
      <c r="AD374" s="16"/>
      <c r="AE374" s="16"/>
      <c r="AF374" s="18">
        <v>2E-3</v>
      </c>
      <c r="AG374" s="16">
        <v>0.1</v>
      </c>
      <c r="AH374" s="18"/>
      <c r="AI374" s="16"/>
      <c r="AJ374" s="17">
        <v>35</v>
      </c>
      <c r="AK374" s="17">
        <v>40</v>
      </c>
      <c r="AL374" s="16">
        <v>0.01</v>
      </c>
      <c r="AM374" s="16">
        <v>0.2</v>
      </c>
      <c r="AN374" s="16"/>
      <c r="AO374" s="16"/>
      <c r="AP374" s="16"/>
      <c r="AQ374" s="16"/>
      <c r="AR374" s="60"/>
      <c r="AS374" s="17"/>
      <c r="AT374" s="16"/>
      <c r="AU374" s="16"/>
      <c r="AV374" s="18"/>
      <c r="AW374" s="16"/>
      <c r="AX374" s="18"/>
      <c r="AY374" s="16"/>
      <c r="AZ374" s="60"/>
      <c r="BA374" s="17"/>
      <c r="BB374" s="16"/>
      <c r="BC374" s="16"/>
      <c r="BD374" s="16"/>
      <c r="BE374" s="16"/>
      <c r="BF374" s="60"/>
      <c r="BG374" s="17"/>
      <c r="BH374" s="60"/>
      <c r="BI374" s="17"/>
      <c r="BJ374" s="60">
        <v>5.0000000000000001E-4</v>
      </c>
      <c r="BK374" s="17">
        <v>1</v>
      </c>
      <c r="BL374" s="16"/>
      <c r="BM374" s="16"/>
      <c r="BN374" s="16"/>
      <c r="BO374" s="16"/>
      <c r="BP374" s="16"/>
      <c r="BQ374" s="16"/>
      <c r="BR374" s="60"/>
      <c r="BS374" s="17"/>
      <c r="BT374" s="16"/>
      <c r="BU374" s="16"/>
      <c r="BV374" s="16"/>
      <c r="BW374" s="16"/>
      <c r="BX374" s="60"/>
      <c r="BY374" s="17"/>
      <c r="BZ374" s="60"/>
      <c r="CA374" s="17"/>
      <c r="CB374" s="16"/>
      <c r="CC374" s="16"/>
      <c r="CD374" s="16"/>
      <c r="CE374" s="16"/>
      <c r="CF374" s="16"/>
      <c r="CG374" s="16"/>
      <c r="CH374" s="60"/>
      <c r="CI374" s="17"/>
      <c r="CJ374" s="16"/>
      <c r="CK374" s="16"/>
      <c r="CL374" s="16"/>
      <c r="CM374" s="16"/>
      <c r="CN374" s="16"/>
      <c r="CO374" s="16"/>
      <c r="CP374" s="16"/>
      <c r="CQ374" s="16"/>
      <c r="CR374" s="16"/>
      <c r="CS374" s="16"/>
      <c r="CT374" s="60"/>
      <c r="CU374" s="17"/>
      <c r="CV374" s="16"/>
      <c r="CW374" s="16"/>
    </row>
    <row r="375" spans="1:101" x14ac:dyDescent="0.3">
      <c r="A375" s="14">
        <v>135</v>
      </c>
      <c r="B375" s="15"/>
      <c r="C375" s="14" t="s">
        <v>224</v>
      </c>
      <c r="D375" s="14" t="s">
        <v>497</v>
      </c>
      <c r="E375" s="14"/>
      <c r="F375" s="14"/>
      <c r="G375" s="14" t="s">
        <v>498</v>
      </c>
      <c r="H375" s="2"/>
      <c r="I375" s="12">
        <v>100</v>
      </c>
      <c r="J375" s="16">
        <f t="shared" si="20"/>
        <v>22.200000000000003</v>
      </c>
      <c r="K375" s="16">
        <f t="shared" si="21"/>
        <v>51.967500000000001</v>
      </c>
      <c r="L375" s="16">
        <f t="shared" si="19"/>
        <v>48.032499999999999</v>
      </c>
      <c r="M375" s="16">
        <f t="shared" si="19"/>
        <v>77.8</v>
      </c>
      <c r="N375" s="17">
        <v>8</v>
      </c>
      <c r="O375" s="17">
        <v>25</v>
      </c>
      <c r="P375" s="17">
        <v>5</v>
      </c>
      <c r="Q375" s="17">
        <v>10</v>
      </c>
      <c r="R375" s="18">
        <v>5.0000000000000001E-3</v>
      </c>
      <c r="S375" s="16">
        <v>0.5</v>
      </c>
      <c r="T375" s="60"/>
      <c r="U375" s="17"/>
      <c r="V375" s="16"/>
      <c r="W375" s="16"/>
      <c r="X375" s="18">
        <v>2E-3</v>
      </c>
      <c r="Y375" s="16">
        <v>0.1</v>
      </c>
      <c r="Z375" s="16"/>
      <c r="AA375" s="16"/>
      <c r="AB375" s="16"/>
      <c r="AC375" s="16"/>
      <c r="AD375" s="16"/>
      <c r="AE375" s="16"/>
      <c r="AF375" s="18"/>
      <c r="AG375" s="16"/>
      <c r="AH375" s="18">
        <v>5.0000000000000001E-3</v>
      </c>
      <c r="AI375" s="16">
        <v>0.5</v>
      </c>
      <c r="AJ375" s="17">
        <v>35</v>
      </c>
      <c r="AK375" s="17">
        <v>40</v>
      </c>
      <c r="AL375" s="16">
        <v>0.01</v>
      </c>
      <c r="AM375" s="16">
        <v>0.2</v>
      </c>
      <c r="AN375" s="16">
        <v>0.01</v>
      </c>
      <c r="AO375" s="16">
        <v>0.5</v>
      </c>
      <c r="AP375" s="16"/>
      <c r="AQ375" s="16"/>
      <c r="AR375" s="60"/>
      <c r="AS375" s="17"/>
      <c r="AT375" s="16"/>
      <c r="AU375" s="16"/>
      <c r="AV375" s="18"/>
      <c r="AW375" s="16"/>
      <c r="AX375" s="18"/>
      <c r="AY375" s="16"/>
      <c r="AZ375" s="60"/>
      <c r="BA375" s="17"/>
      <c r="BB375" s="16"/>
      <c r="BC375" s="16"/>
      <c r="BD375" s="16"/>
      <c r="BE375" s="16"/>
      <c r="BF375" s="60"/>
      <c r="BG375" s="17"/>
      <c r="BH375" s="60"/>
      <c r="BI375" s="17"/>
      <c r="BJ375" s="60">
        <v>5.0000000000000001E-4</v>
      </c>
      <c r="BK375" s="17">
        <v>1</v>
      </c>
      <c r="BL375" s="16"/>
      <c r="BM375" s="16"/>
      <c r="BN375" s="16"/>
      <c r="BO375" s="16"/>
      <c r="BP375" s="16"/>
      <c r="BQ375" s="16"/>
      <c r="BR375" s="60"/>
      <c r="BS375" s="17"/>
      <c r="BT375" s="16"/>
      <c r="BU375" s="16"/>
      <c r="BV375" s="16"/>
      <c r="BW375" s="16"/>
      <c r="BX375" s="60"/>
      <c r="BY375" s="17"/>
      <c r="BZ375" s="60"/>
      <c r="CA375" s="17"/>
      <c r="CB375" s="16"/>
      <c r="CC375" s="16"/>
      <c r="CD375" s="16"/>
      <c r="CE375" s="16"/>
      <c r="CF375" s="16"/>
      <c r="CG375" s="16"/>
      <c r="CH375" s="60"/>
      <c r="CI375" s="17"/>
      <c r="CJ375" s="16"/>
      <c r="CK375" s="16"/>
      <c r="CL375" s="16"/>
      <c r="CM375" s="16"/>
      <c r="CN375" s="16"/>
      <c r="CO375" s="16"/>
      <c r="CP375" s="16"/>
      <c r="CQ375" s="16"/>
      <c r="CR375" s="16"/>
      <c r="CS375" s="16"/>
      <c r="CT375" s="60"/>
      <c r="CU375" s="17"/>
      <c r="CV375" s="16"/>
      <c r="CW375" s="16"/>
    </row>
    <row r="376" spans="1:101" x14ac:dyDescent="0.3">
      <c r="A376" s="14">
        <v>135</v>
      </c>
      <c r="B376" s="15"/>
      <c r="C376" s="14" t="s">
        <v>224</v>
      </c>
      <c r="D376" s="14" t="s">
        <v>497</v>
      </c>
      <c r="E376" s="14"/>
      <c r="F376" s="14"/>
      <c r="G376" s="14" t="s">
        <v>498</v>
      </c>
      <c r="H376" s="2"/>
      <c r="I376" s="12">
        <v>100</v>
      </c>
      <c r="J376" s="16">
        <f t="shared" si="20"/>
        <v>12.700000000000003</v>
      </c>
      <c r="K376" s="16">
        <f t="shared" si="21"/>
        <v>51.96749999999998</v>
      </c>
      <c r="L376" s="16">
        <f t="shared" si="19"/>
        <v>48.03250000000002</v>
      </c>
      <c r="M376" s="16">
        <f t="shared" si="19"/>
        <v>87.3</v>
      </c>
      <c r="N376" s="17">
        <v>8</v>
      </c>
      <c r="O376" s="17">
        <v>25</v>
      </c>
      <c r="P376" s="17">
        <v>5</v>
      </c>
      <c r="Q376" s="17">
        <v>10</v>
      </c>
      <c r="R376" s="18">
        <v>5.0000000000000001E-3</v>
      </c>
      <c r="S376" s="16">
        <v>0.5</v>
      </c>
      <c r="T376" s="60">
        <v>5.0000000000000001E-4</v>
      </c>
      <c r="U376" s="17">
        <v>1</v>
      </c>
      <c r="V376" s="16"/>
      <c r="W376" s="16"/>
      <c r="X376" s="18">
        <v>2E-3</v>
      </c>
      <c r="Y376" s="16">
        <v>0.1</v>
      </c>
      <c r="Z376" s="16"/>
      <c r="AA376" s="16"/>
      <c r="AB376" s="16"/>
      <c r="AC376" s="16"/>
      <c r="AD376" s="16"/>
      <c r="AE376" s="16"/>
      <c r="AF376" s="18"/>
      <c r="AG376" s="16"/>
      <c r="AH376" s="18"/>
      <c r="AI376" s="16"/>
      <c r="AJ376" s="17">
        <v>35</v>
      </c>
      <c r="AK376" s="17">
        <v>40</v>
      </c>
      <c r="AL376" s="16">
        <v>0.01</v>
      </c>
      <c r="AM376" s="16">
        <v>0.2</v>
      </c>
      <c r="AN376" s="16">
        <v>0.01</v>
      </c>
      <c r="AO376" s="16">
        <v>0.5</v>
      </c>
      <c r="AP376" s="16"/>
      <c r="AQ376" s="16"/>
      <c r="AR376" s="60">
        <v>5.0000000000000001E-4</v>
      </c>
      <c r="AS376" s="17">
        <v>1</v>
      </c>
      <c r="AT376" s="16"/>
      <c r="AU376" s="16"/>
      <c r="AV376" s="18"/>
      <c r="AW376" s="16"/>
      <c r="AX376" s="18"/>
      <c r="AY376" s="16"/>
      <c r="AZ376" s="60">
        <v>5.0000000000000001E-4</v>
      </c>
      <c r="BA376" s="17">
        <v>1</v>
      </c>
      <c r="BB376" s="16"/>
      <c r="BC376" s="16"/>
      <c r="BD376" s="16"/>
      <c r="BE376" s="16"/>
      <c r="BF376" s="60">
        <v>5.0000000000000001E-4</v>
      </c>
      <c r="BG376" s="17">
        <v>1</v>
      </c>
      <c r="BH376" s="60">
        <v>5.0000000000000001E-4</v>
      </c>
      <c r="BI376" s="17">
        <v>1</v>
      </c>
      <c r="BJ376" s="60">
        <v>5.0000000000000001E-4</v>
      </c>
      <c r="BK376" s="17">
        <v>1</v>
      </c>
      <c r="BL376" s="16"/>
      <c r="BM376" s="16"/>
      <c r="BN376" s="16"/>
      <c r="BO376" s="16"/>
      <c r="BP376" s="16"/>
      <c r="BQ376" s="16"/>
      <c r="BR376" s="60">
        <v>5.0000000000000001E-4</v>
      </c>
      <c r="BS376" s="17">
        <v>1</v>
      </c>
      <c r="BT376" s="16"/>
      <c r="BU376" s="16"/>
      <c r="BV376" s="16"/>
      <c r="BW376" s="16"/>
      <c r="BX376" s="60">
        <v>5.0000000000000001E-4</v>
      </c>
      <c r="BY376" s="17">
        <v>1</v>
      </c>
      <c r="BZ376" s="60">
        <v>5.0000000000000001E-4</v>
      </c>
      <c r="CA376" s="17">
        <v>1</v>
      </c>
      <c r="CB376" s="16"/>
      <c r="CC376" s="16"/>
      <c r="CD376" s="16"/>
      <c r="CE376" s="16"/>
      <c r="CF376" s="16"/>
      <c r="CG376" s="16"/>
      <c r="CH376" s="60">
        <v>5.0000000000000001E-4</v>
      </c>
      <c r="CI376" s="17">
        <v>1</v>
      </c>
      <c r="CJ376" s="16"/>
      <c r="CK376" s="16"/>
      <c r="CL376" s="16"/>
      <c r="CM376" s="16"/>
      <c r="CN376" s="16"/>
      <c r="CO376" s="16"/>
      <c r="CP376" s="16"/>
      <c r="CQ376" s="16"/>
      <c r="CR376" s="16"/>
      <c r="CS376" s="16"/>
      <c r="CT376" s="60">
        <v>5.0000000000000001E-4</v>
      </c>
      <c r="CU376" s="17">
        <v>1</v>
      </c>
      <c r="CV376" s="16"/>
      <c r="CW376" s="16"/>
    </row>
    <row r="377" spans="1:101" x14ac:dyDescent="0.3">
      <c r="A377" s="14">
        <v>135</v>
      </c>
      <c r="B377" s="15"/>
      <c r="C377" s="14" t="s">
        <v>224</v>
      </c>
      <c r="D377" s="14" t="s">
        <v>497</v>
      </c>
      <c r="E377" s="14"/>
      <c r="F377" s="14"/>
      <c r="G377" s="14" t="s">
        <v>498</v>
      </c>
      <c r="H377" s="2"/>
      <c r="I377" s="12">
        <v>100</v>
      </c>
      <c r="J377" s="16">
        <f t="shared" si="20"/>
        <v>22.200000000000003</v>
      </c>
      <c r="K377" s="16">
        <f t="shared" si="21"/>
        <v>51.967500000000001</v>
      </c>
      <c r="L377" s="16">
        <f t="shared" si="19"/>
        <v>48.032499999999999</v>
      </c>
      <c r="M377" s="16">
        <f t="shared" si="19"/>
        <v>77.8</v>
      </c>
      <c r="N377" s="17">
        <v>8</v>
      </c>
      <c r="O377" s="17">
        <v>25</v>
      </c>
      <c r="P377" s="17">
        <v>5</v>
      </c>
      <c r="Q377" s="17">
        <v>10</v>
      </c>
      <c r="R377" s="18">
        <v>5.0000000000000001E-3</v>
      </c>
      <c r="S377" s="16">
        <v>0.5</v>
      </c>
      <c r="T377" s="60"/>
      <c r="U377" s="17"/>
      <c r="V377" s="16"/>
      <c r="W377" s="16"/>
      <c r="X377" s="18"/>
      <c r="Y377" s="16"/>
      <c r="Z377" s="16"/>
      <c r="AA377" s="16"/>
      <c r="AB377" s="16"/>
      <c r="AC377" s="16"/>
      <c r="AD377" s="16"/>
      <c r="AE377" s="16"/>
      <c r="AF377" s="18">
        <v>2E-3</v>
      </c>
      <c r="AG377" s="16">
        <v>0.1</v>
      </c>
      <c r="AH377" s="18">
        <v>5.0000000000000001E-3</v>
      </c>
      <c r="AI377" s="16">
        <v>0.5</v>
      </c>
      <c r="AJ377" s="17">
        <v>35</v>
      </c>
      <c r="AK377" s="17">
        <v>40</v>
      </c>
      <c r="AL377" s="16">
        <v>0.01</v>
      </c>
      <c r="AM377" s="16">
        <v>0.2</v>
      </c>
      <c r="AN377" s="16">
        <v>0.01</v>
      </c>
      <c r="AO377" s="16">
        <v>0.5</v>
      </c>
      <c r="AP377" s="16"/>
      <c r="AQ377" s="16"/>
      <c r="AR377" s="60"/>
      <c r="AS377" s="17"/>
      <c r="AT377" s="16"/>
      <c r="AU377" s="16"/>
      <c r="AV377" s="18"/>
      <c r="AW377" s="16"/>
      <c r="AX377" s="18"/>
      <c r="AY377" s="16"/>
      <c r="AZ377" s="60"/>
      <c r="BA377" s="17"/>
      <c r="BB377" s="16"/>
      <c r="BC377" s="16"/>
      <c r="BD377" s="16"/>
      <c r="BE377" s="16"/>
      <c r="BF377" s="60"/>
      <c r="BG377" s="17"/>
      <c r="BH377" s="60"/>
      <c r="BI377" s="17"/>
      <c r="BJ377" s="60">
        <v>5.0000000000000001E-4</v>
      </c>
      <c r="BK377" s="17">
        <v>1</v>
      </c>
      <c r="BL377" s="16"/>
      <c r="BM377" s="16"/>
      <c r="BN377" s="16"/>
      <c r="BO377" s="16"/>
      <c r="BP377" s="16"/>
      <c r="BQ377" s="16"/>
      <c r="BR377" s="60"/>
      <c r="BS377" s="17"/>
      <c r="BT377" s="16"/>
      <c r="BU377" s="16"/>
      <c r="BV377" s="16"/>
      <c r="BW377" s="16"/>
      <c r="BX377" s="60"/>
      <c r="BY377" s="17"/>
      <c r="BZ377" s="60"/>
      <c r="CA377" s="17"/>
      <c r="CB377" s="16"/>
      <c r="CC377" s="16"/>
      <c r="CD377" s="16"/>
      <c r="CE377" s="16"/>
      <c r="CF377" s="16"/>
      <c r="CG377" s="16"/>
      <c r="CH377" s="60"/>
      <c r="CI377" s="17"/>
      <c r="CJ377" s="16"/>
      <c r="CK377" s="16"/>
      <c r="CL377" s="16"/>
      <c r="CM377" s="16"/>
      <c r="CN377" s="16"/>
      <c r="CO377" s="16"/>
      <c r="CP377" s="16"/>
      <c r="CQ377" s="16"/>
      <c r="CR377" s="16"/>
      <c r="CS377" s="16"/>
      <c r="CT377" s="60"/>
      <c r="CU377" s="17"/>
      <c r="CV377" s="16"/>
      <c r="CW377" s="16"/>
    </row>
    <row r="378" spans="1:101" x14ac:dyDescent="0.3">
      <c r="A378" s="14">
        <v>135</v>
      </c>
      <c r="B378" s="15"/>
      <c r="C378" s="14" t="s">
        <v>224</v>
      </c>
      <c r="D378" s="14" t="s">
        <v>497</v>
      </c>
      <c r="E378" s="14"/>
      <c r="F378" s="14"/>
      <c r="G378" s="14" t="s">
        <v>498</v>
      </c>
      <c r="H378" s="2"/>
      <c r="I378" s="12">
        <v>100</v>
      </c>
      <c r="J378" s="16">
        <f t="shared" si="20"/>
        <v>22.700000000000003</v>
      </c>
      <c r="K378" s="16">
        <f t="shared" si="21"/>
        <v>51.972499999999997</v>
      </c>
      <c r="L378" s="16">
        <f t="shared" si="19"/>
        <v>48.027500000000003</v>
      </c>
      <c r="M378" s="16">
        <f t="shared" si="19"/>
        <v>77.3</v>
      </c>
      <c r="N378" s="17">
        <v>8</v>
      </c>
      <c r="O378" s="17">
        <v>25</v>
      </c>
      <c r="P378" s="17">
        <v>5</v>
      </c>
      <c r="Q378" s="17">
        <v>10</v>
      </c>
      <c r="R378" s="18">
        <v>5.0000000000000001E-3</v>
      </c>
      <c r="S378" s="16">
        <v>0.5</v>
      </c>
      <c r="T378" s="60"/>
      <c r="U378" s="17"/>
      <c r="V378" s="16"/>
      <c r="W378" s="16"/>
      <c r="X378" s="18"/>
      <c r="Y378" s="16"/>
      <c r="Z378" s="16"/>
      <c r="AA378" s="16"/>
      <c r="AB378" s="16"/>
      <c r="AC378" s="16"/>
      <c r="AD378" s="16"/>
      <c r="AE378" s="16"/>
      <c r="AF378" s="18">
        <v>2E-3</v>
      </c>
      <c r="AG378" s="16">
        <v>0.1</v>
      </c>
      <c r="AH378" s="18"/>
      <c r="AI378" s="16"/>
      <c r="AJ378" s="17">
        <v>35</v>
      </c>
      <c r="AK378" s="17">
        <v>40</v>
      </c>
      <c r="AL378" s="16">
        <v>0.01</v>
      </c>
      <c r="AM378" s="16">
        <v>0.2</v>
      </c>
      <c r="AN378" s="16">
        <v>0.01</v>
      </c>
      <c r="AO378" s="16">
        <v>0.5</v>
      </c>
      <c r="AP378" s="16"/>
      <c r="AQ378" s="16"/>
      <c r="AR378" s="60"/>
      <c r="AS378" s="17"/>
      <c r="AT378" s="16"/>
      <c r="AU378" s="16"/>
      <c r="AV378" s="18"/>
      <c r="AW378" s="16"/>
      <c r="AX378" s="18"/>
      <c r="AY378" s="16"/>
      <c r="AZ378" s="60"/>
      <c r="BA378" s="17"/>
      <c r="BB378" s="16"/>
      <c r="BC378" s="16"/>
      <c r="BD378" s="16"/>
      <c r="BE378" s="16"/>
      <c r="BF378" s="60"/>
      <c r="BG378" s="17"/>
      <c r="BH378" s="60"/>
      <c r="BI378" s="17"/>
      <c r="BJ378" s="60">
        <v>5.0000000000000001E-4</v>
      </c>
      <c r="BK378" s="17">
        <v>1</v>
      </c>
      <c r="BL378" s="16"/>
      <c r="BM378" s="16"/>
      <c r="BN378" s="16"/>
      <c r="BO378" s="16"/>
      <c r="BP378" s="16"/>
      <c r="BQ378" s="16"/>
      <c r="BR378" s="60"/>
      <c r="BS378" s="17"/>
      <c r="BT378" s="16"/>
      <c r="BU378" s="16"/>
      <c r="BV378" s="16"/>
      <c r="BW378" s="16"/>
      <c r="BX378" s="60"/>
      <c r="BY378" s="17"/>
      <c r="BZ378" s="60"/>
      <c r="CA378" s="17"/>
      <c r="CB378" s="16"/>
      <c r="CC378" s="16"/>
      <c r="CD378" s="16"/>
      <c r="CE378" s="16"/>
      <c r="CF378" s="16"/>
      <c r="CG378" s="16"/>
      <c r="CH378" s="60"/>
      <c r="CI378" s="17"/>
      <c r="CJ378" s="16"/>
      <c r="CK378" s="16"/>
      <c r="CL378" s="16"/>
      <c r="CM378" s="16"/>
      <c r="CN378" s="16"/>
      <c r="CO378" s="16"/>
      <c r="CP378" s="16"/>
      <c r="CQ378" s="16"/>
      <c r="CR378" s="16"/>
      <c r="CS378" s="16"/>
      <c r="CT378" s="60"/>
      <c r="CU378" s="17"/>
      <c r="CV378" s="16"/>
      <c r="CW378" s="16"/>
    </row>
    <row r="379" spans="1:101" x14ac:dyDescent="0.3">
      <c r="A379" s="14">
        <v>135</v>
      </c>
      <c r="B379" s="15"/>
      <c r="C379" s="14" t="s">
        <v>224</v>
      </c>
      <c r="D379" s="14" t="s">
        <v>497</v>
      </c>
      <c r="E379" s="14"/>
      <c r="F379" s="14"/>
      <c r="G379" s="14" t="s">
        <v>498</v>
      </c>
      <c r="H379" s="2"/>
      <c r="I379" s="12">
        <v>100</v>
      </c>
      <c r="J379" s="16">
        <f t="shared" si="20"/>
        <v>22</v>
      </c>
      <c r="K379" s="16">
        <f t="shared" si="21"/>
        <v>51.972499999999989</v>
      </c>
      <c r="L379" s="16">
        <f t="shared" si="19"/>
        <v>48.027500000000011</v>
      </c>
      <c r="M379" s="16">
        <f t="shared" si="19"/>
        <v>78</v>
      </c>
      <c r="N379" s="17">
        <v>8</v>
      </c>
      <c r="O379" s="17">
        <v>25</v>
      </c>
      <c r="P379" s="17">
        <v>5</v>
      </c>
      <c r="Q379" s="17">
        <v>10</v>
      </c>
      <c r="R379" s="18">
        <v>5.0000000000000001E-3</v>
      </c>
      <c r="S379" s="16">
        <v>0.5</v>
      </c>
      <c r="T379" s="60"/>
      <c r="U379" s="17"/>
      <c r="V379" s="16">
        <v>0.01</v>
      </c>
      <c r="W379" s="16">
        <v>0.5</v>
      </c>
      <c r="X379" s="18">
        <v>2E-3</v>
      </c>
      <c r="Y379" s="16">
        <v>0.1</v>
      </c>
      <c r="Z379" s="16"/>
      <c r="AA379" s="16"/>
      <c r="AB379" s="16"/>
      <c r="AC379" s="16"/>
      <c r="AD379" s="16"/>
      <c r="AE379" s="16"/>
      <c r="AF379" s="18"/>
      <c r="AG379" s="16"/>
      <c r="AH379" s="18">
        <v>5.0000000000000001E-3</v>
      </c>
      <c r="AI379" s="16">
        <v>0.5</v>
      </c>
      <c r="AJ379" s="17">
        <v>35</v>
      </c>
      <c r="AK379" s="17">
        <v>40</v>
      </c>
      <c r="AL379" s="16"/>
      <c r="AM379" s="16"/>
      <c r="AN379" s="16"/>
      <c r="AO379" s="16"/>
      <c r="AP379" s="16"/>
      <c r="AQ379" s="16"/>
      <c r="AR379" s="60"/>
      <c r="AS379" s="17"/>
      <c r="AT379" s="16"/>
      <c r="AU379" s="16"/>
      <c r="AV379" s="18">
        <v>5.0000000000000001E-3</v>
      </c>
      <c r="AW379" s="16">
        <v>0.4</v>
      </c>
      <c r="AX379" s="18"/>
      <c r="AY379" s="16"/>
      <c r="AZ379" s="60"/>
      <c r="BA379" s="17"/>
      <c r="BB379" s="16"/>
      <c r="BC379" s="16"/>
      <c r="BD379" s="16"/>
      <c r="BE379" s="16"/>
      <c r="BF379" s="60"/>
      <c r="BG379" s="17"/>
      <c r="BH379" s="60"/>
      <c r="BI379" s="17"/>
      <c r="BJ379" s="60">
        <v>5.0000000000000001E-4</v>
      </c>
      <c r="BK379" s="17">
        <v>1</v>
      </c>
      <c r="BL379" s="16"/>
      <c r="BM379" s="16"/>
      <c r="BN379" s="16"/>
      <c r="BO379" s="16"/>
      <c r="BP379" s="16"/>
      <c r="BQ379" s="16"/>
      <c r="BR379" s="60"/>
      <c r="BS379" s="17"/>
      <c r="BT379" s="16"/>
      <c r="BU379" s="16"/>
      <c r="BV379" s="16"/>
      <c r="BW379" s="16"/>
      <c r="BX379" s="60"/>
      <c r="BY379" s="17"/>
      <c r="BZ379" s="60"/>
      <c r="CA379" s="17"/>
      <c r="CB379" s="16"/>
      <c r="CC379" s="16"/>
      <c r="CD379" s="16"/>
      <c r="CE379" s="16"/>
      <c r="CF379" s="16"/>
      <c r="CG379" s="16"/>
      <c r="CH379" s="60"/>
      <c r="CI379" s="17"/>
      <c r="CJ379" s="16"/>
      <c r="CK379" s="16"/>
      <c r="CL379" s="16"/>
      <c r="CM379" s="16"/>
      <c r="CN379" s="16"/>
      <c r="CO379" s="16"/>
      <c r="CP379" s="16"/>
      <c r="CQ379" s="16"/>
      <c r="CR379" s="16"/>
      <c r="CS379" s="16"/>
      <c r="CT379" s="60"/>
      <c r="CU379" s="17"/>
      <c r="CV379" s="16"/>
      <c r="CW379" s="16"/>
    </row>
    <row r="380" spans="1:101" x14ac:dyDescent="0.3">
      <c r="A380" s="14">
        <v>135</v>
      </c>
      <c r="B380" s="15"/>
      <c r="C380" s="14" t="s">
        <v>224</v>
      </c>
      <c r="D380" s="14" t="s">
        <v>497</v>
      </c>
      <c r="E380" s="14"/>
      <c r="F380" s="14"/>
      <c r="G380" s="14" t="s">
        <v>498</v>
      </c>
      <c r="H380" s="2"/>
      <c r="I380" s="12">
        <v>100</v>
      </c>
      <c r="J380" s="16">
        <f t="shared" si="20"/>
        <v>12.5</v>
      </c>
      <c r="K380" s="16">
        <f t="shared" si="21"/>
        <v>51.972499999999975</v>
      </c>
      <c r="L380" s="16">
        <f t="shared" si="19"/>
        <v>48.027500000000025</v>
      </c>
      <c r="M380" s="16">
        <f t="shared" si="19"/>
        <v>87.5</v>
      </c>
      <c r="N380" s="17">
        <v>8</v>
      </c>
      <c r="O380" s="17">
        <v>25</v>
      </c>
      <c r="P380" s="17">
        <v>5</v>
      </c>
      <c r="Q380" s="17">
        <v>10</v>
      </c>
      <c r="R380" s="18">
        <v>5.0000000000000001E-3</v>
      </c>
      <c r="S380" s="16">
        <v>0.5</v>
      </c>
      <c r="T380" s="60">
        <v>5.0000000000000001E-4</v>
      </c>
      <c r="U380" s="17">
        <v>1</v>
      </c>
      <c r="V380" s="16">
        <v>0.01</v>
      </c>
      <c r="W380" s="16">
        <v>0.5</v>
      </c>
      <c r="X380" s="18">
        <v>2E-3</v>
      </c>
      <c r="Y380" s="16">
        <v>0.1</v>
      </c>
      <c r="Z380" s="16"/>
      <c r="AA380" s="16"/>
      <c r="AB380" s="16"/>
      <c r="AC380" s="16"/>
      <c r="AD380" s="16"/>
      <c r="AE380" s="16"/>
      <c r="AF380" s="18"/>
      <c r="AG380" s="16"/>
      <c r="AH380" s="18"/>
      <c r="AI380" s="16"/>
      <c r="AJ380" s="17">
        <v>35</v>
      </c>
      <c r="AK380" s="17">
        <v>40</v>
      </c>
      <c r="AL380" s="16"/>
      <c r="AM380" s="16"/>
      <c r="AN380" s="16"/>
      <c r="AO380" s="16"/>
      <c r="AP380" s="16"/>
      <c r="AQ380" s="16"/>
      <c r="AR380" s="60">
        <v>5.0000000000000001E-4</v>
      </c>
      <c r="AS380" s="17">
        <v>1</v>
      </c>
      <c r="AT380" s="16"/>
      <c r="AU380" s="16"/>
      <c r="AV380" s="18">
        <v>5.0000000000000001E-3</v>
      </c>
      <c r="AW380" s="16">
        <v>0.4</v>
      </c>
      <c r="AX380" s="18"/>
      <c r="AY380" s="16"/>
      <c r="AZ380" s="60">
        <v>5.0000000000000001E-4</v>
      </c>
      <c r="BA380" s="17">
        <v>1</v>
      </c>
      <c r="BB380" s="16"/>
      <c r="BC380" s="16"/>
      <c r="BD380" s="16"/>
      <c r="BE380" s="16"/>
      <c r="BF380" s="60">
        <v>5.0000000000000001E-4</v>
      </c>
      <c r="BG380" s="17">
        <v>1</v>
      </c>
      <c r="BH380" s="60">
        <v>5.0000000000000001E-4</v>
      </c>
      <c r="BI380" s="17">
        <v>1</v>
      </c>
      <c r="BJ380" s="60">
        <v>5.0000000000000001E-4</v>
      </c>
      <c r="BK380" s="17">
        <v>1</v>
      </c>
      <c r="BL380" s="16"/>
      <c r="BM380" s="16"/>
      <c r="BN380" s="16"/>
      <c r="BO380" s="16"/>
      <c r="BP380" s="16"/>
      <c r="BQ380" s="16"/>
      <c r="BR380" s="60">
        <v>5.0000000000000001E-4</v>
      </c>
      <c r="BS380" s="17">
        <v>1</v>
      </c>
      <c r="BT380" s="16"/>
      <c r="BU380" s="16"/>
      <c r="BV380" s="16"/>
      <c r="BW380" s="16"/>
      <c r="BX380" s="60">
        <v>5.0000000000000001E-4</v>
      </c>
      <c r="BY380" s="17">
        <v>1</v>
      </c>
      <c r="BZ380" s="60">
        <v>5.0000000000000001E-4</v>
      </c>
      <c r="CA380" s="17">
        <v>1</v>
      </c>
      <c r="CB380" s="16"/>
      <c r="CC380" s="16"/>
      <c r="CD380" s="16"/>
      <c r="CE380" s="16"/>
      <c r="CF380" s="16"/>
      <c r="CG380" s="16"/>
      <c r="CH380" s="60">
        <v>5.0000000000000001E-4</v>
      </c>
      <c r="CI380" s="17">
        <v>1</v>
      </c>
      <c r="CJ380" s="16"/>
      <c r="CK380" s="16"/>
      <c r="CL380" s="16"/>
      <c r="CM380" s="16"/>
      <c r="CN380" s="16"/>
      <c r="CO380" s="16"/>
      <c r="CP380" s="16"/>
      <c r="CQ380" s="16"/>
      <c r="CR380" s="16"/>
      <c r="CS380" s="16"/>
      <c r="CT380" s="60">
        <v>5.0000000000000001E-4</v>
      </c>
      <c r="CU380" s="17">
        <v>1</v>
      </c>
      <c r="CV380" s="16"/>
      <c r="CW380" s="16"/>
    </row>
    <row r="381" spans="1:101" x14ac:dyDescent="0.3">
      <c r="A381" s="14">
        <v>135</v>
      </c>
      <c r="B381" s="15"/>
      <c r="C381" s="14" t="s">
        <v>224</v>
      </c>
      <c r="D381" s="14" t="s">
        <v>497</v>
      </c>
      <c r="E381" s="14"/>
      <c r="F381" s="14"/>
      <c r="G381" s="14" t="s">
        <v>498</v>
      </c>
      <c r="H381" s="2"/>
      <c r="I381" s="12">
        <v>100</v>
      </c>
      <c r="J381" s="16">
        <f t="shared" si="20"/>
        <v>22</v>
      </c>
      <c r="K381" s="16">
        <f t="shared" si="21"/>
        <v>51.972499999999989</v>
      </c>
      <c r="L381" s="16">
        <f t="shared" si="19"/>
        <v>48.027500000000011</v>
      </c>
      <c r="M381" s="16">
        <f t="shared" si="19"/>
        <v>78</v>
      </c>
      <c r="N381" s="17">
        <v>8</v>
      </c>
      <c r="O381" s="17">
        <v>25</v>
      </c>
      <c r="P381" s="17">
        <v>5</v>
      </c>
      <c r="Q381" s="17">
        <v>10</v>
      </c>
      <c r="R381" s="18">
        <v>5.0000000000000001E-3</v>
      </c>
      <c r="S381" s="16">
        <v>0.5</v>
      </c>
      <c r="T381" s="60"/>
      <c r="U381" s="17"/>
      <c r="V381" s="16">
        <v>0.01</v>
      </c>
      <c r="W381" s="16">
        <v>0.5</v>
      </c>
      <c r="X381" s="18"/>
      <c r="Y381" s="16"/>
      <c r="Z381" s="16"/>
      <c r="AA381" s="16"/>
      <c r="AB381" s="16"/>
      <c r="AC381" s="16"/>
      <c r="AD381" s="16"/>
      <c r="AE381" s="16"/>
      <c r="AF381" s="18">
        <v>2E-3</v>
      </c>
      <c r="AG381" s="16">
        <v>0.1</v>
      </c>
      <c r="AH381" s="18">
        <v>5.0000000000000001E-3</v>
      </c>
      <c r="AI381" s="16">
        <v>0.5</v>
      </c>
      <c r="AJ381" s="17">
        <v>35</v>
      </c>
      <c r="AK381" s="17">
        <v>40</v>
      </c>
      <c r="AL381" s="16"/>
      <c r="AM381" s="16"/>
      <c r="AN381" s="16"/>
      <c r="AO381" s="16"/>
      <c r="AP381" s="16"/>
      <c r="AQ381" s="16"/>
      <c r="AR381" s="60"/>
      <c r="AS381" s="17"/>
      <c r="AT381" s="16"/>
      <c r="AU381" s="16"/>
      <c r="AV381" s="18">
        <v>5.0000000000000001E-3</v>
      </c>
      <c r="AW381" s="16">
        <v>0.4</v>
      </c>
      <c r="AX381" s="18"/>
      <c r="AY381" s="16"/>
      <c r="AZ381" s="60"/>
      <c r="BA381" s="17"/>
      <c r="BB381" s="16"/>
      <c r="BC381" s="16"/>
      <c r="BD381" s="16"/>
      <c r="BE381" s="16"/>
      <c r="BF381" s="60"/>
      <c r="BG381" s="17"/>
      <c r="BH381" s="60"/>
      <c r="BI381" s="17"/>
      <c r="BJ381" s="60">
        <v>5.0000000000000001E-4</v>
      </c>
      <c r="BK381" s="17">
        <v>1</v>
      </c>
      <c r="BL381" s="16"/>
      <c r="BM381" s="16"/>
      <c r="BN381" s="16"/>
      <c r="BO381" s="16"/>
      <c r="BP381" s="16"/>
      <c r="BQ381" s="16"/>
      <c r="BR381" s="60"/>
      <c r="BS381" s="17"/>
      <c r="BT381" s="16"/>
      <c r="BU381" s="16"/>
      <c r="BV381" s="16"/>
      <c r="BW381" s="16"/>
      <c r="BX381" s="60"/>
      <c r="BY381" s="17"/>
      <c r="BZ381" s="60"/>
      <c r="CA381" s="17"/>
      <c r="CB381" s="16"/>
      <c r="CC381" s="16"/>
      <c r="CD381" s="16"/>
      <c r="CE381" s="16"/>
      <c r="CF381" s="16"/>
      <c r="CG381" s="16"/>
      <c r="CH381" s="60"/>
      <c r="CI381" s="17"/>
      <c r="CJ381" s="16"/>
      <c r="CK381" s="16"/>
      <c r="CL381" s="16"/>
      <c r="CM381" s="16"/>
      <c r="CN381" s="16"/>
      <c r="CO381" s="16"/>
      <c r="CP381" s="16"/>
      <c r="CQ381" s="16"/>
      <c r="CR381" s="16"/>
      <c r="CS381" s="16"/>
      <c r="CT381" s="60"/>
      <c r="CU381" s="17"/>
      <c r="CV381" s="16"/>
      <c r="CW381" s="16"/>
    </row>
    <row r="382" spans="1:101" x14ac:dyDescent="0.3">
      <c r="A382" s="14">
        <v>135</v>
      </c>
      <c r="B382" s="15"/>
      <c r="C382" s="14" t="s">
        <v>224</v>
      </c>
      <c r="D382" s="14" t="s">
        <v>497</v>
      </c>
      <c r="E382" s="14"/>
      <c r="F382" s="14"/>
      <c r="G382" s="14" t="s">
        <v>498</v>
      </c>
      <c r="H382" s="2"/>
      <c r="I382" s="12">
        <v>100</v>
      </c>
      <c r="J382" s="16">
        <f t="shared" si="20"/>
        <v>22.5</v>
      </c>
      <c r="K382" s="16">
        <f t="shared" si="21"/>
        <v>51.977499999999992</v>
      </c>
      <c r="L382" s="16">
        <f t="shared" si="19"/>
        <v>48.022500000000008</v>
      </c>
      <c r="M382" s="16">
        <f t="shared" si="19"/>
        <v>77.5</v>
      </c>
      <c r="N382" s="17">
        <v>8</v>
      </c>
      <c r="O382" s="17">
        <v>25</v>
      </c>
      <c r="P382" s="17">
        <v>5</v>
      </c>
      <c r="Q382" s="17">
        <v>10</v>
      </c>
      <c r="R382" s="18">
        <v>5.0000000000000001E-3</v>
      </c>
      <c r="S382" s="16">
        <v>0.5</v>
      </c>
      <c r="T382" s="60"/>
      <c r="U382" s="17"/>
      <c r="V382" s="16">
        <v>0.01</v>
      </c>
      <c r="W382" s="16">
        <v>0.5</v>
      </c>
      <c r="X382" s="18"/>
      <c r="Y382" s="16"/>
      <c r="Z382" s="16"/>
      <c r="AA382" s="16"/>
      <c r="AB382" s="16"/>
      <c r="AC382" s="16"/>
      <c r="AD382" s="16"/>
      <c r="AE382" s="16"/>
      <c r="AF382" s="18">
        <v>2E-3</v>
      </c>
      <c r="AG382" s="16">
        <v>0.1</v>
      </c>
      <c r="AH382" s="18"/>
      <c r="AI382" s="16"/>
      <c r="AJ382" s="17">
        <v>35</v>
      </c>
      <c r="AK382" s="17">
        <v>40</v>
      </c>
      <c r="AL382" s="16"/>
      <c r="AM382" s="16"/>
      <c r="AN382" s="16"/>
      <c r="AO382" s="16"/>
      <c r="AP382" s="16"/>
      <c r="AQ382" s="16"/>
      <c r="AR382" s="60"/>
      <c r="AS382" s="17"/>
      <c r="AT382" s="16"/>
      <c r="AU382" s="16"/>
      <c r="AV382" s="18">
        <v>5.0000000000000001E-3</v>
      </c>
      <c r="AW382" s="16">
        <v>0.4</v>
      </c>
      <c r="AX382" s="18"/>
      <c r="AY382" s="16"/>
      <c r="AZ382" s="60"/>
      <c r="BA382" s="17"/>
      <c r="BB382" s="16"/>
      <c r="BC382" s="16"/>
      <c r="BD382" s="16"/>
      <c r="BE382" s="16"/>
      <c r="BF382" s="60"/>
      <c r="BG382" s="17"/>
      <c r="BH382" s="60"/>
      <c r="BI382" s="17"/>
      <c r="BJ382" s="60">
        <v>5.0000000000000001E-4</v>
      </c>
      <c r="BK382" s="17">
        <v>1</v>
      </c>
      <c r="BL382" s="16"/>
      <c r="BM382" s="16"/>
      <c r="BN382" s="16"/>
      <c r="BO382" s="16"/>
      <c r="BP382" s="16"/>
      <c r="BQ382" s="16"/>
      <c r="BR382" s="60"/>
      <c r="BS382" s="17"/>
      <c r="BT382" s="16"/>
      <c r="BU382" s="16"/>
      <c r="BV382" s="16"/>
      <c r="BW382" s="16"/>
      <c r="BX382" s="60"/>
      <c r="BY382" s="17"/>
      <c r="BZ382" s="60"/>
      <c r="CA382" s="17"/>
      <c r="CB382" s="16"/>
      <c r="CC382" s="16"/>
      <c r="CD382" s="16"/>
      <c r="CE382" s="16"/>
      <c r="CF382" s="16"/>
      <c r="CG382" s="16"/>
      <c r="CH382" s="60"/>
      <c r="CI382" s="17"/>
      <c r="CJ382" s="16"/>
      <c r="CK382" s="16"/>
      <c r="CL382" s="16"/>
      <c r="CM382" s="16"/>
      <c r="CN382" s="16"/>
      <c r="CO382" s="16"/>
      <c r="CP382" s="16"/>
      <c r="CQ382" s="16"/>
      <c r="CR382" s="16"/>
      <c r="CS382" s="16"/>
      <c r="CT382" s="60"/>
      <c r="CU382" s="17"/>
      <c r="CV382" s="16"/>
      <c r="CW382" s="16"/>
    </row>
    <row r="383" spans="1:101" x14ac:dyDescent="0.3">
      <c r="A383" s="14">
        <v>135</v>
      </c>
      <c r="B383" s="15"/>
      <c r="C383" s="14" t="s">
        <v>224</v>
      </c>
      <c r="D383" s="14" t="s">
        <v>497</v>
      </c>
      <c r="E383" s="14"/>
      <c r="F383" s="14"/>
      <c r="G383" s="14" t="s">
        <v>498</v>
      </c>
      <c r="H383" s="2"/>
      <c r="I383" s="12">
        <v>100</v>
      </c>
      <c r="J383" s="16">
        <f t="shared" si="20"/>
        <v>22</v>
      </c>
      <c r="K383" s="16">
        <f t="shared" si="21"/>
        <v>51.972499999999989</v>
      </c>
      <c r="L383" s="16">
        <f t="shared" si="19"/>
        <v>48.027500000000011</v>
      </c>
      <c r="M383" s="16">
        <f t="shared" si="19"/>
        <v>78</v>
      </c>
      <c r="N383" s="17">
        <v>8</v>
      </c>
      <c r="O383" s="17">
        <v>25</v>
      </c>
      <c r="P383" s="17">
        <v>5</v>
      </c>
      <c r="Q383" s="17">
        <v>10</v>
      </c>
      <c r="R383" s="18">
        <v>5.0000000000000001E-3</v>
      </c>
      <c r="S383" s="16">
        <v>0.5</v>
      </c>
      <c r="T383" s="60"/>
      <c r="U383" s="17"/>
      <c r="V383" s="16"/>
      <c r="W383" s="16"/>
      <c r="X383" s="18">
        <v>2E-3</v>
      </c>
      <c r="Y383" s="16">
        <v>0.1</v>
      </c>
      <c r="Z383" s="16">
        <v>0.01</v>
      </c>
      <c r="AA383" s="16">
        <v>0.5</v>
      </c>
      <c r="AB383" s="16"/>
      <c r="AC383" s="16"/>
      <c r="AD383" s="16"/>
      <c r="AE383" s="16"/>
      <c r="AF383" s="18"/>
      <c r="AG383" s="16"/>
      <c r="AH383" s="18">
        <v>5.0000000000000001E-3</v>
      </c>
      <c r="AI383" s="16">
        <v>0.5</v>
      </c>
      <c r="AJ383" s="17">
        <v>35</v>
      </c>
      <c r="AK383" s="17">
        <v>40</v>
      </c>
      <c r="AL383" s="16"/>
      <c r="AM383" s="16"/>
      <c r="AN383" s="16"/>
      <c r="AO383" s="16"/>
      <c r="AP383" s="16"/>
      <c r="AQ383" s="16"/>
      <c r="AR383" s="60"/>
      <c r="AS383" s="17"/>
      <c r="AT383" s="16"/>
      <c r="AU383" s="16"/>
      <c r="AV383" s="18">
        <v>5.0000000000000001E-3</v>
      </c>
      <c r="AW383" s="16">
        <v>0.4</v>
      </c>
      <c r="AX383" s="18"/>
      <c r="AY383" s="16"/>
      <c r="AZ383" s="60"/>
      <c r="BA383" s="17"/>
      <c r="BB383" s="16"/>
      <c r="BC383" s="16"/>
      <c r="BD383" s="16"/>
      <c r="BE383" s="16"/>
      <c r="BF383" s="60"/>
      <c r="BG383" s="17"/>
      <c r="BH383" s="60"/>
      <c r="BI383" s="17"/>
      <c r="BJ383" s="60">
        <v>5.0000000000000001E-4</v>
      </c>
      <c r="BK383" s="17">
        <v>1</v>
      </c>
      <c r="BL383" s="16"/>
      <c r="BM383" s="16"/>
      <c r="BN383" s="16"/>
      <c r="BO383" s="16"/>
      <c r="BP383" s="16"/>
      <c r="BQ383" s="16"/>
      <c r="BR383" s="60"/>
      <c r="BS383" s="17"/>
      <c r="BT383" s="16"/>
      <c r="BU383" s="16"/>
      <c r="BV383" s="16"/>
      <c r="BW383" s="16"/>
      <c r="BX383" s="60"/>
      <c r="BY383" s="17"/>
      <c r="BZ383" s="60"/>
      <c r="CA383" s="17"/>
      <c r="CB383" s="16"/>
      <c r="CC383" s="16"/>
      <c r="CD383" s="16"/>
      <c r="CE383" s="16"/>
      <c r="CF383" s="16"/>
      <c r="CG383" s="16"/>
      <c r="CH383" s="60"/>
      <c r="CI383" s="17"/>
      <c r="CJ383" s="16"/>
      <c r="CK383" s="16"/>
      <c r="CL383" s="16"/>
      <c r="CM383" s="16"/>
      <c r="CN383" s="16"/>
      <c r="CO383" s="16"/>
      <c r="CP383" s="16"/>
      <c r="CQ383" s="16"/>
      <c r="CR383" s="16"/>
      <c r="CS383" s="16"/>
      <c r="CT383" s="60"/>
      <c r="CU383" s="17"/>
      <c r="CV383" s="16"/>
      <c r="CW383" s="16"/>
    </row>
    <row r="384" spans="1:101" x14ac:dyDescent="0.3">
      <c r="A384" s="14">
        <v>135</v>
      </c>
      <c r="B384" s="15"/>
      <c r="C384" s="14" t="s">
        <v>224</v>
      </c>
      <c r="D384" s="14" t="s">
        <v>497</v>
      </c>
      <c r="E384" s="14"/>
      <c r="F384" s="14"/>
      <c r="G384" s="14" t="s">
        <v>498</v>
      </c>
      <c r="H384" s="2"/>
      <c r="I384" s="12">
        <v>100</v>
      </c>
      <c r="J384" s="16">
        <f t="shared" si="20"/>
        <v>12.5</v>
      </c>
      <c r="K384" s="16">
        <f t="shared" si="21"/>
        <v>51.972499999999975</v>
      </c>
      <c r="L384" s="16">
        <f t="shared" si="19"/>
        <v>48.027500000000025</v>
      </c>
      <c r="M384" s="16">
        <f t="shared" si="19"/>
        <v>87.5</v>
      </c>
      <c r="N384" s="17">
        <v>8</v>
      </c>
      <c r="O384" s="17">
        <v>25</v>
      </c>
      <c r="P384" s="17">
        <v>5</v>
      </c>
      <c r="Q384" s="17">
        <v>10</v>
      </c>
      <c r="R384" s="18">
        <v>5.0000000000000001E-3</v>
      </c>
      <c r="S384" s="16">
        <v>0.5</v>
      </c>
      <c r="T384" s="60">
        <v>5.0000000000000001E-4</v>
      </c>
      <c r="U384" s="17">
        <v>1</v>
      </c>
      <c r="V384" s="16"/>
      <c r="W384" s="16"/>
      <c r="X384" s="18">
        <v>2E-3</v>
      </c>
      <c r="Y384" s="16">
        <v>0.1</v>
      </c>
      <c r="Z384" s="16">
        <v>0.01</v>
      </c>
      <c r="AA384" s="16">
        <v>0.5</v>
      </c>
      <c r="AB384" s="16"/>
      <c r="AC384" s="16"/>
      <c r="AD384" s="16"/>
      <c r="AE384" s="16"/>
      <c r="AF384" s="18"/>
      <c r="AG384" s="16"/>
      <c r="AH384" s="18"/>
      <c r="AI384" s="16"/>
      <c r="AJ384" s="17">
        <v>35</v>
      </c>
      <c r="AK384" s="17">
        <v>40</v>
      </c>
      <c r="AL384" s="16"/>
      <c r="AM384" s="16"/>
      <c r="AN384" s="16"/>
      <c r="AO384" s="16"/>
      <c r="AP384" s="16"/>
      <c r="AQ384" s="16"/>
      <c r="AR384" s="60">
        <v>5.0000000000000001E-4</v>
      </c>
      <c r="AS384" s="17">
        <v>1</v>
      </c>
      <c r="AT384" s="16"/>
      <c r="AU384" s="16"/>
      <c r="AV384" s="18">
        <v>5.0000000000000001E-3</v>
      </c>
      <c r="AW384" s="16">
        <v>0.4</v>
      </c>
      <c r="AX384" s="18"/>
      <c r="AY384" s="16"/>
      <c r="AZ384" s="60">
        <v>5.0000000000000001E-4</v>
      </c>
      <c r="BA384" s="17">
        <v>1</v>
      </c>
      <c r="BB384" s="16"/>
      <c r="BC384" s="16"/>
      <c r="BD384" s="16"/>
      <c r="BE384" s="16"/>
      <c r="BF384" s="60">
        <v>5.0000000000000001E-4</v>
      </c>
      <c r="BG384" s="17">
        <v>1</v>
      </c>
      <c r="BH384" s="60">
        <v>5.0000000000000001E-4</v>
      </c>
      <c r="BI384" s="17">
        <v>1</v>
      </c>
      <c r="BJ384" s="60">
        <v>5.0000000000000001E-4</v>
      </c>
      <c r="BK384" s="17">
        <v>1</v>
      </c>
      <c r="BL384" s="16"/>
      <c r="BM384" s="16"/>
      <c r="BN384" s="16"/>
      <c r="BO384" s="16"/>
      <c r="BP384" s="16"/>
      <c r="BQ384" s="16"/>
      <c r="BR384" s="60">
        <v>5.0000000000000001E-4</v>
      </c>
      <c r="BS384" s="17">
        <v>1</v>
      </c>
      <c r="BT384" s="16"/>
      <c r="BU384" s="16"/>
      <c r="BV384" s="16"/>
      <c r="BW384" s="16"/>
      <c r="BX384" s="60">
        <v>5.0000000000000001E-4</v>
      </c>
      <c r="BY384" s="17">
        <v>1</v>
      </c>
      <c r="BZ384" s="60">
        <v>5.0000000000000001E-4</v>
      </c>
      <c r="CA384" s="17">
        <v>1</v>
      </c>
      <c r="CB384" s="16"/>
      <c r="CC384" s="16"/>
      <c r="CD384" s="16"/>
      <c r="CE384" s="16"/>
      <c r="CF384" s="16"/>
      <c r="CG384" s="16"/>
      <c r="CH384" s="60">
        <v>5.0000000000000001E-4</v>
      </c>
      <c r="CI384" s="17">
        <v>1</v>
      </c>
      <c r="CJ384" s="16"/>
      <c r="CK384" s="16"/>
      <c r="CL384" s="16"/>
      <c r="CM384" s="16"/>
      <c r="CN384" s="16"/>
      <c r="CO384" s="16"/>
      <c r="CP384" s="16"/>
      <c r="CQ384" s="16"/>
      <c r="CR384" s="16"/>
      <c r="CS384" s="16"/>
      <c r="CT384" s="60">
        <v>5.0000000000000001E-4</v>
      </c>
      <c r="CU384" s="17">
        <v>1</v>
      </c>
      <c r="CV384" s="16"/>
      <c r="CW384" s="16"/>
    </row>
    <row r="385" spans="1:101" x14ac:dyDescent="0.3">
      <c r="A385" s="14">
        <v>135</v>
      </c>
      <c r="B385" s="15"/>
      <c r="C385" s="14" t="s">
        <v>224</v>
      </c>
      <c r="D385" s="14" t="s">
        <v>497</v>
      </c>
      <c r="E385" s="14"/>
      <c r="F385" s="14"/>
      <c r="G385" s="14" t="s">
        <v>498</v>
      </c>
      <c r="H385" s="2"/>
      <c r="I385" s="12">
        <v>100</v>
      </c>
      <c r="J385" s="16">
        <f t="shared" si="20"/>
        <v>22</v>
      </c>
      <c r="K385" s="16">
        <f t="shared" si="21"/>
        <v>51.972499999999989</v>
      </c>
      <c r="L385" s="16">
        <f t="shared" si="19"/>
        <v>48.027500000000011</v>
      </c>
      <c r="M385" s="16">
        <f t="shared" si="19"/>
        <v>78</v>
      </c>
      <c r="N385" s="17">
        <v>8</v>
      </c>
      <c r="O385" s="17">
        <v>25</v>
      </c>
      <c r="P385" s="17">
        <v>5</v>
      </c>
      <c r="Q385" s="17">
        <v>10</v>
      </c>
      <c r="R385" s="18">
        <v>5.0000000000000001E-3</v>
      </c>
      <c r="S385" s="16">
        <v>0.5</v>
      </c>
      <c r="T385" s="60"/>
      <c r="U385" s="17"/>
      <c r="V385" s="16"/>
      <c r="W385" s="16"/>
      <c r="X385" s="18"/>
      <c r="Y385" s="16"/>
      <c r="Z385" s="16">
        <v>0.01</v>
      </c>
      <c r="AA385" s="16">
        <v>0.5</v>
      </c>
      <c r="AB385" s="16"/>
      <c r="AC385" s="16"/>
      <c r="AD385" s="16"/>
      <c r="AE385" s="16"/>
      <c r="AF385" s="18">
        <v>2E-3</v>
      </c>
      <c r="AG385" s="16">
        <v>0.1</v>
      </c>
      <c r="AH385" s="18">
        <v>5.0000000000000001E-3</v>
      </c>
      <c r="AI385" s="16">
        <v>0.5</v>
      </c>
      <c r="AJ385" s="17">
        <v>35</v>
      </c>
      <c r="AK385" s="17">
        <v>40</v>
      </c>
      <c r="AL385" s="16"/>
      <c r="AM385" s="16"/>
      <c r="AN385" s="16"/>
      <c r="AO385" s="16"/>
      <c r="AP385" s="16"/>
      <c r="AQ385" s="16"/>
      <c r="AR385" s="60"/>
      <c r="AS385" s="17"/>
      <c r="AT385" s="16"/>
      <c r="AU385" s="16"/>
      <c r="AV385" s="18">
        <v>5.0000000000000001E-3</v>
      </c>
      <c r="AW385" s="16">
        <v>0.4</v>
      </c>
      <c r="AX385" s="18"/>
      <c r="AY385" s="16"/>
      <c r="AZ385" s="60"/>
      <c r="BA385" s="17"/>
      <c r="BB385" s="16"/>
      <c r="BC385" s="16"/>
      <c r="BD385" s="16"/>
      <c r="BE385" s="16"/>
      <c r="BF385" s="60"/>
      <c r="BG385" s="17"/>
      <c r="BH385" s="60"/>
      <c r="BI385" s="17"/>
      <c r="BJ385" s="60">
        <v>5.0000000000000001E-4</v>
      </c>
      <c r="BK385" s="17">
        <v>1</v>
      </c>
      <c r="BL385" s="16"/>
      <c r="BM385" s="16"/>
      <c r="BN385" s="16"/>
      <c r="BO385" s="16"/>
      <c r="BP385" s="16"/>
      <c r="BQ385" s="16"/>
      <c r="BR385" s="60"/>
      <c r="BS385" s="17"/>
      <c r="BT385" s="16"/>
      <c r="BU385" s="16"/>
      <c r="BV385" s="16"/>
      <c r="BW385" s="16"/>
      <c r="BX385" s="60"/>
      <c r="BY385" s="17"/>
      <c r="BZ385" s="60"/>
      <c r="CA385" s="17"/>
      <c r="CB385" s="16"/>
      <c r="CC385" s="16"/>
      <c r="CD385" s="16"/>
      <c r="CE385" s="16"/>
      <c r="CF385" s="16"/>
      <c r="CG385" s="16"/>
      <c r="CH385" s="60"/>
      <c r="CI385" s="17"/>
      <c r="CJ385" s="16"/>
      <c r="CK385" s="16"/>
      <c r="CL385" s="16"/>
      <c r="CM385" s="16"/>
      <c r="CN385" s="16"/>
      <c r="CO385" s="16"/>
      <c r="CP385" s="16"/>
      <c r="CQ385" s="16"/>
      <c r="CR385" s="16"/>
      <c r="CS385" s="16"/>
      <c r="CT385" s="60"/>
      <c r="CU385" s="17"/>
      <c r="CV385" s="16"/>
      <c r="CW385" s="16"/>
    </row>
    <row r="386" spans="1:101" x14ac:dyDescent="0.3">
      <c r="A386" s="14">
        <v>135</v>
      </c>
      <c r="B386" s="15"/>
      <c r="C386" s="14" t="s">
        <v>224</v>
      </c>
      <c r="D386" s="14" t="s">
        <v>497</v>
      </c>
      <c r="E386" s="14"/>
      <c r="F386" s="14"/>
      <c r="G386" s="14" t="s">
        <v>498</v>
      </c>
      <c r="H386" s="2"/>
      <c r="I386" s="12">
        <v>100</v>
      </c>
      <c r="J386" s="16">
        <f t="shared" si="20"/>
        <v>22.5</v>
      </c>
      <c r="K386" s="16">
        <f t="shared" si="21"/>
        <v>51.977499999999992</v>
      </c>
      <c r="L386" s="16">
        <f t="shared" si="19"/>
        <v>48.022500000000008</v>
      </c>
      <c r="M386" s="16">
        <f t="shared" si="19"/>
        <v>77.5</v>
      </c>
      <c r="N386" s="17">
        <v>8</v>
      </c>
      <c r="O386" s="17">
        <v>25</v>
      </c>
      <c r="P386" s="17">
        <v>5</v>
      </c>
      <c r="Q386" s="17">
        <v>10</v>
      </c>
      <c r="R386" s="18">
        <v>5.0000000000000001E-3</v>
      </c>
      <c r="S386" s="16">
        <v>0.5</v>
      </c>
      <c r="T386" s="60"/>
      <c r="U386" s="17"/>
      <c r="V386" s="16"/>
      <c r="W386" s="16"/>
      <c r="X386" s="18"/>
      <c r="Y386" s="16"/>
      <c r="Z386" s="16">
        <v>0.01</v>
      </c>
      <c r="AA386" s="16">
        <v>0.5</v>
      </c>
      <c r="AB386" s="16"/>
      <c r="AC386" s="16"/>
      <c r="AD386" s="16"/>
      <c r="AE386" s="16"/>
      <c r="AF386" s="18">
        <v>2E-3</v>
      </c>
      <c r="AG386" s="16">
        <v>0.1</v>
      </c>
      <c r="AH386" s="18"/>
      <c r="AI386" s="16"/>
      <c r="AJ386" s="17">
        <v>35</v>
      </c>
      <c r="AK386" s="17">
        <v>40</v>
      </c>
      <c r="AL386" s="16"/>
      <c r="AM386" s="16"/>
      <c r="AN386" s="16"/>
      <c r="AO386" s="16"/>
      <c r="AP386" s="16"/>
      <c r="AQ386" s="16"/>
      <c r="AR386" s="60"/>
      <c r="AS386" s="17"/>
      <c r="AT386" s="16"/>
      <c r="AU386" s="16"/>
      <c r="AV386" s="18">
        <v>5.0000000000000001E-3</v>
      </c>
      <c r="AW386" s="16">
        <v>0.4</v>
      </c>
      <c r="AX386" s="18"/>
      <c r="AY386" s="16"/>
      <c r="AZ386" s="60"/>
      <c r="BA386" s="17"/>
      <c r="BB386" s="16"/>
      <c r="BC386" s="16"/>
      <c r="BD386" s="16"/>
      <c r="BE386" s="16"/>
      <c r="BF386" s="60"/>
      <c r="BG386" s="17"/>
      <c r="BH386" s="60"/>
      <c r="BI386" s="17"/>
      <c r="BJ386" s="60">
        <v>5.0000000000000001E-4</v>
      </c>
      <c r="BK386" s="17">
        <v>1</v>
      </c>
      <c r="BL386" s="16"/>
      <c r="BM386" s="16"/>
      <c r="BN386" s="16"/>
      <c r="BO386" s="16"/>
      <c r="BP386" s="16"/>
      <c r="BQ386" s="16"/>
      <c r="BR386" s="60"/>
      <c r="BS386" s="17"/>
      <c r="BT386" s="16"/>
      <c r="BU386" s="16"/>
      <c r="BV386" s="16"/>
      <c r="BW386" s="16"/>
      <c r="BX386" s="60"/>
      <c r="BY386" s="17"/>
      <c r="BZ386" s="60"/>
      <c r="CA386" s="17"/>
      <c r="CB386" s="16"/>
      <c r="CC386" s="16"/>
      <c r="CD386" s="16"/>
      <c r="CE386" s="16"/>
      <c r="CF386" s="16"/>
      <c r="CG386" s="16"/>
      <c r="CH386" s="60"/>
      <c r="CI386" s="17"/>
      <c r="CJ386" s="16"/>
      <c r="CK386" s="16"/>
      <c r="CL386" s="16"/>
      <c r="CM386" s="16"/>
      <c r="CN386" s="16"/>
      <c r="CO386" s="16"/>
      <c r="CP386" s="16"/>
      <c r="CQ386" s="16"/>
      <c r="CR386" s="16"/>
      <c r="CS386" s="16"/>
      <c r="CT386" s="60"/>
      <c r="CU386" s="17"/>
      <c r="CV386" s="16"/>
      <c r="CW386" s="16"/>
    </row>
    <row r="387" spans="1:101" x14ac:dyDescent="0.3">
      <c r="A387" s="14">
        <v>135</v>
      </c>
      <c r="B387" s="15"/>
      <c r="C387" s="14" t="s">
        <v>224</v>
      </c>
      <c r="D387" s="14" t="s">
        <v>497</v>
      </c>
      <c r="E387" s="14"/>
      <c r="F387" s="14"/>
      <c r="G387" s="14" t="s">
        <v>498</v>
      </c>
      <c r="H387" s="2"/>
      <c r="I387" s="12">
        <v>100</v>
      </c>
      <c r="J387" s="16">
        <f t="shared" si="20"/>
        <v>22</v>
      </c>
      <c r="K387" s="16">
        <f t="shared" si="21"/>
        <v>51.972499999999997</v>
      </c>
      <c r="L387" s="16">
        <f t="shared" si="19"/>
        <v>48.027500000000003</v>
      </c>
      <c r="M387" s="16">
        <f t="shared" si="19"/>
        <v>78</v>
      </c>
      <c r="N387" s="17">
        <v>8</v>
      </c>
      <c r="O387" s="17">
        <v>25</v>
      </c>
      <c r="P387" s="17">
        <v>5</v>
      </c>
      <c r="Q387" s="17">
        <v>10</v>
      </c>
      <c r="R387" s="18">
        <v>5.0000000000000001E-3</v>
      </c>
      <c r="S387" s="16">
        <v>0.5</v>
      </c>
      <c r="T387" s="60"/>
      <c r="U387" s="17"/>
      <c r="V387" s="16"/>
      <c r="W387" s="16"/>
      <c r="X387" s="18">
        <v>2E-3</v>
      </c>
      <c r="Y387" s="16">
        <v>0.1</v>
      </c>
      <c r="Z387" s="16"/>
      <c r="AA387" s="16"/>
      <c r="AB387" s="16"/>
      <c r="AC387" s="16"/>
      <c r="AD387" s="16"/>
      <c r="AE387" s="16"/>
      <c r="AF387" s="18"/>
      <c r="AG387" s="16"/>
      <c r="AH387" s="18">
        <v>5.0000000000000001E-3</v>
      </c>
      <c r="AI387" s="16">
        <v>0.5</v>
      </c>
      <c r="AJ387" s="17">
        <v>35</v>
      </c>
      <c r="AK387" s="17">
        <v>40</v>
      </c>
      <c r="AL387" s="16"/>
      <c r="AM387" s="16"/>
      <c r="AN387" s="16">
        <v>0.01</v>
      </c>
      <c r="AO387" s="16">
        <v>0.5</v>
      </c>
      <c r="AP387" s="16"/>
      <c r="AQ387" s="16"/>
      <c r="AR387" s="60"/>
      <c r="AS387" s="17"/>
      <c r="AT387" s="16"/>
      <c r="AU387" s="16"/>
      <c r="AV387" s="18">
        <v>5.0000000000000001E-3</v>
      </c>
      <c r="AW387" s="16">
        <v>0.4</v>
      </c>
      <c r="AX387" s="18"/>
      <c r="AY387" s="16"/>
      <c r="AZ387" s="60"/>
      <c r="BA387" s="17"/>
      <c r="BB387" s="16"/>
      <c r="BC387" s="16"/>
      <c r="BD387" s="16"/>
      <c r="BE387" s="16"/>
      <c r="BF387" s="60"/>
      <c r="BG387" s="17"/>
      <c r="BH387" s="60"/>
      <c r="BI387" s="17"/>
      <c r="BJ387" s="60">
        <v>5.0000000000000001E-4</v>
      </c>
      <c r="BK387" s="17">
        <v>1</v>
      </c>
      <c r="BL387" s="16"/>
      <c r="BM387" s="16"/>
      <c r="BN387" s="16"/>
      <c r="BO387" s="16"/>
      <c r="BP387" s="16"/>
      <c r="BQ387" s="16"/>
      <c r="BR387" s="60"/>
      <c r="BS387" s="17"/>
      <c r="BT387" s="16"/>
      <c r="BU387" s="16"/>
      <c r="BV387" s="16"/>
      <c r="BW387" s="16"/>
      <c r="BX387" s="60"/>
      <c r="BY387" s="17"/>
      <c r="BZ387" s="60"/>
      <c r="CA387" s="17"/>
      <c r="CB387" s="16"/>
      <c r="CC387" s="16"/>
      <c r="CD387" s="16"/>
      <c r="CE387" s="16"/>
      <c r="CF387" s="16"/>
      <c r="CG387" s="16"/>
      <c r="CH387" s="60"/>
      <c r="CI387" s="17"/>
      <c r="CJ387" s="16"/>
      <c r="CK387" s="16"/>
      <c r="CL387" s="16"/>
      <c r="CM387" s="16"/>
      <c r="CN387" s="16"/>
      <c r="CO387" s="16"/>
      <c r="CP387" s="16"/>
      <c r="CQ387" s="16"/>
      <c r="CR387" s="16"/>
      <c r="CS387" s="16"/>
      <c r="CT387" s="60"/>
      <c r="CU387" s="17"/>
      <c r="CV387" s="16"/>
      <c r="CW387" s="16"/>
    </row>
    <row r="388" spans="1:101" x14ac:dyDescent="0.3">
      <c r="A388" s="14">
        <v>135</v>
      </c>
      <c r="B388" s="15"/>
      <c r="C388" s="14" t="s">
        <v>224</v>
      </c>
      <c r="D388" s="14" t="s">
        <v>497</v>
      </c>
      <c r="E388" s="14"/>
      <c r="F388" s="14"/>
      <c r="G388" s="14" t="s">
        <v>498</v>
      </c>
      <c r="H388" s="2"/>
      <c r="I388" s="12">
        <v>100</v>
      </c>
      <c r="J388" s="16">
        <f t="shared" si="20"/>
        <v>12.5</v>
      </c>
      <c r="K388" s="16">
        <f t="shared" si="21"/>
        <v>51.972499999999975</v>
      </c>
      <c r="L388" s="16">
        <f t="shared" si="19"/>
        <v>48.027500000000025</v>
      </c>
      <c r="M388" s="16">
        <f t="shared" si="19"/>
        <v>87.5</v>
      </c>
      <c r="N388" s="17">
        <v>8</v>
      </c>
      <c r="O388" s="17">
        <v>25</v>
      </c>
      <c r="P388" s="17">
        <v>5</v>
      </c>
      <c r="Q388" s="17">
        <v>10</v>
      </c>
      <c r="R388" s="18">
        <v>5.0000000000000001E-3</v>
      </c>
      <c r="S388" s="16">
        <v>0.5</v>
      </c>
      <c r="T388" s="60">
        <v>5.0000000000000001E-4</v>
      </c>
      <c r="U388" s="17">
        <v>1</v>
      </c>
      <c r="V388" s="16"/>
      <c r="W388" s="16"/>
      <c r="X388" s="18">
        <v>2E-3</v>
      </c>
      <c r="Y388" s="16">
        <v>0.1</v>
      </c>
      <c r="Z388" s="16"/>
      <c r="AA388" s="16"/>
      <c r="AB388" s="16"/>
      <c r="AC388" s="16"/>
      <c r="AD388" s="16"/>
      <c r="AE388" s="16"/>
      <c r="AF388" s="18"/>
      <c r="AG388" s="16"/>
      <c r="AH388" s="18"/>
      <c r="AI388" s="16"/>
      <c r="AJ388" s="17">
        <v>35</v>
      </c>
      <c r="AK388" s="17">
        <v>40</v>
      </c>
      <c r="AL388" s="16"/>
      <c r="AM388" s="16"/>
      <c r="AN388" s="16">
        <v>0.01</v>
      </c>
      <c r="AO388" s="16">
        <v>0.5</v>
      </c>
      <c r="AP388" s="16"/>
      <c r="AQ388" s="16"/>
      <c r="AR388" s="60">
        <v>5.0000000000000001E-4</v>
      </c>
      <c r="AS388" s="17">
        <v>1</v>
      </c>
      <c r="AT388" s="16"/>
      <c r="AU388" s="16"/>
      <c r="AV388" s="18">
        <v>5.0000000000000001E-3</v>
      </c>
      <c r="AW388" s="16">
        <v>0.4</v>
      </c>
      <c r="AX388" s="18"/>
      <c r="AY388" s="16"/>
      <c r="AZ388" s="60">
        <v>5.0000000000000001E-4</v>
      </c>
      <c r="BA388" s="17">
        <v>1</v>
      </c>
      <c r="BB388" s="16"/>
      <c r="BC388" s="16"/>
      <c r="BD388" s="16"/>
      <c r="BE388" s="16"/>
      <c r="BF388" s="60">
        <v>5.0000000000000001E-4</v>
      </c>
      <c r="BG388" s="17">
        <v>1</v>
      </c>
      <c r="BH388" s="60">
        <v>5.0000000000000001E-4</v>
      </c>
      <c r="BI388" s="17">
        <v>1</v>
      </c>
      <c r="BJ388" s="60">
        <v>5.0000000000000001E-4</v>
      </c>
      <c r="BK388" s="17">
        <v>1</v>
      </c>
      <c r="BL388" s="16"/>
      <c r="BM388" s="16"/>
      <c r="BN388" s="16"/>
      <c r="BO388" s="16"/>
      <c r="BP388" s="16"/>
      <c r="BQ388" s="16"/>
      <c r="BR388" s="60">
        <v>5.0000000000000001E-4</v>
      </c>
      <c r="BS388" s="17">
        <v>1</v>
      </c>
      <c r="BT388" s="16"/>
      <c r="BU388" s="16"/>
      <c r="BV388" s="16"/>
      <c r="BW388" s="16"/>
      <c r="BX388" s="60">
        <v>5.0000000000000001E-4</v>
      </c>
      <c r="BY388" s="17">
        <v>1</v>
      </c>
      <c r="BZ388" s="60">
        <v>5.0000000000000001E-4</v>
      </c>
      <c r="CA388" s="17">
        <v>1</v>
      </c>
      <c r="CB388" s="16"/>
      <c r="CC388" s="16"/>
      <c r="CD388" s="16"/>
      <c r="CE388" s="16"/>
      <c r="CF388" s="16"/>
      <c r="CG388" s="16"/>
      <c r="CH388" s="60">
        <v>5.0000000000000001E-4</v>
      </c>
      <c r="CI388" s="17">
        <v>1</v>
      </c>
      <c r="CJ388" s="16"/>
      <c r="CK388" s="16"/>
      <c r="CL388" s="16"/>
      <c r="CM388" s="16"/>
      <c r="CN388" s="16"/>
      <c r="CO388" s="16"/>
      <c r="CP388" s="16"/>
      <c r="CQ388" s="16"/>
      <c r="CR388" s="16"/>
      <c r="CS388" s="16"/>
      <c r="CT388" s="60">
        <v>5.0000000000000001E-4</v>
      </c>
      <c r="CU388" s="17">
        <v>1</v>
      </c>
      <c r="CV388" s="16"/>
      <c r="CW388" s="16"/>
    </row>
    <row r="389" spans="1:101" x14ac:dyDescent="0.3">
      <c r="A389" s="14">
        <v>135</v>
      </c>
      <c r="B389" s="15"/>
      <c r="C389" s="14" t="s">
        <v>224</v>
      </c>
      <c r="D389" s="14" t="s">
        <v>497</v>
      </c>
      <c r="E389" s="14"/>
      <c r="F389" s="14"/>
      <c r="G389" s="14" t="s">
        <v>498</v>
      </c>
      <c r="H389" s="2"/>
      <c r="I389" s="12">
        <v>100</v>
      </c>
      <c r="J389" s="16">
        <f t="shared" si="20"/>
        <v>22</v>
      </c>
      <c r="K389" s="16">
        <f t="shared" si="21"/>
        <v>51.972499999999997</v>
      </c>
      <c r="L389" s="16">
        <f t="shared" si="19"/>
        <v>48.027500000000003</v>
      </c>
      <c r="M389" s="16">
        <f t="shared" si="19"/>
        <v>78</v>
      </c>
      <c r="N389" s="17">
        <v>8</v>
      </c>
      <c r="O389" s="17">
        <v>25</v>
      </c>
      <c r="P389" s="17">
        <v>5</v>
      </c>
      <c r="Q389" s="17">
        <v>10</v>
      </c>
      <c r="R389" s="18">
        <v>5.0000000000000001E-3</v>
      </c>
      <c r="S389" s="16">
        <v>0.5</v>
      </c>
      <c r="T389" s="60"/>
      <c r="U389" s="17"/>
      <c r="V389" s="16"/>
      <c r="W389" s="16"/>
      <c r="X389" s="18"/>
      <c r="Y389" s="16"/>
      <c r="Z389" s="16"/>
      <c r="AA389" s="16"/>
      <c r="AB389" s="16"/>
      <c r="AC389" s="16"/>
      <c r="AD389" s="16"/>
      <c r="AE389" s="16"/>
      <c r="AF389" s="18">
        <v>2E-3</v>
      </c>
      <c r="AG389" s="16">
        <v>0.1</v>
      </c>
      <c r="AH389" s="18">
        <v>5.0000000000000001E-3</v>
      </c>
      <c r="AI389" s="16">
        <v>0.5</v>
      </c>
      <c r="AJ389" s="17">
        <v>35</v>
      </c>
      <c r="AK389" s="17">
        <v>40</v>
      </c>
      <c r="AL389" s="16"/>
      <c r="AM389" s="16"/>
      <c r="AN389" s="16">
        <v>0.01</v>
      </c>
      <c r="AO389" s="16">
        <v>0.5</v>
      </c>
      <c r="AP389" s="16"/>
      <c r="AQ389" s="16"/>
      <c r="AR389" s="60"/>
      <c r="AS389" s="17"/>
      <c r="AT389" s="16"/>
      <c r="AU389" s="16"/>
      <c r="AV389" s="18">
        <v>5.0000000000000001E-3</v>
      </c>
      <c r="AW389" s="16">
        <v>0.4</v>
      </c>
      <c r="AX389" s="18"/>
      <c r="AY389" s="16"/>
      <c r="AZ389" s="60"/>
      <c r="BA389" s="17"/>
      <c r="BB389" s="16"/>
      <c r="BC389" s="16"/>
      <c r="BD389" s="16"/>
      <c r="BE389" s="16"/>
      <c r="BF389" s="60"/>
      <c r="BG389" s="17"/>
      <c r="BH389" s="60"/>
      <c r="BI389" s="17"/>
      <c r="BJ389" s="60">
        <v>5.0000000000000001E-4</v>
      </c>
      <c r="BK389" s="17">
        <v>1</v>
      </c>
      <c r="BL389" s="16"/>
      <c r="BM389" s="16"/>
      <c r="BN389" s="16"/>
      <c r="BO389" s="16"/>
      <c r="BP389" s="16"/>
      <c r="BQ389" s="16"/>
      <c r="BR389" s="60"/>
      <c r="BS389" s="17"/>
      <c r="BT389" s="16"/>
      <c r="BU389" s="16"/>
      <c r="BV389" s="16"/>
      <c r="BW389" s="16"/>
      <c r="BX389" s="60"/>
      <c r="BY389" s="17"/>
      <c r="BZ389" s="60"/>
      <c r="CA389" s="17"/>
      <c r="CB389" s="16"/>
      <c r="CC389" s="16"/>
      <c r="CD389" s="16"/>
      <c r="CE389" s="16"/>
      <c r="CF389" s="16"/>
      <c r="CG389" s="16"/>
      <c r="CH389" s="60"/>
      <c r="CI389" s="17"/>
      <c r="CJ389" s="16"/>
      <c r="CK389" s="16"/>
      <c r="CL389" s="16"/>
      <c r="CM389" s="16"/>
      <c r="CN389" s="16"/>
      <c r="CO389" s="16"/>
      <c r="CP389" s="16"/>
      <c r="CQ389" s="16"/>
      <c r="CR389" s="16"/>
      <c r="CS389" s="16"/>
      <c r="CT389" s="60"/>
      <c r="CU389" s="17"/>
      <c r="CV389" s="16"/>
      <c r="CW389" s="16"/>
    </row>
    <row r="390" spans="1:101" x14ac:dyDescent="0.3">
      <c r="A390" s="14">
        <v>135</v>
      </c>
      <c r="B390" s="15"/>
      <c r="C390" s="14" t="s">
        <v>224</v>
      </c>
      <c r="D390" s="14" t="s">
        <v>497</v>
      </c>
      <c r="E390" s="14"/>
      <c r="F390" s="14"/>
      <c r="G390" s="14" t="s">
        <v>498</v>
      </c>
      <c r="H390" s="2"/>
      <c r="I390" s="12">
        <v>100</v>
      </c>
      <c r="J390" s="16">
        <f t="shared" si="20"/>
        <v>22.5</v>
      </c>
      <c r="K390" s="16">
        <f t="shared" si="21"/>
        <v>51.977499999999992</v>
      </c>
      <c r="L390" s="16">
        <f t="shared" ref="L390:M453" si="22">N390+P390+R390+T390+V390+X390+Z390+AB390+AD390+AF390+AH390+AJ390+AL390+AN390+AP390+AR390+AT390+AV390+AX390+AZ390+BF390+BB390+BD390+BH390+BJ390+BL390+BN390+BP390+BR390+BT390+BV390+BX390+BZ390+CB390+CD390+CF390+CH390+CJ390+CL390+CN390+CP390+CR390+CT390</f>
        <v>48.022500000000008</v>
      </c>
      <c r="M390" s="16">
        <f t="shared" si="22"/>
        <v>77.5</v>
      </c>
      <c r="N390" s="17">
        <v>8</v>
      </c>
      <c r="O390" s="17">
        <v>25</v>
      </c>
      <c r="P390" s="17">
        <v>5</v>
      </c>
      <c r="Q390" s="17">
        <v>10</v>
      </c>
      <c r="R390" s="18">
        <v>5.0000000000000001E-3</v>
      </c>
      <c r="S390" s="16">
        <v>0.5</v>
      </c>
      <c r="T390" s="60"/>
      <c r="U390" s="17"/>
      <c r="V390" s="16"/>
      <c r="W390" s="16"/>
      <c r="X390" s="18"/>
      <c r="Y390" s="16"/>
      <c r="Z390" s="16"/>
      <c r="AA390" s="16"/>
      <c r="AB390" s="16"/>
      <c r="AC390" s="16"/>
      <c r="AD390" s="16"/>
      <c r="AE390" s="16"/>
      <c r="AF390" s="18">
        <v>2E-3</v>
      </c>
      <c r="AG390" s="16">
        <v>0.1</v>
      </c>
      <c r="AH390" s="18"/>
      <c r="AI390" s="16"/>
      <c r="AJ390" s="17">
        <v>35</v>
      </c>
      <c r="AK390" s="17">
        <v>40</v>
      </c>
      <c r="AL390" s="16"/>
      <c r="AM390" s="16"/>
      <c r="AN390" s="16">
        <v>0.01</v>
      </c>
      <c r="AO390" s="16">
        <v>0.5</v>
      </c>
      <c r="AP390" s="16"/>
      <c r="AQ390" s="16"/>
      <c r="AR390" s="60"/>
      <c r="AS390" s="17"/>
      <c r="AT390" s="16"/>
      <c r="AU390" s="16"/>
      <c r="AV390" s="18">
        <v>5.0000000000000001E-3</v>
      </c>
      <c r="AW390" s="16">
        <v>0.4</v>
      </c>
      <c r="AX390" s="18"/>
      <c r="AY390" s="16"/>
      <c r="AZ390" s="60"/>
      <c r="BA390" s="17"/>
      <c r="BB390" s="16"/>
      <c r="BC390" s="16"/>
      <c r="BD390" s="16"/>
      <c r="BE390" s="16"/>
      <c r="BF390" s="60"/>
      <c r="BG390" s="17"/>
      <c r="BH390" s="60"/>
      <c r="BI390" s="17"/>
      <c r="BJ390" s="60">
        <v>5.0000000000000001E-4</v>
      </c>
      <c r="BK390" s="17">
        <v>1</v>
      </c>
      <c r="BL390" s="16"/>
      <c r="BM390" s="16"/>
      <c r="BN390" s="16"/>
      <c r="BO390" s="16"/>
      <c r="BP390" s="16"/>
      <c r="BQ390" s="16"/>
      <c r="BR390" s="60"/>
      <c r="BS390" s="17"/>
      <c r="BT390" s="16"/>
      <c r="BU390" s="16"/>
      <c r="BV390" s="16"/>
      <c r="BW390" s="16"/>
      <c r="BX390" s="60"/>
      <c r="BY390" s="17"/>
      <c r="BZ390" s="60"/>
      <c r="CA390" s="17"/>
      <c r="CB390" s="16"/>
      <c r="CC390" s="16"/>
      <c r="CD390" s="16"/>
      <c r="CE390" s="16"/>
      <c r="CF390" s="16"/>
      <c r="CG390" s="16"/>
      <c r="CH390" s="60"/>
      <c r="CI390" s="17"/>
      <c r="CJ390" s="16"/>
      <c r="CK390" s="16"/>
      <c r="CL390" s="16"/>
      <c r="CM390" s="16"/>
      <c r="CN390" s="16"/>
      <c r="CO390" s="16"/>
      <c r="CP390" s="16"/>
      <c r="CQ390" s="16"/>
      <c r="CR390" s="16"/>
      <c r="CS390" s="16"/>
      <c r="CT390" s="60"/>
      <c r="CU390" s="17"/>
      <c r="CV390" s="16"/>
      <c r="CW390" s="16"/>
    </row>
    <row r="391" spans="1:101" x14ac:dyDescent="0.3">
      <c r="A391" s="14">
        <v>135</v>
      </c>
      <c r="B391" s="15"/>
      <c r="C391" s="14" t="s">
        <v>224</v>
      </c>
      <c r="D391" s="14" t="s">
        <v>497</v>
      </c>
      <c r="E391" s="14"/>
      <c r="F391" s="14"/>
      <c r="G391" s="14" t="s">
        <v>498</v>
      </c>
      <c r="H391" s="2"/>
      <c r="I391" s="12">
        <v>100</v>
      </c>
      <c r="J391" s="16">
        <f t="shared" si="20"/>
        <v>21.400000000000006</v>
      </c>
      <c r="K391" s="16">
        <f t="shared" si="21"/>
        <v>51.974499999999992</v>
      </c>
      <c r="L391" s="16">
        <f t="shared" si="22"/>
        <v>48.025500000000008</v>
      </c>
      <c r="M391" s="16">
        <f t="shared" si="22"/>
        <v>78.599999999999994</v>
      </c>
      <c r="N391" s="17">
        <v>8</v>
      </c>
      <c r="O391" s="17">
        <v>25</v>
      </c>
      <c r="P391" s="17">
        <v>5</v>
      </c>
      <c r="Q391" s="17">
        <v>10</v>
      </c>
      <c r="R391" s="18">
        <v>5.0000000000000001E-3</v>
      </c>
      <c r="S391" s="16">
        <v>0.5</v>
      </c>
      <c r="T391" s="60"/>
      <c r="U391" s="17"/>
      <c r="V391" s="16">
        <v>0.01</v>
      </c>
      <c r="W391" s="16">
        <v>0.5</v>
      </c>
      <c r="X391" s="18">
        <v>2E-3</v>
      </c>
      <c r="Y391" s="16">
        <v>0.1</v>
      </c>
      <c r="Z391" s="16"/>
      <c r="AA391" s="16"/>
      <c r="AB391" s="16"/>
      <c r="AC391" s="16"/>
      <c r="AD391" s="16"/>
      <c r="AE391" s="16"/>
      <c r="AF391" s="18"/>
      <c r="AG391" s="16"/>
      <c r="AH391" s="18">
        <v>5.0000000000000001E-3</v>
      </c>
      <c r="AI391" s="16">
        <v>0.5</v>
      </c>
      <c r="AJ391" s="17">
        <v>35</v>
      </c>
      <c r="AK391" s="17">
        <v>40</v>
      </c>
      <c r="AL391" s="16"/>
      <c r="AM391" s="16"/>
      <c r="AN391" s="16"/>
      <c r="AO391" s="16"/>
      <c r="AP391" s="16"/>
      <c r="AQ391" s="16"/>
      <c r="AR391" s="60"/>
      <c r="AS391" s="17"/>
      <c r="AT391" s="16"/>
      <c r="AU391" s="16"/>
      <c r="AV391" s="18"/>
      <c r="AW391" s="16"/>
      <c r="AX391" s="18">
        <v>3.0000000000000001E-3</v>
      </c>
      <c r="AY391" s="16">
        <v>1</v>
      </c>
      <c r="AZ391" s="60"/>
      <c r="BA391" s="17"/>
      <c r="BB391" s="16"/>
      <c r="BC391" s="16"/>
      <c r="BD391" s="16"/>
      <c r="BE391" s="16"/>
      <c r="BF391" s="60"/>
      <c r="BG391" s="17"/>
      <c r="BH391" s="60"/>
      <c r="BI391" s="17"/>
      <c r="BJ391" s="60">
        <v>5.0000000000000001E-4</v>
      </c>
      <c r="BK391" s="17">
        <v>1</v>
      </c>
      <c r="BL391" s="16"/>
      <c r="BM391" s="16"/>
      <c r="BN391" s="16"/>
      <c r="BO391" s="16"/>
      <c r="BP391" s="16"/>
      <c r="BQ391" s="16"/>
      <c r="BR391" s="60"/>
      <c r="BS391" s="17"/>
      <c r="BT391" s="16"/>
      <c r="BU391" s="16"/>
      <c r="BV391" s="16"/>
      <c r="BW391" s="16"/>
      <c r="BX391" s="60"/>
      <c r="BY391" s="17"/>
      <c r="BZ391" s="60"/>
      <c r="CA391" s="17"/>
      <c r="CB391" s="16"/>
      <c r="CC391" s="16"/>
      <c r="CD391" s="16"/>
      <c r="CE391" s="16"/>
      <c r="CF391" s="16"/>
      <c r="CG391" s="16"/>
      <c r="CH391" s="60"/>
      <c r="CI391" s="17"/>
      <c r="CJ391" s="16"/>
      <c r="CK391" s="16"/>
      <c r="CL391" s="16"/>
      <c r="CM391" s="16"/>
      <c r="CN391" s="16"/>
      <c r="CO391" s="16"/>
      <c r="CP391" s="16"/>
      <c r="CQ391" s="16"/>
      <c r="CR391" s="16"/>
      <c r="CS391" s="16"/>
      <c r="CT391" s="60"/>
      <c r="CU391" s="17"/>
      <c r="CV391" s="16"/>
      <c r="CW391" s="16"/>
    </row>
    <row r="392" spans="1:101" x14ac:dyDescent="0.3">
      <c r="A392" s="14">
        <v>135</v>
      </c>
      <c r="B392" s="15"/>
      <c r="C392" s="14" t="s">
        <v>224</v>
      </c>
      <c r="D392" s="14" t="s">
        <v>497</v>
      </c>
      <c r="E392" s="14"/>
      <c r="F392" s="14"/>
      <c r="G392" s="14" t="s">
        <v>498</v>
      </c>
      <c r="H392" s="2"/>
      <c r="I392" s="12">
        <v>100</v>
      </c>
      <c r="J392" s="16">
        <f t="shared" si="20"/>
        <v>11.900000000000006</v>
      </c>
      <c r="K392" s="16">
        <f t="shared" si="21"/>
        <v>51.974499999999978</v>
      </c>
      <c r="L392" s="16">
        <f t="shared" si="22"/>
        <v>48.025500000000022</v>
      </c>
      <c r="M392" s="16">
        <f t="shared" si="22"/>
        <v>88.1</v>
      </c>
      <c r="N392" s="17">
        <v>8</v>
      </c>
      <c r="O392" s="17">
        <v>25</v>
      </c>
      <c r="P392" s="17">
        <v>5</v>
      </c>
      <c r="Q392" s="17">
        <v>10</v>
      </c>
      <c r="R392" s="18">
        <v>5.0000000000000001E-3</v>
      </c>
      <c r="S392" s="16">
        <v>0.5</v>
      </c>
      <c r="T392" s="60">
        <v>5.0000000000000001E-4</v>
      </c>
      <c r="U392" s="17">
        <v>1</v>
      </c>
      <c r="V392" s="16">
        <v>0.01</v>
      </c>
      <c r="W392" s="16">
        <v>0.5</v>
      </c>
      <c r="X392" s="18">
        <v>2E-3</v>
      </c>
      <c r="Y392" s="16">
        <v>0.1</v>
      </c>
      <c r="Z392" s="16"/>
      <c r="AA392" s="16"/>
      <c r="AB392" s="16"/>
      <c r="AC392" s="16"/>
      <c r="AD392" s="16"/>
      <c r="AE392" s="16"/>
      <c r="AF392" s="18"/>
      <c r="AG392" s="16"/>
      <c r="AH392" s="18"/>
      <c r="AI392" s="16"/>
      <c r="AJ392" s="17">
        <v>35</v>
      </c>
      <c r="AK392" s="17">
        <v>40</v>
      </c>
      <c r="AL392" s="16"/>
      <c r="AM392" s="16"/>
      <c r="AN392" s="16"/>
      <c r="AO392" s="16"/>
      <c r="AP392" s="16"/>
      <c r="AQ392" s="16"/>
      <c r="AR392" s="60">
        <v>5.0000000000000001E-4</v>
      </c>
      <c r="AS392" s="17">
        <v>1</v>
      </c>
      <c r="AT392" s="16"/>
      <c r="AU392" s="16"/>
      <c r="AV392" s="18"/>
      <c r="AW392" s="16"/>
      <c r="AX392" s="18">
        <v>3.0000000000000001E-3</v>
      </c>
      <c r="AY392" s="16">
        <v>1</v>
      </c>
      <c r="AZ392" s="60">
        <v>5.0000000000000001E-4</v>
      </c>
      <c r="BA392" s="17">
        <v>1</v>
      </c>
      <c r="BB392" s="16"/>
      <c r="BC392" s="16"/>
      <c r="BD392" s="16"/>
      <c r="BE392" s="16"/>
      <c r="BF392" s="60">
        <v>5.0000000000000001E-4</v>
      </c>
      <c r="BG392" s="17">
        <v>1</v>
      </c>
      <c r="BH392" s="60">
        <v>5.0000000000000001E-4</v>
      </c>
      <c r="BI392" s="17">
        <v>1</v>
      </c>
      <c r="BJ392" s="60">
        <v>5.0000000000000001E-4</v>
      </c>
      <c r="BK392" s="17">
        <v>1</v>
      </c>
      <c r="BL392" s="16"/>
      <c r="BM392" s="16"/>
      <c r="BN392" s="16"/>
      <c r="BO392" s="16"/>
      <c r="BP392" s="16"/>
      <c r="BQ392" s="16"/>
      <c r="BR392" s="60">
        <v>5.0000000000000001E-4</v>
      </c>
      <c r="BS392" s="17">
        <v>1</v>
      </c>
      <c r="BT392" s="16"/>
      <c r="BU392" s="16"/>
      <c r="BV392" s="16"/>
      <c r="BW392" s="16"/>
      <c r="BX392" s="60">
        <v>5.0000000000000001E-4</v>
      </c>
      <c r="BY392" s="17">
        <v>1</v>
      </c>
      <c r="BZ392" s="60">
        <v>5.0000000000000001E-4</v>
      </c>
      <c r="CA392" s="17">
        <v>1</v>
      </c>
      <c r="CB392" s="16"/>
      <c r="CC392" s="16"/>
      <c r="CD392" s="16"/>
      <c r="CE392" s="16"/>
      <c r="CF392" s="16"/>
      <c r="CG392" s="16"/>
      <c r="CH392" s="60">
        <v>5.0000000000000001E-4</v>
      </c>
      <c r="CI392" s="17">
        <v>1</v>
      </c>
      <c r="CJ392" s="16"/>
      <c r="CK392" s="16"/>
      <c r="CL392" s="16"/>
      <c r="CM392" s="16"/>
      <c r="CN392" s="16"/>
      <c r="CO392" s="16"/>
      <c r="CP392" s="16"/>
      <c r="CQ392" s="16"/>
      <c r="CR392" s="16"/>
      <c r="CS392" s="16"/>
      <c r="CT392" s="60">
        <v>5.0000000000000001E-4</v>
      </c>
      <c r="CU392" s="17">
        <v>1</v>
      </c>
      <c r="CV392" s="16"/>
      <c r="CW392" s="16"/>
    </row>
    <row r="393" spans="1:101" x14ac:dyDescent="0.3">
      <c r="A393" s="14">
        <v>135</v>
      </c>
      <c r="B393" s="15"/>
      <c r="C393" s="14" t="s">
        <v>224</v>
      </c>
      <c r="D393" s="14" t="s">
        <v>497</v>
      </c>
      <c r="E393" s="14"/>
      <c r="F393" s="14"/>
      <c r="G393" s="14" t="s">
        <v>498</v>
      </c>
      <c r="H393" s="2"/>
      <c r="I393" s="12">
        <v>100</v>
      </c>
      <c r="J393" s="16">
        <f t="shared" si="20"/>
        <v>21.400000000000006</v>
      </c>
      <c r="K393" s="16">
        <f t="shared" si="21"/>
        <v>51.974499999999992</v>
      </c>
      <c r="L393" s="16">
        <f t="shared" si="22"/>
        <v>48.025500000000008</v>
      </c>
      <c r="M393" s="16">
        <f t="shared" si="22"/>
        <v>78.599999999999994</v>
      </c>
      <c r="N393" s="17">
        <v>8</v>
      </c>
      <c r="O393" s="17">
        <v>25</v>
      </c>
      <c r="P393" s="17">
        <v>5</v>
      </c>
      <c r="Q393" s="17">
        <v>10</v>
      </c>
      <c r="R393" s="18">
        <v>5.0000000000000001E-3</v>
      </c>
      <c r="S393" s="16">
        <v>0.5</v>
      </c>
      <c r="T393" s="60"/>
      <c r="U393" s="17"/>
      <c r="V393" s="16">
        <v>0.01</v>
      </c>
      <c r="W393" s="16">
        <v>0.5</v>
      </c>
      <c r="X393" s="18"/>
      <c r="Y393" s="16"/>
      <c r="Z393" s="16"/>
      <c r="AA393" s="16"/>
      <c r="AB393" s="16"/>
      <c r="AC393" s="16"/>
      <c r="AD393" s="16"/>
      <c r="AE393" s="16"/>
      <c r="AF393" s="18">
        <v>2E-3</v>
      </c>
      <c r="AG393" s="16">
        <v>0.1</v>
      </c>
      <c r="AH393" s="18">
        <v>5.0000000000000001E-3</v>
      </c>
      <c r="AI393" s="16">
        <v>0.5</v>
      </c>
      <c r="AJ393" s="17">
        <v>35</v>
      </c>
      <c r="AK393" s="17">
        <v>40</v>
      </c>
      <c r="AL393" s="16"/>
      <c r="AM393" s="16"/>
      <c r="AN393" s="16"/>
      <c r="AO393" s="16"/>
      <c r="AP393" s="16"/>
      <c r="AQ393" s="16"/>
      <c r="AR393" s="60"/>
      <c r="AS393" s="17"/>
      <c r="AT393" s="16"/>
      <c r="AU393" s="16"/>
      <c r="AV393" s="18"/>
      <c r="AW393" s="16"/>
      <c r="AX393" s="18">
        <v>3.0000000000000001E-3</v>
      </c>
      <c r="AY393" s="16">
        <v>1</v>
      </c>
      <c r="AZ393" s="60"/>
      <c r="BA393" s="17"/>
      <c r="BB393" s="16"/>
      <c r="BC393" s="16"/>
      <c r="BD393" s="16"/>
      <c r="BE393" s="16"/>
      <c r="BF393" s="60"/>
      <c r="BG393" s="17"/>
      <c r="BH393" s="60"/>
      <c r="BI393" s="17"/>
      <c r="BJ393" s="60">
        <v>5.0000000000000001E-4</v>
      </c>
      <c r="BK393" s="17">
        <v>1</v>
      </c>
      <c r="BL393" s="16"/>
      <c r="BM393" s="16"/>
      <c r="BN393" s="16"/>
      <c r="BO393" s="16"/>
      <c r="BP393" s="16"/>
      <c r="BQ393" s="16"/>
      <c r="BR393" s="60"/>
      <c r="BS393" s="17"/>
      <c r="BT393" s="16"/>
      <c r="BU393" s="16"/>
      <c r="BV393" s="16"/>
      <c r="BW393" s="16"/>
      <c r="BX393" s="60"/>
      <c r="BY393" s="17"/>
      <c r="BZ393" s="60"/>
      <c r="CA393" s="17"/>
      <c r="CB393" s="16"/>
      <c r="CC393" s="16"/>
      <c r="CD393" s="16"/>
      <c r="CE393" s="16"/>
      <c r="CF393" s="16"/>
      <c r="CG393" s="16"/>
      <c r="CH393" s="60"/>
      <c r="CI393" s="17"/>
      <c r="CJ393" s="16"/>
      <c r="CK393" s="16"/>
      <c r="CL393" s="16"/>
      <c r="CM393" s="16"/>
      <c r="CN393" s="16"/>
      <c r="CO393" s="16"/>
      <c r="CP393" s="16"/>
      <c r="CQ393" s="16"/>
      <c r="CR393" s="16"/>
      <c r="CS393" s="16"/>
      <c r="CT393" s="60"/>
      <c r="CU393" s="17"/>
      <c r="CV393" s="16"/>
      <c r="CW393" s="16"/>
    </row>
    <row r="394" spans="1:101" x14ac:dyDescent="0.3">
      <c r="A394" s="14">
        <v>135</v>
      </c>
      <c r="B394" s="15"/>
      <c r="C394" s="14" t="s">
        <v>224</v>
      </c>
      <c r="D394" s="14" t="s">
        <v>497</v>
      </c>
      <c r="E394" s="14"/>
      <c r="F394" s="14"/>
      <c r="G394" s="14" t="s">
        <v>498</v>
      </c>
      <c r="H394" s="2"/>
      <c r="I394" s="12">
        <v>100</v>
      </c>
      <c r="J394" s="16">
        <f t="shared" si="20"/>
        <v>21.900000000000006</v>
      </c>
      <c r="K394" s="16">
        <f t="shared" si="21"/>
        <v>51.979499999999994</v>
      </c>
      <c r="L394" s="16">
        <f t="shared" si="22"/>
        <v>48.020500000000006</v>
      </c>
      <c r="M394" s="16">
        <f t="shared" si="22"/>
        <v>78.099999999999994</v>
      </c>
      <c r="N394" s="17">
        <v>8</v>
      </c>
      <c r="O394" s="17">
        <v>25</v>
      </c>
      <c r="P394" s="17">
        <v>5</v>
      </c>
      <c r="Q394" s="17">
        <v>10</v>
      </c>
      <c r="R394" s="18">
        <v>5.0000000000000001E-3</v>
      </c>
      <c r="S394" s="16">
        <v>0.5</v>
      </c>
      <c r="T394" s="60"/>
      <c r="U394" s="17"/>
      <c r="V394" s="16">
        <v>0.01</v>
      </c>
      <c r="W394" s="16">
        <v>0.5</v>
      </c>
      <c r="X394" s="18"/>
      <c r="Y394" s="16"/>
      <c r="Z394" s="16"/>
      <c r="AA394" s="16"/>
      <c r="AB394" s="16"/>
      <c r="AC394" s="16"/>
      <c r="AD394" s="16"/>
      <c r="AE394" s="16"/>
      <c r="AF394" s="18">
        <v>2E-3</v>
      </c>
      <c r="AG394" s="16">
        <v>0.1</v>
      </c>
      <c r="AH394" s="18"/>
      <c r="AI394" s="16"/>
      <c r="AJ394" s="17">
        <v>35</v>
      </c>
      <c r="AK394" s="17">
        <v>40</v>
      </c>
      <c r="AL394" s="16"/>
      <c r="AM394" s="16"/>
      <c r="AN394" s="16"/>
      <c r="AO394" s="16"/>
      <c r="AP394" s="16"/>
      <c r="AQ394" s="16"/>
      <c r="AR394" s="60"/>
      <c r="AS394" s="17"/>
      <c r="AT394" s="16"/>
      <c r="AU394" s="16"/>
      <c r="AV394" s="18"/>
      <c r="AW394" s="16"/>
      <c r="AX394" s="18">
        <v>3.0000000000000001E-3</v>
      </c>
      <c r="AY394" s="16">
        <v>1</v>
      </c>
      <c r="AZ394" s="60"/>
      <c r="BA394" s="17"/>
      <c r="BB394" s="16"/>
      <c r="BC394" s="16"/>
      <c r="BD394" s="16"/>
      <c r="BE394" s="16"/>
      <c r="BF394" s="60"/>
      <c r="BG394" s="17"/>
      <c r="BH394" s="60"/>
      <c r="BI394" s="17"/>
      <c r="BJ394" s="60">
        <v>5.0000000000000001E-4</v>
      </c>
      <c r="BK394" s="17">
        <v>1</v>
      </c>
      <c r="BL394" s="16"/>
      <c r="BM394" s="16"/>
      <c r="BN394" s="16"/>
      <c r="BO394" s="16"/>
      <c r="BP394" s="16"/>
      <c r="BQ394" s="16"/>
      <c r="BR394" s="60"/>
      <c r="BS394" s="17"/>
      <c r="BT394" s="16"/>
      <c r="BU394" s="16"/>
      <c r="BV394" s="16"/>
      <c r="BW394" s="16"/>
      <c r="BX394" s="60"/>
      <c r="BY394" s="17"/>
      <c r="BZ394" s="60"/>
      <c r="CA394" s="17"/>
      <c r="CB394" s="16"/>
      <c r="CC394" s="16"/>
      <c r="CD394" s="16"/>
      <c r="CE394" s="16"/>
      <c r="CF394" s="16"/>
      <c r="CG394" s="16"/>
      <c r="CH394" s="60"/>
      <c r="CI394" s="17"/>
      <c r="CJ394" s="16"/>
      <c r="CK394" s="16"/>
      <c r="CL394" s="16"/>
      <c r="CM394" s="16"/>
      <c r="CN394" s="16"/>
      <c r="CO394" s="16"/>
      <c r="CP394" s="16"/>
      <c r="CQ394" s="16"/>
      <c r="CR394" s="16"/>
      <c r="CS394" s="16"/>
      <c r="CT394" s="60"/>
      <c r="CU394" s="17"/>
      <c r="CV394" s="16"/>
      <c r="CW394" s="16"/>
    </row>
    <row r="395" spans="1:101" x14ac:dyDescent="0.3">
      <c r="A395" s="14">
        <v>135</v>
      </c>
      <c r="B395" s="15"/>
      <c r="C395" s="14" t="s">
        <v>224</v>
      </c>
      <c r="D395" s="14" t="s">
        <v>497</v>
      </c>
      <c r="E395" s="14"/>
      <c r="F395" s="14"/>
      <c r="G395" s="14" t="s">
        <v>498</v>
      </c>
      <c r="H395" s="2"/>
      <c r="I395" s="12">
        <v>100</v>
      </c>
      <c r="J395" s="16">
        <f t="shared" si="20"/>
        <v>21.400000000000006</v>
      </c>
      <c r="K395" s="16">
        <f t="shared" si="21"/>
        <v>51.974499999999992</v>
      </c>
      <c r="L395" s="16">
        <f t="shared" si="22"/>
        <v>48.025500000000008</v>
      </c>
      <c r="M395" s="16">
        <f t="shared" si="22"/>
        <v>78.599999999999994</v>
      </c>
      <c r="N395" s="17">
        <v>8</v>
      </c>
      <c r="O395" s="17">
        <v>25</v>
      </c>
      <c r="P395" s="17">
        <v>5</v>
      </c>
      <c r="Q395" s="17">
        <v>10</v>
      </c>
      <c r="R395" s="18">
        <v>5.0000000000000001E-3</v>
      </c>
      <c r="S395" s="16">
        <v>0.5</v>
      </c>
      <c r="T395" s="60"/>
      <c r="U395" s="17"/>
      <c r="V395" s="16"/>
      <c r="W395" s="16"/>
      <c r="X395" s="18">
        <v>2E-3</v>
      </c>
      <c r="Y395" s="16">
        <v>0.1</v>
      </c>
      <c r="Z395" s="16">
        <v>0.01</v>
      </c>
      <c r="AA395" s="16">
        <v>0.5</v>
      </c>
      <c r="AB395" s="16"/>
      <c r="AC395" s="16"/>
      <c r="AD395" s="16"/>
      <c r="AE395" s="16"/>
      <c r="AF395" s="18"/>
      <c r="AG395" s="16"/>
      <c r="AH395" s="18">
        <v>5.0000000000000001E-3</v>
      </c>
      <c r="AI395" s="16">
        <v>0.5</v>
      </c>
      <c r="AJ395" s="17">
        <v>35</v>
      </c>
      <c r="AK395" s="17">
        <v>40</v>
      </c>
      <c r="AL395" s="16"/>
      <c r="AM395" s="16"/>
      <c r="AN395" s="16"/>
      <c r="AO395" s="16"/>
      <c r="AP395" s="16"/>
      <c r="AQ395" s="16"/>
      <c r="AR395" s="60"/>
      <c r="AS395" s="17"/>
      <c r="AT395" s="16"/>
      <c r="AU395" s="16"/>
      <c r="AV395" s="18"/>
      <c r="AW395" s="16"/>
      <c r="AX395" s="18">
        <v>3.0000000000000001E-3</v>
      </c>
      <c r="AY395" s="16">
        <v>1</v>
      </c>
      <c r="AZ395" s="60"/>
      <c r="BA395" s="17"/>
      <c r="BB395" s="16"/>
      <c r="BC395" s="16"/>
      <c r="BD395" s="16"/>
      <c r="BE395" s="16"/>
      <c r="BF395" s="60"/>
      <c r="BG395" s="17"/>
      <c r="BH395" s="60"/>
      <c r="BI395" s="17"/>
      <c r="BJ395" s="60">
        <v>5.0000000000000001E-4</v>
      </c>
      <c r="BK395" s="17">
        <v>1</v>
      </c>
      <c r="BL395" s="16"/>
      <c r="BM395" s="16"/>
      <c r="BN395" s="16"/>
      <c r="BO395" s="16"/>
      <c r="BP395" s="16"/>
      <c r="BQ395" s="16"/>
      <c r="BR395" s="60"/>
      <c r="BS395" s="17"/>
      <c r="BT395" s="16"/>
      <c r="BU395" s="16"/>
      <c r="BV395" s="16"/>
      <c r="BW395" s="16"/>
      <c r="BX395" s="60"/>
      <c r="BY395" s="17"/>
      <c r="BZ395" s="60"/>
      <c r="CA395" s="17"/>
      <c r="CB395" s="16"/>
      <c r="CC395" s="16"/>
      <c r="CD395" s="16"/>
      <c r="CE395" s="16"/>
      <c r="CF395" s="16"/>
      <c r="CG395" s="16"/>
      <c r="CH395" s="60"/>
      <c r="CI395" s="17"/>
      <c r="CJ395" s="16"/>
      <c r="CK395" s="16"/>
      <c r="CL395" s="16"/>
      <c r="CM395" s="16"/>
      <c r="CN395" s="16"/>
      <c r="CO395" s="16"/>
      <c r="CP395" s="16"/>
      <c r="CQ395" s="16"/>
      <c r="CR395" s="16"/>
      <c r="CS395" s="16"/>
      <c r="CT395" s="60"/>
      <c r="CU395" s="17"/>
      <c r="CV395" s="16"/>
      <c r="CW395" s="16"/>
    </row>
    <row r="396" spans="1:101" x14ac:dyDescent="0.3">
      <c r="A396" s="14">
        <v>135</v>
      </c>
      <c r="B396" s="15"/>
      <c r="C396" s="14" t="s">
        <v>224</v>
      </c>
      <c r="D396" s="14" t="s">
        <v>497</v>
      </c>
      <c r="E396" s="14"/>
      <c r="F396" s="14"/>
      <c r="G396" s="14" t="s">
        <v>498</v>
      </c>
      <c r="H396" s="2"/>
      <c r="I396" s="12">
        <v>100</v>
      </c>
      <c r="J396" s="16">
        <f t="shared" si="20"/>
        <v>11.900000000000006</v>
      </c>
      <c r="K396" s="16">
        <f t="shared" si="21"/>
        <v>51.974499999999978</v>
      </c>
      <c r="L396" s="16">
        <f t="shared" si="22"/>
        <v>48.025500000000022</v>
      </c>
      <c r="M396" s="16">
        <f t="shared" si="22"/>
        <v>88.1</v>
      </c>
      <c r="N396" s="17">
        <v>8</v>
      </c>
      <c r="O396" s="17">
        <v>25</v>
      </c>
      <c r="P396" s="17">
        <v>5</v>
      </c>
      <c r="Q396" s="17">
        <v>10</v>
      </c>
      <c r="R396" s="18">
        <v>5.0000000000000001E-3</v>
      </c>
      <c r="S396" s="16">
        <v>0.5</v>
      </c>
      <c r="T396" s="60">
        <v>5.0000000000000001E-4</v>
      </c>
      <c r="U396" s="17">
        <v>1</v>
      </c>
      <c r="V396" s="16"/>
      <c r="W396" s="16"/>
      <c r="X396" s="18">
        <v>2E-3</v>
      </c>
      <c r="Y396" s="16">
        <v>0.1</v>
      </c>
      <c r="Z396" s="16">
        <v>0.01</v>
      </c>
      <c r="AA396" s="16">
        <v>0.5</v>
      </c>
      <c r="AB396" s="16"/>
      <c r="AC396" s="16"/>
      <c r="AD396" s="16"/>
      <c r="AE396" s="16"/>
      <c r="AF396" s="18"/>
      <c r="AG396" s="16"/>
      <c r="AH396" s="18"/>
      <c r="AI396" s="16"/>
      <c r="AJ396" s="17">
        <v>35</v>
      </c>
      <c r="AK396" s="17">
        <v>40</v>
      </c>
      <c r="AL396" s="16"/>
      <c r="AM396" s="16"/>
      <c r="AN396" s="16"/>
      <c r="AO396" s="16"/>
      <c r="AP396" s="16"/>
      <c r="AQ396" s="16"/>
      <c r="AR396" s="60">
        <v>5.0000000000000001E-4</v>
      </c>
      <c r="AS396" s="17">
        <v>1</v>
      </c>
      <c r="AT396" s="16"/>
      <c r="AU396" s="16"/>
      <c r="AV396" s="18"/>
      <c r="AW396" s="16"/>
      <c r="AX396" s="18">
        <v>3.0000000000000001E-3</v>
      </c>
      <c r="AY396" s="16">
        <v>1</v>
      </c>
      <c r="AZ396" s="60">
        <v>5.0000000000000001E-4</v>
      </c>
      <c r="BA396" s="17">
        <v>1</v>
      </c>
      <c r="BB396" s="16"/>
      <c r="BC396" s="16"/>
      <c r="BD396" s="16"/>
      <c r="BE396" s="16"/>
      <c r="BF396" s="60">
        <v>5.0000000000000001E-4</v>
      </c>
      <c r="BG396" s="17">
        <v>1</v>
      </c>
      <c r="BH396" s="60">
        <v>5.0000000000000001E-4</v>
      </c>
      <c r="BI396" s="17">
        <v>1</v>
      </c>
      <c r="BJ396" s="60">
        <v>5.0000000000000001E-4</v>
      </c>
      <c r="BK396" s="17">
        <v>1</v>
      </c>
      <c r="BL396" s="16"/>
      <c r="BM396" s="16"/>
      <c r="BN396" s="16"/>
      <c r="BO396" s="16"/>
      <c r="BP396" s="16"/>
      <c r="BQ396" s="16"/>
      <c r="BR396" s="60">
        <v>5.0000000000000001E-4</v>
      </c>
      <c r="BS396" s="17">
        <v>1</v>
      </c>
      <c r="BT396" s="16"/>
      <c r="BU396" s="16"/>
      <c r="BV396" s="16"/>
      <c r="BW396" s="16"/>
      <c r="BX396" s="60">
        <v>5.0000000000000001E-4</v>
      </c>
      <c r="BY396" s="17">
        <v>1</v>
      </c>
      <c r="BZ396" s="60">
        <v>5.0000000000000001E-4</v>
      </c>
      <c r="CA396" s="17">
        <v>1</v>
      </c>
      <c r="CB396" s="16"/>
      <c r="CC396" s="16"/>
      <c r="CD396" s="16"/>
      <c r="CE396" s="16"/>
      <c r="CF396" s="16"/>
      <c r="CG396" s="16"/>
      <c r="CH396" s="60">
        <v>5.0000000000000001E-4</v>
      </c>
      <c r="CI396" s="17">
        <v>1</v>
      </c>
      <c r="CJ396" s="16"/>
      <c r="CK396" s="16"/>
      <c r="CL396" s="16"/>
      <c r="CM396" s="16"/>
      <c r="CN396" s="16"/>
      <c r="CO396" s="16"/>
      <c r="CP396" s="16"/>
      <c r="CQ396" s="16"/>
      <c r="CR396" s="16"/>
      <c r="CS396" s="16"/>
      <c r="CT396" s="60">
        <v>5.0000000000000001E-4</v>
      </c>
      <c r="CU396" s="17">
        <v>1</v>
      </c>
      <c r="CV396" s="16"/>
      <c r="CW396" s="16"/>
    </row>
    <row r="397" spans="1:101" x14ac:dyDescent="0.3">
      <c r="A397" s="14">
        <v>135</v>
      </c>
      <c r="B397" s="15"/>
      <c r="C397" s="14" t="s">
        <v>224</v>
      </c>
      <c r="D397" s="14" t="s">
        <v>497</v>
      </c>
      <c r="E397" s="14"/>
      <c r="F397" s="14"/>
      <c r="G397" s="14" t="s">
        <v>498</v>
      </c>
      <c r="H397" s="2"/>
      <c r="I397" s="12">
        <v>100</v>
      </c>
      <c r="J397" s="16">
        <f t="shared" si="20"/>
        <v>21.400000000000006</v>
      </c>
      <c r="K397" s="16">
        <f t="shared" si="21"/>
        <v>51.974499999999992</v>
      </c>
      <c r="L397" s="16">
        <f t="shared" si="22"/>
        <v>48.025500000000008</v>
      </c>
      <c r="M397" s="16">
        <f t="shared" si="22"/>
        <v>78.599999999999994</v>
      </c>
      <c r="N397" s="17">
        <v>8</v>
      </c>
      <c r="O397" s="17">
        <v>25</v>
      </c>
      <c r="P397" s="17">
        <v>5</v>
      </c>
      <c r="Q397" s="17">
        <v>10</v>
      </c>
      <c r="R397" s="18">
        <v>5.0000000000000001E-3</v>
      </c>
      <c r="S397" s="16">
        <v>0.5</v>
      </c>
      <c r="T397" s="60"/>
      <c r="U397" s="17"/>
      <c r="V397" s="16"/>
      <c r="W397" s="16"/>
      <c r="X397" s="18"/>
      <c r="Y397" s="16"/>
      <c r="Z397" s="16">
        <v>0.01</v>
      </c>
      <c r="AA397" s="16">
        <v>0.5</v>
      </c>
      <c r="AB397" s="16"/>
      <c r="AC397" s="16"/>
      <c r="AD397" s="16"/>
      <c r="AE397" s="16"/>
      <c r="AF397" s="18">
        <v>2E-3</v>
      </c>
      <c r="AG397" s="16">
        <v>0.1</v>
      </c>
      <c r="AH397" s="18">
        <v>5.0000000000000001E-3</v>
      </c>
      <c r="AI397" s="16">
        <v>0.5</v>
      </c>
      <c r="AJ397" s="17">
        <v>35</v>
      </c>
      <c r="AK397" s="17">
        <v>40</v>
      </c>
      <c r="AL397" s="16"/>
      <c r="AM397" s="16"/>
      <c r="AN397" s="16"/>
      <c r="AO397" s="16"/>
      <c r="AP397" s="16"/>
      <c r="AQ397" s="16"/>
      <c r="AR397" s="60"/>
      <c r="AS397" s="17"/>
      <c r="AT397" s="16"/>
      <c r="AU397" s="16"/>
      <c r="AV397" s="18"/>
      <c r="AW397" s="16"/>
      <c r="AX397" s="18">
        <v>3.0000000000000001E-3</v>
      </c>
      <c r="AY397" s="16">
        <v>1</v>
      </c>
      <c r="AZ397" s="60"/>
      <c r="BA397" s="17"/>
      <c r="BB397" s="16"/>
      <c r="BC397" s="16"/>
      <c r="BD397" s="16"/>
      <c r="BE397" s="16"/>
      <c r="BF397" s="60"/>
      <c r="BG397" s="17"/>
      <c r="BH397" s="60"/>
      <c r="BI397" s="17"/>
      <c r="BJ397" s="60">
        <v>5.0000000000000001E-4</v>
      </c>
      <c r="BK397" s="17">
        <v>1</v>
      </c>
      <c r="BL397" s="16"/>
      <c r="BM397" s="16"/>
      <c r="BN397" s="16"/>
      <c r="BO397" s="16"/>
      <c r="BP397" s="16"/>
      <c r="BQ397" s="16"/>
      <c r="BR397" s="60"/>
      <c r="BS397" s="17"/>
      <c r="BT397" s="16"/>
      <c r="BU397" s="16"/>
      <c r="BV397" s="16"/>
      <c r="BW397" s="16"/>
      <c r="BX397" s="60"/>
      <c r="BY397" s="17"/>
      <c r="BZ397" s="60"/>
      <c r="CA397" s="17"/>
      <c r="CB397" s="16"/>
      <c r="CC397" s="16"/>
      <c r="CD397" s="16"/>
      <c r="CE397" s="16"/>
      <c r="CF397" s="16"/>
      <c r="CG397" s="16"/>
      <c r="CH397" s="60"/>
      <c r="CI397" s="17"/>
      <c r="CJ397" s="16"/>
      <c r="CK397" s="16"/>
      <c r="CL397" s="16"/>
      <c r="CM397" s="16"/>
      <c r="CN397" s="16"/>
      <c r="CO397" s="16"/>
      <c r="CP397" s="16"/>
      <c r="CQ397" s="16"/>
      <c r="CR397" s="16"/>
      <c r="CS397" s="16"/>
      <c r="CT397" s="60"/>
      <c r="CU397" s="17"/>
      <c r="CV397" s="16"/>
      <c r="CW397" s="16"/>
    </row>
    <row r="398" spans="1:101" x14ac:dyDescent="0.3">
      <c r="A398" s="14">
        <v>135</v>
      </c>
      <c r="B398" s="15"/>
      <c r="C398" s="14" t="s">
        <v>224</v>
      </c>
      <c r="D398" s="14" t="s">
        <v>497</v>
      </c>
      <c r="E398" s="14"/>
      <c r="F398" s="14"/>
      <c r="G398" s="14" t="s">
        <v>498</v>
      </c>
      <c r="H398" s="2"/>
      <c r="I398" s="12">
        <v>100</v>
      </c>
      <c r="J398" s="16">
        <f t="shared" ref="J398:J461" si="23">I398-M398</f>
        <v>21.900000000000006</v>
      </c>
      <c r="K398" s="16">
        <f t="shared" ref="K398:K461" si="24">I398-L398</f>
        <v>51.979499999999994</v>
      </c>
      <c r="L398" s="16">
        <f t="shared" si="22"/>
        <v>48.020500000000006</v>
      </c>
      <c r="M398" s="16">
        <f t="shared" si="22"/>
        <v>78.099999999999994</v>
      </c>
      <c r="N398" s="17">
        <v>8</v>
      </c>
      <c r="O398" s="17">
        <v>25</v>
      </c>
      <c r="P398" s="17">
        <v>5</v>
      </c>
      <c r="Q398" s="17">
        <v>10</v>
      </c>
      <c r="R398" s="18">
        <v>5.0000000000000001E-3</v>
      </c>
      <c r="S398" s="16">
        <v>0.5</v>
      </c>
      <c r="T398" s="60"/>
      <c r="U398" s="17"/>
      <c r="V398" s="16"/>
      <c r="W398" s="16"/>
      <c r="X398" s="18"/>
      <c r="Y398" s="16"/>
      <c r="Z398" s="16">
        <v>0.01</v>
      </c>
      <c r="AA398" s="16">
        <v>0.5</v>
      </c>
      <c r="AB398" s="16"/>
      <c r="AC398" s="16"/>
      <c r="AD398" s="16"/>
      <c r="AE398" s="16"/>
      <c r="AF398" s="18">
        <v>2E-3</v>
      </c>
      <c r="AG398" s="16">
        <v>0.1</v>
      </c>
      <c r="AH398" s="18"/>
      <c r="AI398" s="16"/>
      <c r="AJ398" s="17">
        <v>35</v>
      </c>
      <c r="AK398" s="17">
        <v>40</v>
      </c>
      <c r="AL398" s="16"/>
      <c r="AM398" s="16"/>
      <c r="AN398" s="16"/>
      <c r="AO398" s="16"/>
      <c r="AP398" s="16"/>
      <c r="AQ398" s="16"/>
      <c r="AR398" s="60"/>
      <c r="AS398" s="17"/>
      <c r="AT398" s="16"/>
      <c r="AU398" s="16"/>
      <c r="AV398" s="18"/>
      <c r="AW398" s="16"/>
      <c r="AX398" s="18">
        <v>3.0000000000000001E-3</v>
      </c>
      <c r="AY398" s="16">
        <v>1</v>
      </c>
      <c r="AZ398" s="60"/>
      <c r="BA398" s="17"/>
      <c r="BB398" s="16"/>
      <c r="BC398" s="16"/>
      <c r="BD398" s="16"/>
      <c r="BE398" s="16"/>
      <c r="BF398" s="60"/>
      <c r="BG398" s="17"/>
      <c r="BH398" s="60"/>
      <c r="BI398" s="17"/>
      <c r="BJ398" s="60">
        <v>5.0000000000000001E-4</v>
      </c>
      <c r="BK398" s="17">
        <v>1</v>
      </c>
      <c r="BL398" s="16"/>
      <c r="BM398" s="16"/>
      <c r="BN398" s="16"/>
      <c r="BO398" s="16"/>
      <c r="BP398" s="16"/>
      <c r="BQ398" s="16"/>
      <c r="BR398" s="60"/>
      <c r="BS398" s="17"/>
      <c r="BT398" s="16"/>
      <c r="BU398" s="16"/>
      <c r="BV398" s="16"/>
      <c r="BW398" s="16"/>
      <c r="BX398" s="60"/>
      <c r="BY398" s="17"/>
      <c r="BZ398" s="60"/>
      <c r="CA398" s="17"/>
      <c r="CB398" s="16"/>
      <c r="CC398" s="16"/>
      <c r="CD398" s="16"/>
      <c r="CE398" s="16"/>
      <c r="CF398" s="16"/>
      <c r="CG398" s="16"/>
      <c r="CH398" s="60"/>
      <c r="CI398" s="17"/>
      <c r="CJ398" s="16"/>
      <c r="CK398" s="16"/>
      <c r="CL398" s="16"/>
      <c r="CM398" s="16"/>
      <c r="CN398" s="16"/>
      <c r="CO398" s="16"/>
      <c r="CP398" s="16"/>
      <c r="CQ398" s="16"/>
      <c r="CR398" s="16"/>
      <c r="CS398" s="16"/>
      <c r="CT398" s="60"/>
      <c r="CU398" s="17"/>
      <c r="CV398" s="16"/>
      <c r="CW398" s="16"/>
    </row>
    <row r="399" spans="1:101" x14ac:dyDescent="0.3">
      <c r="A399" s="14">
        <v>135</v>
      </c>
      <c r="B399" s="15"/>
      <c r="C399" s="14" t="s">
        <v>224</v>
      </c>
      <c r="D399" s="14" t="s">
        <v>497</v>
      </c>
      <c r="E399" s="14"/>
      <c r="F399" s="14"/>
      <c r="G399" s="14" t="s">
        <v>498</v>
      </c>
      <c r="H399" s="2"/>
      <c r="I399" s="12">
        <v>100</v>
      </c>
      <c r="J399" s="16">
        <f t="shared" si="23"/>
        <v>21.400000000000006</v>
      </c>
      <c r="K399" s="16">
        <f t="shared" si="24"/>
        <v>51.974499999999999</v>
      </c>
      <c r="L399" s="16">
        <f t="shared" si="22"/>
        <v>48.025500000000001</v>
      </c>
      <c r="M399" s="16">
        <f t="shared" si="22"/>
        <v>78.599999999999994</v>
      </c>
      <c r="N399" s="17">
        <v>8</v>
      </c>
      <c r="O399" s="17">
        <v>25</v>
      </c>
      <c r="P399" s="17">
        <v>5</v>
      </c>
      <c r="Q399" s="17">
        <v>10</v>
      </c>
      <c r="R399" s="18">
        <v>5.0000000000000001E-3</v>
      </c>
      <c r="S399" s="16">
        <v>0.5</v>
      </c>
      <c r="T399" s="60"/>
      <c r="U399" s="17"/>
      <c r="V399" s="16"/>
      <c r="W399" s="16"/>
      <c r="X399" s="18">
        <v>2E-3</v>
      </c>
      <c r="Y399" s="16">
        <v>0.1</v>
      </c>
      <c r="Z399" s="16"/>
      <c r="AA399" s="16"/>
      <c r="AB399" s="16"/>
      <c r="AC399" s="16"/>
      <c r="AD399" s="16"/>
      <c r="AE399" s="16"/>
      <c r="AF399" s="18"/>
      <c r="AG399" s="16"/>
      <c r="AH399" s="18">
        <v>5.0000000000000001E-3</v>
      </c>
      <c r="AI399" s="16">
        <v>0.5</v>
      </c>
      <c r="AJ399" s="17">
        <v>35</v>
      </c>
      <c r="AK399" s="17">
        <v>40</v>
      </c>
      <c r="AL399" s="16"/>
      <c r="AM399" s="16"/>
      <c r="AN399" s="16">
        <v>0.01</v>
      </c>
      <c r="AO399" s="16">
        <v>0.5</v>
      </c>
      <c r="AP399" s="16"/>
      <c r="AQ399" s="16"/>
      <c r="AR399" s="60"/>
      <c r="AS399" s="17"/>
      <c r="AT399" s="16"/>
      <c r="AU399" s="16"/>
      <c r="AV399" s="18"/>
      <c r="AW399" s="16"/>
      <c r="AX399" s="18">
        <v>3.0000000000000001E-3</v>
      </c>
      <c r="AY399" s="16">
        <v>1</v>
      </c>
      <c r="AZ399" s="60"/>
      <c r="BA399" s="17"/>
      <c r="BB399" s="16"/>
      <c r="BC399" s="16"/>
      <c r="BD399" s="16"/>
      <c r="BE399" s="16"/>
      <c r="BF399" s="60"/>
      <c r="BG399" s="17"/>
      <c r="BH399" s="60"/>
      <c r="BI399" s="17"/>
      <c r="BJ399" s="60">
        <v>5.0000000000000001E-4</v>
      </c>
      <c r="BK399" s="17">
        <v>1</v>
      </c>
      <c r="BL399" s="16"/>
      <c r="BM399" s="16"/>
      <c r="BN399" s="16"/>
      <c r="BO399" s="16"/>
      <c r="BP399" s="16"/>
      <c r="BQ399" s="16"/>
      <c r="BR399" s="60"/>
      <c r="BS399" s="17"/>
      <c r="BT399" s="16"/>
      <c r="BU399" s="16"/>
      <c r="BV399" s="16"/>
      <c r="BW399" s="16"/>
      <c r="BX399" s="60"/>
      <c r="BY399" s="17"/>
      <c r="BZ399" s="60"/>
      <c r="CA399" s="17"/>
      <c r="CB399" s="16"/>
      <c r="CC399" s="16"/>
      <c r="CD399" s="16"/>
      <c r="CE399" s="16"/>
      <c r="CF399" s="16"/>
      <c r="CG399" s="16"/>
      <c r="CH399" s="60"/>
      <c r="CI399" s="17"/>
      <c r="CJ399" s="16"/>
      <c r="CK399" s="16"/>
      <c r="CL399" s="16"/>
      <c r="CM399" s="16"/>
      <c r="CN399" s="16"/>
      <c r="CO399" s="16"/>
      <c r="CP399" s="16"/>
      <c r="CQ399" s="16"/>
      <c r="CR399" s="16"/>
      <c r="CS399" s="16"/>
      <c r="CT399" s="60"/>
      <c r="CU399" s="17"/>
      <c r="CV399" s="16"/>
      <c r="CW399" s="16"/>
    </row>
    <row r="400" spans="1:101" x14ac:dyDescent="0.3">
      <c r="A400" s="14">
        <v>135</v>
      </c>
      <c r="B400" s="15"/>
      <c r="C400" s="14" t="s">
        <v>224</v>
      </c>
      <c r="D400" s="14" t="s">
        <v>497</v>
      </c>
      <c r="E400" s="14"/>
      <c r="F400" s="14"/>
      <c r="G400" s="14" t="s">
        <v>498</v>
      </c>
      <c r="H400" s="2"/>
      <c r="I400" s="12">
        <v>100</v>
      </c>
      <c r="J400" s="16">
        <f t="shared" si="23"/>
        <v>11.900000000000006</v>
      </c>
      <c r="K400" s="16">
        <f t="shared" si="24"/>
        <v>51.974499999999978</v>
      </c>
      <c r="L400" s="16">
        <f t="shared" si="22"/>
        <v>48.025500000000022</v>
      </c>
      <c r="M400" s="16">
        <f t="shared" si="22"/>
        <v>88.1</v>
      </c>
      <c r="N400" s="17">
        <v>8</v>
      </c>
      <c r="O400" s="17">
        <v>25</v>
      </c>
      <c r="P400" s="17">
        <v>5</v>
      </c>
      <c r="Q400" s="17">
        <v>10</v>
      </c>
      <c r="R400" s="18">
        <v>5.0000000000000001E-3</v>
      </c>
      <c r="S400" s="16">
        <v>0.5</v>
      </c>
      <c r="T400" s="60">
        <v>5.0000000000000001E-4</v>
      </c>
      <c r="U400" s="17">
        <v>1</v>
      </c>
      <c r="V400" s="16"/>
      <c r="W400" s="16"/>
      <c r="X400" s="18">
        <v>2E-3</v>
      </c>
      <c r="Y400" s="16">
        <v>0.1</v>
      </c>
      <c r="Z400" s="16"/>
      <c r="AA400" s="16"/>
      <c r="AB400" s="16"/>
      <c r="AC400" s="16"/>
      <c r="AD400" s="16"/>
      <c r="AE400" s="16"/>
      <c r="AF400" s="18"/>
      <c r="AG400" s="16"/>
      <c r="AH400" s="18"/>
      <c r="AI400" s="16"/>
      <c r="AJ400" s="17">
        <v>35</v>
      </c>
      <c r="AK400" s="17">
        <v>40</v>
      </c>
      <c r="AL400" s="16"/>
      <c r="AM400" s="16"/>
      <c r="AN400" s="16">
        <v>0.01</v>
      </c>
      <c r="AO400" s="16">
        <v>0.5</v>
      </c>
      <c r="AP400" s="16"/>
      <c r="AQ400" s="16"/>
      <c r="AR400" s="60">
        <v>5.0000000000000001E-4</v>
      </c>
      <c r="AS400" s="17">
        <v>1</v>
      </c>
      <c r="AT400" s="16"/>
      <c r="AU400" s="16"/>
      <c r="AV400" s="18"/>
      <c r="AW400" s="16"/>
      <c r="AX400" s="18">
        <v>3.0000000000000001E-3</v>
      </c>
      <c r="AY400" s="16">
        <v>1</v>
      </c>
      <c r="AZ400" s="60">
        <v>5.0000000000000001E-4</v>
      </c>
      <c r="BA400" s="17">
        <v>1</v>
      </c>
      <c r="BB400" s="16"/>
      <c r="BC400" s="16"/>
      <c r="BD400" s="16"/>
      <c r="BE400" s="16"/>
      <c r="BF400" s="60">
        <v>5.0000000000000001E-4</v>
      </c>
      <c r="BG400" s="17">
        <v>1</v>
      </c>
      <c r="BH400" s="60">
        <v>5.0000000000000001E-4</v>
      </c>
      <c r="BI400" s="17">
        <v>1</v>
      </c>
      <c r="BJ400" s="60">
        <v>5.0000000000000001E-4</v>
      </c>
      <c r="BK400" s="17">
        <v>1</v>
      </c>
      <c r="BL400" s="16"/>
      <c r="BM400" s="16"/>
      <c r="BN400" s="16"/>
      <c r="BO400" s="16"/>
      <c r="BP400" s="16"/>
      <c r="BQ400" s="16"/>
      <c r="BR400" s="60">
        <v>5.0000000000000001E-4</v>
      </c>
      <c r="BS400" s="17">
        <v>1</v>
      </c>
      <c r="BT400" s="16"/>
      <c r="BU400" s="16"/>
      <c r="BV400" s="16"/>
      <c r="BW400" s="16"/>
      <c r="BX400" s="60">
        <v>5.0000000000000001E-4</v>
      </c>
      <c r="BY400" s="17">
        <v>1</v>
      </c>
      <c r="BZ400" s="60">
        <v>5.0000000000000001E-4</v>
      </c>
      <c r="CA400" s="17">
        <v>1</v>
      </c>
      <c r="CB400" s="16"/>
      <c r="CC400" s="16"/>
      <c r="CD400" s="16"/>
      <c r="CE400" s="16"/>
      <c r="CF400" s="16"/>
      <c r="CG400" s="16"/>
      <c r="CH400" s="60">
        <v>5.0000000000000001E-4</v>
      </c>
      <c r="CI400" s="17">
        <v>1</v>
      </c>
      <c r="CJ400" s="16"/>
      <c r="CK400" s="16"/>
      <c r="CL400" s="16"/>
      <c r="CM400" s="16"/>
      <c r="CN400" s="16"/>
      <c r="CO400" s="16"/>
      <c r="CP400" s="16"/>
      <c r="CQ400" s="16"/>
      <c r="CR400" s="16"/>
      <c r="CS400" s="16"/>
      <c r="CT400" s="60">
        <v>5.0000000000000001E-4</v>
      </c>
      <c r="CU400" s="17">
        <v>1</v>
      </c>
      <c r="CV400" s="16"/>
      <c r="CW400" s="16"/>
    </row>
    <row r="401" spans="1:101" x14ac:dyDescent="0.3">
      <c r="A401" s="14">
        <v>135</v>
      </c>
      <c r="B401" s="15"/>
      <c r="C401" s="14" t="s">
        <v>224</v>
      </c>
      <c r="D401" s="14" t="s">
        <v>497</v>
      </c>
      <c r="E401" s="14"/>
      <c r="F401" s="14"/>
      <c r="G401" s="14" t="s">
        <v>498</v>
      </c>
      <c r="H401" s="2"/>
      <c r="I401" s="12">
        <v>100</v>
      </c>
      <c r="J401" s="16">
        <f t="shared" si="23"/>
        <v>21.400000000000006</v>
      </c>
      <c r="K401" s="16">
        <f t="shared" si="24"/>
        <v>51.974499999999999</v>
      </c>
      <c r="L401" s="16">
        <f t="shared" si="22"/>
        <v>48.025500000000001</v>
      </c>
      <c r="M401" s="16">
        <f t="shared" si="22"/>
        <v>78.599999999999994</v>
      </c>
      <c r="N401" s="17">
        <v>8</v>
      </c>
      <c r="O401" s="17">
        <v>25</v>
      </c>
      <c r="P401" s="17">
        <v>5</v>
      </c>
      <c r="Q401" s="17">
        <v>10</v>
      </c>
      <c r="R401" s="18">
        <v>5.0000000000000001E-3</v>
      </c>
      <c r="S401" s="16">
        <v>0.5</v>
      </c>
      <c r="T401" s="60"/>
      <c r="U401" s="17"/>
      <c r="V401" s="16"/>
      <c r="W401" s="16"/>
      <c r="X401" s="18"/>
      <c r="Y401" s="16"/>
      <c r="Z401" s="16"/>
      <c r="AA401" s="16"/>
      <c r="AB401" s="16"/>
      <c r="AC401" s="16"/>
      <c r="AD401" s="16"/>
      <c r="AE401" s="16"/>
      <c r="AF401" s="18">
        <v>2E-3</v>
      </c>
      <c r="AG401" s="16">
        <v>0.1</v>
      </c>
      <c r="AH401" s="18">
        <v>5.0000000000000001E-3</v>
      </c>
      <c r="AI401" s="16">
        <v>0.5</v>
      </c>
      <c r="AJ401" s="17">
        <v>35</v>
      </c>
      <c r="AK401" s="17">
        <v>40</v>
      </c>
      <c r="AL401" s="16"/>
      <c r="AM401" s="16"/>
      <c r="AN401" s="16">
        <v>0.01</v>
      </c>
      <c r="AO401" s="16">
        <v>0.5</v>
      </c>
      <c r="AP401" s="16"/>
      <c r="AQ401" s="16"/>
      <c r="AR401" s="60"/>
      <c r="AS401" s="17"/>
      <c r="AT401" s="16"/>
      <c r="AU401" s="16"/>
      <c r="AV401" s="18"/>
      <c r="AW401" s="16"/>
      <c r="AX401" s="18">
        <v>3.0000000000000001E-3</v>
      </c>
      <c r="AY401" s="16">
        <v>1</v>
      </c>
      <c r="AZ401" s="60"/>
      <c r="BA401" s="17"/>
      <c r="BB401" s="16"/>
      <c r="BC401" s="16"/>
      <c r="BD401" s="16"/>
      <c r="BE401" s="16"/>
      <c r="BF401" s="60"/>
      <c r="BG401" s="17"/>
      <c r="BH401" s="60"/>
      <c r="BI401" s="17"/>
      <c r="BJ401" s="60">
        <v>5.0000000000000001E-4</v>
      </c>
      <c r="BK401" s="17">
        <v>1</v>
      </c>
      <c r="BL401" s="16"/>
      <c r="BM401" s="16"/>
      <c r="BN401" s="16"/>
      <c r="BO401" s="16"/>
      <c r="BP401" s="16"/>
      <c r="BQ401" s="16"/>
      <c r="BR401" s="60"/>
      <c r="BS401" s="17"/>
      <c r="BT401" s="16"/>
      <c r="BU401" s="16"/>
      <c r="BV401" s="16"/>
      <c r="BW401" s="16"/>
      <c r="BX401" s="60"/>
      <c r="BY401" s="17"/>
      <c r="BZ401" s="60"/>
      <c r="CA401" s="17"/>
      <c r="CB401" s="16"/>
      <c r="CC401" s="16"/>
      <c r="CD401" s="16"/>
      <c r="CE401" s="16"/>
      <c r="CF401" s="16"/>
      <c r="CG401" s="16"/>
      <c r="CH401" s="60"/>
      <c r="CI401" s="17"/>
      <c r="CJ401" s="16"/>
      <c r="CK401" s="16"/>
      <c r="CL401" s="16"/>
      <c r="CM401" s="16"/>
      <c r="CN401" s="16"/>
      <c r="CO401" s="16"/>
      <c r="CP401" s="16"/>
      <c r="CQ401" s="16"/>
      <c r="CR401" s="16"/>
      <c r="CS401" s="16"/>
      <c r="CT401" s="60"/>
      <c r="CU401" s="17"/>
      <c r="CV401" s="16"/>
      <c r="CW401" s="16"/>
    </row>
    <row r="402" spans="1:101" x14ac:dyDescent="0.3">
      <c r="A402" s="14">
        <v>135</v>
      </c>
      <c r="B402" s="15"/>
      <c r="C402" s="14" t="s">
        <v>224</v>
      </c>
      <c r="D402" s="14" t="s">
        <v>497</v>
      </c>
      <c r="E402" s="14"/>
      <c r="F402" s="14"/>
      <c r="G402" s="14" t="s">
        <v>498</v>
      </c>
      <c r="H402" s="2"/>
      <c r="I402" s="12">
        <v>100</v>
      </c>
      <c r="J402" s="16">
        <f t="shared" si="23"/>
        <v>21.900000000000006</v>
      </c>
      <c r="K402" s="16">
        <f t="shared" si="24"/>
        <v>51.979499999999994</v>
      </c>
      <c r="L402" s="16">
        <f t="shared" si="22"/>
        <v>48.020500000000006</v>
      </c>
      <c r="M402" s="16">
        <f t="shared" si="22"/>
        <v>78.099999999999994</v>
      </c>
      <c r="N402" s="17">
        <v>8</v>
      </c>
      <c r="O402" s="17">
        <v>25</v>
      </c>
      <c r="P402" s="17">
        <v>5</v>
      </c>
      <c r="Q402" s="17">
        <v>10</v>
      </c>
      <c r="R402" s="18">
        <v>5.0000000000000001E-3</v>
      </c>
      <c r="S402" s="16">
        <v>0.5</v>
      </c>
      <c r="T402" s="60"/>
      <c r="U402" s="17"/>
      <c r="V402" s="16"/>
      <c r="W402" s="16"/>
      <c r="X402" s="18"/>
      <c r="Y402" s="16"/>
      <c r="Z402" s="16"/>
      <c r="AA402" s="16"/>
      <c r="AB402" s="16"/>
      <c r="AC402" s="16"/>
      <c r="AD402" s="16"/>
      <c r="AE402" s="16"/>
      <c r="AF402" s="18">
        <v>2E-3</v>
      </c>
      <c r="AG402" s="16">
        <v>0.1</v>
      </c>
      <c r="AH402" s="18"/>
      <c r="AI402" s="16"/>
      <c r="AJ402" s="17">
        <v>35</v>
      </c>
      <c r="AK402" s="17">
        <v>40</v>
      </c>
      <c r="AL402" s="16"/>
      <c r="AM402" s="16"/>
      <c r="AN402" s="16">
        <v>0.01</v>
      </c>
      <c r="AO402" s="16">
        <v>0.5</v>
      </c>
      <c r="AP402" s="16"/>
      <c r="AQ402" s="16"/>
      <c r="AR402" s="60"/>
      <c r="AS402" s="17"/>
      <c r="AT402" s="16"/>
      <c r="AU402" s="16"/>
      <c r="AV402" s="18"/>
      <c r="AW402" s="16"/>
      <c r="AX402" s="18">
        <v>3.0000000000000001E-3</v>
      </c>
      <c r="AY402" s="16">
        <v>1</v>
      </c>
      <c r="AZ402" s="60"/>
      <c r="BA402" s="17"/>
      <c r="BB402" s="16"/>
      <c r="BC402" s="16"/>
      <c r="BD402" s="16"/>
      <c r="BE402" s="16"/>
      <c r="BF402" s="60"/>
      <c r="BG402" s="17"/>
      <c r="BH402" s="60"/>
      <c r="BI402" s="17"/>
      <c r="BJ402" s="60">
        <v>5.0000000000000001E-4</v>
      </c>
      <c r="BK402" s="17">
        <v>1</v>
      </c>
      <c r="BL402" s="16"/>
      <c r="BM402" s="16"/>
      <c r="BN402" s="16"/>
      <c r="BO402" s="16"/>
      <c r="BP402" s="16"/>
      <c r="BQ402" s="16"/>
      <c r="BR402" s="60"/>
      <c r="BS402" s="17"/>
      <c r="BT402" s="16"/>
      <c r="BU402" s="16"/>
      <c r="BV402" s="16"/>
      <c r="BW402" s="16"/>
      <c r="BX402" s="60"/>
      <c r="BY402" s="17"/>
      <c r="BZ402" s="60"/>
      <c r="CA402" s="17"/>
      <c r="CB402" s="16"/>
      <c r="CC402" s="16"/>
      <c r="CD402" s="16"/>
      <c r="CE402" s="16"/>
      <c r="CF402" s="16"/>
      <c r="CG402" s="16"/>
      <c r="CH402" s="60"/>
      <c r="CI402" s="17"/>
      <c r="CJ402" s="16"/>
      <c r="CK402" s="16"/>
      <c r="CL402" s="16"/>
      <c r="CM402" s="16"/>
      <c r="CN402" s="16"/>
      <c r="CO402" s="16"/>
      <c r="CP402" s="16"/>
      <c r="CQ402" s="16"/>
      <c r="CR402" s="16"/>
      <c r="CS402" s="16"/>
      <c r="CT402" s="60"/>
      <c r="CU402" s="17"/>
      <c r="CV402" s="16"/>
      <c r="CW402" s="16"/>
    </row>
    <row r="403" spans="1:101" x14ac:dyDescent="0.3">
      <c r="A403" s="14">
        <v>135</v>
      </c>
      <c r="B403" s="15"/>
      <c r="C403" s="14" t="s">
        <v>224</v>
      </c>
      <c r="D403" s="14" t="s">
        <v>497</v>
      </c>
      <c r="E403" s="14"/>
      <c r="F403" s="14"/>
      <c r="G403" s="14" t="s">
        <v>498</v>
      </c>
      <c r="H403" s="2"/>
      <c r="I403" s="12">
        <v>100</v>
      </c>
      <c r="J403" s="16">
        <f t="shared" si="23"/>
        <v>22.200000000000003</v>
      </c>
      <c r="K403" s="16">
        <f t="shared" si="24"/>
        <v>51.967499999999994</v>
      </c>
      <c r="L403" s="16">
        <f t="shared" si="22"/>
        <v>48.032500000000006</v>
      </c>
      <c r="M403" s="16">
        <f t="shared" si="22"/>
        <v>77.8</v>
      </c>
      <c r="N403" s="17">
        <v>8</v>
      </c>
      <c r="O403" s="17">
        <v>25</v>
      </c>
      <c r="P403" s="17">
        <v>5</v>
      </c>
      <c r="Q403" s="17">
        <v>10</v>
      </c>
      <c r="R403" s="18">
        <v>5.0000000000000001E-3</v>
      </c>
      <c r="S403" s="16">
        <v>0.5</v>
      </c>
      <c r="T403" s="60"/>
      <c r="U403" s="17"/>
      <c r="V403" s="16">
        <v>0.01</v>
      </c>
      <c r="W403" s="16">
        <v>0.5</v>
      </c>
      <c r="X403" s="18">
        <v>2E-3</v>
      </c>
      <c r="Y403" s="16">
        <v>0.1</v>
      </c>
      <c r="Z403" s="16"/>
      <c r="AA403" s="16"/>
      <c r="AB403" s="16"/>
      <c r="AC403" s="16"/>
      <c r="AD403" s="16"/>
      <c r="AE403" s="16"/>
      <c r="AF403" s="18"/>
      <c r="AG403" s="16"/>
      <c r="AH403" s="18">
        <v>5.0000000000000001E-3</v>
      </c>
      <c r="AI403" s="16">
        <v>0.5</v>
      </c>
      <c r="AJ403" s="17">
        <v>35</v>
      </c>
      <c r="AK403" s="17">
        <v>40</v>
      </c>
      <c r="AL403" s="16">
        <v>0.01</v>
      </c>
      <c r="AM403" s="16">
        <v>0.2</v>
      </c>
      <c r="AN403" s="16"/>
      <c r="AO403" s="16"/>
      <c r="AP403" s="16"/>
      <c r="AQ403" s="16"/>
      <c r="AR403" s="60"/>
      <c r="AS403" s="17"/>
      <c r="AT403" s="16"/>
      <c r="AU403" s="16"/>
      <c r="AV403" s="18"/>
      <c r="AW403" s="16"/>
      <c r="AX403" s="18"/>
      <c r="AY403" s="16"/>
      <c r="AZ403" s="60"/>
      <c r="BA403" s="17"/>
      <c r="BB403" s="16"/>
      <c r="BC403" s="16"/>
      <c r="BD403" s="16"/>
      <c r="BE403" s="16"/>
      <c r="BF403" s="60"/>
      <c r="BG403" s="17"/>
      <c r="BH403" s="60"/>
      <c r="BI403" s="17"/>
      <c r="BJ403" s="60"/>
      <c r="BK403" s="17"/>
      <c r="BL403" s="16"/>
      <c r="BM403" s="16"/>
      <c r="BN403" s="16"/>
      <c r="BO403" s="16"/>
      <c r="BP403" s="16"/>
      <c r="BQ403" s="16"/>
      <c r="BR403" s="60"/>
      <c r="BS403" s="17"/>
      <c r="BT403" s="16"/>
      <c r="BU403" s="16"/>
      <c r="BV403" s="16"/>
      <c r="BW403" s="16"/>
      <c r="BX403" s="60">
        <v>5.0000000000000001E-4</v>
      </c>
      <c r="BY403" s="17">
        <v>1</v>
      </c>
      <c r="BZ403" s="60"/>
      <c r="CA403" s="17"/>
      <c r="CB403" s="16"/>
      <c r="CC403" s="16"/>
      <c r="CD403" s="16"/>
      <c r="CE403" s="16"/>
      <c r="CF403" s="16"/>
      <c r="CG403" s="16"/>
      <c r="CH403" s="60"/>
      <c r="CI403" s="17"/>
      <c r="CJ403" s="16"/>
      <c r="CK403" s="16"/>
      <c r="CL403" s="16"/>
      <c r="CM403" s="16"/>
      <c r="CN403" s="16"/>
      <c r="CO403" s="16"/>
      <c r="CP403" s="16"/>
      <c r="CQ403" s="16"/>
      <c r="CR403" s="16"/>
      <c r="CS403" s="16"/>
      <c r="CT403" s="60"/>
      <c r="CU403" s="17"/>
      <c r="CV403" s="16"/>
      <c r="CW403" s="16"/>
    </row>
    <row r="404" spans="1:101" x14ac:dyDescent="0.3">
      <c r="A404" s="14">
        <v>135</v>
      </c>
      <c r="B404" s="15"/>
      <c r="C404" s="14" t="s">
        <v>224</v>
      </c>
      <c r="D404" s="14" t="s">
        <v>497</v>
      </c>
      <c r="E404" s="14"/>
      <c r="F404" s="14"/>
      <c r="G404" s="14" t="s">
        <v>498</v>
      </c>
      <c r="H404" s="2"/>
      <c r="I404" s="12">
        <v>100</v>
      </c>
      <c r="J404" s="16">
        <f t="shared" si="23"/>
        <v>12.700000000000003</v>
      </c>
      <c r="K404" s="16">
        <f t="shared" si="24"/>
        <v>51.96749999999998</v>
      </c>
      <c r="L404" s="16">
        <f t="shared" si="22"/>
        <v>48.03250000000002</v>
      </c>
      <c r="M404" s="16">
        <f t="shared" si="22"/>
        <v>87.3</v>
      </c>
      <c r="N404" s="17">
        <v>8</v>
      </c>
      <c r="O404" s="17">
        <v>25</v>
      </c>
      <c r="P404" s="17">
        <v>5</v>
      </c>
      <c r="Q404" s="17">
        <v>10</v>
      </c>
      <c r="R404" s="18">
        <v>5.0000000000000001E-3</v>
      </c>
      <c r="S404" s="16">
        <v>0.5</v>
      </c>
      <c r="T404" s="60">
        <v>5.0000000000000001E-4</v>
      </c>
      <c r="U404" s="17">
        <v>1</v>
      </c>
      <c r="V404" s="16">
        <v>0.01</v>
      </c>
      <c r="W404" s="16">
        <v>0.5</v>
      </c>
      <c r="X404" s="18">
        <v>2E-3</v>
      </c>
      <c r="Y404" s="16">
        <v>0.1</v>
      </c>
      <c r="Z404" s="16"/>
      <c r="AA404" s="16"/>
      <c r="AB404" s="16"/>
      <c r="AC404" s="16"/>
      <c r="AD404" s="16"/>
      <c r="AE404" s="16"/>
      <c r="AF404" s="18"/>
      <c r="AG404" s="16"/>
      <c r="AH404" s="18"/>
      <c r="AI404" s="16"/>
      <c r="AJ404" s="17">
        <v>35</v>
      </c>
      <c r="AK404" s="17">
        <v>40</v>
      </c>
      <c r="AL404" s="16">
        <v>0.01</v>
      </c>
      <c r="AM404" s="16">
        <v>0.2</v>
      </c>
      <c r="AN404" s="16"/>
      <c r="AO404" s="16"/>
      <c r="AP404" s="16"/>
      <c r="AQ404" s="16"/>
      <c r="AR404" s="60">
        <v>5.0000000000000001E-4</v>
      </c>
      <c r="AS404" s="17">
        <v>1</v>
      </c>
      <c r="AT404" s="16"/>
      <c r="AU404" s="16"/>
      <c r="AV404" s="18"/>
      <c r="AW404" s="16"/>
      <c r="AX404" s="18"/>
      <c r="AY404" s="16"/>
      <c r="AZ404" s="60">
        <v>5.0000000000000001E-4</v>
      </c>
      <c r="BA404" s="17">
        <v>1</v>
      </c>
      <c r="BB404" s="16"/>
      <c r="BC404" s="16"/>
      <c r="BD404" s="16"/>
      <c r="BE404" s="16"/>
      <c r="BF404" s="60">
        <v>5.0000000000000001E-4</v>
      </c>
      <c r="BG404" s="17">
        <v>1</v>
      </c>
      <c r="BH404" s="60">
        <v>5.0000000000000001E-4</v>
      </c>
      <c r="BI404" s="17">
        <v>1</v>
      </c>
      <c r="BJ404" s="60">
        <v>5.0000000000000001E-4</v>
      </c>
      <c r="BK404" s="17">
        <v>1</v>
      </c>
      <c r="BL404" s="16"/>
      <c r="BM404" s="16"/>
      <c r="BN404" s="16"/>
      <c r="BO404" s="16"/>
      <c r="BP404" s="16"/>
      <c r="BQ404" s="16"/>
      <c r="BR404" s="60">
        <v>5.0000000000000001E-4</v>
      </c>
      <c r="BS404" s="17">
        <v>1</v>
      </c>
      <c r="BT404" s="16"/>
      <c r="BU404" s="16"/>
      <c r="BV404" s="16"/>
      <c r="BW404" s="16"/>
      <c r="BX404" s="60">
        <v>5.0000000000000001E-4</v>
      </c>
      <c r="BY404" s="17">
        <v>1</v>
      </c>
      <c r="BZ404" s="60">
        <v>5.0000000000000001E-4</v>
      </c>
      <c r="CA404" s="17">
        <v>1</v>
      </c>
      <c r="CB404" s="16"/>
      <c r="CC404" s="16"/>
      <c r="CD404" s="16"/>
      <c r="CE404" s="16"/>
      <c r="CF404" s="16"/>
      <c r="CG404" s="16"/>
      <c r="CH404" s="60">
        <v>5.0000000000000001E-4</v>
      </c>
      <c r="CI404" s="17">
        <v>1</v>
      </c>
      <c r="CJ404" s="16"/>
      <c r="CK404" s="16"/>
      <c r="CL404" s="16"/>
      <c r="CM404" s="16"/>
      <c r="CN404" s="16"/>
      <c r="CO404" s="16"/>
      <c r="CP404" s="16"/>
      <c r="CQ404" s="16"/>
      <c r="CR404" s="16"/>
      <c r="CS404" s="16"/>
      <c r="CT404" s="60">
        <v>5.0000000000000001E-4</v>
      </c>
      <c r="CU404" s="17">
        <v>1</v>
      </c>
      <c r="CV404" s="16"/>
      <c r="CW404" s="16"/>
    </row>
    <row r="405" spans="1:101" x14ac:dyDescent="0.3">
      <c r="A405" s="14">
        <v>135</v>
      </c>
      <c r="B405" s="15"/>
      <c r="C405" s="14" t="s">
        <v>224</v>
      </c>
      <c r="D405" s="14" t="s">
        <v>497</v>
      </c>
      <c r="E405" s="14"/>
      <c r="F405" s="14"/>
      <c r="G405" s="14" t="s">
        <v>498</v>
      </c>
      <c r="H405" s="2"/>
      <c r="I405" s="12">
        <v>100</v>
      </c>
      <c r="J405" s="16">
        <f t="shared" si="23"/>
        <v>22.200000000000003</v>
      </c>
      <c r="K405" s="16">
        <f t="shared" si="24"/>
        <v>51.967499999999994</v>
      </c>
      <c r="L405" s="16">
        <f t="shared" si="22"/>
        <v>48.032500000000006</v>
      </c>
      <c r="M405" s="16">
        <f t="shared" si="22"/>
        <v>77.8</v>
      </c>
      <c r="N405" s="17">
        <v>8</v>
      </c>
      <c r="O405" s="17">
        <v>25</v>
      </c>
      <c r="P405" s="17">
        <v>5</v>
      </c>
      <c r="Q405" s="17">
        <v>10</v>
      </c>
      <c r="R405" s="18">
        <v>5.0000000000000001E-3</v>
      </c>
      <c r="S405" s="16">
        <v>0.5</v>
      </c>
      <c r="T405" s="60"/>
      <c r="U405" s="17"/>
      <c r="V405" s="16">
        <v>0.01</v>
      </c>
      <c r="W405" s="16">
        <v>0.5</v>
      </c>
      <c r="X405" s="18"/>
      <c r="Y405" s="16"/>
      <c r="Z405" s="16"/>
      <c r="AA405" s="16"/>
      <c r="AB405" s="16"/>
      <c r="AC405" s="16"/>
      <c r="AD405" s="16"/>
      <c r="AE405" s="16"/>
      <c r="AF405" s="18">
        <v>2E-3</v>
      </c>
      <c r="AG405" s="16">
        <v>0.1</v>
      </c>
      <c r="AH405" s="18">
        <v>5.0000000000000001E-3</v>
      </c>
      <c r="AI405" s="16">
        <v>0.5</v>
      </c>
      <c r="AJ405" s="17">
        <v>35</v>
      </c>
      <c r="AK405" s="17">
        <v>40</v>
      </c>
      <c r="AL405" s="16">
        <v>0.01</v>
      </c>
      <c r="AM405" s="16">
        <v>0.2</v>
      </c>
      <c r="AN405" s="16"/>
      <c r="AO405" s="16"/>
      <c r="AP405" s="16"/>
      <c r="AQ405" s="16"/>
      <c r="AR405" s="60"/>
      <c r="AS405" s="17"/>
      <c r="AT405" s="16"/>
      <c r="AU405" s="16"/>
      <c r="AV405" s="18"/>
      <c r="AW405" s="16"/>
      <c r="AX405" s="18"/>
      <c r="AY405" s="16"/>
      <c r="AZ405" s="60"/>
      <c r="BA405" s="17"/>
      <c r="BB405" s="16"/>
      <c r="BC405" s="16"/>
      <c r="BD405" s="16"/>
      <c r="BE405" s="16"/>
      <c r="BF405" s="60"/>
      <c r="BG405" s="17"/>
      <c r="BH405" s="60"/>
      <c r="BI405" s="17"/>
      <c r="BJ405" s="60"/>
      <c r="BK405" s="17"/>
      <c r="BL405" s="16"/>
      <c r="BM405" s="16"/>
      <c r="BN405" s="16"/>
      <c r="BO405" s="16"/>
      <c r="BP405" s="16"/>
      <c r="BQ405" s="16"/>
      <c r="BR405" s="60">
        <v>5.0000000000000001E-4</v>
      </c>
      <c r="BS405" s="17">
        <v>1</v>
      </c>
      <c r="BT405" s="16"/>
      <c r="BU405" s="16"/>
      <c r="BV405" s="16"/>
      <c r="BW405" s="16"/>
      <c r="BX405" s="60"/>
      <c r="BY405" s="17"/>
      <c r="BZ405" s="60"/>
      <c r="CA405" s="17"/>
      <c r="CB405" s="16"/>
      <c r="CC405" s="16"/>
      <c r="CD405" s="16"/>
      <c r="CE405" s="16"/>
      <c r="CF405" s="16"/>
      <c r="CG405" s="16"/>
      <c r="CH405" s="60"/>
      <c r="CI405" s="17"/>
      <c r="CJ405" s="16"/>
      <c r="CK405" s="16"/>
      <c r="CL405" s="16"/>
      <c r="CM405" s="16"/>
      <c r="CN405" s="16"/>
      <c r="CO405" s="16"/>
      <c r="CP405" s="16"/>
      <c r="CQ405" s="16"/>
      <c r="CR405" s="16"/>
      <c r="CS405" s="16"/>
      <c r="CT405" s="60"/>
      <c r="CU405" s="17"/>
      <c r="CV405" s="16"/>
      <c r="CW405" s="16"/>
    </row>
    <row r="406" spans="1:101" x14ac:dyDescent="0.3">
      <c r="A406" s="14">
        <v>135</v>
      </c>
      <c r="B406" s="15"/>
      <c r="C406" s="14" t="s">
        <v>224</v>
      </c>
      <c r="D406" s="14" t="s">
        <v>497</v>
      </c>
      <c r="E406" s="14"/>
      <c r="F406" s="14"/>
      <c r="G406" s="14" t="s">
        <v>498</v>
      </c>
      <c r="H406" s="2"/>
      <c r="I406" s="12">
        <v>100</v>
      </c>
      <c r="J406" s="16">
        <f t="shared" si="23"/>
        <v>22.700000000000003</v>
      </c>
      <c r="K406" s="16">
        <f t="shared" si="24"/>
        <v>51.972499999999997</v>
      </c>
      <c r="L406" s="16">
        <f t="shared" si="22"/>
        <v>48.027500000000003</v>
      </c>
      <c r="M406" s="16">
        <f t="shared" si="22"/>
        <v>77.3</v>
      </c>
      <c r="N406" s="17">
        <v>8</v>
      </c>
      <c r="O406" s="17">
        <v>25</v>
      </c>
      <c r="P406" s="17">
        <v>5</v>
      </c>
      <c r="Q406" s="17">
        <v>10</v>
      </c>
      <c r="R406" s="18">
        <v>5.0000000000000001E-3</v>
      </c>
      <c r="S406" s="16">
        <v>0.5</v>
      </c>
      <c r="T406" s="60"/>
      <c r="U406" s="17"/>
      <c r="V406" s="16">
        <v>0.01</v>
      </c>
      <c r="W406" s="16">
        <v>0.5</v>
      </c>
      <c r="X406" s="18"/>
      <c r="Y406" s="16"/>
      <c r="Z406" s="16"/>
      <c r="AA406" s="16"/>
      <c r="AB406" s="16"/>
      <c r="AC406" s="16"/>
      <c r="AD406" s="16"/>
      <c r="AE406" s="16"/>
      <c r="AF406" s="18">
        <v>2E-3</v>
      </c>
      <c r="AG406" s="16">
        <v>0.1</v>
      </c>
      <c r="AH406" s="18"/>
      <c r="AI406" s="16"/>
      <c r="AJ406" s="17">
        <v>35</v>
      </c>
      <c r="AK406" s="17">
        <v>40</v>
      </c>
      <c r="AL406" s="16">
        <v>0.01</v>
      </c>
      <c r="AM406" s="16">
        <v>0.2</v>
      </c>
      <c r="AN406" s="16"/>
      <c r="AO406" s="16"/>
      <c r="AP406" s="16"/>
      <c r="AQ406" s="16"/>
      <c r="AR406" s="60"/>
      <c r="AS406" s="17"/>
      <c r="AT406" s="16"/>
      <c r="AU406" s="16"/>
      <c r="AV406" s="18"/>
      <c r="AW406" s="16"/>
      <c r="AX406" s="18"/>
      <c r="AY406" s="16"/>
      <c r="AZ406" s="60"/>
      <c r="BA406" s="17"/>
      <c r="BB406" s="16"/>
      <c r="BC406" s="16"/>
      <c r="BD406" s="16"/>
      <c r="BE406" s="16"/>
      <c r="BF406" s="60"/>
      <c r="BG406" s="17"/>
      <c r="BH406" s="60"/>
      <c r="BI406" s="17"/>
      <c r="BJ406" s="60"/>
      <c r="BK406" s="17"/>
      <c r="BL406" s="16"/>
      <c r="BM406" s="16"/>
      <c r="BN406" s="16"/>
      <c r="BO406" s="16"/>
      <c r="BP406" s="16"/>
      <c r="BQ406" s="16"/>
      <c r="BR406" s="60">
        <v>5.0000000000000001E-4</v>
      </c>
      <c r="BS406" s="17">
        <v>1</v>
      </c>
      <c r="BT406" s="16"/>
      <c r="BU406" s="16"/>
      <c r="BV406" s="16"/>
      <c r="BW406" s="16"/>
      <c r="BX406" s="60"/>
      <c r="BY406" s="17"/>
      <c r="BZ406" s="60"/>
      <c r="CA406" s="17"/>
      <c r="CB406" s="16"/>
      <c r="CC406" s="16"/>
      <c r="CD406" s="16"/>
      <c r="CE406" s="16"/>
      <c r="CF406" s="16"/>
      <c r="CG406" s="16"/>
      <c r="CH406" s="60"/>
      <c r="CI406" s="17"/>
      <c r="CJ406" s="16"/>
      <c r="CK406" s="16"/>
      <c r="CL406" s="16"/>
      <c r="CM406" s="16"/>
      <c r="CN406" s="16"/>
      <c r="CO406" s="16"/>
      <c r="CP406" s="16"/>
      <c r="CQ406" s="16"/>
      <c r="CR406" s="16"/>
      <c r="CS406" s="16"/>
      <c r="CT406" s="60"/>
      <c r="CU406" s="17"/>
      <c r="CV406" s="16"/>
      <c r="CW406" s="16"/>
    </row>
    <row r="407" spans="1:101" x14ac:dyDescent="0.3">
      <c r="A407" s="14">
        <v>135</v>
      </c>
      <c r="B407" s="15"/>
      <c r="C407" s="14" t="s">
        <v>224</v>
      </c>
      <c r="D407" s="14" t="s">
        <v>497</v>
      </c>
      <c r="E407" s="14"/>
      <c r="F407" s="14"/>
      <c r="G407" s="14" t="s">
        <v>498</v>
      </c>
      <c r="H407" s="2"/>
      <c r="I407" s="12">
        <v>100</v>
      </c>
      <c r="J407" s="16">
        <f t="shared" si="23"/>
        <v>22.200000000000003</v>
      </c>
      <c r="K407" s="16">
        <f t="shared" si="24"/>
        <v>51.967499999999994</v>
      </c>
      <c r="L407" s="16">
        <f t="shared" si="22"/>
        <v>48.032500000000006</v>
      </c>
      <c r="M407" s="16">
        <f t="shared" si="22"/>
        <v>77.8</v>
      </c>
      <c r="N407" s="17">
        <v>8</v>
      </c>
      <c r="O407" s="17">
        <v>25</v>
      </c>
      <c r="P407" s="17">
        <v>5</v>
      </c>
      <c r="Q407" s="17">
        <v>10</v>
      </c>
      <c r="R407" s="18">
        <v>5.0000000000000001E-3</v>
      </c>
      <c r="S407" s="16">
        <v>0.5</v>
      </c>
      <c r="T407" s="60"/>
      <c r="U407" s="17"/>
      <c r="V407" s="16"/>
      <c r="W407" s="16"/>
      <c r="X407" s="18">
        <v>2E-3</v>
      </c>
      <c r="Y407" s="16">
        <v>0.1</v>
      </c>
      <c r="Z407" s="16">
        <v>0.01</v>
      </c>
      <c r="AA407" s="16">
        <v>0.5</v>
      </c>
      <c r="AB407" s="16"/>
      <c r="AC407" s="16"/>
      <c r="AD407" s="16"/>
      <c r="AE407" s="16"/>
      <c r="AF407" s="18"/>
      <c r="AG407" s="16"/>
      <c r="AH407" s="18">
        <v>5.0000000000000001E-3</v>
      </c>
      <c r="AI407" s="16">
        <v>0.5</v>
      </c>
      <c r="AJ407" s="17">
        <v>35</v>
      </c>
      <c r="AK407" s="17">
        <v>40</v>
      </c>
      <c r="AL407" s="16">
        <v>0.01</v>
      </c>
      <c r="AM407" s="16">
        <v>0.2</v>
      </c>
      <c r="AN407" s="16"/>
      <c r="AO407" s="16"/>
      <c r="AP407" s="16"/>
      <c r="AQ407" s="16"/>
      <c r="AR407" s="60"/>
      <c r="AS407" s="17"/>
      <c r="AT407" s="16"/>
      <c r="AU407" s="16"/>
      <c r="AV407" s="18"/>
      <c r="AW407" s="16"/>
      <c r="AX407" s="18"/>
      <c r="AY407" s="16"/>
      <c r="AZ407" s="60"/>
      <c r="BA407" s="17"/>
      <c r="BB407" s="16"/>
      <c r="BC407" s="16"/>
      <c r="BD407" s="16"/>
      <c r="BE407" s="16"/>
      <c r="BF407" s="60"/>
      <c r="BG407" s="17"/>
      <c r="BH407" s="60"/>
      <c r="BI407" s="17"/>
      <c r="BJ407" s="60"/>
      <c r="BK407" s="17"/>
      <c r="BL407" s="16"/>
      <c r="BM407" s="16"/>
      <c r="BN407" s="16"/>
      <c r="BO407" s="16"/>
      <c r="BP407" s="16"/>
      <c r="BQ407" s="16"/>
      <c r="BR407" s="60">
        <v>5.0000000000000001E-4</v>
      </c>
      <c r="BS407" s="17">
        <v>1</v>
      </c>
      <c r="BT407" s="16"/>
      <c r="BU407" s="16"/>
      <c r="BV407" s="16"/>
      <c r="BW407" s="16"/>
      <c r="BX407" s="60"/>
      <c r="BY407" s="17"/>
      <c r="BZ407" s="60"/>
      <c r="CA407" s="17"/>
      <c r="CB407" s="16"/>
      <c r="CC407" s="16"/>
      <c r="CD407" s="16"/>
      <c r="CE407" s="16"/>
      <c r="CF407" s="16"/>
      <c r="CG407" s="16"/>
      <c r="CH407" s="60"/>
      <c r="CI407" s="17"/>
      <c r="CJ407" s="16"/>
      <c r="CK407" s="16"/>
      <c r="CL407" s="16"/>
      <c r="CM407" s="16"/>
      <c r="CN407" s="16"/>
      <c r="CO407" s="16"/>
      <c r="CP407" s="16"/>
      <c r="CQ407" s="16"/>
      <c r="CR407" s="16"/>
      <c r="CS407" s="16"/>
      <c r="CT407" s="60"/>
      <c r="CU407" s="17"/>
      <c r="CV407" s="16"/>
      <c r="CW407" s="16"/>
    </row>
    <row r="408" spans="1:101" x14ac:dyDescent="0.3">
      <c r="A408" s="14">
        <v>135</v>
      </c>
      <c r="B408" s="15"/>
      <c r="C408" s="14" t="s">
        <v>224</v>
      </c>
      <c r="D408" s="14" t="s">
        <v>497</v>
      </c>
      <c r="E408" s="14"/>
      <c r="F408" s="14"/>
      <c r="G408" s="14" t="s">
        <v>498</v>
      </c>
      <c r="H408" s="2"/>
      <c r="I408" s="12">
        <v>100</v>
      </c>
      <c r="J408" s="16">
        <f t="shared" si="23"/>
        <v>12.700000000000003</v>
      </c>
      <c r="K408" s="16">
        <f t="shared" si="24"/>
        <v>51.96749999999998</v>
      </c>
      <c r="L408" s="16">
        <f t="shared" si="22"/>
        <v>48.03250000000002</v>
      </c>
      <c r="M408" s="16">
        <f t="shared" si="22"/>
        <v>87.3</v>
      </c>
      <c r="N408" s="17">
        <v>8</v>
      </c>
      <c r="O408" s="17">
        <v>25</v>
      </c>
      <c r="P408" s="17">
        <v>5</v>
      </c>
      <c r="Q408" s="17">
        <v>10</v>
      </c>
      <c r="R408" s="18">
        <v>5.0000000000000001E-3</v>
      </c>
      <c r="S408" s="16">
        <v>0.5</v>
      </c>
      <c r="T408" s="60">
        <v>5.0000000000000001E-4</v>
      </c>
      <c r="U408" s="17">
        <v>1</v>
      </c>
      <c r="V408" s="16"/>
      <c r="W408" s="16"/>
      <c r="X408" s="18">
        <v>2E-3</v>
      </c>
      <c r="Y408" s="16">
        <v>0.1</v>
      </c>
      <c r="Z408" s="16">
        <v>0.01</v>
      </c>
      <c r="AA408" s="16">
        <v>0.5</v>
      </c>
      <c r="AB408" s="16"/>
      <c r="AC408" s="16"/>
      <c r="AD408" s="16"/>
      <c r="AE408" s="16"/>
      <c r="AF408" s="18"/>
      <c r="AG408" s="16"/>
      <c r="AH408" s="18"/>
      <c r="AI408" s="16"/>
      <c r="AJ408" s="17">
        <v>35</v>
      </c>
      <c r="AK408" s="17">
        <v>40</v>
      </c>
      <c r="AL408" s="16">
        <v>0.01</v>
      </c>
      <c r="AM408" s="16">
        <v>0.2</v>
      </c>
      <c r="AN408" s="16"/>
      <c r="AO408" s="16"/>
      <c r="AP408" s="16"/>
      <c r="AQ408" s="16"/>
      <c r="AR408" s="60">
        <v>5.0000000000000001E-4</v>
      </c>
      <c r="AS408" s="17">
        <v>1</v>
      </c>
      <c r="AT408" s="16"/>
      <c r="AU408" s="16"/>
      <c r="AV408" s="18"/>
      <c r="AW408" s="16"/>
      <c r="AX408" s="18"/>
      <c r="AY408" s="16"/>
      <c r="AZ408" s="60">
        <v>5.0000000000000001E-4</v>
      </c>
      <c r="BA408" s="17">
        <v>1</v>
      </c>
      <c r="BB408" s="16"/>
      <c r="BC408" s="16"/>
      <c r="BD408" s="16"/>
      <c r="BE408" s="16"/>
      <c r="BF408" s="60">
        <v>5.0000000000000001E-4</v>
      </c>
      <c r="BG408" s="17">
        <v>1</v>
      </c>
      <c r="BH408" s="60">
        <v>5.0000000000000001E-4</v>
      </c>
      <c r="BI408" s="17">
        <v>1</v>
      </c>
      <c r="BJ408" s="60">
        <v>5.0000000000000001E-4</v>
      </c>
      <c r="BK408" s="17">
        <v>1</v>
      </c>
      <c r="BL408" s="16"/>
      <c r="BM408" s="16"/>
      <c r="BN408" s="16"/>
      <c r="BO408" s="16"/>
      <c r="BP408" s="16"/>
      <c r="BQ408" s="16"/>
      <c r="BR408" s="60">
        <v>5.0000000000000001E-4</v>
      </c>
      <c r="BS408" s="17">
        <v>1</v>
      </c>
      <c r="BT408" s="16"/>
      <c r="BU408" s="16"/>
      <c r="BV408" s="16"/>
      <c r="BW408" s="16"/>
      <c r="BX408" s="60">
        <v>5.0000000000000001E-4</v>
      </c>
      <c r="BY408" s="17">
        <v>1</v>
      </c>
      <c r="BZ408" s="60">
        <v>5.0000000000000001E-4</v>
      </c>
      <c r="CA408" s="17">
        <v>1</v>
      </c>
      <c r="CB408" s="16"/>
      <c r="CC408" s="16"/>
      <c r="CD408" s="16"/>
      <c r="CE408" s="16"/>
      <c r="CF408" s="16"/>
      <c r="CG408" s="16"/>
      <c r="CH408" s="60">
        <v>5.0000000000000001E-4</v>
      </c>
      <c r="CI408" s="17">
        <v>1</v>
      </c>
      <c r="CJ408" s="16"/>
      <c r="CK408" s="16"/>
      <c r="CL408" s="16"/>
      <c r="CM408" s="16"/>
      <c r="CN408" s="16"/>
      <c r="CO408" s="16"/>
      <c r="CP408" s="16"/>
      <c r="CQ408" s="16"/>
      <c r="CR408" s="16"/>
      <c r="CS408" s="16"/>
      <c r="CT408" s="60">
        <v>5.0000000000000001E-4</v>
      </c>
      <c r="CU408" s="17">
        <v>1</v>
      </c>
      <c r="CV408" s="16"/>
      <c r="CW408" s="16"/>
    </row>
    <row r="409" spans="1:101" x14ac:dyDescent="0.3">
      <c r="A409" s="14">
        <v>135</v>
      </c>
      <c r="B409" s="15"/>
      <c r="C409" s="14" t="s">
        <v>224</v>
      </c>
      <c r="D409" s="14" t="s">
        <v>497</v>
      </c>
      <c r="E409" s="14"/>
      <c r="F409" s="14"/>
      <c r="G409" s="14" t="s">
        <v>498</v>
      </c>
      <c r="H409" s="2"/>
      <c r="I409" s="12">
        <v>100</v>
      </c>
      <c r="J409" s="16">
        <f t="shared" si="23"/>
        <v>22.200000000000003</v>
      </c>
      <c r="K409" s="16">
        <f t="shared" si="24"/>
        <v>51.967499999999994</v>
      </c>
      <c r="L409" s="16">
        <f t="shared" si="22"/>
        <v>48.032500000000006</v>
      </c>
      <c r="M409" s="16">
        <f t="shared" si="22"/>
        <v>77.8</v>
      </c>
      <c r="N409" s="17">
        <v>8</v>
      </c>
      <c r="O409" s="17">
        <v>25</v>
      </c>
      <c r="P409" s="17">
        <v>5</v>
      </c>
      <c r="Q409" s="17">
        <v>10</v>
      </c>
      <c r="R409" s="18">
        <v>5.0000000000000001E-3</v>
      </c>
      <c r="S409" s="16">
        <v>0.5</v>
      </c>
      <c r="T409" s="60"/>
      <c r="U409" s="17"/>
      <c r="V409" s="16"/>
      <c r="W409" s="16"/>
      <c r="X409" s="18"/>
      <c r="Y409" s="16"/>
      <c r="Z409" s="16">
        <v>0.01</v>
      </c>
      <c r="AA409" s="16">
        <v>0.5</v>
      </c>
      <c r="AB409" s="16"/>
      <c r="AC409" s="16"/>
      <c r="AD409" s="16"/>
      <c r="AE409" s="16"/>
      <c r="AF409" s="18">
        <v>2E-3</v>
      </c>
      <c r="AG409" s="16">
        <v>0.1</v>
      </c>
      <c r="AH409" s="18">
        <v>5.0000000000000001E-3</v>
      </c>
      <c r="AI409" s="16">
        <v>0.5</v>
      </c>
      <c r="AJ409" s="17">
        <v>35</v>
      </c>
      <c r="AK409" s="17">
        <v>40</v>
      </c>
      <c r="AL409" s="16">
        <v>0.01</v>
      </c>
      <c r="AM409" s="16">
        <v>0.2</v>
      </c>
      <c r="AN409" s="16"/>
      <c r="AO409" s="16"/>
      <c r="AP409" s="16"/>
      <c r="AQ409" s="16"/>
      <c r="AR409" s="60"/>
      <c r="AS409" s="17"/>
      <c r="AT409" s="16"/>
      <c r="AU409" s="16"/>
      <c r="AV409" s="18"/>
      <c r="AW409" s="16"/>
      <c r="AX409" s="18"/>
      <c r="AY409" s="16"/>
      <c r="AZ409" s="60"/>
      <c r="BA409" s="17"/>
      <c r="BB409" s="16"/>
      <c r="BC409" s="16"/>
      <c r="BD409" s="16"/>
      <c r="BE409" s="16"/>
      <c r="BF409" s="60"/>
      <c r="BG409" s="17"/>
      <c r="BH409" s="60"/>
      <c r="BI409" s="17"/>
      <c r="BJ409" s="60"/>
      <c r="BK409" s="17"/>
      <c r="BL409" s="16"/>
      <c r="BM409" s="16"/>
      <c r="BN409" s="16"/>
      <c r="BO409" s="16"/>
      <c r="BP409" s="16"/>
      <c r="BQ409" s="16"/>
      <c r="BR409" s="60">
        <v>5.0000000000000001E-4</v>
      </c>
      <c r="BS409" s="17">
        <v>1</v>
      </c>
      <c r="BT409" s="16"/>
      <c r="BU409" s="16"/>
      <c r="BV409" s="16"/>
      <c r="BW409" s="16"/>
      <c r="BX409" s="60"/>
      <c r="BY409" s="17"/>
      <c r="BZ409" s="60"/>
      <c r="CA409" s="17"/>
      <c r="CB409" s="16"/>
      <c r="CC409" s="16"/>
      <c r="CD409" s="16"/>
      <c r="CE409" s="16"/>
      <c r="CF409" s="16"/>
      <c r="CG409" s="16"/>
      <c r="CH409" s="60"/>
      <c r="CI409" s="17"/>
      <c r="CJ409" s="16"/>
      <c r="CK409" s="16"/>
      <c r="CL409" s="16"/>
      <c r="CM409" s="16"/>
      <c r="CN409" s="16"/>
      <c r="CO409" s="16"/>
      <c r="CP409" s="16"/>
      <c r="CQ409" s="16"/>
      <c r="CR409" s="16"/>
      <c r="CS409" s="16"/>
      <c r="CT409" s="60"/>
      <c r="CU409" s="17"/>
      <c r="CV409" s="16"/>
      <c r="CW409" s="16"/>
    </row>
    <row r="410" spans="1:101" x14ac:dyDescent="0.3">
      <c r="A410" s="14">
        <v>135</v>
      </c>
      <c r="B410" s="15"/>
      <c r="C410" s="14" t="s">
        <v>224</v>
      </c>
      <c r="D410" s="14" t="s">
        <v>497</v>
      </c>
      <c r="E410" s="14"/>
      <c r="F410" s="14"/>
      <c r="G410" s="14" t="s">
        <v>498</v>
      </c>
      <c r="H410" s="2"/>
      <c r="I410" s="12">
        <v>100</v>
      </c>
      <c r="J410" s="16">
        <f t="shared" si="23"/>
        <v>22.700000000000003</v>
      </c>
      <c r="K410" s="16">
        <f t="shared" si="24"/>
        <v>51.972499999999997</v>
      </c>
      <c r="L410" s="16">
        <f t="shared" si="22"/>
        <v>48.027500000000003</v>
      </c>
      <c r="M410" s="16">
        <f t="shared" si="22"/>
        <v>77.3</v>
      </c>
      <c r="N410" s="17">
        <v>8</v>
      </c>
      <c r="O410" s="17">
        <v>25</v>
      </c>
      <c r="P410" s="17">
        <v>5</v>
      </c>
      <c r="Q410" s="17">
        <v>10</v>
      </c>
      <c r="R410" s="18">
        <v>5.0000000000000001E-3</v>
      </c>
      <c r="S410" s="16">
        <v>0.5</v>
      </c>
      <c r="T410" s="60"/>
      <c r="U410" s="17"/>
      <c r="V410" s="16"/>
      <c r="W410" s="16"/>
      <c r="X410" s="18"/>
      <c r="Y410" s="16"/>
      <c r="Z410" s="16">
        <v>0.01</v>
      </c>
      <c r="AA410" s="16">
        <v>0.5</v>
      </c>
      <c r="AB410" s="16"/>
      <c r="AC410" s="16"/>
      <c r="AD410" s="16"/>
      <c r="AE410" s="16"/>
      <c r="AF410" s="18">
        <v>2E-3</v>
      </c>
      <c r="AG410" s="16">
        <v>0.1</v>
      </c>
      <c r="AH410" s="18"/>
      <c r="AI410" s="16"/>
      <c r="AJ410" s="17">
        <v>35</v>
      </c>
      <c r="AK410" s="17">
        <v>40</v>
      </c>
      <c r="AL410" s="16">
        <v>0.01</v>
      </c>
      <c r="AM410" s="16">
        <v>0.2</v>
      </c>
      <c r="AN410" s="16"/>
      <c r="AO410" s="16"/>
      <c r="AP410" s="16"/>
      <c r="AQ410" s="16"/>
      <c r="AR410" s="60"/>
      <c r="AS410" s="17"/>
      <c r="AT410" s="16"/>
      <c r="AU410" s="16"/>
      <c r="AV410" s="18"/>
      <c r="AW410" s="16"/>
      <c r="AX410" s="18"/>
      <c r="AY410" s="16"/>
      <c r="AZ410" s="60"/>
      <c r="BA410" s="17"/>
      <c r="BB410" s="16"/>
      <c r="BC410" s="16"/>
      <c r="BD410" s="16"/>
      <c r="BE410" s="16"/>
      <c r="BF410" s="60"/>
      <c r="BG410" s="17"/>
      <c r="BH410" s="60"/>
      <c r="BI410" s="17"/>
      <c r="BJ410" s="60"/>
      <c r="BK410" s="17"/>
      <c r="BL410" s="16"/>
      <c r="BM410" s="16"/>
      <c r="BN410" s="16"/>
      <c r="BO410" s="16"/>
      <c r="BP410" s="16"/>
      <c r="BQ410" s="16"/>
      <c r="BR410" s="60">
        <v>5.0000000000000001E-4</v>
      </c>
      <c r="BS410" s="17">
        <v>1</v>
      </c>
      <c r="BT410" s="16"/>
      <c r="BU410" s="16"/>
      <c r="BV410" s="16"/>
      <c r="BW410" s="16"/>
      <c r="BX410" s="60"/>
      <c r="BY410" s="17"/>
      <c r="BZ410" s="60"/>
      <c r="CA410" s="17"/>
      <c r="CB410" s="16"/>
      <c r="CC410" s="16"/>
      <c r="CD410" s="16"/>
      <c r="CE410" s="16"/>
      <c r="CF410" s="16"/>
      <c r="CG410" s="16"/>
      <c r="CH410" s="60"/>
      <c r="CI410" s="17"/>
      <c r="CJ410" s="16"/>
      <c r="CK410" s="16"/>
      <c r="CL410" s="16"/>
      <c r="CM410" s="16"/>
      <c r="CN410" s="16"/>
      <c r="CO410" s="16"/>
      <c r="CP410" s="16"/>
      <c r="CQ410" s="16"/>
      <c r="CR410" s="16"/>
      <c r="CS410" s="16"/>
      <c r="CT410" s="60"/>
      <c r="CU410" s="17"/>
      <c r="CV410" s="16"/>
      <c r="CW410" s="16"/>
    </row>
    <row r="411" spans="1:101" x14ac:dyDescent="0.3">
      <c r="A411" s="14">
        <v>135</v>
      </c>
      <c r="B411" s="15"/>
      <c r="C411" s="14" t="s">
        <v>224</v>
      </c>
      <c r="D411" s="14" t="s">
        <v>497</v>
      </c>
      <c r="E411" s="14"/>
      <c r="F411" s="14"/>
      <c r="G411" s="14" t="s">
        <v>498</v>
      </c>
      <c r="H411" s="2"/>
      <c r="I411" s="12">
        <v>100</v>
      </c>
      <c r="J411" s="16">
        <f t="shared" si="23"/>
        <v>22.200000000000003</v>
      </c>
      <c r="K411" s="16">
        <f t="shared" si="24"/>
        <v>51.967500000000001</v>
      </c>
      <c r="L411" s="16">
        <f t="shared" si="22"/>
        <v>48.032499999999999</v>
      </c>
      <c r="M411" s="16">
        <f t="shared" si="22"/>
        <v>77.8</v>
      </c>
      <c r="N411" s="17">
        <v>8</v>
      </c>
      <c r="O411" s="17">
        <v>25</v>
      </c>
      <c r="P411" s="17">
        <v>5</v>
      </c>
      <c r="Q411" s="17">
        <v>10</v>
      </c>
      <c r="R411" s="18">
        <v>5.0000000000000001E-3</v>
      </c>
      <c r="S411" s="16">
        <v>0.5</v>
      </c>
      <c r="T411" s="60"/>
      <c r="U411" s="17"/>
      <c r="V411" s="16"/>
      <c r="W411" s="16"/>
      <c r="X411" s="18">
        <v>2E-3</v>
      </c>
      <c r="Y411" s="16">
        <v>0.1</v>
      </c>
      <c r="Z411" s="16"/>
      <c r="AA411" s="16"/>
      <c r="AB411" s="16"/>
      <c r="AC411" s="16"/>
      <c r="AD411" s="16"/>
      <c r="AE411" s="16"/>
      <c r="AF411" s="18"/>
      <c r="AG411" s="16"/>
      <c r="AH411" s="18">
        <v>5.0000000000000001E-3</v>
      </c>
      <c r="AI411" s="16">
        <v>0.5</v>
      </c>
      <c r="AJ411" s="17">
        <v>35</v>
      </c>
      <c r="AK411" s="17">
        <v>40</v>
      </c>
      <c r="AL411" s="16">
        <v>0.01</v>
      </c>
      <c r="AM411" s="16">
        <v>0.2</v>
      </c>
      <c r="AN411" s="16">
        <v>0.01</v>
      </c>
      <c r="AO411" s="16">
        <v>0.5</v>
      </c>
      <c r="AP411" s="16"/>
      <c r="AQ411" s="16"/>
      <c r="AR411" s="60"/>
      <c r="AS411" s="17"/>
      <c r="AT411" s="16"/>
      <c r="AU411" s="16"/>
      <c r="AV411" s="18"/>
      <c r="AW411" s="16"/>
      <c r="AX411" s="18"/>
      <c r="AY411" s="16"/>
      <c r="AZ411" s="60"/>
      <c r="BA411" s="17"/>
      <c r="BB411" s="16"/>
      <c r="BC411" s="16"/>
      <c r="BD411" s="16"/>
      <c r="BE411" s="16"/>
      <c r="BF411" s="60"/>
      <c r="BG411" s="17"/>
      <c r="BH411" s="60"/>
      <c r="BI411" s="17"/>
      <c r="BJ411" s="60"/>
      <c r="BK411" s="17"/>
      <c r="BL411" s="16"/>
      <c r="BM411" s="16"/>
      <c r="BN411" s="16"/>
      <c r="BO411" s="16"/>
      <c r="BP411" s="16"/>
      <c r="BQ411" s="16"/>
      <c r="BR411" s="60">
        <v>5.0000000000000001E-4</v>
      </c>
      <c r="BS411" s="17">
        <v>1</v>
      </c>
      <c r="BT411" s="16"/>
      <c r="BU411" s="16"/>
      <c r="BV411" s="16"/>
      <c r="BW411" s="16"/>
      <c r="BX411" s="60"/>
      <c r="BY411" s="17"/>
      <c r="BZ411" s="60"/>
      <c r="CA411" s="17"/>
      <c r="CB411" s="16"/>
      <c r="CC411" s="16"/>
      <c r="CD411" s="16"/>
      <c r="CE411" s="16"/>
      <c r="CF411" s="16"/>
      <c r="CG411" s="16"/>
      <c r="CH411" s="60"/>
      <c r="CI411" s="17"/>
      <c r="CJ411" s="16"/>
      <c r="CK411" s="16"/>
      <c r="CL411" s="16"/>
      <c r="CM411" s="16"/>
      <c r="CN411" s="16"/>
      <c r="CO411" s="16"/>
      <c r="CP411" s="16"/>
      <c r="CQ411" s="16"/>
      <c r="CR411" s="16"/>
      <c r="CS411" s="16"/>
      <c r="CT411" s="60"/>
      <c r="CU411" s="17"/>
      <c r="CV411" s="16"/>
      <c r="CW411" s="16"/>
    </row>
    <row r="412" spans="1:101" x14ac:dyDescent="0.3">
      <c r="A412" s="14">
        <v>135</v>
      </c>
      <c r="B412" s="15"/>
      <c r="C412" s="14" t="s">
        <v>224</v>
      </c>
      <c r="D412" s="14" t="s">
        <v>497</v>
      </c>
      <c r="E412" s="14"/>
      <c r="F412" s="14"/>
      <c r="G412" s="14" t="s">
        <v>498</v>
      </c>
      <c r="H412" s="2"/>
      <c r="I412" s="12">
        <v>100</v>
      </c>
      <c r="J412" s="16">
        <f t="shared" si="23"/>
        <v>12.700000000000003</v>
      </c>
      <c r="K412" s="16">
        <f t="shared" si="24"/>
        <v>51.96749999999998</v>
      </c>
      <c r="L412" s="16">
        <f t="shared" si="22"/>
        <v>48.03250000000002</v>
      </c>
      <c r="M412" s="16">
        <f t="shared" si="22"/>
        <v>87.3</v>
      </c>
      <c r="N412" s="17">
        <v>8</v>
      </c>
      <c r="O412" s="17">
        <v>25</v>
      </c>
      <c r="P412" s="17">
        <v>5</v>
      </c>
      <c r="Q412" s="17">
        <v>10</v>
      </c>
      <c r="R412" s="18">
        <v>5.0000000000000001E-3</v>
      </c>
      <c r="S412" s="16">
        <v>0.5</v>
      </c>
      <c r="T412" s="60">
        <v>5.0000000000000001E-4</v>
      </c>
      <c r="U412" s="17">
        <v>1</v>
      </c>
      <c r="V412" s="16"/>
      <c r="W412" s="16"/>
      <c r="X412" s="18">
        <v>2E-3</v>
      </c>
      <c r="Y412" s="16">
        <v>0.1</v>
      </c>
      <c r="Z412" s="16"/>
      <c r="AA412" s="16"/>
      <c r="AB412" s="16"/>
      <c r="AC412" s="16"/>
      <c r="AD412" s="16"/>
      <c r="AE412" s="16"/>
      <c r="AF412" s="18"/>
      <c r="AG412" s="16"/>
      <c r="AH412" s="18"/>
      <c r="AI412" s="16"/>
      <c r="AJ412" s="17">
        <v>35</v>
      </c>
      <c r="AK412" s="17">
        <v>40</v>
      </c>
      <c r="AL412" s="16">
        <v>0.01</v>
      </c>
      <c r="AM412" s="16">
        <v>0.2</v>
      </c>
      <c r="AN412" s="16">
        <v>0.01</v>
      </c>
      <c r="AO412" s="16">
        <v>0.5</v>
      </c>
      <c r="AP412" s="16"/>
      <c r="AQ412" s="16"/>
      <c r="AR412" s="60">
        <v>5.0000000000000001E-4</v>
      </c>
      <c r="AS412" s="17">
        <v>1</v>
      </c>
      <c r="AT412" s="16"/>
      <c r="AU412" s="16"/>
      <c r="AV412" s="18"/>
      <c r="AW412" s="16"/>
      <c r="AX412" s="18"/>
      <c r="AY412" s="16"/>
      <c r="AZ412" s="60">
        <v>5.0000000000000001E-4</v>
      </c>
      <c r="BA412" s="17">
        <v>1</v>
      </c>
      <c r="BB412" s="16"/>
      <c r="BC412" s="16"/>
      <c r="BD412" s="16"/>
      <c r="BE412" s="16"/>
      <c r="BF412" s="60">
        <v>5.0000000000000001E-4</v>
      </c>
      <c r="BG412" s="17">
        <v>1</v>
      </c>
      <c r="BH412" s="60">
        <v>5.0000000000000001E-4</v>
      </c>
      <c r="BI412" s="17">
        <v>1</v>
      </c>
      <c r="BJ412" s="60">
        <v>5.0000000000000001E-4</v>
      </c>
      <c r="BK412" s="17">
        <v>1</v>
      </c>
      <c r="BL412" s="16"/>
      <c r="BM412" s="16"/>
      <c r="BN412" s="16"/>
      <c r="BO412" s="16"/>
      <c r="BP412" s="16"/>
      <c r="BQ412" s="16"/>
      <c r="BR412" s="60">
        <v>5.0000000000000001E-4</v>
      </c>
      <c r="BS412" s="17">
        <v>1</v>
      </c>
      <c r="BT412" s="16"/>
      <c r="BU412" s="16"/>
      <c r="BV412" s="16"/>
      <c r="BW412" s="16"/>
      <c r="BX412" s="60">
        <v>5.0000000000000001E-4</v>
      </c>
      <c r="BY412" s="17">
        <v>1</v>
      </c>
      <c r="BZ412" s="60">
        <v>5.0000000000000001E-4</v>
      </c>
      <c r="CA412" s="17">
        <v>1</v>
      </c>
      <c r="CB412" s="16"/>
      <c r="CC412" s="16"/>
      <c r="CD412" s="16"/>
      <c r="CE412" s="16"/>
      <c r="CF412" s="16"/>
      <c r="CG412" s="16"/>
      <c r="CH412" s="60">
        <v>5.0000000000000001E-4</v>
      </c>
      <c r="CI412" s="17">
        <v>1</v>
      </c>
      <c r="CJ412" s="16"/>
      <c r="CK412" s="16"/>
      <c r="CL412" s="16"/>
      <c r="CM412" s="16"/>
      <c r="CN412" s="16"/>
      <c r="CO412" s="16"/>
      <c r="CP412" s="16"/>
      <c r="CQ412" s="16"/>
      <c r="CR412" s="16"/>
      <c r="CS412" s="16"/>
      <c r="CT412" s="60">
        <v>5.0000000000000001E-4</v>
      </c>
      <c r="CU412" s="17">
        <v>1</v>
      </c>
      <c r="CV412" s="16"/>
      <c r="CW412" s="16"/>
    </row>
    <row r="413" spans="1:101" x14ac:dyDescent="0.3">
      <c r="A413" s="14">
        <v>135</v>
      </c>
      <c r="B413" s="15"/>
      <c r="C413" s="14" t="s">
        <v>224</v>
      </c>
      <c r="D413" s="14" t="s">
        <v>497</v>
      </c>
      <c r="E413" s="14"/>
      <c r="F413" s="14"/>
      <c r="G413" s="14" t="s">
        <v>498</v>
      </c>
      <c r="H413" s="2"/>
      <c r="I413" s="12">
        <v>100</v>
      </c>
      <c r="J413" s="16">
        <f t="shared" si="23"/>
        <v>22.200000000000003</v>
      </c>
      <c r="K413" s="16">
        <f t="shared" si="24"/>
        <v>51.967500000000001</v>
      </c>
      <c r="L413" s="16">
        <f t="shared" si="22"/>
        <v>48.032499999999999</v>
      </c>
      <c r="M413" s="16">
        <f t="shared" si="22"/>
        <v>77.8</v>
      </c>
      <c r="N413" s="17">
        <v>8</v>
      </c>
      <c r="O413" s="17">
        <v>25</v>
      </c>
      <c r="P413" s="17">
        <v>5</v>
      </c>
      <c r="Q413" s="17">
        <v>10</v>
      </c>
      <c r="R413" s="18">
        <v>5.0000000000000001E-3</v>
      </c>
      <c r="S413" s="16">
        <v>0.5</v>
      </c>
      <c r="T413" s="60"/>
      <c r="U413" s="17"/>
      <c r="V413" s="16"/>
      <c r="W413" s="16"/>
      <c r="X413" s="18"/>
      <c r="Y413" s="16"/>
      <c r="Z413" s="16"/>
      <c r="AA413" s="16"/>
      <c r="AB413" s="16"/>
      <c r="AC413" s="16"/>
      <c r="AD413" s="16"/>
      <c r="AE413" s="16"/>
      <c r="AF413" s="18">
        <v>2E-3</v>
      </c>
      <c r="AG413" s="16">
        <v>0.1</v>
      </c>
      <c r="AH413" s="18">
        <v>5.0000000000000001E-3</v>
      </c>
      <c r="AI413" s="16">
        <v>0.5</v>
      </c>
      <c r="AJ413" s="17">
        <v>35</v>
      </c>
      <c r="AK413" s="17">
        <v>40</v>
      </c>
      <c r="AL413" s="16">
        <v>0.01</v>
      </c>
      <c r="AM413" s="16">
        <v>0.2</v>
      </c>
      <c r="AN413" s="16">
        <v>0.01</v>
      </c>
      <c r="AO413" s="16">
        <v>0.5</v>
      </c>
      <c r="AP413" s="16"/>
      <c r="AQ413" s="16"/>
      <c r="AR413" s="60"/>
      <c r="AS413" s="17"/>
      <c r="AT413" s="16"/>
      <c r="AU413" s="16"/>
      <c r="AV413" s="18"/>
      <c r="AW413" s="16"/>
      <c r="AX413" s="18"/>
      <c r="AY413" s="16"/>
      <c r="AZ413" s="60"/>
      <c r="BA413" s="17"/>
      <c r="BB413" s="16"/>
      <c r="BC413" s="16"/>
      <c r="BD413" s="16"/>
      <c r="BE413" s="16"/>
      <c r="BF413" s="60"/>
      <c r="BG413" s="17"/>
      <c r="BH413" s="60"/>
      <c r="BI413" s="17"/>
      <c r="BJ413" s="60"/>
      <c r="BK413" s="17"/>
      <c r="BL413" s="16"/>
      <c r="BM413" s="16"/>
      <c r="BN413" s="16"/>
      <c r="BO413" s="16"/>
      <c r="BP413" s="16"/>
      <c r="BQ413" s="16"/>
      <c r="BR413" s="60">
        <v>5.0000000000000001E-4</v>
      </c>
      <c r="BS413" s="17">
        <v>1</v>
      </c>
      <c r="BT413" s="16"/>
      <c r="BU413" s="16"/>
      <c r="BV413" s="16"/>
      <c r="BW413" s="16"/>
      <c r="BX413" s="60"/>
      <c r="BY413" s="17"/>
      <c r="BZ413" s="60"/>
      <c r="CA413" s="17"/>
      <c r="CB413" s="16"/>
      <c r="CC413" s="16"/>
      <c r="CD413" s="16"/>
      <c r="CE413" s="16"/>
      <c r="CF413" s="16"/>
      <c r="CG413" s="16"/>
      <c r="CH413" s="60"/>
      <c r="CI413" s="17"/>
      <c r="CJ413" s="16"/>
      <c r="CK413" s="16"/>
      <c r="CL413" s="16"/>
      <c r="CM413" s="16"/>
      <c r="CN413" s="16"/>
      <c r="CO413" s="16"/>
      <c r="CP413" s="16"/>
      <c r="CQ413" s="16"/>
      <c r="CR413" s="16"/>
      <c r="CS413" s="16"/>
      <c r="CT413" s="60"/>
      <c r="CU413" s="17"/>
      <c r="CV413" s="16"/>
      <c r="CW413" s="16"/>
    </row>
    <row r="414" spans="1:101" x14ac:dyDescent="0.3">
      <c r="A414" s="14">
        <v>135</v>
      </c>
      <c r="B414" s="15"/>
      <c r="C414" s="14" t="s">
        <v>224</v>
      </c>
      <c r="D414" s="14" t="s">
        <v>497</v>
      </c>
      <c r="E414" s="14"/>
      <c r="F414" s="14"/>
      <c r="G414" s="14" t="s">
        <v>498</v>
      </c>
      <c r="H414" s="2"/>
      <c r="I414" s="12">
        <v>100</v>
      </c>
      <c r="J414" s="16">
        <f t="shared" si="23"/>
        <v>22.700000000000003</v>
      </c>
      <c r="K414" s="16">
        <f t="shared" si="24"/>
        <v>51.972499999999997</v>
      </c>
      <c r="L414" s="16">
        <f t="shared" si="22"/>
        <v>48.027500000000003</v>
      </c>
      <c r="M414" s="16">
        <f t="shared" si="22"/>
        <v>77.3</v>
      </c>
      <c r="N414" s="17">
        <v>8</v>
      </c>
      <c r="O414" s="17">
        <v>25</v>
      </c>
      <c r="P414" s="17">
        <v>5</v>
      </c>
      <c r="Q414" s="17">
        <v>10</v>
      </c>
      <c r="R414" s="18">
        <v>5.0000000000000001E-3</v>
      </c>
      <c r="S414" s="16">
        <v>0.5</v>
      </c>
      <c r="T414" s="60"/>
      <c r="U414" s="17"/>
      <c r="V414" s="16"/>
      <c r="W414" s="16"/>
      <c r="X414" s="18"/>
      <c r="Y414" s="16"/>
      <c r="Z414" s="16"/>
      <c r="AA414" s="16"/>
      <c r="AB414" s="16"/>
      <c r="AC414" s="16"/>
      <c r="AD414" s="16"/>
      <c r="AE414" s="16"/>
      <c r="AF414" s="18">
        <v>2E-3</v>
      </c>
      <c r="AG414" s="16">
        <v>0.1</v>
      </c>
      <c r="AH414" s="18"/>
      <c r="AI414" s="16"/>
      <c r="AJ414" s="17">
        <v>35</v>
      </c>
      <c r="AK414" s="17">
        <v>40</v>
      </c>
      <c r="AL414" s="16">
        <v>0.01</v>
      </c>
      <c r="AM414" s="16">
        <v>0.2</v>
      </c>
      <c r="AN414" s="16">
        <v>0.01</v>
      </c>
      <c r="AO414" s="16">
        <v>0.5</v>
      </c>
      <c r="AP414" s="16"/>
      <c r="AQ414" s="16"/>
      <c r="AR414" s="60"/>
      <c r="AS414" s="17"/>
      <c r="AT414" s="16"/>
      <c r="AU414" s="16"/>
      <c r="AV414" s="18"/>
      <c r="AW414" s="16"/>
      <c r="AX414" s="18"/>
      <c r="AY414" s="16"/>
      <c r="AZ414" s="60"/>
      <c r="BA414" s="17"/>
      <c r="BB414" s="16"/>
      <c r="BC414" s="16"/>
      <c r="BD414" s="16"/>
      <c r="BE414" s="16"/>
      <c r="BF414" s="60"/>
      <c r="BG414" s="17"/>
      <c r="BH414" s="60"/>
      <c r="BI414" s="17"/>
      <c r="BJ414" s="60"/>
      <c r="BK414" s="17"/>
      <c r="BL414" s="16"/>
      <c r="BM414" s="16"/>
      <c r="BN414" s="16"/>
      <c r="BO414" s="16"/>
      <c r="BP414" s="16"/>
      <c r="BQ414" s="16"/>
      <c r="BR414" s="60">
        <v>5.0000000000000001E-4</v>
      </c>
      <c r="BS414" s="17">
        <v>1</v>
      </c>
      <c r="BT414" s="16"/>
      <c r="BU414" s="16"/>
      <c r="BV414" s="16"/>
      <c r="BW414" s="16"/>
      <c r="BX414" s="60"/>
      <c r="BY414" s="17"/>
      <c r="BZ414" s="60"/>
      <c r="CA414" s="17"/>
      <c r="CB414" s="16"/>
      <c r="CC414" s="16"/>
      <c r="CD414" s="16"/>
      <c r="CE414" s="16"/>
      <c r="CF414" s="16"/>
      <c r="CG414" s="16"/>
      <c r="CH414" s="60"/>
      <c r="CI414" s="17"/>
      <c r="CJ414" s="16"/>
      <c r="CK414" s="16"/>
      <c r="CL414" s="16"/>
      <c r="CM414" s="16"/>
      <c r="CN414" s="16"/>
      <c r="CO414" s="16"/>
      <c r="CP414" s="16"/>
      <c r="CQ414" s="16"/>
      <c r="CR414" s="16"/>
      <c r="CS414" s="16"/>
      <c r="CT414" s="60"/>
      <c r="CU414" s="17"/>
      <c r="CV414" s="16"/>
      <c r="CW414" s="16"/>
    </row>
    <row r="415" spans="1:101" x14ac:dyDescent="0.3">
      <c r="A415" s="14">
        <v>135</v>
      </c>
      <c r="B415" s="15"/>
      <c r="C415" s="14" t="s">
        <v>224</v>
      </c>
      <c r="D415" s="14" t="s">
        <v>497</v>
      </c>
      <c r="E415" s="14"/>
      <c r="F415" s="14"/>
      <c r="G415" s="14" t="s">
        <v>498</v>
      </c>
      <c r="H415" s="2"/>
      <c r="I415" s="12">
        <v>100</v>
      </c>
      <c r="J415" s="16">
        <f t="shared" si="23"/>
        <v>22</v>
      </c>
      <c r="K415" s="16">
        <f t="shared" si="24"/>
        <v>51.972499999999989</v>
      </c>
      <c r="L415" s="16">
        <f t="shared" si="22"/>
        <v>48.027500000000011</v>
      </c>
      <c r="M415" s="16">
        <f t="shared" si="22"/>
        <v>78</v>
      </c>
      <c r="N415" s="17">
        <v>8</v>
      </c>
      <c r="O415" s="17">
        <v>25</v>
      </c>
      <c r="P415" s="17">
        <v>5</v>
      </c>
      <c r="Q415" s="17">
        <v>10</v>
      </c>
      <c r="R415" s="18">
        <v>5.0000000000000001E-3</v>
      </c>
      <c r="S415" s="16">
        <v>0.5</v>
      </c>
      <c r="T415" s="60"/>
      <c r="U415" s="17"/>
      <c r="V415" s="16">
        <v>0.01</v>
      </c>
      <c r="W415" s="16">
        <v>0.5</v>
      </c>
      <c r="X415" s="18">
        <v>2E-3</v>
      </c>
      <c r="Y415" s="16">
        <v>0.1</v>
      </c>
      <c r="Z415" s="16"/>
      <c r="AA415" s="16"/>
      <c r="AB415" s="16"/>
      <c r="AC415" s="16"/>
      <c r="AD415" s="16"/>
      <c r="AE415" s="16"/>
      <c r="AF415" s="18"/>
      <c r="AG415" s="16"/>
      <c r="AH415" s="18">
        <v>5.0000000000000001E-3</v>
      </c>
      <c r="AI415" s="16">
        <v>0.5</v>
      </c>
      <c r="AJ415" s="17">
        <v>35</v>
      </c>
      <c r="AK415" s="17">
        <v>40</v>
      </c>
      <c r="AL415" s="16"/>
      <c r="AM415" s="16"/>
      <c r="AN415" s="16"/>
      <c r="AO415" s="16"/>
      <c r="AP415" s="16"/>
      <c r="AQ415" s="16"/>
      <c r="AR415" s="60"/>
      <c r="AS415" s="17"/>
      <c r="AT415" s="16"/>
      <c r="AU415" s="16"/>
      <c r="AV415" s="18">
        <v>5.0000000000000001E-3</v>
      </c>
      <c r="AW415" s="16">
        <v>0.4</v>
      </c>
      <c r="AX415" s="18"/>
      <c r="AY415" s="16"/>
      <c r="AZ415" s="60"/>
      <c r="BA415" s="17"/>
      <c r="BB415" s="16"/>
      <c r="BC415" s="16"/>
      <c r="BD415" s="16"/>
      <c r="BE415" s="16"/>
      <c r="BF415" s="60"/>
      <c r="BG415" s="17"/>
      <c r="BH415" s="60"/>
      <c r="BI415" s="17"/>
      <c r="BJ415" s="60"/>
      <c r="BK415" s="17"/>
      <c r="BL415" s="16"/>
      <c r="BM415" s="16"/>
      <c r="BN415" s="16"/>
      <c r="BO415" s="16"/>
      <c r="BP415" s="16"/>
      <c r="BQ415" s="16"/>
      <c r="BR415" s="60">
        <v>5.0000000000000001E-4</v>
      </c>
      <c r="BS415" s="17">
        <v>1</v>
      </c>
      <c r="BT415" s="16"/>
      <c r="BU415" s="16"/>
      <c r="BV415" s="16"/>
      <c r="BW415" s="16"/>
      <c r="BX415" s="60"/>
      <c r="BY415" s="17"/>
      <c r="BZ415" s="60"/>
      <c r="CA415" s="17"/>
      <c r="CB415" s="16"/>
      <c r="CC415" s="16"/>
      <c r="CD415" s="16"/>
      <c r="CE415" s="16"/>
      <c r="CF415" s="16"/>
      <c r="CG415" s="16"/>
      <c r="CH415" s="60"/>
      <c r="CI415" s="17"/>
      <c r="CJ415" s="16"/>
      <c r="CK415" s="16"/>
      <c r="CL415" s="16"/>
      <c r="CM415" s="16"/>
      <c r="CN415" s="16"/>
      <c r="CO415" s="16"/>
      <c r="CP415" s="16"/>
      <c r="CQ415" s="16"/>
      <c r="CR415" s="16"/>
      <c r="CS415" s="16"/>
      <c r="CT415" s="60"/>
      <c r="CU415" s="17"/>
      <c r="CV415" s="16"/>
      <c r="CW415" s="16"/>
    </row>
    <row r="416" spans="1:101" x14ac:dyDescent="0.3">
      <c r="A416" s="14">
        <v>135</v>
      </c>
      <c r="B416" s="15"/>
      <c r="C416" s="14" t="s">
        <v>224</v>
      </c>
      <c r="D416" s="14" t="s">
        <v>497</v>
      </c>
      <c r="E416" s="14"/>
      <c r="F416" s="14"/>
      <c r="G416" s="14" t="s">
        <v>498</v>
      </c>
      <c r="H416" s="2"/>
      <c r="I416" s="12">
        <v>100</v>
      </c>
      <c r="J416" s="16">
        <f t="shared" si="23"/>
        <v>12.5</v>
      </c>
      <c r="K416" s="16">
        <f t="shared" si="24"/>
        <v>51.972499999999975</v>
      </c>
      <c r="L416" s="16">
        <f t="shared" si="22"/>
        <v>48.027500000000025</v>
      </c>
      <c r="M416" s="16">
        <f t="shared" si="22"/>
        <v>87.5</v>
      </c>
      <c r="N416" s="17">
        <v>8</v>
      </c>
      <c r="O416" s="17">
        <v>25</v>
      </c>
      <c r="P416" s="17">
        <v>5</v>
      </c>
      <c r="Q416" s="17">
        <v>10</v>
      </c>
      <c r="R416" s="18">
        <v>5.0000000000000001E-3</v>
      </c>
      <c r="S416" s="16">
        <v>0.5</v>
      </c>
      <c r="T416" s="60">
        <v>5.0000000000000001E-4</v>
      </c>
      <c r="U416" s="17">
        <v>1</v>
      </c>
      <c r="V416" s="16">
        <v>0.01</v>
      </c>
      <c r="W416" s="16">
        <v>0.5</v>
      </c>
      <c r="X416" s="18">
        <v>2E-3</v>
      </c>
      <c r="Y416" s="16">
        <v>0.1</v>
      </c>
      <c r="Z416" s="16"/>
      <c r="AA416" s="16"/>
      <c r="AB416" s="16"/>
      <c r="AC416" s="16"/>
      <c r="AD416" s="16"/>
      <c r="AE416" s="16"/>
      <c r="AF416" s="18"/>
      <c r="AG416" s="16"/>
      <c r="AH416" s="18"/>
      <c r="AI416" s="16"/>
      <c r="AJ416" s="17">
        <v>35</v>
      </c>
      <c r="AK416" s="17">
        <v>40</v>
      </c>
      <c r="AL416" s="16"/>
      <c r="AM416" s="16"/>
      <c r="AN416" s="16"/>
      <c r="AO416" s="16"/>
      <c r="AP416" s="16"/>
      <c r="AQ416" s="16"/>
      <c r="AR416" s="60">
        <v>5.0000000000000001E-4</v>
      </c>
      <c r="AS416" s="17">
        <v>1</v>
      </c>
      <c r="AT416" s="16"/>
      <c r="AU416" s="16"/>
      <c r="AV416" s="18">
        <v>5.0000000000000001E-3</v>
      </c>
      <c r="AW416" s="16">
        <v>0.4</v>
      </c>
      <c r="AX416" s="18"/>
      <c r="AY416" s="16"/>
      <c r="AZ416" s="60">
        <v>5.0000000000000001E-4</v>
      </c>
      <c r="BA416" s="17">
        <v>1</v>
      </c>
      <c r="BB416" s="16"/>
      <c r="BC416" s="16"/>
      <c r="BD416" s="16"/>
      <c r="BE416" s="16"/>
      <c r="BF416" s="60">
        <v>5.0000000000000001E-4</v>
      </c>
      <c r="BG416" s="17">
        <v>1</v>
      </c>
      <c r="BH416" s="60">
        <v>5.0000000000000001E-4</v>
      </c>
      <c r="BI416" s="17">
        <v>1</v>
      </c>
      <c r="BJ416" s="60">
        <v>5.0000000000000001E-4</v>
      </c>
      <c r="BK416" s="17">
        <v>1</v>
      </c>
      <c r="BL416" s="16"/>
      <c r="BM416" s="16"/>
      <c r="BN416" s="16"/>
      <c r="BO416" s="16"/>
      <c r="BP416" s="16"/>
      <c r="BQ416" s="16"/>
      <c r="BR416" s="60">
        <v>5.0000000000000001E-4</v>
      </c>
      <c r="BS416" s="17">
        <v>1</v>
      </c>
      <c r="BT416" s="16"/>
      <c r="BU416" s="16"/>
      <c r="BV416" s="16"/>
      <c r="BW416" s="16"/>
      <c r="BX416" s="60">
        <v>5.0000000000000001E-4</v>
      </c>
      <c r="BY416" s="17">
        <v>1</v>
      </c>
      <c r="BZ416" s="60">
        <v>5.0000000000000001E-4</v>
      </c>
      <c r="CA416" s="17">
        <v>1</v>
      </c>
      <c r="CB416" s="16"/>
      <c r="CC416" s="16"/>
      <c r="CD416" s="16"/>
      <c r="CE416" s="16"/>
      <c r="CF416" s="16"/>
      <c r="CG416" s="16"/>
      <c r="CH416" s="60">
        <v>5.0000000000000001E-4</v>
      </c>
      <c r="CI416" s="17">
        <v>1</v>
      </c>
      <c r="CJ416" s="16"/>
      <c r="CK416" s="16"/>
      <c r="CL416" s="16"/>
      <c r="CM416" s="16"/>
      <c r="CN416" s="16"/>
      <c r="CO416" s="16"/>
      <c r="CP416" s="16"/>
      <c r="CQ416" s="16"/>
      <c r="CR416" s="16"/>
      <c r="CS416" s="16"/>
      <c r="CT416" s="60">
        <v>5.0000000000000001E-4</v>
      </c>
      <c r="CU416" s="17">
        <v>1</v>
      </c>
      <c r="CV416" s="16"/>
      <c r="CW416" s="16"/>
    </row>
    <row r="417" spans="1:101" x14ac:dyDescent="0.3">
      <c r="A417" s="14">
        <v>135</v>
      </c>
      <c r="B417" s="15"/>
      <c r="C417" s="14" t="s">
        <v>224</v>
      </c>
      <c r="D417" s="14" t="s">
        <v>497</v>
      </c>
      <c r="E417" s="14"/>
      <c r="F417" s="14"/>
      <c r="G417" s="14" t="s">
        <v>498</v>
      </c>
      <c r="H417" s="2"/>
      <c r="I417" s="12">
        <v>100</v>
      </c>
      <c r="J417" s="16">
        <f t="shared" si="23"/>
        <v>22</v>
      </c>
      <c r="K417" s="16">
        <f t="shared" si="24"/>
        <v>51.972499999999989</v>
      </c>
      <c r="L417" s="16">
        <f t="shared" si="22"/>
        <v>48.027500000000011</v>
      </c>
      <c r="M417" s="16">
        <f t="shared" si="22"/>
        <v>78</v>
      </c>
      <c r="N417" s="17">
        <v>8</v>
      </c>
      <c r="O417" s="17">
        <v>25</v>
      </c>
      <c r="P417" s="17">
        <v>5</v>
      </c>
      <c r="Q417" s="17">
        <v>10</v>
      </c>
      <c r="R417" s="18">
        <v>5.0000000000000001E-3</v>
      </c>
      <c r="S417" s="16">
        <v>0.5</v>
      </c>
      <c r="T417" s="60"/>
      <c r="U417" s="17"/>
      <c r="V417" s="16">
        <v>0.01</v>
      </c>
      <c r="W417" s="16">
        <v>0.5</v>
      </c>
      <c r="X417" s="18"/>
      <c r="Y417" s="16"/>
      <c r="Z417" s="16"/>
      <c r="AA417" s="16"/>
      <c r="AB417" s="16"/>
      <c r="AC417" s="16"/>
      <c r="AD417" s="16"/>
      <c r="AE417" s="16"/>
      <c r="AF417" s="18">
        <v>2E-3</v>
      </c>
      <c r="AG417" s="16">
        <v>0.1</v>
      </c>
      <c r="AH417" s="18">
        <v>5.0000000000000001E-3</v>
      </c>
      <c r="AI417" s="16">
        <v>0.5</v>
      </c>
      <c r="AJ417" s="17">
        <v>35</v>
      </c>
      <c r="AK417" s="17">
        <v>40</v>
      </c>
      <c r="AL417" s="16"/>
      <c r="AM417" s="16"/>
      <c r="AN417" s="16"/>
      <c r="AO417" s="16"/>
      <c r="AP417" s="16"/>
      <c r="AQ417" s="16"/>
      <c r="AR417" s="60"/>
      <c r="AS417" s="17"/>
      <c r="AT417" s="16"/>
      <c r="AU417" s="16"/>
      <c r="AV417" s="18">
        <v>5.0000000000000001E-3</v>
      </c>
      <c r="AW417" s="16">
        <v>0.4</v>
      </c>
      <c r="AX417" s="18"/>
      <c r="AY417" s="16"/>
      <c r="AZ417" s="60"/>
      <c r="BA417" s="17"/>
      <c r="BB417" s="16"/>
      <c r="BC417" s="16"/>
      <c r="BD417" s="16"/>
      <c r="BE417" s="16"/>
      <c r="BF417" s="60"/>
      <c r="BG417" s="17"/>
      <c r="BH417" s="60"/>
      <c r="BI417" s="17"/>
      <c r="BJ417" s="60"/>
      <c r="BK417" s="17"/>
      <c r="BL417" s="16"/>
      <c r="BM417" s="16"/>
      <c r="BN417" s="16"/>
      <c r="BO417" s="16"/>
      <c r="BP417" s="16"/>
      <c r="BQ417" s="16"/>
      <c r="BR417" s="60">
        <v>5.0000000000000001E-4</v>
      </c>
      <c r="BS417" s="17">
        <v>1</v>
      </c>
      <c r="BT417" s="16"/>
      <c r="BU417" s="16"/>
      <c r="BV417" s="16"/>
      <c r="BW417" s="16"/>
      <c r="BX417" s="60"/>
      <c r="BY417" s="17"/>
      <c r="BZ417" s="60"/>
      <c r="CA417" s="17"/>
      <c r="CB417" s="16"/>
      <c r="CC417" s="16"/>
      <c r="CD417" s="16"/>
      <c r="CE417" s="16"/>
      <c r="CF417" s="16"/>
      <c r="CG417" s="16"/>
      <c r="CH417" s="60"/>
      <c r="CI417" s="17"/>
      <c r="CJ417" s="16"/>
      <c r="CK417" s="16"/>
      <c r="CL417" s="16"/>
      <c r="CM417" s="16"/>
      <c r="CN417" s="16"/>
      <c r="CO417" s="16"/>
      <c r="CP417" s="16"/>
      <c r="CQ417" s="16"/>
      <c r="CR417" s="16"/>
      <c r="CS417" s="16"/>
      <c r="CT417" s="60"/>
      <c r="CU417" s="17"/>
      <c r="CV417" s="16"/>
      <c r="CW417" s="16"/>
    </row>
    <row r="418" spans="1:101" x14ac:dyDescent="0.3">
      <c r="A418" s="14">
        <v>135</v>
      </c>
      <c r="B418" s="15"/>
      <c r="C418" s="14" t="s">
        <v>224</v>
      </c>
      <c r="D418" s="14" t="s">
        <v>497</v>
      </c>
      <c r="E418" s="14"/>
      <c r="F418" s="14"/>
      <c r="G418" s="14" t="s">
        <v>498</v>
      </c>
      <c r="H418" s="2"/>
      <c r="I418" s="12">
        <v>100</v>
      </c>
      <c r="J418" s="16">
        <f t="shared" si="23"/>
        <v>22.5</v>
      </c>
      <c r="K418" s="16">
        <f t="shared" si="24"/>
        <v>51.977499999999992</v>
      </c>
      <c r="L418" s="16">
        <f t="shared" si="22"/>
        <v>48.022500000000008</v>
      </c>
      <c r="M418" s="16">
        <f t="shared" si="22"/>
        <v>77.5</v>
      </c>
      <c r="N418" s="17">
        <v>8</v>
      </c>
      <c r="O418" s="17">
        <v>25</v>
      </c>
      <c r="P418" s="17">
        <v>5</v>
      </c>
      <c r="Q418" s="17">
        <v>10</v>
      </c>
      <c r="R418" s="18">
        <v>5.0000000000000001E-3</v>
      </c>
      <c r="S418" s="16">
        <v>0.5</v>
      </c>
      <c r="T418" s="60"/>
      <c r="U418" s="17"/>
      <c r="V418" s="16">
        <v>0.01</v>
      </c>
      <c r="W418" s="16">
        <v>0.5</v>
      </c>
      <c r="X418" s="18"/>
      <c r="Y418" s="16"/>
      <c r="Z418" s="16"/>
      <c r="AA418" s="16"/>
      <c r="AB418" s="16"/>
      <c r="AC418" s="16"/>
      <c r="AD418" s="16"/>
      <c r="AE418" s="16"/>
      <c r="AF418" s="18">
        <v>2E-3</v>
      </c>
      <c r="AG418" s="16">
        <v>0.1</v>
      </c>
      <c r="AH418" s="18"/>
      <c r="AI418" s="16"/>
      <c r="AJ418" s="17">
        <v>35</v>
      </c>
      <c r="AK418" s="17">
        <v>40</v>
      </c>
      <c r="AL418" s="16"/>
      <c r="AM418" s="16"/>
      <c r="AN418" s="16"/>
      <c r="AO418" s="16"/>
      <c r="AP418" s="16"/>
      <c r="AQ418" s="16"/>
      <c r="AR418" s="60"/>
      <c r="AS418" s="17"/>
      <c r="AT418" s="16"/>
      <c r="AU418" s="16"/>
      <c r="AV418" s="18">
        <v>5.0000000000000001E-3</v>
      </c>
      <c r="AW418" s="16">
        <v>0.4</v>
      </c>
      <c r="AX418" s="18"/>
      <c r="AY418" s="16"/>
      <c r="AZ418" s="60"/>
      <c r="BA418" s="17"/>
      <c r="BB418" s="16"/>
      <c r="BC418" s="16"/>
      <c r="BD418" s="16"/>
      <c r="BE418" s="16"/>
      <c r="BF418" s="60"/>
      <c r="BG418" s="17"/>
      <c r="BH418" s="60"/>
      <c r="BI418" s="17"/>
      <c r="BJ418" s="60"/>
      <c r="BK418" s="17"/>
      <c r="BL418" s="16"/>
      <c r="BM418" s="16"/>
      <c r="BN418" s="16"/>
      <c r="BO418" s="16"/>
      <c r="BP418" s="16"/>
      <c r="BQ418" s="16"/>
      <c r="BR418" s="60">
        <v>5.0000000000000001E-4</v>
      </c>
      <c r="BS418" s="17">
        <v>1</v>
      </c>
      <c r="BT418" s="16"/>
      <c r="BU418" s="16"/>
      <c r="BV418" s="16"/>
      <c r="BW418" s="16"/>
      <c r="BX418" s="60"/>
      <c r="BY418" s="17"/>
      <c r="BZ418" s="60"/>
      <c r="CA418" s="17"/>
      <c r="CB418" s="16"/>
      <c r="CC418" s="16"/>
      <c r="CD418" s="16"/>
      <c r="CE418" s="16"/>
      <c r="CF418" s="16"/>
      <c r="CG418" s="16"/>
      <c r="CH418" s="60"/>
      <c r="CI418" s="17"/>
      <c r="CJ418" s="16"/>
      <c r="CK418" s="16"/>
      <c r="CL418" s="16"/>
      <c r="CM418" s="16"/>
      <c r="CN418" s="16"/>
      <c r="CO418" s="16"/>
      <c r="CP418" s="16"/>
      <c r="CQ418" s="16"/>
      <c r="CR418" s="16"/>
      <c r="CS418" s="16"/>
      <c r="CT418" s="60"/>
      <c r="CU418" s="17"/>
      <c r="CV418" s="16"/>
      <c r="CW418" s="16"/>
    </row>
    <row r="419" spans="1:101" x14ac:dyDescent="0.3">
      <c r="A419" s="14">
        <v>135</v>
      </c>
      <c r="B419" s="15"/>
      <c r="C419" s="14" t="s">
        <v>224</v>
      </c>
      <c r="D419" s="14" t="s">
        <v>497</v>
      </c>
      <c r="E419" s="14"/>
      <c r="F419" s="14"/>
      <c r="G419" s="14" t="s">
        <v>498</v>
      </c>
      <c r="H419" s="2"/>
      <c r="I419" s="12">
        <v>100</v>
      </c>
      <c r="J419" s="16">
        <f t="shared" si="23"/>
        <v>22</v>
      </c>
      <c r="K419" s="16">
        <f t="shared" si="24"/>
        <v>51.972499999999989</v>
      </c>
      <c r="L419" s="16">
        <f t="shared" si="22"/>
        <v>48.027500000000011</v>
      </c>
      <c r="M419" s="16">
        <f t="shared" si="22"/>
        <v>78</v>
      </c>
      <c r="N419" s="17">
        <v>8</v>
      </c>
      <c r="O419" s="17">
        <v>25</v>
      </c>
      <c r="P419" s="17">
        <v>5</v>
      </c>
      <c r="Q419" s="17">
        <v>10</v>
      </c>
      <c r="R419" s="18">
        <v>5.0000000000000001E-3</v>
      </c>
      <c r="S419" s="16">
        <v>0.5</v>
      </c>
      <c r="T419" s="60"/>
      <c r="U419" s="17"/>
      <c r="V419" s="16"/>
      <c r="W419" s="16"/>
      <c r="X419" s="18">
        <v>2E-3</v>
      </c>
      <c r="Y419" s="16">
        <v>0.1</v>
      </c>
      <c r="Z419" s="16">
        <v>0.01</v>
      </c>
      <c r="AA419" s="16">
        <v>0.5</v>
      </c>
      <c r="AB419" s="16"/>
      <c r="AC419" s="16"/>
      <c r="AD419" s="16"/>
      <c r="AE419" s="16"/>
      <c r="AF419" s="18"/>
      <c r="AG419" s="16"/>
      <c r="AH419" s="18">
        <v>5.0000000000000001E-3</v>
      </c>
      <c r="AI419" s="16">
        <v>0.5</v>
      </c>
      <c r="AJ419" s="17">
        <v>35</v>
      </c>
      <c r="AK419" s="17">
        <v>40</v>
      </c>
      <c r="AL419" s="16"/>
      <c r="AM419" s="16"/>
      <c r="AN419" s="16"/>
      <c r="AO419" s="16"/>
      <c r="AP419" s="16"/>
      <c r="AQ419" s="16"/>
      <c r="AR419" s="60"/>
      <c r="AS419" s="17"/>
      <c r="AT419" s="16"/>
      <c r="AU419" s="16"/>
      <c r="AV419" s="18">
        <v>5.0000000000000001E-3</v>
      </c>
      <c r="AW419" s="16">
        <v>0.4</v>
      </c>
      <c r="AX419" s="18"/>
      <c r="AY419" s="16"/>
      <c r="AZ419" s="60"/>
      <c r="BA419" s="17"/>
      <c r="BB419" s="16"/>
      <c r="BC419" s="16"/>
      <c r="BD419" s="16"/>
      <c r="BE419" s="16"/>
      <c r="BF419" s="60"/>
      <c r="BG419" s="17"/>
      <c r="BH419" s="60"/>
      <c r="BI419" s="17"/>
      <c r="BJ419" s="60"/>
      <c r="BK419" s="17"/>
      <c r="BL419" s="16"/>
      <c r="BM419" s="16"/>
      <c r="BN419" s="16"/>
      <c r="BO419" s="16"/>
      <c r="BP419" s="16"/>
      <c r="BQ419" s="16"/>
      <c r="BR419" s="60">
        <v>5.0000000000000001E-4</v>
      </c>
      <c r="BS419" s="17">
        <v>1</v>
      </c>
      <c r="BT419" s="16"/>
      <c r="BU419" s="16"/>
      <c r="BV419" s="16"/>
      <c r="BW419" s="16"/>
      <c r="BX419" s="60"/>
      <c r="BY419" s="17"/>
      <c r="BZ419" s="60"/>
      <c r="CA419" s="17"/>
      <c r="CB419" s="16"/>
      <c r="CC419" s="16"/>
      <c r="CD419" s="16"/>
      <c r="CE419" s="16"/>
      <c r="CF419" s="16"/>
      <c r="CG419" s="16"/>
      <c r="CH419" s="60"/>
      <c r="CI419" s="17"/>
      <c r="CJ419" s="16"/>
      <c r="CK419" s="16"/>
      <c r="CL419" s="16"/>
      <c r="CM419" s="16"/>
      <c r="CN419" s="16"/>
      <c r="CO419" s="16"/>
      <c r="CP419" s="16"/>
      <c r="CQ419" s="16"/>
      <c r="CR419" s="16"/>
      <c r="CS419" s="16"/>
      <c r="CT419" s="60"/>
      <c r="CU419" s="17"/>
      <c r="CV419" s="16"/>
      <c r="CW419" s="16"/>
    </row>
    <row r="420" spans="1:101" x14ac:dyDescent="0.3">
      <c r="A420" s="14">
        <v>135</v>
      </c>
      <c r="B420" s="15"/>
      <c r="C420" s="14" t="s">
        <v>224</v>
      </c>
      <c r="D420" s="14" t="s">
        <v>497</v>
      </c>
      <c r="E420" s="14"/>
      <c r="F420" s="14"/>
      <c r="G420" s="14" t="s">
        <v>498</v>
      </c>
      <c r="H420" s="2"/>
      <c r="I420" s="12">
        <v>100</v>
      </c>
      <c r="J420" s="16">
        <f t="shared" si="23"/>
        <v>12.5</v>
      </c>
      <c r="K420" s="16">
        <f t="shared" si="24"/>
        <v>51.972499999999975</v>
      </c>
      <c r="L420" s="16">
        <f t="shared" si="22"/>
        <v>48.027500000000025</v>
      </c>
      <c r="M420" s="16">
        <f t="shared" si="22"/>
        <v>87.5</v>
      </c>
      <c r="N420" s="17">
        <v>8</v>
      </c>
      <c r="O420" s="17">
        <v>25</v>
      </c>
      <c r="P420" s="17">
        <v>5</v>
      </c>
      <c r="Q420" s="17">
        <v>10</v>
      </c>
      <c r="R420" s="18">
        <v>5.0000000000000001E-3</v>
      </c>
      <c r="S420" s="16">
        <v>0.5</v>
      </c>
      <c r="T420" s="60">
        <v>5.0000000000000001E-4</v>
      </c>
      <c r="U420" s="17">
        <v>1</v>
      </c>
      <c r="V420" s="16"/>
      <c r="W420" s="16"/>
      <c r="X420" s="18">
        <v>2E-3</v>
      </c>
      <c r="Y420" s="16">
        <v>0.1</v>
      </c>
      <c r="Z420" s="16">
        <v>0.01</v>
      </c>
      <c r="AA420" s="16">
        <v>0.5</v>
      </c>
      <c r="AB420" s="16"/>
      <c r="AC420" s="16"/>
      <c r="AD420" s="16"/>
      <c r="AE420" s="16"/>
      <c r="AF420" s="18"/>
      <c r="AG420" s="16"/>
      <c r="AH420" s="18"/>
      <c r="AI420" s="16"/>
      <c r="AJ420" s="17">
        <v>35</v>
      </c>
      <c r="AK420" s="17">
        <v>40</v>
      </c>
      <c r="AL420" s="16"/>
      <c r="AM420" s="16"/>
      <c r="AN420" s="16"/>
      <c r="AO420" s="16"/>
      <c r="AP420" s="16"/>
      <c r="AQ420" s="16"/>
      <c r="AR420" s="60">
        <v>5.0000000000000001E-4</v>
      </c>
      <c r="AS420" s="17">
        <v>1</v>
      </c>
      <c r="AT420" s="16"/>
      <c r="AU420" s="16"/>
      <c r="AV420" s="18">
        <v>5.0000000000000001E-3</v>
      </c>
      <c r="AW420" s="16">
        <v>0.4</v>
      </c>
      <c r="AX420" s="18"/>
      <c r="AY420" s="16"/>
      <c r="AZ420" s="60">
        <v>5.0000000000000001E-4</v>
      </c>
      <c r="BA420" s="17">
        <v>1</v>
      </c>
      <c r="BB420" s="16"/>
      <c r="BC420" s="16"/>
      <c r="BD420" s="16"/>
      <c r="BE420" s="16"/>
      <c r="BF420" s="60">
        <v>5.0000000000000001E-4</v>
      </c>
      <c r="BG420" s="17">
        <v>1</v>
      </c>
      <c r="BH420" s="60">
        <v>5.0000000000000001E-4</v>
      </c>
      <c r="BI420" s="17">
        <v>1</v>
      </c>
      <c r="BJ420" s="60">
        <v>5.0000000000000001E-4</v>
      </c>
      <c r="BK420" s="17">
        <v>1</v>
      </c>
      <c r="BL420" s="16"/>
      <c r="BM420" s="16"/>
      <c r="BN420" s="16"/>
      <c r="BO420" s="16"/>
      <c r="BP420" s="16"/>
      <c r="BQ420" s="16"/>
      <c r="BR420" s="60">
        <v>5.0000000000000001E-4</v>
      </c>
      <c r="BS420" s="17">
        <v>1</v>
      </c>
      <c r="BT420" s="16"/>
      <c r="BU420" s="16"/>
      <c r="BV420" s="16"/>
      <c r="BW420" s="16"/>
      <c r="BX420" s="60">
        <v>5.0000000000000001E-4</v>
      </c>
      <c r="BY420" s="17">
        <v>1</v>
      </c>
      <c r="BZ420" s="60">
        <v>5.0000000000000001E-4</v>
      </c>
      <c r="CA420" s="17">
        <v>1</v>
      </c>
      <c r="CB420" s="16"/>
      <c r="CC420" s="16"/>
      <c r="CD420" s="16"/>
      <c r="CE420" s="16"/>
      <c r="CF420" s="16"/>
      <c r="CG420" s="16"/>
      <c r="CH420" s="60">
        <v>5.0000000000000001E-4</v>
      </c>
      <c r="CI420" s="17">
        <v>1</v>
      </c>
      <c r="CJ420" s="16"/>
      <c r="CK420" s="16"/>
      <c r="CL420" s="16"/>
      <c r="CM420" s="16"/>
      <c r="CN420" s="16"/>
      <c r="CO420" s="16"/>
      <c r="CP420" s="16"/>
      <c r="CQ420" s="16"/>
      <c r="CR420" s="16"/>
      <c r="CS420" s="16"/>
      <c r="CT420" s="60">
        <v>5.0000000000000001E-4</v>
      </c>
      <c r="CU420" s="17">
        <v>1</v>
      </c>
      <c r="CV420" s="16"/>
      <c r="CW420" s="16"/>
    </row>
    <row r="421" spans="1:101" x14ac:dyDescent="0.3">
      <c r="A421" s="14">
        <v>135</v>
      </c>
      <c r="B421" s="15"/>
      <c r="C421" s="14" t="s">
        <v>224</v>
      </c>
      <c r="D421" s="14" t="s">
        <v>497</v>
      </c>
      <c r="E421" s="14"/>
      <c r="F421" s="14"/>
      <c r="G421" s="14" t="s">
        <v>498</v>
      </c>
      <c r="H421" s="2"/>
      <c r="I421" s="12">
        <v>100</v>
      </c>
      <c r="J421" s="16">
        <f t="shared" si="23"/>
        <v>22</v>
      </c>
      <c r="K421" s="16">
        <f t="shared" si="24"/>
        <v>51.972499999999989</v>
      </c>
      <c r="L421" s="16">
        <f t="shared" si="22"/>
        <v>48.027500000000011</v>
      </c>
      <c r="M421" s="16">
        <f t="shared" si="22"/>
        <v>78</v>
      </c>
      <c r="N421" s="17">
        <v>8</v>
      </c>
      <c r="O421" s="17">
        <v>25</v>
      </c>
      <c r="P421" s="17">
        <v>5</v>
      </c>
      <c r="Q421" s="17">
        <v>10</v>
      </c>
      <c r="R421" s="18">
        <v>5.0000000000000001E-3</v>
      </c>
      <c r="S421" s="16">
        <v>0.5</v>
      </c>
      <c r="T421" s="60"/>
      <c r="U421" s="17"/>
      <c r="V421" s="16"/>
      <c r="W421" s="16"/>
      <c r="X421" s="18"/>
      <c r="Y421" s="16"/>
      <c r="Z421" s="16">
        <v>0.01</v>
      </c>
      <c r="AA421" s="16">
        <v>0.5</v>
      </c>
      <c r="AB421" s="16"/>
      <c r="AC421" s="16"/>
      <c r="AD421" s="16"/>
      <c r="AE421" s="16"/>
      <c r="AF421" s="18">
        <v>2E-3</v>
      </c>
      <c r="AG421" s="16">
        <v>0.1</v>
      </c>
      <c r="AH421" s="18">
        <v>5.0000000000000001E-3</v>
      </c>
      <c r="AI421" s="16">
        <v>0.5</v>
      </c>
      <c r="AJ421" s="17">
        <v>35</v>
      </c>
      <c r="AK421" s="17">
        <v>40</v>
      </c>
      <c r="AL421" s="16"/>
      <c r="AM421" s="16"/>
      <c r="AN421" s="16"/>
      <c r="AO421" s="16"/>
      <c r="AP421" s="16"/>
      <c r="AQ421" s="16"/>
      <c r="AR421" s="60"/>
      <c r="AS421" s="17"/>
      <c r="AT421" s="16"/>
      <c r="AU421" s="16"/>
      <c r="AV421" s="18">
        <v>5.0000000000000001E-3</v>
      </c>
      <c r="AW421" s="16">
        <v>0.4</v>
      </c>
      <c r="AX421" s="18"/>
      <c r="AY421" s="16"/>
      <c r="AZ421" s="60"/>
      <c r="BA421" s="17"/>
      <c r="BB421" s="16"/>
      <c r="BC421" s="16"/>
      <c r="BD421" s="16"/>
      <c r="BE421" s="16"/>
      <c r="BF421" s="60"/>
      <c r="BG421" s="17"/>
      <c r="BH421" s="60"/>
      <c r="BI421" s="17"/>
      <c r="BJ421" s="60"/>
      <c r="BK421" s="17"/>
      <c r="BL421" s="16"/>
      <c r="BM421" s="16"/>
      <c r="BN421" s="16"/>
      <c r="BO421" s="16"/>
      <c r="BP421" s="16"/>
      <c r="BQ421" s="16"/>
      <c r="BR421" s="60">
        <v>5.0000000000000001E-4</v>
      </c>
      <c r="BS421" s="17">
        <v>1</v>
      </c>
      <c r="BT421" s="16"/>
      <c r="BU421" s="16"/>
      <c r="BV421" s="16"/>
      <c r="BW421" s="16"/>
      <c r="BX421" s="60"/>
      <c r="BY421" s="17"/>
      <c r="BZ421" s="60"/>
      <c r="CA421" s="17"/>
      <c r="CB421" s="16"/>
      <c r="CC421" s="16"/>
      <c r="CD421" s="16"/>
      <c r="CE421" s="16"/>
      <c r="CF421" s="16"/>
      <c r="CG421" s="16"/>
      <c r="CH421" s="60"/>
      <c r="CI421" s="17"/>
      <c r="CJ421" s="16"/>
      <c r="CK421" s="16"/>
      <c r="CL421" s="16"/>
      <c r="CM421" s="16"/>
      <c r="CN421" s="16"/>
      <c r="CO421" s="16"/>
      <c r="CP421" s="16"/>
      <c r="CQ421" s="16"/>
      <c r="CR421" s="16"/>
      <c r="CS421" s="16"/>
      <c r="CT421" s="60"/>
      <c r="CU421" s="17"/>
      <c r="CV421" s="16"/>
      <c r="CW421" s="16"/>
    </row>
    <row r="422" spans="1:101" x14ac:dyDescent="0.3">
      <c r="A422" s="14">
        <v>135</v>
      </c>
      <c r="B422" s="15"/>
      <c r="C422" s="14" t="s">
        <v>224</v>
      </c>
      <c r="D422" s="14" t="s">
        <v>497</v>
      </c>
      <c r="E422" s="14"/>
      <c r="F422" s="14"/>
      <c r="G422" s="14" t="s">
        <v>498</v>
      </c>
      <c r="H422" s="2"/>
      <c r="I422" s="12">
        <v>100</v>
      </c>
      <c r="J422" s="16">
        <f t="shared" si="23"/>
        <v>22.5</v>
      </c>
      <c r="K422" s="16">
        <f t="shared" si="24"/>
        <v>51.977499999999992</v>
      </c>
      <c r="L422" s="16">
        <f t="shared" si="22"/>
        <v>48.022500000000008</v>
      </c>
      <c r="M422" s="16">
        <f t="shared" si="22"/>
        <v>77.5</v>
      </c>
      <c r="N422" s="17">
        <v>8</v>
      </c>
      <c r="O422" s="17">
        <v>25</v>
      </c>
      <c r="P422" s="17">
        <v>5</v>
      </c>
      <c r="Q422" s="17">
        <v>10</v>
      </c>
      <c r="R422" s="18">
        <v>5.0000000000000001E-3</v>
      </c>
      <c r="S422" s="16">
        <v>0.5</v>
      </c>
      <c r="T422" s="60"/>
      <c r="U422" s="17"/>
      <c r="V422" s="16"/>
      <c r="W422" s="16"/>
      <c r="X422" s="18"/>
      <c r="Y422" s="16"/>
      <c r="Z422" s="16">
        <v>0.01</v>
      </c>
      <c r="AA422" s="16">
        <v>0.5</v>
      </c>
      <c r="AB422" s="16"/>
      <c r="AC422" s="16"/>
      <c r="AD422" s="16"/>
      <c r="AE422" s="16"/>
      <c r="AF422" s="18">
        <v>2E-3</v>
      </c>
      <c r="AG422" s="16">
        <v>0.1</v>
      </c>
      <c r="AH422" s="18"/>
      <c r="AI422" s="16"/>
      <c r="AJ422" s="17">
        <v>35</v>
      </c>
      <c r="AK422" s="17">
        <v>40</v>
      </c>
      <c r="AL422" s="16"/>
      <c r="AM422" s="16"/>
      <c r="AN422" s="16"/>
      <c r="AO422" s="16"/>
      <c r="AP422" s="16"/>
      <c r="AQ422" s="16"/>
      <c r="AR422" s="60"/>
      <c r="AS422" s="17"/>
      <c r="AT422" s="16"/>
      <c r="AU422" s="16"/>
      <c r="AV422" s="18">
        <v>5.0000000000000001E-3</v>
      </c>
      <c r="AW422" s="16">
        <v>0.4</v>
      </c>
      <c r="AX422" s="18"/>
      <c r="AY422" s="16"/>
      <c r="AZ422" s="60"/>
      <c r="BA422" s="17"/>
      <c r="BB422" s="16"/>
      <c r="BC422" s="16"/>
      <c r="BD422" s="16"/>
      <c r="BE422" s="16"/>
      <c r="BF422" s="60"/>
      <c r="BG422" s="17"/>
      <c r="BH422" s="60"/>
      <c r="BI422" s="17"/>
      <c r="BJ422" s="60"/>
      <c r="BK422" s="17"/>
      <c r="BL422" s="16"/>
      <c r="BM422" s="16"/>
      <c r="BN422" s="16"/>
      <c r="BO422" s="16"/>
      <c r="BP422" s="16"/>
      <c r="BQ422" s="16"/>
      <c r="BR422" s="60">
        <v>5.0000000000000001E-4</v>
      </c>
      <c r="BS422" s="17">
        <v>1</v>
      </c>
      <c r="BT422" s="16"/>
      <c r="BU422" s="16"/>
      <c r="BV422" s="16"/>
      <c r="BW422" s="16"/>
      <c r="BX422" s="60"/>
      <c r="BY422" s="17"/>
      <c r="BZ422" s="60"/>
      <c r="CA422" s="17"/>
      <c r="CB422" s="16"/>
      <c r="CC422" s="16"/>
      <c r="CD422" s="16"/>
      <c r="CE422" s="16"/>
      <c r="CF422" s="16"/>
      <c r="CG422" s="16"/>
      <c r="CH422" s="60"/>
      <c r="CI422" s="17"/>
      <c r="CJ422" s="16"/>
      <c r="CK422" s="16"/>
      <c r="CL422" s="16"/>
      <c r="CM422" s="16"/>
      <c r="CN422" s="16"/>
      <c r="CO422" s="16"/>
      <c r="CP422" s="16"/>
      <c r="CQ422" s="16"/>
      <c r="CR422" s="16"/>
      <c r="CS422" s="16"/>
      <c r="CT422" s="60"/>
      <c r="CU422" s="17"/>
      <c r="CV422" s="16"/>
      <c r="CW422" s="16"/>
    </row>
    <row r="423" spans="1:101" x14ac:dyDescent="0.3">
      <c r="A423" s="14">
        <v>135</v>
      </c>
      <c r="B423" s="15"/>
      <c r="C423" s="14" t="s">
        <v>224</v>
      </c>
      <c r="D423" s="14" t="s">
        <v>497</v>
      </c>
      <c r="E423" s="14"/>
      <c r="F423" s="14"/>
      <c r="G423" s="14" t="s">
        <v>498</v>
      </c>
      <c r="H423" s="2"/>
      <c r="I423" s="12">
        <v>100</v>
      </c>
      <c r="J423" s="16">
        <f t="shared" si="23"/>
        <v>22</v>
      </c>
      <c r="K423" s="16">
        <f t="shared" si="24"/>
        <v>51.972499999999997</v>
      </c>
      <c r="L423" s="16">
        <f t="shared" si="22"/>
        <v>48.027500000000003</v>
      </c>
      <c r="M423" s="16">
        <f t="shared" si="22"/>
        <v>78</v>
      </c>
      <c r="N423" s="17">
        <v>8</v>
      </c>
      <c r="O423" s="17">
        <v>25</v>
      </c>
      <c r="P423" s="17">
        <v>5</v>
      </c>
      <c r="Q423" s="17">
        <v>10</v>
      </c>
      <c r="R423" s="18">
        <v>5.0000000000000001E-3</v>
      </c>
      <c r="S423" s="16">
        <v>0.5</v>
      </c>
      <c r="T423" s="60"/>
      <c r="U423" s="17"/>
      <c r="V423" s="16"/>
      <c r="W423" s="16"/>
      <c r="X423" s="18">
        <v>2E-3</v>
      </c>
      <c r="Y423" s="16">
        <v>0.1</v>
      </c>
      <c r="Z423" s="16"/>
      <c r="AA423" s="16"/>
      <c r="AB423" s="16"/>
      <c r="AC423" s="16"/>
      <c r="AD423" s="16"/>
      <c r="AE423" s="16"/>
      <c r="AF423" s="18"/>
      <c r="AG423" s="16"/>
      <c r="AH423" s="18">
        <v>5.0000000000000001E-3</v>
      </c>
      <c r="AI423" s="16">
        <v>0.5</v>
      </c>
      <c r="AJ423" s="17">
        <v>35</v>
      </c>
      <c r="AK423" s="17">
        <v>40</v>
      </c>
      <c r="AL423" s="16"/>
      <c r="AM423" s="16"/>
      <c r="AN423" s="16">
        <v>0.01</v>
      </c>
      <c r="AO423" s="16">
        <v>0.5</v>
      </c>
      <c r="AP423" s="16"/>
      <c r="AQ423" s="16"/>
      <c r="AR423" s="60"/>
      <c r="AS423" s="17"/>
      <c r="AT423" s="16"/>
      <c r="AU423" s="16"/>
      <c r="AV423" s="18">
        <v>5.0000000000000001E-3</v>
      </c>
      <c r="AW423" s="16">
        <v>0.4</v>
      </c>
      <c r="AX423" s="18"/>
      <c r="AY423" s="16"/>
      <c r="AZ423" s="60"/>
      <c r="BA423" s="17"/>
      <c r="BB423" s="16"/>
      <c r="BC423" s="16"/>
      <c r="BD423" s="16"/>
      <c r="BE423" s="16"/>
      <c r="BF423" s="60"/>
      <c r="BG423" s="17"/>
      <c r="BH423" s="60"/>
      <c r="BI423" s="17"/>
      <c r="BJ423" s="60"/>
      <c r="BK423" s="17"/>
      <c r="BL423" s="16"/>
      <c r="BM423" s="16"/>
      <c r="BN423" s="16"/>
      <c r="BO423" s="16"/>
      <c r="BP423" s="16"/>
      <c r="BQ423" s="16"/>
      <c r="BR423" s="60">
        <v>5.0000000000000001E-4</v>
      </c>
      <c r="BS423" s="17">
        <v>1</v>
      </c>
      <c r="BT423" s="16"/>
      <c r="BU423" s="16"/>
      <c r="BV423" s="16"/>
      <c r="BW423" s="16"/>
      <c r="BX423" s="60"/>
      <c r="BY423" s="17"/>
      <c r="BZ423" s="60"/>
      <c r="CA423" s="17"/>
      <c r="CB423" s="16"/>
      <c r="CC423" s="16"/>
      <c r="CD423" s="16"/>
      <c r="CE423" s="16"/>
      <c r="CF423" s="16"/>
      <c r="CG423" s="16"/>
      <c r="CH423" s="60"/>
      <c r="CI423" s="17"/>
      <c r="CJ423" s="16"/>
      <c r="CK423" s="16"/>
      <c r="CL423" s="16"/>
      <c r="CM423" s="16"/>
      <c r="CN423" s="16"/>
      <c r="CO423" s="16"/>
      <c r="CP423" s="16"/>
      <c r="CQ423" s="16"/>
      <c r="CR423" s="16"/>
      <c r="CS423" s="16"/>
      <c r="CT423" s="60"/>
      <c r="CU423" s="17"/>
      <c r="CV423" s="16"/>
      <c r="CW423" s="16"/>
    </row>
    <row r="424" spans="1:101" x14ac:dyDescent="0.3">
      <c r="A424" s="14">
        <v>135</v>
      </c>
      <c r="B424" s="15"/>
      <c r="C424" s="14" t="s">
        <v>224</v>
      </c>
      <c r="D424" s="14" t="s">
        <v>497</v>
      </c>
      <c r="E424" s="14"/>
      <c r="F424" s="14"/>
      <c r="G424" s="14" t="s">
        <v>498</v>
      </c>
      <c r="H424" s="2"/>
      <c r="I424" s="12">
        <v>100</v>
      </c>
      <c r="J424" s="16">
        <f t="shared" si="23"/>
        <v>12.5</v>
      </c>
      <c r="K424" s="16">
        <f t="shared" si="24"/>
        <v>51.972499999999975</v>
      </c>
      <c r="L424" s="16">
        <f t="shared" si="22"/>
        <v>48.027500000000025</v>
      </c>
      <c r="M424" s="16">
        <f t="shared" si="22"/>
        <v>87.5</v>
      </c>
      <c r="N424" s="17">
        <v>8</v>
      </c>
      <c r="O424" s="17">
        <v>25</v>
      </c>
      <c r="P424" s="17">
        <v>5</v>
      </c>
      <c r="Q424" s="17">
        <v>10</v>
      </c>
      <c r="R424" s="18">
        <v>5.0000000000000001E-3</v>
      </c>
      <c r="S424" s="16">
        <v>0.5</v>
      </c>
      <c r="T424" s="60">
        <v>5.0000000000000001E-4</v>
      </c>
      <c r="U424" s="17">
        <v>1</v>
      </c>
      <c r="V424" s="16"/>
      <c r="W424" s="16"/>
      <c r="X424" s="18">
        <v>2E-3</v>
      </c>
      <c r="Y424" s="16">
        <v>0.1</v>
      </c>
      <c r="Z424" s="16"/>
      <c r="AA424" s="16"/>
      <c r="AB424" s="16"/>
      <c r="AC424" s="16"/>
      <c r="AD424" s="16"/>
      <c r="AE424" s="16"/>
      <c r="AF424" s="18"/>
      <c r="AG424" s="16"/>
      <c r="AH424" s="18"/>
      <c r="AI424" s="16"/>
      <c r="AJ424" s="17">
        <v>35</v>
      </c>
      <c r="AK424" s="17">
        <v>40</v>
      </c>
      <c r="AL424" s="16"/>
      <c r="AM424" s="16"/>
      <c r="AN424" s="16">
        <v>0.01</v>
      </c>
      <c r="AO424" s="16">
        <v>0.5</v>
      </c>
      <c r="AP424" s="16"/>
      <c r="AQ424" s="16"/>
      <c r="AR424" s="60">
        <v>5.0000000000000001E-4</v>
      </c>
      <c r="AS424" s="17">
        <v>1</v>
      </c>
      <c r="AT424" s="16"/>
      <c r="AU424" s="16"/>
      <c r="AV424" s="18">
        <v>5.0000000000000001E-3</v>
      </c>
      <c r="AW424" s="16">
        <v>0.4</v>
      </c>
      <c r="AX424" s="18"/>
      <c r="AY424" s="16"/>
      <c r="AZ424" s="60">
        <v>5.0000000000000001E-4</v>
      </c>
      <c r="BA424" s="17">
        <v>1</v>
      </c>
      <c r="BB424" s="16"/>
      <c r="BC424" s="16"/>
      <c r="BD424" s="16"/>
      <c r="BE424" s="16"/>
      <c r="BF424" s="60">
        <v>5.0000000000000001E-4</v>
      </c>
      <c r="BG424" s="17">
        <v>1</v>
      </c>
      <c r="BH424" s="60">
        <v>5.0000000000000001E-4</v>
      </c>
      <c r="BI424" s="17">
        <v>1</v>
      </c>
      <c r="BJ424" s="60">
        <v>5.0000000000000001E-4</v>
      </c>
      <c r="BK424" s="17">
        <v>1</v>
      </c>
      <c r="BL424" s="16"/>
      <c r="BM424" s="16"/>
      <c r="BN424" s="16"/>
      <c r="BO424" s="16"/>
      <c r="BP424" s="16"/>
      <c r="BQ424" s="16"/>
      <c r="BR424" s="60">
        <v>5.0000000000000001E-4</v>
      </c>
      <c r="BS424" s="17">
        <v>1</v>
      </c>
      <c r="BT424" s="16"/>
      <c r="BU424" s="16"/>
      <c r="BV424" s="16"/>
      <c r="BW424" s="16"/>
      <c r="BX424" s="60">
        <v>5.0000000000000001E-4</v>
      </c>
      <c r="BY424" s="17">
        <v>1</v>
      </c>
      <c r="BZ424" s="60">
        <v>5.0000000000000001E-4</v>
      </c>
      <c r="CA424" s="17">
        <v>1</v>
      </c>
      <c r="CB424" s="16"/>
      <c r="CC424" s="16"/>
      <c r="CD424" s="16"/>
      <c r="CE424" s="16"/>
      <c r="CF424" s="16"/>
      <c r="CG424" s="16"/>
      <c r="CH424" s="60">
        <v>5.0000000000000001E-4</v>
      </c>
      <c r="CI424" s="17">
        <v>1</v>
      </c>
      <c r="CJ424" s="16"/>
      <c r="CK424" s="16"/>
      <c r="CL424" s="16"/>
      <c r="CM424" s="16"/>
      <c r="CN424" s="16"/>
      <c r="CO424" s="16"/>
      <c r="CP424" s="16"/>
      <c r="CQ424" s="16"/>
      <c r="CR424" s="16"/>
      <c r="CS424" s="16"/>
      <c r="CT424" s="60">
        <v>5.0000000000000001E-4</v>
      </c>
      <c r="CU424" s="17">
        <v>1</v>
      </c>
      <c r="CV424" s="16"/>
      <c r="CW424" s="16"/>
    </row>
    <row r="425" spans="1:101" x14ac:dyDescent="0.3">
      <c r="A425" s="14">
        <v>135</v>
      </c>
      <c r="B425" s="15"/>
      <c r="C425" s="14" t="s">
        <v>224</v>
      </c>
      <c r="D425" s="14" t="s">
        <v>497</v>
      </c>
      <c r="E425" s="14"/>
      <c r="F425" s="14"/>
      <c r="G425" s="14" t="s">
        <v>498</v>
      </c>
      <c r="H425" s="2"/>
      <c r="I425" s="12">
        <v>100</v>
      </c>
      <c r="J425" s="16">
        <f t="shared" si="23"/>
        <v>22</v>
      </c>
      <c r="K425" s="16">
        <f t="shared" si="24"/>
        <v>51.972499999999997</v>
      </c>
      <c r="L425" s="16">
        <f t="shared" si="22"/>
        <v>48.027500000000003</v>
      </c>
      <c r="M425" s="16">
        <f t="shared" si="22"/>
        <v>78</v>
      </c>
      <c r="N425" s="17">
        <v>8</v>
      </c>
      <c r="O425" s="17">
        <v>25</v>
      </c>
      <c r="P425" s="17">
        <v>5</v>
      </c>
      <c r="Q425" s="17">
        <v>10</v>
      </c>
      <c r="R425" s="18">
        <v>5.0000000000000001E-3</v>
      </c>
      <c r="S425" s="16">
        <v>0.5</v>
      </c>
      <c r="T425" s="60"/>
      <c r="U425" s="17"/>
      <c r="V425" s="16"/>
      <c r="W425" s="16"/>
      <c r="X425" s="18"/>
      <c r="Y425" s="16"/>
      <c r="Z425" s="16"/>
      <c r="AA425" s="16"/>
      <c r="AB425" s="16"/>
      <c r="AC425" s="16"/>
      <c r="AD425" s="16"/>
      <c r="AE425" s="16"/>
      <c r="AF425" s="18">
        <v>2E-3</v>
      </c>
      <c r="AG425" s="16">
        <v>0.1</v>
      </c>
      <c r="AH425" s="18">
        <v>5.0000000000000001E-3</v>
      </c>
      <c r="AI425" s="16">
        <v>0.5</v>
      </c>
      <c r="AJ425" s="17">
        <v>35</v>
      </c>
      <c r="AK425" s="17">
        <v>40</v>
      </c>
      <c r="AL425" s="16"/>
      <c r="AM425" s="16"/>
      <c r="AN425" s="16">
        <v>0.01</v>
      </c>
      <c r="AO425" s="16">
        <v>0.5</v>
      </c>
      <c r="AP425" s="16"/>
      <c r="AQ425" s="16"/>
      <c r="AR425" s="60"/>
      <c r="AS425" s="17"/>
      <c r="AT425" s="16"/>
      <c r="AU425" s="16"/>
      <c r="AV425" s="18">
        <v>5.0000000000000001E-3</v>
      </c>
      <c r="AW425" s="16">
        <v>0.4</v>
      </c>
      <c r="AX425" s="18"/>
      <c r="AY425" s="16"/>
      <c r="AZ425" s="60"/>
      <c r="BA425" s="17"/>
      <c r="BB425" s="16"/>
      <c r="BC425" s="16"/>
      <c r="BD425" s="16"/>
      <c r="BE425" s="16"/>
      <c r="BF425" s="60"/>
      <c r="BG425" s="17"/>
      <c r="BH425" s="60"/>
      <c r="BI425" s="17"/>
      <c r="BJ425" s="60"/>
      <c r="BK425" s="17"/>
      <c r="BL425" s="16"/>
      <c r="BM425" s="16"/>
      <c r="BN425" s="16"/>
      <c r="BO425" s="16"/>
      <c r="BP425" s="16"/>
      <c r="BQ425" s="16"/>
      <c r="BR425" s="60">
        <v>5.0000000000000001E-4</v>
      </c>
      <c r="BS425" s="17">
        <v>1</v>
      </c>
      <c r="BT425" s="16"/>
      <c r="BU425" s="16"/>
      <c r="BV425" s="16"/>
      <c r="BW425" s="16"/>
      <c r="BX425" s="60"/>
      <c r="BY425" s="17"/>
      <c r="BZ425" s="60"/>
      <c r="CA425" s="17"/>
      <c r="CB425" s="16"/>
      <c r="CC425" s="16"/>
      <c r="CD425" s="16"/>
      <c r="CE425" s="16"/>
      <c r="CF425" s="16"/>
      <c r="CG425" s="16"/>
      <c r="CH425" s="60"/>
      <c r="CI425" s="17"/>
      <c r="CJ425" s="16"/>
      <c r="CK425" s="16"/>
      <c r="CL425" s="16"/>
      <c r="CM425" s="16"/>
      <c r="CN425" s="16"/>
      <c r="CO425" s="16"/>
      <c r="CP425" s="16"/>
      <c r="CQ425" s="16"/>
      <c r="CR425" s="16"/>
      <c r="CS425" s="16"/>
      <c r="CT425" s="60"/>
      <c r="CU425" s="17"/>
      <c r="CV425" s="16"/>
      <c r="CW425" s="16"/>
    </row>
    <row r="426" spans="1:101" x14ac:dyDescent="0.3">
      <c r="A426" s="14">
        <v>135</v>
      </c>
      <c r="B426" s="15"/>
      <c r="C426" s="14" t="s">
        <v>224</v>
      </c>
      <c r="D426" s="14" t="s">
        <v>497</v>
      </c>
      <c r="E426" s="14"/>
      <c r="F426" s="14"/>
      <c r="G426" s="14" t="s">
        <v>498</v>
      </c>
      <c r="H426" s="2"/>
      <c r="I426" s="12">
        <v>100</v>
      </c>
      <c r="J426" s="16">
        <f t="shared" si="23"/>
        <v>22.5</v>
      </c>
      <c r="K426" s="16">
        <f t="shared" si="24"/>
        <v>51.977499999999992</v>
      </c>
      <c r="L426" s="16">
        <f t="shared" si="22"/>
        <v>48.022500000000008</v>
      </c>
      <c r="M426" s="16">
        <f t="shared" si="22"/>
        <v>77.5</v>
      </c>
      <c r="N426" s="17">
        <v>8</v>
      </c>
      <c r="O426" s="17">
        <v>25</v>
      </c>
      <c r="P426" s="17">
        <v>5</v>
      </c>
      <c r="Q426" s="17">
        <v>10</v>
      </c>
      <c r="R426" s="18">
        <v>5.0000000000000001E-3</v>
      </c>
      <c r="S426" s="16">
        <v>0.5</v>
      </c>
      <c r="T426" s="60"/>
      <c r="U426" s="17"/>
      <c r="V426" s="16"/>
      <c r="W426" s="16"/>
      <c r="X426" s="18"/>
      <c r="Y426" s="16"/>
      <c r="Z426" s="16"/>
      <c r="AA426" s="16"/>
      <c r="AB426" s="16"/>
      <c r="AC426" s="16"/>
      <c r="AD426" s="16"/>
      <c r="AE426" s="16"/>
      <c r="AF426" s="18">
        <v>2E-3</v>
      </c>
      <c r="AG426" s="16">
        <v>0.1</v>
      </c>
      <c r="AH426" s="18"/>
      <c r="AI426" s="16"/>
      <c r="AJ426" s="17">
        <v>35</v>
      </c>
      <c r="AK426" s="17">
        <v>40</v>
      </c>
      <c r="AL426" s="16"/>
      <c r="AM426" s="16"/>
      <c r="AN426" s="16">
        <v>0.01</v>
      </c>
      <c r="AO426" s="16">
        <v>0.5</v>
      </c>
      <c r="AP426" s="16"/>
      <c r="AQ426" s="16"/>
      <c r="AR426" s="60"/>
      <c r="AS426" s="17"/>
      <c r="AT426" s="16"/>
      <c r="AU426" s="16"/>
      <c r="AV426" s="18">
        <v>5.0000000000000001E-3</v>
      </c>
      <c r="AW426" s="16">
        <v>0.4</v>
      </c>
      <c r="AX426" s="18"/>
      <c r="AY426" s="16"/>
      <c r="AZ426" s="60"/>
      <c r="BA426" s="17"/>
      <c r="BB426" s="16"/>
      <c r="BC426" s="16"/>
      <c r="BD426" s="16"/>
      <c r="BE426" s="16"/>
      <c r="BF426" s="60"/>
      <c r="BG426" s="17"/>
      <c r="BH426" s="60"/>
      <c r="BI426" s="17"/>
      <c r="BJ426" s="60"/>
      <c r="BK426" s="17"/>
      <c r="BL426" s="16"/>
      <c r="BM426" s="16"/>
      <c r="BN426" s="16"/>
      <c r="BO426" s="16"/>
      <c r="BP426" s="16"/>
      <c r="BQ426" s="16"/>
      <c r="BR426" s="60">
        <v>5.0000000000000001E-4</v>
      </c>
      <c r="BS426" s="17">
        <v>1</v>
      </c>
      <c r="BT426" s="16"/>
      <c r="BU426" s="16"/>
      <c r="BV426" s="16"/>
      <c r="BW426" s="16"/>
      <c r="BX426" s="60"/>
      <c r="BY426" s="17"/>
      <c r="BZ426" s="60"/>
      <c r="CA426" s="17"/>
      <c r="CB426" s="16"/>
      <c r="CC426" s="16"/>
      <c r="CD426" s="16"/>
      <c r="CE426" s="16"/>
      <c r="CF426" s="16"/>
      <c r="CG426" s="16"/>
      <c r="CH426" s="60"/>
      <c r="CI426" s="17"/>
      <c r="CJ426" s="16"/>
      <c r="CK426" s="16"/>
      <c r="CL426" s="16"/>
      <c r="CM426" s="16"/>
      <c r="CN426" s="16"/>
      <c r="CO426" s="16"/>
      <c r="CP426" s="16"/>
      <c r="CQ426" s="16"/>
      <c r="CR426" s="16"/>
      <c r="CS426" s="16"/>
      <c r="CT426" s="60"/>
      <c r="CU426" s="17"/>
      <c r="CV426" s="16"/>
      <c r="CW426" s="16"/>
    </row>
    <row r="427" spans="1:101" x14ac:dyDescent="0.3">
      <c r="A427" s="14">
        <v>135</v>
      </c>
      <c r="B427" s="15"/>
      <c r="C427" s="14" t="s">
        <v>224</v>
      </c>
      <c r="D427" s="14" t="s">
        <v>497</v>
      </c>
      <c r="E427" s="14"/>
      <c r="F427" s="14"/>
      <c r="G427" s="14" t="s">
        <v>498</v>
      </c>
      <c r="H427" s="2"/>
      <c r="I427" s="12">
        <v>100</v>
      </c>
      <c r="J427" s="16">
        <f t="shared" si="23"/>
        <v>21.400000000000006</v>
      </c>
      <c r="K427" s="16">
        <f t="shared" si="24"/>
        <v>51.974499999999992</v>
      </c>
      <c r="L427" s="16">
        <f t="shared" si="22"/>
        <v>48.025500000000008</v>
      </c>
      <c r="M427" s="16">
        <f t="shared" si="22"/>
        <v>78.599999999999994</v>
      </c>
      <c r="N427" s="17">
        <v>8</v>
      </c>
      <c r="O427" s="17">
        <v>25</v>
      </c>
      <c r="P427" s="17">
        <v>5</v>
      </c>
      <c r="Q427" s="17">
        <v>10</v>
      </c>
      <c r="R427" s="18">
        <v>5.0000000000000001E-3</v>
      </c>
      <c r="S427" s="16">
        <v>0.5</v>
      </c>
      <c r="T427" s="60"/>
      <c r="U427" s="17"/>
      <c r="V427" s="16">
        <v>0.01</v>
      </c>
      <c r="W427" s="16">
        <v>0.5</v>
      </c>
      <c r="X427" s="18">
        <v>2E-3</v>
      </c>
      <c r="Y427" s="16">
        <v>0.1</v>
      </c>
      <c r="Z427" s="16"/>
      <c r="AA427" s="16"/>
      <c r="AB427" s="16"/>
      <c r="AC427" s="16"/>
      <c r="AD427" s="16"/>
      <c r="AE427" s="16"/>
      <c r="AF427" s="18"/>
      <c r="AG427" s="16"/>
      <c r="AH427" s="18">
        <v>5.0000000000000001E-3</v>
      </c>
      <c r="AI427" s="16">
        <v>0.5</v>
      </c>
      <c r="AJ427" s="17">
        <v>35</v>
      </c>
      <c r="AK427" s="17">
        <v>40</v>
      </c>
      <c r="AL427" s="16"/>
      <c r="AM427" s="16"/>
      <c r="AN427" s="16"/>
      <c r="AO427" s="16"/>
      <c r="AP427" s="16"/>
      <c r="AQ427" s="16"/>
      <c r="AR427" s="60"/>
      <c r="AS427" s="17"/>
      <c r="AT427" s="16"/>
      <c r="AU427" s="16"/>
      <c r="AV427" s="18"/>
      <c r="AW427" s="16"/>
      <c r="AX427" s="18">
        <v>3.0000000000000001E-3</v>
      </c>
      <c r="AY427" s="16">
        <v>1</v>
      </c>
      <c r="AZ427" s="60"/>
      <c r="BA427" s="17"/>
      <c r="BB427" s="16"/>
      <c r="BC427" s="16"/>
      <c r="BD427" s="16"/>
      <c r="BE427" s="16"/>
      <c r="BF427" s="60"/>
      <c r="BG427" s="17"/>
      <c r="BH427" s="60"/>
      <c r="BI427" s="17"/>
      <c r="BJ427" s="60"/>
      <c r="BK427" s="17"/>
      <c r="BL427" s="16"/>
      <c r="BM427" s="16"/>
      <c r="BN427" s="16"/>
      <c r="BO427" s="16"/>
      <c r="BP427" s="16"/>
      <c r="BQ427" s="16"/>
      <c r="BR427" s="60">
        <v>5.0000000000000001E-4</v>
      </c>
      <c r="BS427" s="17">
        <v>1</v>
      </c>
      <c r="BT427" s="16"/>
      <c r="BU427" s="16"/>
      <c r="BV427" s="16"/>
      <c r="BW427" s="16"/>
      <c r="BX427" s="60"/>
      <c r="BY427" s="17"/>
      <c r="BZ427" s="60"/>
      <c r="CA427" s="17"/>
      <c r="CB427" s="16"/>
      <c r="CC427" s="16"/>
      <c r="CD427" s="16"/>
      <c r="CE427" s="16"/>
      <c r="CF427" s="16"/>
      <c r="CG427" s="16"/>
      <c r="CH427" s="60"/>
      <c r="CI427" s="17"/>
      <c r="CJ427" s="16"/>
      <c r="CK427" s="16"/>
      <c r="CL427" s="16"/>
      <c r="CM427" s="16"/>
      <c r="CN427" s="16"/>
      <c r="CO427" s="16"/>
      <c r="CP427" s="16"/>
      <c r="CQ427" s="16"/>
      <c r="CR427" s="16"/>
      <c r="CS427" s="16"/>
      <c r="CT427" s="60"/>
      <c r="CU427" s="17"/>
      <c r="CV427" s="16"/>
      <c r="CW427" s="16"/>
    </row>
    <row r="428" spans="1:101" x14ac:dyDescent="0.3">
      <c r="A428" s="14">
        <v>135</v>
      </c>
      <c r="B428" s="15"/>
      <c r="C428" s="14" t="s">
        <v>224</v>
      </c>
      <c r="D428" s="14" t="s">
        <v>497</v>
      </c>
      <c r="E428" s="14"/>
      <c r="F428" s="14"/>
      <c r="G428" s="14" t="s">
        <v>498</v>
      </c>
      <c r="H428" s="2"/>
      <c r="I428" s="12">
        <v>100</v>
      </c>
      <c r="J428" s="16">
        <f t="shared" si="23"/>
        <v>11.900000000000006</v>
      </c>
      <c r="K428" s="16">
        <f t="shared" si="24"/>
        <v>51.974499999999978</v>
      </c>
      <c r="L428" s="16">
        <f t="shared" si="22"/>
        <v>48.025500000000022</v>
      </c>
      <c r="M428" s="16">
        <f t="shared" si="22"/>
        <v>88.1</v>
      </c>
      <c r="N428" s="17">
        <v>8</v>
      </c>
      <c r="O428" s="17">
        <v>25</v>
      </c>
      <c r="P428" s="17">
        <v>5</v>
      </c>
      <c r="Q428" s="17">
        <v>10</v>
      </c>
      <c r="R428" s="18">
        <v>5.0000000000000001E-3</v>
      </c>
      <c r="S428" s="16">
        <v>0.5</v>
      </c>
      <c r="T428" s="60">
        <v>5.0000000000000001E-4</v>
      </c>
      <c r="U428" s="17">
        <v>1</v>
      </c>
      <c r="V428" s="16">
        <v>0.01</v>
      </c>
      <c r="W428" s="16">
        <v>0.5</v>
      </c>
      <c r="X428" s="18">
        <v>2E-3</v>
      </c>
      <c r="Y428" s="16">
        <v>0.1</v>
      </c>
      <c r="Z428" s="16"/>
      <c r="AA428" s="16"/>
      <c r="AB428" s="16"/>
      <c r="AC428" s="16"/>
      <c r="AD428" s="16"/>
      <c r="AE428" s="16"/>
      <c r="AF428" s="18"/>
      <c r="AG428" s="16"/>
      <c r="AH428" s="18"/>
      <c r="AI428" s="16"/>
      <c r="AJ428" s="17">
        <v>35</v>
      </c>
      <c r="AK428" s="17">
        <v>40</v>
      </c>
      <c r="AL428" s="16"/>
      <c r="AM428" s="16"/>
      <c r="AN428" s="16"/>
      <c r="AO428" s="16"/>
      <c r="AP428" s="16"/>
      <c r="AQ428" s="16"/>
      <c r="AR428" s="60">
        <v>5.0000000000000001E-4</v>
      </c>
      <c r="AS428" s="17">
        <v>1</v>
      </c>
      <c r="AT428" s="16"/>
      <c r="AU428" s="16"/>
      <c r="AV428" s="18"/>
      <c r="AW428" s="16"/>
      <c r="AX428" s="18">
        <v>3.0000000000000001E-3</v>
      </c>
      <c r="AY428" s="16">
        <v>1</v>
      </c>
      <c r="AZ428" s="60">
        <v>5.0000000000000001E-4</v>
      </c>
      <c r="BA428" s="17">
        <v>1</v>
      </c>
      <c r="BB428" s="16"/>
      <c r="BC428" s="16"/>
      <c r="BD428" s="16"/>
      <c r="BE428" s="16"/>
      <c r="BF428" s="60">
        <v>5.0000000000000001E-4</v>
      </c>
      <c r="BG428" s="17">
        <v>1</v>
      </c>
      <c r="BH428" s="60">
        <v>5.0000000000000001E-4</v>
      </c>
      <c r="BI428" s="17">
        <v>1</v>
      </c>
      <c r="BJ428" s="60">
        <v>5.0000000000000001E-4</v>
      </c>
      <c r="BK428" s="17">
        <v>1</v>
      </c>
      <c r="BL428" s="16"/>
      <c r="BM428" s="16"/>
      <c r="BN428" s="16"/>
      <c r="BO428" s="16"/>
      <c r="BP428" s="16"/>
      <c r="BQ428" s="16"/>
      <c r="BR428" s="60">
        <v>5.0000000000000001E-4</v>
      </c>
      <c r="BS428" s="17">
        <v>1</v>
      </c>
      <c r="BT428" s="16"/>
      <c r="BU428" s="16"/>
      <c r="BV428" s="16"/>
      <c r="BW428" s="16"/>
      <c r="BX428" s="60">
        <v>5.0000000000000001E-4</v>
      </c>
      <c r="BY428" s="17">
        <v>1</v>
      </c>
      <c r="BZ428" s="60">
        <v>5.0000000000000001E-4</v>
      </c>
      <c r="CA428" s="17">
        <v>1</v>
      </c>
      <c r="CB428" s="16"/>
      <c r="CC428" s="16"/>
      <c r="CD428" s="16"/>
      <c r="CE428" s="16"/>
      <c r="CF428" s="16"/>
      <c r="CG428" s="16"/>
      <c r="CH428" s="60">
        <v>5.0000000000000001E-4</v>
      </c>
      <c r="CI428" s="17">
        <v>1</v>
      </c>
      <c r="CJ428" s="16"/>
      <c r="CK428" s="16"/>
      <c r="CL428" s="16"/>
      <c r="CM428" s="16"/>
      <c r="CN428" s="16"/>
      <c r="CO428" s="16"/>
      <c r="CP428" s="16"/>
      <c r="CQ428" s="16"/>
      <c r="CR428" s="16"/>
      <c r="CS428" s="16"/>
      <c r="CT428" s="60">
        <v>5.0000000000000001E-4</v>
      </c>
      <c r="CU428" s="17">
        <v>1</v>
      </c>
      <c r="CV428" s="16"/>
      <c r="CW428" s="16"/>
    </row>
    <row r="429" spans="1:101" x14ac:dyDescent="0.3">
      <c r="A429" s="14">
        <v>135</v>
      </c>
      <c r="B429" s="15"/>
      <c r="C429" s="14" t="s">
        <v>224</v>
      </c>
      <c r="D429" s="14" t="s">
        <v>497</v>
      </c>
      <c r="E429" s="14"/>
      <c r="F429" s="14"/>
      <c r="G429" s="14" t="s">
        <v>498</v>
      </c>
      <c r="H429" s="2"/>
      <c r="I429" s="12">
        <v>100</v>
      </c>
      <c r="J429" s="16">
        <f t="shared" si="23"/>
        <v>21.400000000000006</v>
      </c>
      <c r="K429" s="16">
        <f t="shared" si="24"/>
        <v>51.974499999999992</v>
      </c>
      <c r="L429" s="16">
        <f t="shared" si="22"/>
        <v>48.025500000000008</v>
      </c>
      <c r="M429" s="16">
        <f t="shared" si="22"/>
        <v>78.599999999999994</v>
      </c>
      <c r="N429" s="17">
        <v>8</v>
      </c>
      <c r="O429" s="17">
        <v>25</v>
      </c>
      <c r="P429" s="17">
        <v>5</v>
      </c>
      <c r="Q429" s="17">
        <v>10</v>
      </c>
      <c r="R429" s="18">
        <v>5.0000000000000001E-3</v>
      </c>
      <c r="S429" s="16">
        <v>0.5</v>
      </c>
      <c r="T429" s="60"/>
      <c r="U429" s="17"/>
      <c r="V429" s="16">
        <v>0.01</v>
      </c>
      <c r="W429" s="16">
        <v>0.5</v>
      </c>
      <c r="X429" s="18"/>
      <c r="Y429" s="16"/>
      <c r="Z429" s="16"/>
      <c r="AA429" s="16"/>
      <c r="AB429" s="16"/>
      <c r="AC429" s="16"/>
      <c r="AD429" s="16"/>
      <c r="AE429" s="16"/>
      <c r="AF429" s="18">
        <v>2E-3</v>
      </c>
      <c r="AG429" s="16">
        <v>0.1</v>
      </c>
      <c r="AH429" s="18">
        <v>5.0000000000000001E-3</v>
      </c>
      <c r="AI429" s="16">
        <v>0.5</v>
      </c>
      <c r="AJ429" s="17">
        <v>35</v>
      </c>
      <c r="AK429" s="17">
        <v>40</v>
      </c>
      <c r="AL429" s="16"/>
      <c r="AM429" s="16"/>
      <c r="AN429" s="16"/>
      <c r="AO429" s="16"/>
      <c r="AP429" s="16"/>
      <c r="AQ429" s="16"/>
      <c r="AR429" s="60"/>
      <c r="AS429" s="17"/>
      <c r="AT429" s="16"/>
      <c r="AU429" s="16"/>
      <c r="AV429" s="18"/>
      <c r="AW429" s="16"/>
      <c r="AX429" s="18">
        <v>3.0000000000000001E-3</v>
      </c>
      <c r="AY429" s="16">
        <v>1</v>
      </c>
      <c r="AZ429" s="60"/>
      <c r="BA429" s="17"/>
      <c r="BB429" s="16"/>
      <c r="BC429" s="16"/>
      <c r="BD429" s="16"/>
      <c r="BE429" s="16"/>
      <c r="BF429" s="60"/>
      <c r="BG429" s="17"/>
      <c r="BH429" s="60"/>
      <c r="BI429" s="17"/>
      <c r="BJ429" s="60"/>
      <c r="BK429" s="17"/>
      <c r="BL429" s="16"/>
      <c r="BM429" s="16"/>
      <c r="BN429" s="16"/>
      <c r="BO429" s="16"/>
      <c r="BP429" s="16"/>
      <c r="BQ429" s="16"/>
      <c r="BR429" s="60">
        <v>5.0000000000000001E-4</v>
      </c>
      <c r="BS429" s="17">
        <v>1</v>
      </c>
      <c r="BT429" s="16"/>
      <c r="BU429" s="16"/>
      <c r="BV429" s="16"/>
      <c r="BW429" s="16"/>
      <c r="BX429" s="60"/>
      <c r="BY429" s="17"/>
      <c r="BZ429" s="60"/>
      <c r="CA429" s="17"/>
      <c r="CB429" s="16"/>
      <c r="CC429" s="16"/>
      <c r="CD429" s="16"/>
      <c r="CE429" s="16"/>
      <c r="CF429" s="16"/>
      <c r="CG429" s="16"/>
      <c r="CH429" s="60"/>
      <c r="CI429" s="17"/>
      <c r="CJ429" s="16"/>
      <c r="CK429" s="16"/>
      <c r="CL429" s="16"/>
      <c r="CM429" s="16"/>
      <c r="CN429" s="16"/>
      <c r="CO429" s="16"/>
      <c r="CP429" s="16"/>
      <c r="CQ429" s="16"/>
      <c r="CR429" s="16"/>
      <c r="CS429" s="16"/>
      <c r="CT429" s="60"/>
      <c r="CU429" s="17"/>
      <c r="CV429" s="16"/>
      <c r="CW429" s="16"/>
    </row>
    <row r="430" spans="1:101" x14ac:dyDescent="0.3">
      <c r="A430" s="14">
        <v>135</v>
      </c>
      <c r="B430" s="15"/>
      <c r="C430" s="14" t="s">
        <v>224</v>
      </c>
      <c r="D430" s="14" t="s">
        <v>497</v>
      </c>
      <c r="E430" s="14"/>
      <c r="F430" s="14"/>
      <c r="G430" s="14" t="s">
        <v>498</v>
      </c>
      <c r="H430" s="2"/>
      <c r="I430" s="12">
        <v>100</v>
      </c>
      <c r="J430" s="16">
        <f t="shared" si="23"/>
        <v>21.900000000000006</v>
      </c>
      <c r="K430" s="16">
        <f t="shared" si="24"/>
        <v>51.979499999999994</v>
      </c>
      <c r="L430" s="16">
        <f t="shared" si="22"/>
        <v>48.020500000000006</v>
      </c>
      <c r="M430" s="16">
        <f t="shared" si="22"/>
        <v>78.099999999999994</v>
      </c>
      <c r="N430" s="17">
        <v>8</v>
      </c>
      <c r="O430" s="17">
        <v>25</v>
      </c>
      <c r="P430" s="17">
        <v>5</v>
      </c>
      <c r="Q430" s="17">
        <v>10</v>
      </c>
      <c r="R430" s="18">
        <v>5.0000000000000001E-3</v>
      </c>
      <c r="S430" s="16">
        <v>0.5</v>
      </c>
      <c r="T430" s="60"/>
      <c r="U430" s="17"/>
      <c r="V430" s="16">
        <v>0.01</v>
      </c>
      <c r="W430" s="16">
        <v>0.5</v>
      </c>
      <c r="X430" s="18"/>
      <c r="Y430" s="16"/>
      <c r="Z430" s="16"/>
      <c r="AA430" s="16"/>
      <c r="AB430" s="16"/>
      <c r="AC430" s="16"/>
      <c r="AD430" s="16"/>
      <c r="AE430" s="16"/>
      <c r="AF430" s="18">
        <v>2E-3</v>
      </c>
      <c r="AG430" s="16">
        <v>0.1</v>
      </c>
      <c r="AH430" s="18"/>
      <c r="AI430" s="16"/>
      <c r="AJ430" s="17">
        <v>35</v>
      </c>
      <c r="AK430" s="17">
        <v>40</v>
      </c>
      <c r="AL430" s="16"/>
      <c r="AM430" s="16"/>
      <c r="AN430" s="16"/>
      <c r="AO430" s="16"/>
      <c r="AP430" s="16"/>
      <c r="AQ430" s="16"/>
      <c r="AR430" s="60"/>
      <c r="AS430" s="17"/>
      <c r="AT430" s="16"/>
      <c r="AU430" s="16"/>
      <c r="AV430" s="18"/>
      <c r="AW430" s="16"/>
      <c r="AX430" s="18">
        <v>3.0000000000000001E-3</v>
      </c>
      <c r="AY430" s="16">
        <v>1</v>
      </c>
      <c r="AZ430" s="60"/>
      <c r="BA430" s="17"/>
      <c r="BB430" s="16"/>
      <c r="BC430" s="16"/>
      <c r="BD430" s="16"/>
      <c r="BE430" s="16"/>
      <c r="BF430" s="60"/>
      <c r="BG430" s="17"/>
      <c r="BH430" s="60"/>
      <c r="BI430" s="17"/>
      <c r="BJ430" s="60"/>
      <c r="BK430" s="17"/>
      <c r="BL430" s="16"/>
      <c r="BM430" s="16"/>
      <c r="BN430" s="16"/>
      <c r="BO430" s="16"/>
      <c r="BP430" s="16"/>
      <c r="BQ430" s="16"/>
      <c r="BR430" s="60">
        <v>5.0000000000000001E-4</v>
      </c>
      <c r="BS430" s="17">
        <v>1</v>
      </c>
      <c r="BT430" s="16"/>
      <c r="BU430" s="16"/>
      <c r="BV430" s="16"/>
      <c r="BW430" s="16"/>
      <c r="BX430" s="60"/>
      <c r="BY430" s="17"/>
      <c r="BZ430" s="60"/>
      <c r="CA430" s="17"/>
      <c r="CB430" s="16"/>
      <c r="CC430" s="16"/>
      <c r="CD430" s="16"/>
      <c r="CE430" s="16"/>
      <c r="CF430" s="16"/>
      <c r="CG430" s="16"/>
      <c r="CH430" s="60"/>
      <c r="CI430" s="17"/>
      <c r="CJ430" s="16"/>
      <c r="CK430" s="16"/>
      <c r="CL430" s="16"/>
      <c r="CM430" s="16"/>
      <c r="CN430" s="16"/>
      <c r="CO430" s="16"/>
      <c r="CP430" s="16"/>
      <c r="CQ430" s="16"/>
      <c r="CR430" s="16"/>
      <c r="CS430" s="16"/>
      <c r="CT430" s="60"/>
      <c r="CU430" s="17"/>
      <c r="CV430" s="16"/>
      <c r="CW430" s="16"/>
    </row>
    <row r="431" spans="1:101" x14ac:dyDescent="0.3">
      <c r="A431" s="14">
        <v>135</v>
      </c>
      <c r="B431" s="15"/>
      <c r="C431" s="14" t="s">
        <v>224</v>
      </c>
      <c r="D431" s="14" t="s">
        <v>497</v>
      </c>
      <c r="E431" s="14"/>
      <c r="F431" s="14"/>
      <c r="G431" s="14" t="s">
        <v>498</v>
      </c>
      <c r="H431" s="2"/>
      <c r="I431" s="12">
        <v>100</v>
      </c>
      <c r="J431" s="16">
        <f t="shared" si="23"/>
        <v>21.400000000000006</v>
      </c>
      <c r="K431" s="16">
        <f t="shared" si="24"/>
        <v>51.974499999999992</v>
      </c>
      <c r="L431" s="16">
        <f t="shared" si="22"/>
        <v>48.025500000000008</v>
      </c>
      <c r="M431" s="16">
        <f t="shared" si="22"/>
        <v>78.599999999999994</v>
      </c>
      <c r="N431" s="17">
        <v>8</v>
      </c>
      <c r="O431" s="17">
        <v>25</v>
      </c>
      <c r="P431" s="17">
        <v>5</v>
      </c>
      <c r="Q431" s="17">
        <v>10</v>
      </c>
      <c r="R431" s="18">
        <v>5.0000000000000001E-3</v>
      </c>
      <c r="S431" s="16">
        <v>0.5</v>
      </c>
      <c r="T431" s="60"/>
      <c r="U431" s="17"/>
      <c r="V431" s="16"/>
      <c r="W431" s="16"/>
      <c r="X431" s="18">
        <v>2E-3</v>
      </c>
      <c r="Y431" s="16">
        <v>0.1</v>
      </c>
      <c r="Z431" s="16">
        <v>0.01</v>
      </c>
      <c r="AA431" s="16">
        <v>0.5</v>
      </c>
      <c r="AB431" s="16"/>
      <c r="AC431" s="16"/>
      <c r="AD431" s="16"/>
      <c r="AE431" s="16"/>
      <c r="AF431" s="18"/>
      <c r="AG431" s="16"/>
      <c r="AH431" s="18">
        <v>5.0000000000000001E-3</v>
      </c>
      <c r="AI431" s="16">
        <v>0.5</v>
      </c>
      <c r="AJ431" s="17">
        <v>35</v>
      </c>
      <c r="AK431" s="17">
        <v>40</v>
      </c>
      <c r="AL431" s="16"/>
      <c r="AM431" s="16"/>
      <c r="AN431" s="16"/>
      <c r="AO431" s="16"/>
      <c r="AP431" s="16"/>
      <c r="AQ431" s="16"/>
      <c r="AR431" s="60"/>
      <c r="AS431" s="17"/>
      <c r="AT431" s="16"/>
      <c r="AU431" s="16"/>
      <c r="AV431" s="18"/>
      <c r="AW431" s="16"/>
      <c r="AX431" s="18">
        <v>3.0000000000000001E-3</v>
      </c>
      <c r="AY431" s="16">
        <v>1</v>
      </c>
      <c r="AZ431" s="60"/>
      <c r="BA431" s="17"/>
      <c r="BB431" s="16"/>
      <c r="BC431" s="16"/>
      <c r="BD431" s="16"/>
      <c r="BE431" s="16"/>
      <c r="BF431" s="60"/>
      <c r="BG431" s="17"/>
      <c r="BH431" s="60"/>
      <c r="BI431" s="17"/>
      <c r="BJ431" s="60"/>
      <c r="BK431" s="17"/>
      <c r="BL431" s="16"/>
      <c r="BM431" s="16"/>
      <c r="BN431" s="16"/>
      <c r="BO431" s="16"/>
      <c r="BP431" s="16"/>
      <c r="BQ431" s="16"/>
      <c r="BR431" s="60">
        <v>5.0000000000000001E-4</v>
      </c>
      <c r="BS431" s="17">
        <v>1</v>
      </c>
      <c r="BT431" s="16"/>
      <c r="BU431" s="16"/>
      <c r="BV431" s="16"/>
      <c r="BW431" s="16"/>
      <c r="BX431" s="60"/>
      <c r="BY431" s="17"/>
      <c r="BZ431" s="60"/>
      <c r="CA431" s="17"/>
      <c r="CB431" s="16"/>
      <c r="CC431" s="16"/>
      <c r="CD431" s="16"/>
      <c r="CE431" s="16"/>
      <c r="CF431" s="16"/>
      <c r="CG431" s="16"/>
      <c r="CH431" s="60"/>
      <c r="CI431" s="17"/>
      <c r="CJ431" s="16"/>
      <c r="CK431" s="16"/>
      <c r="CL431" s="16"/>
      <c r="CM431" s="16"/>
      <c r="CN431" s="16"/>
      <c r="CO431" s="16"/>
      <c r="CP431" s="16"/>
      <c r="CQ431" s="16"/>
      <c r="CR431" s="16"/>
      <c r="CS431" s="16"/>
      <c r="CT431" s="60"/>
      <c r="CU431" s="17"/>
      <c r="CV431" s="16"/>
      <c r="CW431" s="16"/>
    </row>
    <row r="432" spans="1:101" x14ac:dyDescent="0.3">
      <c r="A432" s="14">
        <v>135</v>
      </c>
      <c r="B432" s="15"/>
      <c r="C432" s="14" t="s">
        <v>224</v>
      </c>
      <c r="D432" s="14" t="s">
        <v>497</v>
      </c>
      <c r="E432" s="14"/>
      <c r="F432" s="14"/>
      <c r="G432" s="14" t="s">
        <v>498</v>
      </c>
      <c r="H432" s="2"/>
      <c r="I432" s="12">
        <v>100</v>
      </c>
      <c r="J432" s="16">
        <f t="shared" si="23"/>
        <v>11.900000000000006</v>
      </c>
      <c r="K432" s="16">
        <f t="shared" si="24"/>
        <v>51.974499999999978</v>
      </c>
      <c r="L432" s="16">
        <f t="shared" si="22"/>
        <v>48.025500000000022</v>
      </c>
      <c r="M432" s="16">
        <f t="shared" si="22"/>
        <v>88.1</v>
      </c>
      <c r="N432" s="17">
        <v>8</v>
      </c>
      <c r="O432" s="17">
        <v>25</v>
      </c>
      <c r="P432" s="17">
        <v>5</v>
      </c>
      <c r="Q432" s="17">
        <v>10</v>
      </c>
      <c r="R432" s="18">
        <v>5.0000000000000001E-3</v>
      </c>
      <c r="S432" s="16">
        <v>0.5</v>
      </c>
      <c r="T432" s="60">
        <v>5.0000000000000001E-4</v>
      </c>
      <c r="U432" s="17">
        <v>1</v>
      </c>
      <c r="V432" s="16"/>
      <c r="W432" s="16"/>
      <c r="X432" s="18">
        <v>2E-3</v>
      </c>
      <c r="Y432" s="16">
        <v>0.1</v>
      </c>
      <c r="Z432" s="16">
        <v>0.01</v>
      </c>
      <c r="AA432" s="16">
        <v>0.5</v>
      </c>
      <c r="AB432" s="16"/>
      <c r="AC432" s="16"/>
      <c r="AD432" s="16"/>
      <c r="AE432" s="16"/>
      <c r="AF432" s="18"/>
      <c r="AG432" s="16"/>
      <c r="AH432" s="18"/>
      <c r="AI432" s="16"/>
      <c r="AJ432" s="17">
        <v>35</v>
      </c>
      <c r="AK432" s="17">
        <v>40</v>
      </c>
      <c r="AL432" s="16"/>
      <c r="AM432" s="16"/>
      <c r="AN432" s="16"/>
      <c r="AO432" s="16"/>
      <c r="AP432" s="16"/>
      <c r="AQ432" s="16"/>
      <c r="AR432" s="60">
        <v>5.0000000000000001E-4</v>
      </c>
      <c r="AS432" s="17">
        <v>1</v>
      </c>
      <c r="AT432" s="16"/>
      <c r="AU432" s="16"/>
      <c r="AV432" s="18"/>
      <c r="AW432" s="16"/>
      <c r="AX432" s="18">
        <v>3.0000000000000001E-3</v>
      </c>
      <c r="AY432" s="16">
        <v>1</v>
      </c>
      <c r="AZ432" s="60">
        <v>5.0000000000000001E-4</v>
      </c>
      <c r="BA432" s="17">
        <v>1</v>
      </c>
      <c r="BB432" s="16"/>
      <c r="BC432" s="16"/>
      <c r="BD432" s="16"/>
      <c r="BE432" s="16"/>
      <c r="BF432" s="60">
        <v>5.0000000000000001E-4</v>
      </c>
      <c r="BG432" s="17">
        <v>1</v>
      </c>
      <c r="BH432" s="60">
        <v>5.0000000000000001E-4</v>
      </c>
      <c r="BI432" s="17">
        <v>1</v>
      </c>
      <c r="BJ432" s="60">
        <v>5.0000000000000001E-4</v>
      </c>
      <c r="BK432" s="17">
        <v>1</v>
      </c>
      <c r="BL432" s="16"/>
      <c r="BM432" s="16"/>
      <c r="BN432" s="16"/>
      <c r="BO432" s="16"/>
      <c r="BP432" s="16"/>
      <c r="BQ432" s="16"/>
      <c r="BR432" s="60">
        <v>5.0000000000000001E-4</v>
      </c>
      <c r="BS432" s="17">
        <v>1</v>
      </c>
      <c r="BT432" s="16"/>
      <c r="BU432" s="16"/>
      <c r="BV432" s="16"/>
      <c r="BW432" s="16"/>
      <c r="BX432" s="60">
        <v>5.0000000000000001E-4</v>
      </c>
      <c r="BY432" s="17">
        <v>1</v>
      </c>
      <c r="BZ432" s="60">
        <v>5.0000000000000001E-4</v>
      </c>
      <c r="CA432" s="17">
        <v>1</v>
      </c>
      <c r="CB432" s="16"/>
      <c r="CC432" s="16"/>
      <c r="CD432" s="16"/>
      <c r="CE432" s="16"/>
      <c r="CF432" s="16"/>
      <c r="CG432" s="16"/>
      <c r="CH432" s="60">
        <v>5.0000000000000001E-4</v>
      </c>
      <c r="CI432" s="17">
        <v>1</v>
      </c>
      <c r="CJ432" s="16"/>
      <c r="CK432" s="16"/>
      <c r="CL432" s="16"/>
      <c r="CM432" s="16"/>
      <c r="CN432" s="16"/>
      <c r="CO432" s="16"/>
      <c r="CP432" s="16"/>
      <c r="CQ432" s="16"/>
      <c r="CR432" s="16"/>
      <c r="CS432" s="16"/>
      <c r="CT432" s="60">
        <v>5.0000000000000001E-4</v>
      </c>
      <c r="CU432" s="17">
        <v>1</v>
      </c>
      <c r="CV432" s="16"/>
      <c r="CW432" s="16"/>
    </row>
    <row r="433" spans="1:101" x14ac:dyDescent="0.3">
      <c r="A433" s="14">
        <v>135</v>
      </c>
      <c r="B433" s="15"/>
      <c r="C433" s="14" t="s">
        <v>224</v>
      </c>
      <c r="D433" s="14" t="s">
        <v>497</v>
      </c>
      <c r="E433" s="14"/>
      <c r="F433" s="14"/>
      <c r="G433" s="14" t="s">
        <v>498</v>
      </c>
      <c r="H433" s="2"/>
      <c r="I433" s="12">
        <v>100</v>
      </c>
      <c r="J433" s="16">
        <f t="shared" si="23"/>
        <v>21.400000000000006</v>
      </c>
      <c r="K433" s="16">
        <f t="shared" si="24"/>
        <v>51.974499999999992</v>
      </c>
      <c r="L433" s="16">
        <f t="shared" si="22"/>
        <v>48.025500000000008</v>
      </c>
      <c r="M433" s="16">
        <f t="shared" si="22"/>
        <v>78.599999999999994</v>
      </c>
      <c r="N433" s="17">
        <v>8</v>
      </c>
      <c r="O433" s="17">
        <v>25</v>
      </c>
      <c r="P433" s="17">
        <v>5</v>
      </c>
      <c r="Q433" s="17">
        <v>10</v>
      </c>
      <c r="R433" s="18">
        <v>5.0000000000000001E-3</v>
      </c>
      <c r="S433" s="16">
        <v>0.5</v>
      </c>
      <c r="T433" s="60"/>
      <c r="U433" s="17"/>
      <c r="V433" s="16"/>
      <c r="W433" s="16"/>
      <c r="X433" s="18"/>
      <c r="Y433" s="16"/>
      <c r="Z433" s="16">
        <v>0.01</v>
      </c>
      <c r="AA433" s="16">
        <v>0.5</v>
      </c>
      <c r="AB433" s="16"/>
      <c r="AC433" s="16"/>
      <c r="AD433" s="16"/>
      <c r="AE433" s="16"/>
      <c r="AF433" s="18">
        <v>2E-3</v>
      </c>
      <c r="AG433" s="16">
        <v>0.1</v>
      </c>
      <c r="AH433" s="18">
        <v>5.0000000000000001E-3</v>
      </c>
      <c r="AI433" s="16">
        <v>0.5</v>
      </c>
      <c r="AJ433" s="17">
        <v>35</v>
      </c>
      <c r="AK433" s="17">
        <v>40</v>
      </c>
      <c r="AL433" s="16"/>
      <c r="AM433" s="16"/>
      <c r="AN433" s="16"/>
      <c r="AO433" s="16"/>
      <c r="AP433" s="16"/>
      <c r="AQ433" s="16"/>
      <c r="AR433" s="60"/>
      <c r="AS433" s="17"/>
      <c r="AT433" s="16"/>
      <c r="AU433" s="16"/>
      <c r="AV433" s="18"/>
      <c r="AW433" s="16"/>
      <c r="AX433" s="18">
        <v>3.0000000000000001E-3</v>
      </c>
      <c r="AY433" s="16">
        <v>1</v>
      </c>
      <c r="AZ433" s="60"/>
      <c r="BA433" s="17"/>
      <c r="BB433" s="16"/>
      <c r="BC433" s="16"/>
      <c r="BD433" s="16"/>
      <c r="BE433" s="16"/>
      <c r="BF433" s="60"/>
      <c r="BG433" s="17"/>
      <c r="BH433" s="60"/>
      <c r="BI433" s="17"/>
      <c r="BJ433" s="60"/>
      <c r="BK433" s="17"/>
      <c r="BL433" s="16"/>
      <c r="BM433" s="16"/>
      <c r="BN433" s="16"/>
      <c r="BO433" s="16"/>
      <c r="BP433" s="16"/>
      <c r="BQ433" s="16"/>
      <c r="BR433" s="60">
        <v>5.0000000000000001E-4</v>
      </c>
      <c r="BS433" s="17">
        <v>1</v>
      </c>
      <c r="BT433" s="16"/>
      <c r="BU433" s="16"/>
      <c r="BV433" s="16"/>
      <c r="BW433" s="16"/>
      <c r="BX433" s="60"/>
      <c r="BY433" s="17"/>
      <c r="BZ433" s="60"/>
      <c r="CA433" s="17"/>
      <c r="CB433" s="16"/>
      <c r="CC433" s="16"/>
      <c r="CD433" s="16"/>
      <c r="CE433" s="16"/>
      <c r="CF433" s="16"/>
      <c r="CG433" s="16"/>
      <c r="CH433" s="60"/>
      <c r="CI433" s="17"/>
      <c r="CJ433" s="16"/>
      <c r="CK433" s="16"/>
      <c r="CL433" s="16"/>
      <c r="CM433" s="16"/>
      <c r="CN433" s="16"/>
      <c r="CO433" s="16"/>
      <c r="CP433" s="16"/>
      <c r="CQ433" s="16"/>
      <c r="CR433" s="16"/>
      <c r="CS433" s="16"/>
      <c r="CT433" s="60"/>
      <c r="CU433" s="17"/>
      <c r="CV433" s="16"/>
      <c r="CW433" s="16"/>
    </row>
    <row r="434" spans="1:101" x14ac:dyDescent="0.3">
      <c r="A434" s="14">
        <v>135</v>
      </c>
      <c r="B434" s="15"/>
      <c r="C434" s="14" t="s">
        <v>224</v>
      </c>
      <c r="D434" s="14" t="s">
        <v>497</v>
      </c>
      <c r="E434" s="14"/>
      <c r="F434" s="14"/>
      <c r="G434" s="14" t="s">
        <v>498</v>
      </c>
      <c r="H434" s="2"/>
      <c r="I434" s="12">
        <v>100</v>
      </c>
      <c r="J434" s="16">
        <f t="shared" si="23"/>
        <v>21.900000000000006</v>
      </c>
      <c r="K434" s="16">
        <f t="shared" si="24"/>
        <v>51.979499999999994</v>
      </c>
      <c r="L434" s="16">
        <f t="shared" si="22"/>
        <v>48.020500000000006</v>
      </c>
      <c r="M434" s="16">
        <f t="shared" si="22"/>
        <v>78.099999999999994</v>
      </c>
      <c r="N434" s="17">
        <v>8</v>
      </c>
      <c r="O434" s="17">
        <v>25</v>
      </c>
      <c r="P434" s="17">
        <v>5</v>
      </c>
      <c r="Q434" s="17">
        <v>10</v>
      </c>
      <c r="R434" s="18">
        <v>5.0000000000000001E-3</v>
      </c>
      <c r="S434" s="16">
        <v>0.5</v>
      </c>
      <c r="T434" s="60"/>
      <c r="U434" s="17"/>
      <c r="V434" s="16"/>
      <c r="W434" s="16"/>
      <c r="X434" s="18"/>
      <c r="Y434" s="16"/>
      <c r="Z434" s="16">
        <v>0.01</v>
      </c>
      <c r="AA434" s="16">
        <v>0.5</v>
      </c>
      <c r="AB434" s="16"/>
      <c r="AC434" s="16"/>
      <c r="AD434" s="16"/>
      <c r="AE434" s="16"/>
      <c r="AF434" s="18">
        <v>2E-3</v>
      </c>
      <c r="AG434" s="16">
        <v>0.1</v>
      </c>
      <c r="AH434" s="18"/>
      <c r="AI434" s="16"/>
      <c r="AJ434" s="17">
        <v>35</v>
      </c>
      <c r="AK434" s="17">
        <v>40</v>
      </c>
      <c r="AL434" s="16"/>
      <c r="AM434" s="16"/>
      <c r="AN434" s="16"/>
      <c r="AO434" s="16"/>
      <c r="AP434" s="16"/>
      <c r="AQ434" s="16"/>
      <c r="AR434" s="60"/>
      <c r="AS434" s="17"/>
      <c r="AT434" s="16"/>
      <c r="AU434" s="16"/>
      <c r="AV434" s="18"/>
      <c r="AW434" s="16"/>
      <c r="AX434" s="18">
        <v>3.0000000000000001E-3</v>
      </c>
      <c r="AY434" s="16">
        <v>1</v>
      </c>
      <c r="AZ434" s="60"/>
      <c r="BA434" s="17"/>
      <c r="BB434" s="16"/>
      <c r="BC434" s="16"/>
      <c r="BD434" s="16"/>
      <c r="BE434" s="16"/>
      <c r="BF434" s="60"/>
      <c r="BG434" s="17"/>
      <c r="BH434" s="60"/>
      <c r="BI434" s="17"/>
      <c r="BJ434" s="60"/>
      <c r="BK434" s="17"/>
      <c r="BL434" s="16"/>
      <c r="BM434" s="16"/>
      <c r="BN434" s="16"/>
      <c r="BO434" s="16"/>
      <c r="BP434" s="16"/>
      <c r="BQ434" s="16"/>
      <c r="BR434" s="60">
        <v>5.0000000000000001E-4</v>
      </c>
      <c r="BS434" s="17">
        <v>1</v>
      </c>
      <c r="BT434" s="16"/>
      <c r="BU434" s="16"/>
      <c r="BV434" s="16"/>
      <c r="BW434" s="16"/>
      <c r="BX434" s="60"/>
      <c r="BY434" s="17"/>
      <c r="BZ434" s="60"/>
      <c r="CA434" s="17"/>
      <c r="CB434" s="16"/>
      <c r="CC434" s="16"/>
      <c r="CD434" s="16"/>
      <c r="CE434" s="16"/>
      <c r="CF434" s="16"/>
      <c r="CG434" s="16"/>
      <c r="CH434" s="60"/>
      <c r="CI434" s="17"/>
      <c r="CJ434" s="16"/>
      <c r="CK434" s="16"/>
      <c r="CL434" s="16"/>
      <c r="CM434" s="16"/>
      <c r="CN434" s="16"/>
      <c r="CO434" s="16"/>
      <c r="CP434" s="16"/>
      <c r="CQ434" s="16"/>
      <c r="CR434" s="16"/>
      <c r="CS434" s="16"/>
      <c r="CT434" s="60"/>
      <c r="CU434" s="17"/>
      <c r="CV434" s="16"/>
      <c r="CW434" s="16"/>
    </row>
    <row r="435" spans="1:101" x14ac:dyDescent="0.3">
      <c r="A435" s="14">
        <v>135</v>
      </c>
      <c r="B435" s="15"/>
      <c r="C435" s="14" t="s">
        <v>224</v>
      </c>
      <c r="D435" s="14" t="s">
        <v>497</v>
      </c>
      <c r="E435" s="14"/>
      <c r="F435" s="14"/>
      <c r="G435" s="14" t="s">
        <v>498</v>
      </c>
      <c r="H435" s="2"/>
      <c r="I435" s="12">
        <v>100</v>
      </c>
      <c r="J435" s="16">
        <f t="shared" si="23"/>
        <v>21.400000000000006</v>
      </c>
      <c r="K435" s="16">
        <f t="shared" si="24"/>
        <v>51.974499999999999</v>
      </c>
      <c r="L435" s="16">
        <f t="shared" si="22"/>
        <v>48.025500000000001</v>
      </c>
      <c r="M435" s="16">
        <f t="shared" si="22"/>
        <v>78.599999999999994</v>
      </c>
      <c r="N435" s="17">
        <v>8</v>
      </c>
      <c r="O435" s="17">
        <v>25</v>
      </c>
      <c r="P435" s="17">
        <v>5</v>
      </c>
      <c r="Q435" s="17">
        <v>10</v>
      </c>
      <c r="R435" s="18">
        <v>5.0000000000000001E-3</v>
      </c>
      <c r="S435" s="16">
        <v>0.5</v>
      </c>
      <c r="T435" s="60"/>
      <c r="U435" s="17"/>
      <c r="V435" s="16"/>
      <c r="W435" s="16"/>
      <c r="X435" s="18">
        <v>2E-3</v>
      </c>
      <c r="Y435" s="16">
        <v>0.1</v>
      </c>
      <c r="Z435" s="16"/>
      <c r="AA435" s="16"/>
      <c r="AB435" s="16"/>
      <c r="AC435" s="16"/>
      <c r="AD435" s="16"/>
      <c r="AE435" s="16"/>
      <c r="AF435" s="18"/>
      <c r="AG435" s="16"/>
      <c r="AH435" s="18">
        <v>5.0000000000000001E-3</v>
      </c>
      <c r="AI435" s="16">
        <v>0.5</v>
      </c>
      <c r="AJ435" s="17">
        <v>35</v>
      </c>
      <c r="AK435" s="17">
        <v>40</v>
      </c>
      <c r="AL435" s="16"/>
      <c r="AM435" s="16"/>
      <c r="AN435" s="16">
        <v>0.01</v>
      </c>
      <c r="AO435" s="16">
        <v>0.5</v>
      </c>
      <c r="AP435" s="16"/>
      <c r="AQ435" s="16"/>
      <c r="AR435" s="60"/>
      <c r="AS435" s="17"/>
      <c r="AT435" s="16"/>
      <c r="AU435" s="16"/>
      <c r="AV435" s="18"/>
      <c r="AW435" s="16"/>
      <c r="AX435" s="18">
        <v>3.0000000000000001E-3</v>
      </c>
      <c r="AY435" s="16">
        <v>1</v>
      </c>
      <c r="AZ435" s="60"/>
      <c r="BA435" s="17"/>
      <c r="BB435" s="16"/>
      <c r="BC435" s="16"/>
      <c r="BD435" s="16"/>
      <c r="BE435" s="16"/>
      <c r="BF435" s="60"/>
      <c r="BG435" s="17"/>
      <c r="BH435" s="60"/>
      <c r="BI435" s="17"/>
      <c r="BJ435" s="60"/>
      <c r="BK435" s="17"/>
      <c r="BL435" s="16"/>
      <c r="BM435" s="16"/>
      <c r="BN435" s="16"/>
      <c r="BO435" s="16"/>
      <c r="BP435" s="16"/>
      <c r="BQ435" s="16"/>
      <c r="BR435" s="60">
        <v>5.0000000000000001E-4</v>
      </c>
      <c r="BS435" s="17">
        <v>1</v>
      </c>
      <c r="BT435" s="16"/>
      <c r="BU435" s="16"/>
      <c r="BV435" s="16"/>
      <c r="BW435" s="16"/>
      <c r="BX435" s="60"/>
      <c r="BY435" s="17"/>
      <c r="BZ435" s="60"/>
      <c r="CA435" s="17"/>
      <c r="CB435" s="16"/>
      <c r="CC435" s="16"/>
      <c r="CD435" s="16"/>
      <c r="CE435" s="16"/>
      <c r="CF435" s="16"/>
      <c r="CG435" s="16"/>
      <c r="CH435" s="60"/>
      <c r="CI435" s="17"/>
      <c r="CJ435" s="16"/>
      <c r="CK435" s="16"/>
      <c r="CL435" s="16"/>
      <c r="CM435" s="16"/>
      <c r="CN435" s="16"/>
      <c r="CO435" s="16"/>
      <c r="CP435" s="16"/>
      <c r="CQ435" s="16"/>
      <c r="CR435" s="16"/>
      <c r="CS435" s="16"/>
      <c r="CT435" s="60"/>
      <c r="CU435" s="17"/>
      <c r="CV435" s="16"/>
      <c r="CW435" s="16"/>
    </row>
    <row r="436" spans="1:101" x14ac:dyDescent="0.3">
      <c r="A436" s="14">
        <v>135</v>
      </c>
      <c r="B436" s="15"/>
      <c r="C436" s="14" t="s">
        <v>224</v>
      </c>
      <c r="D436" s="14" t="s">
        <v>497</v>
      </c>
      <c r="E436" s="14"/>
      <c r="F436" s="14"/>
      <c r="G436" s="14" t="s">
        <v>498</v>
      </c>
      <c r="H436" s="2"/>
      <c r="I436" s="12">
        <v>100</v>
      </c>
      <c r="J436" s="16">
        <f t="shared" si="23"/>
        <v>11.900000000000006</v>
      </c>
      <c r="K436" s="16">
        <f t="shared" si="24"/>
        <v>51.974499999999978</v>
      </c>
      <c r="L436" s="16">
        <f t="shared" si="22"/>
        <v>48.025500000000022</v>
      </c>
      <c r="M436" s="16">
        <f t="shared" si="22"/>
        <v>88.1</v>
      </c>
      <c r="N436" s="17">
        <v>8</v>
      </c>
      <c r="O436" s="17">
        <v>25</v>
      </c>
      <c r="P436" s="17">
        <v>5</v>
      </c>
      <c r="Q436" s="17">
        <v>10</v>
      </c>
      <c r="R436" s="18">
        <v>5.0000000000000001E-3</v>
      </c>
      <c r="S436" s="16">
        <v>0.5</v>
      </c>
      <c r="T436" s="60">
        <v>5.0000000000000001E-4</v>
      </c>
      <c r="U436" s="17">
        <v>1</v>
      </c>
      <c r="V436" s="16"/>
      <c r="W436" s="16"/>
      <c r="X436" s="18">
        <v>2E-3</v>
      </c>
      <c r="Y436" s="16">
        <v>0.1</v>
      </c>
      <c r="Z436" s="16"/>
      <c r="AA436" s="16"/>
      <c r="AB436" s="16"/>
      <c r="AC436" s="16"/>
      <c r="AD436" s="16"/>
      <c r="AE436" s="16"/>
      <c r="AF436" s="18"/>
      <c r="AG436" s="16"/>
      <c r="AH436" s="18"/>
      <c r="AI436" s="16"/>
      <c r="AJ436" s="17">
        <v>35</v>
      </c>
      <c r="AK436" s="17">
        <v>40</v>
      </c>
      <c r="AL436" s="16"/>
      <c r="AM436" s="16"/>
      <c r="AN436" s="16">
        <v>0.01</v>
      </c>
      <c r="AO436" s="16">
        <v>0.5</v>
      </c>
      <c r="AP436" s="16"/>
      <c r="AQ436" s="16"/>
      <c r="AR436" s="60">
        <v>5.0000000000000001E-4</v>
      </c>
      <c r="AS436" s="17">
        <v>1</v>
      </c>
      <c r="AT436" s="16"/>
      <c r="AU436" s="16"/>
      <c r="AV436" s="18"/>
      <c r="AW436" s="16"/>
      <c r="AX436" s="18">
        <v>3.0000000000000001E-3</v>
      </c>
      <c r="AY436" s="16">
        <v>1</v>
      </c>
      <c r="AZ436" s="60">
        <v>5.0000000000000001E-4</v>
      </c>
      <c r="BA436" s="17">
        <v>1</v>
      </c>
      <c r="BB436" s="16"/>
      <c r="BC436" s="16"/>
      <c r="BD436" s="16"/>
      <c r="BE436" s="16"/>
      <c r="BF436" s="60">
        <v>5.0000000000000001E-4</v>
      </c>
      <c r="BG436" s="17">
        <v>1</v>
      </c>
      <c r="BH436" s="60">
        <v>5.0000000000000001E-4</v>
      </c>
      <c r="BI436" s="17">
        <v>1</v>
      </c>
      <c r="BJ436" s="60">
        <v>5.0000000000000001E-4</v>
      </c>
      <c r="BK436" s="17">
        <v>1</v>
      </c>
      <c r="BL436" s="16"/>
      <c r="BM436" s="16"/>
      <c r="BN436" s="16"/>
      <c r="BO436" s="16"/>
      <c r="BP436" s="16"/>
      <c r="BQ436" s="16"/>
      <c r="BR436" s="60">
        <v>5.0000000000000001E-4</v>
      </c>
      <c r="BS436" s="17">
        <v>1</v>
      </c>
      <c r="BT436" s="16"/>
      <c r="BU436" s="16"/>
      <c r="BV436" s="16"/>
      <c r="BW436" s="16"/>
      <c r="BX436" s="60">
        <v>5.0000000000000001E-4</v>
      </c>
      <c r="BY436" s="17">
        <v>1</v>
      </c>
      <c r="BZ436" s="60">
        <v>5.0000000000000001E-4</v>
      </c>
      <c r="CA436" s="17">
        <v>1</v>
      </c>
      <c r="CB436" s="16"/>
      <c r="CC436" s="16"/>
      <c r="CD436" s="16"/>
      <c r="CE436" s="16"/>
      <c r="CF436" s="16"/>
      <c r="CG436" s="16"/>
      <c r="CH436" s="60">
        <v>5.0000000000000001E-4</v>
      </c>
      <c r="CI436" s="17">
        <v>1</v>
      </c>
      <c r="CJ436" s="16"/>
      <c r="CK436" s="16"/>
      <c r="CL436" s="16"/>
      <c r="CM436" s="16"/>
      <c r="CN436" s="16"/>
      <c r="CO436" s="16"/>
      <c r="CP436" s="16"/>
      <c r="CQ436" s="16"/>
      <c r="CR436" s="16"/>
      <c r="CS436" s="16"/>
      <c r="CT436" s="60">
        <v>5.0000000000000001E-4</v>
      </c>
      <c r="CU436" s="17">
        <v>1</v>
      </c>
      <c r="CV436" s="16"/>
      <c r="CW436" s="16"/>
    </row>
    <row r="437" spans="1:101" x14ac:dyDescent="0.3">
      <c r="A437" s="14">
        <v>135</v>
      </c>
      <c r="B437" s="15"/>
      <c r="C437" s="14" t="s">
        <v>224</v>
      </c>
      <c r="D437" s="14" t="s">
        <v>497</v>
      </c>
      <c r="E437" s="14"/>
      <c r="F437" s="14"/>
      <c r="G437" s="14" t="s">
        <v>498</v>
      </c>
      <c r="H437" s="2"/>
      <c r="I437" s="12">
        <v>100</v>
      </c>
      <c r="J437" s="16">
        <f t="shared" si="23"/>
        <v>21.400000000000006</v>
      </c>
      <c r="K437" s="16">
        <f t="shared" si="24"/>
        <v>51.974499999999999</v>
      </c>
      <c r="L437" s="16">
        <f t="shared" si="22"/>
        <v>48.025500000000001</v>
      </c>
      <c r="M437" s="16">
        <f t="shared" si="22"/>
        <v>78.599999999999994</v>
      </c>
      <c r="N437" s="17">
        <v>8</v>
      </c>
      <c r="O437" s="17">
        <v>25</v>
      </c>
      <c r="P437" s="17">
        <v>5</v>
      </c>
      <c r="Q437" s="17">
        <v>10</v>
      </c>
      <c r="R437" s="18">
        <v>5.0000000000000001E-3</v>
      </c>
      <c r="S437" s="16">
        <v>0.5</v>
      </c>
      <c r="T437" s="60"/>
      <c r="U437" s="17"/>
      <c r="V437" s="16"/>
      <c r="W437" s="16"/>
      <c r="X437" s="18"/>
      <c r="Y437" s="16"/>
      <c r="Z437" s="16"/>
      <c r="AA437" s="16"/>
      <c r="AB437" s="16"/>
      <c r="AC437" s="16"/>
      <c r="AD437" s="16"/>
      <c r="AE437" s="16"/>
      <c r="AF437" s="18">
        <v>2E-3</v>
      </c>
      <c r="AG437" s="16">
        <v>0.1</v>
      </c>
      <c r="AH437" s="18">
        <v>5.0000000000000001E-3</v>
      </c>
      <c r="AI437" s="16">
        <v>0.5</v>
      </c>
      <c r="AJ437" s="17">
        <v>35</v>
      </c>
      <c r="AK437" s="17">
        <v>40</v>
      </c>
      <c r="AL437" s="16"/>
      <c r="AM437" s="16"/>
      <c r="AN437" s="16">
        <v>0.01</v>
      </c>
      <c r="AO437" s="16">
        <v>0.5</v>
      </c>
      <c r="AP437" s="16"/>
      <c r="AQ437" s="16"/>
      <c r="AR437" s="60"/>
      <c r="AS437" s="17"/>
      <c r="AT437" s="16"/>
      <c r="AU437" s="16"/>
      <c r="AV437" s="18"/>
      <c r="AW437" s="16"/>
      <c r="AX437" s="18">
        <v>3.0000000000000001E-3</v>
      </c>
      <c r="AY437" s="16">
        <v>1</v>
      </c>
      <c r="AZ437" s="60"/>
      <c r="BA437" s="17"/>
      <c r="BB437" s="16"/>
      <c r="BC437" s="16"/>
      <c r="BD437" s="16"/>
      <c r="BE437" s="16"/>
      <c r="BF437" s="60"/>
      <c r="BG437" s="17"/>
      <c r="BH437" s="60"/>
      <c r="BI437" s="17"/>
      <c r="BJ437" s="60"/>
      <c r="BK437" s="17"/>
      <c r="BL437" s="16"/>
      <c r="BM437" s="16"/>
      <c r="BN437" s="16"/>
      <c r="BO437" s="16"/>
      <c r="BP437" s="16"/>
      <c r="BQ437" s="16"/>
      <c r="BR437" s="60">
        <v>5.0000000000000001E-4</v>
      </c>
      <c r="BS437" s="17">
        <v>1</v>
      </c>
      <c r="BT437" s="16"/>
      <c r="BU437" s="16"/>
      <c r="BV437" s="16"/>
      <c r="BW437" s="16"/>
      <c r="BX437" s="60"/>
      <c r="BY437" s="17"/>
      <c r="BZ437" s="60"/>
      <c r="CA437" s="17"/>
      <c r="CB437" s="16"/>
      <c r="CC437" s="16"/>
      <c r="CD437" s="16"/>
      <c r="CE437" s="16"/>
      <c r="CF437" s="16"/>
      <c r="CG437" s="16"/>
      <c r="CH437" s="60"/>
      <c r="CI437" s="17"/>
      <c r="CJ437" s="16"/>
      <c r="CK437" s="16"/>
      <c r="CL437" s="16"/>
      <c r="CM437" s="16"/>
      <c r="CN437" s="16"/>
      <c r="CO437" s="16"/>
      <c r="CP437" s="16"/>
      <c r="CQ437" s="16"/>
      <c r="CR437" s="16"/>
      <c r="CS437" s="16"/>
      <c r="CT437" s="60"/>
      <c r="CU437" s="17"/>
      <c r="CV437" s="16"/>
      <c r="CW437" s="16"/>
    </row>
    <row r="438" spans="1:101" x14ac:dyDescent="0.3">
      <c r="A438" s="14">
        <v>135</v>
      </c>
      <c r="B438" s="15"/>
      <c r="C438" s="14" t="s">
        <v>224</v>
      </c>
      <c r="D438" s="14" t="s">
        <v>497</v>
      </c>
      <c r="E438" s="14"/>
      <c r="F438" s="14"/>
      <c r="G438" s="14" t="s">
        <v>498</v>
      </c>
      <c r="H438" s="2"/>
      <c r="I438" s="12">
        <v>100</v>
      </c>
      <c r="J438" s="16">
        <f t="shared" si="23"/>
        <v>21.900000000000006</v>
      </c>
      <c r="K438" s="16">
        <f t="shared" si="24"/>
        <v>51.979499999999994</v>
      </c>
      <c r="L438" s="16">
        <f t="shared" si="22"/>
        <v>48.020500000000006</v>
      </c>
      <c r="M438" s="16">
        <f t="shared" si="22"/>
        <v>78.099999999999994</v>
      </c>
      <c r="N438" s="17">
        <v>8</v>
      </c>
      <c r="O438" s="17">
        <v>25</v>
      </c>
      <c r="P438" s="17">
        <v>5</v>
      </c>
      <c r="Q438" s="17">
        <v>10</v>
      </c>
      <c r="R438" s="18">
        <v>5.0000000000000001E-3</v>
      </c>
      <c r="S438" s="16">
        <v>0.5</v>
      </c>
      <c r="T438" s="60"/>
      <c r="U438" s="17"/>
      <c r="V438" s="16"/>
      <c r="W438" s="16"/>
      <c r="X438" s="18"/>
      <c r="Y438" s="16"/>
      <c r="Z438" s="16"/>
      <c r="AA438" s="16"/>
      <c r="AB438" s="16"/>
      <c r="AC438" s="16"/>
      <c r="AD438" s="16"/>
      <c r="AE438" s="16"/>
      <c r="AF438" s="18">
        <v>2E-3</v>
      </c>
      <c r="AG438" s="16">
        <v>0.1</v>
      </c>
      <c r="AH438" s="18"/>
      <c r="AI438" s="16"/>
      <c r="AJ438" s="17">
        <v>35</v>
      </c>
      <c r="AK438" s="17">
        <v>40</v>
      </c>
      <c r="AL438" s="16"/>
      <c r="AM438" s="16"/>
      <c r="AN438" s="16">
        <v>0.01</v>
      </c>
      <c r="AO438" s="16">
        <v>0.5</v>
      </c>
      <c r="AP438" s="16"/>
      <c r="AQ438" s="16"/>
      <c r="AR438" s="60"/>
      <c r="AS438" s="17"/>
      <c r="AT438" s="16"/>
      <c r="AU438" s="16"/>
      <c r="AV438" s="18"/>
      <c r="AW438" s="16"/>
      <c r="AX438" s="18">
        <v>3.0000000000000001E-3</v>
      </c>
      <c r="AY438" s="16">
        <v>1</v>
      </c>
      <c r="AZ438" s="60"/>
      <c r="BA438" s="17"/>
      <c r="BB438" s="16"/>
      <c r="BC438" s="16"/>
      <c r="BD438" s="16"/>
      <c r="BE438" s="16"/>
      <c r="BF438" s="60"/>
      <c r="BG438" s="17"/>
      <c r="BH438" s="60"/>
      <c r="BI438" s="17"/>
      <c r="BJ438" s="60"/>
      <c r="BK438" s="17"/>
      <c r="BL438" s="16"/>
      <c r="BM438" s="16"/>
      <c r="BN438" s="16"/>
      <c r="BO438" s="16"/>
      <c r="BP438" s="16"/>
      <c r="BQ438" s="16"/>
      <c r="BR438" s="60">
        <v>5.0000000000000001E-4</v>
      </c>
      <c r="BS438" s="17">
        <v>1</v>
      </c>
      <c r="BT438" s="16"/>
      <c r="BU438" s="16"/>
      <c r="BV438" s="16"/>
      <c r="BW438" s="16"/>
      <c r="BX438" s="60"/>
      <c r="BY438" s="17"/>
      <c r="BZ438" s="60"/>
      <c r="CA438" s="17"/>
      <c r="CB438" s="16"/>
      <c r="CC438" s="16"/>
      <c r="CD438" s="16"/>
      <c r="CE438" s="16"/>
      <c r="CF438" s="16"/>
      <c r="CG438" s="16"/>
      <c r="CH438" s="60"/>
      <c r="CI438" s="17"/>
      <c r="CJ438" s="16"/>
      <c r="CK438" s="16"/>
      <c r="CL438" s="16"/>
      <c r="CM438" s="16"/>
      <c r="CN438" s="16"/>
      <c r="CO438" s="16"/>
      <c r="CP438" s="16"/>
      <c r="CQ438" s="16"/>
      <c r="CR438" s="16"/>
      <c r="CS438" s="16"/>
      <c r="CT438" s="60"/>
      <c r="CU438" s="17"/>
      <c r="CV438" s="16"/>
      <c r="CW438" s="16"/>
    </row>
    <row r="439" spans="1:101" x14ac:dyDescent="0.3">
      <c r="A439" s="14">
        <v>135</v>
      </c>
      <c r="B439" s="15"/>
      <c r="C439" s="14" t="s">
        <v>224</v>
      </c>
      <c r="D439" s="14" t="s">
        <v>497</v>
      </c>
      <c r="E439" s="14"/>
      <c r="F439" s="14"/>
      <c r="G439" s="14" t="s">
        <v>498</v>
      </c>
      <c r="H439" s="2"/>
      <c r="I439" s="12">
        <v>100</v>
      </c>
      <c r="J439" s="16">
        <f t="shared" si="23"/>
        <v>22.200000000000003</v>
      </c>
      <c r="K439" s="16">
        <f t="shared" si="24"/>
        <v>51.967499999999994</v>
      </c>
      <c r="L439" s="16">
        <f t="shared" si="22"/>
        <v>48.032500000000006</v>
      </c>
      <c r="M439" s="16">
        <f t="shared" si="22"/>
        <v>77.8</v>
      </c>
      <c r="N439" s="17">
        <v>8</v>
      </c>
      <c r="O439" s="17">
        <v>25</v>
      </c>
      <c r="P439" s="17">
        <v>5</v>
      </c>
      <c r="Q439" s="17">
        <v>10</v>
      </c>
      <c r="R439" s="18">
        <v>5.0000000000000001E-3</v>
      </c>
      <c r="S439" s="16">
        <v>0.5</v>
      </c>
      <c r="T439" s="60"/>
      <c r="U439" s="17"/>
      <c r="V439" s="16">
        <v>0.01</v>
      </c>
      <c r="W439" s="16">
        <v>0.5</v>
      </c>
      <c r="X439" s="18">
        <v>2E-3</v>
      </c>
      <c r="Y439" s="16">
        <v>0.1</v>
      </c>
      <c r="Z439" s="16"/>
      <c r="AA439" s="16"/>
      <c r="AB439" s="16"/>
      <c r="AC439" s="16"/>
      <c r="AD439" s="16"/>
      <c r="AE439" s="16"/>
      <c r="AF439" s="18"/>
      <c r="AG439" s="16"/>
      <c r="AH439" s="18">
        <v>5.0000000000000001E-3</v>
      </c>
      <c r="AI439" s="16">
        <v>0.5</v>
      </c>
      <c r="AJ439" s="17">
        <v>35</v>
      </c>
      <c r="AK439" s="17">
        <v>40</v>
      </c>
      <c r="AL439" s="16">
        <v>0.01</v>
      </c>
      <c r="AM439" s="16">
        <v>0.2</v>
      </c>
      <c r="AN439" s="16"/>
      <c r="AO439" s="16"/>
      <c r="AP439" s="16"/>
      <c r="AQ439" s="16"/>
      <c r="AR439" s="60"/>
      <c r="AS439" s="17"/>
      <c r="AT439" s="16"/>
      <c r="AU439" s="16"/>
      <c r="AV439" s="18"/>
      <c r="AW439" s="16"/>
      <c r="AX439" s="18"/>
      <c r="AY439" s="16"/>
      <c r="AZ439" s="60"/>
      <c r="BA439" s="17"/>
      <c r="BB439" s="16"/>
      <c r="BC439" s="16"/>
      <c r="BD439" s="16"/>
      <c r="BE439" s="16"/>
      <c r="BF439" s="60"/>
      <c r="BG439" s="17"/>
      <c r="BH439" s="60"/>
      <c r="BI439" s="17"/>
      <c r="BJ439" s="60"/>
      <c r="BK439" s="17"/>
      <c r="BL439" s="16"/>
      <c r="BM439" s="16"/>
      <c r="BN439" s="16"/>
      <c r="BO439" s="16"/>
      <c r="BP439" s="16"/>
      <c r="BQ439" s="16"/>
      <c r="BR439" s="60"/>
      <c r="BS439" s="17"/>
      <c r="BT439" s="16"/>
      <c r="BU439" s="16"/>
      <c r="BV439" s="16"/>
      <c r="BW439" s="16"/>
      <c r="BX439" s="60"/>
      <c r="BY439" s="17"/>
      <c r="BZ439" s="60">
        <v>5.0000000000000001E-4</v>
      </c>
      <c r="CA439" s="17">
        <v>1</v>
      </c>
      <c r="CB439" s="16"/>
      <c r="CC439" s="16"/>
      <c r="CD439" s="16"/>
      <c r="CE439" s="16"/>
      <c r="CF439" s="16"/>
      <c r="CG439" s="16"/>
      <c r="CH439" s="60"/>
      <c r="CI439" s="17"/>
      <c r="CJ439" s="16"/>
      <c r="CK439" s="16"/>
      <c r="CL439" s="16"/>
      <c r="CM439" s="16"/>
      <c r="CN439" s="16"/>
      <c r="CO439" s="16"/>
      <c r="CP439" s="16"/>
      <c r="CQ439" s="16"/>
      <c r="CR439" s="16"/>
      <c r="CS439" s="16"/>
      <c r="CT439" s="60"/>
      <c r="CU439" s="17"/>
      <c r="CV439" s="16"/>
      <c r="CW439" s="16"/>
    </row>
    <row r="440" spans="1:101" x14ac:dyDescent="0.3">
      <c r="A440" s="14">
        <v>135</v>
      </c>
      <c r="B440" s="15"/>
      <c r="C440" s="14" t="s">
        <v>224</v>
      </c>
      <c r="D440" s="14" t="s">
        <v>497</v>
      </c>
      <c r="E440" s="14"/>
      <c r="F440" s="14"/>
      <c r="G440" s="14" t="s">
        <v>498</v>
      </c>
      <c r="H440" s="2"/>
      <c r="I440" s="12">
        <v>100</v>
      </c>
      <c r="J440" s="16">
        <f t="shared" si="23"/>
        <v>12.700000000000003</v>
      </c>
      <c r="K440" s="16">
        <f t="shared" si="24"/>
        <v>51.96749999999998</v>
      </c>
      <c r="L440" s="16">
        <f t="shared" si="22"/>
        <v>48.03250000000002</v>
      </c>
      <c r="M440" s="16">
        <f t="shared" si="22"/>
        <v>87.3</v>
      </c>
      <c r="N440" s="17">
        <v>8</v>
      </c>
      <c r="O440" s="17">
        <v>25</v>
      </c>
      <c r="P440" s="17">
        <v>5</v>
      </c>
      <c r="Q440" s="17">
        <v>10</v>
      </c>
      <c r="R440" s="18">
        <v>5.0000000000000001E-3</v>
      </c>
      <c r="S440" s="16">
        <v>0.5</v>
      </c>
      <c r="T440" s="60">
        <v>5.0000000000000001E-4</v>
      </c>
      <c r="U440" s="17">
        <v>1</v>
      </c>
      <c r="V440" s="16">
        <v>0.01</v>
      </c>
      <c r="W440" s="16">
        <v>0.5</v>
      </c>
      <c r="X440" s="18">
        <v>2E-3</v>
      </c>
      <c r="Y440" s="16">
        <v>0.1</v>
      </c>
      <c r="Z440" s="16"/>
      <c r="AA440" s="16"/>
      <c r="AB440" s="16"/>
      <c r="AC440" s="16"/>
      <c r="AD440" s="16"/>
      <c r="AE440" s="16"/>
      <c r="AF440" s="18"/>
      <c r="AG440" s="16"/>
      <c r="AH440" s="18"/>
      <c r="AI440" s="16"/>
      <c r="AJ440" s="17">
        <v>35</v>
      </c>
      <c r="AK440" s="17">
        <v>40</v>
      </c>
      <c r="AL440" s="16">
        <v>0.01</v>
      </c>
      <c r="AM440" s="16">
        <v>0.2</v>
      </c>
      <c r="AN440" s="16"/>
      <c r="AO440" s="16"/>
      <c r="AP440" s="16"/>
      <c r="AQ440" s="16"/>
      <c r="AR440" s="60">
        <v>5.0000000000000001E-4</v>
      </c>
      <c r="AS440" s="17">
        <v>1</v>
      </c>
      <c r="AT440" s="16"/>
      <c r="AU440" s="16"/>
      <c r="AV440" s="18"/>
      <c r="AW440" s="16"/>
      <c r="AX440" s="18"/>
      <c r="AY440" s="16"/>
      <c r="AZ440" s="60">
        <v>5.0000000000000001E-4</v>
      </c>
      <c r="BA440" s="17">
        <v>1</v>
      </c>
      <c r="BB440" s="16"/>
      <c r="BC440" s="16"/>
      <c r="BD440" s="16"/>
      <c r="BE440" s="16"/>
      <c r="BF440" s="60">
        <v>5.0000000000000001E-4</v>
      </c>
      <c r="BG440" s="17">
        <v>1</v>
      </c>
      <c r="BH440" s="60">
        <v>5.0000000000000001E-4</v>
      </c>
      <c r="BI440" s="17">
        <v>1</v>
      </c>
      <c r="BJ440" s="60">
        <v>5.0000000000000001E-4</v>
      </c>
      <c r="BK440" s="17">
        <v>1</v>
      </c>
      <c r="BL440" s="16"/>
      <c r="BM440" s="16"/>
      <c r="BN440" s="16"/>
      <c r="BO440" s="16"/>
      <c r="BP440" s="16"/>
      <c r="BQ440" s="16"/>
      <c r="BR440" s="60">
        <v>5.0000000000000001E-4</v>
      </c>
      <c r="BS440" s="17">
        <v>1</v>
      </c>
      <c r="BT440" s="16"/>
      <c r="BU440" s="16"/>
      <c r="BV440" s="16"/>
      <c r="BW440" s="16"/>
      <c r="BX440" s="60">
        <v>5.0000000000000001E-4</v>
      </c>
      <c r="BY440" s="17">
        <v>1</v>
      </c>
      <c r="BZ440" s="60">
        <v>5.0000000000000001E-4</v>
      </c>
      <c r="CA440" s="17">
        <v>1</v>
      </c>
      <c r="CB440" s="16"/>
      <c r="CC440" s="16"/>
      <c r="CD440" s="16"/>
      <c r="CE440" s="16"/>
      <c r="CF440" s="16"/>
      <c r="CG440" s="16"/>
      <c r="CH440" s="60">
        <v>5.0000000000000001E-4</v>
      </c>
      <c r="CI440" s="17">
        <v>1</v>
      </c>
      <c r="CJ440" s="16"/>
      <c r="CK440" s="16"/>
      <c r="CL440" s="16"/>
      <c r="CM440" s="16"/>
      <c r="CN440" s="16"/>
      <c r="CO440" s="16"/>
      <c r="CP440" s="16"/>
      <c r="CQ440" s="16"/>
      <c r="CR440" s="16"/>
      <c r="CS440" s="16"/>
      <c r="CT440" s="60">
        <v>5.0000000000000001E-4</v>
      </c>
      <c r="CU440" s="17">
        <v>1</v>
      </c>
      <c r="CV440" s="16"/>
      <c r="CW440" s="16"/>
    </row>
    <row r="441" spans="1:101" x14ac:dyDescent="0.3">
      <c r="A441" s="14">
        <v>135</v>
      </c>
      <c r="B441" s="15"/>
      <c r="C441" s="14" t="s">
        <v>224</v>
      </c>
      <c r="D441" s="14" t="s">
        <v>497</v>
      </c>
      <c r="E441" s="14"/>
      <c r="F441" s="14"/>
      <c r="G441" s="14" t="s">
        <v>498</v>
      </c>
      <c r="H441" s="2"/>
      <c r="I441" s="12">
        <v>100</v>
      </c>
      <c r="J441" s="16">
        <f t="shared" si="23"/>
        <v>22.200000000000003</v>
      </c>
      <c r="K441" s="16">
        <f t="shared" si="24"/>
        <v>51.967499999999994</v>
      </c>
      <c r="L441" s="16">
        <f t="shared" si="22"/>
        <v>48.032500000000006</v>
      </c>
      <c r="M441" s="16">
        <f t="shared" si="22"/>
        <v>77.8</v>
      </c>
      <c r="N441" s="17">
        <v>8</v>
      </c>
      <c r="O441" s="17">
        <v>25</v>
      </c>
      <c r="P441" s="17">
        <v>5</v>
      </c>
      <c r="Q441" s="17">
        <v>10</v>
      </c>
      <c r="R441" s="18">
        <v>5.0000000000000001E-3</v>
      </c>
      <c r="S441" s="16">
        <v>0.5</v>
      </c>
      <c r="T441" s="60"/>
      <c r="U441" s="17"/>
      <c r="V441" s="16">
        <v>0.01</v>
      </c>
      <c r="W441" s="16">
        <v>0.5</v>
      </c>
      <c r="X441" s="18"/>
      <c r="Y441" s="16"/>
      <c r="Z441" s="16"/>
      <c r="AA441" s="16"/>
      <c r="AB441" s="16"/>
      <c r="AC441" s="16"/>
      <c r="AD441" s="16"/>
      <c r="AE441" s="16"/>
      <c r="AF441" s="18">
        <v>2E-3</v>
      </c>
      <c r="AG441" s="16">
        <v>0.1</v>
      </c>
      <c r="AH441" s="18">
        <v>5.0000000000000001E-3</v>
      </c>
      <c r="AI441" s="16">
        <v>0.5</v>
      </c>
      <c r="AJ441" s="17">
        <v>35</v>
      </c>
      <c r="AK441" s="17">
        <v>40</v>
      </c>
      <c r="AL441" s="16">
        <v>0.01</v>
      </c>
      <c r="AM441" s="16">
        <v>0.2</v>
      </c>
      <c r="AN441" s="16"/>
      <c r="AO441" s="16"/>
      <c r="AP441" s="16"/>
      <c r="AQ441" s="16"/>
      <c r="AR441" s="60"/>
      <c r="AS441" s="17"/>
      <c r="AT441" s="16"/>
      <c r="AU441" s="16"/>
      <c r="AV441" s="18"/>
      <c r="AW441" s="16"/>
      <c r="AX441" s="18"/>
      <c r="AY441" s="16"/>
      <c r="AZ441" s="60"/>
      <c r="BA441" s="17"/>
      <c r="BB441" s="16"/>
      <c r="BC441" s="16"/>
      <c r="BD441" s="16"/>
      <c r="BE441" s="16"/>
      <c r="BF441" s="60"/>
      <c r="BG441" s="17"/>
      <c r="BH441" s="60"/>
      <c r="BI441" s="17"/>
      <c r="BJ441" s="60"/>
      <c r="BK441" s="17"/>
      <c r="BL441" s="16"/>
      <c r="BM441" s="16"/>
      <c r="BN441" s="16"/>
      <c r="BO441" s="16"/>
      <c r="BP441" s="16"/>
      <c r="BQ441" s="16"/>
      <c r="BR441" s="60"/>
      <c r="BS441" s="17"/>
      <c r="BT441" s="16"/>
      <c r="BU441" s="16"/>
      <c r="BV441" s="16"/>
      <c r="BW441" s="16"/>
      <c r="BX441" s="60">
        <v>5.0000000000000001E-4</v>
      </c>
      <c r="BY441" s="17">
        <v>1</v>
      </c>
      <c r="BZ441" s="60"/>
      <c r="CA441" s="17"/>
      <c r="CB441" s="16"/>
      <c r="CC441" s="16"/>
      <c r="CD441" s="16"/>
      <c r="CE441" s="16"/>
      <c r="CF441" s="16"/>
      <c r="CG441" s="16"/>
      <c r="CH441" s="60"/>
      <c r="CI441" s="17"/>
      <c r="CJ441" s="16"/>
      <c r="CK441" s="16"/>
      <c r="CL441" s="16"/>
      <c r="CM441" s="16"/>
      <c r="CN441" s="16"/>
      <c r="CO441" s="16"/>
      <c r="CP441" s="16"/>
      <c r="CQ441" s="16"/>
      <c r="CR441" s="16"/>
      <c r="CS441" s="16"/>
      <c r="CT441" s="60"/>
      <c r="CU441" s="17"/>
      <c r="CV441" s="16"/>
      <c r="CW441" s="16"/>
    </row>
    <row r="442" spans="1:101" x14ac:dyDescent="0.3">
      <c r="A442" s="14">
        <v>135</v>
      </c>
      <c r="B442" s="15"/>
      <c r="C442" s="14" t="s">
        <v>224</v>
      </c>
      <c r="D442" s="14" t="s">
        <v>497</v>
      </c>
      <c r="E442" s="14"/>
      <c r="F442" s="14"/>
      <c r="G442" s="14" t="s">
        <v>498</v>
      </c>
      <c r="H442" s="2"/>
      <c r="I442" s="12">
        <v>100</v>
      </c>
      <c r="J442" s="16">
        <f t="shared" si="23"/>
        <v>22.700000000000003</v>
      </c>
      <c r="K442" s="16">
        <f t="shared" si="24"/>
        <v>51.972499999999997</v>
      </c>
      <c r="L442" s="16">
        <f t="shared" si="22"/>
        <v>48.027500000000003</v>
      </c>
      <c r="M442" s="16">
        <f t="shared" si="22"/>
        <v>77.3</v>
      </c>
      <c r="N442" s="17">
        <v>8</v>
      </c>
      <c r="O442" s="17">
        <v>25</v>
      </c>
      <c r="P442" s="17">
        <v>5</v>
      </c>
      <c r="Q442" s="17">
        <v>10</v>
      </c>
      <c r="R442" s="18">
        <v>5.0000000000000001E-3</v>
      </c>
      <c r="S442" s="16">
        <v>0.5</v>
      </c>
      <c r="T442" s="60"/>
      <c r="U442" s="17"/>
      <c r="V442" s="16">
        <v>0.01</v>
      </c>
      <c r="W442" s="16">
        <v>0.5</v>
      </c>
      <c r="X442" s="18"/>
      <c r="Y442" s="16"/>
      <c r="Z442" s="16"/>
      <c r="AA442" s="16"/>
      <c r="AB442" s="16"/>
      <c r="AC442" s="16"/>
      <c r="AD442" s="16"/>
      <c r="AE442" s="16"/>
      <c r="AF442" s="18">
        <v>2E-3</v>
      </c>
      <c r="AG442" s="16">
        <v>0.1</v>
      </c>
      <c r="AH442" s="18"/>
      <c r="AI442" s="16"/>
      <c r="AJ442" s="17">
        <v>35</v>
      </c>
      <c r="AK442" s="17">
        <v>40</v>
      </c>
      <c r="AL442" s="16">
        <v>0.01</v>
      </c>
      <c r="AM442" s="16">
        <v>0.2</v>
      </c>
      <c r="AN442" s="16"/>
      <c r="AO442" s="16"/>
      <c r="AP442" s="16"/>
      <c r="AQ442" s="16"/>
      <c r="AR442" s="60"/>
      <c r="AS442" s="17"/>
      <c r="AT442" s="16"/>
      <c r="AU442" s="16"/>
      <c r="AV442" s="18"/>
      <c r="AW442" s="16"/>
      <c r="AX442" s="18"/>
      <c r="AY442" s="16"/>
      <c r="AZ442" s="60"/>
      <c r="BA442" s="17"/>
      <c r="BB442" s="16"/>
      <c r="BC442" s="16"/>
      <c r="BD442" s="16"/>
      <c r="BE442" s="16"/>
      <c r="BF442" s="60"/>
      <c r="BG442" s="17"/>
      <c r="BH442" s="60"/>
      <c r="BI442" s="17"/>
      <c r="BJ442" s="60"/>
      <c r="BK442" s="17"/>
      <c r="BL442" s="16"/>
      <c r="BM442" s="16"/>
      <c r="BN442" s="16"/>
      <c r="BO442" s="16"/>
      <c r="BP442" s="16"/>
      <c r="BQ442" s="16"/>
      <c r="BR442" s="60"/>
      <c r="BS442" s="17"/>
      <c r="BT442" s="16"/>
      <c r="BU442" s="16"/>
      <c r="BV442" s="16"/>
      <c r="BW442" s="16"/>
      <c r="BX442" s="60">
        <v>5.0000000000000001E-4</v>
      </c>
      <c r="BY442" s="17">
        <v>1</v>
      </c>
      <c r="BZ442" s="60"/>
      <c r="CA442" s="17"/>
      <c r="CB442" s="16"/>
      <c r="CC442" s="16"/>
      <c r="CD442" s="16"/>
      <c r="CE442" s="16"/>
      <c r="CF442" s="16"/>
      <c r="CG442" s="16"/>
      <c r="CH442" s="60"/>
      <c r="CI442" s="17"/>
      <c r="CJ442" s="16"/>
      <c r="CK442" s="16"/>
      <c r="CL442" s="16"/>
      <c r="CM442" s="16"/>
      <c r="CN442" s="16"/>
      <c r="CO442" s="16"/>
      <c r="CP442" s="16"/>
      <c r="CQ442" s="16"/>
      <c r="CR442" s="16"/>
      <c r="CS442" s="16"/>
      <c r="CT442" s="60"/>
      <c r="CU442" s="17"/>
      <c r="CV442" s="16"/>
      <c r="CW442" s="16"/>
    </row>
    <row r="443" spans="1:101" x14ac:dyDescent="0.3">
      <c r="A443" s="14">
        <v>135</v>
      </c>
      <c r="B443" s="15"/>
      <c r="C443" s="14" t="s">
        <v>224</v>
      </c>
      <c r="D443" s="14" t="s">
        <v>497</v>
      </c>
      <c r="E443" s="14"/>
      <c r="F443" s="14"/>
      <c r="G443" s="14" t="s">
        <v>498</v>
      </c>
      <c r="H443" s="2"/>
      <c r="I443" s="12">
        <v>100</v>
      </c>
      <c r="J443" s="16">
        <f t="shared" si="23"/>
        <v>22.200000000000003</v>
      </c>
      <c r="K443" s="16">
        <f t="shared" si="24"/>
        <v>51.967499999999994</v>
      </c>
      <c r="L443" s="16">
        <f t="shared" si="22"/>
        <v>48.032500000000006</v>
      </c>
      <c r="M443" s="16">
        <f t="shared" si="22"/>
        <v>77.8</v>
      </c>
      <c r="N443" s="17">
        <v>8</v>
      </c>
      <c r="O443" s="17">
        <v>25</v>
      </c>
      <c r="P443" s="17">
        <v>5</v>
      </c>
      <c r="Q443" s="17">
        <v>10</v>
      </c>
      <c r="R443" s="18">
        <v>5.0000000000000001E-3</v>
      </c>
      <c r="S443" s="16">
        <v>0.5</v>
      </c>
      <c r="T443" s="60"/>
      <c r="U443" s="17"/>
      <c r="V443" s="16"/>
      <c r="W443" s="16"/>
      <c r="X443" s="18">
        <v>2E-3</v>
      </c>
      <c r="Y443" s="16">
        <v>0.1</v>
      </c>
      <c r="Z443" s="16">
        <v>0.01</v>
      </c>
      <c r="AA443" s="16">
        <v>0.5</v>
      </c>
      <c r="AB443" s="16"/>
      <c r="AC443" s="16"/>
      <c r="AD443" s="16"/>
      <c r="AE443" s="16"/>
      <c r="AF443" s="18"/>
      <c r="AG443" s="16"/>
      <c r="AH443" s="18">
        <v>5.0000000000000001E-3</v>
      </c>
      <c r="AI443" s="16">
        <v>0.5</v>
      </c>
      <c r="AJ443" s="17">
        <v>35</v>
      </c>
      <c r="AK443" s="17">
        <v>40</v>
      </c>
      <c r="AL443" s="16">
        <v>0.01</v>
      </c>
      <c r="AM443" s="16">
        <v>0.2</v>
      </c>
      <c r="AN443" s="16"/>
      <c r="AO443" s="16"/>
      <c r="AP443" s="16"/>
      <c r="AQ443" s="16"/>
      <c r="AR443" s="60"/>
      <c r="AS443" s="17"/>
      <c r="AT443" s="16"/>
      <c r="AU443" s="16"/>
      <c r="AV443" s="18"/>
      <c r="AW443" s="16"/>
      <c r="AX443" s="18"/>
      <c r="AY443" s="16"/>
      <c r="AZ443" s="60"/>
      <c r="BA443" s="17"/>
      <c r="BB443" s="16"/>
      <c r="BC443" s="16"/>
      <c r="BD443" s="16"/>
      <c r="BE443" s="16"/>
      <c r="BF443" s="60"/>
      <c r="BG443" s="17"/>
      <c r="BH443" s="60"/>
      <c r="BI443" s="17"/>
      <c r="BJ443" s="60"/>
      <c r="BK443" s="17"/>
      <c r="BL443" s="16"/>
      <c r="BM443" s="16"/>
      <c r="BN443" s="16"/>
      <c r="BO443" s="16"/>
      <c r="BP443" s="16"/>
      <c r="BQ443" s="16"/>
      <c r="BR443" s="60"/>
      <c r="BS443" s="17"/>
      <c r="BT443" s="16"/>
      <c r="BU443" s="16"/>
      <c r="BV443" s="16"/>
      <c r="BW443" s="16"/>
      <c r="BX443" s="60">
        <v>5.0000000000000001E-4</v>
      </c>
      <c r="BY443" s="17">
        <v>1</v>
      </c>
      <c r="BZ443" s="60"/>
      <c r="CA443" s="17"/>
      <c r="CB443" s="16"/>
      <c r="CC443" s="16"/>
      <c r="CD443" s="16"/>
      <c r="CE443" s="16"/>
      <c r="CF443" s="16"/>
      <c r="CG443" s="16"/>
      <c r="CH443" s="60"/>
      <c r="CI443" s="17"/>
      <c r="CJ443" s="16"/>
      <c r="CK443" s="16"/>
      <c r="CL443" s="16"/>
      <c r="CM443" s="16"/>
      <c r="CN443" s="16"/>
      <c r="CO443" s="16"/>
      <c r="CP443" s="16"/>
      <c r="CQ443" s="16"/>
      <c r="CR443" s="16"/>
      <c r="CS443" s="16"/>
      <c r="CT443" s="60"/>
      <c r="CU443" s="17"/>
      <c r="CV443" s="16"/>
      <c r="CW443" s="16"/>
    </row>
    <row r="444" spans="1:101" x14ac:dyDescent="0.3">
      <c r="A444" s="14">
        <v>135</v>
      </c>
      <c r="B444" s="15"/>
      <c r="C444" s="14" t="s">
        <v>224</v>
      </c>
      <c r="D444" s="14" t="s">
        <v>497</v>
      </c>
      <c r="E444" s="14"/>
      <c r="F444" s="14"/>
      <c r="G444" s="14" t="s">
        <v>498</v>
      </c>
      <c r="H444" s="2"/>
      <c r="I444" s="12">
        <v>100</v>
      </c>
      <c r="J444" s="16">
        <f t="shared" si="23"/>
        <v>12.700000000000003</v>
      </c>
      <c r="K444" s="16">
        <f t="shared" si="24"/>
        <v>51.96749999999998</v>
      </c>
      <c r="L444" s="16">
        <f t="shared" si="22"/>
        <v>48.03250000000002</v>
      </c>
      <c r="M444" s="16">
        <f t="shared" si="22"/>
        <v>87.3</v>
      </c>
      <c r="N444" s="17">
        <v>8</v>
      </c>
      <c r="O444" s="17">
        <v>25</v>
      </c>
      <c r="P444" s="17">
        <v>5</v>
      </c>
      <c r="Q444" s="17">
        <v>10</v>
      </c>
      <c r="R444" s="18">
        <v>5.0000000000000001E-3</v>
      </c>
      <c r="S444" s="16">
        <v>0.5</v>
      </c>
      <c r="T444" s="60">
        <v>5.0000000000000001E-4</v>
      </c>
      <c r="U444" s="17">
        <v>1</v>
      </c>
      <c r="V444" s="16"/>
      <c r="W444" s="16"/>
      <c r="X444" s="18">
        <v>2E-3</v>
      </c>
      <c r="Y444" s="16">
        <v>0.1</v>
      </c>
      <c r="Z444" s="16">
        <v>0.01</v>
      </c>
      <c r="AA444" s="16">
        <v>0.5</v>
      </c>
      <c r="AB444" s="16"/>
      <c r="AC444" s="16"/>
      <c r="AD444" s="16"/>
      <c r="AE444" s="16"/>
      <c r="AF444" s="18"/>
      <c r="AG444" s="16"/>
      <c r="AH444" s="18"/>
      <c r="AI444" s="16"/>
      <c r="AJ444" s="17">
        <v>35</v>
      </c>
      <c r="AK444" s="17">
        <v>40</v>
      </c>
      <c r="AL444" s="16">
        <v>0.01</v>
      </c>
      <c r="AM444" s="16">
        <v>0.2</v>
      </c>
      <c r="AN444" s="16"/>
      <c r="AO444" s="16"/>
      <c r="AP444" s="16"/>
      <c r="AQ444" s="16"/>
      <c r="AR444" s="60">
        <v>5.0000000000000001E-4</v>
      </c>
      <c r="AS444" s="17">
        <v>1</v>
      </c>
      <c r="AT444" s="16"/>
      <c r="AU444" s="16"/>
      <c r="AV444" s="18"/>
      <c r="AW444" s="16"/>
      <c r="AX444" s="18"/>
      <c r="AY444" s="16"/>
      <c r="AZ444" s="60">
        <v>5.0000000000000001E-4</v>
      </c>
      <c r="BA444" s="17">
        <v>1</v>
      </c>
      <c r="BB444" s="16"/>
      <c r="BC444" s="16"/>
      <c r="BD444" s="16"/>
      <c r="BE444" s="16"/>
      <c r="BF444" s="60">
        <v>5.0000000000000001E-4</v>
      </c>
      <c r="BG444" s="17">
        <v>1</v>
      </c>
      <c r="BH444" s="60">
        <v>5.0000000000000001E-4</v>
      </c>
      <c r="BI444" s="17">
        <v>1</v>
      </c>
      <c r="BJ444" s="60">
        <v>5.0000000000000001E-4</v>
      </c>
      <c r="BK444" s="17">
        <v>1</v>
      </c>
      <c r="BL444" s="16"/>
      <c r="BM444" s="16"/>
      <c r="BN444" s="16"/>
      <c r="BO444" s="16"/>
      <c r="BP444" s="16"/>
      <c r="BQ444" s="16"/>
      <c r="BR444" s="60">
        <v>5.0000000000000001E-4</v>
      </c>
      <c r="BS444" s="17">
        <v>1</v>
      </c>
      <c r="BT444" s="16"/>
      <c r="BU444" s="16"/>
      <c r="BV444" s="16"/>
      <c r="BW444" s="16"/>
      <c r="BX444" s="60">
        <v>5.0000000000000001E-4</v>
      </c>
      <c r="BY444" s="17">
        <v>1</v>
      </c>
      <c r="BZ444" s="60">
        <v>5.0000000000000001E-4</v>
      </c>
      <c r="CA444" s="17">
        <v>1</v>
      </c>
      <c r="CB444" s="16"/>
      <c r="CC444" s="16"/>
      <c r="CD444" s="16"/>
      <c r="CE444" s="16"/>
      <c r="CF444" s="16"/>
      <c r="CG444" s="16"/>
      <c r="CH444" s="60">
        <v>5.0000000000000001E-4</v>
      </c>
      <c r="CI444" s="17">
        <v>1</v>
      </c>
      <c r="CJ444" s="16"/>
      <c r="CK444" s="16"/>
      <c r="CL444" s="16"/>
      <c r="CM444" s="16"/>
      <c r="CN444" s="16"/>
      <c r="CO444" s="16"/>
      <c r="CP444" s="16"/>
      <c r="CQ444" s="16"/>
      <c r="CR444" s="16"/>
      <c r="CS444" s="16"/>
      <c r="CT444" s="60">
        <v>5.0000000000000001E-4</v>
      </c>
      <c r="CU444" s="17">
        <v>1</v>
      </c>
      <c r="CV444" s="16"/>
      <c r="CW444" s="16"/>
    </row>
    <row r="445" spans="1:101" x14ac:dyDescent="0.3">
      <c r="A445" s="14">
        <v>135</v>
      </c>
      <c r="B445" s="15"/>
      <c r="C445" s="14" t="s">
        <v>224</v>
      </c>
      <c r="D445" s="14" t="s">
        <v>497</v>
      </c>
      <c r="E445" s="14"/>
      <c r="F445" s="14"/>
      <c r="G445" s="14" t="s">
        <v>498</v>
      </c>
      <c r="H445" s="2"/>
      <c r="I445" s="12">
        <v>100</v>
      </c>
      <c r="J445" s="16">
        <f t="shared" si="23"/>
        <v>22.200000000000003</v>
      </c>
      <c r="K445" s="16">
        <f t="shared" si="24"/>
        <v>51.967499999999994</v>
      </c>
      <c r="L445" s="16">
        <f t="shared" si="22"/>
        <v>48.032500000000006</v>
      </c>
      <c r="M445" s="16">
        <f t="shared" si="22"/>
        <v>77.8</v>
      </c>
      <c r="N445" s="17">
        <v>8</v>
      </c>
      <c r="O445" s="17">
        <v>25</v>
      </c>
      <c r="P445" s="17">
        <v>5</v>
      </c>
      <c r="Q445" s="17">
        <v>10</v>
      </c>
      <c r="R445" s="18">
        <v>5.0000000000000001E-3</v>
      </c>
      <c r="S445" s="16">
        <v>0.5</v>
      </c>
      <c r="T445" s="60"/>
      <c r="U445" s="17"/>
      <c r="V445" s="16"/>
      <c r="W445" s="16"/>
      <c r="X445" s="18"/>
      <c r="Y445" s="16"/>
      <c r="Z445" s="16">
        <v>0.01</v>
      </c>
      <c r="AA445" s="16">
        <v>0.5</v>
      </c>
      <c r="AB445" s="16"/>
      <c r="AC445" s="16"/>
      <c r="AD445" s="16"/>
      <c r="AE445" s="16"/>
      <c r="AF445" s="18">
        <v>2E-3</v>
      </c>
      <c r="AG445" s="16">
        <v>0.1</v>
      </c>
      <c r="AH445" s="18">
        <v>5.0000000000000001E-3</v>
      </c>
      <c r="AI445" s="16">
        <v>0.5</v>
      </c>
      <c r="AJ445" s="17">
        <v>35</v>
      </c>
      <c r="AK445" s="17">
        <v>40</v>
      </c>
      <c r="AL445" s="16">
        <v>0.01</v>
      </c>
      <c r="AM445" s="16">
        <v>0.2</v>
      </c>
      <c r="AN445" s="16"/>
      <c r="AO445" s="16"/>
      <c r="AP445" s="16"/>
      <c r="AQ445" s="16"/>
      <c r="AR445" s="60"/>
      <c r="AS445" s="17"/>
      <c r="AT445" s="16"/>
      <c r="AU445" s="16"/>
      <c r="AV445" s="18"/>
      <c r="AW445" s="16"/>
      <c r="AX445" s="18"/>
      <c r="AY445" s="16"/>
      <c r="AZ445" s="60"/>
      <c r="BA445" s="17"/>
      <c r="BB445" s="16"/>
      <c r="BC445" s="16"/>
      <c r="BD445" s="16"/>
      <c r="BE445" s="16"/>
      <c r="BF445" s="60"/>
      <c r="BG445" s="17"/>
      <c r="BH445" s="60"/>
      <c r="BI445" s="17"/>
      <c r="BJ445" s="60"/>
      <c r="BK445" s="17"/>
      <c r="BL445" s="16"/>
      <c r="BM445" s="16"/>
      <c r="BN445" s="16"/>
      <c r="BO445" s="16"/>
      <c r="BP445" s="16"/>
      <c r="BQ445" s="16"/>
      <c r="BR445" s="60"/>
      <c r="BS445" s="17"/>
      <c r="BT445" s="16"/>
      <c r="BU445" s="16"/>
      <c r="BV445" s="16"/>
      <c r="BW445" s="16"/>
      <c r="BX445" s="60">
        <v>5.0000000000000001E-4</v>
      </c>
      <c r="BY445" s="17">
        <v>1</v>
      </c>
      <c r="BZ445" s="60"/>
      <c r="CA445" s="17"/>
      <c r="CB445" s="16"/>
      <c r="CC445" s="16"/>
      <c r="CD445" s="16"/>
      <c r="CE445" s="16"/>
      <c r="CF445" s="16"/>
      <c r="CG445" s="16"/>
      <c r="CH445" s="60"/>
      <c r="CI445" s="17"/>
      <c r="CJ445" s="16"/>
      <c r="CK445" s="16"/>
      <c r="CL445" s="16"/>
      <c r="CM445" s="16"/>
      <c r="CN445" s="16"/>
      <c r="CO445" s="16"/>
      <c r="CP445" s="16"/>
      <c r="CQ445" s="16"/>
      <c r="CR445" s="16"/>
      <c r="CS445" s="16"/>
      <c r="CT445" s="60"/>
      <c r="CU445" s="17"/>
      <c r="CV445" s="16"/>
      <c r="CW445" s="16"/>
    </row>
    <row r="446" spans="1:101" x14ac:dyDescent="0.3">
      <c r="A446" s="14">
        <v>135</v>
      </c>
      <c r="B446" s="15"/>
      <c r="C446" s="14" t="s">
        <v>224</v>
      </c>
      <c r="D446" s="14" t="s">
        <v>497</v>
      </c>
      <c r="E446" s="14"/>
      <c r="F446" s="14"/>
      <c r="G446" s="14" t="s">
        <v>498</v>
      </c>
      <c r="H446" s="2"/>
      <c r="I446" s="12">
        <v>100</v>
      </c>
      <c r="J446" s="16">
        <f t="shared" si="23"/>
        <v>22.700000000000003</v>
      </c>
      <c r="K446" s="16">
        <f t="shared" si="24"/>
        <v>51.972499999999997</v>
      </c>
      <c r="L446" s="16">
        <f t="shared" si="22"/>
        <v>48.027500000000003</v>
      </c>
      <c r="M446" s="16">
        <f t="shared" si="22"/>
        <v>77.3</v>
      </c>
      <c r="N446" s="17">
        <v>8</v>
      </c>
      <c r="O446" s="17">
        <v>25</v>
      </c>
      <c r="P446" s="17">
        <v>5</v>
      </c>
      <c r="Q446" s="17">
        <v>10</v>
      </c>
      <c r="R446" s="18">
        <v>5.0000000000000001E-3</v>
      </c>
      <c r="S446" s="16">
        <v>0.5</v>
      </c>
      <c r="T446" s="60"/>
      <c r="U446" s="17"/>
      <c r="V446" s="16"/>
      <c r="W446" s="16"/>
      <c r="X446" s="18"/>
      <c r="Y446" s="16"/>
      <c r="Z446" s="16">
        <v>0.01</v>
      </c>
      <c r="AA446" s="16">
        <v>0.5</v>
      </c>
      <c r="AB446" s="16"/>
      <c r="AC446" s="16"/>
      <c r="AD446" s="16"/>
      <c r="AE446" s="16"/>
      <c r="AF446" s="18">
        <v>2E-3</v>
      </c>
      <c r="AG446" s="16">
        <v>0.1</v>
      </c>
      <c r="AH446" s="18"/>
      <c r="AI446" s="16"/>
      <c r="AJ446" s="17">
        <v>35</v>
      </c>
      <c r="AK446" s="17">
        <v>40</v>
      </c>
      <c r="AL446" s="16">
        <v>0.01</v>
      </c>
      <c r="AM446" s="16">
        <v>0.2</v>
      </c>
      <c r="AN446" s="16"/>
      <c r="AO446" s="16"/>
      <c r="AP446" s="16"/>
      <c r="AQ446" s="16"/>
      <c r="AR446" s="60"/>
      <c r="AS446" s="17"/>
      <c r="AT446" s="16"/>
      <c r="AU446" s="16"/>
      <c r="AV446" s="18"/>
      <c r="AW446" s="16"/>
      <c r="AX446" s="18"/>
      <c r="AY446" s="16"/>
      <c r="AZ446" s="60"/>
      <c r="BA446" s="17"/>
      <c r="BB446" s="16"/>
      <c r="BC446" s="16"/>
      <c r="BD446" s="16"/>
      <c r="BE446" s="16"/>
      <c r="BF446" s="60"/>
      <c r="BG446" s="17"/>
      <c r="BH446" s="60"/>
      <c r="BI446" s="17"/>
      <c r="BJ446" s="60"/>
      <c r="BK446" s="17"/>
      <c r="BL446" s="16"/>
      <c r="BM446" s="16"/>
      <c r="BN446" s="16"/>
      <c r="BO446" s="16"/>
      <c r="BP446" s="16"/>
      <c r="BQ446" s="16"/>
      <c r="BR446" s="60"/>
      <c r="BS446" s="17"/>
      <c r="BT446" s="16"/>
      <c r="BU446" s="16"/>
      <c r="BV446" s="16"/>
      <c r="BW446" s="16"/>
      <c r="BX446" s="60">
        <v>5.0000000000000001E-4</v>
      </c>
      <c r="BY446" s="17">
        <v>1</v>
      </c>
      <c r="BZ446" s="60"/>
      <c r="CA446" s="17"/>
      <c r="CB446" s="16"/>
      <c r="CC446" s="16"/>
      <c r="CD446" s="16"/>
      <c r="CE446" s="16"/>
      <c r="CF446" s="16"/>
      <c r="CG446" s="16"/>
      <c r="CH446" s="60"/>
      <c r="CI446" s="17"/>
      <c r="CJ446" s="16"/>
      <c r="CK446" s="16"/>
      <c r="CL446" s="16"/>
      <c r="CM446" s="16"/>
      <c r="CN446" s="16"/>
      <c r="CO446" s="16"/>
      <c r="CP446" s="16"/>
      <c r="CQ446" s="16"/>
      <c r="CR446" s="16"/>
      <c r="CS446" s="16"/>
      <c r="CT446" s="60"/>
      <c r="CU446" s="17"/>
      <c r="CV446" s="16"/>
      <c r="CW446" s="16"/>
    </row>
    <row r="447" spans="1:101" x14ac:dyDescent="0.3">
      <c r="A447" s="14">
        <v>135</v>
      </c>
      <c r="B447" s="15"/>
      <c r="C447" s="14" t="s">
        <v>224</v>
      </c>
      <c r="D447" s="14" t="s">
        <v>497</v>
      </c>
      <c r="E447" s="14"/>
      <c r="F447" s="14"/>
      <c r="G447" s="14" t="s">
        <v>498</v>
      </c>
      <c r="H447" s="2"/>
      <c r="I447" s="12">
        <v>100</v>
      </c>
      <c r="J447" s="16">
        <f t="shared" si="23"/>
        <v>22.200000000000003</v>
      </c>
      <c r="K447" s="16">
        <f t="shared" si="24"/>
        <v>51.967500000000001</v>
      </c>
      <c r="L447" s="16">
        <f t="shared" si="22"/>
        <v>48.032499999999999</v>
      </c>
      <c r="M447" s="16">
        <f t="shared" si="22"/>
        <v>77.8</v>
      </c>
      <c r="N447" s="17">
        <v>8</v>
      </c>
      <c r="O447" s="17">
        <v>25</v>
      </c>
      <c r="P447" s="17">
        <v>5</v>
      </c>
      <c r="Q447" s="17">
        <v>10</v>
      </c>
      <c r="R447" s="18">
        <v>5.0000000000000001E-3</v>
      </c>
      <c r="S447" s="16">
        <v>0.5</v>
      </c>
      <c r="T447" s="60"/>
      <c r="U447" s="17"/>
      <c r="V447" s="16"/>
      <c r="W447" s="16"/>
      <c r="X447" s="18">
        <v>2E-3</v>
      </c>
      <c r="Y447" s="16">
        <v>0.1</v>
      </c>
      <c r="Z447" s="16"/>
      <c r="AA447" s="16"/>
      <c r="AB447" s="16"/>
      <c r="AC447" s="16"/>
      <c r="AD447" s="16"/>
      <c r="AE447" s="16"/>
      <c r="AF447" s="18"/>
      <c r="AG447" s="16"/>
      <c r="AH447" s="18">
        <v>5.0000000000000001E-3</v>
      </c>
      <c r="AI447" s="16">
        <v>0.5</v>
      </c>
      <c r="AJ447" s="17">
        <v>35</v>
      </c>
      <c r="AK447" s="17">
        <v>40</v>
      </c>
      <c r="AL447" s="16">
        <v>0.01</v>
      </c>
      <c r="AM447" s="16">
        <v>0.2</v>
      </c>
      <c r="AN447" s="16">
        <v>0.01</v>
      </c>
      <c r="AO447" s="16">
        <v>0.5</v>
      </c>
      <c r="AP447" s="16"/>
      <c r="AQ447" s="16"/>
      <c r="AR447" s="60"/>
      <c r="AS447" s="17"/>
      <c r="AT447" s="16"/>
      <c r="AU447" s="16"/>
      <c r="AV447" s="18"/>
      <c r="AW447" s="16"/>
      <c r="AX447" s="18"/>
      <c r="AY447" s="16"/>
      <c r="AZ447" s="60"/>
      <c r="BA447" s="17"/>
      <c r="BB447" s="16"/>
      <c r="BC447" s="16"/>
      <c r="BD447" s="16"/>
      <c r="BE447" s="16"/>
      <c r="BF447" s="60"/>
      <c r="BG447" s="17"/>
      <c r="BH447" s="60"/>
      <c r="BI447" s="17"/>
      <c r="BJ447" s="60"/>
      <c r="BK447" s="17"/>
      <c r="BL447" s="16"/>
      <c r="BM447" s="16"/>
      <c r="BN447" s="16"/>
      <c r="BO447" s="16"/>
      <c r="BP447" s="16"/>
      <c r="BQ447" s="16"/>
      <c r="BR447" s="60"/>
      <c r="BS447" s="17"/>
      <c r="BT447" s="16"/>
      <c r="BU447" s="16"/>
      <c r="BV447" s="16"/>
      <c r="BW447" s="16"/>
      <c r="BX447" s="60">
        <v>5.0000000000000001E-4</v>
      </c>
      <c r="BY447" s="17">
        <v>1</v>
      </c>
      <c r="BZ447" s="60"/>
      <c r="CA447" s="17"/>
      <c r="CB447" s="16"/>
      <c r="CC447" s="16"/>
      <c r="CD447" s="16"/>
      <c r="CE447" s="16"/>
      <c r="CF447" s="16"/>
      <c r="CG447" s="16"/>
      <c r="CH447" s="60"/>
      <c r="CI447" s="17"/>
      <c r="CJ447" s="16"/>
      <c r="CK447" s="16"/>
      <c r="CL447" s="16"/>
      <c r="CM447" s="16"/>
      <c r="CN447" s="16"/>
      <c r="CO447" s="16"/>
      <c r="CP447" s="16"/>
      <c r="CQ447" s="16"/>
      <c r="CR447" s="16"/>
      <c r="CS447" s="16"/>
      <c r="CT447" s="60"/>
      <c r="CU447" s="17"/>
      <c r="CV447" s="16"/>
      <c r="CW447" s="16"/>
    </row>
    <row r="448" spans="1:101" x14ac:dyDescent="0.3">
      <c r="A448" s="14">
        <v>135</v>
      </c>
      <c r="B448" s="15"/>
      <c r="C448" s="14" t="s">
        <v>224</v>
      </c>
      <c r="D448" s="14" t="s">
        <v>497</v>
      </c>
      <c r="E448" s="14"/>
      <c r="F448" s="14"/>
      <c r="G448" s="14" t="s">
        <v>498</v>
      </c>
      <c r="H448" s="2"/>
      <c r="I448" s="12">
        <v>100</v>
      </c>
      <c r="J448" s="16">
        <f t="shared" si="23"/>
        <v>12.700000000000003</v>
      </c>
      <c r="K448" s="16">
        <f t="shared" si="24"/>
        <v>51.96749999999998</v>
      </c>
      <c r="L448" s="16">
        <f t="shared" si="22"/>
        <v>48.03250000000002</v>
      </c>
      <c r="M448" s="16">
        <f t="shared" si="22"/>
        <v>87.3</v>
      </c>
      <c r="N448" s="17">
        <v>8</v>
      </c>
      <c r="O448" s="17">
        <v>25</v>
      </c>
      <c r="P448" s="17">
        <v>5</v>
      </c>
      <c r="Q448" s="17">
        <v>10</v>
      </c>
      <c r="R448" s="18">
        <v>5.0000000000000001E-3</v>
      </c>
      <c r="S448" s="16">
        <v>0.5</v>
      </c>
      <c r="T448" s="60">
        <v>5.0000000000000001E-4</v>
      </c>
      <c r="U448" s="17">
        <v>1</v>
      </c>
      <c r="V448" s="16"/>
      <c r="W448" s="16"/>
      <c r="X448" s="18">
        <v>2E-3</v>
      </c>
      <c r="Y448" s="16">
        <v>0.1</v>
      </c>
      <c r="Z448" s="16"/>
      <c r="AA448" s="16"/>
      <c r="AB448" s="16"/>
      <c r="AC448" s="16"/>
      <c r="AD448" s="16"/>
      <c r="AE448" s="16"/>
      <c r="AF448" s="18"/>
      <c r="AG448" s="16"/>
      <c r="AH448" s="18"/>
      <c r="AI448" s="16"/>
      <c r="AJ448" s="17">
        <v>35</v>
      </c>
      <c r="AK448" s="17">
        <v>40</v>
      </c>
      <c r="AL448" s="16">
        <v>0.01</v>
      </c>
      <c r="AM448" s="16">
        <v>0.2</v>
      </c>
      <c r="AN448" s="16">
        <v>0.01</v>
      </c>
      <c r="AO448" s="16">
        <v>0.5</v>
      </c>
      <c r="AP448" s="16"/>
      <c r="AQ448" s="16"/>
      <c r="AR448" s="60">
        <v>5.0000000000000001E-4</v>
      </c>
      <c r="AS448" s="17">
        <v>1</v>
      </c>
      <c r="AT448" s="16"/>
      <c r="AU448" s="16"/>
      <c r="AV448" s="18"/>
      <c r="AW448" s="16"/>
      <c r="AX448" s="18"/>
      <c r="AY448" s="16"/>
      <c r="AZ448" s="60">
        <v>5.0000000000000001E-4</v>
      </c>
      <c r="BA448" s="17">
        <v>1</v>
      </c>
      <c r="BB448" s="16"/>
      <c r="BC448" s="16"/>
      <c r="BD448" s="16"/>
      <c r="BE448" s="16"/>
      <c r="BF448" s="60">
        <v>5.0000000000000001E-4</v>
      </c>
      <c r="BG448" s="17">
        <v>1</v>
      </c>
      <c r="BH448" s="60">
        <v>5.0000000000000001E-4</v>
      </c>
      <c r="BI448" s="17">
        <v>1</v>
      </c>
      <c r="BJ448" s="60">
        <v>5.0000000000000001E-4</v>
      </c>
      <c r="BK448" s="17">
        <v>1</v>
      </c>
      <c r="BL448" s="16"/>
      <c r="BM448" s="16"/>
      <c r="BN448" s="16"/>
      <c r="BO448" s="16"/>
      <c r="BP448" s="16"/>
      <c r="BQ448" s="16"/>
      <c r="BR448" s="60">
        <v>5.0000000000000001E-4</v>
      </c>
      <c r="BS448" s="17">
        <v>1</v>
      </c>
      <c r="BT448" s="16"/>
      <c r="BU448" s="16"/>
      <c r="BV448" s="16"/>
      <c r="BW448" s="16"/>
      <c r="BX448" s="60">
        <v>5.0000000000000001E-4</v>
      </c>
      <c r="BY448" s="17">
        <v>1</v>
      </c>
      <c r="BZ448" s="60">
        <v>5.0000000000000001E-4</v>
      </c>
      <c r="CA448" s="17">
        <v>1</v>
      </c>
      <c r="CB448" s="16"/>
      <c r="CC448" s="16"/>
      <c r="CD448" s="16"/>
      <c r="CE448" s="16"/>
      <c r="CF448" s="16"/>
      <c r="CG448" s="16"/>
      <c r="CH448" s="60">
        <v>5.0000000000000001E-4</v>
      </c>
      <c r="CI448" s="17">
        <v>1</v>
      </c>
      <c r="CJ448" s="16"/>
      <c r="CK448" s="16"/>
      <c r="CL448" s="16"/>
      <c r="CM448" s="16"/>
      <c r="CN448" s="16"/>
      <c r="CO448" s="16"/>
      <c r="CP448" s="16"/>
      <c r="CQ448" s="16"/>
      <c r="CR448" s="16"/>
      <c r="CS448" s="16"/>
      <c r="CT448" s="60">
        <v>5.0000000000000001E-4</v>
      </c>
      <c r="CU448" s="17">
        <v>1</v>
      </c>
      <c r="CV448" s="16"/>
      <c r="CW448" s="16"/>
    </row>
    <row r="449" spans="1:101" x14ac:dyDescent="0.3">
      <c r="A449" s="14">
        <v>135</v>
      </c>
      <c r="B449" s="15"/>
      <c r="C449" s="14" t="s">
        <v>224</v>
      </c>
      <c r="D449" s="14" t="s">
        <v>497</v>
      </c>
      <c r="E449" s="14"/>
      <c r="F449" s="14"/>
      <c r="G449" s="14" t="s">
        <v>498</v>
      </c>
      <c r="H449" s="2"/>
      <c r="I449" s="12">
        <v>100</v>
      </c>
      <c r="J449" s="16">
        <f t="shared" si="23"/>
        <v>22.200000000000003</v>
      </c>
      <c r="K449" s="16">
        <f t="shared" si="24"/>
        <v>51.967500000000001</v>
      </c>
      <c r="L449" s="16">
        <f t="shared" si="22"/>
        <v>48.032499999999999</v>
      </c>
      <c r="M449" s="16">
        <f t="shared" si="22"/>
        <v>77.8</v>
      </c>
      <c r="N449" s="17">
        <v>8</v>
      </c>
      <c r="O449" s="17">
        <v>25</v>
      </c>
      <c r="P449" s="17">
        <v>5</v>
      </c>
      <c r="Q449" s="17">
        <v>10</v>
      </c>
      <c r="R449" s="18">
        <v>5.0000000000000001E-3</v>
      </c>
      <c r="S449" s="16">
        <v>0.5</v>
      </c>
      <c r="T449" s="60"/>
      <c r="U449" s="17"/>
      <c r="V449" s="16"/>
      <c r="W449" s="16"/>
      <c r="X449" s="18"/>
      <c r="Y449" s="16"/>
      <c r="Z449" s="16"/>
      <c r="AA449" s="16"/>
      <c r="AB449" s="16"/>
      <c r="AC449" s="16"/>
      <c r="AD449" s="16"/>
      <c r="AE449" s="16"/>
      <c r="AF449" s="18">
        <v>2E-3</v>
      </c>
      <c r="AG449" s="16">
        <v>0.1</v>
      </c>
      <c r="AH449" s="18">
        <v>5.0000000000000001E-3</v>
      </c>
      <c r="AI449" s="16">
        <v>0.5</v>
      </c>
      <c r="AJ449" s="17">
        <v>35</v>
      </c>
      <c r="AK449" s="17">
        <v>40</v>
      </c>
      <c r="AL449" s="16">
        <v>0.01</v>
      </c>
      <c r="AM449" s="16">
        <v>0.2</v>
      </c>
      <c r="AN449" s="16">
        <v>0.01</v>
      </c>
      <c r="AO449" s="16">
        <v>0.5</v>
      </c>
      <c r="AP449" s="16"/>
      <c r="AQ449" s="16"/>
      <c r="AR449" s="60"/>
      <c r="AS449" s="17"/>
      <c r="AT449" s="16"/>
      <c r="AU449" s="16"/>
      <c r="AV449" s="18"/>
      <c r="AW449" s="16"/>
      <c r="AX449" s="18"/>
      <c r="AY449" s="16"/>
      <c r="AZ449" s="60"/>
      <c r="BA449" s="17"/>
      <c r="BB449" s="16"/>
      <c r="BC449" s="16"/>
      <c r="BD449" s="16"/>
      <c r="BE449" s="16"/>
      <c r="BF449" s="60"/>
      <c r="BG449" s="17"/>
      <c r="BH449" s="60"/>
      <c r="BI449" s="17"/>
      <c r="BJ449" s="60"/>
      <c r="BK449" s="17"/>
      <c r="BL449" s="16"/>
      <c r="BM449" s="16"/>
      <c r="BN449" s="16"/>
      <c r="BO449" s="16"/>
      <c r="BP449" s="16"/>
      <c r="BQ449" s="16"/>
      <c r="BR449" s="60"/>
      <c r="BS449" s="17"/>
      <c r="BT449" s="16"/>
      <c r="BU449" s="16"/>
      <c r="BV449" s="16"/>
      <c r="BW449" s="16"/>
      <c r="BX449" s="60">
        <v>5.0000000000000001E-4</v>
      </c>
      <c r="BY449" s="17">
        <v>1</v>
      </c>
      <c r="BZ449" s="60"/>
      <c r="CA449" s="17"/>
      <c r="CB449" s="16"/>
      <c r="CC449" s="16"/>
      <c r="CD449" s="16"/>
      <c r="CE449" s="16"/>
      <c r="CF449" s="16"/>
      <c r="CG449" s="16"/>
      <c r="CH449" s="60"/>
      <c r="CI449" s="17"/>
      <c r="CJ449" s="16"/>
      <c r="CK449" s="16"/>
      <c r="CL449" s="16"/>
      <c r="CM449" s="16"/>
      <c r="CN449" s="16"/>
      <c r="CO449" s="16"/>
      <c r="CP449" s="16"/>
      <c r="CQ449" s="16"/>
      <c r="CR449" s="16"/>
      <c r="CS449" s="16"/>
      <c r="CT449" s="60"/>
      <c r="CU449" s="17"/>
      <c r="CV449" s="16"/>
      <c r="CW449" s="16"/>
    </row>
    <row r="450" spans="1:101" x14ac:dyDescent="0.3">
      <c r="A450" s="14">
        <v>135</v>
      </c>
      <c r="B450" s="15"/>
      <c r="C450" s="14" t="s">
        <v>224</v>
      </c>
      <c r="D450" s="14" t="s">
        <v>497</v>
      </c>
      <c r="E450" s="14"/>
      <c r="F450" s="14"/>
      <c r="G450" s="14" t="s">
        <v>498</v>
      </c>
      <c r="H450" s="2"/>
      <c r="I450" s="12">
        <v>100</v>
      </c>
      <c r="J450" s="16">
        <f t="shared" si="23"/>
        <v>22.700000000000003</v>
      </c>
      <c r="K450" s="16">
        <f t="shared" si="24"/>
        <v>51.972499999999997</v>
      </c>
      <c r="L450" s="16">
        <f t="shared" si="22"/>
        <v>48.027500000000003</v>
      </c>
      <c r="M450" s="16">
        <f t="shared" si="22"/>
        <v>77.3</v>
      </c>
      <c r="N450" s="17">
        <v>8</v>
      </c>
      <c r="O450" s="17">
        <v>25</v>
      </c>
      <c r="P450" s="17">
        <v>5</v>
      </c>
      <c r="Q450" s="17">
        <v>10</v>
      </c>
      <c r="R450" s="18">
        <v>5.0000000000000001E-3</v>
      </c>
      <c r="S450" s="16">
        <v>0.5</v>
      </c>
      <c r="T450" s="60"/>
      <c r="U450" s="17"/>
      <c r="V450" s="16"/>
      <c r="W450" s="16"/>
      <c r="X450" s="18"/>
      <c r="Y450" s="16"/>
      <c r="Z450" s="16"/>
      <c r="AA450" s="16"/>
      <c r="AB450" s="16"/>
      <c r="AC450" s="16"/>
      <c r="AD450" s="16"/>
      <c r="AE450" s="16"/>
      <c r="AF450" s="18">
        <v>2E-3</v>
      </c>
      <c r="AG450" s="16">
        <v>0.1</v>
      </c>
      <c r="AH450" s="18"/>
      <c r="AI450" s="16"/>
      <c r="AJ450" s="17">
        <v>35</v>
      </c>
      <c r="AK450" s="17">
        <v>40</v>
      </c>
      <c r="AL450" s="16">
        <v>0.01</v>
      </c>
      <c r="AM450" s="16">
        <v>0.2</v>
      </c>
      <c r="AN450" s="16">
        <v>0.01</v>
      </c>
      <c r="AO450" s="16">
        <v>0.5</v>
      </c>
      <c r="AP450" s="16"/>
      <c r="AQ450" s="16"/>
      <c r="AR450" s="60"/>
      <c r="AS450" s="17"/>
      <c r="AT450" s="16"/>
      <c r="AU450" s="16"/>
      <c r="AV450" s="18"/>
      <c r="AW450" s="16"/>
      <c r="AX450" s="18"/>
      <c r="AY450" s="16"/>
      <c r="AZ450" s="60"/>
      <c r="BA450" s="17"/>
      <c r="BB450" s="16"/>
      <c r="BC450" s="16"/>
      <c r="BD450" s="16"/>
      <c r="BE450" s="16"/>
      <c r="BF450" s="60"/>
      <c r="BG450" s="17"/>
      <c r="BH450" s="60"/>
      <c r="BI450" s="17"/>
      <c r="BJ450" s="60"/>
      <c r="BK450" s="17"/>
      <c r="BL450" s="16"/>
      <c r="BM450" s="16"/>
      <c r="BN450" s="16"/>
      <c r="BO450" s="16"/>
      <c r="BP450" s="16"/>
      <c r="BQ450" s="16"/>
      <c r="BR450" s="60"/>
      <c r="BS450" s="17"/>
      <c r="BT450" s="16"/>
      <c r="BU450" s="16"/>
      <c r="BV450" s="16"/>
      <c r="BW450" s="16"/>
      <c r="BX450" s="60">
        <v>5.0000000000000001E-4</v>
      </c>
      <c r="BY450" s="17">
        <v>1</v>
      </c>
      <c r="BZ450" s="60"/>
      <c r="CA450" s="17"/>
      <c r="CB450" s="16"/>
      <c r="CC450" s="16"/>
      <c r="CD450" s="16"/>
      <c r="CE450" s="16"/>
      <c r="CF450" s="16"/>
      <c r="CG450" s="16"/>
      <c r="CH450" s="60"/>
      <c r="CI450" s="17"/>
      <c r="CJ450" s="16"/>
      <c r="CK450" s="16"/>
      <c r="CL450" s="16"/>
      <c r="CM450" s="16"/>
      <c r="CN450" s="16"/>
      <c r="CO450" s="16"/>
      <c r="CP450" s="16"/>
      <c r="CQ450" s="16"/>
      <c r="CR450" s="16"/>
      <c r="CS450" s="16"/>
      <c r="CT450" s="60"/>
      <c r="CU450" s="17"/>
      <c r="CV450" s="16"/>
      <c r="CW450" s="16"/>
    </row>
    <row r="451" spans="1:101" x14ac:dyDescent="0.3">
      <c r="A451" s="14">
        <v>135</v>
      </c>
      <c r="B451" s="15"/>
      <c r="C451" s="14" t="s">
        <v>224</v>
      </c>
      <c r="D451" s="14" t="s">
        <v>497</v>
      </c>
      <c r="E451" s="14"/>
      <c r="F451" s="14"/>
      <c r="G451" s="14" t="s">
        <v>498</v>
      </c>
      <c r="H451" s="2"/>
      <c r="I451" s="12">
        <v>100</v>
      </c>
      <c r="J451" s="16">
        <f t="shared" si="23"/>
        <v>22</v>
      </c>
      <c r="K451" s="16">
        <f t="shared" si="24"/>
        <v>51.972499999999989</v>
      </c>
      <c r="L451" s="16">
        <f t="shared" si="22"/>
        <v>48.027500000000011</v>
      </c>
      <c r="M451" s="16">
        <f t="shared" si="22"/>
        <v>78</v>
      </c>
      <c r="N451" s="17">
        <v>8</v>
      </c>
      <c r="O451" s="17">
        <v>25</v>
      </c>
      <c r="P451" s="17">
        <v>5</v>
      </c>
      <c r="Q451" s="17">
        <v>10</v>
      </c>
      <c r="R451" s="18">
        <v>5.0000000000000001E-3</v>
      </c>
      <c r="S451" s="16">
        <v>0.5</v>
      </c>
      <c r="T451" s="60"/>
      <c r="U451" s="17"/>
      <c r="V451" s="16">
        <v>0.01</v>
      </c>
      <c r="W451" s="16">
        <v>0.5</v>
      </c>
      <c r="X451" s="18">
        <v>2E-3</v>
      </c>
      <c r="Y451" s="16">
        <v>0.1</v>
      </c>
      <c r="Z451" s="16"/>
      <c r="AA451" s="16"/>
      <c r="AB451" s="16"/>
      <c r="AC451" s="16"/>
      <c r="AD451" s="16"/>
      <c r="AE451" s="16"/>
      <c r="AF451" s="18"/>
      <c r="AG451" s="16"/>
      <c r="AH451" s="18">
        <v>5.0000000000000001E-3</v>
      </c>
      <c r="AI451" s="16">
        <v>0.5</v>
      </c>
      <c r="AJ451" s="17">
        <v>35</v>
      </c>
      <c r="AK451" s="17">
        <v>40</v>
      </c>
      <c r="AL451" s="16"/>
      <c r="AM451" s="16"/>
      <c r="AN451" s="16"/>
      <c r="AO451" s="16"/>
      <c r="AP451" s="16"/>
      <c r="AQ451" s="16"/>
      <c r="AR451" s="60"/>
      <c r="AS451" s="17"/>
      <c r="AT451" s="16"/>
      <c r="AU451" s="16"/>
      <c r="AV451" s="18">
        <v>5.0000000000000001E-3</v>
      </c>
      <c r="AW451" s="16">
        <v>0.4</v>
      </c>
      <c r="AX451" s="18"/>
      <c r="AY451" s="16"/>
      <c r="AZ451" s="60"/>
      <c r="BA451" s="17"/>
      <c r="BB451" s="16"/>
      <c r="BC451" s="16"/>
      <c r="BD451" s="16"/>
      <c r="BE451" s="16"/>
      <c r="BF451" s="60"/>
      <c r="BG451" s="17"/>
      <c r="BH451" s="60"/>
      <c r="BI451" s="17"/>
      <c r="BJ451" s="60"/>
      <c r="BK451" s="17"/>
      <c r="BL451" s="16"/>
      <c r="BM451" s="16"/>
      <c r="BN451" s="16"/>
      <c r="BO451" s="16"/>
      <c r="BP451" s="16"/>
      <c r="BQ451" s="16"/>
      <c r="BR451" s="60"/>
      <c r="BS451" s="17"/>
      <c r="BT451" s="16"/>
      <c r="BU451" s="16"/>
      <c r="BV451" s="16"/>
      <c r="BW451" s="16"/>
      <c r="BX451" s="60">
        <v>5.0000000000000001E-4</v>
      </c>
      <c r="BY451" s="17">
        <v>1</v>
      </c>
      <c r="BZ451" s="60"/>
      <c r="CA451" s="17"/>
      <c r="CB451" s="16"/>
      <c r="CC451" s="16"/>
      <c r="CD451" s="16"/>
      <c r="CE451" s="16"/>
      <c r="CF451" s="16"/>
      <c r="CG451" s="16"/>
      <c r="CH451" s="60"/>
      <c r="CI451" s="17"/>
      <c r="CJ451" s="16"/>
      <c r="CK451" s="16"/>
      <c r="CL451" s="16"/>
      <c r="CM451" s="16"/>
      <c r="CN451" s="16"/>
      <c r="CO451" s="16"/>
      <c r="CP451" s="16"/>
      <c r="CQ451" s="16"/>
      <c r="CR451" s="16"/>
      <c r="CS451" s="16"/>
      <c r="CT451" s="60"/>
      <c r="CU451" s="17"/>
      <c r="CV451" s="16"/>
      <c r="CW451" s="16"/>
    </row>
    <row r="452" spans="1:101" x14ac:dyDescent="0.3">
      <c r="A452" s="14">
        <v>135</v>
      </c>
      <c r="B452" s="15"/>
      <c r="C452" s="14" t="s">
        <v>224</v>
      </c>
      <c r="D452" s="14" t="s">
        <v>497</v>
      </c>
      <c r="E452" s="14"/>
      <c r="F452" s="14"/>
      <c r="G452" s="14" t="s">
        <v>498</v>
      </c>
      <c r="H452" s="2"/>
      <c r="I452" s="12">
        <v>100</v>
      </c>
      <c r="J452" s="16">
        <f t="shared" si="23"/>
        <v>12.5</v>
      </c>
      <c r="K452" s="16">
        <f t="shared" si="24"/>
        <v>51.972499999999975</v>
      </c>
      <c r="L452" s="16">
        <f t="shared" si="22"/>
        <v>48.027500000000025</v>
      </c>
      <c r="M452" s="16">
        <f t="shared" si="22"/>
        <v>87.5</v>
      </c>
      <c r="N452" s="17">
        <v>8</v>
      </c>
      <c r="O452" s="17">
        <v>25</v>
      </c>
      <c r="P452" s="17">
        <v>5</v>
      </c>
      <c r="Q452" s="17">
        <v>10</v>
      </c>
      <c r="R452" s="18">
        <v>5.0000000000000001E-3</v>
      </c>
      <c r="S452" s="16">
        <v>0.5</v>
      </c>
      <c r="T452" s="60">
        <v>5.0000000000000001E-4</v>
      </c>
      <c r="U452" s="17">
        <v>1</v>
      </c>
      <c r="V452" s="16">
        <v>0.01</v>
      </c>
      <c r="W452" s="16">
        <v>0.5</v>
      </c>
      <c r="X452" s="18">
        <v>2E-3</v>
      </c>
      <c r="Y452" s="16">
        <v>0.1</v>
      </c>
      <c r="Z452" s="16"/>
      <c r="AA452" s="16"/>
      <c r="AB452" s="16"/>
      <c r="AC452" s="16"/>
      <c r="AD452" s="16"/>
      <c r="AE452" s="16"/>
      <c r="AF452" s="18"/>
      <c r="AG452" s="16"/>
      <c r="AH452" s="18"/>
      <c r="AI452" s="16"/>
      <c r="AJ452" s="17">
        <v>35</v>
      </c>
      <c r="AK452" s="17">
        <v>40</v>
      </c>
      <c r="AL452" s="16"/>
      <c r="AM452" s="16"/>
      <c r="AN452" s="16"/>
      <c r="AO452" s="16"/>
      <c r="AP452" s="16"/>
      <c r="AQ452" s="16"/>
      <c r="AR452" s="60">
        <v>5.0000000000000001E-4</v>
      </c>
      <c r="AS452" s="17">
        <v>1</v>
      </c>
      <c r="AT452" s="16"/>
      <c r="AU452" s="16"/>
      <c r="AV452" s="18">
        <v>5.0000000000000001E-3</v>
      </c>
      <c r="AW452" s="16">
        <v>0.4</v>
      </c>
      <c r="AX452" s="18"/>
      <c r="AY452" s="16"/>
      <c r="AZ452" s="60">
        <v>5.0000000000000001E-4</v>
      </c>
      <c r="BA452" s="17">
        <v>1</v>
      </c>
      <c r="BB452" s="16"/>
      <c r="BC452" s="16"/>
      <c r="BD452" s="16"/>
      <c r="BE452" s="16"/>
      <c r="BF452" s="60">
        <v>5.0000000000000001E-4</v>
      </c>
      <c r="BG452" s="17">
        <v>1</v>
      </c>
      <c r="BH452" s="60">
        <v>5.0000000000000001E-4</v>
      </c>
      <c r="BI452" s="17">
        <v>1</v>
      </c>
      <c r="BJ452" s="60">
        <v>5.0000000000000001E-4</v>
      </c>
      <c r="BK452" s="17">
        <v>1</v>
      </c>
      <c r="BL452" s="16"/>
      <c r="BM452" s="16"/>
      <c r="BN452" s="16"/>
      <c r="BO452" s="16"/>
      <c r="BP452" s="16"/>
      <c r="BQ452" s="16"/>
      <c r="BR452" s="60">
        <v>5.0000000000000001E-4</v>
      </c>
      <c r="BS452" s="17">
        <v>1</v>
      </c>
      <c r="BT452" s="16"/>
      <c r="BU452" s="16"/>
      <c r="BV452" s="16"/>
      <c r="BW452" s="16"/>
      <c r="BX452" s="60">
        <v>5.0000000000000001E-4</v>
      </c>
      <c r="BY452" s="17">
        <v>1</v>
      </c>
      <c r="BZ452" s="60">
        <v>5.0000000000000001E-4</v>
      </c>
      <c r="CA452" s="17">
        <v>1</v>
      </c>
      <c r="CB452" s="16"/>
      <c r="CC452" s="16"/>
      <c r="CD452" s="16"/>
      <c r="CE452" s="16"/>
      <c r="CF452" s="16"/>
      <c r="CG452" s="16"/>
      <c r="CH452" s="60">
        <v>5.0000000000000001E-4</v>
      </c>
      <c r="CI452" s="17">
        <v>1</v>
      </c>
      <c r="CJ452" s="16"/>
      <c r="CK452" s="16"/>
      <c r="CL452" s="16"/>
      <c r="CM452" s="16"/>
      <c r="CN452" s="16"/>
      <c r="CO452" s="16"/>
      <c r="CP452" s="16"/>
      <c r="CQ452" s="16"/>
      <c r="CR452" s="16"/>
      <c r="CS452" s="16"/>
      <c r="CT452" s="60">
        <v>5.0000000000000001E-4</v>
      </c>
      <c r="CU452" s="17">
        <v>1</v>
      </c>
      <c r="CV452" s="16"/>
      <c r="CW452" s="16"/>
    </row>
    <row r="453" spans="1:101" x14ac:dyDescent="0.3">
      <c r="A453" s="14">
        <v>135</v>
      </c>
      <c r="B453" s="15"/>
      <c r="C453" s="14" t="s">
        <v>224</v>
      </c>
      <c r="D453" s="14" t="s">
        <v>497</v>
      </c>
      <c r="E453" s="14"/>
      <c r="F453" s="14"/>
      <c r="G453" s="14" t="s">
        <v>498</v>
      </c>
      <c r="H453" s="2"/>
      <c r="I453" s="12">
        <v>100</v>
      </c>
      <c r="J453" s="16">
        <f t="shared" si="23"/>
        <v>22</v>
      </c>
      <c r="K453" s="16">
        <f t="shared" si="24"/>
        <v>51.972499999999989</v>
      </c>
      <c r="L453" s="16">
        <f t="shared" si="22"/>
        <v>48.027500000000011</v>
      </c>
      <c r="M453" s="16">
        <f t="shared" si="22"/>
        <v>78</v>
      </c>
      <c r="N453" s="17">
        <v>8</v>
      </c>
      <c r="O453" s="17">
        <v>25</v>
      </c>
      <c r="P453" s="17">
        <v>5</v>
      </c>
      <c r="Q453" s="17">
        <v>10</v>
      </c>
      <c r="R453" s="18">
        <v>5.0000000000000001E-3</v>
      </c>
      <c r="S453" s="16">
        <v>0.5</v>
      </c>
      <c r="T453" s="60"/>
      <c r="U453" s="17"/>
      <c r="V453" s="16">
        <v>0.01</v>
      </c>
      <c r="W453" s="16">
        <v>0.5</v>
      </c>
      <c r="X453" s="18"/>
      <c r="Y453" s="16"/>
      <c r="Z453" s="16"/>
      <c r="AA453" s="16"/>
      <c r="AB453" s="16"/>
      <c r="AC453" s="16"/>
      <c r="AD453" s="16"/>
      <c r="AE453" s="16"/>
      <c r="AF453" s="18">
        <v>2E-3</v>
      </c>
      <c r="AG453" s="16">
        <v>0.1</v>
      </c>
      <c r="AH453" s="18">
        <v>5.0000000000000001E-3</v>
      </c>
      <c r="AI453" s="16">
        <v>0.5</v>
      </c>
      <c r="AJ453" s="17">
        <v>35</v>
      </c>
      <c r="AK453" s="17">
        <v>40</v>
      </c>
      <c r="AL453" s="16"/>
      <c r="AM453" s="16"/>
      <c r="AN453" s="16"/>
      <c r="AO453" s="16"/>
      <c r="AP453" s="16"/>
      <c r="AQ453" s="16"/>
      <c r="AR453" s="60"/>
      <c r="AS453" s="17"/>
      <c r="AT453" s="16"/>
      <c r="AU453" s="16"/>
      <c r="AV453" s="18">
        <v>5.0000000000000001E-3</v>
      </c>
      <c r="AW453" s="16">
        <v>0.4</v>
      </c>
      <c r="AX453" s="18"/>
      <c r="AY453" s="16"/>
      <c r="AZ453" s="60"/>
      <c r="BA453" s="17"/>
      <c r="BB453" s="16"/>
      <c r="BC453" s="16"/>
      <c r="BD453" s="16"/>
      <c r="BE453" s="16"/>
      <c r="BF453" s="60"/>
      <c r="BG453" s="17"/>
      <c r="BH453" s="60"/>
      <c r="BI453" s="17"/>
      <c r="BJ453" s="60"/>
      <c r="BK453" s="17"/>
      <c r="BL453" s="16"/>
      <c r="BM453" s="16"/>
      <c r="BN453" s="16"/>
      <c r="BO453" s="16"/>
      <c r="BP453" s="16"/>
      <c r="BQ453" s="16"/>
      <c r="BR453" s="60"/>
      <c r="BS453" s="17"/>
      <c r="BT453" s="16"/>
      <c r="BU453" s="16"/>
      <c r="BV453" s="16"/>
      <c r="BW453" s="16"/>
      <c r="BX453" s="60">
        <v>5.0000000000000001E-4</v>
      </c>
      <c r="BY453" s="17">
        <v>1</v>
      </c>
      <c r="BZ453" s="60"/>
      <c r="CA453" s="17"/>
      <c r="CB453" s="16"/>
      <c r="CC453" s="16"/>
      <c r="CD453" s="16"/>
      <c r="CE453" s="16"/>
      <c r="CF453" s="16"/>
      <c r="CG453" s="16"/>
      <c r="CH453" s="60"/>
      <c r="CI453" s="17"/>
      <c r="CJ453" s="16"/>
      <c r="CK453" s="16"/>
      <c r="CL453" s="16"/>
      <c r="CM453" s="16"/>
      <c r="CN453" s="16"/>
      <c r="CO453" s="16"/>
      <c r="CP453" s="16"/>
      <c r="CQ453" s="16"/>
      <c r="CR453" s="16"/>
      <c r="CS453" s="16"/>
      <c r="CT453" s="60"/>
      <c r="CU453" s="17"/>
      <c r="CV453" s="16"/>
      <c r="CW453" s="16"/>
    </row>
    <row r="454" spans="1:101" x14ac:dyDescent="0.3">
      <c r="A454" s="14">
        <v>135</v>
      </c>
      <c r="B454" s="15"/>
      <c r="C454" s="14" t="s">
        <v>224</v>
      </c>
      <c r="D454" s="14" t="s">
        <v>497</v>
      </c>
      <c r="E454" s="14"/>
      <c r="F454" s="14"/>
      <c r="G454" s="14" t="s">
        <v>498</v>
      </c>
      <c r="H454" s="2"/>
      <c r="I454" s="12">
        <v>100</v>
      </c>
      <c r="J454" s="16">
        <f t="shared" si="23"/>
        <v>22.5</v>
      </c>
      <c r="K454" s="16">
        <f t="shared" si="24"/>
        <v>51.977499999999992</v>
      </c>
      <c r="L454" s="16">
        <f t="shared" ref="L454:M517" si="25">N454+P454+R454+T454+V454+X454+Z454+AB454+AD454+AF454+AH454+AJ454+AL454+AN454+AP454+AR454+AT454+AV454+AX454+AZ454+BF454+BB454+BD454+BH454+BJ454+BL454+BN454+BP454+BR454+BT454+BV454+BX454+BZ454+CB454+CD454+CF454+CH454+CJ454+CL454+CN454+CP454+CR454+CT454</f>
        <v>48.022500000000008</v>
      </c>
      <c r="M454" s="16">
        <f t="shared" si="25"/>
        <v>77.5</v>
      </c>
      <c r="N454" s="17">
        <v>8</v>
      </c>
      <c r="O454" s="17">
        <v>25</v>
      </c>
      <c r="P454" s="17">
        <v>5</v>
      </c>
      <c r="Q454" s="17">
        <v>10</v>
      </c>
      <c r="R454" s="18">
        <v>5.0000000000000001E-3</v>
      </c>
      <c r="S454" s="16">
        <v>0.5</v>
      </c>
      <c r="T454" s="60"/>
      <c r="U454" s="17"/>
      <c r="V454" s="16">
        <v>0.01</v>
      </c>
      <c r="W454" s="16">
        <v>0.5</v>
      </c>
      <c r="X454" s="18"/>
      <c r="Y454" s="16"/>
      <c r="Z454" s="16"/>
      <c r="AA454" s="16"/>
      <c r="AB454" s="16"/>
      <c r="AC454" s="16"/>
      <c r="AD454" s="16"/>
      <c r="AE454" s="16"/>
      <c r="AF454" s="18">
        <v>2E-3</v>
      </c>
      <c r="AG454" s="16">
        <v>0.1</v>
      </c>
      <c r="AH454" s="18"/>
      <c r="AI454" s="16"/>
      <c r="AJ454" s="17">
        <v>35</v>
      </c>
      <c r="AK454" s="17">
        <v>40</v>
      </c>
      <c r="AL454" s="16"/>
      <c r="AM454" s="16"/>
      <c r="AN454" s="16"/>
      <c r="AO454" s="16"/>
      <c r="AP454" s="16"/>
      <c r="AQ454" s="16"/>
      <c r="AR454" s="60"/>
      <c r="AS454" s="17"/>
      <c r="AT454" s="16"/>
      <c r="AU454" s="16"/>
      <c r="AV454" s="18">
        <v>5.0000000000000001E-3</v>
      </c>
      <c r="AW454" s="16">
        <v>0.4</v>
      </c>
      <c r="AX454" s="18"/>
      <c r="AY454" s="16"/>
      <c r="AZ454" s="60"/>
      <c r="BA454" s="17"/>
      <c r="BB454" s="16"/>
      <c r="BC454" s="16"/>
      <c r="BD454" s="16"/>
      <c r="BE454" s="16"/>
      <c r="BF454" s="60"/>
      <c r="BG454" s="17"/>
      <c r="BH454" s="60"/>
      <c r="BI454" s="17"/>
      <c r="BJ454" s="60"/>
      <c r="BK454" s="17"/>
      <c r="BL454" s="16"/>
      <c r="BM454" s="16"/>
      <c r="BN454" s="16"/>
      <c r="BO454" s="16"/>
      <c r="BP454" s="16"/>
      <c r="BQ454" s="16"/>
      <c r="BR454" s="60"/>
      <c r="BS454" s="17"/>
      <c r="BT454" s="16"/>
      <c r="BU454" s="16"/>
      <c r="BV454" s="16"/>
      <c r="BW454" s="16"/>
      <c r="BX454" s="60">
        <v>5.0000000000000001E-4</v>
      </c>
      <c r="BY454" s="17">
        <v>1</v>
      </c>
      <c r="BZ454" s="60"/>
      <c r="CA454" s="17"/>
      <c r="CB454" s="16"/>
      <c r="CC454" s="16"/>
      <c r="CD454" s="16"/>
      <c r="CE454" s="16"/>
      <c r="CF454" s="16"/>
      <c r="CG454" s="16"/>
      <c r="CH454" s="60"/>
      <c r="CI454" s="17"/>
      <c r="CJ454" s="16"/>
      <c r="CK454" s="16"/>
      <c r="CL454" s="16"/>
      <c r="CM454" s="16"/>
      <c r="CN454" s="16"/>
      <c r="CO454" s="16"/>
      <c r="CP454" s="16"/>
      <c r="CQ454" s="16"/>
      <c r="CR454" s="16"/>
      <c r="CS454" s="16"/>
      <c r="CT454" s="60"/>
      <c r="CU454" s="17"/>
      <c r="CV454" s="16"/>
      <c r="CW454" s="16"/>
    </row>
    <row r="455" spans="1:101" x14ac:dyDescent="0.3">
      <c r="A455" s="14">
        <v>135</v>
      </c>
      <c r="B455" s="15"/>
      <c r="C455" s="14" t="s">
        <v>224</v>
      </c>
      <c r="D455" s="14" t="s">
        <v>497</v>
      </c>
      <c r="E455" s="14"/>
      <c r="F455" s="14"/>
      <c r="G455" s="14" t="s">
        <v>498</v>
      </c>
      <c r="H455" s="2"/>
      <c r="I455" s="12">
        <v>100</v>
      </c>
      <c r="J455" s="16">
        <f t="shared" si="23"/>
        <v>22</v>
      </c>
      <c r="K455" s="16">
        <f t="shared" si="24"/>
        <v>51.972499999999989</v>
      </c>
      <c r="L455" s="16">
        <f t="shared" si="25"/>
        <v>48.027500000000011</v>
      </c>
      <c r="M455" s="16">
        <f t="shared" si="25"/>
        <v>78</v>
      </c>
      <c r="N455" s="17">
        <v>8</v>
      </c>
      <c r="O455" s="17">
        <v>25</v>
      </c>
      <c r="P455" s="17">
        <v>5</v>
      </c>
      <c r="Q455" s="17">
        <v>10</v>
      </c>
      <c r="R455" s="18">
        <v>5.0000000000000001E-3</v>
      </c>
      <c r="S455" s="16">
        <v>0.5</v>
      </c>
      <c r="T455" s="60"/>
      <c r="U455" s="17"/>
      <c r="V455" s="16"/>
      <c r="W455" s="16"/>
      <c r="X455" s="18">
        <v>2E-3</v>
      </c>
      <c r="Y455" s="16">
        <v>0.1</v>
      </c>
      <c r="Z455" s="16">
        <v>0.01</v>
      </c>
      <c r="AA455" s="16">
        <v>0.5</v>
      </c>
      <c r="AB455" s="16"/>
      <c r="AC455" s="16"/>
      <c r="AD455" s="16"/>
      <c r="AE455" s="16"/>
      <c r="AF455" s="18"/>
      <c r="AG455" s="16"/>
      <c r="AH455" s="18">
        <v>5.0000000000000001E-3</v>
      </c>
      <c r="AI455" s="16">
        <v>0.5</v>
      </c>
      <c r="AJ455" s="17">
        <v>35</v>
      </c>
      <c r="AK455" s="17">
        <v>40</v>
      </c>
      <c r="AL455" s="16"/>
      <c r="AM455" s="16"/>
      <c r="AN455" s="16"/>
      <c r="AO455" s="16"/>
      <c r="AP455" s="16"/>
      <c r="AQ455" s="16"/>
      <c r="AR455" s="60"/>
      <c r="AS455" s="17"/>
      <c r="AT455" s="16"/>
      <c r="AU455" s="16"/>
      <c r="AV455" s="18">
        <v>5.0000000000000001E-3</v>
      </c>
      <c r="AW455" s="16">
        <v>0.4</v>
      </c>
      <c r="AX455" s="18"/>
      <c r="AY455" s="16"/>
      <c r="AZ455" s="60"/>
      <c r="BA455" s="17"/>
      <c r="BB455" s="16"/>
      <c r="BC455" s="16"/>
      <c r="BD455" s="16"/>
      <c r="BE455" s="16"/>
      <c r="BF455" s="60"/>
      <c r="BG455" s="17"/>
      <c r="BH455" s="60"/>
      <c r="BI455" s="17"/>
      <c r="BJ455" s="60"/>
      <c r="BK455" s="17"/>
      <c r="BL455" s="16"/>
      <c r="BM455" s="16"/>
      <c r="BN455" s="16"/>
      <c r="BO455" s="16"/>
      <c r="BP455" s="16"/>
      <c r="BQ455" s="16"/>
      <c r="BR455" s="60"/>
      <c r="BS455" s="17"/>
      <c r="BT455" s="16"/>
      <c r="BU455" s="16"/>
      <c r="BV455" s="16"/>
      <c r="BW455" s="16"/>
      <c r="BX455" s="60">
        <v>5.0000000000000001E-4</v>
      </c>
      <c r="BY455" s="17">
        <v>1</v>
      </c>
      <c r="BZ455" s="60"/>
      <c r="CA455" s="17"/>
      <c r="CB455" s="16"/>
      <c r="CC455" s="16"/>
      <c r="CD455" s="16"/>
      <c r="CE455" s="16"/>
      <c r="CF455" s="16"/>
      <c r="CG455" s="16"/>
      <c r="CH455" s="60"/>
      <c r="CI455" s="17"/>
      <c r="CJ455" s="16"/>
      <c r="CK455" s="16"/>
      <c r="CL455" s="16"/>
      <c r="CM455" s="16"/>
      <c r="CN455" s="16"/>
      <c r="CO455" s="16"/>
      <c r="CP455" s="16"/>
      <c r="CQ455" s="16"/>
      <c r="CR455" s="16"/>
      <c r="CS455" s="16"/>
      <c r="CT455" s="60"/>
      <c r="CU455" s="17"/>
      <c r="CV455" s="16"/>
      <c r="CW455" s="16"/>
    </row>
    <row r="456" spans="1:101" x14ac:dyDescent="0.3">
      <c r="A456" s="14">
        <v>135</v>
      </c>
      <c r="B456" s="15"/>
      <c r="C456" s="14" t="s">
        <v>224</v>
      </c>
      <c r="D456" s="14" t="s">
        <v>497</v>
      </c>
      <c r="E456" s="14"/>
      <c r="F456" s="14"/>
      <c r="G456" s="14" t="s">
        <v>498</v>
      </c>
      <c r="H456" s="2"/>
      <c r="I456" s="12">
        <v>100</v>
      </c>
      <c r="J456" s="16">
        <f t="shared" si="23"/>
        <v>12.5</v>
      </c>
      <c r="K456" s="16">
        <f t="shared" si="24"/>
        <v>51.972499999999975</v>
      </c>
      <c r="L456" s="16">
        <f t="shared" si="25"/>
        <v>48.027500000000025</v>
      </c>
      <c r="M456" s="16">
        <f t="shared" si="25"/>
        <v>87.5</v>
      </c>
      <c r="N456" s="17">
        <v>8</v>
      </c>
      <c r="O456" s="17">
        <v>25</v>
      </c>
      <c r="P456" s="17">
        <v>5</v>
      </c>
      <c r="Q456" s="17">
        <v>10</v>
      </c>
      <c r="R456" s="18">
        <v>5.0000000000000001E-3</v>
      </c>
      <c r="S456" s="16">
        <v>0.5</v>
      </c>
      <c r="T456" s="60">
        <v>5.0000000000000001E-4</v>
      </c>
      <c r="U456" s="17">
        <v>1</v>
      </c>
      <c r="V456" s="16"/>
      <c r="W456" s="16"/>
      <c r="X456" s="18">
        <v>2E-3</v>
      </c>
      <c r="Y456" s="16">
        <v>0.1</v>
      </c>
      <c r="Z456" s="16">
        <v>0.01</v>
      </c>
      <c r="AA456" s="16">
        <v>0.5</v>
      </c>
      <c r="AB456" s="16"/>
      <c r="AC456" s="16"/>
      <c r="AD456" s="16"/>
      <c r="AE456" s="16"/>
      <c r="AF456" s="18"/>
      <c r="AG456" s="16"/>
      <c r="AH456" s="18"/>
      <c r="AI456" s="16"/>
      <c r="AJ456" s="17">
        <v>35</v>
      </c>
      <c r="AK456" s="17">
        <v>40</v>
      </c>
      <c r="AL456" s="16"/>
      <c r="AM456" s="16"/>
      <c r="AN456" s="16"/>
      <c r="AO456" s="16"/>
      <c r="AP456" s="16"/>
      <c r="AQ456" s="16"/>
      <c r="AR456" s="60">
        <v>5.0000000000000001E-4</v>
      </c>
      <c r="AS456" s="17">
        <v>1</v>
      </c>
      <c r="AT456" s="16"/>
      <c r="AU456" s="16"/>
      <c r="AV456" s="18">
        <v>5.0000000000000001E-3</v>
      </c>
      <c r="AW456" s="16">
        <v>0.4</v>
      </c>
      <c r="AX456" s="18"/>
      <c r="AY456" s="16"/>
      <c r="AZ456" s="60">
        <v>5.0000000000000001E-4</v>
      </c>
      <c r="BA456" s="17">
        <v>1</v>
      </c>
      <c r="BB456" s="16"/>
      <c r="BC456" s="16"/>
      <c r="BD456" s="16"/>
      <c r="BE456" s="16"/>
      <c r="BF456" s="60">
        <v>5.0000000000000001E-4</v>
      </c>
      <c r="BG456" s="17">
        <v>1</v>
      </c>
      <c r="BH456" s="60">
        <v>5.0000000000000001E-4</v>
      </c>
      <c r="BI456" s="17">
        <v>1</v>
      </c>
      <c r="BJ456" s="60">
        <v>5.0000000000000001E-4</v>
      </c>
      <c r="BK456" s="17">
        <v>1</v>
      </c>
      <c r="BL456" s="16"/>
      <c r="BM456" s="16"/>
      <c r="BN456" s="16"/>
      <c r="BO456" s="16"/>
      <c r="BP456" s="16"/>
      <c r="BQ456" s="16"/>
      <c r="BR456" s="60">
        <v>5.0000000000000001E-4</v>
      </c>
      <c r="BS456" s="17">
        <v>1</v>
      </c>
      <c r="BT456" s="16"/>
      <c r="BU456" s="16"/>
      <c r="BV456" s="16"/>
      <c r="BW456" s="16"/>
      <c r="BX456" s="60">
        <v>5.0000000000000001E-4</v>
      </c>
      <c r="BY456" s="17">
        <v>1</v>
      </c>
      <c r="BZ456" s="60">
        <v>5.0000000000000001E-4</v>
      </c>
      <c r="CA456" s="17">
        <v>1</v>
      </c>
      <c r="CB456" s="16"/>
      <c r="CC456" s="16"/>
      <c r="CD456" s="16"/>
      <c r="CE456" s="16"/>
      <c r="CF456" s="16"/>
      <c r="CG456" s="16"/>
      <c r="CH456" s="60">
        <v>5.0000000000000001E-4</v>
      </c>
      <c r="CI456" s="17">
        <v>1</v>
      </c>
      <c r="CJ456" s="16"/>
      <c r="CK456" s="16"/>
      <c r="CL456" s="16"/>
      <c r="CM456" s="16"/>
      <c r="CN456" s="16"/>
      <c r="CO456" s="16"/>
      <c r="CP456" s="16"/>
      <c r="CQ456" s="16"/>
      <c r="CR456" s="16"/>
      <c r="CS456" s="16"/>
      <c r="CT456" s="60">
        <v>5.0000000000000001E-4</v>
      </c>
      <c r="CU456" s="17">
        <v>1</v>
      </c>
      <c r="CV456" s="16"/>
      <c r="CW456" s="16"/>
    </row>
    <row r="457" spans="1:101" x14ac:dyDescent="0.3">
      <c r="A457" s="14">
        <v>135</v>
      </c>
      <c r="B457" s="15"/>
      <c r="C457" s="14" t="s">
        <v>224</v>
      </c>
      <c r="D457" s="14" t="s">
        <v>497</v>
      </c>
      <c r="E457" s="14"/>
      <c r="F457" s="14"/>
      <c r="G457" s="14" t="s">
        <v>498</v>
      </c>
      <c r="H457" s="2"/>
      <c r="I457" s="12">
        <v>100</v>
      </c>
      <c r="J457" s="16">
        <f t="shared" si="23"/>
        <v>22</v>
      </c>
      <c r="K457" s="16">
        <f t="shared" si="24"/>
        <v>51.972499999999989</v>
      </c>
      <c r="L457" s="16">
        <f t="shared" si="25"/>
        <v>48.027500000000011</v>
      </c>
      <c r="M457" s="16">
        <f t="shared" si="25"/>
        <v>78</v>
      </c>
      <c r="N457" s="17">
        <v>8</v>
      </c>
      <c r="O457" s="17">
        <v>25</v>
      </c>
      <c r="P457" s="17">
        <v>5</v>
      </c>
      <c r="Q457" s="17">
        <v>10</v>
      </c>
      <c r="R457" s="18">
        <v>5.0000000000000001E-3</v>
      </c>
      <c r="S457" s="16">
        <v>0.5</v>
      </c>
      <c r="T457" s="60"/>
      <c r="U457" s="17"/>
      <c r="V457" s="16"/>
      <c r="W457" s="16"/>
      <c r="X457" s="18"/>
      <c r="Y457" s="16"/>
      <c r="Z457" s="16">
        <v>0.01</v>
      </c>
      <c r="AA457" s="16">
        <v>0.5</v>
      </c>
      <c r="AB457" s="16"/>
      <c r="AC457" s="16"/>
      <c r="AD457" s="16"/>
      <c r="AE457" s="16"/>
      <c r="AF457" s="18">
        <v>2E-3</v>
      </c>
      <c r="AG457" s="16">
        <v>0.1</v>
      </c>
      <c r="AH457" s="18">
        <v>5.0000000000000001E-3</v>
      </c>
      <c r="AI457" s="16">
        <v>0.5</v>
      </c>
      <c r="AJ457" s="17">
        <v>35</v>
      </c>
      <c r="AK457" s="17">
        <v>40</v>
      </c>
      <c r="AL457" s="16"/>
      <c r="AM457" s="16"/>
      <c r="AN457" s="16"/>
      <c r="AO457" s="16"/>
      <c r="AP457" s="16"/>
      <c r="AQ457" s="16"/>
      <c r="AR457" s="60"/>
      <c r="AS457" s="17"/>
      <c r="AT457" s="16"/>
      <c r="AU457" s="16"/>
      <c r="AV457" s="18">
        <v>5.0000000000000001E-3</v>
      </c>
      <c r="AW457" s="16">
        <v>0.4</v>
      </c>
      <c r="AX457" s="18"/>
      <c r="AY457" s="16"/>
      <c r="AZ457" s="60"/>
      <c r="BA457" s="17"/>
      <c r="BB457" s="16"/>
      <c r="BC457" s="16"/>
      <c r="BD457" s="16"/>
      <c r="BE457" s="16"/>
      <c r="BF457" s="60"/>
      <c r="BG457" s="17"/>
      <c r="BH457" s="60"/>
      <c r="BI457" s="17"/>
      <c r="BJ457" s="60"/>
      <c r="BK457" s="17"/>
      <c r="BL457" s="16"/>
      <c r="BM457" s="16"/>
      <c r="BN457" s="16"/>
      <c r="BO457" s="16"/>
      <c r="BP457" s="16"/>
      <c r="BQ457" s="16"/>
      <c r="BR457" s="60"/>
      <c r="BS457" s="17"/>
      <c r="BT457" s="16"/>
      <c r="BU457" s="16"/>
      <c r="BV457" s="16"/>
      <c r="BW457" s="16"/>
      <c r="BX457" s="60">
        <v>5.0000000000000001E-4</v>
      </c>
      <c r="BY457" s="17">
        <v>1</v>
      </c>
      <c r="BZ457" s="60"/>
      <c r="CA457" s="17"/>
      <c r="CB457" s="16"/>
      <c r="CC457" s="16"/>
      <c r="CD457" s="16"/>
      <c r="CE457" s="16"/>
      <c r="CF457" s="16"/>
      <c r="CG457" s="16"/>
      <c r="CH457" s="60"/>
      <c r="CI457" s="17"/>
      <c r="CJ457" s="16"/>
      <c r="CK457" s="16"/>
      <c r="CL457" s="16"/>
      <c r="CM457" s="16"/>
      <c r="CN457" s="16"/>
      <c r="CO457" s="16"/>
      <c r="CP457" s="16"/>
      <c r="CQ457" s="16"/>
      <c r="CR457" s="16"/>
      <c r="CS457" s="16"/>
      <c r="CT457" s="60"/>
      <c r="CU457" s="17"/>
      <c r="CV457" s="16"/>
      <c r="CW457" s="16"/>
    </row>
    <row r="458" spans="1:101" x14ac:dyDescent="0.3">
      <c r="A458" s="14">
        <v>135</v>
      </c>
      <c r="B458" s="15"/>
      <c r="C458" s="14" t="s">
        <v>224</v>
      </c>
      <c r="D458" s="14" t="s">
        <v>497</v>
      </c>
      <c r="E458" s="14"/>
      <c r="F458" s="14"/>
      <c r="G458" s="14" t="s">
        <v>498</v>
      </c>
      <c r="H458" s="2"/>
      <c r="I458" s="12">
        <v>100</v>
      </c>
      <c r="J458" s="16">
        <f t="shared" si="23"/>
        <v>22.5</v>
      </c>
      <c r="K458" s="16">
        <f t="shared" si="24"/>
        <v>51.977499999999992</v>
      </c>
      <c r="L458" s="16">
        <f t="shared" si="25"/>
        <v>48.022500000000008</v>
      </c>
      <c r="M458" s="16">
        <f t="shared" si="25"/>
        <v>77.5</v>
      </c>
      <c r="N458" s="17">
        <v>8</v>
      </c>
      <c r="O458" s="17">
        <v>25</v>
      </c>
      <c r="P458" s="17">
        <v>5</v>
      </c>
      <c r="Q458" s="17">
        <v>10</v>
      </c>
      <c r="R458" s="18">
        <v>5.0000000000000001E-3</v>
      </c>
      <c r="S458" s="16">
        <v>0.5</v>
      </c>
      <c r="T458" s="60"/>
      <c r="U458" s="17"/>
      <c r="V458" s="16"/>
      <c r="W458" s="16"/>
      <c r="X458" s="18"/>
      <c r="Y458" s="16"/>
      <c r="Z458" s="16">
        <v>0.01</v>
      </c>
      <c r="AA458" s="16">
        <v>0.5</v>
      </c>
      <c r="AB458" s="16"/>
      <c r="AC458" s="16"/>
      <c r="AD458" s="16"/>
      <c r="AE458" s="16"/>
      <c r="AF458" s="18">
        <v>2E-3</v>
      </c>
      <c r="AG458" s="16">
        <v>0.1</v>
      </c>
      <c r="AH458" s="18"/>
      <c r="AI458" s="16"/>
      <c r="AJ458" s="17">
        <v>35</v>
      </c>
      <c r="AK458" s="17">
        <v>40</v>
      </c>
      <c r="AL458" s="16"/>
      <c r="AM458" s="16"/>
      <c r="AN458" s="16"/>
      <c r="AO458" s="16"/>
      <c r="AP458" s="16"/>
      <c r="AQ458" s="16"/>
      <c r="AR458" s="60"/>
      <c r="AS458" s="17"/>
      <c r="AT458" s="16"/>
      <c r="AU458" s="16"/>
      <c r="AV458" s="18">
        <v>5.0000000000000001E-3</v>
      </c>
      <c r="AW458" s="16">
        <v>0.4</v>
      </c>
      <c r="AX458" s="18"/>
      <c r="AY458" s="16"/>
      <c r="AZ458" s="60"/>
      <c r="BA458" s="17"/>
      <c r="BB458" s="16"/>
      <c r="BC458" s="16"/>
      <c r="BD458" s="16"/>
      <c r="BE458" s="16"/>
      <c r="BF458" s="60"/>
      <c r="BG458" s="17"/>
      <c r="BH458" s="60"/>
      <c r="BI458" s="17"/>
      <c r="BJ458" s="60"/>
      <c r="BK458" s="17"/>
      <c r="BL458" s="16"/>
      <c r="BM458" s="16"/>
      <c r="BN458" s="16"/>
      <c r="BO458" s="16"/>
      <c r="BP458" s="16"/>
      <c r="BQ458" s="16"/>
      <c r="BR458" s="60"/>
      <c r="BS458" s="17"/>
      <c r="BT458" s="16"/>
      <c r="BU458" s="16"/>
      <c r="BV458" s="16"/>
      <c r="BW458" s="16"/>
      <c r="BX458" s="60">
        <v>5.0000000000000001E-4</v>
      </c>
      <c r="BY458" s="17">
        <v>1</v>
      </c>
      <c r="BZ458" s="60"/>
      <c r="CA458" s="17"/>
      <c r="CB458" s="16"/>
      <c r="CC458" s="16"/>
      <c r="CD458" s="16"/>
      <c r="CE458" s="16"/>
      <c r="CF458" s="16"/>
      <c r="CG458" s="16"/>
      <c r="CH458" s="60"/>
      <c r="CI458" s="17"/>
      <c r="CJ458" s="16"/>
      <c r="CK458" s="16"/>
      <c r="CL458" s="16"/>
      <c r="CM458" s="16"/>
      <c r="CN458" s="16"/>
      <c r="CO458" s="16"/>
      <c r="CP458" s="16"/>
      <c r="CQ458" s="16"/>
      <c r="CR458" s="16"/>
      <c r="CS458" s="16"/>
      <c r="CT458" s="60"/>
      <c r="CU458" s="17"/>
      <c r="CV458" s="16"/>
      <c r="CW458" s="16"/>
    </row>
    <row r="459" spans="1:101" x14ac:dyDescent="0.3">
      <c r="A459" s="14">
        <v>135</v>
      </c>
      <c r="B459" s="15"/>
      <c r="C459" s="14" t="s">
        <v>224</v>
      </c>
      <c r="D459" s="14" t="s">
        <v>497</v>
      </c>
      <c r="E459" s="14"/>
      <c r="F459" s="14"/>
      <c r="G459" s="14" t="s">
        <v>498</v>
      </c>
      <c r="H459" s="2"/>
      <c r="I459" s="12">
        <v>100</v>
      </c>
      <c r="J459" s="16">
        <f t="shared" si="23"/>
        <v>22</v>
      </c>
      <c r="K459" s="16">
        <f t="shared" si="24"/>
        <v>51.972499999999997</v>
      </c>
      <c r="L459" s="16">
        <f t="shared" si="25"/>
        <v>48.027500000000003</v>
      </c>
      <c r="M459" s="16">
        <f t="shared" si="25"/>
        <v>78</v>
      </c>
      <c r="N459" s="17">
        <v>8</v>
      </c>
      <c r="O459" s="17">
        <v>25</v>
      </c>
      <c r="P459" s="17">
        <v>5</v>
      </c>
      <c r="Q459" s="17">
        <v>10</v>
      </c>
      <c r="R459" s="18">
        <v>5.0000000000000001E-3</v>
      </c>
      <c r="S459" s="16">
        <v>0.5</v>
      </c>
      <c r="T459" s="60"/>
      <c r="U459" s="17"/>
      <c r="V459" s="16"/>
      <c r="W459" s="16"/>
      <c r="X459" s="18">
        <v>2E-3</v>
      </c>
      <c r="Y459" s="16">
        <v>0.1</v>
      </c>
      <c r="Z459" s="16"/>
      <c r="AA459" s="16"/>
      <c r="AB459" s="16"/>
      <c r="AC459" s="16"/>
      <c r="AD459" s="16"/>
      <c r="AE459" s="16"/>
      <c r="AF459" s="18"/>
      <c r="AG459" s="16"/>
      <c r="AH459" s="18">
        <v>5.0000000000000001E-3</v>
      </c>
      <c r="AI459" s="16">
        <v>0.5</v>
      </c>
      <c r="AJ459" s="17">
        <v>35</v>
      </c>
      <c r="AK459" s="17">
        <v>40</v>
      </c>
      <c r="AL459" s="16"/>
      <c r="AM459" s="16"/>
      <c r="AN459" s="16">
        <v>0.01</v>
      </c>
      <c r="AO459" s="16">
        <v>0.5</v>
      </c>
      <c r="AP459" s="16"/>
      <c r="AQ459" s="16"/>
      <c r="AR459" s="60"/>
      <c r="AS459" s="17"/>
      <c r="AT459" s="16"/>
      <c r="AU459" s="16"/>
      <c r="AV459" s="18">
        <v>5.0000000000000001E-3</v>
      </c>
      <c r="AW459" s="16">
        <v>0.4</v>
      </c>
      <c r="AX459" s="18"/>
      <c r="AY459" s="16"/>
      <c r="AZ459" s="60"/>
      <c r="BA459" s="17"/>
      <c r="BB459" s="16"/>
      <c r="BC459" s="16"/>
      <c r="BD459" s="16"/>
      <c r="BE459" s="16"/>
      <c r="BF459" s="60"/>
      <c r="BG459" s="17"/>
      <c r="BH459" s="60"/>
      <c r="BI459" s="17"/>
      <c r="BJ459" s="60"/>
      <c r="BK459" s="17"/>
      <c r="BL459" s="16"/>
      <c r="BM459" s="16"/>
      <c r="BN459" s="16"/>
      <c r="BO459" s="16"/>
      <c r="BP459" s="16"/>
      <c r="BQ459" s="16"/>
      <c r="BR459" s="60"/>
      <c r="BS459" s="17"/>
      <c r="BT459" s="16"/>
      <c r="BU459" s="16"/>
      <c r="BV459" s="16"/>
      <c r="BW459" s="16"/>
      <c r="BX459" s="60">
        <v>5.0000000000000001E-4</v>
      </c>
      <c r="BY459" s="17">
        <v>1</v>
      </c>
      <c r="BZ459" s="60"/>
      <c r="CA459" s="17"/>
      <c r="CB459" s="16"/>
      <c r="CC459" s="16"/>
      <c r="CD459" s="16"/>
      <c r="CE459" s="16"/>
      <c r="CF459" s="16"/>
      <c r="CG459" s="16"/>
      <c r="CH459" s="60"/>
      <c r="CI459" s="17"/>
      <c r="CJ459" s="16"/>
      <c r="CK459" s="16"/>
      <c r="CL459" s="16"/>
      <c r="CM459" s="16"/>
      <c r="CN459" s="16"/>
      <c r="CO459" s="16"/>
      <c r="CP459" s="16"/>
      <c r="CQ459" s="16"/>
      <c r="CR459" s="16"/>
      <c r="CS459" s="16"/>
      <c r="CT459" s="60"/>
      <c r="CU459" s="17"/>
      <c r="CV459" s="16"/>
      <c r="CW459" s="16"/>
    </row>
    <row r="460" spans="1:101" x14ac:dyDescent="0.3">
      <c r="A460" s="14">
        <v>135</v>
      </c>
      <c r="B460" s="15"/>
      <c r="C460" s="14" t="s">
        <v>224</v>
      </c>
      <c r="D460" s="14" t="s">
        <v>497</v>
      </c>
      <c r="E460" s="14"/>
      <c r="F460" s="14"/>
      <c r="G460" s="14" t="s">
        <v>498</v>
      </c>
      <c r="H460" s="2"/>
      <c r="I460" s="12">
        <v>100</v>
      </c>
      <c r="J460" s="16">
        <f t="shared" si="23"/>
        <v>12.5</v>
      </c>
      <c r="K460" s="16">
        <f t="shared" si="24"/>
        <v>51.972499999999975</v>
      </c>
      <c r="L460" s="16">
        <f t="shared" si="25"/>
        <v>48.027500000000025</v>
      </c>
      <c r="M460" s="16">
        <f t="shared" si="25"/>
        <v>87.5</v>
      </c>
      <c r="N460" s="17">
        <v>8</v>
      </c>
      <c r="O460" s="17">
        <v>25</v>
      </c>
      <c r="P460" s="17">
        <v>5</v>
      </c>
      <c r="Q460" s="17">
        <v>10</v>
      </c>
      <c r="R460" s="18">
        <v>5.0000000000000001E-3</v>
      </c>
      <c r="S460" s="16">
        <v>0.5</v>
      </c>
      <c r="T460" s="60">
        <v>5.0000000000000001E-4</v>
      </c>
      <c r="U460" s="17">
        <v>1</v>
      </c>
      <c r="V460" s="16"/>
      <c r="W460" s="16"/>
      <c r="X460" s="18">
        <v>2E-3</v>
      </c>
      <c r="Y460" s="16">
        <v>0.1</v>
      </c>
      <c r="Z460" s="16"/>
      <c r="AA460" s="16"/>
      <c r="AB460" s="16"/>
      <c r="AC460" s="16"/>
      <c r="AD460" s="16"/>
      <c r="AE460" s="16"/>
      <c r="AF460" s="18"/>
      <c r="AG460" s="16"/>
      <c r="AH460" s="18"/>
      <c r="AI460" s="16"/>
      <c r="AJ460" s="17">
        <v>35</v>
      </c>
      <c r="AK460" s="17">
        <v>40</v>
      </c>
      <c r="AL460" s="16"/>
      <c r="AM460" s="16"/>
      <c r="AN460" s="16">
        <v>0.01</v>
      </c>
      <c r="AO460" s="16">
        <v>0.5</v>
      </c>
      <c r="AP460" s="16"/>
      <c r="AQ460" s="16"/>
      <c r="AR460" s="60">
        <v>5.0000000000000001E-4</v>
      </c>
      <c r="AS460" s="17">
        <v>1</v>
      </c>
      <c r="AT460" s="16"/>
      <c r="AU460" s="16"/>
      <c r="AV460" s="18">
        <v>5.0000000000000001E-3</v>
      </c>
      <c r="AW460" s="16">
        <v>0.4</v>
      </c>
      <c r="AX460" s="18"/>
      <c r="AY460" s="16"/>
      <c r="AZ460" s="60">
        <v>5.0000000000000001E-4</v>
      </c>
      <c r="BA460" s="17">
        <v>1</v>
      </c>
      <c r="BB460" s="16"/>
      <c r="BC460" s="16"/>
      <c r="BD460" s="16"/>
      <c r="BE460" s="16"/>
      <c r="BF460" s="60">
        <v>5.0000000000000001E-4</v>
      </c>
      <c r="BG460" s="17">
        <v>1</v>
      </c>
      <c r="BH460" s="60">
        <v>5.0000000000000001E-4</v>
      </c>
      <c r="BI460" s="17">
        <v>1</v>
      </c>
      <c r="BJ460" s="60">
        <v>5.0000000000000001E-4</v>
      </c>
      <c r="BK460" s="17">
        <v>1</v>
      </c>
      <c r="BL460" s="16"/>
      <c r="BM460" s="16"/>
      <c r="BN460" s="16"/>
      <c r="BO460" s="16"/>
      <c r="BP460" s="16"/>
      <c r="BQ460" s="16"/>
      <c r="BR460" s="60">
        <v>5.0000000000000001E-4</v>
      </c>
      <c r="BS460" s="17">
        <v>1</v>
      </c>
      <c r="BT460" s="16"/>
      <c r="BU460" s="16"/>
      <c r="BV460" s="16"/>
      <c r="BW460" s="16"/>
      <c r="BX460" s="60">
        <v>5.0000000000000001E-4</v>
      </c>
      <c r="BY460" s="17">
        <v>1</v>
      </c>
      <c r="BZ460" s="60">
        <v>5.0000000000000001E-4</v>
      </c>
      <c r="CA460" s="17">
        <v>1</v>
      </c>
      <c r="CB460" s="16"/>
      <c r="CC460" s="16"/>
      <c r="CD460" s="16"/>
      <c r="CE460" s="16"/>
      <c r="CF460" s="16"/>
      <c r="CG460" s="16"/>
      <c r="CH460" s="60">
        <v>5.0000000000000001E-4</v>
      </c>
      <c r="CI460" s="17">
        <v>1</v>
      </c>
      <c r="CJ460" s="16"/>
      <c r="CK460" s="16"/>
      <c r="CL460" s="16"/>
      <c r="CM460" s="16"/>
      <c r="CN460" s="16"/>
      <c r="CO460" s="16"/>
      <c r="CP460" s="16"/>
      <c r="CQ460" s="16"/>
      <c r="CR460" s="16"/>
      <c r="CS460" s="16"/>
      <c r="CT460" s="60">
        <v>5.0000000000000001E-4</v>
      </c>
      <c r="CU460" s="17">
        <v>1</v>
      </c>
      <c r="CV460" s="16"/>
      <c r="CW460" s="16"/>
    </row>
    <row r="461" spans="1:101" x14ac:dyDescent="0.3">
      <c r="A461" s="14">
        <v>135</v>
      </c>
      <c r="B461" s="15"/>
      <c r="C461" s="14" t="s">
        <v>224</v>
      </c>
      <c r="D461" s="14" t="s">
        <v>497</v>
      </c>
      <c r="E461" s="14"/>
      <c r="F461" s="14"/>
      <c r="G461" s="14" t="s">
        <v>498</v>
      </c>
      <c r="H461" s="2"/>
      <c r="I461" s="12">
        <v>100</v>
      </c>
      <c r="J461" s="16">
        <f t="shared" si="23"/>
        <v>22</v>
      </c>
      <c r="K461" s="16">
        <f t="shared" si="24"/>
        <v>51.972499999999997</v>
      </c>
      <c r="L461" s="16">
        <f t="shared" si="25"/>
        <v>48.027500000000003</v>
      </c>
      <c r="M461" s="16">
        <f t="shared" si="25"/>
        <v>78</v>
      </c>
      <c r="N461" s="17">
        <v>8</v>
      </c>
      <c r="O461" s="17">
        <v>25</v>
      </c>
      <c r="P461" s="17">
        <v>5</v>
      </c>
      <c r="Q461" s="17">
        <v>10</v>
      </c>
      <c r="R461" s="18">
        <v>5.0000000000000001E-3</v>
      </c>
      <c r="S461" s="16">
        <v>0.5</v>
      </c>
      <c r="T461" s="60"/>
      <c r="U461" s="17"/>
      <c r="V461" s="16"/>
      <c r="W461" s="16"/>
      <c r="X461" s="18"/>
      <c r="Y461" s="16"/>
      <c r="Z461" s="16"/>
      <c r="AA461" s="16"/>
      <c r="AB461" s="16"/>
      <c r="AC461" s="16"/>
      <c r="AD461" s="16"/>
      <c r="AE461" s="16"/>
      <c r="AF461" s="18">
        <v>2E-3</v>
      </c>
      <c r="AG461" s="16">
        <v>0.1</v>
      </c>
      <c r="AH461" s="18">
        <v>5.0000000000000001E-3</v>
      </c>
      <c r="AI461" s="16">
        <v>0.5</v>
      </c>
      <c r="AJ461" s="17">
        <v>35</v>
      </c>
      <c r="AK461" s="17">
        <v>40</v>
      </c>
      <c r="AL461" s="16"/>
      <c r="AM461" s="16"/>
      <c r="AN461" s="16">
        <v>0.01</v>
      </c>
      <c r="AO461" s="16">
        <v>0.5</v>
      </c>
      <c r="AP461" s="16"/>
      <c r="AQ461" s="16"/>
      <c r="AR461" s="60"/>
      <c r="AS461" s="17"/>
      <c r="AT461" s="16"/>
      <c r="AU461" s="16"/>
      <c r="AV461" s="18">
        <v>5.0000000000000001E-3</v>
      </c>
      <c r="AW461" s="16">
        <v>0.4</v>
      </c>
      <c r="AX461" s="18"/>
      <c r="AY461" s="16"/>
      <c r="AZ461" s="60"/>
      <c r="BA461" s="17"/>
      <c r="BB461" s="16"/>
      <c r="BC461" s="16"/>
      <c r="BD461" s="16"/>
      <c r="BE461" s="16"/>
      <c r="BF461" s="60"/>
      <c r="BG461" s="17"/>
      <c r="BH461" s="60"/>
      <c r="BI461" s="17"/>
      <c r="BJ461" s="60"/>
      <c r="BK461" s="17"/>
      <c r="BL461" s="16"/>
      <c r="BM461" s="16"/>
      <c r="BN461" s="16"/>
      <c r="BO461" s="16"/>
      <c r="BP461" s="16"/>
      <c r="BQ461" s="16"/>
      <c r="BR461" s="60"/>
      <c r="BS461" s="17"/>
      <c r="BT461" s="16"/>
      <c r="BU461" s="16"/>
      <c r="BV461" s="16"/>
      <c r="BW461" s="16"/>
      <c r="BX461" s="60">
        <v>5.0000000000000001E-4</v>
      </c>
      <c r="BY461" s="17">
        <v>1</v>
      </c>
      <c r="BZ461" s="60"/>
      <c r="CA461" s="17"/>
      <c r="CB461" s="16"/>
      <c r="CC461" s="16"/>
      <c r="CD461" s="16"/>
      <c r="CE461" s="16"/>
      <c r="CF461" s="16"/>
      <c r="CG461" s="16"/>
      <c r="CH461" s="60"/>
      <c r="CI461" s="17"/>
      <c r="CJ461" s="16"/>
      <c r="CK461" s="16"/>
      <c r="CL461" s="16"/>
      <c r="CM461" s="16"/>
      <c r="CN461" s="16"/>
      <c r="CO461" s="16"/>
      <c r="CP461" s="16"/>
      <c r="CQ461" s="16"/>
      <c r="CR461" s="16"/>
      <c r="CS461" s="16"/>
      <c r="CT461" s="60"/>
      <c r="CU461" s="17"/>
      <c r="CV461" s="16"/>
      <c r="CW461" s="16"/>
    </row>
    <row r="462" spans="1:101" x14ac:dyDescent="0.3">
      <c r="A462" s="14">
        <v>135</v>
      </c>
      <c r="B462" s="15"/>
      <c r="C462" s="14" t="s">
        <v>224</v>
      </c>
      <c r="D462" s="14" t="s">
        <v>497</v>
      </c>
      <c r="E462" s="14"/>
      <c r="F462" s="14"/>
      <c r="G462" s="14" t="s">
        <v>498</v>
      </c>
      <c r="H462" s="2"/>
      <c r="I462" s="12">
        <v>100</v>
      </c>
      <c r="J462" s="16">
        <f t="shared" ref="J462:J525" si="26">I462-M462</f>
        <v>22.5</v>
      </c>
      <c r="K462" s="16">
        <f t="shared" ref="K462:K525" si="27">I462-L462</f>
        <v>51.977499999999992</v>
      </c>
      <c r="L462" s="16">
        <f t="shared" si="25"/>
        <v>48.022500000000008</v>
      </c>
      <c r="M462" s="16">
        <f t="shared" si="25"/>
        <v>77.5</v>
      </c>
      <c r="N462" s="17">
        <v>8</v>
      </c>
      <c r="O462" s="17">
        <v>25</v>
      </c>
      <c r="P462" s="17">
        <v>5</v>
      </c>
      <c r="Q462" s="17">
        <v>10</v>
      </c>
      <c r="R462" s="18">
        <v>5.0000000000000001E-3</v>
      </c>
      <c r="S462" s="16">
        <v>0.5</v>
      </c>
      <c r="T462" s="60"/>
      <c r="U462" s="17"/>
      <c r="V462" s="16"/>
      <c r="W462" s="16"/>
      <c r="X462" s="18"/>
      <c r="Y462" s="16"/>
      <c r="Z462" s="16"/>
      <c r="AA462" s="16"/>
      <c r="AB462" s="16"/>
      <c r="AC462" s="16"/>
      <c r="AD462" s="16"/>
      <c r="AE462" s="16"/>
      <c r="AF462" s="18">
        <v>2E-3</v>
      </c>
      <c r="AG462" s="16">
        <v>0.1</v>
      </c>
      <c r="AH462" s="18"/>
      <c r="AI462" s="16"/>
      <c r="AJ462" s="17">
        <v>35</v>
      </c>
      <c r="AK462" s="17">
        <v>40</v>
      </c>
      <c r="AL462" s="16"/>
      <c r="AM462" s="16"/>
      <c r="AN462" s="16">
        <v>0.01</v>
      </c>
      <c r="AO462" s="16">
        <v>0.5</v>
      </c>
      <c r="AP462" s="16"/>
      <c r="AQ462" s="16"/>
      <c r="AR462" s="60"/>
      <c r="AS462" s="17"/>
      <c r="AT462" s="16"/>
      <c r="AU462" s="16"/>
      <c r="AV462" s="18">
        <v>5.0000000000000001E-3</v>
      </c>
      <c r="AW462" s="16">
        <v>0.4</v>
      </c>
      <c r="AX462" s="18"/>
      <c r="AY462" s="16"/>
      <c r="AZ462" s="60"/>
      <c r="BA462" s="17"/>
      <c r="BB462" s="16"/>
      <c r="BC462" s="16"/>
      <c r="BD462" s="16"/>
      <c r="BE462" s="16"/>
      <c r="BF462" s="60"/>
      <c r="BG462" s="17"/>
      <c r="BH462" s="60"/>
      <c r="BI462" s="17"/>
      <c r="BJ462" s="60"/>
      <c r="BK462" s="17"/>
      <c r="BL462" s="16"/>
      <c r="BM462" s="16"/>
      <c r="BN462" s="16"/>
      <c r="BO462" s="16"/>
      <c r="BP462" s="16"/>
      <c r="BQ462" s="16"/>
      <c r="BR462" s="60"/>
      <c r="BS462" s="17"/>
      <c r="BT462" s="16"/>
      <c r="BU462" s="16"/>
      <c r="BV462" s="16"/>
      <c r="BW462" s="16"/>
      <c r="BX462" s="60">
        <v>5.0000000000000001E-4</v>
      </c>
      <c r="BY462" s="17">
        <v>1</v>
      </c>
      <c r="BZ462" s="60"/>
      <c r="CA462" s="17"/>
      <c r="CB462" s="16"/>
      <c r="CC462" s="16"/>
      <c r="CD462" s="16"/>
      <c r="CE462" s="16"/>
      <c r="CF462" s="16"/>
      <c r="CG462" s="16"/>
      <c r="CH462" s="60"/>
      <c r="CI462" s="17"/>
      <c r="CJ462" s="16"/>
      <c r="CK462" s="16"/>
      <c r="CL462" s="16"/>
      <c r="CM462" s="16"/>
      <c r="CN462" s="16"/>
      <c r="CO462" s="16"/>
      <c r="CP462" s="16"/>
      <c r="CQ462" s="16"/>
      <c r="CR462" s="16"/>
      <c r="CS462" s="16"/>
      <c r="CT462" s="60"/>
      <c r="CU462" s="17"/>
      <c r="CV462" s="16"/>
      <c r="CW462" s="16"/>
    </row>
    <row r="463" spans="1:101" x14ac:dyDescent="0.3">
      <c r="A463" s="14">
        <v>135</v>
      </c>
      <c r="B463" s="15"/>
      <c r="C463" s="14" t="s">
        <v>224</v>
      </c>
      <c r="D463" s="14" t="s">
        <v>497</v>
      </c>
      <c r="E463" s="14"/>
      <c r="F463" s="14"/>
      <c r="G463" s="14" t="s">
        <v>498</v>
      </c>
      <c r="H463" s="2"/>
      <c r="I463" s="12">
        <v>100</v>
      </c>
      <c r="J463" s="16">
        <f t="shared" si="26"/>
        <v>21.400000000000006</v>
      </c>
      <c r="K463" s="16">
        <f t="shared" si="27"/>
        <v>51.974499999999992</v>
      </c>
      <c r="L463" s="16">
        <f t="shared" si="25"/>
        <v>48.025500000000008</v>
      </c>
      <c r="M463" s="16">
        <f t="shared" si="25"/>
        <v>78.599999999999994</v>
      </c>
      <c r="N463" s="17">
        <v>8</v>
      </c>
      <c r="O463" s="17">
        <v>25</v>
      </c>
      <c r="P463" s="17">
        <v>5</v>
      </c>
      <c r="Q463" s="17">
        <v>10</v>
      </c>
      <c r="R463" s="18">
        <v>5.0000000000000001E-3</v>
      </c>
      <c r="S463" s="16">
        <v>0.5</v>
      </c>
      <c r="T463" s="60"/>
      <c r="U463" s="17"/>
      <c r="V463" s="16">
        <v>0.01</v>
      </c>
      <c r="W463" s="16">
        <v>0.5</v>
      </c>
      <c r="X463" s="18">
        <v>2E-3</v>
      </c>
      <c r="Y463" s="16">
        <v>0.1</v>
      </c>
      <c r="Z463" s="16"/>
      <c r="AA463" s="16"/>
      <c r="AB463" s="16"/>
      <c r="AC463" s="16"/>
      <c r="AD463" s="16"/>
      <c r="AE463" s="16"/>
      <c r="AF463" s="18"/>
      <c r="AG463" s="16"/>
      <c r="AH463" s="18">
        <v>5.0000000000000001E-3</v>
      </c>
      <c r="AI463" s="16">
        <v>0.5</v>
      </c>
      <c r="AJ463" s="17">
        <v>35</v>
      </c>
      <c r="AK463" s="17">
        <v>40</v>
      </c>
      <c r="AL463" s="16"/>
      <c r="AM463" s="16"/>
      <c r="AN463" s="16"/>
      <c r="AO463" s="16"/>
      <c r="AP463" s="16"/>
      <c r="AQ463" s="16"/>
      <c r="AR463" s="60"/>
      <c r="AS463" s="17"/>
      <c r="AT463" s="16"/>
      <c r="AU463" s="16"/>
      <c r="AV463" s="18"/>
      <c r="AW463" s="16"/>
      <c r="AX463" s="18">
        <v>3.0000000000000001E-3</v>
      </c>
      <c r="AY463" s="16">
        <v>1</v>
      </c>
      <c r="AZ463" s="60"/>
      <c r="BA463" s="17"/>
      <c r="BB463" s="16"/>
      <c r="BC463" s="16"/>
      <c r="BD463" s="16"/>
      <c r="BE463" s="16"/>
      <c r="BF463" s="60"/>
      <c r="BG463" s="17"/>
      <c r="BH463" s="60"/>
      <c r="BI463" s="17"/>
      <c r="BJ463" s="60"/>
      <c r="BK463" s="17"/>
      <c r="BL463" s="16"/>
      <c r="BM463" s="16"/>
      <c r="BN463" s="16"/>
      <c r="BO463" s="16"/>
      <c r="BP463" s="16"/>
      <c r="BQ463" s="16"/>
      <c r="BR463" s="60"/>
      <c r="BS463" s="17"/>
      <c r="BT463" s="16"/>
      <c r="BU463" s="16"/>
      <c r="BV463" s="16"/>
      <c r="BW463" s="16"/>
      <c r="BX463" s="60">
        <v>5.0000000000000001E-4</v>
      </c>
      <c r="BY463" s="17">
        <v>1</v>
      </c>
      <c r="BZ463" s="60"/>
      <c r="CA463" s="17"/>
      <c r="CB463" s="16"/>
      <c r="CC463" s="16"/>
      <c r="CD463" s="16"/>
      <c r="CE463" s="16"/>
      <c r="CF463" s="16"/>
      <c r="CG463" s="16"/>
      <c r="CH463" s="60"/>
      <c r="CI463" s="17"/>
      <c r="CJ463" s="16"/>
      <c r="CK463" s="16"/>
      <c r="CL463" s="16"/>
      <c r="CM463" s="16"/>
      <c r="CN463" s="16"/>
      <c r="CO463" s="16"/>
      <c r="CP463" s="16"/>
      <c r="CQ463" s="16"/>
      <c r="CR463" s="16"/>
      <c r="CS463" s="16"/>
      <c r="CT463" s="60"/>
      <c r="CU463" s="17"/>
      <c r="CV463" s="16"/>
      <c r="CW463" s="16"/>
    </row>
    <row r="464" spans="1:101" x14ac:dyDescent="0.3">
      <c r="A464" s="14">
        <v>135</v>
      </c>
      <c r="B464" s="15"/>
      <c r="C464" s="14" t="s">
        <v>224</v>
      </c>
      <c r="D464" s="14" t="s">
        <v>497</v>
      </c>
      <c r="E464" s="14"/>
      <c r="F464" s="14"/>
      <c r="G464" s="14" t="s">
        <v>498</v>
      </c>
      <c r="H464" s="2"/>
      <c r="I464" s="12">
        <v>100</v>
      </c>
      <c r="J464" s="16">
        <f t="shared" si="26"/>
        <v>11.900000000000006</v>
      </c>
      <c r="K464" s="16">
        <f t="shared" si="27"/>
        <v>51.974499999999978</v>
      </c>
      <c r="L464" s="16">
        <f t="shared" si="25"/>
        <v>48.025500000000022</v>
      </c>
      <c r="M464" s="16">
        <f t="shared" si="25"/>
        <v>88.1</v>
      </c>
      <c r="N464" s="17">
        <v>8</v>
      </c>
      <c r="O464" s="17">
        <v>25</v>
      </c>
      <c r="P464" s="17">
        <v>5</v>
      </c>
      <c r="Q464" s="17">
        <v>10</v>
      </c>
      <c r="R464" s="18">
        <v>5.0000000000000001E-3</v>
      </c>
      <c r="S464" s="16">
        <v>0.5</v>
      </c>
      <c r="T464" s="60">
        <v>5.0000000000000001E-4</v>
      </c>
      <c r="U464" s="17">
        <v>1</v>
      </c>
      <c r="V464" s="16">
        <v>0.01</v>
      </c>
      <c r="W464" s="16">
        <v>0.5</v>
      </c>
      <c r="X464" s="18">
        <v>2E-3</v>
      </c>
      <c r="Y464" s="16">
        <v>0.1</v>
      </c>
      <c r="Z464" s="16"/>
      <c r="AA464" s="16"/>
      <c r="AB464" s="16"/>
      <c r="AC464" s="16"/>
      <c r="AD464" s="16"/>
      <c r="AE464" s="16"/>
      <c r="AF464" s="18"/>
      <c r="AG464" s="16"/>
      <c r="AH464" s="18"/>
      <c r="AI464" s="16"/>
      <c r="AJ464" s="17">
        <v>35</v>
      </c>
      <c r="AK464" s="17">
        <v>40</v>
      </c>
      <c r="AL464" s="16"/>
      <c r="AM464" s="16"/>
      <c r="AN464" s="16"/>
      <c r="AO464" s="16"/>
      <c r="AP464" s="16"/>
      <c r="AQ464" s="16"/>
      <c r="AR464" s="60">
        <v>5.0000000000000001E-4</v>
      </c>
      <c r="AS464" s="17">
        <v>1</v>
      </c>
      <c r="AT464" s="16"/>
      <c r="AU464" s="16"/>
      <c r="AV464" s="18"/>
      <c r="AW464" s="16"/>
      <c r="AX464" s="18">
        <v>3.0000000000000001E-3</v>
      </c>
      <c r="AY464" s="16">
        <v>1</v>
      </c>
      <c r="AZ464" s="60">
        <v>5.0000000000000001E-4</v>
      </c>
      <c r="BA464" s="17">
        <v>1</v>
      </c>
      <c r="BB464" s="16"/>
      <c r="BC464" s="16"/>
      <c r="BD464" s="16"/>
      <c r="BE464" s="16"/>
      <c r="BF464" s="60">
        <v>5.0000000000000001E-4</v>
      </c>
      <c r="BG464" s="17">
        <v>1</v>
      </c>
      <c r="BH464" s="60">
        <v>5.0000000000000001E-4</v>
      </c>
      <c r="BI464" s="17">
        <v>1</v>
      </c>
      <c r="BJ464" s="60">
        <v>5.0000000000000001E-4</v>
      </c>
      <c r="BK464" s="17">
        <v>1</v>
      </c>
      <c r="BL464" s="16"/>
      <c r="BM464" s="16"/>
      <c r="BN464" s="16"/>
      <c r="BO464" s="16"/>
      <c r="BP464" s="16"/>
      <c r="BQ464" s="16"/>
      <c r="BR464" s="60">
        <v>5.0000000000000001E-4</v>
      </c>
      <c r="BS464" s="17">
        <v>1</v>
      </c>
      <c r="BT464" s="16"/>
      <c r="BU464" s="16"/>
      <c r="BV464" s="16"/>
      <c r="BW464" s="16"/>
      <c r="BX464" s="60">
        <v>5.0000000000000001E-4</v>
      </c>
      <c r="BY464" s="17">
        <v>1</v>
      </c>
      <c r="BZ464" s="60">
        <v>5.0000000000000001E-4</v>
      </c>
      <c r="CA464" s="17">
        <v>1</v>
      </c>
      <c r="CB464" s="16"/>
      <c r="CC464" s="16"/>
      <c r="CD464" s="16"/>
      <c r="CE464" s="16"/>
      <c r="CF464" s="16"/>
      <c r="CG464" s="16"/>
      <c r="CH464" s="60">
        <v>5.0000000000000001E-4</v>
      </c>
      <c r="CI464" s="17">
        <v>1</v>
      </c>
      <c r="CJ464" s="16"/>
      <c r="CK464" s="16"/>
      <c r="CL464" s="16"/>
      <c r="CM464" s="16"/>
      <c r="CN464" s="16"/>
      <c r="CO464" s="16"/>
      <c r="CP464" s="16"/>
      <c r="CQ464" s="16"/>
      <c r="CR464" s="16"/>
      <c r="CS464" s="16"/>
      <c r="CT464" s="60">
        <v>5.0000000000000001E-4</v>
      </c>
      <c r="CU464" s="17">
        <v>1</v>
      </c>
      <c r="CV464" s="16"/>
      <c r="CW464" s="16"/>
    </row>
    <row r="465" spans="1:101" x14ac:dyDescent="0.3">
      <c r="A465" s="14">
        <v>135</v>
      </c>
      <c r="B465" s="15"/>
      <c r="C465" s="14" t="s">
        <v>224</v>
      </c>
      <c r="D465" s="14" t="s">
        <v>497</v>
      </c>
      <c r="E465" s="14"/>
      <c r="F465" s="14"/>
      <c r="G465" s="14" t="s">
        <v>498</v>
      </c>
      <c r="H465" s="2"/>
      <c r="I465" s="12">
        <v>100</v>
      </c>
      <c r="J465" s="16">
        <f t="shared" si="26"/>
        <v>21.400000000000006</v>
      </c>
      <c r="K465" s="16">
        <f t="shared" si="27"/>
        <v>51.974499999999992</v>
      </c>
      <c r="L465" s="16">
        <f t="shared" si="25"/>
        <v>48.025500000000008</v>
      </c>
      <c r="M465" s="16">
        <f t="shared" si="25"/>
        <v>78.599999999999994</v>
      </c>
      <c r="N465" s="17">
        <v>8</v>
      </c>
      <c r="O465" s="17">
        <v>25</v>
      </c>
      <c r="P465" s="17">
        <v>5</v>
      </c>
      <c r="Q465" s="17">
        <v>10</v>
      </c>
      <c r="R465" s="18">
        <v>5.0000000000000001E-3</v>
      </c>
      <c r="S465" s="16">
        <v>0.5</v>
      </c>
      <c r="T465" s="60"/>
      <c r="U465" s="17"/>
      <c r="V465" s="16">
        <v>0.01</v>
      </c>
      <c r="W465" s="16">
        <v>0.5</v>
      </c>
      <c r="X465" s="18"/>
      <c r="Y465" s="16"/>
      <c r="Z465" s="16"/>
      <c r="AA465" s="16"/>
      <c r="AB465" s="16"/>
      <c r="AC465" s="16"/>
      <c r="AD465" s="16"/>
      <c r="AE465" s="16"/>
      <c r="AF465" s="18">
        <v>2E-3</v>
      </c>
      <c r="AG465" s="16">
        <v>0.1</v>
      </c>
      <c r="AH465" s="18">
        <v>5.0000000000000001E-3</v>
      </c>
      <c r="AI465" s="16">
        <v>0.5</v>
      </c>
      <c r="AJ465" s="17">
        <v>35</v>
      </c>
      <c r="AK465" s="17">
        <v>40</v>
      </c>
      <c r="AL465" s="16"/>
      <c r="AM465" s="16"/>
      <c r="AN465" s="16"/>
      <c r="AO465" s="16"/>
      <c r="AP465" s="16"/>
      <c r="AQ465" s="16"/>
      <c r="AR465" s="60"/>
      <c r="AS465" s="17"/>
      <c r="AT465" s="16"/>
      <c r="AU465" s="16"/>
      <c r="AV465" s="18"/>
      <c r="AW465" s="16"/>
      <c r="AX465" s="18">
        <v>3.0000000000000001E-3</v>
      </c>
      <c r="AY465" s="16">
        <v>1</v>
      </c>
      <c r="AZ465" s="60"/>
      <c r="BA465" s="17"/>
      <c r="BB465" s="16"/>
      <c r="BC465" s="16"/>
      <c r="BD465" s="16"/>
      <c r="BE465" s="16"/>
      <c r="BF465" s="60"/>
      <c r="BG465" s="17"/>
      <c r="BH465" s="60"/>
      <c r="BI465" s="17"/>
      <c r="BJ465" s="60"/>
      <c r="BK465" s="17"/>
      <c r="BL465" s="16"/>
      <c r="BM465" s="16"/>
      <c r="BN465" s="16"/>
      <c r="BO465" s="16"/>
      <c r="BP465" s="16"/>
      <c r="BQ465" s="16"/>
      <c r="BR465" s="60"/>
      <c r="BS465" s="17"/>
      <c r="BT465" s="16"/>
      <c r="BU465" s="16"/>
      <c r="BV465" s="16"/>
      <c r="BW465" s="16"/>
      <c r="BX465" s="60">
        <v>5.0000000000000001E-4</v>
      </c>
      <c r="BY465" s="17">
        <v>1</v>
      </c>
      <c r="BZ465" s="60"/>
      <c r="CA465" s="17"/>
      <c r="CB465" s="16"/>
      <c r="CC465" s="16"/>
      <c r="CD465" s="16"/>
      <c r="CE465" s="16"/>
      <c r="CF465" s="16"/>
      <c r="CG465" s="16"/>
      <c r="CH465" s="60"/>
      <c r="CI465" s="17"/>
      <c r="CJ465" s="16"/>
      <c r="CK465" s="16"/>
      <c r="CL465" s="16"/>
      <c r="CM465" s="16"/>
      <c r="CN465" s="16"/>
      <c r="CO465" s="16"/>
      <c r="CP465" s="16"/>
      <c r="CQ465" s="16"/>
      <c r="CR465" s="16"/>
      <c r="CS465" s="16"/>
      <c r="CT465" s="60"/>
      <c r="CU465" s="17"/>
      <c r="CV465" s="16"/>
      <c r="CW465" s="16"/>
    </row>
    <row r="466" spans="1:101" x14ac:dyDescent="0.3">
      <c r="A466" s="14">
        <v>135</v>
      </c>
      <c r="B466" s="15"/>
      <c r="C466" s="14" t="s">
        <v>224</v>
      </c>
      <c r="D466" s="14" t="s">
        <v>497</v>
      </c>
      <c r="E466" s="14"/>
      <c r="F466" s="14"/>
      <c r="G466" s="14" t="s">
        <v>498</v>
      </c>
      <c r="H466" s="2"/>
      <c r="I466" s="12">
        <v>100</v>
      </c>
      <c r="J466" s="16">
        <f t="shared" si="26"/>
        <v>21.900000000000006</v>
      </c>
      <c r="K466" s="16">
        <f t="shared" si="27"/>
        <v>51.979499999999994</v>
      </c>
      <c r="L466" s="16">
        <f t="shared" si="25"/>
        <v>48.020500000000006</v>
      </c>
      <c r="M466" s="16">
        <f t="shared" si="25"/>
        <v>78.099999999999994</v>
      </c>
      <c r="N466" s="17">
        <v>8</v>
      </c>
      <c r="O466" s="17">
        <v>25</v>
      </c>
      <c r="P466" s="17">
        <v>5</v>
      </c>
      <c r="Q466" s="17">
        <v>10</v>
      </c>
      <c r="R466" s="18">
        <v>5.0000000000000001E-3</v>
      </c>
      <c r="S466" s="16">
        <v>0.5</v>
      </c>
      <c r="T466" s="60"/>
      <c r="U466" s="17"/>
      <c r="V466" s="16">
        <v>0.01</v>
      </c>
      <c r="W466" s="16">
        <v>0.5</v>
      </c>
      <c r="X466" s="18"/>
      <c r="Y466" s="16"/>
      <c r="Z466" s="16"/>
      <c r="AA466" s="16"/>
      <c r="AB466" s="16"/>
      <c r="AC466" s="16"/>
      <c r="AD466" s="16"/>
      <c r="AE466" s="16"/>
      <c r="AF466" s="18">
        <v>2E-3</v>
      </c>
      <c r="AG466" s="16">
        <v>0.1</v>
      </c>
      <c r="AH466" s="18"/>
      <c r="AI466" s="16"/>
      <c r="AJ466" s="17">
        <v>35</v>
      </c>
      <c r="AK466" s="17">
        <v>40</v>
      </c>
      <c r="AL466" s="16"/>
      <c r="AM466" s="16"/>
      <c r="AN466" s="16"/>
      <c r="AO466" s="16"/>
      <c r="AP466" s="16"/>
      <c r="AQ466" s="16"/>
      <c r="AR466" s="60"/>
      <c r="AS466" s="17"/>
      <c r="AT466" s="16"/>
      <c r="AU466" s="16"/>
      <c r="AV466" s="18"/>
      <c r="AW466" s="16"/>
      <c r="AX466" s="18">
        <v>3.0000000000000001E-3</v>
      </c>
      <c r="AY466" s="16">
        <v>1</v>
      </c>
      <c r="AZ466" s="60"/>
      <c r="BA466" s="17"/>
      <c r="BB466" s="16"/>
      <c r="BC466" s="16"/>
      <c r="BD466" s="16"/>
      <c r="BE466" s="16"/>
      <c r="BF466" s="60"/>
      <c r="BG466" s="17"/>
      <c r="BH466" s="60"/>
      <c r="BI466" s="17"/>
      <c r="BJ466" s="60"/>
      <c r="BK466" s="17"/>
      <c r="BL466" s="16"/>
      <c r="BM466" s="16"/>
      <c r="BN466" s="16"/>
      <c r="BO466" s="16"/>
      <c r="BP466" s="16"/>
      <c r="BQ466" s="16"/>
      <c r="BR466" s="60"/>
      <c r="BS466" s="17"/>
      <c r="BT466" s="16"/>
      <c r="BU466" s="16"/>
      <c r="BV466" s="16"/>
      <c r="BW466" s="16"/>
      <c r="BX466" s="60">
        <v>5.0000000000000001E-4</v>
      </c>
      <c r="BY466" s="17">
        <v>1</v>
      </c>
      <c r="BZ466" s="60"/>
      <c r="CA466" s="17"/>
      <c r="CB466" s="16"/>
      <c r="CC466" s="16"/>
      <c r="CD466" s="16"/>
      <c r="CE466" s="16"/>
      <c r="CF466" s="16"/>
      <c r="CG466" s="16"/>
      <c r="CH466" s="60"/>
      <c r="CI466" s="17"/>
      <c r="CJ466" s="16"/>
      <c r="CK466" s="16"/>
      <c r="CL466" s="16"/>
      <c r="CM466" s="16"/>
      <c r="CN466" s="16"/>
      <c r="CO466" s="16"/>
      <c r="CP466" s="16"/>
      <c r="CQ466" s="16"/>
      <c r="CR466" s="16"/>
      <c r="CS466" s="16"/>
      <c r="CT466" s="60"/>
      <c r="CU466" s="17"/>
      <c r="CV466" s="16"/>
      <c r="CW466" s="16"/>
    </row>
    <row r="467" spans="1:101" x14ac:dyDescent="0.3">
      <c r="A467" s="14">
        <v>135</v>
      </c>
      <c r="B467" s="15"/>
      <c r="C467" s="14" t="s">
        <v>224</v>
      </c>
      <c r="D467" s="14" t="s">
        <v>497</v>
      </c>
      <c r="E467" s="14"/>
      <c r="F467" s="14"/>
      <c r="G467" s="14" t="s">
        <v>498</v>
      </c>
      <c r="H467" s="2"/>
      <c r="I467" s="12">
        <v>100</v>
      </c>
      <c r="J467" s="16">
        <f t="shared" si="26"/>
        <v>21.400000000000006</v>
      </c>
      <c r="K467" s="16">
        <f t="shared" si="27"/>
        <v>51.974499999999992</v>
      </c>
      <c r="L467" s="16">
        <f t="shared" si="25"/>
        <v>48.025500000000008</v>
      </c>
      <c r="M467" s="16">
        <f t="shared" si="25"/>
        <v>78.599999999999994</v>
      </c>
      <c r="N467" s="17">
        <v>8</v>
      </c>
      <c r="O467" s="17">
        <v>25</v>
      </c>
      <c r="P467" s="17">
        <v>5</v>
      </c>
      <c r="Q467" s="17">
        <v>10</v>
      </c>
      <c r="R467" s="18">
        <v>5.0000000000000001E-3</v>
      </c>
      <c r="S467" s="16">
        <v>0.5</v>
      </c>
      <c r="T467" s="60"/>
      <c r="U467" s="17"/>
      <c r="V467" s="16"/>
      <c r="W467" s="16"/>
      <c r="X467" s="18">
        <v>2E-3</v>
      </c>
      <c r="Y467" s="16">
        <v>0.1</v>
      </c>
      <c r="Z467" s="16">
        <v>0.01</v>
      </c>
      <c r="AA467" s="16">
        <v>0.5</v>
      </c>
      <c r="AB467" s="16"/>
      <c r="AC467" s="16"/>
      <c r="AD467" s="16"/>
      <c r="AE467" s="16"/>
      <c r="AF467" s="18"/>
      <c r="AG467" s="16"/>
      <c r="AH467" s="18">
        <v>5.0000000000000001E-3</v>
      </c>
      <c r="AI467" s="16">
        <v>0.5</v>
      </c>
      <c r="AJ467" s="17">
        <v>35</v>
      </c>
      <c r="AK467" s="17">
        <v>40</v>
      </c>
      <c r="AL467" s="16"/>
      <c r="AM467" s="16"/>
      <c r="AN467" s="16"/>
      <c r="AO467" s="16"/>
      <c r="AP467" s="16"/>
      <c r="AQ467" s="16"/>
      <c r="AR467" s="60"/>
      <c r="AS467" s="17"/>
      <c r="AT467" s="16"/>
      <c r="AU467" s="16"/>
      <c r="AV467" s="18"/>
      <c r="AW467" s="16"/>
      <c r="AX467" s="18">
        <v>3.0000000000000001E-3</v>
      </c>
      <c r="AY467" s="16">
        <v>1</v>
      </c>
      <c r="AZ467" s="60"/>
      <c r="BA467" s="17"/>
      <c r="BB467" s="16"/>
      <c r="BC467" s="16"/>
      <c r="BD467" s="16"/>
      <c r="BE467" s="16"/>
      <c r="BF467" s="60"/>
      <c r="BG467" s="17"/>
      <c r="BH467" s="60"/>
      <c r="BI467" s="17"/>
      <c r="BJ467" s="60"/>
      <c r="BK467" s="17"/>
      <c r="BL467" s="16"/>
      <c r="BM467" s="16"/>
      <c r="BN467" s="16"/>
      <c r="BO467" s="16"/>
      <c r="BP467" s="16"/>
      <c r="BQ467" s="16"/>
      <c r="BR467" s="60"/>
      <c r="BS467" s="17"/>
      <c r="BT467" s="16"/>
      <c r="BU467" s="16"/>
      <c r="BV467" s="16"/>
      <c r="BW467" s="16"/>
      <c r="BX467" s="60">
        <v>5.0000000000000001E-4</v>
      </c>
      <c r="BY467" s="17">
        <v>1</v>
      </c>
      <c r="BZ467" s="60"/>
      <c r="CA467" s="17"/>
      <c r="CB467" s="16"/>
      <c r="CC467" s="16"/>
      <c r="CD467" s="16"/>
      <c r="CE467" s="16"/>
      <c r="CF467" s="16"/>
      <c r="CG467" s="16"/>
      <c r="CH467" s="60"/>
      <c r="CI467" s="17"/>
      <c r="CJ467" s="16"/>
      <c r="CK467" s="16"/>
      <c r="CL467" s="16"/>
      <c r="CM467" s="16"/>
      <c r="CN467" s="16"/>
      <c r="CO467" s="16"/>
      <c r="CP467" s="16"/>
      <c r="CQ467" s="16"/>
      <c r="CR467" s="16"/>
      <c r="CS467" s="16"/>
      <c r="CT467" s="60"/>
      <c r="CU467" s="17"/>
      <c r="CV467" s="16"/>
      <c r="CW467" s="16"/>
    </row>
    <row r="468" spans="1:101" x14ac:dyDescent="0.3">
      <c r="A468" s="14">
        <v>135</v>
      </c>
      <c r="B468" s="15"/>
      <c r="C468" s="14" t="s">
        <v>224</v>
      </c>
      <c r="D468" s="14" t="s">
        <v>497</v>
      </c>
      <c r="E468" s="14"/>
      <c r="F468" s="14"/>
      <c r="G468" s="14" t="s">
        <v>498</v>
      </c>
      <c r="H468" s="2"/>
      <c r="I468" s="12">
        <v>100</v>
      </c>
      <c r="J468" s="16">
        <f t="shared" si="26"/>
        <v>11.900000000000006</v>
      </c>
      <c r="K468" s="16">
        <f t="shared" si="27"/>
        <v>51.974499999999978</v>
      </c>
      <c r="L468" s="16">
        <f t="shared" si="25"/>
        <v>48.025500000000022</v>
      </c>
      <c r="M468" s="16">
        <f t="shared" si="25"/>
        <v>88.1</v>
      </c>
      <c r="N468" s="17">
        <v>8</v>
      </c>
      <c r="O468" s="17">
        <v>25</v>
      </c>
      <c r="P468" s="17">
        <v>5</v>
      </c>
      <c r="Q468" s="17">
        <v>10</v>
      </c>
      <c r="R468" s="18">
        <v>5.0000000000000001E-3</v>
      </c>
      <c r="S468" s="16">
        <v>0.5</v>
      </c>
      <c r="T468" s="60">
        <v>5.0000000000000001E-4</v>
      </c>
      <c r="U468" s="17">
        <v>1</v>
      </c>
      <c r="V468" s="16"/>
      <c r="W468" s="16"/>
      <c r="X468" s="18">
        <v>2E-3</v>
      </c>
      <c r="Y468" s="16">
        <v>0.1</v>
      </c>
      <c r="Z468" s="16">
        <v>0.01</v>
      </c>
      <c r="AA468" s="16">
        <v>0.5</v>
      </c>
      <c r="AB468" s="16"/>
      <c r="AC468" s="16"/>
      <c r="AD468" s="16"/>
      <c r="AE468" s="16"/>
      <c r="AF468" s="18"/>
      <c r="AG468" s="16"/>
      <c r="AH468" s="18"/>
      <c r="AI468" s="16"/>
      <c r="AJ468" s="17">
        <v>35</v>
      </c>
      <c r="AK468" s="17">
        <v>40</v>
      </c>
      <c r="AL468" s="16"/>
      <c r="AM468" s="16"/>
      <c r="AN468" s="16"/>
      <c r="AO468" s="16"/>
      <c r="AP468" s="16"/>
      <c r="AQ468" s="16"/>
      <c r="AR468" s="60">
        <v>5.0000000000000001E-4</v>
      </c>
      <c r="AS468" s="17">
        <v>1</v>
      </c>
      <c r="AT468" s="16"/>
      <c r="AU468" s="16"/>
      <c r="AV468" s="18"/>
      <c r="AW468" s="16"/>
      <c r="AX468" s="18">
        <v>3.0000000000000001E-3</v>
      </c>
      <c r="AY468" s="16">
        <v>1</v>
      </c>
      <c r="AZ468" s="60">
        <v>5.0000000000000001E-4</v>
      </c>
      <c r="BA468" s="17">
        <v>1</v>
      </c>
      <c r="BB468" s="16"/>
      <c r="BC468" s="16"/>
      <c r="BD468" s="16"/>
      <c r="BE468" s="16"/>
      <c r="BF468" s="60">
        <v>5.0000000000000001E-4</v>
      </c>
      <c r="BG468" s="17">
        <v>1</v>
      </c>
      <c r="BH468" s="60">
        <v>5.0000000000000001E-4</v>
      </c>
      <c r="BI468" s="17">
        <v>1</v>
      </c>
      <c r="BJ468" s="60">
        <v>5.0000000000000001E-4</v>
      </c>
      <c r="BK468" s="17">
        <v>1</v>
      </c>
      <c r="BL468" s="16"/>
      <c r="BM468" s="16"/>
      <c r="BN468" s="16"/>
      <c r="BO468" s="16"/>
      <c r="BP468" s="16"/>
      <c r="BQ468" s="16"/>
      <c r="BR468" s="60">
        <v>5.0000000000000001E-4</v>
      </c>
      <c r="BS468" s="17">
        <v>1</v>
      </c>
      <c r="BT468" s="16"/>
      <c r="BU468" s="16"/>
      <c r="BV468" s="16"/>
      <c r="BW468" s="16"/>
      <c r="BX468" s="60">
        <v>5.0000000000000001E-4</v>
      </c>
      <c r="BY468" s="17">
        <v>1</v>
      </c>
      <c r="BZ468" s="60">
        <v>5.0000000000000001E-4</v>
      </c>
      <c r="CA468" s="17">
        <v>1</v>
      </c>
      <c r="CB468" s="16"/>
      <c r="CC468" s="16"/>
      <c r="CD468" s="16"/>
      <c r="CE468" s="16"/>
      <c r="CF468" s="16"/>
      <c r="CG468" s="16"/>
      <c r="CH468" s="60">
        <v>5.0000000000000001E-4</v>
      </c>
      <c r="CI468" s="17">
        <v>1</v>
      </c>
      <c r="CJ468" s="16"/>
      <c r="CK468" s="16"/>
      <c r="CL468" s="16"/>
      <c r="CM468" s="16"/>
      <c r="CN468" s="16"/>
      <c r="CO468" s="16"/>
      <c r="CP468" s="16"/>
      <c r="CQ468" s="16"/>
      <c r="CR468" s="16"/>
      <c r="CS468" s="16"/>
      <c r="CT468" s="60">
        <v>5.0000000000000001E-4</v>
      </c>
      <c r="CU468" s="17">
        <v>1</v>
      </c>
      <c r="CV468" s="16"/>
      <c r="CW468" s="16"/>
    </row>
    <row r="469" spans="1:101" x14ac:dyDescent="0.3">
      <c r="A469" s="14">
        <v>135</v>
      </c>
      <c r="B469" s="15"/>
      <c r="C469" s="14" t="s">
        <v>224</v>
      </c>
      <c r="D469" s="14" t="s">
        <v>497</v>
      </c>
      <c r="E469" s="14"/>
      <c r="F469" s="14"/>
      <c r="G469" s="14" t="s">
        <v>498</v>
      </c>
      <c r="H469" s="2"/>
      <c r="I469" s="12">
        <v>100</v>
      </c>
      <c r="J469" s="16">
        <f t="shared" si="26"/>
        <v>21.400000000000006</v>
      </c>
      <c r="K469" s="16">
        <f t="shared" si="27"/>
        <v>51.974499999999992</v>
      </c>
      <c r="L469" s="16">
        <f t="shared" si="25"/>
        <v>48.025500000000008</v>
      </c>
      <c r="M469" s="16">
        <f t="shared" si="25"/>
        <v>78.599999999999994</v>
      </c>
      <c r="N469" s="17">
        <v>8</v>
      </c>
      <c r="O469" s="17">
        <v>25</v>
      </c>
      <c r="P469" s="17">
        <v>5</v>
      </c>
      <c r="Q469" s="17">
        <v>10</v>
      </c>
      <c r="R469" s="18">
        <v>5.0000000000000001E-3</v>
      </c>
      <c r="S469" s="16">
        <v>0.5</v>
      </c>
      <c r="T469" s="60"/>
      <c r="U469" s="17"/>
      <c r="V469" s="16"/>
      <c r="W469" s="16"/>
      <c r="X469" s="18"/>
      <c r="Y469" s="16"/>
      <c r="Z469" s="16">
        <v>0.01</v>
      </c>
      <c r="AA469" s="16">
        <v>0.5</v>
      </c>
      <c r="AB469" s="16"/>
      <c r="AC469" s="16"/>
      <c r="AD469" s="16"/>
      <c r="AE469" s="16"/>
      <c r="AF469" s="18">
        <v>2E-3</v>
      </c>
      <c r="AG469" s="16">
        <v>0.1</v>
      </c>
      <c r="AH469" s="18">
        <v>5.0000000000000001E-3</v>
      </c>
      <c r="AI469" s="16">
        <v>0.5</v>
      </c>
      <c r="AJ469" s="17">
        <v>35</v>
      </c>
      <c r="AK469" s="17">
        <v>40</v>
      </c>
      <c r="AL469" s="16"/>
      <c r="AM469" s="16"/>
      <c r="AN469" s="16"/>
      <c r="AO469" s="16"/>
      <c r="AP469" s="16"/>
      <c r="AQ469" s="16"/>
      <c r="AR469" s="60"/>
      <c r="AS469" s="17"/>
      <c r="AT469" s="16"/>
      <c r="AU469" s="16"/>
      <c r="AV469" s="18"/>
      <c r="AW469" s="16"/>
      <c r="AX469" s="18">
        <v>3.0000000000000001E-3</v>
      </c>
      <c r="AY469" s="16">
        <v>1</v>
      </c>
      <c r="AZ469" s="60"/>
      <c r="BA469" s="17"/>
      <c r="BB469" s="16"/>
      <c r="BC469" s="16"/>
      <c r="BD469" s="16"/>
      <c r="BE469" s="16"/>
      <c r="BF469" s="60"/>
      <c r="BG469" s="17"/>
      <c r="BH469" s="60"/>
      <c r="BI469" s="17"/>
      <c r="BJ469" s="60"/>
      <c r="BK469" s="17"/>
      <c r="BL469" s="16"/>
      <c r="BM469" s="16"/>
      <c r="BN469" s="16"/>
      <c r="BO469" s="16"/>
      <c r="BP469" s="16"/>
      <c r="BQ469" s="16"/>
      <c r="BR469" s="60"/>
      <c r="BS469" s="17"/>
      <c r="BT469" s="16"/>
      <c r="BU469" s="16"/>
      <c r="BV469" s="16"/>
      <c r="BW469" s="16"/>
      <c r="BX469" s="60">
        <v>5.0000000000000001E-4</v>
      </c>
      <c r="BY469" s="17">
        <v>1</v>
      </c>
      <c r="BZ469" s="60"/>
      <c r="CA469" s="17"/>
      <c r="CB469" s="16"/>
      <c r="CC469" s="16"/>
      <c r="CD469" s="16"/>
      <c r="CE469" s="16"/>
      <c r="CF469" s="16"/>
      <c r="CG469" s="16"/>
      <c r="CH469" s="60"/>
      <c r="CI469" s="17"/>
      <c r="CJ469" s="16"/>
      <c r="CK469" s="16"/>
      <c r="CL469" s="16"/>
      <c r="CM469" s="16"/>
      <c r="CN469" s="16"/>
      <c r="CO469" s="16"/>
      <c r="CP469" s="16"/>
      <c r="CQ469" s="16"/>
      <c r="CR469" s="16"/>
      <c r="CS469" s="16"/>
      <c r="CT469" s="60"/>
      <c r="CU469" s="17"/>
      <c r="CV469" s="16"/>
      <c r="CW469" s="16"/>
    </row>
    <row r="470" spans="1:101" x14ac:dyDescent="0.3">
      <c r="A470" s="14">
        <v>135</v>
      </c>
      <c r="B470" s="15"/>
      <c r="C470" s="14" t="s">
        <v>224</v>
      </c>
      <c r="D470" s="14" t="s">
        <v>497</v>
      </c>
      <c r="E470" s="14"/>
      <c r="F470" s="14"/>
      <c r="G470" s="14" t="s">
        <v>498</v>
      </c>
      <c r="H470" s="2"/>
      <c r="I470" s="12">
        <v>100</v>
      </c>
      <c r="J470" s="16">
        <f t="shared" si="26"/>
        <v>21.900000000000006</v>
      </c>
      <c r="K470" s="16">
        <f t="shared" si="27"/>
        <v>51.979499999999994</v>
      </c>
      <c r="L470" s="16">
        <f t="shared" si="25"/>
        <v>48.020500000000006</v>
      </c>
      <c r="M470" s="16">
        <f t="shared" si="25"/>
        <v>78.099999999999994</v>
      </c>
      <c r="N470" s="17">
        <v>8</v>
      </c>
      <c r="O470" s="17">
        <v>25</v>
      </c>
      <c r="P470" s="17">
        <v>5</v>
      </c>
      <c r="Q470" s="17">
        <v>10</v>
      </c>
      <c r="R470" s="18">
        <v>5.0000000000000001E-3</v>
      </c>
      <c r="S470" s="16">
        <v>0.5</v>
      </c>
      <c r="T470" s="60"/>
      <c r="U470" s="17"/>
      <c r="V470" s="16"/>
      <c r="W470" s="16"/>
      <c r="X470" s="18"/>
      <c r="Y470" s="16"/>
      <c r="Z470" s="16">
        <v>0.01</v>
      </c>
      <c r="AA470" s="16">
        <v>0.5</v>
      </c>
      <c r="AB470" s="16"/>
      <c r="AC470" s="16"/>
      <c r="AD470" s="16"/>
      <c r="AE470" s="16"/>
      <c r="AF470" s="18">
        <v>2E-3</v>
      </c>
      <c r="AG470" s="16">
        <v>0.1</v>
      </c>
      <c r="AH470" s="18"/>
      <c r="AI470" s="16"/>
      <c r="AJ470" s="17">
        <v>35</v>
      </c>
      <c r="AK470" s="17">
        <v>40</v>
      </c>
      <c r="AL470" s="16"/>
      <c r="AM470" s="16"/>
      <c r="AN470" s="16"/>
      <c r="AO470" s="16"/>
      <c r="AP470" s="16"/>
      <c r="AQ470" s="16"/>
      <c r="AR470" s="60"/>
      <c r="AS470" s="17"/>
      <c r="AT470" s="16"/>
      <c r="AU470" s="16"/>
      <c r="AV470" s="18"/>
      <c r="AW470" s="16"/>
      <c r="AX470" s="18">
        <v>3.0000000000000001E-3</v>
      </c>
      <c r="AY470" s="16">
        <v>1</v>
      </c>
      <c r="AZ470" s="60"/>
      <c r="BA470" s="17"/>
      <c r="BB470" s="16"/>
      <c r="BC470" s="16"/>
      <c r="BD470" s="16"/>
      <c r="BE470" s="16"/>
      <c r="BF470" s="60"/>
      <c r="BG470" s="17"/>
      <c r="BH470" s="60"/>
      <c r="BI470" s="17"/>
      <c r="BJ470" s="60"/>
      <c r="BK470" s="17"/>
      <c r="BL470" s="16"/>
      <c r="BM470" s="16"/>
      <c r="BN470" s="16"/>
      <c r="BO470" s="16"/>
      <c r="BP470" s="16"/>
      <c r="BQ470" s="16"/>
      <c r="BR470" s="60"/>
      <c r="BS470" s="17"/>
      <c r="BT470" s="16"/>
      <c r="BU470" s="16"/>
      <c r="BV470" s="16"/>
      <c r="BW470" s="16"/>
      <c r="BX470" s="60">
        <v>5.0000000000000001E-4</v>
      </c>
      <c r="BY470" s="17">
        <v>1</v>
      </c>
      <c r="BZ470" s="60"/>
      <c r="CA470" s="17"/>
      <c r="CB470" s="16"/>
      <c r="CC470" s="16"/>
      <c r="CD470" s="16"/>
      <c r="CE470" s="16"/>
      <c r="CF470" s="16"/>
      <c r="CG470" s="16"/>
      <c r="CH470" s="60"/>
      <c r="CI470" s="17"/>
      <c r="CJ470" s="16"/>
      <c r="CK470" s="16"/>
      <c r="CL470" s="16"/>
      <c r="CM470" s="16"/>
      <c r="CN470" s="16"/>
      <c r="CO470" s="16"/>
      <c r="CP470" s="16"/>
      <c r="CQ470" s="16"/>
      <c r="CR470" s="16"/>
      <c r="CS470" s="16"/>
      <c r="CT470" s="60"/>
      <c r="CU470" s="17"/>
      <c r="CV470" s="16"/>
      <c r="CW470" s="16"/>
    </row>
    <row r="471" spans="1:101" x14ac:dyDescent="0.3">
      <c r="A471" s="14">
        <v>135</v>
      </c>
      <c r="B471" s="15"/>
      <c r="C471" s="14" t="s">
        <v>224</v>
      </c>
      <c r="D471" s="14" t="s">
        <v>497</v>
      </c>
      <c r="E471" s="14"/>
      <c r="F471" s="14"/>
      <c r="G471" s="14" t="s">
        <v>498</v>
      </c>
      <c r="H471" s="2"/>
      <c r="I471" s="12">
        <v>100</v>
      </c>
      <c r="J471" s="16">
        <f t="shared" si="26"/>
        <v>21.400000000000006</v>
      </c>
      <c r="K471" s="16">
        <f t="shared" si="27"/>
        <v>51.974499999999999</v>
      </c>
      <c r="L471" s="16">
        <f t="shared" si="25"/>
        <v>48.025500000000001</v>
      </c>
      <c r="M471" s="16">
        <f t="shared" si="25"/>
        <v>78.599999999999994</v>
      </c>
      <c r="N471" s="17">
        <v>8</v>
      </c>
      <c r="O471" s="17">
        <v>25</v>
      </c>
      <c r="P471" s="17">
        <v>5</v>
      </c>
      <c r="Q471" s="17">
        <v>10</v>
      </c>
      <c r="R471" s="18">
        <v>5.0000000000000001E-3</v>
      </c>
      <c r="S471" s="16">
        <v>0.5</v>
      </c>
      <c r="T471" s="60"/>
      <c r="U471" s="17"/>
      <c r="V471" s="16"/>
      <c r="W471" s="16"/>
      <c r="X471" s="18">
        <v>2E-3</v>
      </c>
      <c r="Y471" s="16">
        <v>0.1</v>
      </c>
      <c r="Z471" s="16"/>
      <c r="AA471" s="16"/>
      <c r="AB471" s="16"/>
      <c r="AC471" s="16"/>
      <c r="AD471" s="16"/>
      <c r="AE471" s="16"/>
      <c r="AF471" s="18"/>
      <c r="AG471" s="16"/>
      <c r="AH471" s="18">
        <v>5.0000000000000001E-3</v>
      </c>
      <c r="AI471" s="16">
        <v>0.5</v>
      </c>
      <c r="AJ471" s="17">
        <v>35</v>
      </c>
      <c r="AK471" s="17">
        <v>40</v>
      </c>
      <c r="AL471" s="16"/>
      <c r="AM471" s="16"/>
      <c r="AN471" s="16">
        <v>0.01</v>
      </c>
      <c r="AO471" s="16">
        <v>0.5</v>
      </c>
      <c r="AP471" s="16"/>
      <c r="AQ471" s="16"/>
      <c r="AR471" s="60"/>
      <c r="AS471" s="17"/>
      <c r="AT471" s="16"/>
      <c r="AU471" s="16"/>
      <c r="AV471" s="18"/>
      <c r="AW471" s="16"/>
      <c r="AX471" s="18">
        <v>3.0000000000000001E-3</v>
      </c>
      <c r="AY471" s="16">
        <v>1</v>
      </c>
      <c r="AZ471" s="60"/>
      <c r="BA471" s="17"/>
      <c r="BB471" s="16"/>
      <c r="BC471" s="16"/>
      <c r="BD471" s="16"/>
      <c r="BE471" s="16"/>
      <c r="BF471" s="60"/>
      <c r="BG471" s="17"/>
      <c r="BH471" s="60"/>
      <c r="BI471" s="17"/>
      <c r="BJ471" s="60"/>
      <c r="BK471" s="17"/>
      <c r="BL471" s="16"/>
      <c r="BM471" s="16"/>
      <c r="BN471" s="16"/>
      <c r="BO471" s="16"/>
      <c r="BP471" s="16"/>
      <c r="BQ471" s="16"/>
      <c r="BR471" s="60"/>
      <c r="BS471" s="17"/>
      <c r="BT471" s="16"/>
      <c r="BU471" s="16"/>
      <c r="BV471" s="16"/>
      <c r="BW471" s="16"/>
      <c r="BX471" s="60">
        <v>5.0000000000000001E-4</v>
      </c>
      <c r="BY471" s="17">
        <v>1</v>
      </c>
      <c r="BZ471" s="60"/>
      <c r="CA471" s="17"/>
      <c r="CB471" s="16"/>
      <c r="CC471" s="16"/>
      <c r="CD471" s="16"/>
      <c r="CE471" s="16"/>
      <c r="CF471" s="16"/>
      <c r="CG471" s="16"/>
      <c r="CH471" s="60"/>
      <c r="CI471" s="17"/>
      <c r="CJ471" s="16"/>
      <c r="CK471" s="16"/>
      <c r="CL471" s="16"/>
      <c r="CM471" s="16"/>
      <c r="CN471" s="16"/>
      <c r="CO471" s="16"/>
      <c r="CP471" s="16"/>
      <c r="CQ471" s="16"/>
      <c r="CR471" s="16"/>
      <c r="CS471" s="16"/>
      <c r="CT471" s="60"/>
      <c r="CU471" s="17"/>
      <c r="CV471" s="16"/>
      <c r="CW471" s="16"/>
    </row>
    <row r="472" spans="1:101" x14ac:dyDescent="0.3">
      <c r="A472" s="14">
        <v>135</v>
      </c>
      <c r="B472" s="15"/>
      <c r="C472" s="14" t="s">
        <v>224</v>
      </c>
      <c r="D472" s="14" t="s">
        <v>497</v>
      </c>
      <c r="E472" s="14"/>
      <c r="F472" s="14"/>
      <c r="G472" s="14" t="s">
        <v>498</v>
      </c>
      <c r="H472" s="2"/>
      <c r="I472" s="12">
        <v>100</v>
      </c>
      <c r="J472" s="16">
        <f t="shared" si="26"/>
        <v>11.900000000000006</v>
      </c>
      <c r="K472" s="16">
        <f t="shared" si="27"/>
        <v>51.974499999999978</v>
      </c>
      <c r="L472" s="16">
        <f t="shared" si="25"/>
        <v>48.025500000000022</v>
      </c>
      <c r="M472" s="16">
        <f t="shared" si="25"/>
        <v>88.1</v>
      </c>
      <c r="N472" s="17">
        <v>8</v>
      </c>
      <c r="O472" s="17">
        <v>25</v>
      </c>
      <c r="P472" s="17">
        <v>5</v>
      </c>
      <c r="Q472" s="17">
        <v>10</v>
      </c>
      <c r="R472" s="18">
        <v>5.0000000000000001E-3</v>
      </c>
      <c r="S472" s="16">
        <v>0.5</v>
      </c>
      <c r="T472" s="60">
        <v>5.0000000000000001E-4</v>
      </c>
      <c r="U472" s="17">
        <v>1</v>
      </c>
      <c r="V472" s="16"/>
      <c r="W472" s="16"/>
      <c r="X472" s="18">
        <v>2E-3</v>
      </c>
      <c r="Y472" s="16">
        <v>0.1</v>
      </c>
      <c r="Z472" s="16"/>
      <c r="AA472" s="16"/>
      <c r="AB472" s="16"/>
      <c r="AC472" s="16"/>
      <c r="AD472" s="16"/>
      <c r="AE472" s="16"/>
      <c r="AF472" s="18"/>
      <c r="AG472" s="16"/>
      <c r="AH472" s="18"/>
      <c r="AI472" s="16"/>
      <c r="AJ472" s="17">
        <v>35</v>
      </c>
      <c r="AK472" s="17">
        <v>40</v>
      </c>
      <c r="AL472" s="16"/>
      <c r="AM472" s="16"/>
      <c r="AN472" s="16">
        <v>0.01</v>
      </c>
      <c r="AO472" s="16">
        <v>0.5</v>
      </c>
      <c r="AP472" s="16"/>
      <c r="AQ472" s="16"/>
      <c r="AR472" s="60">
        <v>5.0000000000000001E-4</v>
      </c>
      <c r="AS472" s="17">
        <v>1</v>
      </c>
      <c r="AT472" s="16"/>
      <c r="AU472" s="16"/>
      <c r="AV472" s="18"/>
      <c r="AW472" s="16"/>
      <c r="AX472" s="18">
        <v>3.0000000000000001E-3</v>
      </c>
      <c r="AY472" s="16">
        <v>1</v>
      </c>
      <c r="AZ472" s="60">
        <v>5.0000000000000001E-4</v>
      </c>
      <c r="BA472" s="17">
        <v>1</v>
      </c>
      <c r="BB472" s="16"/>
      <c r="BC472" s="16"/>
      <c r="BD472" s="16"/>
      <c r="BE472" s="16"/>
      <c r="BF472" s="60">
        <v>5.0000000000000001E-4</v>
      </c>
      <c r="BG472" s="17">
        <v>1</v>
      </c>
      <c r="BH472" s="60">
        <v>5.0000000000000001E-4</v>
      </c>
      <c r="BI472" s="17">
        <v>1</v>
      </c>
      <c r="BJ472" s="60">
        <v>5.0000000000000001E-4</v>
      </c>
      <c r="BK472" s="17">
        <v>1</v>
      </c>
      <c r="BL472" s="16"/>
      <c r="BM472" s="16"/>
      <c r="BN472" s="16"/>
      <c r="BO472" s="16"/>
      <c r="BP472" s="16"/>
      <c r="BQ472" s="16"/>
      <c r="BR472" s="60">
        <v>5.0000000000000001E-4</v>
      </c>
      <c r="BS472" s="17">
        <v>1</v>
      </c>
      <c r="BT472" s="16"/>
      <c r="BU472" s="16"/>
      <c r="BV472" s="16"/>
      <c r="BW472" s="16"/>
      <c r="BX472" s="60">
        <v>5.0000000000000001E-4</v>
      </c>
      <c r="BY472" s="17">
        <v>1</v>
      </c>
      <c r="BZ472" s="60">
        <v>5.0000000000000001E-4</v>
      </c>
      <c r="CA472" s="17">
        <v>1</v>
      </c>
      <c r="CB472" s="16"/>
      <c r="CC472" s="16"/>
      <c r="CD472" s="16"/>
      <c r="CE472" s="16"/>
      <c r="CF472" s="16"/>
      <c r="CG472" s="16"/>
      <c r="CH472" s="60">
        <v>5.0000000000000001E-4</v>
      </c>
      <c r="CI472" s="17">
        <v>1</v>
      </c>
      <c r="CJ472" s="16"/>
      <c r="CK472" s="16"/>
      <c r="CL472" s="16"/>
      <c r="CM472" s="16"/>
      <c r="CN472" s="16"/>
      <c r="CO472" s="16"/>
      <c r="CP472" s="16"/>
      <c r="CQ472" s="16"/>
      <c r="CR472" s="16"/>
      <c r="CS472" s="16"/>
      <c r="CT472" s="60">
        <v>5.0000000000000001E-4</v>
      </c>
      <c r="CU472" s="17">
        <v>1</v>
      </c>
      <c r="CV472" s="16"/>
      <c r="CW472" s="16"/>
    </row>
    <row r="473" spans="1:101" x14ac:dyDescent="0.3">
      <c r="A473" s="14">
        <v>135</v>
      </c>
      <c r="B473" s="15"/>
      <c r="C473" s="14" t="s">
        <v>224</v>
      </c>
      <c r="D473" s="14" t="s">
        <v>497</v>
      </c>
      <c r="E473" s="14"/>
      <c r="F473" s="14"/>
      <c r="G473" s="14" t="s">
        <v>498</v>
      </c>
      <c r="H473" s="2"/>
      <c r="I473" s="12">
        <v>100</v>
      </c>
      <c r="J473" s="16">
        <f t="shared" si="26"/>
        <v>21.400000000000006</v>
      </c>
      <c r="K473" s="16">
        <f t="shared" si="27"/>
        <v>51.974499999999999</v>
      </c>
      <c r="L473" s="16">
        <f t="shared" si="25"/>
        <v>48.025500000000001</v>
      </c>
      <c r="M473" s="16">
        <f t="shared" si="25"/>
        <v>78.599999999999994</v>
      </c>
      <c r="N473" s="17">
        <v>8</v>
      </c>
      <c r="O473" s="17">
        <v>25</v>
      </c>
      <c r="P473" s="17">
        <v>5</v>
      </c>
      <c r="Q473" s="17">
        <v>10</v>
      </c>
      <c r="R473" s="18">
        <v>5.0000000000000001E-3</v>
      </c>
      <c r="S473" s="16">
        <v>0.5</v>
      </c>
      <c r="T473" s="60"/>
      <c r="U473" s="17"/>
      <c r="V473" s="16"/>
      <c r="W473" s="16"/>
      <c r="X473" s="18"/>
      <c r="Y473" s="16"/>
      <c r="Z473" s="16"/>
      <c r="AA473" s="16"/>
      <c r="AB473" s="16"/>
      <c r="AC473" s="16"/>
      <c r="AD473" s="16"/>
      <c r="AE473" s="16"/>
      <c r="AF473" s="18">
        <v>2E-3</v>
      </c>
      <c r="AG473" s="16">
        <v>0.1</v>
      </c>
      <c r="AH473" s="18">
        <v>5.0000000000000001E-3</v>
      </c>
      <c r="AI473" s="16">
        <v>0.5</v>
      </c>
      <c r="AJ473" s="17">
        <v>35</v>
      </c>
      <c r="AK473" s="17">
        <v>40</v>
      </c>
      <c r="AL473" s="16"/>
      <c r="AM473" s="16"/>
      <c r="AN473" s="16">
        <v>0.01</v>
      </c>
      <c r="AO473" s="16">
        <v>0.5</v>
      </c>
      <c r="AP473" s="16"/>
      <c r="AQ473" s="16"/>
      <c r="AR473" s="60"/>
      <c r="AS473" s="17"/>
      <c r="AT473" s="16"/>
      <c r="AU473" s="16"/>
      <c r="AV473" s="18"/>
      <c r="AW473" s="16"/>
      <c r="AX473" s="18">
        <v>3.0000000000000001E-3</v>
      </c>
      <c r="AY473" s="16">
        <v>1</v>
      </c>
      <c r="AZ473" s="60"/>
      <c r="BA473" s="17"/>
      <c r="BB473" s="16"/>
      <c r="BC473" s="16"/>
      <c r="BD473" s="16"/>
      <c r="BE473" s="16"/>
      <c r="BF473" s="60"/>
      <c r="BG473" s="17"/>
      <c r="BH473" s="60"/>
      <c r="BI473" s="17"/>
      <c r="BJ473" s="60"/>
      <c r="BK473" s="17"/>
      <c r="BL473" s="16"/>
      <c r="BM473" s="16"/>
      <c r="BN473" s="16"/>
      <c r="BO473" s="16"/>
      <c r="BP473" s="16"/>
      <c r="BQ473" s="16"/>
      <c r="BR473" s="60"/>
      <c r="BS473" s="17"/>
      <c r="BT473" s="16"/>
      <c r="BU473" s="16"/>
      <c r="BV473" s="16"/>
      <c r="BW473" s="16"/>
      <c r="BX473" s="60">
        <v>5.0000000000000001E-4</v>
      </c>
      <c r="BY473" s="17">
        <v>1</v>
      </c>
      <c r="BZ473" s="60"/>
      <c r="CA473" s="17"/>
      <c r="CB473" s="16"/>
      <c r="CC473" s="16"/>
      <c r="CD473" s="16"/>
      <c r="CE473" s="16"/>
      <c r="CF473" s="16"/>
      <c r="CG473" s="16"/>
      <c r="CH473" s="60"/>
      <c r="CI473" s="17"/>
      <c r="CJ473" s="16"/>
      <c r="CK473" s="16"/>
      <c r="CL473" s="16"/>
      <c r="CM473" s="16"/>
      <c r="CN473" s="16"/>
      <c r="CO473" s="16"/>
      <c r="CP473" s="16"/>
      <c r="CQ473" s="16"/>
      <c r="CR473" s="16"/>
      <c r="CS473" s="16"/>
      <c r="CT473" s="60"/>
      <c r="CU473" s="17"/>
      <c r="CV473" s="16"/>
      <c r="CW473" s="16"/>
    </row>
    <row r="474" spans="1:101" x14ac:dyDescent="0.3">
      <c r="A474" s="14">
        <v>135</v>
      </c>
      <c r="B474" s="15"/>
      <c r="C474" s="14" t="s">
        <v>224</v>
      </c>
      <c r="D474" s="14" t="s">
        <v>497</v>
      </c>
      <c r="E474" s="14"/>
      <c r="F474" s="14"/>
      <c r="G474" s="14" t="s">
        <v>498</v>
      </c>
      <c r="H474" s="2"/>
      <c r="I474" s="12">
        <v>100</v>
      </c>
      <c r="J474" s="16">
        <f t="shared" si="26"/>
        <v>21.900000000000006</v>
      </c>
      <c r="K474" s="16">
        <f t="shared" si="27"/>
        <v>51.979499999999994</v>
      </c>
      <c r="L474" s="16">
        <f t="shared" si="25"/>
        <v>48.020500000000006</v>
      </c>
      <c r="M474" s="16">
        <f t="shared" si="25"/>
        <v>78.099999999999994</v>
      </c>
      <c r="N474" s="17">
        <v>8</v>
      </c>
      <c r="O474" s="17">
        <v>25</v>
      </c>
      <c r="P474" s="17">
        <v>5</v>
      </c>
      <c r="Q474" s="17">
        <v>10</v>
      </c>
      <c r="R474" s="18">
        <v>5.0000000000000001E-3</v>
      </c>
      <c r="S474" s="16">
        <v>0.5</v>
      </c>
      <c r="T474" s="60"/>
      <c r="U474" s="17"/>
      <c r="V474" s="16"/>
      <c r="W474" s="16"/>
      <c r="X474" s="18"/>
      <c r="Y474" s="16"/>
      <c r="Z474" s="16"/>
      <c r="AA474" s="16"/>
      <c r="AB474" s="16"/>
      <c r="AC474" s="16"/>
      <c r="AD474" s="16"/>
      <c r="AE474" s="16"/>
      <c r="AF474" s="18">
        <v>2E-3</v>
      </c>
      <c r="AG474" s="16">
        <v>0.1</v>
      </c>
      <c r="AH474" s="18"/>
      <c r="AI474" s="16"/>
      <c r="AJ474" s="17">
        <v>35</v>
      </c>
      <c r="AK474" s="17">
        <v>40</v>
      </c>
      <c r="AL474" s="16"/>
      <c r="AM474" s="16"/>
      <c r="AN474" s="16">
        <v>0.01</v>
      </c>
      <c r="AO474" s="16">
        <v>0.5</v>
      </c>
      <c r="AP474" s="16"/>
      <c r="AQ474" s="16"/>
      <c r="AR474" s="60"/>
      <c r="AS474" s="17"/>
      <c r="AT474" s="16"/>
      <c r="AU474" s="16"/>
      <c r="AV474" s="18"/>
      <c r="AW474" s="16"/>
      <c r="AX474" s="18">
        <v>3.0000000000000001E-3</v>
      </c>
      <c r="AY474" s="16">
        <v>1</v>
      </c>
      <c r="AZ474" s="60"/>
      <c r="BA474" s="17"/>
      <c r="BB474" s="16"/>
      <c r="BC474" s="16"/>
      <c r="BD474" s="16"/>
      <c r="BE474" s="16"/>
      <c r="BF474" s="60"/>
      <c r="BG474" s="17"/>
      <c r="BH474" s="60"/>
      <c r="BI474" s="17"/>
      <c r="BJ474" s="60"/>
      <c r="BK474" s="17"/>
      <c r="BL474" s="16"/>
      <c r="BM474" s="16"/>
      <c r="BN474" s="16"/>
      <c r="BO474" s="16"/>
      <c r="BP474" s="16"/>
      <c r="BQ474" s="16"/>
      <c r="BR474" s="60"/>
      <c r="BS474" s="17"/>
      <c r="BT474" s="16"/>
      <c r="BU474" s="16"/>
      <c r="BV474" s="16"/>
      <c r="BW474" s="16"/>
      <c r="BX474" s="60">
        <v>5.0000000000000001E-4</v>
      </c>
      <c r="BY474" s="17">
        <v>1</v>
      </c>
      <c r="BZ474" s="60"/>
      <c r="CA474" s="17"/>
      <c r="CB474" s="16"/>
      <c r="CC474" s="16"/>
      <c r="CD474" s="16"/>
      <c r="CE474" s="16"/>
      <c r="CF474" s="16"/>
      <c r="CG474" s="16"/>
      <c r="CH474" s="60"/>
      <c r="CI474" s="17"/>
      <c r="CJ474" s="16"/>
      <c r="CK474" s="16"/>
      <c r="CL474" s="16"/>
      <c r="CM474" s="16"/>
      <c r="CN474" s="16"/>
      <c r="CO474" s="16"/>
      <c r="CP474" s="16"/>
      <c r="CQ474" s="16"/>
      <c r="CR474" s="16"/>
      <c r="CS474" s="16"/>
      <c r="CT474" s="60"/>
      <c r="CU474" s="17"/>
      <c r="CV474" s="16"/>
      <c r="CW474" s="16"/>
    </row>
    <row r="475" spans="1:101" x14ac:dyDescent="0.3">
      <c r="A475" s="14">
        <v>135</v>
      </c>
      <c r="B475" s="15"/>
      <c r="C475" s="14" t="s">
        <v>224</v>
      </c>
      <c r="D475" s="14" t="s">
        <v>497</v>
      </c>
      <c r="E475" s="14"/>
      <c r="F475" s="14"/>
      <c r="G475" s="14" t="s">
        <v>498</v>
      </c>
      <c r="H475" s="2"/>
      <c r="I475" s="12">
        <v>100</v>
      </c>
      <c r="J475" s="16">
        <f t="shared" si="26"/>
        <v>22.200000000000003</v>
      </c>
      <c r="K475" s="16">
        <f t="shared" si="27"/>
        <v>51.967499999999994</v>
      </c>
      <c r="L475" s="16">
        <f t="shared" si="25"/>
        <v>48.032500000000006</v>
      </c>
      <c r="M475" s="16">
        <f t="shared" si="25"/>
        <v>77.8</v>
      </c>
      <c r="N475" s="17">
        <v>8</v>
      </c>
      <c r="O475" s="17">
        <v>25</v>
      </c>
      <c r="P475" s="17">
        <v>5</v>
      </c>
      <c r="Q475" s="17">
        <v>10</v>
      </c>
      <c r="R475" s="18">
        <v>5.0000000000000001E-3</v>
      </c>
      <c r="S475" s="16">
        <v>0.5</v>
      </c>
      <c r="T475" s="60"/>
      <c r="U475" s="17"/>
      <c r="V475" s="16">
        <v>0.01</v>
      </c>
      <c r="W475" s="16">
        <v>0.5</v>
      </c>
      <c r="X475" s="18">
        <v>2E-3</v>
      </c>
      <c r="Y475" s="16">
        <v>0.1</v>
      </c>
      <c r="Z475" s="16"/>
      <c r="AA475" s="16"/>
      <c r="AB475" s="16"/>
      <c r="AC475" s="16"/>
      <c r="AD475" s="16"/>
      <c r="AE475" s="16"/>
      <c r="AF475" s="18"/>
      <c r="AG475" s="16"/>
      <c r="AH475" s="18">
        <v>5.0000000000000001E-3</v>
      </c>
      <c r="AI475" s="16">
        <v>0.5</v>
      </c>
      <c r="AJ475" s="17">
        <v>35</v>
      </c>
      <c r="AK475" s="17">
        <v>40</v>
      </c>
      <c r="AL475" s="16">
        <v>0.01</v>
      </c>
      <c r="AM475" s="16">
        <v>0.2</v>
      </c>
      <c r="AN475" s="16"/>
      <c r="AO475" s="16"/>
      <c r="AP475" s="16"/>
      <c r="AQ475" s="16"/>
      <c r="AR475" s="60"/>
      <c r="AS475" s="17"/>
      <c r="AT475" s="16"/>
      <c r="AU475" s="16"/>
      <c r="AV475" s="18"/>
      <c r="AW475" s="16"/>
      <c r="AX475" s="18"/>
      <c r="AY475" s="16"/>
      <c r="AZ475" s="60"/>
      <c r="BA475" s="17"/>
      <c r="BB475" s="16"/>
      <c r="BC475" s="16"/>
      <c r="BD475" s="16"/>
      <c r="BE475" s="16"/>
      <c r="BF475" s="60"/>
      <c r="BG475" s="17"/>
      <c r="BH475" s="60"/>
      <c r="BI475" s="17"/>
      <c r="BJ475" s="60"/>
      <c r="BK475" s="17"/>
      <c r="BL475" s="16"/>
      <c r="BM475" s="16"/>
      <c r="BN475" s="16"/>
      <c r="BO475" s="16"/>
      <c r="BP475" s="16"/>
      <c r="BQ475" s="16"/>
      <c r="BR475" s="60"/>
      <c r="BS475" s="17"/>
      <c r="BT475" s="16"/>
      <c r="BU475" s="16"/>
      <c r="BV475" s="16"/>
      <c r="BW475" s="16"/>
      <c r="BX475" s="60"/>
      <c r="BY475" s="17"/>
      <c r="BZ475" s="60"/>
      <c r="CA475" s="17"/>
      <c r="CB475" s="16"/>
      <c r="CC475" s="16"/>
      <c r="CD475" s="16"/>
      <c r="CE475" s="16"/>
      <c r="CF475" s="16"/>
      <c r="CG475" s="16"/>
      <c r="CH475" s="60">
        <v>5.0000000000000001E-4</v>
      </c>
      <c r="CI475" s="17">
        <v>1</v>
      </c>
      <c r="CJ475" s="16"/>
      <c r="CK475" s="16"/>
      <c r="CL475" s="16"/>
      <c r="CM475" s="16"/>
      <c r="CN475" s="16"/>
      <c r="CO475" s="16"/>
      <c r="CP475" s="16"/>
      <c r="CQ475" s="16"/>
      <c r="CR475" s="16"/>
      <c r="CS475" s="16"/>
      <c r="CT475" s="60"/>
      <c r="CU475" s="17"/>
      <c r="CV475" s="16"/>
      <c r="CW475" s="16"/>
    </row>
    <row r="476" spans="1:101" x14ac:dyDescent="0.3">
      <c r="A476" s="14">
        <v>135</v>
      </c>
      <c r="B476" s="15"/>
      <c r="C476" s="14" t="s">
        <v>224</v>
      </c>
      <c r="D476" s="14" t="s">
        <v>497</v>
      </c>
      <c r="E476" s="14"/>
      <c r="F476" s="14"/>
      <c r="G476" s="14" t="s">
        <v>498</v>
      </c>
      <c r="H476" s="2"/>
      <c r="I476" s="12">
        <v>100</v>
      </c>
      <c r="J476" s="16">
        <f t="shared" si="26"/>
        <v>12.700000000000003</v>
      </c>
      <c r="K476" s="16">
        <f t="shared" si="27"/>
        <v>51.96749999999998</v>
      </c>
      <c r="L476" s="16">
        <f t="shared" si="25"/>
        <v>48.03250000000002</v>
      </c>
      <c r="M476" s="16">
        <f t="shared" si="25"/>
        <v>87.3</v>
      </c>
      <c r="N476" s="17">
        <v>8</v>
      </c>
      <c r="O476" s="17">
        <v>25</v>
      </c>
      <c r="P476" s="17">
        <v>5</v>
      </c>
      <c r="Q476" s="17">
        <v>10</v>
      </c>
      <c r="R476" s="18">
        <v>5.0000000000000001E-3</v>
      </c>
      <c r="S476" s="16">
        <v>0.5</v>
      </c>
      <c r="T476" s="60">
        <v>5.0000000000000001E-4</v>
      </c>
      <c r="U476" s="17">
        <v>1</v>
      </c>
      <c r="V476" s="16">
        <v>0.01</v>
      </c>
      <c r="W476" s="16">
        <v>0.5</v>
      </c>
      <c r="X476" s="18">
        <v>2E-3</v>
      </c>
      <c r="Y476" s="16">
        <v>0.1</v>
      </c>
      <c r="Z476" s="16"/>
      <c r="AA476" s="16"/>
      <c r="AB476" s="16"/>
      <c r="AC476" s="16"/>
      <c r="AD476" s="16"/>
      <c r="AE476" s="16"/>
      <c r="AF476" s="18"/>
      <c r="AG476" s="16"/>
      <c r="AH476" s="18"/>
      <c r="AI476" s="16"/>
      <c r="AJ476" s="17">
        <v>35</v>
      </c>
      <c r="AK476" s="17">
        <v>40</v>
      </c>
      <c r="AL476" s="16">
        <v>0.01</v>
      </c>
      <c r="AM476" s="16">
        <v>0.2</v>
      </c>
      <c r="AN476" s="16"/>
      <c r="AO476" s="16"/>
      <c r="AP476" s="16"/>
      <c r="AQ476" s="16"/>
      <c r="AR476" s="60">
        <v>5.0000000000000001E-4</v>
      </c>
      <c r="AS476" s="17">
        <v>1</v>
      </c>
      <c r="AT476" s="16"/>
      <c r="AU476" s="16"/>
      <c r="AV476" s="18"/>
      <c r="AW476" s="16"/>
      <c r="AX476" s="18"/>
      <c r="AY476" s="16"/>
      <c r="AZ476" s="60">
        <v>5.0000000000000001E-4</v>
      </c>
      <c r="BA476" s="17">
        <v>1</v>
      </c>
      <c r="BB476" s="16"/>
      <c r="BC476" s="16"/>
      <c r="BD476" s="16"/>
      <c r="BE476" s="16"/>
      <c r="BF476" s="60">
        <v>5.0000000000000001E-4</v>
      </c>
      <c r="BG476" s="17">
        <v>1</v>
      </c>
      <c r="BH476" s="60">
        <v>5.0000000000000001E-4</v>
      </c>
      <c r="BI476" s="17">
        <v>1</v>
      </c>
      <c r="BJ476" s="60">
        <v>5.0000000000000001E-4</v>
      </c>
      <c r="BK476" s="17">
        <v>1</v>
      </c>
      <c r="BL476" s="16"/>
      <c r="BM476" s="16"/>
      <c r="BN476" s="16"/>
      <c r="BO476" s="16"/>
      <c r="BP476" s="16"/>
      <c r="BQ476" s="16"/>
      <c r="BR476" s="60">
        <v>5.0000000000000001E-4</v>
      </c>
      <c r="BS476" s="17">
        <v>1</v>
      </c>
      <c r="BT476" s="16"/>
      <c r="BU476" s="16"/>
      <c r="BV476" s="16"/>
      <c r="BW476" s="16"/>
      <c r="BX476" s="60">
        <v>5.0000000000000001E-4</v>
      </c>
      <c r="BY476" s="17">
        <v>1</v>
      </c>
      <c r="BZ476" s="60">
        <v>5.0000000000000001E-4</v>
      </c>
      <c r="CA476" s="17">
        <v>1</v>
      </c>
      <c r="CB476" s="16"/>
      <c r="CC476" s="16"/>
      <c r="CD476" s="16"/>
      <c r="CE476" s="16"/>
      <c r="CF476" s="16"/>
      <c r="CG476" s="16"/>
      <c r="CH476" s="60">
        <v>5.0000000000000001E-4</v>
      </c>
      <c r="CI476" s="17">
        <v>1</v>
      </c>
      <c r="CJ476" s="16"/>
      <c r="CK476" s="16"/>
      <c r="CL476" s="16"/>
      <c r="CM476" s="16"/>
      <c r="CN476" s="16"/>
      <c r="CO476" s="16"/>
      <c r="CP476" s="16"/>
      <c r="CQ476" s="16"/>
      <c r="CR476" s="16"/>
      <c r="CS476" s="16"/>
      <c r="CT476" s="60">
        <v>5.0000000000000001E-4</v>
      </c>
      <c r="CU476" s="17">
        <v>1</v>
      </c>
      <c r="CV476" s="16"/>
      <c r="CW476" s="16"/>
    </row>
    <row r="477" spans="1:101" x14ac:dyDescent="0.3">
      <c r="A477" s="14">
        <v>135</v>
      </c>
      <c r="B477" s="15"/>
      <c r="C477" s="14" t="s">
        <v>224</v>
      </c>
      <c r="D477" s="14" t="s">
        <v>497</v>
      </c>
      <c r="E477" s="14"/>
      <c r="F477" s="14"/>
      <c r="G477" s="14" t="s">
        <v>498</v>
      </c>
      <c r="H477" s="2"/>
      <c r="I477" s="12">
        <v>100</v>
      </c>
      <c r="J477" s="16">
        <f t="shared" si="26"/>
        <v>22.200000000000003</v>
      </c>
      <c r="K477" s="16">
        <f t="shared" si="27"/>
        <v>51.967499999999994</v>
      </c>
      <c r="L477" s="16">
        <f t="shared" si="25"/>
        <v>48.032500000000006</v>
      </c>
      <c r="M477" s="16">
        <f t="shared" si="25"/>
        <v>77.8</v>
      </c>
      <c r="N477" s="17">
        <v>8</v>
      </c>
      <c r="O477" s="17">
        <v>25</v>
      </c>
      <c r="P477" s="17">
        <v>5</v>
      </c>
      <c r="Q477" s="17">
        <v>10</v>
      </c>
      <c r="R477" s="18">
        <v>5.0000000000000001E-3</v>
      </c>
      <c r="S477" s="16">
        <v>0.5</v>
      </c>
      <c r="T477" s="60"/>
      <c r="U477" s="17"/>
      <c r="V477" s="16">
        <v>0.01</v>
      </c>
      <c r="W477" s="16">
        <v>0.5</v>
      </c>
      <c r="X477" s="18"/>
      <c r="Y477" s="16"/>
      <c r="Z477" s="16"/>
      <c r="AA477" s="16"/>
      <c r="AB477" s="16"/>
      <c r="AC477" s="16"/>
      <c r="AD477" s="16"/>
      <c r="AE477" s="16"/>
      <c r="AF477" s="18">
        <v>2E-3</v>
      </c>
      <c r="AG477" s="16">
        <v>0.1</v>
      </c>
      <c r="AH477" s="18">
        <v>5.0000000000000001E-3</v>
      </c>
      <c r="AI477" s="16">
        <v>0.5</v>
      </c>
      <c r="AJ477" s="17">
        <v>35</v>
      </c>
      <c r="AK477" s="17">
        <v>40</v>
      </c>
      <c r="AL477" s="16">
        <v>0.01</v>
      </c>
      <c r="AM477" s="16">
        <v>0.2</v>
      </c>
      <c r="AN477" s="16"/>
      <c r="AO477" s="16"/>
      <c r="AP477" s="16"/>
      <c r="AQ477" s="16"/>
      <c r="AR477" s="60"/>
      <c r="AS477" s="17"/>
      <c r="AT477" s="16"/>
      <c r="AU477" s="16"/>
      <c r="AV477" s="18"/>
      <c r="AW477" s="16"/>
      <c r="AX477" s="18"/>
      <c r="AY477" s="16"/>
      <c r="AZ477" s="60"/>
      <c r="BA477" s="17"/>
      <c r="BB477" s="16"/>
      <c r="BC477" s="16"/>
      <c r="BD477" s="16"/>
      <c r="BE477" s="16"/>
      <c r="BF477" s="60"/>
      <c r="BG477" s="17"/>
      <c r="BH477" s="60"/>
      <c r="BI477" s="17"/>
      <c r="BJ477" s="60"/>
      <c r="BK477" s="17"/>
      <c r="BL477" s="16"/>
      <c r="BM477" s="16"/>
      <c r="BN477" s="16"/>
      <c r="BO477" s="16"/>
      <c r="BP477" s="16"/>
      <c r="BQ477" s="16"/>
      <c r="BR477" s="60"/>
      <c r="BS477" s="17"/>
      <c r="BT477" s="16"/>
      <c r="BU477" s="16"/>
      <c r="BV477" s="16"/>
      <c r="BW477" s="16"/>
      <c r="BX477" s="60"/>
      <c r="BY477" s="17"/>
      <c r="BZ477" s="60">
        <v>5.0000000000000001E-4</v>
      </c>
      <c r="CA477" s="17">
        <v>1</v>
      </c>
      <c r="CB477" s="16"/>
      <c r="CC477" s="16"/>
      <c r="CD477" s="16"/>
      <c r="CE477" s="16"/>
      <c r="CF477" s="16"/>
      <c r="CG477" s="16"/>
      <c r="CH477" s="60"/>
      <c r="CI477" s="17"/>
      <c r="CJ477" s="16"/>
      <c r="CK477" s="16"/>
      <c r="CL477" s="16"/>
      <c r="CM477" s="16"/>
      <c r="CN477" s="16"/>
      <c r="CO477" s="16"/>
      <c r="CP477" s="16"/>
      <c r="CQ477" s="16"/>
      <c r="CR477" s="16"/>
      <c r="CS477" s="16"/>
      <c r="CT477" s="60"/>
      <c r="CU477" s="17"/>
      <c r="CV477" s="16"/>
      <c r="CW477" s="16"/>
    </row>
    <row r="478" spans="1:101" x14ac:dyDescent="0.3">
      <c r="A478" s="14">
        <v>135</v>
      </c>
      <c r="B478" s="15"/>
      <c r="C478" s="14" t="s">
        <v>224</v>
      </c>
      <c r="D478" s="14" t="s">
        <v>497</v>
      </c>
      <c r="E478" s="14"/>
      <c r="F478" s="14"/>
      <c r="G478" s="14" t="s">
        <v>498</v>
      </c>
      <c r="H478" s="2"/>
      <c r="I478" s="12">
        <v>100</v>
      </c>
      <c r="J478" s="16">
        <f t="shared" si="26"/>
        <v>22.700000000000003</v>
      </c>
      <c r="K478" s="16">
        <f t="shared" si="27"/>
        <v>51.972499999999997</v>
      </c>
      <c r="L478" s="16">
        <f t="shared" si="25"/>
        <v>48.027500000000003</v>
      </c>
      <c r="M478" s="16">
        <f t="shared" si="25"/>
        <v>77.3</v>
      </c>
      <c r="N478" s="17">
        <v>8</v>
      </c>
      <c r="O478" s="17">
        <v>25</v>
      </c>
      <c r="P478" s="17">
        <v>5</v>
      </c>
      <c r="Q478" s="17">
        <v>10</v>
      </c>
      <c r="R478" s="18">
        <v>5.0000000000000001E-3</v>
      </c>
      <c r="S478" s="16">
        <v>0.5</v>
      </c>
      <c r="T478" s="60"/>
      <c r="U478" s="17"/>
      <c r="V478" s="16">
        <v>0.01</v>
      </c>
      <c r="W478" s="16">
        <v>0.5</v>
      </c>
      <c r="X478" s="18"/>
      <c r="Y478" s="16"/>
      <c r="Z478" s="16"/>
      <c r="AA478" s="16"/>
      <c r="AB478" s="16"/>
      <c r="AC478" s="16"/>
      <c r="AD478" s="16"/>
      <c r="AE478" s="16"/>
      <c r="AF478" s="18">
        <v>2E-3</v>
      </c>
      <c r="AG478" s="16">
        <v>0.1</v>
      </c>
      <c r="AH478" s="18"/>
      <c r="AI478" s="16"/>
      <c r="AJ478" s="17">
        <v>35</v>
      </c>
      <c r="AK478" s="17">
        <v>40</v>
      </c>
      <c r="AL478" s="16">
        <v>0.01</v>
      </c>
      <c r="AM478" s="16">
        <v>0.2</v>
      </c>
      <c r="AN478" s="16"/>
      <c r="AO478" s="16"/>
      <c r="AP478" s="16"/>
      <c r="AQ478" s="16"/>
      <c r="AR478" s="60"/>
      <c r="AS478" s="17"/>
      <c r="AT478" s="16"/>
      <c r="AU478" s="16"/>
      <c r="AV478" s="18"/>
      <c r="AW478" s="16"/>
      <c r="AX478" s="18"/>
      <c r="AY478" s="16"/>
      <c r="AZ478" s="60"/>
      <c r="BA478" s="17"/>
      <c r="BB478" s="16"/>
      <c r="BC478" s="16"/>
      <c r="BD478" s="16"/>
      <c r="BE478" s="16"/>
      <c r="BF478" s="60"/>
      <c r="BG478" s="17"/>
      <c r="BH478" s="60"/>
      <c r="BI478" s="17"/>
      <c r="BJ478" s="60"/>
      <c r="BK478" s="17"/>
      <c r="BL478" s="16"/>
      <c r="BM478" s="16"/>
      <c r="BN478" s="16"/>
      <c r="BO478" s="16"/>
      <c r="BP478" s="16"/>
      <c r="BQ478" s="16"/>
      <c r="BR478" s="60"/>
      <c r="BS478" s="17"/>
      <c r="BT478" s="16"/>
      <c r="BU478" s="16"/>
      <c r="BV478" s="16"/>
      <c r="BW478" s="16"/>
      <c r="BX478" s="60"/>
      <c r="BY478" s="17"/>
      <c r="BZ478" s="60">
        <v>5.0000000000000001E-4</v>
      </c>
      <c r="CA478" s="17">
        <v>1</v>
      </c>
      <c r="CB478" s="16"/>
      <c r="CC478" s="16"/>
      <c r="CD478" s="16"/>
      <c r="CE478" s="16"/>
      <c r="CF478" s="16"/>
      <c r="CG478" s="16"/>
      <c r="CH478" s="60"/>
      <c r="CI478" s="17"/>
      <c r="CJ478" s="16"/>
      <c r="CK478" s="16"/>
      <c r="CL478" s="16"/>
      <c r="CM478" s="16"/>
      <c r="CN478" s="16"/>
      <c r="CO478" s="16"/>
      <c r="CP478" s="16"/>
      <c r="CQ478" s="16"/>
      <c r="CR478" s="16"/>
      <c r="CS478" s="16"/>
      <c r="CT478" s="60"/>
      <c r="CU478" s="17"/>
      <c r="CV478" s="16"/>
      <c r="CW478" s="16"/>
    </row>
    <row r="479" spans="1:101" x14ac:dyDescent="0.3">
      <c r="A479" s="14">
        <v>135</v>
      </c>
      <c r="B479" s="15"/>
      <c r="C479" s="14" t="s">
        <v>224</v>
      </c>
      <c r="D479" s="14" t="s">
        <v>497</v>
      </c>
      <c r="E479" s="14"/>
      <c r="F479" s="14"/>
      <c r="G479" s="14" t="s">
        <v>498</v>
      </c>
      <c r="H479" s="2"/>
      <c r="I479" s="12">
        <v>100</v>
      </c>
      <c r="J479" s="16">
        <f t="shared" si="26"/>
        <v>22.200000000000003</v>
      </c>
      <c r="K479" s="16">
        <f t="shared" si="27"/>
        <v>51.967499999999994</v>
      </c>
      <c r="L479" s="16">
        <f t="shared" si="25"/>
        <v>48.032500000000006</v>
      </c>
      <c r="M479" s="16">
        <f t="shared" si="25"/>
        <v>77.8</v>
      </c>
      <c r="N479" s="17">
        <v>8</v>
      </c>
      <c r="O479" s="17">
        <v>25</v>
      </c>
      <c r="P479" s="17">
        <v>5</v>
      </c>
      <c r="Q479" s="17">
        <v>10</v>
      </c>
      <c r="R479" s="18">
        <v>5.0000000000000001E-3</v>
      </c>
      <c r="S479" s="16">
        <v>0.5</v>
      </c>
      <c r="T479" s="60"/>
      <c r="U479" s="17"/>
      <c r="V479" s="16"/>
      <c r="W479" s="16"/>
      <c r="X479" s="18">
        <v>2E-3</v>
      </c>
      <c r="Y479" s="16">
        <v>0.1</v>
      </c>
      <c r="Z479" s="16">
        <v>0.01</v>
      </c>
      <c r="AA479" s="16">
        <v>0.5</v>
      </c>
      <c r="AB479" s="16"/>
      <c r="AC479" s="16"/>
      <c r="AD479" s="16"/>
      <c r="AE479" s="16"/>
      <c r="AF479" s="18"/>
      <c r="AG479" s="16"/>
      <c r="AH479" s="18">
        <v>5.0000000000000001E-3</v>
      </c>
      <c r="AI479" s="16">
        <v>0.5</v>
      </c>
      <c r="AJ479" s="17">
        <v>35</v>
      </c>
      <c r="AK479" s="17">
        <v>40</v>
      </c>
      <c r="AL479" s="16">
        <v>0.01</v>
      </c>
      <c r="AM479" s="16">
        <v>0.2</v>
      </c>
      <c r="AN479" s="16"/>
      <c r="AO479" s="16"/>
      <c r="AP479" s="16"/>
      <c r="AQ479" s="16"/>
      <c r="AR479" s="60"/>
      <c r="AS479" s="17"/>
      <c r="AT479" s="16"/>
      <c r="AU479" s="16"/>
      <c r="AV479" s="18"/>
      <c r="AW479" s="16"/>
      <c r="AX479" s="18"/>
      <c r="AY479" s="16"/>
      <c r="AZ479" s="60"/>
      <c r="BA479" s="17"/>
      <c r="BB479" s="16"/>
      <c r="BC479" s="16"/>
      <c r="BD479" s="16"/>
      <c r="BE479" s="16"/>
      <c r="BF479" s="60"/>
      <c r="BG479" s="17"/>
      <c r="BH479" s="60"/>
      <c r="BI479" s="17"/>
      <c r="BJ479" s="60"/>
      <c r="BK479" s="17"/>
      <c r="BL479" s="16"/>
      <c r="BM479" s="16"/>
      <c r="BN479" s="16"/>
      <c r="BO479" s="16"/>
      <c r="BP479" s="16"/>
      <c r="BQ479" s="16"/>
      <c r="BR479" s="60"/>
      <c r="BS479" s="17"/>
      <c r="BT479" s="16"/>
      <c r="BU479" s="16"/>
      <c r="BV479" s="16"/>
      <c r="BW479" s="16"/>
      <c r="BX479" s="60"/>
      <c r="BY479" s="17"/>
      <c r="BZ479" s="60">
        <v>5.0000000000000001E-4</v>
      </c>
      <c r="CA479" s="17">
        <v>1</v>
      </c>
      <c r="CB479" s="16"/>
      <c r="CC479" s="16"/>
      <c r="CD479" s="16"/>
      <c r="CE479" s="16"/>
      <c r="CF479" s="16"/>
      <c r="CG479" s="16"/>
      <c r="CH479" s="60"/>
      <c r="CI479" s="17"/>
      <c r="CJ479" s="16"/>
      <c r="CK479" s="16"/>
      <c r="CL479" s="16"/>
      <c r="CM479" s="16"/>
      <c r="CN479" s="16"/>
      <c r="CO479" s="16"/>
      <c r="CP479" s="16"/>
      <c r="CQ479" s="16"/>
      <c r="CR479" s="16"/>
      <c r="CS479" s="16"/>
      <c r="CT479" s="60"/>
      <c r="CU479" s="17"/>
      <c r="CV479" s="16"/>
      <c r="CW479" s="16"/>
    </row>
    <row r="480" spans="1:101" x14ac:dyDescent="0.3">
      <c r="A480" s="14">
        <v>135</v>
      </c>
      <c r="B480" s="15"/>
      <c r="C480" s="14" t="s">
        <v>224</v>
      </c>
      <c r="D480" s="14" t="s">
        <v>497</v>
      </c>
      <c r="E480" s="14"/>
      <c r="F480" s="14"/>
      <c r="G480" s="14" t="s">
        <v>498</v>
      </c>
      <c r="H480" s="2"/>
      <c r="I480" s="12">
        <v>100</v>
      </c>
      <c r="J480" s="16">
        <f t="shared" si="26"/>
        <v>12.700000000000003</v>
      </c>
      <c r="K480" s="16">
        <f t="shared" si="27"/>
        <v>51.96749999999998</v>
      </c>
      <c r="L480" s="16">
        <f t="shared" si="25"/>
        <v>48.03250000000002</v>
      </c>
      <c r="M480" s="16">
        <f t="shared" si="25"/>
        <v>87.3</v>
      </c>
      <c r="N480" s="17">
        <v>8</v>
      </c>
      <c r="O480" s="17">
        <v>25</v>
      </c>
      <c r="P480" s="17">
        <v>5</v>
      </c>
      <c r="Q480" s="17">
        <v>10</v>
      </c>
      <c r="R480" s="18">
        <v>5.0000000000000001E-3</v>
      </c>
      <c r="S480" s="16">
        <v>0.5</v>
      </c>
      <c r="T480" s="60">
        <v>5.0000000000000001E-4</v>
      </c>
      <c r="U480" s="17">
        <v>1</v>
      </c>
      <c r="V480" s="16"/>
      <c r="W480" s="16"/>
      <c r="X480" s="18">
        <v>2E-3</v>
      </c>
      <c r="Y480" s="16">
        <v>0.1</v>
      </c>
      <c r="Z480" s="16">
        <v>0.01</v>
      </c>
      <c r="AA480" s="16">
        <v>0.5</v>
      </c>
      <c r="AB480" s="16"/>
      <c r="AC480" s="16"/>
      <c r="AD480" s="16"/>
      <c r="AE480" s="16"/>
      <c r="AF480" s="18"/>
      <c r="AG480" s="16"/>
      <c r="AH480" s="18"/>
      <c r="AI480" s="16"/>
      <c r="AJ480" s="17">
        <v>35</v>
      </c>
      <c r="AK480" s="17">
        <v>40</v>
      </c>
      <c r="AL480" s="16">
        <v>0.01</v>
      </c>
      <c r="AM480" s="16">
        <v>0.2</v>
      </c>
      <c r="AN480" s="16"/>
      <c r="AO480" s="16"/>
      <c r="AP480" s="16"/>
      <c r="AQ480" s="16"/>
      <c r="AR480" s="60">
        <v>5.0000000000000001E-4</v>
      </c>
      <c r="AS480" s="17">
        <v>1</v>
      </c>
      <c r="AT480" s="16"/>
      <c r="AU480" s="16"/>
      <c r="AV480" s="18"/>
      <c r="AW480" s="16"/>
      <c r="AX480" s="18"/>
      <c r="AY480" s="16"/>
      <c r="AZ480" s="60">
        <v>5.0000000000000001E-4</v>
      </c>
      <c r="BA480" s="17">
        <v>1</v>
      </c>
      <c r="BB480" s="16"/>
      <c r="BC480" s="16"/>
      <c r="BD480" s="16"/>
      <c r="BE480" s="16"/>
      <c r="BF480" s="60">
        <v>5.0000000000000001E-4</v>
      </c>
      <c r="BG480" s="17">
        <v>1</v>
      </c>
      <c r="BH480" s="60">
        <v>5.0000000000000001E-4</v>
      </c>
      <c r="BI480" s="17">
        <v>1</v>
      </c>
      <c r="BJ480" s="60">
        <v>5.0000000000000001E-4</v>
      </c>
      <c r="BK480" s="17">
        <v>1</v>
      </c>
      <c r="BL480" s="16"/>
      <c r="BM480" s="16"/>
      <c r="BN480" s="16"/>
      <c r="BO480" s="16"/>
      <c r="BP480" s="16"/>
      <c r="BQ480" s="16"/>
      <c r="BR480" s="60">
        <v>5.0000000000000001E-4</v>
      </c>
      <c r="BS480" s="17">
        <v>1</v>
      </c>
      <c r="BT480" s="16"/>
      <c r="BU480" s="16"/>
      <c r="BV480" s="16"/>
      <c r="BW480" s="16"/>
      <c r="BX480" s="60">
        <v>5.0000000000000001E-4</v>
      </c>
      <c r="BY480" s="17">
        <v>1</v>
      </c>
      <c r="BZ480" s="60">
        <v>5.0000000000000001E-4</v>
      </c>
      <c r="CA480" s="17">
        <v>1</v>
      </c>
      <c r="CB480" s="16"/>
      <c r="CC480" s="16"/>
      <c r="CD480" s="16"/>
      <c r="CE480" s="16"/>
      <c r="CF480" s="16"/>
      <c r="CG480" s="16"/>
      <c r="CH480" s="60">
        <v>5.0000000000000001E-4</v>
      </c>
      <c r="CI480" s="17">
        <v>1</v>
      </c>
      <c r="CJ480" s="16"/>
      <c r="CK480" s="16"/>
      <c r="CL480" s="16"/>
      <c r="CM480" s="16"/>
      <c r="CN480" s="16"/>
      <c r="CO480" s="16"/>
      <c r="CP480" s="16"/>
      <c r="CQ480" s="16"/>
      <c r="CR480" s="16"/>
      <c r="CS480" s="16"/>
      <c r="CT480" s="60">
        <v>5.0000000000000001E-4</v>
      </c>
      <c r="CU480" s="17">
        <v>1</v>
      </c>
      <c r="CV480" s="16"/>
      <c r="CW480" s="16"/>
    </row>
    <row r="481" spans="1:101" x14ac:dyDescent="0.3">
      <c r="A481" s="14">
        <v>135</v>
      </c>
      <c r="B481" s="15"/>
      <c r="C481" s="14" t="s">
        <v>224</v>
      </c>
      <c r="D481" s="14" t="s">
        <v>497</v>
      </c>
      <c r="E481" s="14"/>
      <c r="F481" s="14"/>
      <c r="G481" s="14" t="s">
        <v>498</v>
      </c>
      <c r="H481" s="2"/>
      <c r="I481" s="12">
        <v>100</v>
      </c>
      <c r="J481" s="16">
        <f t="shared" si="26"/>
        <v>22.200000000000003</v>
      </c>
      <c r="K481" s="16">
        <f t="shared" si="27"/>
        <v>51.967499999999994</v>
      </c>
      <c r="L481" s="16">
        <f t="shared" si="25"/>
        <v>48.032500000000006</v>
      </c>
      <c r="M481" s="16">
        <f t="shared" si="25"/>
        <v>77.8</v>
      </c>
      <c r="N481" s="17">
        <v>8</v>
      </c>
      <c r="O481" s="17">
        <v>25</v>
      </c>
      <c r="P481" s="17">
        <v>5</v>
      </c>
      <c r="Q481" s="17">
        <v>10</v>
      </c>
      <c r="R481" s="18">
        <v>5.0000000000000001E-3</v>
      </c>
      <c r="S481" s="16">
        <v>0.5</v>
      </c>
      <c r="T481" s="60"/>
      <c r="U481" s="17"/>
      <c r="V481" s="16"/>
      <c r="W481" s="16"/>
      <c r="X481" s="18"/>
      <c r="Y481" s="16"/>
      <c r="Z481" s="16">
        <v>0.01</v>
      </c>
      <c r="AA481" s="16">
        <v>0.5</v>
      </c>
      <c r="AB481" s="16"/>
      <c r="AC481" s="16"/>
      <c r="AD481" s="16"/>
      <c r="AE481" s="16"/>
      <c r="AF481" s="18">
        <v>2E-3</v>
      </c>
      <c r="AG481" s="16">
        <v>0.1</v>
      </c>
      <c r="AH481" s="18">
        <v>5.0000000000000001E-3</v>
      </c>
      <c r="AI481" s="16">
        <v>0.5</v>
      </c>
      <c r="AJ481" s="17">
        <v>35</v>
      </c>
      <c r="AK481" s="17">
        <v>40</v>
      </c>
      <c r="AL481" s="16">
        <v>0.01</v>
      </c>
      <c r="AM481" s="16">
        <v>0.2</v>
      </c>
      <c r="AN481" s="16"/>
      <c r="AO481" s="16"/>
      <c r="AP481" s="16"/>
      <c r="AQ481" s="16"/>
      <c r="AR481" s="60"/>
      <c r="AS481" s="17"/>
      <c r="AT481" s="16"/>
      <c r="AU481" s="16"/>
      <c r="AV481" s="18"/>
      <c r="AW481" s="16"/>
      <c r="AX481" s="18"/>
      <c r="AY481" s="16"/>
      <c r="AZ481" s="60"/>
      <c r="BA481" s="17"/>
      <c r="BB481" s="16"/>
      <c r="BC481" s="16"/>
      <c r="BD481" s="16"/>
      <c r="BE481" s="16"/>
      <c r="BF481" s="60"/>
      <c r="BG481" s="17"/>
      <c r="BH481" s="60"/>
      <c r="BI481" s="17"/>
      <c r="BJ481" s="60"/>
      <c r="BK481" s="17"/>
      <c r="BL481" s="16"/>
      <c r="BM481" s="16"/>
      <c r="BN481" s="16"/>
      <c r="BO481" s="16"/>
      <c r="BP481" s="16"/>
      <c r="BQ481" s="16"/>
      <c r="BR481" s="60"/>
      <c r="BS481" s="17"/>
      <c r="BT481" s="16"/>
      <c r="BU481" s="16"/>
      <c r="BV481" s="16"/>
      <c r="BW481" s="16"/>
      <c r="BX481" s="60"/>
      <c r="BY481" s="17"/>
      <c r="BZ481" s="60">
        <v>5.0000000000000001E-4</v>
      </c>
      <c r="CA481" s="17">
        <v>1</v>
      </c>
      <c r="CB481" s="16"/>
      <c r="CC481" s="16"/>
      <c r="CD481" s="16"/>
      <c r="CE481" s="16"/>
      <c r="CF481" s="16"/>
      <c r="CG481" s="16"/>
      <c r="CH481" s="60"/>
      <c r="CI481" s="17"/>
      <c r="CJ481" s="16"/>
      <c r="CK481" s="16"/>
      <c r="CL481" s="16"/>
      <c r="CM481" s="16"/>
      <c r="CN481" s="16"/>
      <c r="CO481" s="16"/>
      <c r="CP481" s="16"/>
      <c r="CQ481" s="16"/>
      <c r="CR481" s="16"/>
      <c r="CS481" s="16"/>
      <c r="CT481" s="60"/>
      <c r="CU481" s="17"/>
      <c r="CV481" s="16"/>
      <c r="CW481" s="16"/>
    </row>
    <row r="482" spans="1:101" x14ac:dyDescent="0.3">
      <c r="A482" s="14">
        <v>135</v>
      </c>
      <c r="B482" s="15"/>
      <c r="C482" s="14" t="s">
        <v>224</v>
      </c>
      <c r="D482" s="14" t="s">
        <v>497</v>
      </c>
      <c r="E482" s="14"/>
      <c r="F482" s="14"/>
      <c r="G482" s="14" t="s">
        <v>498</v>
      </c>
      <c r="H482" s="2"/>
      <c r="I482" s="12">
        <v>100</v>
      </c>
      <c r="J482" s="16">
        <f t="shared" si="26"/>
        <v>22.700000000000003</v>
      </c>
      <c r="K482" s="16">
        <f t="shared" si="27"/>
        <v>51.972499999999997</v>
      </c>
      <c r="L482" s="16">
        <f t="shared" si="25"/>
        <v>48.027500000000003</v>
      </c>
      <c r="M482" s="16">
        <f t="shared" si="25"/>
        <v>77.3</v>
      </c>
      <c r="N482" s="17">
        <v>8</v>
      </c>
      <c r="O482" s="17">
        <v>25</v>
      </c>
      <c r="P482" s="17">
        <v>5</v>
      </c>
      <c r="Q482" s="17">
        <v>10</v>
      </c>
      <c r="R482" s="18">
        <v>5.0000000000000001E-3</v>
      </c>
      <c r="S482" s="16">
        <v>0.5</v>
      </c>
      <c r="T482" s="60"/>
      <c r="U482" s="17"/>
      <c r="V482" s="16"/>
      <c r="W482" s="16"/>
      <c r="X482" s="18"/>
      <c r="Y482" s="16"/>
      <c r="Z482" s="16">
        <v>0.01</v>
      </c>
      <c r="AA482" s="16">
        <v>0.5</v>
      </c>
      <c r="AB482" s="16"/>
      <c r="AC482" s="16"/>
      <c r="AD482" s="16"/>
      <c r="AE482" s="16"/>
      <c r="AF482" s="18">
        <v>2E-3</v>
      </c>
      <c r="AG482" s="16">
        <v>0.1</v>
      </c>
      <c r="AH482" s="18"/>
      <c r="AI482" s="16"/>
      <c r="AJ482" s="17">
        <v>35</v>
      </c>
      <c r="AK482" s="17">
        <v>40</v>
      </c>
      <c r="AL482" s="16">
        <v>0.01</v>
      </c>
      <c r="AM482" s="16">
        <v>0.2</v>
      </c>
      <c r="AN482" s="16"/>
      <c r="AO482" s="16"/>
      <c r="AP482" s="16"/>
      <c r="AQ482" s="16"/>
      <c r="AR482" s="60"/>
      <c r="AS482" s="17"/>
      <c r="AT482" s="16"/>
      <c r="AU482" s="16"/>
      <c r="AV482" s="18"/>
      <c r="AW482" s="16"/>
      <c r="AX482" s="18"/>
      <c r="AY482" s="16"/>
      <c r="AZ482" s="60"/>
      <c r="BA482" s="17"/>
      <c r="BB482" s="16"/>
      <c r="BC482" s="16"/>
      <c r="BD482" s="16"/>
      <c r="BE482" s="16"/>
      <c r="BF482" s="60"/>
      <c r="BG482" s="17"/>
      <c r="BH482" s="60"/>
      <c r="BI482" s="17"/>
      <c r="BJ482" s="60"/>
      <c r="BK482" s="17"/>
      <c r="BL482" s="16"/>
      <c r="BM482" s="16"/>
      <c r="BN482" s="16"/>
      <c r="BO482" s="16"/>
      <c r="BP482" s="16"/>
      <c r="BQ482" s="16"/>
      <c r="BR482" s="60"/>
      <c r="BS482" s="17"/>
      <c r="BT482" s="16"/>
      <c r="BU482" s="16"/>
      <c r="BV482" s="16"/>
      <c r="BW482" s="16"/>
      <c r="BX482" s="60"/>
      <c r="BY482" s="17"/>
      <c r="BZ482" s="60">
        <v>5.0000000000000001E-4</v>
      </c>
      <c r="CA482" s="17">
        <v>1</v>
      </c>
      <c r="CB482" s="16"/>
      <c r="CC482" s="16"/>
      <c r="CD482" s="16"/>
      <c r="CE482" s="16"/>
      <c r="CF482" s="16"/>
      <c r="CG482" s="16"/>
      <c r="CH482" s="60"/>
      <c r="CI482" s="17"/>
      <c r="CJ482" s="16"/>
      <c r="CK482" s="16"/>
      <c r="CL482" s="16"/>
      <c r="CM482" s="16"/>
      <c r="CN482" s="16"/>
      <c r="CO482" s="16"/>
      <c r="CP482" s="16"/>
      <c r="CQ482" s="16"/>
      <c r="CR482" s="16"/>
      <c r="CS482" s="16"/>
      <c r="CT482" s="60"/>
      <c r="CU482" s="17"/>
      <c r="CV482" s="16"/>
      <c r="CW482" s="16"/>
    </row>
    <row r="483" spans="1:101" x14ac:dyDescent="0.3">
      <c r="A483" s="14">
        <v>135</v>
      </c>
      <c r="B483" s="15"/>
      <c r="C483" s="14" t="s">
        <v>224</v>
      </c>
      <c r="D483" s="14" t="s">
        <v>497</v>
      </c>
      <c r="E483" s="14"/>
      <c r="F483" s="14"/>
      <c r="G483" s="14" t="s">
        <v>498</v>
      </c>
      <c r="H483" s="2"/>
      <c r="I483" s="12">
        <v>100</v>
      </c>
      <c r="J483" s="16">
        <f t="shared" si="26"/>
        <v>22.200000000000003</v>
      </c>
      <c r="K483" s="16">
        <f t="shared" si="27"/>
        <v>51.967500000000001</v>
      </c>
      <c r="L483" s="16">
        <f t="shared" si="25"/>
        <v>48.032499999999999</v>
      </c>
      <c r="M483" s="16">
        <f t="shared" si="25"/>
        <v>77.8</v>
      </c>
      <c r="N483" s="17">
        <v>8</v>
      </c>
      <c r="O483" s="17">
        <v>25</v>
      </c>
      <c r="P483" s="17">
        <v>5</v>
      </c>
      <c r="Q483" s="17">
        <v>10</v>
      </c>
      <c r="R483" s="18">
        <v>5.0000000000000001E-3</v>
      </c>
      <c r="S483" s="16">
        <v>0.5</v>
      </c>
      <c r="T483" s="60"/>
      <c r="U483" s="17"/>
      <c r="V483" s="16"/>
      <c r="W483" s="16"/>
      <c r="X483" s="18">
        <v>2E-3</v>
      </c>
      <c r="Y483" s="16">
        <v>0.1</v>
      </c>
      <c r="Z483" s="16"/>
      <c r="AA483" s="16"/>
      <c r="AB483" s="16"/>
      <c r="AC483" s="16"/>
      <c r="AD483" s="16"/>
      <c r="AE483" s="16"/>
      <c r="AF483" s="18"/>
      <c r="AG483" s="16"/>
      <c r="AH483" s="18">
        <v>5.0000000000000001E-3</v>
      </c>
      <c r="AI483" s="16">
        <v>0.5</v>
      </c>
      <c r="AJ483" s="17">
        <v>35</v>
      </c>
      <c r="AK483" s="17">
        <v>40</v>
      </c>
      <c r="AL483" s="16">
        <v>0.01</v>
      </c>
      <c r="AM483" s="16">
        <v>0.2</v>
      </c>
      <c r="AN483" s="16">
        <v>0.01</v>
      </c>
      <c r="AO483" s="16">
        <v>0.5</v>
      </c>
      <c r="AP483" s="16"/>
      <c r="AQ483" s="16"/>
      <c r="AR483" s="60"/>
      <c r="AS483" s="17"/>
      <c r="AT483" s="16"/>
      <c r="AU483" s="16"/>
      <c r="AV483" s="18"/>
      <c r="AW483" s="16"/>
      <c r="AX483" s="18"/>
      <c r="AY483" s="16"/>
      <c r="AZ483" s="60"/>
      <c r="BA483" s="17"/>
      <c r="BB483" s="16"/>
      <c r="BC483" s="16"/>
      <c r="BD483" s="16"/>
      <c r="BE483" s="16"/>
      <c r="BF483" s="60"/>
      <c r="BG483" s="17"/>
      <c r="BH483" s="60"/>
      <c r="BI483" s="17"/>
      <c r="BJ483" s="60"/>
      <c r="BK483" s="17"/>
      <c r="BL483" s="16"/>
      <c r="BM483" s="16"/>
      <c r="BN483" s="16"/>
      <c r="BO483" s="16"/>
      <c r="BP483" s="16"/>
      <c r="BQ483" s="16"/>
      <c r="BR483" s="60"/>
      <c r="BS483" s="17"/>
      <c r="BT483" s="16"/>
      <c r="BU483" s="16"/>
      <c r="BV483" s="16"/>
      <c r="BW483" s="16"/>
      <c r="BX483" s="60"/>
      <c r="BY483" s="17"/>
      <c r="BZ483" s="60">
        <v>5.0000000000000001E-4</v>
      </c>
      <c r="CA483" s="17">
        <v>1</v>
      </c>
      <c r="CB483" s="16"/>
      <c r="CC483" s="16"/>
      <c r="CD483" s="16"/>
      <c r="CE483" s="16"/>
      <c r="CF483" s="16"/>
      <c r="CG483" s="16"/>
      <c r="CH483" s="60"/>
      <c r="CI483" s="17"/>
      <c r="CJ483" s="16"/>
      <c r="CK483" s="16"/>
      <c r="CL483" s="16"/>
      <c r="CM483" s="16"/>
      <c r="CN483" s="16"/>
      <c r="CO483" s="16"/>
      <c r="CP483" s="16"/>
      <c r="CQ483" s="16"/>
      <c r="CR483" s="16"/>
      <c r="CS483" s="16"/>
      <c r="CT483" s="60"/>
      <c r="CU483" s="17"/>
      <c r="CV483" s="16"/>
      <c r="CW483" s="16"/>
    </row>
    <row r="484" spans="1:101" x14ac:dyDescent="0.3">
      <c r="A484" s="14">
        <v>135</v>
      </c>
      <c r="B484" s="15"/>
      <c r="C484" s="14" t="s">
        <v>224</v>
      </c>
      <c r="D484" s="14" t="s">
        <v>497</v>
      </c>
      <c r="E484" s="14"/>
      <c r="F484" s="14"/>
      <c r="G484" s="14" t="s">
        <v>498</v>
      </c>
      <c r="H484" s="2"/>
      <c r="I484" s="12">
        <v>100</v>
      </c>
      <c r="J484" s="16">
        <f t="shared" si="26"/>
        <v>12.700000000000003</v>
      </c>
      <c r="K484" s="16">
        <f t="shared" si="27"/>
        <v>51.96749999999998</v>
      </c>
      <c r="L484" s="16">
        <f t="shared" si="25"/>
        <v>48.03250000000002</v>
      </c>
      <c r="M484" s="16">
        <f t="shared" si="25"/>
        <v>87.3</v>
      </c>
      <c r="N484" s="17">
        <v>8</v>
      </c>
      <c r="O484" s="17">
        <v>25</v>
      </c>
      <c r="P484" s="17">
        <v>5</v>
      </c>
      <c r="Q484" s="17">
        <v>10</v>
      </c>
      <c r="R484" s="18">
        <v>5.0000000000000001E-3</v>
      </c>
      <c r="S484" s="16">
        <v>0.5</v>
      </c>
      <c r="T484" s="60">
        <v>5.0000000000000001E-4</v>
      </c>
      <c r="U484" s="17">
        <v>1</v>
      </c>
      <c r="V484" s="16"/>
      <c r="W484" s="16"/>
      <c r="X484" s="18">
        <v>2E-3</v>
      </c>
      <c r="Y484" s="16">
        <v>0.1</v>
      </c>
      <c r="Z484" s="16"/>
      <c r="AA484" s="16"/>
      <c r="AB484" s="16"/>
      <c r="AC484" s="16"/>
      <c r="AD484" s="16"/>
      <c r="AE484" s="16"/>
      <c r="AF484" s="18"/>
      <c r="AG484" s="16"/>
      <c r="AH484" s="18"/>
      <c r="AI484" s="16"/>
      <c r="AJ484" s="17">
        <v>35</v>
      </c>
      <c r="AK484" s="17">
        <v>40</v>
      </c>
      <c r="AL484" s="16">
        <v>0.01</v>
      </c>
      <c r="AM484" s="16">
        <v>0.2</v>
      </c>
      <c r="AN484" s="16">
        <v>0.01</v>
      </c>
      <c r="AO484" s="16">
        <v>0.5</v>
      </c>
      <c r="AP484" s="16"/>
      <c r="AQ484" s="16"/>
      <c r="AR484" s="60">
        <v>5.0000000000000001E-4</v>
      </c>
      <c r="AS484" s="17">
        <v>1</v>
      </c>
      <c r="AT484" s="16"/>
      <c r="AU484" s="16"/>
      <c r="AV484" s="18"/>
      <c r="AW484" s="16"/>
      <c r="AX484" s="18"/>
      <c r="AY484" s="16"/>
      <c r="AZ484" s="60">
        <v>5.0000000000000001E-4</v>
      </c>
      <c r="BA484" s="17">
        <v>1</v>
      </c>
      <c r="BB484" s="16"/>
      <c r="BC484" s="16"/>
      <c r="BD484" s="16"/>
      <c r="BE484" s="16"/>
      <c r="BF484" s="60">
        <v>5.0000000000000001E-4</v>
      </c>
      <c r="BG484" s="17">
        <v>1</v>
      </c>
      <c r="BH484" s="60">
        <v>5.0000000000000001E-4</v>
      </c>
      <c r="BI484" s="17">
        <v>1</v>
      </c>
      <c r="BJ484" s="60">
        <v>5.0000000000000001E-4</v>
      </c>
      <c r="BK484" s="17">
        <v>1</v>
      </c>
      <c r="BL484" s="16"/>
      <c r="BM484" s="16"/>
      <c r="BN484" s="16"/>
      <c r="BO484" s="16"/>
      <c r="BP484" s="16"/>
      <c r="BQ484" s="16"/>
      <c r="BR484" s="60">
        <v>5.0000000000000001E-4</v>
      </c>
      <c r="BS484" s="17">
        <v>1</v>
      </c>
      <c r="BT484" s="16"/>
      <c r="BU484" s="16"/>
      <c r="BV484" s="16"/>
      <c r="BW484" s="16"/>
      <c r="BX484" s="60">
        <v>5.0000000000000001E-4</v>
      </c>
      <c r="BY484" s="17">
        <v>1</v>
      </c>
      <c r="BZ484" s="60">
        <v>5.0000000000000001E-4</v>
      </c>
      <c r="CA484" s="17">
        <v>1</v>
      </c>
      <c r="CB484" s="16"/>
      <c r="CC484" s="16"/>
      <c r="CD484" s="16"/>
      <c r="CE484" s="16"/>
      <c r="CF484" s="16"/>
      <c r="CG484" s="16"/>
      <c r="CH484" s="60">
        <v>5.0000000000000001E-4</v>
      </c>
      <c r="CI484" s="17">
        <v>1</v>
      </c>
      <c r="CJ484" s="16"/>
      <c r="CK484" s="16"/>
      <c r="CL484" s="16"/>
      <c r="CM484" s="16"/>
      <c r="CN484" s="16"/>
      <c r="CO484" s="16"/>
      <c r="CP484" s="16"/>
      <c r="CQ484" s="16"/>
      <c r="CR484" s="16"/>
      <c r="CS484" s="16"/>
      <c r="CT484" s="60">
        <v>5.0000000000000001E-4</v>
      </c>
      <c r="CU484" s="17">
        <v>1</v>
      </c>
      <c r="CV484" s="16"/>
      <c r="CW484" s="16"/>
    </row>
    <row r="485" spans="1:101" x14ac:dyDescent="0.3">
      <c r="A485" s="14">
        <v>135</v>
      </c>
      <c r="B485" s="15"/>
      <c r="C485" s="14" t="s">
        <v>224</v>
      </c>
      <c r="D485" s="14" t="s">
        <v>497</v>
      </c>
      <c r="E485" s="14"/>
      <c r="F485" s="14"/>
      <c r="G485" s="14" t="s">
        <v>498</v>
      </c>
      <c r="H485" s="2"/>
      <c r="I485" s="12">
        <v>100</v>
      </c>
      <c r="J485" s="16">
        <f t="shared" si="26"/>
        <v>22.200000000000003</v>
      </c>
      <c r="K485" s="16">
        <f t="shared" si="27"/>
        <v>51.967500000000001</v>
      </c>
      <c r="L485" s="16">
        <f t="shared" si="25"/>
        <v>48.032499999999999</v>
      </c>
      <c r="M485" s="16">
        <f t="shared" si="25"/>
        <v>77.8</v>
      </c>
      <c r="N485" s="17">
        <v>8</v>
      </c>
      <c r="O485" s="17">
        <v>25</v>
      </c>
      <c r="P485" s="17">
        <v>5</v>
      </c>
      <c r="Q485" s="17">
        <v>10</v>
      </c>
      <c r="R485" s="18">
        <v>5.0000000000000001E-3</v>
      </c>
      <c r="S485" s="16">
        <v>0.5</v>
      </c>
      <c r="T485" s="60"/>
      <c r="U485" s="17"/>
      <c r="V485" s="16"/>
      <c r="W485" s="16"/>
      <c r="X485" s="18"/>
      <c r="Y485" s="16"/>
      <c r="Z485" s="16"/>
      <c r="AA485" s="16"/>
      <c r="AB485" s="16"/>
      <c r="AC485" s="16"/>
      <c r="AD485" s="16"/>
      <c r="AE485" s="16"/>
      <c r="AF485" s="18">
        <v>2E-3</v>
      </c>
      <c r="AG485" s="16">
        <v>0.1</v>
      </c>
      <c r="AH485" s="18">
        <v>5.0000000000000001E-3</v>
      </c>
      <c r="AI485" s="16">
        <v>0.5</v>
      </c>
      <c r="AJ485" s="17">
        <v>35</v>
      </c>
      <c r="AK485" s="17">
        <v>40</v>
      </c>
      <c r="AL485" s="16">
        <v>0.01</v>
      </c>
      <c r="AM485" s="16">
        <v>0.2</v>
      </c>
      <c r="AN485" s="16">
        <v>0.01</v>
      </c>
      <c r="AO485" s="16">
        <v>0.5</v>
      </c>
      <c r="AP485" s="16"/>
      <c r="AQ485" s="16"/>
      <c r="AR485" s="60"/>
      <c r="AS485" s="17"/>
      <c r="AT485" s="16"/>
      <c r="AU485" s="16"/>
      <c r="AV485" s="18"/>
      <c r="AW485" s="16"/>
      <c r="AX485" s="18"/>
      <c r="AY485" s="16"/>
      <c r="AZ485" s="60"/>
      <c r="BA485" s="17"/>
      <c r="BB485" s="16"/>
      <c r="BC485" s="16"/>
      <c r="BD485" s="16"/>
      <c r="BE485" s="16"/>
      <c r="BF485" s="60"/>
      <c r="BG485" s="17"/>
      <c r="BH485" s="60"/>
      <c r="BI485" s="17"/>
      <c r="BJ485" s="60"/>
      <c r="BK485" s="17"/>
      <c r="BL485" s="16"/>
      <c r="BM485" s="16"/>
      <c r="BN485" s="16"/>
      <c r="BO485" s="16"/>
      <c r="BP485" s="16"/>
      <c r="BQ485" s="16"/>
      <c r="BR485" s="60"/>
      <c r="BS485" s="17"/>
      <c r="BT485" s="16"/>
      <c r="BU485" s="16"/>
      <c r="BV485" s="16"/>
      <c r="BW485" s="16"/>
      <c r="BX485" s="60"/>
      <c r="BY485" s="17"/>
      <c r="BZ485" s="60">
        <v>5.0000000000000001E-4</v>
      </c>
      <c r="CA485" s="17">
        <v>1</v>
      </c>
      <c r="CB485" s="16"/>
      <c r="CC485" s="16"/>
      <c r="CD485" s="16"/>
      <c r="CE485" s="16"/>
      <c r="CF485" s="16"/>
      <c r="CG485" s="16"/>
      <c r="CH485" s="60"/>
      <c r="CI485" s="17"/>
      <c r="CJ485" s="16"/>
      <c r="CK485" s="16"/>
      <c r="CL485" s="16"/>
      <c r="CM485" s="16"/>
      <c r="CN485" s="16"/>
      <c r="CO485" s="16"/>
      <c r="CP485" s="16"/>
      <c r="CQ485" s="16"/>
      <c r="CR485" s="16"/>
      <c r="CS485" s="16"/>
      <c r="CT485" s="60"/>
      <c r="CU485" s="17"/>
      <c r="CV485" s="16"/>
      <c r="CW485" s="16"/>
    </row>
    <row r="486" spans="1:101" x14ac:dyDescent="0.3">
      <c r="A486" s="14">
        <v>135</v>
      </c>
      <c r="B486" s="15"/>
      <c r="C486" s="14" t="s">
        <v>224</v>
      </c>
      <c r="D486" s="14" t="s">
        <v>497</v>
      </c>
      <c r="E486" s="14"/>
      <c r="F486" s="14"/>
      <c r="G486" s="14" t="s">
        <v>498</v>
      </c>
      <c r="H486" s="2"/>
      <c r="I486" s="12">
        <v>100</v>
      </c>
      <c r="J486" s="16">
        <f t="shared" si="26"/>
        <v>22.700000000000003</v>
      </c>
      <c r="K486" s="16">
        <f t="shared" si="27"/>
        <v>51.972499999999997</v>
      </c>
      <c r="L486" s="16">
        <f t="shared" si="25"/>
        <v>48.027500000000003</v>
      </c>
      <c r="M486" s="16">
        <f t="shared" si="25"/>
        <v>77.3</v>
      </c>
      <c r="N486" s="17">
        <v>8</v>
      </c>
      <c r="O486" s="17">
        <v>25</v>
      </c>
      <c r="P486" s="17">
        <v>5</v>
      </c>
      <c r="Q486" s="17">
        <v>10</v>
      </c>
      <c r="R486" s="18">
        <v>5.0000000000000001E-3</v>
      </c>
      <c r="S486" s="16">
        <v>0.5</v>
      </c>
      <c r="T486" s="60"/>
      <c r="U486" s="17"/>
      <c r="V486" s="16"/>
      <c r="W486" s="16"/>
      <c r="X486" s="18"/>
      <c r="Y486" s="16"/>
      <c r="Z486" s="16"/>
      <c r="AA486" s="16"/>
      <c r="AB486" s="16"/>
      <c r="AC486" s="16"/>
      <c r="AD486" s="16"/>
      <c r="AE486" s="16"/>
      <c r="AF486" s="18">
        <v>2E-3</v>
      </c>
      <c r="AG486" s="16">
        <v>0.1</v>
      </c>
      <c r="AH486" s="18"/>
      <c r="AI486" s="16"/>
      <c r="AJ486" s="17">
        <v>35</v>
      </c>
      <c r="AK486" s="17">
        <v>40</v>
      </c>
      <c r="AL486" s="16">
        <v>0.01</v>
      </c>
      <c r="AM486" s="16">
        <v>0.2</v>
      </c>
      <c r="AN486" s="16">
        <v>0.01</v>
      </c>
      <c r="AO486" s="16">
        <v>0.5</v>
      </c>
      <c r="AP486" s="16"/>
      <c r="AQ486" s="16"/>
      <c r="AR486" s="60"/>
      <c r="AS486" s="17"/>
      <c r="AT486" s="16"/>
      <c r="AU486" s="16"/>
      <c r="AV486" s="18"/>
      <c r="AW486" s="16"/>
      <c r="AX486" s="18"/>
      <c r="AY486" s="16"/>
      <c r="AZ486" s="60"/>
      <c r="BA486" s="17"/>
      <c r="BB486" s="16"/>
      <c r="BC486" s="16"/>
      <c r="BD486" s="16"/>
      <c r="BE486" s="16"/>
      <c r="BF486" s="60"/>
      <c r="BG486" s="17"/>
      <c r="BH486" s="60"/>
      <c r="BI486" s="17"/>
      <c r="BJ486" s="60"/>
      <c r="BK486" s="17"/>
      <c r="BL486" s="16"/>
      <c r="BM486" s="16"/>
      <c r="BN486" s="16"/>
      <c r="BO486" s="16"/>
      <c r="BP486" s="16"/>
      <c r="BQ486" s="16"/>
      <c r="BR486" s="60"/>
      <c r="BS486" s="17"/>
      <c r="BT486" s="16"/>
      <c r="BU486" s="16"/>
      <c r="BV486" s="16"/>
      <c r="BW486" s="16"/>
      <c r="BX486" s="60"/>
      <c r="BY486" s="17"/>
      <c r="BZ486" s="60">
        <v>5.0000000000000001E-4</v>
      </c>
      <c r="CA486" s="17">
        <v>1</v>
      </c>
      <c r="CB486" s="16"/>
      <c r="CC486" s="16"/>
      <c r="CD486" s="16"/>
      <c r="CE486" s="16"/>
      <c r="CF486" s="16"/>
      <c r="CG486" s="16"/>
      <c r="CH486" s="60"/>
      <c r="CI486" s="17"/>
      <c r="CJ486" s="16"/>
      <c r="CK486" s="16"/>
      <c r="CL486" s="16"/>
      <c r="CM486" s="16"/>
      <c r="CN486" s="16"/>
      <c r="CO486" s="16"/>
      <c r="CP486" s="16"/>
      <c r="CQ486" s="16"/>
      <c r="CR486" s="16"/>
      <c r="CS486" s="16"/>
      <c r="CT486" s="60"/>
      <c r="CU486" s="17"/>
      <c r="CV486" s="16"/>
      <c r="CW486" s="16"/>
    </row>
    <row r="487" spans="1:101" x14ac:dyDescent="0.3">
      <c r="A487" s="14">
        <v>135</v>
      </c>
      <c r="B487" s="15"/>
      <c r="C487" s="14" t="s">
        <v>224</v>
      </c>
      <c r="D487" s="14" t="s">
        <v>497</v>
      </c>
      <c r="E487" s="14"/>
      <c r="F487" s="14"/>
      <c r="G487" s="14" t="s">
        <v>498</v>
      </c>
      <c r="H487" s="2"/>
      <c r="I487" s="12">
        <v>100</v>
      </c>
      <c r="J487" s="16">
        <f t="shared" si="26"/>
        <v>22</v>
      </c>
      <c r="K487" s="16">
        <f t="shared" si="27"/>
        <v>51.972499999999989</v>
      </c>
      <c r="L487" s="16">
        <f t="shared" si="25"/>
        <v>48.027500000000011</v>
      </c>
      <c r="M487" s="16">
        <f t="shared" si="25"/>
        <v>78</v>
      </c>
      <c r="N487" s="17">
        <v>8</v>
      </c>
      <c r="O487" s="17">
        <v>25</v>
      </c>
      <c r="P487" s="17">
        <v>5</v>
      </c>
      <c r="Q487" s="17">
        <v>10</v>
      </c>
      <c r="R487" s="18">
        <v>5.0000000000000001E-3</v>
      </c>
      <c r="S487" s="16">
        <v>0.5</v>
      </c>
      <c r="T487" s="60"/>
      <c r="U487" s="17"/>
      <c r="V487" s="16">
        <v>0.01</v>
      </c>
      <c r="W487" s="16">
        <v>0.5</v>
      </c>
      <c r="X487" s="18">
        <v>2E-3</v>
      </c>
      <c r="Y487" s="16">
        <v>0.1</v>
      </c>
      <c r="Z487" s="16"/>
      <c r="AA487" s="16"/>
      <c r="AB487" s="16"/>
      <c r="AC487" s="16"/>
      <c r="AD487" s="16"/>
      <c r="AE487" s="16"/>
      <c r="AF487" s="18"/>
      <c r="AG487" s="16"/>
      <c r="AH487" s="18">
        <v>5.0000000000000001E-3</v>
      </c>
      <c r="AI487" s="16">
        <v>0.5</v>
      </c>
      <c r="AJ487" s="17">
        <v>35</v>
      </c>
      <c r="AK487" s="17">
        <v>40</v>
      </c>
      <c r="AL487" s="16"/>
      <c r="AM487" s="16"/>
      <c r="AN487" s="16"/>
      <c r="AO487" s="16"/>
      <c r="AP487" s="16"/>
      <c r="AQ487" s="16"/>
      <c r="AR487" s="60"/>
      <c r="AS487" s="17"/>
      <c r="AT487" s="16"/>
      <c r="AU487" s="16"/>
      <c r="AV487" s="18">
        <v>5.0000000000000001E-3</v>
      </c>
      <c r="AW487" s="16">
        <v>0.4</v>
      </c>
      <c r="AX487" s="18"/>
      <c r="AY487" s="16"/>
      <c r="AZ487" s="60"/>
      <c r="BA487" s="17"/>
      <c r="BB487" s="16"/>
      <c r="BC487" s="16"/>
      <c r="BD487" s="16"/>
      <c r="BE487" s="16"/>
      <c r="BF487" s="60"/>
      <c r="BG487" s="17"/>
      <c r="BH487" s="60"/>
      <c r="BI487" s="17"/>
      <c r="BJ487" s="60"/>
      <c r="BK487" s="17"/>
      <c r="BL487" s="16"/>
      <c r="BM487" s="16"/>
      <c r="BN487" s="16"/>
      <c r="BO487" s="16"/>
      <c r="BP487" s="16"/>
      <c r="BQ487" s="16"/>
      <c r="BR487" s="60"/>
      <c r="BS487" s="17"/>
      <c r="BT487" s="16"/>
      <c r="BU487" s="16"/>
      <c r="BV487" s="16"/>
      <c r="BW487" s="16"/>
      <c r="BX487" s="60"/>
      <c r="BY487" s="17"/>
      <c r="BZ487" s="60">
        <v>5.0000000000000001E-4</v>
      </c>
      <c r="CA487" s="17">
        <v>1</v>
      </c>
      <c r="CB487" s="16"/>
      <c r="CC487" s="16"/>
      <c r="CD487" s="16"/>
      <c r="CE487" s="16"/>
      <c r="CF487" s="16"/>
      <c r="CG487" s="16"/>
      <c r="CH487" s="60"/>
      <c r="CI487" s="17"/>
      <c r="CJ487" s="16"/>
      <c r="CK487" s="16"/>
      <c r="CL487" s="16"/>
      <c r="CM487" s="16"/>
      <c r="CN487" s="16"/>
      <c r="CO487" s="16"/>
      <c r="CP487" s="16"/>
      <c r="CQ487" s="16"/>
      <c r="CR487" s="16"/>
      <c r="CS487" s="16"/>
      <c r="CT487" s="60"/>
      <c r="CU487" s="17"/>
      <c r="CV487" s="16"/>
      <c r="CW487" s="16"/>
    </row>
    <row r="488" spans="1:101" x14ac:dyDescent="0.3">
      <c r="A488" s="14">
        <v>135</v>
      </c>
      <c r="B488" s="15"/>
      <c r="C488" s="14" t="s">
        <v>224</v>
      </c>
      <c r="D488" s="14" t="s">
        <v>497</v>
      </c>
      <c r="E488" s="14"/>
      <c r="F488" s="14"/>
      <c r="G488" s="14" t="s">
        <v>498</v>
      </c>
      <c r="H488" s="2"/>
      <c r="I488" s="12">
        <v>100</v>
      </c>
      <c r="J488" s="16">
        <f t="shared" si="26"/>
        <v>12.5</v>
      </c>
      <c r="K488" s="16">
        <f t="shared" si="27"/>
        <v>51.972499999999975</v>
      </c>
      <c r="L488" s="16">
        <f t="shared" si="25"/>
        <v>48.027500000000025</v>
      </c>
      <c r="M488" s="16">
        <f t="shared" si="25"/>
        <v>87.5</v>
      </c>
      <c r="N488" s="17">
        <v>8</v>
      </c>
      <c r="O488" s="17">
        <v>25</v>
      </c>
      <c r="P488" s="17">
        <v>5</v>
      </c>
      <c r="Q488" s="17">
        <v>10</v>
      </c>
      <c r="R488" s="18">
        <v>5.0000000000000001E-3</v>
      </c>
      <c r="S488" s="16">
        <v>0.5</v>
      </c>
      <c r="T488" s="60">
        <v>5.0000000000000001E-4</v>
      </c>
      <c r="U488" s="17">
        <v>1</v>
      </c>
      <c r="V488" s="16">
        <v>0.01</v>
      </c>
      <c r="W488" s="16">
        <v>0.5</v>
      </c>
      <c r="X488" s="18">
        <v>2E-3</v>
      </c>
      <c r="Y488" s="16">
        <v>0.1</v>
      </c>
      <c r="Z488" s="16"/>
      <c r="AA488" s="16"/>
      <c r="AB488" s="16"/>
      <c r="AC488" s="16"/>
      <c r="AD488" s="16"/>
      <c r="AE488" s="16"/>
      <c r="AF488" s="18"/>
      <c r="AG488" s="16"/>
      <c r="AH488" s="18"/>
      <c r="AI488" s="16"/>
      <c r="AJ488" s="17">
        <v>35</v>
      </c>
      <c r="AK488" s="17">
        <v>40</v>
      </c>
      <c r="AL488" s="16"/>
      <c r="AM488" s="16"/>
      <c r="AN488" s="16"/>
      <c r="AO488" s="16"/>
      <c r="AP488" s="16"/>
      <c r="AQ488" s="16"/>
      <c r="AR488" s="60">
        <v>5.0000000000000001E-4</v>
      </c>
      <c r="AS488" s="17">
        <v>1</v>
      </c>
      <c r="AT488" s="16"/>
      <c r="AU488" s="16"/>
      <c r="AV488" s="18">
        <v>5.0000000000000001E-3</v>
      </c>
      <c r="AW488" s="16">
        <v>0.4</v>
      </c>
      <c r="AX488" s="18"/>
      <c r="AY488" s="16"/>
      <c r="AZ488" s="60">
        <v>5.0000000000000001E-4</v>
      </c>
      <c r="BA488" s="17">
        <v>1</v>
      </c>
      <c r="BB488" s="16"/>
      <c r="BC488" s="16"/>
      <c r="BD488" s="16"/>
      <c r="BE488" s="16"/>
      <c r="BF488" s="60">
        <v>5.0000000000000001E-4</v>
      </c>
      <c r="BG488" s="17">
        <v>1</v>
      </c>
      <c r="BH488" s="60">
        <v>5.0000000000000001E-4</v>
      </c>
      <c r="BI488" s="17">
        <v>1</v>
      </c>
      <c r="BJ488" s="60">
        <v>5.0000000000000001E-4</v>
      </c>
      <c r="BK488" s="17">
        <v>1</v>
      </c>
      <c r="BL488" s="16"/>
      <c r="BM488" s="16"/>
      <c r="BN488" s="16"/>
      <c r="BO488" s="16"/>
      <c r="BP488" s="16"/>
      <c r="BQ488" s="16"/>
      <c r="BR488" s="60">
        <v>5.0000000000000001E-4</v>
      </c>
      <c r="BS488" s="17">
        <v>1</v>
      </c>
      <c r="BT488" s="16"/>
      <c r="BU488" s="16"/>
      <c r="BV488" s="16"/>
      <c r="BW488" s="16"/>
      <c r="BX488" s="60">
        <v>5.0000000000000001E-4</v>
      </c>
      <c r="BY488" s="17">
        <v>1</v>
      </c>
      <c r="BZ488" s="60">
        <v>5.0000000000000001E-4</v>
      </c>
      <c r="CA488" s="17">
        <v>1</v>
      </c>
      <c r="CB488" s="16"/>
      <c r="CC488" s="16"/>
      <c r="CD488" s="16"/>
      <c r="CE488" s="16"/>
      <c r="CF488" s="16"/>
      <c r="CG488" s="16"/>
      <c r="CH488" s="60">
        <v>5.0000000000000001E-4</v>
      </c>
      <c r="CI488" s="17">
        <v>1</v>
      </c>
      <c r="CJ488" s="16"/>
      <c r="CK488" s="16"/>
      <c r="CL488" s="16"/>
      <c r="CM488" s="16"/>
      <c r="CN488" s="16"/>
      <c r="CO488" s="16"/>
      <c r="CP488" s="16"/>
      <c r="CQ488" s="16"/>
      <c r="CR488" s="16"/>
      <c r="CS488" s="16"/>
      <c r="CT488" s="60">
        <v>5.0000000000000001E-4</v>
      </c>
      <c r="CU488" s="17">
        <v>1</v>
      </c>
      <c r="CV488" s="16"/>
      <c r="CW488" s="16"/>
    </row>
    <row r="489" spans="1:101" x14ac:dyDescent="0.3">
      <c r="A489" s="14">
        <v>135</v>
      </c>
      <c r="B489" s="15"/>
      <c r="C489" s="14" t="s">
        <v>224</v>
      </c>
      <c r="D489" s="14" t="s">
        <v>497</v>
      </c>
      <c r="E489" s="14"/>
      <c r="F489" s="14"/>
      <c r="G489" s="14" t="s">
        <v>498</v>
      </c>
      <c r="H489" s="2"/>
      <c r="I489" s="12">
        <v>100</v>
      </c>
      <c r="J489" s="16">
        <f t="shared" si="26"/>
        <v>22</v>
      </c>
      <c r="K489" s="16">
        <f t="shared" si="27"/>
        <v>51.972499999999989</v>
      </c>
      <c r="L489" s="16">
        <f t="shared" si="25"/>
        <v>48.027500000000011</v>
      </c>
      <c r="M489" s="16">
        <f t="shared" si="25"/>
        <v>78</v>
      </c>
      <c r="N489" s="17">
        <v>8</v>
      </c>
      <c r="O489" s="17">
        <v>25</v>
      </c>
      <c r="P489" s="17">
        <v>5</v>
      </c>
      <c r="Q489" s="17">
        <v>10</v>
      </c>
      <c r="R489" s="18">
        <v>5.0000000000000001E-3</v>
      </c>
      <c r="S489" s="16">
        <v>0.5</v>
      </c>
      <c r="T489" s="60"/>
      <c r="U489" s="17"/>
      <c r="V489" s="16">
        <v>0.01</v>
      </c>
      <c r="W489" s="16">
        <v>0.5</v>
      </c>
      <c r="X489" s="18"/>
      <c r="Y489" s="16"/>
      <c r="Z489" s="16"/>
      <c r="AA489" s="16"/>
      <c r="AB489" s="16"/>
      <c r="AC489" s="16"/>
      <c r="AD489" s="16"/>
      <c r="AE489" s="16"/>
      <c r="AF489" s="18">
        <v>2E-3</v>
      </c>
      <c r="AG489" s="16">
        <v>0.1</v>
      </c>
      <c r="AH489" s="18">
        <v>5.0000000000000001E-3</v>
      </c>
      <c r="AI489" s="16">
        <v>0.5</v>
      </c>
      <c r="AJ489" s="17">
        <v>35</v>
      </c>
      <c r="AK489" s="17">
        <v>40</v>
      </c>
      <c r="AL489" s="16"/>
      <c r="AM489" s="16"/>
      <c r="AN489" s="16"/>
      <c r="AO489" s="16"/>
      <c r="AP489" s="16"/>
      <c r="AQ489" s="16"/>
      <c r="AR489" s="60"/>
      <c r="AS489" s="17"/>
      <c r="AT489" s="16"/>
      <c r="AU489" s="16"/>
      <c r="AV489" s="18">
        <v>5.0000000000000001E-3</v>
      </c>
      <c r="AW489" s="16">
        <v>0.4</v>
      </c>
      <c r="AX489" s="18"/>
      <c r="AY489" s="16"/>
      <c r="AZ489" s="60"/>
      <c r="BA489" s="17"/>
      <c r="BB489" s="16"/>
      <c r="BC489" s="16"/>
      <c r="BD489" s="16"/>
      <c r="BE489" s="16"/>
      <c r="BF489" s="60"/>
      <c r="BG489" s="17"/>
      <c r="BH489" s="60"/>
      <c r="BI489" s="17"/>
      <c r="BJ489" s="60"/>
      <c r="BK489" s="17"/>
      <c r="BL489" s="16"/>
      <c r="BM489" s="16"/>
      <c r="BN489" s="16"/>
      <c r="BO489" s="16"/>
      <c r="BP489" s="16"/>
      <c r="BQ489" s="16"/>
      <c r="BR489" s="60"/>
      <c r="BS489" s="17"/>
      <c r="BT489" s="16"/>
      <c r="BU489" s="16"/>
      <c r="BV489" s="16"/>
      <c r="BW489" s="16"/>
      <c r="BX489" s="60"/>
      <c r="BY489" s="17"/>
      <c r="BZ489" s="60">
        <v>5.0000000000000001E-4</v>
      </c>
      <c r="CA489" s="17">
        <v>1</v>
      </c>
      <c r="CB489" s="16"/>
      <c r="CC489" s="16"/>
      <c r="CD489" s="16"/>
      <c r="CE489" s="16"/>
      <c r="CF489" s="16"/>
      <c r="CG489" s="16"/>
      <c r="CH489" s="60"/>
      <c r="CI489" s="17"/>
      <c r="CJ489" s="16"/>
      <c r="CK489" s="16"/>
      <c r="CL489" s="16"/>
      <c r="CM489" s="16"/>
      <c r="CN489" s="16"/>
      <c r="CO489" s="16"/>
      <c r="CP489" s="16"/>
      <c r="CQ489" s="16"/>
      <c r="CR489" s="16"/>
      <c r="CS489" s="16"/>
      <c r="CT489" s="60"/>
      <c r="CU489" s="17"/>
      <c r="CV489" s="16"/>
      <c r="CW489" s="16"/>
    </row>
    <row r="490" spans="1:101" x14ac:dyDescent="0.3">
      <c r="A490" s="14">
        <v>135</v>
      </c>
      <c r="B490" s="15"/>
      <c r="C490" s="14" t="s">
        <v>224</v>
      </c>
      <c r="D490" s="14" t="s">
        <v>497</v>
      </c>
      <c r="E490" s="14"/>
      <c r="F490" s="14"/>
      <c r="G490" s="14" t="s">
        <v>498</v>
      </c>
      <c r="H490" s="2"/>
      <c r="I490" s="12">
        <v>100</v>
      </c>
      <c r="J490" s="16">
        <f t="shared" si="26"/>
        <v>22.5</v>
      </c>
      <c r="K490" s="16">
        <f t="shared" si="27"/>
        <v>51.977499999999992</v>
      </c>
      <c r="L490" s="16">
        <f t="shared" si="25"/>
        <v>48.022500000000008</v>
      </c>
      <c r="M490" s="16">
        <f t="shared" si="25"/>
        <v>77.5</v>
      </c>
      <c r="N490" s="17">
        <v>8</v>
      </c>
      <c r="O490" s="17">
        <v>25</v>
      </c>
      <c r="P490" s="17">
        <v>5</v>
      </c>
      <c r="Q490" s="17">
        <v>10</v>
      </c>
      <c r="R490" s="18">
        <v>5.0000000000000001E-3</v>
      </c>
      <c r="S490" s="16">
        <v>0.5</v>
      </c>
      <c r="T490" s="60"/>
      <c r="U490" s="17"/>
      <c r="V490" s="16">
        <v>0.01</v>
      </c>
      <c r="W490" s="16">
        <v>0.5</v>
      </c>
      <c r="X490" s="18"/>
      <c r="Y490" s="16"/>
      <c r="Z490" s="16"/>
      <c r="AA490" s="16"/>
      <c r="AB490" s="16"/>
      <c r="AC490" s="16"/>
      <c r="AD490" s="16"/>
      <c r="AE490" s="16"/>
      <c r="AF490" s="18">
        <v>2E-3</v>
      </c>
      <c r="AG490" s="16">
        <v>0.1</v>
      </c>
      <c r="AH490" s="18"/>
      <c r="AI490" s="16"/>
      <c r="AJ490" s="17">
        <v>35</v>
      </c>
      <c r="AK490" s="17">
        <v>40</v>
      </c>
      <c r="AL490" s="16"/>
      <c r="AM490" s="16"/>
      <c r="AN490" s="16"/>
      <c r="AO490" s="16"/>
      <c r="AP490" s="16"/>
      <c r="AQ490" s="16"/>
      <c r="AR490" s="60"/>
      <c r="AS490" s="17"/>
      <c r="AT490" s="16"/>
      <c r="AU490" s="16"/>
      <c r="AV490" s="18">
        <v>5.0000000000000001E-3</v>
      </c>
      <c r="AW490" s="16">
        <v>0.4</v>
      </c>
      <c r="AX490" s="18"/>
      <c r="AY490" s="16"/>
      <c r="AZ490" s="60"/>
      <c r="BA490" s="17"/>
      <c r="BB490" s="16"/>
      <c r="BC490" s="16"/>
      <c r="BD490" s="16"/>
      <c r="BE490" s="16"/>
      <c r="BF490" s="60"/>
      <c r="BG490" s="17"/>
      <c r="BH490" s="60"/>
      <c r="BI490" s="17"/>
      <c r="BJ490" s="60"/>
      <c r="BK490" s="17"/>
      <c r="BL490" s="16"/>
      <c r="BM490" s="16"/>
      <c r="BN490" s="16"/>
      <c r="BO490" s="16"/>
      <c r="BP490" s="16"/>
      <c r="BQ490" s="16"/>
      <c r="BR490" s="60"/>
      <c r="BS490" s="17"/>
      <c r="BT490" s="16"/>
      <c r="BU490" s="16"/>
      <c r="BV490" s="16"/>
      <c r="BW490" s="16"/>
      <c r="BX490" s="60"/>
      <c r="BY490" s="17"/>
      <c r="BZ490" s="60">
        <v>5.0000000000000001E-4</v>
      </c>
      <c r="CA490" s="17">
        <v>1</v>
      </c>
      <c r="CB490" s="16"/>
      <c r="CC490" s="16"/>
      <c r="CD490" s="16"/>
      <c r="CE490" s="16"/>
      <c r="CF490" s="16"/>
      <c r="CG490" s="16"/>
      <c r="CH490" s="60"/>
      <c r="CI490" s="17"/>
      <c r="CJ490" s="16"/>
      <c r="CK490" s="16"/>
      <c r="CL490" s="16"/>
      <c r="CM490" s="16"/>
      <c r="CN490" s="16"/>
      <c r="CO490" s="16"/>
      <c r="CP490" s="16"/>
      <c r="CQ490" s="16"/>
      <c r="CR490" s="16"/>
      <c r="CS490" s="16"/>
      <c r="CT490" s="60"/>
      <c r="CU490" s="17"/>
      <c r="CV490" s="16"/>
      <c r="CW490" s="16"/>
    </row>
    <row r="491" spans="1:101" x14ac:dyDescent="0.3">
      <c r="A491" s="14">
        <v>135</v>
      </c>
      <c r="B491" s="15"/>
      <c r="C491" s="14" t="s">
        <v>224</v>
      </c>
      <c r="D491" s="14" t="s">
        <v>497</v>
      </c>
      <c r="E491" s="14"/>
      <c r="F491" s="14"/>
      <c r="G491" s="14" t="s">
        <v>498</v>
      </c>
      <c r="H491" s="2"/>
      <c r="I491" s="12">
        <v>100</v>
      </c>
      <c r="J491" s="16">
        <f t="shared" si="26"/>
        <v>22</v>
      </c>
      <c r="K491" s="16">
        <f t="shared" si="27"/>
        <v>51.972499999999989</v>
      </c>
      <c r="L491" s="16">
        <f t="shared" si="25"/>
        <v>48.027500000000011</v>
      </c>
      <c r="M491" s="16">
        <f t="shared" si="25"/>
        <v>78</v>
      </c>
      <c r="N491" s="17">
        <v>8</v>
      </c>
      <c r="O491" s="17">
        <v>25</v>
      </c>
      <c r="P491" s="17">
        <v>5</v>
      </c>
      <c r="Q491" s="17">
        <v>10</v>
      </c>
      <c r="R491" s="18">
        <v>5.0000000000000001E-3</v>
      </c>
      <c r="S491" s="16">
        <v>0.5</v>
      </c>
      <c r="T491" s="60"/>
      <c r="U491" s="17"/>
      <c r="V491" s="16"/>
      <c r="W491" s="16"/>
      <c r="X491" s="18">
        <v>2E-3</v>
      </c>
      <c r="Y491" s="16">
        <v>0.1</v>
      </c>
      <c r="Z491" s="16">
        <v>0.01</v>
      </c>
      <c r="AA491" s="16">
        <v>0.5</v>
      </c>
      <c r="AB491" s="16"/>
      <c r="AC491" s="16"/>
      <c r="AD491" s="16"/>
      <c r="AE491" s="16"/>
      <c r="AF491" s="18"/>
      <c r="AG491" s="16"/>
      <c r="AH491" s="18">
        <v>5.0000000000000001E-3</v>
      </c>
      <c r="AI491" s="16">
        <v>0.5</v>
      </c>
      <c r="AJ491" s="17">
        <v>35</v>
      </c>
      <c r="AK491" s="17">
        <v>40</v>
      </c>
      <c r="AL491" s="16"/>
      <c r="AM491" s="16"/>
      <c r="AN491" s="16"/>
      <c r="AO491" s="16"/>
      <c r="AP491" s="16"/>
      <c r="AQ491" s="16"/>
      <c r="AR491" s="60"/>
      <c r="AS491" s="17"/>
      <c r="AT491" s="16"/>
      <c r="AU491" s="16"/>
      <c r="AV491" s="18">
        <v>5.0000000000000001E-3</v>
      </c>
      <c r="AW491" s="16">
        <v>0.4</v>
      </c>
      <c r="AX491" s="18"/>
      <c r="AY491" s="16"/>
      <c r="AZ491" s="60"/>
      <c r="BA491" s="17"/>
      <c r="BB491" s="16"/>
      <c r="BC491" s="16"/>
      <c r="BD491" s="16"/>
      <c r="BE491" s="16"/>
      <c r="BF491" s="60"/>
      <c r="BG491" s="17"/>
      <c r="BH491" s="60"/>
      <c r="BI491" s="17"/>
      <c r="BJ491" s="60"/>
      <c r="BK491" s="17"/>
      <c r="BL491" s="16"/>
      <c r="BM491" s="16"/>
      <c r="BN491" s="16"/>
      <c r="BO491" s="16"/>
      <c r="BP491" s="16"/>
      <c r="BQ491" s="16"/>
      <c r="BR491" s="60"/>
      <c r="BS491" s="17"/>
      <c r="BT491" s="16"/>
      <c r="BU491" s="16"/>
      <c r="BV491" s="16"/>
      <c r="BW491" s="16"/>
      <c r="BX491" s="60"/>
      <c r="BY491" s="17"/>
      <c r="BZ491" s="60">
        <v>5.0000000000000001E-4</v>
      </c>
      <c r="CA491" s="17">
        <v>1</v>
      </c>
      <c r="CB491" s="16"/>
      <c r="CC491" s="16"/>
      <c r="CD491" s="16"/>
      <c r="CE491" s="16"/>
      <c r="CF491" s="16"/>
      <c r="CG491" s="16"/>
      <c r="CH491" s="60"/>
      <c r="CI491" s="17"/>
      <c r="CJ491" s="16"/>
      <c r="CK491" s="16"/>
      <c r="CL491" s="16"/>
      <c r="CM491" s="16"/>
      <c r="CN491" s="16"/>
      <c r="CO491" s="16"/>
      <c r="CP491" s="16"/>
      <c r="CQ491" s="16"/>
      <c r="CR491" s="16"/>
      <c r="CS491" s="16"/>
      <c r="CT491" s="60"/>
      <c r="CU491" s="17"/>
      <c r="CV491" s="16"/>
      <c r="CW491" s="16"/>
    </row>
    <row r="492" spans="1:101" x14ac:dyDescent="0.3">
      <c r="A492" s="14">
        <v>135</v>
      </c>
      <c r="B492" s="15"/>
      <c r="C492" s="14" t="s">
        <v>224</v>
      </c>
      <c r="D492" s="14" t="s">
        <v>497</v>
      </c>
      <c r="E492" s="14"/>
      <c r="F492" s="14"/>
      <c r="G492" s="14" t="s">
        <v>498</v>
      </c>
      <c r="H492" s="2"/>
      <c r="I492" s="12">
        <v>100</v>
      </c>
      <c r="J492" s="16">
        <f t="shared" si="26"/>
        <v>12.5</v>
      </c>
      <c r="K492" s="16">
        <f t="shared" si="27"/>
        <v>51.972499999999975</v>
      </c>
      <c r="L492" s="16">
        <f t="shared" si="25"/>
        <v>48.027500000000025</v>
      </c>
      <c r="M492" s="16">
        <f t="shared" si="25"/>
        <v>87.5</v>
      </c>
      <c r="N492" s="17">
        <v>8</v>
      </c>
      <c r="O492" s="17">
        <v>25</v>
      </c>
      <c r="P492" s="17">
        <v>5</v>
      </c>
      <c r="Q492" s="17">
        <v>10</v>
      </c>
      <c r="R492" s="18">
        <v>5.0000000000000001E-3</v>
      </c>
      <c r="S492" s="16">
        <v>0.5</v>
      </c>
      <c r="T492" s="60">
        <v>5.0000000000000001E-4</v>
      </c>
      <c r="U492" s="17">
        <v>1</v>
      </c>
      <c r="V492" s="16"/>
      <c r="W492" s="16"/>
      <c r="X492" s="18">
        <v>2E-3</v>
      </c>
      <c r="Y492" s="16">
        <v>0.1</v>
      </c>
      <c r="Z492" s="16">
        <v>0.01</v>
      </c>
      <c r="AA492" s="16">
        <v>0.5</v>
      </c>
      <c r="AB492" s="16"/>
      <c r="AC492" s="16"/>
      <c r="AD492" s="16"/>
      <c r="AE492" s="16"/>
      <c r="AF492" s="18"/>
      <c r="AG492" s="16"/>
      <c r="AH492" s="18"/>
      <c r="AI492" s="16"/>
      <c r="AJ492" s="17">
        <v>35</v>
      </c>
      <c r="AK492" s="17">
        <v>40</v>
      </c>
      <c r="AL492" s="16"/>
      <c r="AM492" s="16"/>
      <c r="AN492" s="16"/>
      <c r="AO492" s="16"/>
      <c r="AP492" s="16"/>
      <c r="AQ492" s="16"/>
      <c r="AR492" s="60">
        <v>5.0000000000000001E-4</v>
      </c>
      <c r="AS492" s="17">
        <v>1</v>
      </c>
      <c r="AT492" s="16"/>
      <c r="AU492" s="16"/>
      <c r="AV492" s="18">
        <v>5.0000000000000001E-3</v>
      </c>
      <c r="AW492" s="16">
        <v>0.4</v>
      </c>
      <c r="AX492" s="18"/>
      <c r="AY492" s="16"/>
      <c r="AZ492" s="60">
        <v>5.0000000000000001E-4</v>
      </c>
      <c r="BA492" s="17">
        <v>1</v>
      </c>
      <c r="BB492" s="16"/>
      <c r="BC492" s="16"/>
      <c r="BD492" s="16"/>
      <c r="BE492" s="16"/>
      <c r="BF492" s="60">
        <v>5.0000000000000001E-4</v>
      </c>
      <c r="BG492" s="17">
        <v>1</v>
      </c>
      <c r="BH492" s="60">
        <v>5.0000000000000001E-4</v>
      </c>
      <c r="BI492" s="17">
        <v>1</v>
      </c>
      <c r="BJ492" s="60">
        <v>5.0000000000000001E-4</v>
      </c>
      <c r="BK492" s="17">
        <v>1</v>
      </c>
      <c r="BL492" s="16"/>
      <c r="BM492" s="16"/>
      <c r="BN492" s="16"/>
      <c r="BO492" s="16"/>
      <c r="BP492" s="16"/>
      <c r="BQ492" s="16"/>
      <c r="BR492" s="60">
        <v>5.0000000000000001E-4</v>
      </c>
      <c r="BS492" s="17">
        <v>1</v>
      </c>
      <c r="BT492" s="16"/>
      <c r="BU492" s="16"/>
      <c r="BV492" s="16"/>
      <c r="BW492" s="16"/>
      <c r="BX492" s="60">
        <v>5.0000000000000001E-4</v>
      </c>
      <c r="BY492" s="17">
        <v>1</v>
      </c>
      <c r="BZ492" s="60">
        <v>5.0000000000000001E-4</v>
      </c>
      <c r="CA492" s="17">
        <v>1</v>
      </c>
      <c r="CB492" s="16"/>
      <c r="CC492" s="16"/>
      <c r="CD492" s="16"/>
      <c r="CE492" s="16"/>
      <c r="CF492" s="16"/>
      <c r="CG492" s="16"/>
      <c r="CH492" s="60">
        <v>5.0000000000000001E-4</v>
      </c>
      <c r="CI492" s="17">
        <v>1</v>
      </c>
      <c r="CJ492" s="16"/>
      <c r="CK492" s="16"/>
      <c r="CL492" s="16"/>
      <c r="CM492" s="16"/>
      <c r="CN492" s="16"/>
      <c r="CO492" s="16"/>
      <c r="CP492" s="16"/>
      <c r="CQ492" s="16"/>
      <c r="CR492" s="16"/>
      <c r="CS492" s="16"/>
      <c r="CT492" s="60">
        <v>5.0000000000000001E-4</v>
      </c>
      <c r="CU492" s="17">
        <v>1</v>
      </c>
      <c r="CV492" s="16"/>
      <c r="CW492" s="16"/>
    </row>
    <row r="493" spans="1:101" x14ac:dyDescent="0.3">
      <c r="A493" s="14">
        <v>135</v>
      </c>
      <c r="B493" s="15"/>
      <c r="C493" s="14" t="s">
        <v>224</v>
      </c>
      <c r="D493" s="14" t="s">
        <v>497</v>
      </c>
      <c r="E493" s="14"/>
      <c r="F493" s="14"/>
      <c r="G493" s="14" t="s">
        <v>498</v>
      </c>
      <c r="H493" s="2"/>
      <c r="I493" s="12">
        <v>100</v>
      </c>
      <c r="J493" s="16">
        <f t="shared" si="26"/>
        <v>22</v>
      </c>
      <c r="K493" s="16">
        <f t="shared" si="27"/>
        <v>51.972499999999989</v>
      </c>
      <c r="L493" s="16">
        <f t="shared" si="25"/>
        <v>48.027500000000011</v>
      </c>
      <c r="M493" s="16">
        <f t="shared" si="25"/>
        <v>78</v>
      </c>
      <c r="N493" s="17">
        <v>8</v>
      </c>
      <c r="O493" s="17">
        <v>25</v>
      </c>
      <c r="P493" s="17">
        <v>5</v>
      </c>
      <c r="Q493" s="17">
        <v>10</v>
      </c>
      <c r="R493" s="18">
        <v>5.0000000000000001E-3</v>
      </c>
      <c r="S493" s="16">
        <v>0.5</v>
      </c>
      <c r="T493" s="60"/>
      <c r="U493" s="17"/>
      <c r="V493" s="16"/>
      <c r="W493" s="16"/>
      <c r="X493" s="18"/>
      <c r="Y493" s="16"/>
      <c r="Z493" s="16">
        <v>0.01</v>
      </c>
      <c r="AA493" s="16">
        <v>0.5</v>
      </c>
      <c r="AB493" s="16"/>
      <c r="AC493" s="16"/>
      <c r="AD493" s="16"/>
      <c r="AE493" s="16"/>
      <c r="AF493" s="18">
        <v>2E-3</v>
      </c>
      <c r="AG493" s="16">
        <v>0.1</v>
      </c>
      <c r="AH493" s="18">
        <v>5.0000000000000001E-3</v>
      </c>
      <c r="AI493" s="16">
        <v>0.5</v>
      </c>
      <c r="AJ493" s="17">
        <v>35</v>
      </c>
      <c r="AK493" s="17">
        <v>40</v>
      </c>
      <c r="AL493" s="16"/>
      <c r="AM493" s="16"/>
      <c r="AN493" s="16"/>
      <c r="AO493" s="16"/>
      <c r="AP493" s="16"/>
      <c r="AQ493" s="16"/>
      <c r="AR493" s="60"/>
      <c r="AS493" s="17"/>
      <c r="AT493" s="16"/>
      <c r="AU493" s="16"/>
      <c r="AV493" s="18">
        <v>5.0000000000000001E-3</v>
      </c>
      <c r="AW493" s="16">
        <v>0.4</v>
      </c>
      <c r="AX493" s="18"/>
      <c r="AY493" s="16"/>
      <c r="AZ493" s="60"/>
      <c r="BA493" s="17"/>
      <c r="BB493" s="16"/>
      <c r="BC493" s="16"/>
      <c r="BD493" s="16"/>
      <c r="BE493" s="16"/>
      <c r="BF493" s="60"/>
      <c r="BG493" s="17"/>
      <c r="BH493" s="60"/>
      <c r="BI493" s="17"/>
      <c r="BJ493" s="60"/>
      <c r="BK493" s="17"/>
      <c r="BL493" s="16"/>
      <c r="BM493" s="16"/>
      <c r="BN493" s="16"/>
      <c r="BO493" s="16"/>
      <c r="BP493" s="16"/>
      <c r="BQ493" s="16"/>
      <c r="BR493" s="60"/>
      <c r="BS493" s="17"/>
      <c r="BT493" s="16"/>
      <c r="BU493" s="16"/>
      <c r="BV493" s="16"/>
      <c r="BW493" s="16"/>
      <c r="BX493" s="60"/>
      <c r="BY493" s="17"/>
      <c r="BZ493" s="60">
        <v>5.0000000000000001E-4</v>
      </c>
      <c r="CA493" s="17">
        <v>1</v>
      </c>
      <c r="CB493" s="16"/>
      <c r="CC493" s="16"/>
      <c r="CD493" s="16"/>
      <c r="CE493" s="16"/>
      <c r="CF493" s="16"/>
      <c r="CG493" s="16"/>
      <c r="CH493" s="60"/>
      <c r="CI493" s="17"/>
      <c r="CJ493" s="16"/>
      <c r="CK493" s="16"/>
      <c r="CL493" s="16"/>
      <c r="CM493" s="16"/>
      <c r="CN493" s="16"/>
      <c r="CO493" s="16"/>
      <c r="CP493" s="16"/>
      <c r="CQ493" s="16"/>
      <c r="CR493" s="16"/>
      <c r="CS493" s="16"/>
      <c r="CT493" s="60"/>
      <c r="CU493" s="17"/>
      <c r="CV493" s="16"/>
      <c r="CW493" s="16"/>
    </row>
    <row r="494" spans="1:101" x14ac:dyDescent="0.3">
      <c r="A494" s="14">
        <v>135</v>
      </c>
      <c r="B494" s="15"/>
      <c r="C494" s="14" t="s">
        <v>224</v>
      </c>
      <c r="D494" s="14" t="s">
        <v>497</v>
      </c>
      <c r="E494" s="14"/>
      <c r="F494" s="14"/>
      <c r="G494" s="14" t="s">
        <v>498</v>
      </c>
      <c r="H494" s="2"/>
      <c r="I494" s="12">
        <v>100</v>
      </c>
      <c r="J494" s="16">
        <f t="shared" si="26"/>
        <v>22.5</v>
      </c>
      <c r="K494" s="16">
        <f t="shared" si="27"/>
        <v>51.977499999999992</v>
      </c>
      <c r="L494" s="16">
        <f t="shared" si="25"/>
        <v>48.022500000000008</v>
      </c>
      <c r="M494" s="16">
        <f t="shared" si="25"/>
        <v>77.5</v>
      </c>
      <c r="N494" s="17">
        <v>8</v>
      </c>
      <c r="O494" s="17">
        <v>25</v>
      </c>
      <c r="P494" s="17">
        <v>5</v>
      </c>
      <c r="Q494" s="17">
        <v>10</v>
      </c>
      <c r="R494" s="18">
        <v>5.0000000000000001E-3</v>
      </c>
      <c r="S494" s="16">
        <v>0.5</v>
      </c>
      <c r="T494" s="60"/>
      <c r="U494" s="17"/>
      <c r="V494" s="16"/>
      <c r="W494" s="16"/>
      <c r="X494" s="18"/>
      <c r="Y494" s="16"/>
      <c r="Z494" s="16">
        <v>0.01</v>
      </c>
      <c r="AA494" s="16">
        <v>0.5</v>
      </c>
      <c r="AB494" s="16"/>
      <c r="AC494" s="16"/>
      <c r="AD494" s="16"/>
      <c r="AE494" s="16"/>
      <c r="AF494" s="18">
        <v>2E-3</v>
      </c>
      <c r="AG494" s="16">
        <v>0.1</v>
      </c>
      <c r="AH494" s="18"/>
      <c r="AI494" s="16"/>
      <c r="AJ494" s="17">
        <v>35</v>
      </c>
      <c r="AK494" s="17">
        <v>40</v>
      </c>
      <c r="AL494" s="16"/>
      <c r="AM494" s="16"/>
      <c r="AN494" s="16"/>
      <c r="AO494" s="16"/>
      <c r="AP494" s="16"/>
      <c r="AQ494" s="16"/>
      <c r="AR494" s="60"/>
      <c r="AS494" s="17"/>
      <c r="AT494" s="16"/>
      <c r="AU494" s="16"/>
      <c r="AV494" s="18">
        <v>5.0000000000000001E-3</v>
      </c>
      <c r="AW494" s="16">
        <v>0.4</v>
      </c>
      <c r="AX494" s="18"/>
      <c r="AY494" s="16"/>
      <c r="AZ494" s="60"/>
      <c r="BA494" s="17"/>
      <c r="BB494" s="16"/>
      <c r="BC494" s="16"/>
      <c r="BD494" s="16"/>
      <c r="BE494" s="16"/>
      <c r="BF494" s="60"/>
      <c r="BG494" s="17"/>
      <c r="BH494" s="60"/>
      <c r="BI494" s="17"/>
      <c r="BJ494" s="60"/>
      <c r="BK494" s="17"/>
      <c r="BL494" s="16"/>
      <c r="BM494" s="16"/>
      <c r="BN494" s="16"/>
      <c r="BO494" s="16"/>
      <c r="BP494" s="16"/>
      <c r="BQ494" s="16"/>
      <c r="BR494" s="60"/>
      <c r="BS494" s="17"/>
      <c r="BT494" s="16"/>
      <c r="BU494" s="16"/>
      <c r="BV494" s="16"/>
      <c r="BW494" s="16"/>
      <c r="BX494" s="60"/>
      <c r="BY494" s="17"/>
      <c r="BZ494" s="60">
        <v>5.0000000000000001E-4</v>
      </c>
      <c r="CA494" s="17">
        <v>1</v>
      </c>
      <c r="CB494" s="16"/>
      <c r="CC494" s="16"/>
      <c r="CD494" s="16"/>
      <c r="CE494" s="16"/>
      <c r="CF494" s="16"/>
      <c r="CG494" s="16"/>
      <c r="CH494" s="60"/>
      <c r="CI494" s="17"/>
      <c r="CJ494" s="16"/>
      <c r="CK494" s="16"/>
      <c r="CL494" s="16"/>
      <c r="CM494" s="16"/>
      <c r="CN494" s="16"/>
      <c r="CO494" s="16"/>
      <c r="CP494" s="16"/>
      <c r="CQ494" s="16"/>
      <c r="CR494" s="16"/>
      <c r="CS494" s="16"/>
      <c r="CT494" s="60"/>
      <c r="CU494" s="17"/>
      <c r="CV494" s="16"/>
      <c r="CW494" s="16"/>
    </row>
    <row r="495" spans="1:101" x14ac:dyDescent="0.3">
      <c r="A495" s="14">
        <v>135</v>
      </c>
      <c r="B495" s="15"/>
      <c r="C495" s="14" t="s">
        <v>224</v>
      </c>
      <c r="D495" s="14" t="s">
        <v>497</v>
      </c>
      <c r="E495" s="14"/>
      <c r="F495" s="14"/>
      <c r="G495" s="14" t="s">
        <v>498</v>
      </c>
      <c r="H495" s="2"/>
      <c r="I495" s="12">
        <v>100</v>
      </c>
      <c r="J495" s="16">
        <f t="shared" si="26"/>
        <v>22</v>
      </c>
      <c r="K495" s="16">
        <f t="shared" si="27"/>
        <v>51.972499999999997</v>
      </c>
      <c r="L495" s="16">
        <f t="shared" si="25"/>
        <v>48.027500000000003</v>
      </c>
      <c r="M495" s="16">
        <f t="shared" si="25"/>
        <v>78</v>
      </c>
      <c r="N495" s="17">
        <v>8</v>
      </c>
      <c r="O495" s="17">
        <v>25</v>
      </c>
      <c r="P495" s="17">
        <v>5</v>
      </c>
      <c r="Q495" s="17">
        <v>10</v>
      </c>
      <c r="R495" s="18">
        <v>5.0000000000000001E-3</v>
      </c>
      <c r="S495" s="16">
        <v>0.5</v>
      </c>
      <c r="T495" s="60"/>
      <c r="U495" s="17"/>
      <c r="V495" s="16"/>
      <c r="W495" s="16"/>
      <c r="X495" s="18">
        <v>2E-3</v>
      </c>
      <c r="Y495" s="16">
        <v>0.1</v>
      </c>
      <c r="Z495" s="16"/>
      <c r="AA495" s="16"/>
      <c r="AB495" s="16"/>
      <c r="AC495" s="16"/>
      <c r="AD495" s="16"/>
      <c r="AE495" s="16"/>
      <c r="AF495" s="18"/>
      <c r="AG495" s="16"/>
      <c r="AH495" s="18">
        <v>5.0000000000000001E-3</v>
      </c>
      <c r="AI495" s="16">
        <v>0.5</v>
      </c>
      <c r="AJ495" s="17">
        <v>35</v>
      </c>
      <c r="AK495" s="17">
        <v>40</v>
      </c>
      <c r="AL495" s="16"/>
      <c r="AM495" s="16"/>
      <c r="AN495" s="16">
        <v>0.01</v>
      </c>
      <c r="AO495" s="16">
        <v>0.5</v>
      </c>
      <c r="AP495" s="16"/>
      <c r="AQ495" s="16"/>
      <c r="AR495" s="60"/>
      <c r="AS495" s="17"/>
      <c r="AT495" s="16"/>
      <c r="AU495" s="16"/>
      <c r="AV495" s="18">
        <v>5.0000000000000001E-3</v>
      </c>
      <c r="AW495" s="16">
        <v>0.4</v>
      </c>
      <c r="AX495" s="18"/>
      <c r="AY495" s="16"/>
      <c r="AZ495" s="60"/>
      <c r="BA495" s="17"/>
      <c r="BB495" s="16"/>
      <c r="BC495" s="16"/>
      <c r="BD495" s="16"/>
      <c r="BE495" s="16"/>
      <c r="BF495" s="60"/>
      <c r="BG495" s="17"/>
      <c r="BH495" s="60"/>
      <c r="BI495" s="17"/>
      <c r="BJ495" s="60"/>
      <c r="BK495" s="17"/>
      <c r="BL495" s="16"/>
      <c r="BM495" s="16"/>
      <c r="BN495" s="16"/>
      <c r="BO495" s="16"/>
      <c r="BP495" s="16"/>
      <c r="BQ495" s="16"/>
      <c r="BR495" s="60"/>
      <c r="BS495" s="17"/>
      <c r="BT495" s="16"/>
      <c r="BU495" s="16"/>
      <c r="BV495" s="16"/>
      <c r="BW495" s="16"/>
      <c r="BX495" s="60"/>
      <c r="BY495" s="17"/>
      <c r="BZ495" s="60">
        <v>5.0000000000000001E-4</v>
      </c>
      <c r="CA495" s="17">
        <v>1</v>
      </c>
      <c r="CB495" s="16"/>
      <c r="CC495" s="16"/>
      <c r="CD495" s="16"/>
      <c r="CE495" s="16"/>
      <c r="CF495" s="16"/>
      <c r="CG495" s="16"/>
      <c r="CH495" s="60"/>
      <c r="CI495" s="17"/>
      <c r="CJ495" s="16"/>
      <c r="CK495" s="16"/>
      <c r="CL495" s="16"/>
      <c r="CM495" s="16"/>
      <c r="CN495" s="16"/>
      <c r="CO495" s="16"/>
      <c r="CP495" s="16"/>
      <c r="CQ495" s="16"/>
      <c r="CR495" s="16"/>
      <c r="CS495" s="16"/>
      <c r="CT495" s="60"/>
      <c r="CU495" s="17"/>
      <c r="CV495" s="16"/>
      <c r="CW495" s="16"/>
    </row>
    <row r="496" spans="1:101" x14ac:dyDescent="0.3">
      <c r="A496" s="14">
        <v>135</v>
      </c>
      <c r="B496" s="15"/>
      <c r="C496" s="14" t="s">
        <v>224</v>
      </c>
      <c r="D496" s="14" t="s">
        <v>497</v>
      </c>
      <c r="E496" s="14"/>
      <c r="F496" s="14"/>
      <c r="G496" s="14" t="s">
        <v>498</v>
      </c>
      <c r="H496" s="2"/>
      <c r="I496" s="12">
        <v>100</v>
      </c>
      <c r="J496" s="16">
        <f t="shared" si="26"/>
        <v>12.5</v>
      </c>
      <c r="K496" s="16">
        <f t="shared" si="27"/>
        <v>51.972499999999975</v>
      </c>
      <c r="L496" s="16">
        <f t="shared" si="25"/>
        <v>48.027500000000025</v>
      </c>
      <c r="M496" s="16">
        <f t="shared" si="25"/>
        <v>87.5</v>
      </c>
      <c r="N496" s="17">
        <v>8</v>
      </c>
      <c r="O496" s="17">
        <v>25</v>
      </c>
      <c r="P496" s="17">
        <v>5</v>
      </c>
      <c r="Q496" s="17">
        <v>10</v>
      </c>
      <c r="R496" s="18">
        <v>5.0000000000000001E-3</v>
      </c>
      <c r="S496" s="16">
        <v>0.5</v>
      </c>
      <c r="T496" s="60">
        <v>5.0000000000000001E-4</v>
      </c>
      <c r="U496" s="17">
        <v>1</v>
      </c>
      <c r="V496" s="16"/>
      <c r="W496" s="16"/>
      <c r="X496" s="18">
        <v>2E-3</v>
      </c>
      <c r="Y496" s="16">
        <v>0.1</v>
      </c>
      <c r="Z496" s="16"/>
      <c r="AA496" s="16"/>
      <c r="AB496" s="16"/>
      <c r="AC496" s="16"/>
      <c r="AD496" s="16"/>
      <c r="AE496" s="16"/>
      <c r="AF496" s="18"/>
      <c r="AG496" s="16"/>
      <c r="AH496" s="18"/>
      <c r="AI496" s="16"/>
      <c r="AJ496" s="17">
        <v>35</v>
      </c>
      <c r="AK496" s="17">
        <v>40</v>
      </c>
      <c r="AL496" s="16"/>
      <c r="AM496" s="16"/>
      <c r="AN496" s="16">
        <v>0.01</v>
      </c>
      <c r="AO496" s="16">
        <v>0.5</v>
      </c>
      <c r="AP496" s="16"/>
      <c r="AQ496" s="16"/>
      <c r="AR496" s="60">
        <v>5.0000000000000001E-4</v>
      </c>
      <c r="AS496" s="17">
        <v>1</v>
      </c>
      <c r="AT496" s="16"/>
      <c r="AU496" s="16"/>
      <c r="AV496" s="18">
        <v>5.0000000000000001E-3</v>
      </c>
      <c r="AW496" s="16">
        <v>0.4</v>
      </c>
      <c r="AX496" s="18"/>
      <c r="AY496" s="16"/>
      <c r="AZ496" s="60">
        <v>5.0000000000000001E-4</v>
      </c>
      <c r="BA496" s="17">
        <v>1</v>
      </c>
      <c r="BB496" s="16"/>
      <c r="BC496" s="16"/>
      <c r="BD496" s="16"/>
      <c r="BE496" s="16"/>
      <c r="BF496" s="60">
        <v>5.0000000000000001E-4</v>
      </c>
      <c r="BG496" s="17">
        <v>1</v>
      </c>
      <c r="BH496" s="60">
        <v>5.0000000000000001E-4</v>
      </c>
      <c r="BI496" s="17">
        <v>1</v>
      </c>
      <c r="BJ496" s="60">
        <v>5.0000000000000001E-4</v>
      </c>
      <c r="BK496" s="17">
        <v>1</v>
      </c>
      <c r="BL496" s="16"/>
      <c r="BM496" s="16"/>
      <c r="BN496" s="16"/>
      <c r="BO496" s="16"/>
      <c r="BP496" s="16"/>
      <c r="BQ496" s="16"/>
      <c r="BR496" s="60">
        <v>5.0000000000000001E-4</v>
      </c>
      <c r="BS496" s="17">
        <v>1</v>
      </c>
      <c r="BT496" s="16"/>
      <c r="BU496" s="16"/>
      <c r="BV496" s="16"/>
      <c r="BW496" s="16"/>
      <c r="BX496" s="60">
        <v>5.0000000000000001E-4</v>
      </c>
      <c r="BY496" s="17">
        <v>1</v>
      </c>
      <c r="BZ496" s="60">
        <v>5.0000000000000001E-4</v>
      </c>
      <c r="CA496" s="17">
        <v>1</v>
      </c>
      <c r="CB496" s="16"/>
      <c r="CC496" s="16"/>
      <c r="CD496" s="16"/>
      <c r="CE496" s="16"/>
      <c r="CF496" s="16"/>
      <c r="CG496" s="16"/>
      <c r="CH496" s="60">
        <v>5.0000000000000001E-4</v>
      </c>
      <c r="CI496" s="17">
        <v>1</v>
      </c>
      <c r="CJ496" s="16"/>
      <c r="CK496" s="16"/>
      <c r="CL496" s="16"/>
      <c r="CM496" s="16"/>
      <c r="CN496" s="16"/>
      <c r="CO496" s="16"/>
      <c r="CP496" s="16"/>
      <c r="CQ496" s="16"/>
      <c r="CR496" s="16"/>
      <c r="CS496" s="16"/>
      <c r="CT496" s="60">
        <v>5.0000000000000001E-4</v>
      </c>
      <c r="CU496" s="17">
        <v>1</v>
      </c>
      <c r="CV496" s="16"/>
      <c r="CW496" s="16"/>
    </row>
    <row r="497" spans="1:101" x14ac:dyDescent="0.3">
      <c r="A497" s="14">
        <v>135</v>
      </c>
      <c r="B497" s="15"/>
      <c r="C497" s="14" t="s">
        <v>224</v>
      </c>
      <c r="D497" s="14" t="s">
        <v>497</v>
      </c>
      <c r="E497" s="14"/>
      <c r="F497" s="14"/>
      <c r="G497" s="14" t="s">
        <v>498</v>
      </c>
      <c r="H497" s="2"/>
      <c r="I497" s="12">
        <v>100</v>
      </c>
      <c r="J497" s="16">
        <f t="shared" si="26"/>
        <v>22</v>
      </c>
      <c r="K497" s="16">
        <f t="shared" si="27"/>
        <v>51.972499999999997</v>
      </c>
      <c r="L497" s="16">
        <f t="shared" si="25"/>
        <v>48.027500000000003</v>
      </c>
      <c r="M497" s="16">
        <f t="shared" si="25"/>
        <v>78</v>
      </c>
      <c r="N497" s="17">
        <v>8</v>
      </c>
      <c r="O497" s="17">
        <v>25</v>
      </c>
      <c r="P497" s="17">
        <v>5</v>
      </c>
      <c r="Q497" s="17">
        <v>10</v>
      </c>
      <c r="R497" s="18">
        <v>5.0000000000000001E-3</v>
      </c>
      <c r="S497" s="16">
        <v>0.5</v>
      </c>
      <c r="T497" s="60"/>
      <c r="U497" s="17"/>
      <c r="V497" s="16"/>
      <c r="W497" s="16"/>
      <c r="X497" s="18"/>
      <c r="Y497" s="16"/>
      <c r="Z497" s="16"/>
      <c r="AA497" s="16"/>
      <c r="AB497" s="16"/>
      <c r="AC497" s="16"/>
      <c r="AD497" s="16"/>
      <c r="AE497" s="16"/>
      <c r="AF497" s="18">
        <v>2E-3</v>
      </c>
      <c r="AG497" s="16">
        <v>0.1</v>
      </c>
      <c r="AH497" s="18">
        <v>5.0000000000000001E-3</v>
      </c>
      <c r="AI497" s="16">
        <v>0.5</v>
      </c>
      <c r="AJ497" s="17">
        <v>35</v>
      </c>
      <c r="AK497" s="17">
        <v>40</v>
      </c>
      <c r="AL497" s="16"/>
      <c r="AM497" s="16"/>
      <c r="AN497" s="16">
        <v>0.01</v>
      </c>
      <c r="AO497" s="16">
        <v>0.5</v>
      </c>
      <c r="AP497" s="16"/>
      <c r="AQ497" s="16"/>
      <c r="AR497" s="60"/>
      <c r="AS497" s="17"/>
      <c r="AT497" s="16"/>
      <c r="AU497" s="16"/>
      <c r="AV497" s="18">
        <v>5.0000000000000001E-3</v>
      </c>
      <c r="AW497" s="16">
        <v>0.4</v>
      </c>
      <c r="AX497" s="18"/>
      <c r="AY497" s="16"/>
      <c r="AZ497" s="60"/>
      <c r="BA497" s="17"/>
      <c r="BB497" s="16"/>
      <c r="BC497" s="16"/>
      <c r="BD497" s="16"/>
      <c r="BE497" s="16"/>
      <c r="BF497" s="60"/>
      <c r="BG497" s="17"/>
      <c r="BH497" s="60"/>
      <c r="BI497" s="17"/>
      <c r="BJ497" s="60"/>
      <c r="BK497" s="17"/>
      <c r="BL497" s="16"/>
      <c r="BM497" s="16"/>
      <c r="BN497" s="16"/>
      <c r="BO497" s="16"/>
      <c r="BP497" s="16"/>
      <c r="BQ497" s="16"/>
      <c r="BR497" s="60"/>
      <c r="BS497" s="17"/>
      <c r="BT497" s="16"/>
      <c r="BU497" s="16"/>
      <c r="BV497" s="16"/>
      <c r="BW497" s="16"/>
      <c r="BX497" s="60"/>
      <c r="BY497" s="17"/>
      <c r="BZ497" s="60">
        <v>5.0000000000000001E-4</v>
      </c>
      <c r="CA497" s="17">
        <v>1</v>
      </c>
      <c r="CB497" s="16"/>
      <c r="CC497" s="16"/>
      <c r="CD497" s="16"/>
      <c r="CE497" s="16"/>
      <c r="CF497" s="16"/>
      <c r="CG497" s="16"/>
      <c r="CH497" s="60"/>
      <c r="CI497" s="17"/>
      <c r="CJ497" s="16"/>
      <c r="CK497" s="16"/>
      <c r="CL497" s="16"/>
      <c r="CM497" s="16"/>
      <c r="CN497" s="16"/>
      <c r="CO497" s="16"/>
      <c r="CP497" s="16"/>
      <c r="CQ497" s="16"/>
      <c r="CR497" s="16"/>
      <c r="CS497" s="16"/>
      <c r="CT497" s="60"/>
      <c r="CU497" s="17"/>
      <c r="CV497" s="16"/>
      <c r="CW497" s="16"/>
    </row>
    <row r="498" spans="1:101" x14ac:dyDescent="0.3">
      <c r="A498" s="14">
        <v>135</v>
      </c>
      <c r="B498" s="15"/>
      <c r="C498" s="14" t="s">
        <v>224</v>
      </c>
      <c r="D498" s="14" t="s">
        <v>497</v>
      </c>
      <c r="E498" s="14"/>
      <c r="F498" s="14"/>
      <c r="G498" s="14" t="s">
        <v>498</v>
      </c>
      <c r="H498" s="2"/>
      <c r="I498" s="12">
        <v>100</v>
      </c>
      <c r="J498" s="16">
        <f t="shared" si="26"/>
        <v>22.5</v>
      </c>
      <c r="K498" s="16">
        <f t="shared" si="27"/>
        <v>51.977499999999992</v>
      </c>
      <c r="L498" s="16">
        <f t="shared" si="25"/>
        <v>48.022500000000008</v>
      </c>
      <c r="M498" s="16">
        <f t="shared" si="25"/>
        <v>77.5</v>
      </c>
      <c r="N498" s="17">
        <v>8</v>
      </c>
      <c r="O498" s="17">
        <v>25</v>
      </c>
      <c r="P498" s="17">
        <v>5</v>
      </c>
      <c r="Q498" s="17">
        <v>10</v>
      </c>
      <c r="R498" s="18">
        <v>5.0000000000000001E-3</v>
      </c>
      <c r="S498" s="16">
        <v>0.5</v>
      </c>
      <c r="T498" s="60"/>
      <c r="U498" s="17"/>
      <c r="V498" s="16"/>
      <c r="W498" s="16"/>
      <c r="X498" s="18"/>
      <c r="Y498" s="16"/>
      <c r="Z498" s="16"/>
      <c r="AA498" s="16"/>
      <c r="AB498" s="16"/>
      <c r="AC498" s="16"/>
      <c r="AD498" s="16"/>
      <c r="AE498" s="16"/>
      <c r="AF498" s="18">
        <v>2E-3</v>
      </c>
      <c r="AG498" s="16">
        <v>0.1</v>
      </c>
      <c r="AH498" s="18"/>
      <c r="AI498" s="16"/>
      <c r="AJ498" s="17">
        <v>35</v>
      </c>
      <c r="AK498" s="17">
        <v>40</v>
      </c>
      <c r="AL498" s="16"/>
      <c r="AM498" s="16"/>
      <c r="AN498" s="16">
        <v>0.01</v>
      </c>
      <c r="AO498" s="16">
        <v>0.5</v>
      </c>
      <c r="AP498" s="16"/>
      <c r="AQ498" s="16"/>
      <c r="AR498" s="60"/>
      <c r="AS498" s="17"/>
      <c r="AT498" s="16"/>
      <c r="AU498" s="16"/>
      <c r="AV498" s="18">
        <v>5.0000000000000001E-3</v>
      </c>
      <c r="AW498" s="16">
        <v>0.4</v>
      </c>
      <c r="AX498" s="18"/>
      <c r="AY498" s="16"/>
      <c r="AZ498" s="60"/>
      <c r="BA498" s="17"/>
      <c r="BB498" s="16"/>
      <c r="BC498" s="16"/>
      <c r="BD498" s="16"/>
      <c r="BE498" s="16"/>
      <c r="BF498" s="60"/>
      <c r="BG498" s="17"/>
      <c r="BH498" s="60"/>
      <c r="BI498" s="17"/>
      <c r="BJ498" s="60"/>
      <c r="BK498" s="17"/>
      <c r="BL498" s="16"/>
      <c r="BM498" s="16"/>
      <c r="BN498" s="16"/>
      <c r="BO498" s="16"/>
      <c r="BP498" s="16"/>
      <c r="BQ498" s="16"/>
      <c r="BR498" s="60"/>
      <c r="BS498" s="17"/>
      <c r="BT498" s="16"/>
      <c r="BU498" s="16"/>
      <c r="BV498" s="16"/>
      <c r="BW498" s="16"/>
      <c r="BX498" s="60"/>
      <c r="BY498" s="17"/>
      <c r="BZ498" s="60">
        <v>5.0000000000000001E-4</v>
      </c>
      <c r="CA498" s="17">
        <v>1</v>
      </c>
      <c r="CB498" s="16"/>
      <c r="CC498" s="16"/>
      <c r="CD498" s="16"/>
      <c r="CE498" s="16"/>
      <c r="CF498" s="16"/>
      <c r="CG498" s="16"/>
      <c r="CH498" s="60"/>
      <c r="CI498" s="17"/>
      <c r="CJ498" s="16"/>
      <c r="CK498" s="16"/>
      <c r="CL498" s="16"/>
      <c r="CM498" s="16"/>
      <c r="CN498" s="16"/>
      <c r="CO498" s="16"/>
      <c r="CP498" s="16"/>
      <c r="CQ498" s="16"/>
      <c r="CR498" s="16"/>
      <c r="CS498" s="16"/>
      <c r="CT498" s="60"/>
      <c r="CU498" s="17"/>
      <c r="CV498" s="16"/>
      <c r="CW498" s="16"/>
    </row>
    <row r="499" spans="1:101" x14ac:dyDescent="0.3">
      <c r="A499" s="14">
        <v>135</v>
      </c>
      <c r="B499" s="15"/>
      <c r="C499" s="14" t="s">
        <v>224</v>
      </c>
      <c r="D499" s="14" t="s">
        <v>497</v>
      </c>
      <c r="E499" s="14"/>
      <c r="F499" s="14"/>
      <c r="G499" s="14" t="s">
        <v>498</v>
      </c>
      <c r="H499" s="2"/>
      <c r="I499" s="12">
        <v>100</v>
      </c>
      <c r="J499" s="16">
        <f t="shared" si="26"/>
        <v>21.400000000000006</v>
      </c>
      <c r="K499" s="16">
        <f t="shared" si="27"/>
        <v>51.974499999999992</v>
      </c>
      <c r="L499" s="16">
        <f t="shared" si="25"/>
        <v>48.025500000000008</v>
      </c>
      <c r="M499" s="16">
        <f t="shared" si="25"/>
        <v>78.599999999999994</v>
      </c>
      <c r="N499" s="17">
        <v>8</v>
      </c>
      <c r="O499" s="17">
        <v>25</v>
      </c>
      <c r="P499" s="17">
        <v>5</v>
      </c>
      <c r="Q499" s="17">
        <v>10</v>
      </c>
      <c r="R499" s="18">
        <v>5.0000000000000001E-3</v>
      </c>
      <c r="S499" s="16">
        <v>0.5</v>
      </c>
      <c r="T499" s="60"/>
      <c r="U499" s="17"/>
      <c r="V499" s="16">
        <v>0.01</v>
      </c>
      <c r="W499" s="16">
        <v>0.5</v>
      </c>
      <c r="X499" s="18">
        <v>2E-3</v>
      </c>
      <c r="Y499" s="16">
        <v>0.1</v>
      </c>
      <c r="Z499" s="16"/>
      <c r="AA499" s="16"/>
      <c r="AB499" s="16"/>
      <c r="AC499" s="16"/>
      <c r="AD499" s="16"/>
      <c r="AE499" s="16"/>
      <c r="AF499" s="18"/>
      <c r="AG499" s="16"/>
      <c r="AH499" s="18">
        <v>5.0000000000000001E-3</v>
      </c>
      <c r="AI499" s="16">
        <v>0.5</v>
      </c>
      <c r="AJ499" s="17">
        <v>35</v>
      </c>
      <c r="AK499" s="17">
        <v>40</v>
      </c>
      <c r="AL499" s="16"/>
      <c r="AM499" s="16"/>
      <c r="AN499" s="16"/>
      <c r="AO499" s="16"/>
      <c r="AP499" s="16"/>
      <c r="AQ499" s="16"/>
      <c r="AR499" s="60"/>
      <c r="AS499" s="17"/>
      <c r="AT499" s="16"/>
      <c r="AU499" s="16"/>
      <c r="AV499" s="18"/>
      <c r="AW499" s="16"/>
      <c r="AX499" s="18">
        <v>3.0000000000000001E-3</v>
      </c>
      <c r="AY499" s="16">
        <v>1</v>
      </c>
      <c r="AZ499" s="60"/>
      <c r="BA499" s="17"/>
      <c r="BB499" s="16"/>
      <c r="BC499" s="16"/>
      <c r="BD499" s="16"/>
      <c r="BE499" s="16"/>
      <c r="BF499" s="60"/>
      <c r="BG499" s="17"/>
      <c r="BH499" s="60"/>
      <c r="BI499" s="17"/>
      <c r="BJ499" s="60"/>
      <c r="BK499" s="17"/>
      <c r="BL499" s="16"/>
      <c r="BM499" s="16"/>
      <c r="BN499" s="16"/>
      <c r="BO499" s="16"/>
      <c r="BP499" s="16"/>
      <c r="BQ499" s="16"/>
      <c r="BR499" s="60"/>
      <c r="BS499" s="17"/>
      <c r="BT499" s="16"/>
      <c r="BU499" s="16"/>
      <c r="BV499" s="16"/>
      <c r="BW499" s="16"/>
      <c r="BX499" s="60"/>
      <c r="BY499" s="17"/>
      <c r="BZ499" s="60">
        <v>5.0000000000000001E-4</v>
      </c>
      <c r="CA499" s="17">
        <v>1</v>
      </c>
      <c r="CB499" s="16"/>
      <c r="CC499" s="16"/>
      <c r="CD499" s="16"/>
      <c r="CE499" s="16"/>
      <c r="CF499" s="16"/>
      <c r="CG499" s="16"/>
      <c r="CH499" s="60"/>
      <c r="CI499" s="17"/>
      <c r="CJ499" s="16"/>
      <c r="CK499" s="16"/>
      <c r="CL499" s="16"/>
      <c r="CM499" s="16"/>
      <c r="CN499" s="16"/>
      <c r="CO499" s="16"/>
      <c r="CP499" s="16"/>
      <c r="CQ499" s="16"/>
      <c r="CR499" s="16"/>
      <c r="CS499" s="16"/>
      <c r="CT499" s="60"/>
      <c r="CU499" s="17"/>
      <c r="CV499" s="16"/>
      <c r="CW499" s="16"/>
    </row>
    <row r="500" spans="1:101" x14ac:dyDescent="0.3">
      <c r="A500" s="14">
        <v>135</v>
      </c>
      <c r="B500" s="15"/>
      <c r="C500" s="14" t="s">
        <v>224</v>
      </c>
      <c r="D500" s="14" t="s">
        <v>497</v>
      </c>
      <c r="E500" s="14"/>
      <c r="F500" s="14"/>
      <c r="G500" s="14" t="s">
        <v>498</v>
      </c>
      <c r="H500" s="2"/>
      <c r="I500" s="12">
        <v>100</v>
      </c>
      <c r="J500" s="16">
        <f t="shared" si="26"/>
        <v>11.900000000000006</v>
      </c>
      <c r="K500" s="16">
        <f t="shared" si="27"/>
        <v>51.974499999999978</v>
      </c>
      <c r="L500" s="16">
        <f t="shared" si="25"/>
        <v>48.025500000000022</v>
      </c>
      <c r="M500" s="16">
        <f t="shared" si="25"/>
        <v>88.1</v>
      </c>
      <c r="N500" s="17">
        <v>8</v>
      </c>
      <c r="O500" s="17">
        <v>25</v>
      </c>
      <c r="P500" s="17">
        <v>5</v>
      </c>
      <c r="Q500" s="17">
        <v>10</v>
      </c>
      <c r="R500" s="18">
        <v>5.0000000000000001E-3</v>
      </c>
      <c r="S500" s="16">
        <v>0.5</v>
      </c>
      <c r="T500" s="60">
        <v>5.0000000000000001E-4</v>
      </c>
      <c r="U500" s="17">
        <v>1</v>
      </c>
      <c r="V500" s="16">
        <v>0.01</v>
      </c>
      <c r="W500" s="16">
        <v>0.5</v>
      </c>
      <c r="X500" s="18">
        <v>2E-3</v>
      </c>
      <c r="Y500" s="16">
        <v>0.1</v>
      </c>
      <c r="Z500" s="16"/>
      <c r="AA500" s="16"/>
      <c r="AB500" s="16"/>
      <c r="AC500" s="16"/>
      <c r="AD500" s="16"/>
      <c r="AE500" s="16"/>
      <c r="AF500" s="18"/>
      <c r="AG500" s="16"/>
      <c r="AH500" s="18"/>
      <c r="AI500" s="16"/>
      <c r="AJ500" s="17">
        <v>35</v>
      </c>
      <c r="AK500" s="17">
        <v>40</v>
      </c>
      <c r="AL500" s="16"/>
      <c r="AM500" s="16"/>
      <c r="AN500" s="16"/>
      <c r="AO500" s="16"/>
      <c r="AP500" s="16"/>
      <c r="AQ500" s="16"/>
      <c r="AR500" s="60">
        <v>5.0000000000000001E-4</v>
      </c>
      <c r="AS500" s="17">
        <v>1</v>
      </c>
      <c r="AT500" s="16"/>
      <c r="AU500" s="16"/>
      <c r="AV500" s="18"/>
      <c r="AW500" s="16"/>
      <c r="AX500" s="18">
        <v>3.0000000000000001E-3</v>
      </c>
      <c r="AY500" s="16">
        <v>1</v>
      </c>
      <c r="AZ500" s="60">
        <v>5.0000000000000001E-4</v>
      </c>
      <c r="BA500" s="17">
        <v>1</v>
      </c>
      <c r="BB500" s="16"/>
      <c r="BC500" s="16"/>
      <c r="BD500" s="16"/>
      <c r="BE500" s="16"/>
      <c r="BF500" s="60">
        <v>5.0000000000000001E-4</v>
      </c>
      <c r="BG500" s="17">
        <v>1</v>
      </c>
      <c r="BH500" s="60">
        <v>5.0000000000000001E-4</v>
      </c>
      <c r="BI500" s="17">
        <v>1</v>
      </c>
      <c r="BJ500" s="60">
        <v>5.0000000000000001E-4</v>
      </c>
      <c r="BK500" s="17">
        <v>1</v>
      </c>
      <c r="BL500" s="16"/>
      <c r="BM500" s="16"/>
      <c r="BN500" s="16"/>
      <c r="BO500" s="16"/>
      <c r="BP500" s="16"/>
      <c r="BQ500" s="16"/>
      <c r="BR500" s="60">
        <v>5.0000000000000001E-4</v>
      </c>
      <c r="BS500" s="17">
        <v>1</v>
      </c>
      <c r="BT500" s="16"/>
      <c r="BU500" s="16"/>
      <c r="BV500" s="16"/>
      <c r="BW500" s="16"/>
      <c r="BX500" s="60">
        <v>5.0000000000000001E-4</v>
      </c>
      <c r="BY500" s="17">
        <v>1</v>
      </c>
      <c r="BZ500" s="60">
        <v>5.0000000000000001E-4</v>
      </c>
      <c r="CA500" s="17">
        <v>1</v>
      </c>
      <c r="CB500" s="16"/>
      <c r="CC500" s="16"/>
      <c r="CD500" s="16"/>
      <c r="CE500" s="16"/>
      <c r="CF500" s="16"/>
      <c r="CG500" s="16"/>
      <c r="CH500" s="60">
        <v>5.0000000000000001E-4</v>
      </c>
      <c r="CI500" s="17">
        <v>1</v>
      </c>
      <c r="CJ500" s="16"/>
      <c r="CK500" s="16"/>
      <c r="CL500" s="16"/>
      <c r="CM500" s="16"/>
      <c r="CN500" s="16"/>
      <c r="CO500" s="16"/>
      <c r="CP500" s="16"/>
      <c r="CQ500" s="16"/>
      <c r="CR500" s="16"/>
      <c r="CS500" s="16"/>
      <c r="CT500" s="60">
        <v>5.0000000000000001E-4</v>
      </c>
      <c r="CU500" s="17">
        <v>1</v>
      </c>
      <c r="CV500" s="16"/>
      <c r="CW500" s="16"/>
    </row>
    <row r="501" spans="1:101" x14ac:dyDescent="0.3">
      <c r="A501" s="14">
        <v>135</v>
      </c>
      <c r="B501" s="15"/>
      <c r="C501" s="14" t="s">
        <v>224</v>
      </c>
      <c r="D501" s="14" t="s">
        <v>497</v>
      </c>
      <c r="E501" s="14"/>
      <c r="F501" s="14"/>
      <c r="G501" s="14" t="s">
        <v>498</v>
      </c>
      <c r="H501" s="2"/>
      <c r="I501" s="12">
        <v>100</v>
      </c>
      <c r="J501" s="16">
        <f t="shared" si="26"/>
        <v>21.400000000000006</v>
      </c>
      <c r="K501" s="16">
        <f t="shared" si="27"/>
        <v>51.974499999999992</v>
      </c>
      <c r="L501" s="16">
        <f t="shared" si="25"/>
        <v>48.025500000000008</v>
      </c>
      <c r="M501" s="16">
        <f t="shared" si="25"/>
        <v>78.599999999999994</v>
      </c>
      <c r="N501" s="17">
        <v>8</v>
      </c>
      <c r="O501" s="17">
        <v>25</v>
      </c>
      <c r="P501" s="17">
        <v>5</v>
      </c>
      <c r="Q501" s="17">
        <v>10</v>
      </c>
      <c r="R501" s="18">
        <v>5.0000000000000001E-3</v>
      </c>
      <c r="S501" s="16">
        <v>0.5</v>
      </c>
      <c r="T501" s="60"/>
      <c r="U501" s="17"/>
      <c r="V501" s="16">
        <v>0.01</v>
      </c>
      <c r="W501" s="16">
        <v>0.5</v>
      </c>
      <c r="X501" s="18"/>
      <c r="Y501" s="16"/>
      <c r="Z501" s="16"/>
      <c r="AA501" s="16"/>
      <c r="AB501" s="16"/>
      <c r="AC501" s="16"/>
      <c r="AD501" s="16"/>
      <c r="AE501" s="16"/>
      <c r="AF501" s="18">
        <v>2E-3</v>
      </c>
      <c r="AG501" s="16">
        <v>0.1</v>
      </c>
      <c r="AH501" s="18">
        <v>5.0000000000000001E-3</v>
      </c>
      <c r="AI501" s="16">
        <v>0.5</v>
      </c>
      <c r="AJ501" s="17">
        <v>35</v>
      </c>
      <c r="AK501" s="17">
        <v>40</v>
      </c>
      <c r="AL501" s="16"/>
      <c r="AM501" s="16"/>
      <c r="AN501" s="16"/>
      <c r="AO501" s="16"/>
      <c r="AP501" s="16"/>
      <c r="AQ501" s="16"/>
      <c r="AR501" s="60"/>
      <c r="AS501" s="17"/>
      <c r="AT501" s="16"/>
      <c r="AU501" s="16"/>
      <c r="AV501" s="18"/>
      <c r="AW501" s="16"/>
      <c r="AX501" s="18">
        <v>3.0000000000000001E-3</v>
      </c>
      <c r="AY501" s="16">
        <v>1</v>
      </c>
      <c r="AZ501" s="60"/>
      <c r="BA501" s="17"/>
      <c r="BB501" s="16"/>
      <c r="BC501" s="16"/>
      <c r="BD501" s="16"/>
      <c r="BE501" s="16"/>
      <c r="BF501" s="60"/>
      <c r="BG501" s="17"/>
      <c r="BH501" s="60"/>
      <c r="BI501" s="17"/>
      <c r="BJ501" s="60"/>
      <c r="BK501" s="17"/>
      <c r="BL501" s="16"/>
      <c r="BM501" s="16"/>
      <c r="BN501" s="16"/>
      <c r="BO501" s="16"/>
      <c r="BP501" s="16"/>
      <c r="BQ501" s="16"/>
      <c r="BR501" s="60"/>
      <c r="BS501" s="17"/>
      <c r="BT501" s="16"/>
      <c r="BU501" s="16"/>
      <c r="BV501" s="16"/>
      <c r="BW501" s="16"/>
      <c r="BX501" s="60"/>
      <c r="BY501" s="17"/>
      <c r="BZ501" s="60">
        <v>5.0000000000000001E-4</v>
      </c>
      <c r="CA501" s="17">
        <v>1</v>
      </c>
      <c r="CB501" s="16"/>
      <c r="CC501" s="16"/>
      <c r="CD501" s="16"/>
      <c r="CE501" s="16"/>
      <c r="CF501" s="16"/>
      <c r="CG501" s="16"/>
      <c r="CH501" s="60"/>
      <c r="CI501" s="17"/>
      <c r="CJ501" s="16"/>
      <c r="CK501" s="16"/>
      <c r="CL501" s="16"/>
      <c r="CM501" s="16"/>
      <c r="CN501" s="16"/>
      <c r="CO501" s="16"/>
      <c r="CP501" s="16"/>
      <c r="CQ501" s="16"/>
      <c r="CR501" s="16"/>
      <c r="CS501" s="16"/>
      <c r="CT501" s="60"/>
      <c r="CU501" s="17"/>
      <c r="CV501" s="16"/>
      <c r="CW501" s="16"/>
    </row>
    <row r="502" spans="1:101" x14ac:dyDescent="0.3">
      <c r="A502" s="14">
        <v>135</v>
      </c>
      <c r="B502" s="15"/>
      <c r="C502" s="14" t="s">
        <v>224</v>
      </c>
      <c r="D502" s="14" t="s">
        <v>497</v>
      </c>
      <c r="E502" s="14"/>
      <c r="F502" s="14"/>
      <c r="G502" s="14" t="s">
        <v>498</v>
      </c>
      <c r="H502" s="2"/>
      <c r="I502" s="12">
        <v>100</v>
      </c>
      <c r="J502" s="16">
        <f t="shared" si="26"/>
        <v>21.900000000000006</v>
      </c>
      <c r="K502" s="16">
        <f t="shared" si="27"/>
        <v>51.979499999999994</v>
      </c>
      <c r="L502" s="16">
        <f t="shared" si="25"/>
        <v>48.020500000000006</v>
      </c>
      <c r="M502" s="16">
        <f t="shared" si="25"/>
        <v>78.099999999999994</v>
      </c>
      <c r="N502" s="17">
        <v>8</v>
      </c>
      <c r="O502" s="17">
        <v>25</v>
      </c>
      <c r="P502" s="17">
        <v>5</v>
      </c>
      <c r="Q502" s="17">
        <v>10</v>
      </c>
      <c r="R502" s="18">
        <v>5.0000000000000001E-3</v>
      </c>
      <c r="S502" s="16">
        <v>0.5</v>
      </c>
      <c r="T502" s="60"/>
      <c r="U502" s="17"/>
      <c r="V502" s="16">
        <v>0.01</v>
      </c>
      <c r="W502" s="16">
        <v>0.5</v>
      </c>
      <c r="X502" s="18"/>
      <c r="Y502" s="16"/>
      <c r="Z502" s="16"/>
      <c r="AA502" s="16"/>
      <c r="AB502" s="16"/>
      <c r="AC502" s="16"/>
      <c r="AD502" s="16"/>
      <c r="AE502" s="16"/>
      <c r="AF502" s="18">
        <v>2E-3</v>
      </c>
      <c r="AG502" s="16">
        <v>0.1</v>
      </c>
      <c r="AH502" s="18"/>
      <c r="AI502" s="16"/>
      <c r="AJ502" s="17">
        <v>35</v>
      </c>
      <c r="AK502" s="17">
        <v>40</v>
      </c>
      <c r="AL502" s="16"/>
      <c r="AM502" s="16"/>
      <c r="AN502" s="16"/>
      <c r="AO502" s="16"/>
      <c r="AP502" s="16"/>
      <c r="AQ502" s="16"/>
      <c r="AR502" s="60"/>
      <c r="AS502" s="17"/>
      <c r="AT502" s="16"/>
      <c r="AU502" s="16"/>
      <c r="AV502" s="18"/>
      <c r="AW502" s="16"/>
      <c r="AX502" s="18">
        <v>3.0000000000000001E-3</v>
      </c>
      <c r="AY502" s="16">
        <v>1</v>
      </c>
      <c r="AZ502" s="60"/>
      <c r="BA502" s="17"/>
      <c r="BB502" s="16"/>
      <c r="BC502" s="16"/>
      <c r="BD502" s="16"/>
      <c r="BE502" s="16"/>
      <c r="BF502" s="60"/>
      <c r="BG502" s="17"/>
      <c r="BH502" s="60"/>
      <c r="BI502" s="17"/>
      <c r="BJ502" s="60"/>
      <c r="BK502" s="17"/>
      <c r="BL502" s="16"/>
      <c r="BM502" s="16"/>
      <c r="BN502" s="16"/>
      <c r="BO502" s="16"/>
      <c r="BP502" s="16"/>
      <c r="BQ502" s="16"/>
      <c r="BR502" s="60"/>
      <c r="BS502" s="17"/>
      <c r="BT502" s="16"/>
      <c r="BU502" s="16"/>
      <c r="BV502" s="16"/>
      <c r="BW502" s="16"/>
      <c r="BX502" s="60"/>
      <c r="BY502" s="17"/>
      <c r="BZ502" s="60">
        <v>5.0000000000000001E-4</v>
      </c>
      <c r="CA502" s="17">
        <v>1</v>
      </c>
      <c r="CB502" s="16"/>
      <c r="CC502" s="16"/>
      <c r="CD502" s="16"/>
      <c r="CE502" s="16"/>
      <c r="CF502" s="16"/>
      <c r="CG502" s="16"/>
      <c r="CH502" s="60"/>
      <c r="CI502" s="17"/>
      <c r="CJ502" s="16"/>
      <c r="CK502" s="16"/>
      <c r="CL502" s="16"/>
      <c r="CM502" s="16"/>
      <c r="CN502" s="16"/>
      <c r="CO502" s="16"/>
      <c r="CP502" s="16"/>
      <c r="CQ502" s="16"/>
      <c r="CR502" s="16"/>
      <c r="CS502" s="16"/>
      <c r="CT502" s="60"/>
      <c r="CU502" s="17"/>
      <c r="CV502" s="16"/>
      <c r="CW502" s="16"/>
    </row>
    <row r="503" spans="1:101" x14ac:dyDescent="0.3">
      <c r="A503" s="14">
        <v>135</v>
      </c>
      <c r="B503" s="15"/>
      <c r="C503" s="14" t="s">
        <v>224</v>
      </c>
      <c r="D503" s="14" t="s">
        <v>497</v>
      </c>
      <c r="E503" s="14"/>
      <c r="F503" s="14"/>
      <c r="G503" s="14" t="s">
        <v>498</v>
      </c>
      <c r="H503" s="2"/>
      <c r="I503" s="12">
        <v>100</v>
      </c>
      <c r="J503" s="16">
        <f t="shared" si="26"/>
        <v>21.400000000000006</v>
      </c>
      <c r="K503" s="16">
        <f t="shared" si="27"/>
        <v>51.974499999999992</v>
      </c>
      <c r="L503" s="16">
        <f t="shared" si="25"/>
        <v>48.025500000000008</v>
      </c>
      <c r="M503" s="16">
        <f t="shared" si="25"/>
        <v>78.599999999999994</v>
      </c>
      <c r="N503" s="17">
        <v>8</v>
      </c>
      <c r="O503" s="17">
        <v>25</v>
      </c>
      <c r="P503" s="17">
        <v>5</v>
      </c>
      <c r="Q503" s="17">
        <v>10</v>
      </c>
      <c r="R503" s="18">
        <v>5.0000000000000001E-3</v>
      </c>
      <c r="S503" s="16">
        <v>0.5</v>
      </c>
      <c r="T503" s="60"/>
      <c r="U503" s="17"/>
      <c r="V503" s="16"/>
      <c r="W503" s="16"/>
      <c r="X503" s="18">
        <v>2E-3</v>
      </c>
      <c r="Y503" s="16">
        <v>0.1</v>
      </c>
      <c r="Z503" s="16">
        <v>0.01</v>
      </c>
      <c r="AA503" s="16">
        <v>0.5</v>
      </c>
      <c r="AB503" s="16"/>
      <c r="AC503" s="16"/>
      <c r="AD503" s="16"/>
      <c r="AE503" s="16"/>
      <c r="AF503" s="18"/>
      <c r="AG503" s="16"/>
      <c r="AH503" s="18">
        <v>5.0000000000000001E-3</v>
      </c>
      <c r="AI503" s="16">
        <v>0.5</v>
      </c>
      <c r="AJ503" s="17">
        <v>35</v>
      </c>
      <c r="AK503" s="17">
        <v>40</v>
      </c>
      <c r="AL503" s="16"/>
      <c r="AM503" s="16"/>
      <c r="AN503" s="16"/>
      <c r="AO503" s="16"/>
      <c r="AP503" s="16"/>
      <c r="AQ503" s="16"/>
      <c r="AR503" s="60"/>
      <c r="AS503" s="17"/>
      <c r="AT503" s="16"/>
      <c r="AU503" s="16"/>
      <c r="AV503" s="18"/>
      <c r="AW503" s="16"/>
      <c r="AX503" s="18">
        <v>3.0000000000000001E-3</v>
      </c>
      <c r="AY503" s="16">
        <v>1</v>
      </c>
      <c r="AZ503" s="60"/>
      <c r="BA503" s="17"/>
      <c r="BB503" s="16"/>
      <c r="BC503" s="16"/>
      <c r="BD503" s="16"/>
      <c r="BE503" s="16"/>
      <c r="BF503" s="60"/>
      <c r="BG503" s="17"/>
      <c r="BH503" s="60"/>
      <c r="BI503" s="17"/>
      <c r="BJ503" s="60"/>
      <c r="BK503" s="17"/>
      <c r="BL503" s="16"/>
      <c r="BM503" s="16"/>
      <c r="BN503" s="16"/>
      <c r="BO503" s="16"/>
      <c r="BP503" s="16"/>
      <c r="BQ503" s="16"/>
      <c r="BR503" s="60"/>
      <c r="BS503" s="17"/>
      <c r="BT503" s="16"/>
      <c r="BU503" s="16"/>
      <c r="BV503" s="16"/>
      <c r="BW503" s="16"/>
      <c r="BX503" s="60"/>
      <c r="BY503" s="17"/>
      <c r="BZ503" s="60">
        <v>5.0000000000000001E-4</v>
      </c>
      <c r="CA503" s="17">
        <v>1</v>
      </c>
      <c r="CB503" s="16"/>
      <c r="CC503" s="16"/>
      <c r="CD503" s="16"/>
      <c r="CE503" s="16"/>
      <c r="CF503" s="16"/>
      <c r="CG503" s="16"/>
      <c r="CH503" s="60"/>
      <c r="CI503" s="17"/>
      <c r="CJ503" s="16"/>
      <c r="CK503" s="16"/>
      <c r="CL503" s="16"/>
      <c r="CM503" s="16"/>
      <c r="CN503" s="16"/>
      <c r="CO503" s="16"/>
      <c r="CP503" s="16"/>
      <c r="CQ503" s="16"/>
      <c r="CR503" s="16"/>
      <c r="CS503" s="16"/>
      <c r="CT503" s="60"/>
      <c r="CU503" s="17"/>
      <c r="CV503" s="16"/>
      <c r="CW503" s="16"/>
    </row>
    <row r="504" spans="1:101" x14ac:dyDescent="0.3">
      <c r="A504" s="14">
        <v>135</v>
      </c>
      <c r="B504" s="15"/>
      <c r="C504" s="14" t="s">
        <v>224</v>
      </c>
      <c r="D504" s="14" t="s">
        <v>497</v>
      </c>
      <c r="E504" s="14"/>
      <c r="F504" s="14"/>
      <c r="G504" s="14" t="s">
        <v>498</v>
      </c>
      <c r="H504" s="2"/>
      <c r="I504" s="12">
        <v>100</v>
      </c>
      <c r="J504" s="16">
        <f t="shared" si="26"/>
        <v>11.900000000000006</v>
      </c>
      <c r="K504" s="16">
        <f t="shared" si="27"/>
        <v>51.974499999999978</v>
      </c>
      <c r="L504" s="16">
        <f t="shared" si="25"/>
        <v>48.025500000000022</v>
      </c>
      <c r="M504" s="16">
        <f t="shared" si="25"/>
        <v>88.1</v>
      </c>
      <c r="N504" s="17">
        <v>8</v>
      </c>
      <c r="O504" s="17">
        <v>25</v>
      </c>
      <c r="P504" s="17">
        <v>5</v>
      </c>
      <c r="Q504" s="17">
        <v>10</v>
      </c>
      <c r="R504" s="18">
        <v>5.0000000000000001E-3</v>
      </c>
      <c r="S504" s="16">
        <v>0.5</v>
      </c>
      <c r="T504" s="60">
        <v>5.0000000000000001E-4</v>
      </c>
      <c r="U504" s="17">
        <v>1</v>
      </c>
      <c r="V504" s="16"/>
      <c r="W504" s="16"/>
      <c r="X504" s="18">
        <v>2E-3</v>
      </c>
      <c r="Y504" s="16">
        <v>0.1</v>
      </c>
      <c r="Z504" s="16">
        <v>0.01</v>
      </c>
      <c r="AA504" s="16">
        <v>0.5</v>
      </c>
      <c r="AB504" s="16"/>
      <c r="AC504" s="16"/>
      <c r="AD504" s="16"/>
      <c r="AE504" s="16"/>
      <c r="AF504" s="18"/>
      <c r="AG504" s="16"/>
      <c r="AH504" s="18"/>
      <c r="AI504" s="16"/>
      <c r="AJ504" s="17">
        <v>35</v>
      </c>
      <c r="AK504" s="17">
        <v>40</v>
      </c>
      <c r="AL504" s="16"/>
      <c r="AM504" s="16"/>
      <c r="AN504" s="16"/>
      <c r="AO504" s="16"/>
      <c r="AP504" s="16"/>
      <c r="AQ504" s="16"/>
      <c r="AR504" s="60">
        <v>5.0000000000000001E-4</v>
      </c>
      <c r="AS504" s="17">
        <v>1</v>
      </c>
      <c r="AT504" s="16"/>
      <c r="AU504" s="16"/>
      <c r="AV504" s="18"/>
      <c r="AW504" s="16"/>
      <c r="AX504" s="18">
        <v>3.0000000000000001E-3</v>
      </c>
      <c r="AY504" s="16">
        <v>1</v>
      </c>
      <c r="AZ504" s="60">
        <v>5.0000000000000001E-4</v>
      </c>
      <c r="BA504" s="17">
        <v>1</v>
      </c>
      <c r="BB504" s="16"/>
      <c r="BC504" s="16"/>
      <c r="BD504" s="16"/>
      <c r="BE504" s="16"/>
      <c r="BF504" s="60">
        <v>5.0000000000000001E-4</v>
      </c>
      <c r="BG504" s="17">
        <v>1</v>
      </c>
      <c r="BH504" s="60">
        <v>5.0000000000000001E-4</v>
      </c>
      <c r="BI504" s="17">
        <v>1</v>
      </c>
      <c r="BJ504" s="60">
        <v>5.0000000000000001E-4</v>
      </c>
      <c r="BK504" s="17">
        <v>1</v>
      </c>
      <c r="BL504" s="16"/>
      <c r="BM504" s="16"/>
      <c r="BN504" s="16"/>
      <c r="BO504" s="16"/>
      <c r="BP504" s="16"/>
      <c r="BQ504" s="16"/>
      <c r="BR504" s="60">
        <v>5.0000000000000001E-4</v>
      </c>
      <c r="BS504" s="17">
        <v>1</v>
      </c>
      <c r="BT504" s="16"/>
      <c r="BU504" s="16"/>
      <c r="BV504" s="16"/>
      <c r="BW504" s="16"/>
      <c r="BX504" s="60">
        <v>5.0000000000000001E-4</v>
      </c>
      <c r="BY504" s="17">
        <v>1</v>
      </c>
      <c r="BZ504" s="60">
        <v>5.0000000000000001E-4</v>
      </c>
      <c r="CA504" s="17">
        <v>1</v>
      </c>
      <c r="CB504" s="16"/>
      <c r="CC504" s="16"/>
      <c r="CD504" s="16"/>
      <c r="CE504" s="16"/>
      <c r="CF504" s="16"/>
      <c r="CG504" s="16"/>
      <c r="CH504" s="60">
        <v>5.0000000000000001E-4</v>
      </c>
      <c r="CI504" s="17">
        <v>1</v>
      </c>
      <c r="CJ504" s="16"/>
      <c r="CK504" s="16"/>
      <c r="CL504" s="16"/>
      <c r="CM504" s="16"/>
      <c r="CN504" s="16"/>
      <c r="CO504" s="16"/>
      <c r="CP504" s="16"/>
      <c r="CQ504" s="16"/>
      <c r="CR504" s="16"/>
      <c r="CS504" s="16"/>
      <c r="CT504" s="60">
        <v>5.0000000000000001E-4</v>
      </c>
      <c r="CU504" s="17">
        <v>1</v>
      </c>
      <c r="CV504" s="16"/>
      <c r="CW504" s="16"/>
    </row>
    <row r="505" spans="1:101" x14ac:dyDescent="0.3">
      <c r="A505" s="14">
        <v>135</v>
      </c>
      <c r="B505" s="15"/>
      <c r="C505" s="14" t="s">
        <v>224</v>
      </c>
      <c r="D505" s="14" t="s">
        <v>497</v>
      </c>
      <c r="E505" s="14"/>
      <c r="F505" s="14"/>
      <c r="G505" s="14" t="s">
        <v>498</v>
      </c>
      <c r="H505" s="2"/>
      <c r="I505" s="12">
        <v>100</v>
      </c>
      <c r="J505" s="16">
        <f t="shared" si="26"/>
        <v>21.400000000000006</v>
      </c>
      <c r="K505" s="16">
        <f t="shared" si="27"/>
        <v>51.974499999999992</v>
      </c>
      <c r="L505" s="16">
        <f t="shared" si="25"/>
        <v>48.025500000000008</v>
      </c>
      <c r="M505" s="16">
        <f t="shared" si="25"/>
        <v>78.599999999999994</v>
      </c>
      <c r="N505" s="17">
        <v>8</v>
      </c>
      <c r="O505" s="17">
        <v>25</v>
      </c>
      <c r="P505" s="17">
        <v>5</v>
      </c>
      <c r="Q505" s="17">
        <v>10</v>
      </c>
      <c r="R505" s="18">
        <v>5.0000000000000001E-3</v>
      </c>
      <c r="S505" s="16">
        <v>0.5</v>
      </c>
      <c r="T505" s="60"/>
      <c r="U505" s="17"/>
      <c r="V505" s="16"/>
      <c r="W505" s="16"/>
      <c r="X505" s="18"/>
      <c r="Y505" s="16"/>
      <c r="Z505" s="16">
        <v>0.01</v>
      </c>
      <c r="AA505" s="16">
        <v>0.5</v>
      </c>
      <c r="AB505" s="16"/>
      <c r="AC505" s="16"/>
      <c r="AD505" s="16"/>
      <c r="AE505" s="16"/>
      <c r="AF505" s="18">
        <v>2E-3</v>
      </c>
      <c r="AG505" s="16">
        <v>0.1</v>
      </c>
      <c r="AH505" s="18">
        <v>5.0000000000000001E-3</v>
      </c>
      <c r="AI505" s="16">
        <v>0.5</v>
      </c>
      <c r="AJ505" s="17">
        <v>35</v>
      </c>
      <c r="AK505" s="17">
        <v>40</v>
      </c>
      <c r="AL505" s="16"/>
      <c r="AM505" s="16"/>
      <c r="AN505" s="16"/>
      <c r="AO505" s="16"/>
      <c r="AP505" s="16"/>
      <c r="AQ505" s="16"/>
      <c r="AR505" s="60"/>
      <c r="AS505" s="17"/>
      <c r="AT505" s="16"/>
      <c r="AU505" s="16"/>
      <c r="AV505" s="18"/>
      <c r="AW505" s="16"/>
      <c r="AX505" s="18">
        <v>3.0000000000000001E-3</v>
      </c>
      <c r="AY505" s="16">
        <v>1</v>
      </c>
      <c r="AZ505" s="60"/>
      <c r="BA505" s="17"/>
      <c r="BB505" s="16"/>
      <c r="BC505" s="16"/>
      <c r="BD505" s="16"/>
      <c r="BE505" s="16"/>
      <c r="BF505" s="60"/>
      <c r="BG505" s="17"/>
      <c r="BH505" s="60"/>
      <c r="BI505" s="17"/>
      <c r="BJ505" s="60"/>
      <c r="BK505" s="17"/>
      <c r="BL505" s="16"/>
      <c r="BM505" s="16"/>
      <c r="BN505" s="16"/>
      <c r="BO505" s="16"/>
      <c r="BP505" s="16"/>
      <c r="BQ505" s="16"/>
      <c r="BR505" s="60"/>
      <c r="BS505" s="17"/>
      <c r="BT505" s="16"/>
      <c r="BU505" s="16"/>
      <c r="BV505" s="16"/>
      <c r="BW505" s="16"/>
      <c r="BX505" s="60"/>
      <c r="BY505" s="17"/>
      <c r="BZ505" s="60">
        <v>5.0000000000000001E-4</v>
      </c>
      <c r="CA505" s="17">
        <v>1</v>
      </c>
      <c r="CB505" s="16"/>
      <c r="CC505" s="16"/>
      <c r="CD505" s="16"/>
      <c r="CE505" s="16"/>
      <c r="CF505" s="16"/>
      <c r="CG505" s="16"/>
      <c r="CH505" s="60"/>
      <c r="CI505" s="17"/>
      <c r="CJ505" s="16"/>
      <c r="CK505" s="16"/>
      <c r="CL505" s="16"/>
      <c r="CM505" s="16"/>
      <c r="CN505" s="16"/>
      <c r="CO505" s="16"/>
      <c r="CP505" s="16"/>
      <c r="CQ505" s="16"/>
      <c r="CR505" s="16"/>
      <c r="CS505" s="16"/>
      <c r="CT505" s="60"/>
      <c r="CU505" s="17"/>
      <c r="CV505" s="16"/>
      <c r="CW505" s="16"/>
    </row>
    <row r="506" spans="1:101" x14ac:dyDescent="0.3">
      <c r="A506" s="14">
        <v>135</v>
      </c>
      <c r="B506" s="15"/>
      <c r="C506" s="14" t="s">
        <v>224</v>
      </c>
      <c r="D506" s="14" t="s">
        <v>497</v>
      </c>
      <c r="E506" s="14"/>
      <c r="F506" s="14"/>
      <c r="G506" s="14" t="s">
        <v>498</v>
      </c>
      <c r="H506" s="2"/>
      <c r="I506" s="12">
        <v>100</v>
      </c>
      <c r="J506" s="16">
        <f t="shared" si="26"/>
        <v>21.900000000000006</v>
      </c>
      <c r="K506" s="16">
        <f t="shared" si="27"/>
        <v>51.979499999999994</v>
      </c>
      <c r="L506" s="16">
        <f t="shared" si="25"/>
        <v>48.020500000000006</v>
      </c>
      <c r="M506" s="16">
        <f t="shared" si="25"/>
        <v>78.099999999999994</v>
      </c>
      <c r="N506" s="17">
        <v>8</v>
      </c>
      <c r="O506" s="17">
        <v>25</v>
      </c>
      <c r="P506" s="17">
        <v>5</v>
      </c>
      <c r="Q506" s="17">
        <v>10</v>
      </c>
      <c r="R506" s="18">
        <v>5.0000000000000001E-3</v>
      </c>
      <c r="S506" s="16">
        <v>0.5</v>
      </c>
      <c r="T506" s="60"/>
      <c r="U506" s="17"/>
      <c r="V506" s="16"/>
      <c r="W506" s="16"/>
      <c r="X506" s="18"/>
      <c r="Y506" s="16"/>
      <c r="Z506" s="16">
        <v>0.01</v>
      </c>
      <c r="AA506" s="16">
        <v>0.5</v>
      </c>
      <c r="AB506" s="16"/>
      <c r="AC506" s="16"/>
      <c r="AD506" s="16"/>
      <c r="AE506" s="16"/>
      <c r="AF506" s="18">
        <v>2E-3</v>
      </c>
      <c r="AG506" s="16">
        <v>0.1</v>
      </c>
      <c r="AH506" s="18"/>
      <c r="AI506" s="16"/>
      <c r="AJ506" s="17">
        <v>35</v>
      </c>
      <c r="AK506" s="17">
        <v>40</v>
      </c>
      <c r="AL506" s="16"/>
      <c r="AM506" s="16"/>
      <c r="AN506" s="16"/>
      <c r="AO506" s="16"/>
      <c r="AP506" s="16"/>
      <c r="AQ506" s="16"/>
      <c r="AR506" s="60"/>
      <c r="AS506" s="17"/>
      <c r="AT506" s="16"/>
      <c r="AU506" s="16"/>
      <c r="AV506" s="18"/>
      <c r="AW506" s="16"/>
      <c r="AX506" s="18">
        <v>3.0000000000000001E-3</v>
      </c>
      <c r="AY506" s="16">
        <v>1</v>
      </c>
      <c r="AZ506" s="60"/>
      <c r="BA506" s="17"/>
      <c r="BB506" s="16"/>
      <c r="BC506" s="16"/>
      <c r="BD506" s="16"/>
      <c r="BE506" s="16"/>
      <c r="BF506" s="60"/>
      <c r="BG506" s="17"/>
      <c r="BH506" s="60"/>
      <c r="BI506" s="17"/>
      <c r="BJ506" s="60"/>
      <c r="BK506" s="17"/>
      <c r="BL506" s="16"/>
      <c r="BM506" s="16"/>
      <c r="BN506" s="16"/>
      <c r="BO506" s="16"/>
      <c r="BP506" s="16"/>
      <c r="BQ506" s="16"/>
      <c r="BR506" s="60"/>
      <c r="BS506" s="17"/>
      <c r="BT506" s="16"/>
      <c r="BU506" s="16"/>
      <c r="BV506" s="16"/>
      <c r="BW506" s="16"/>
      <c r="BX506" s="60"/>
      <c r="BY506" s="17"/>
      <c r="BZ506" s="60">
        <v>5.0000000000000001E-4</v>
      </c>
      <c r="CA506" s="17">
        <v>1</v>
      </c>
      <c r="CB506" s="16"/>
      <c r="CC506" s="16"/>
      <c r="CD506" s="16"/>
      <c r="CE506" s="16"/>
      <c r="CF506" s="16"/>
      <c r="CG506" s="16"/>
      <c r="CH506" s="60"/>
      <c r="CI506" s="17"/>
      <c r="CJ506" s="16"/>
      <c r="CK506" s="16"/>
      <c r="CL506" s="16"/>
      <c r="CM506" s="16"/>
      <c r="CN506" s="16"/>
      <c r="CO506" s="16"/>
      <c r="CP506" s="16"/>
      <c r="CQ506" s="16"/>
      <c r="CR506" s="16"/>
      <c r="CS506" s="16"/>
      <c r="CT506" s="60"/>
      <c r="CU506" s="17"/>
      <c r="CV506" s="16"/>
      <c r="CW506" s="16"/>
    </row>
    <row r="507" spans="1:101" x14ac:dyDescent="0.3">
      <c r="A507" s="14">
        <v>135</v>
      </c>
      <c r="B507" s="15"/>
      <c r="C507" s="14" t="s">
        <v>224</v>
      </c>
      <c r="D507" s="14" t="s">
        <v>497</v>
      </c>
      <c r="E507" s="14"/>
      <c r="F507" s="14"/>
      <c r="G507" s="14" t="s">
        <v>498</v>
      </c>
      <c r="H507" s="2"/>
      <c r="I507" s="12">
        <v>100</v>
      </c>
      <c r="J507" s="16">
        <f t="shared" si="26"/>
        <v>21.400000000000006</v>
      </c>
      <c r="K507" s="16">
        <f t="shared" si="27"/>
        <v>51.974499999999999</v>
      </c>
      <c r="L507" s="16">
        <f t="shared" si="25"/>
        <v>48.025500000000001</v>
      </c>
      <c r="M507" s="16">
        <f t="shared" si="25"/>
        <v>78.599999999999994</v>
      </c>
      <c r="N507" s="17">
        <v>8</v>
      </c>
      <c r="O507" s="17">
        <v>25</v>
      </c>
      <c r="P507" s="17">
        <v>5</v>
      </c>
      <c r="Q507" s="17">
        <v>10</v>
      </c>
      <c r="R507" s="18">
        <v>5.0000000000000001E-3</v>
      </c>
      <c r="S507" s="16">
        <v>0.5</v>
      </c>
      <c r="T507" s="60"/>
      <c r="U507" s="17"/>
      <c r="V507" s="16"/>
      <c r="W507" s="16"/>
      <c r="X507" s="18">
        <v>2E-3</v>
      </c>
      <c r="Y507" s="16">
        <v>0.1</v>
      </c>
      <c r="Z507" s="16"/>
      <c r="AA507" s="16"/>
      <c r="AB507" s="16"/>
      <c r="AC507" s="16"/>
      <c r="AD507" s="16"/>
      <c r="AE507" s="16"/>
      <c r="AF507" s="18"/>
      <c r="AG507" s="16"/>
      <c r="AH507" s="18">
        <v>5.0000000000000001E-3</v>
      </c>
      <c r="AI507" s="16">
        <v>0.5</v>
      </c>
      <c r="AJ507" s="17">
        <v>35</v>
      </c>
      <c r="AK507" s="17">
        <v>40</v>
      </c>
      <c r="AL507" s="16"/>
      <c r="AM507" s="16"/>
      <c r="AN507" s="16">
        <v>0.01</v>
      </c>
      <c r="AO507" s="16">
        <v>0.5</v>
      </c>
      <c r="AP507" s="16"/>
      <c r="AQ507" s="16"/>
      <c r="AR507" s="60"/>
      <c r="AS507" s="17"/>
      <c r="AT507" s="16"/>
      <c r="AU507" s="16"/>
      <c r="AV507" s="18"/>
      <c r="AW507" s="16"/>
      <c r="AX507" s="18">
        <v>3.0000000000000001E-3</v>
      </c>
      <c r="AY507" s="16">
        <v>1</v>
      </c>
      <c r="AZ507" s="60"/>
      <c r="BA507" s="17"/>
      <c r="BB507" s="16"/>
      <c r="BC507" s="16"/>
      <c r="BD507" s="16"/>
      <c r="BE507" s="16"/>
      <c r="BF507" s="60"/>
      <c r="BG507" s="17"/>
      <c r="BH507" s="60"/>
      <c r="BI507" s="17"/>
      <c r="BJ507" s="60"/>
      <c r="BK507" s="17"/>
      <c r="BL507" s="16"/>
      <c r="BM507" s="16"/>
      <c r="BN507" s="16"/>
      <c r="BO507" s="16"/>
      <c r="BP507" s="16"/>
      <c r="BQ507" s="16"/>
      <c r="BR507" s="60"/>
      <c r="BS507" s="17"/>
      <c r="BT507" s="16"/>
      <c r="BU507" s="16"/>
      <c r="BV507" s="16"/>
      <c r="BW507" s="16"/>
      <c r="BX507" s="60"/>
      <c r="BY507" s="17"/>
      <c r="BZ507" s="60">
        <v>5.0000000000000001E-4</v>
      </c>
      <c r="CA507" s="17">
        <v>1</v>
      </c>
      <c r="CB507" s="16"/>
      <c r="CC507" s="16"/>
      <c r="CD507" s="16"/>
      <c r="CE507" s="16"/>
      <c r="CF507" s="16"/>
      <c r="CG507" s="16"/>
      <c r="CH507" s="60"/>
      <c r="CI507" s="17"/>
      <c r="CJ507" s="16"/>
      <c r="CK507" s="16"/>
      <c r="CL507" s="16"/>
      <c r="CM507" s="16"/>
      <c r="CN507" s="16"/>
      <c r="CO507" s="16"/>
      <c r="CP507" s="16"/>
      <c r="CQ507" s="16"/>
      <c r="CR507" s="16"/>
      <c r="CS507" s="16"/>
      <c r="CT507" s="60"/>
      <c r="CU507" s="17"/>
      <c r="CV507" s="16"/>
      <c r="CW507" s="16"/>
    </row>
    <row r="508" spans="1:101" x14ac:dyDescent="0.3">
      <c r="A508" s="14">
        <v>135</v>
      </c>
      <c r="B508" s="15"/>
      <c r="C508" s="14" t="s">
        <v>224</v>
      </c>
      <c r="D508" s="14" t="s">
        <v>497</v>
      </c>
      <c r="E508" s="14"/>
      <c r="F508" s="14"/>
      <c r="G508" s="14" t="s">
        <v>498</v>
      </c>
      <c r="H508" s="2"/>
      <c r="I508" s="12">
        <v>100</v>
      </c>
      <c r="J508" s="16">
        <f t="shared" si="26"/>
        <v>11.900000000000006</v>
      </c>
      <c r="K508" s="16">
        <f t="shared" si="27"/>
        <v>51.974499999999978</v>
      </c>
      <c r="L508" s="16">
        <f t="shared" si="25"/>
        <v>48.025500000000022</v>
      </c>
      <c r="M508" s="16">
        <f t="shared" si="25"/>
        <v>88.1</v>
      </c>
      <c r="N508" s="17">
        <v>8</v>
      </c>
      <c r="O508" s="17">
        <v>25</v>
      </c>
      <c r="P508" s="17">
        <v>5</v>
      </c>
      <c r="Q508" s="17">
        <v>10</v>
      </c>
      <c r="R508" s="18">
        <v>5.0000000000000001E-3</v>
      </c>
      <c r="S508" s="16">
        <v>0.5</v>
      </c>
      <c r="T508" s="60">
        <v>5.0000000000000001E-4</v>
      </c>
      <c r="U508" s="17">
        <v>1</v>
      </c>
      <c r="V508" s="16"/>
      <c r="W508" s="16"/>
      <c r="X508" s="18">
        <v>2E-3</v>
      </c>
      <c r="Y508" s="16">
        <v>0.1</v>
      </c>
      <c r="Z508" s="16"/>
      <c r="AA508" s="16"/>
      <c r="AB508" s="16"/>
      <c r="AC508" s="16"/>
      <c r="AD508" s="16"/>
      <c r="AE508" s="16"/>
      <c r="AF508" s="18"/>
      <c r="AG508" s="16"/>
      <c r="AH508" s="18"/>
      <c r="AI508" s="16"/>
      <c r="AJ508" s="17">
        <v>35</v>
      </c>
      <c r="AK508" s="17">
        <v>40</v>
      </c>
      <c r="AL508" s="16"/>
      <c r="AM508" s="16"/>
      <c r="AN508" s="16">
        <v>0.01</v>
      </c>
      <c r="AO508" s="16">
        <v>0.5</v>
      </c>
      <c r="AP508" s="16"/>
      <c r="AQ508" s="16"/>
      <c r="AR508" s="60">
        <v>5.0000000000000001E-4</v>
      </c>
      <c r="AS508" s="17">
        <v>1</v>
      </c>
      <c r="AT508" s="16"/>
      <c r="AU508" s="16"/>
      <c r="AV508" s="18"/>
      <c r="AW508" s="16"/>
      <c r="AX508" s="18">
        <v>3.0000000000000001E-3</v>
      </c>
      <c r="AY508" s="16">
        <v>1</v>
      </c>
      <c r="AZ508" s="60">
        <v>5.0000000000000001E-4</v>
      </c>
      <c r="BA508" s="17">
        <v>1</v>
      </c>
      <c r="BB508" s="16"/>
      <c r="BC508" s="16"/>
      <c r="BD508" s="16"/>
      <c r="BE508" s="16"/>
      <c r="BF508" s="60">
        <v>5.0000000000000001E-4</v>
      </c>
      <c r="BG508" s="17">
        <v>1</v>
      </c>
      <c r="BH508" s="60">
        <v>5.0000000000000001E-4</v>
      </c>
      <c r="BI508" s="17">
        <v>1</v>
      </c>
      <c r="BJ508" s="60">
        <v>5.0000000000000001E-4</v>
      </c>
      <c r="BK508" s="17">
        <v>1</v>
      </c>
      <c r="BL508" s="16"/>
      <c r="BM508" s="16"/>
      <c r="BN508" s="16"/>
      <c r="BO508" s="16"/>
      <c r="BP508" s="16"/>
      <c r="BQ508" s="16"/>
      <c r="BR508" s="60">
        <v>5.0000000000000001E-4</v>
      </c>
      <c r="BS508" s="17">
        <v>1</v>
      </c>
      <c r="BT508" s="16"/>
      <c r="BU508" s="16"/>
      <c r="BV508" s="16"/>
      <c r="BW508" s="16"/>
      <c r="BX508" s="60">
        <v>5.0000000000000001E-4</v>
      </c>
      <c r="BY508" s="17">
        <v>1</v>
      </c>
      <c r="BZ508" s="60">
        <v>5.0000000000000001E-4</v>
      </c>
      <c r="CA508" s="17">
        <v>1</v>
      </c>
      <c r="CB508" s="16"/>
      <c r="CC508" s="16"/>
      <c r="CD508" s="16"/>
      <c r="CE508" s="16"/>
      <c r="CF508" s="16"/>
      <c r="CG508" s="16"/>
      <c r="CH508" s="60">
        <v>5.0000000000000001E-4</v>
      </c>
      <c r="CI508" s="17">
        <v>1</v>
      </c>
      <c r="CJ508" s="16"/>
      <c r="CK508" s="16"/>
      <c r="CL508" s="16"/>
      <c r="CM508" s="16"/>
      <c r="CN508" s="16"/>
      <c r="CO508" s="16"/>
      <c r="CP508" s="16"/>
      <c r="CQ508" s="16"/>
      <c r="CR508" s="16"/>
      <c r="CS508" s="16"/>
      <c r="CT508" s="60">
        <v>5.0000000000000001E-4</v>
      </c>
      <c r="CU508" s="17">
        <v>1</v>
      </c>
      <c r="CV508" s="16"/>
      <c r="CW508" s="16"/>
    </row>
    <row r="509" spans="1:101" x14ac:dyDescent="0.3">
      <c r="A509" s="14">
        <v>135</v>
      </c>
      <c r="B509" s="15"/>
      <c r="C509" s="14" t="s">
        <v>224</v>
      </c>
      <c r="D509" s="14" t="s">
        <v>497</v>
      </c>
      <c r="E509" s="14"/>
      <c r="F509" s="14"/>
      <c r="G509" s="14" t="s">
        <v>498</v>
      </c>
      <c r="H509" s="2"/>
      <c r="I509" s="12">
        <v>100</v>
      </c>
      <c r="J509" s="16">
        <f t="shared" si="26"/>
        <v>21.400000000000006</v>
      </c>
      <c r="K509" s="16">
        <f t="shared" si="27"/>
        <v>51.974499999999999</v>
      </c>
      <c r="L509" s="16">
        <f t="shared" si="25"/>
        <v>48.025500000000001</v>
      </c>
      <c r="M509" s="16">
        <f t="shared" si="25"/>
        <v>78.599999999999994</v>
      </c>
      <c r="N509" s="17">
        <v>8</v>
      </c>
      <c r="O509" s="17">
        <v>25</v>
      </c>
      <c r="P509" s="17">
        <v>5</v>
      </c>
      <c r="Q509" s="17">
        <v>10</v>
      </c>
      <c r="R509" s="18">
        <v>5.0000000000000001E-3</v>
      </c>
      <c r="S509" s="16">
        <v>0.5</v>
      </c>
      <c r="T509" s="60"/>
      <c r="U509" s="17"/>
      <c r="V509" s="16"/>
      <c r="W509" s="16"/>
      <c r="X509" s="18"/>
      <c r="Y509" s="16"/>
      <c r="Z509" s="16"/>
      <c r="AA509" s="16"/>
      <c r="AB509" s="16"/>
      <c r="AC509" s="16"/>
      <c r="AD509" s="16"/>
      <c r="AE509" s="16"/>
      <c r="AF509" s="18">
        <v>2E-3</v>
      </c>
      <c r="AG509" s="16">
        <v>0.1</v>
      </c>
      <c r="AH509" s="18">
        <v>5.0000000000000001E-3</v>
      </c>
      <c r="AI509" s="16">
        <v>0.5</v>
      </c>
      <c r="AJ509" s="17">
        <v>35</v>
      </c>
      <c r="AK509" s="17">
        <v>40</v>
      </c>
      <c r="AL509" s="16"/>
      <c r="AM509" s="16"/>
      <c r="AN509" s="16">
        <v>0.01</v>
      </c>
      <c r="AO509" s="16">
        <v>0.5</v>
      </c>
      <c r="AP509" s="16"/>
      <c r="AQ509" s="16"/>
      <c r="AR509" s="60"/>
      <c r="AS509" s="17"/>
      <c r="AT509" s="16"/>
      <c r="AU509" s="16"/>
      <c r="AV509" s="18"/>
      <c r="AW509" s="16"/>
      <c r="AX509" s="18">
        <v>3.0000000000000001E-3</v>
      </c>
      <c r="AY509" s="16">
        <v>1</v>
      </c>
      <c r="AZ509" s="60"/>
      <c r="BA509" s="17"/>
      <c r="BB509" s="16"/>
      <c r="BC509" s="16"/>
      <c r="BD509" s="16"/>
      <c r="BE509" s="16"/>
      <c r="BF509" s="60"/>
      <c r="BG509" s="17"/>
      <c r="BH509" s="60"/>
      <c r="BI509" s="17"/>
      <c r="BJ509" s="60"/>
      <c r="BK509" s="17"/>
      <c r="BL509" s="16"/>
      <c r="BM509" s="16"/>
      <c r="BN509" s="16"/>
      <c r="BO509" s="16"/>
      <c r="BP509" s="16"/>
      <c r="BQ509" s="16"/>
      <c r="BR509" s="60"/>
      <c r="BS509" s="17"/>
      <c r="BT509" s="16"/>
      <c r="BU509" s="16"/>
      <c r="BV509" s="16"/>
      <c r="BW509" s="16"/>
      <c r="BX509" s="60"/>
      <c r="BY509" s="17"/>
      <c r="BZ509" s="60">
        <v>5.0000000000000001E-4</v>
      </c>
      <c r="CA509" s="17">
        <v>1</v>
      </c>
      <c r="CB509" s="16"/>
      <c r="CC509" s="16"/>
      <c r="CD509" s="16"/>
      <c r="CE509" s="16"/>
      <c r="CF509" s="16"/>
      <c r="CG509" s="16"/>
      <c r="CH509" s="60"/>
      <c r="CI509" s="17"/>
      <c r="CJ509" s="16"/>
      <c r="CK509" s="16"/>
      <c r="CL509" s="16"/>
      <c r="CM509" s="16"/>
      <c r="CN509" s="16"/>
      <c r="CO509" s="16"/>
      <c r="CP509" s="16"/>
      <c r="CQ509" s="16"/>
      <c r="CR509" s="16"/>
      <c r="CS509" s="16"/>
      <c r="CT509" s="60"/>
      <c r="CU509" s="17"/>
      <c r="CV509" s="16"/>
      <c r="CW509" s="16"/>
    </row>
    <row r="510" spans="1:101" x14ac:dyDescent="0.3">
      <c r="A510" s="14">
        <v>135</v>
      </c>
      <c r="B510" s="15"/>
      <c r="C510" s="14" t="s">
        <v>224</v>
      </c>
      <c r="D510" s="14" t="s">
        <v>497</v>
      </c>
      <c r="E510" s="14"/>
      <c r="F510" s="14"/>
      <c r="G510" s="14" t="s">
        <v>498</v>
      </c>
      <c r="H510" s="2"/>
      <c r="I510" s="12">
        <v>100</v>
      </c>
      <c r="J510" s="16">
        <f t="shared" si="26"/>
        <v>21.900000000000006</v>
      </c>
      <c r="K510" s="16">
        <f t="shared" si="27"/>
        <v>51.979499999999994</v>
      </c>
      <c r="L510" s="16">
        <f t="shared" si="25"/>
        <v>48.020500000000006</v>
      </c>
      <c r="M510" s="16">
        <f t="shared" si="25"/>
        <v>78.099999999999994</v>
      </c>
      <c r="N510" s="17">
        <v>8</v>
      </c>
      <c r="O510" s="17">
        <v>25</v>
      </c>
      <c r="P510" s="17">
        <v>5</v>
      </c>
      <c r="Q510" s="17">
        <v>10</v>
      </c>
      <c r="R510" s="18">
        <v>5.0000000000000001E-3</v>
      </c>
      <c r="S510" s="16">
        <v>0.5</v>
      </c>
      <c r="T510" s="60"/>
      <c r="U510" s="17"/>
      <c r="V510" s="16"/>
      <c r="W510" s="16"/>
      <c r="X510" s="18"/>
      <c r="Y510" s="16"/>
      <c r="Z510" s="16"/>
      <c r="AA510" s="16"/>
      <c r="AB510" s="16"/>
      <c r="AC510" s="16"/>
      <c r="AD510" s="16"/>
      <c r="AE510" s="16"/>
      <c r="AF510" s="18">
        <v>2E-3</v>
      </c>
      <c r="AG510" s="16">
        <v>0.1</v>
      </c>
      <c r="AH510" s="18"/>
      <c r="AI510" s="16"/>
      <c r="AJ510" s="17">
        <v>35</v>
      </c>
      <c r="AK510" s="17">
        <v>40</v>
      </c>
      <c r="AL510" s="16"/>
      <c r="AM510" s="16"/>
      <c r="AN510" s="16">
        <v>0.01</v>
      </c>
      <c r="AO510" s="16">
        <v>0.5</v>
      </c>
      <c r="AP510" s="16"/>
      <c r="AQ510" s="16"/>
      <c r="AR510" s="60"/>
      <c r="AS510" s="17"/>
      <c r="AT510" s="16"/>
      <c r="AU510" s="16"/>
      <c r="AV510" s="18"/>
      <c r="AW510" s="16"/>
      <c r="AX510" s="18">
        <v>3.0000000000000001E-3</v>
      </c>
      <c r="AY510" s="16">
        <v>1</v>
      </c>
      <c r="AZ510" s="60"/>
      <c r="BA510" s="17"/>
      <c r="BB510" s="16"/>
      <c r="BC510" s="16"/>
      <c r="BD510" s="16"/>
      <c r="BE510" s="16"/>
      <c r="BF510" s="60"/>
      <c r="BG510" s="17"/>
      <c r="BH510" s="60"/>
      <c r="BI510" s="17"/>
      <c r="BJ510" s="60"/>
      <c r="BK510" s="17"/>
      <c r="BL510" s="16"/>
      <c r="BM510" s="16"/>
      <c r="BN510" s="16"/>
      <c r="BO510" s="16"/>
      <c r="BP510" s="16"/>
      <c r="BQ510" s="16"/>
      <c r="BR510" s="60"/>
      <c r="BS510" s="17"/>
      <c r="BT510" s="16"/>
      <c r="BU510" s="16"/>
      <c r="BV510" s="16"/>
      <c r="BW510" s="16"/>
      <c r="BX510" s="60"/>
      <c r="BY510" s="17"/>
      <c r="BZ510" s="60">
        <v>5.0000000000000001E-4</v>
      </c>
      <c r="CA510" s="17">
        <v>1</v>
      </c>
      <c r="CB510" s="16"/>
      <c r="CC510" s="16"/>
      <c r="CD510" s="16"/>
      <c r="CE510" s="16"/>
      <c r="CF510" s="16"/>
      <c r="CG510" s="16"/>
      <c r="CH510" s="60"/>
      <c r="CI510" s="17"/>
      <c r="CJ510" s="16"/>
      <c r="CK510" s="16"/>
      <c r="CL510" s="16"/>
      <c r="CM510" s="16"/>
      <c r="CN510" s="16"/>
      <c r="CO510" s="16"/>
      <c r="CP510" s="16"/>
      <c r="CQ510" s="16"/>
      <c r="CR510" s="16"/>
      <c r="CS510" s="16"/>
      <c r="CT510" s="60"/>
      <c r="CU510" s="17"/>
      <c r="CV510" s="16"/>
      <c r="CW510" s="16"/>
    </row>
    <row r="511" spans="1:101" x14ac:dyDescent="0.3">
      <c r="A511" s="14">
        <v>135</v>
      </c>
      <c r="B511" s="15"/>
      <c r="C511" s="14" t="s">
        <v>224</v>
      </c>
      <c r="D511" s="14" t="s">
        <v>497</v>
      </c>
      <c r="E511" s="14"/>
      <c r="F511" s="14"/>
      <c r="G511" s="14" t="s">
        <v>498</v>
      </c>
      <c r="H511" s="2"/>
      <c r="I511" s="12">
        <v>100</v>
      </c>
      <c r="J511" s="16">
        <f t="shared" si="26"/>
        <v>22.200000000000003</v>
      </c>
      <c r="K511" s="16">
        <f t="shared" si="27"/>
        <v>51.967499999999994</v>
      </c>
      <c r="L511" s="16">
        <f t="shared" si="25"/>
        <v>48.032500000000006</v>
      </c>
      <c r="M511" s="16">
        <f t="shared" si="25"/>
        <v>77.8</v>
      </c>
      <c r="N511" s="17">
        <v>8</v>
      </c>
      <c r="O511" s="17">
        <v>25</v>
      </c>
      <c r="P511" s="17">
        <v>5</v>
      </c>
      <c r="Q511" s="17">
        <v>10</v>
      </c>
      <c r="R511" s="18">
        <v>5.0000000000000001E-3</v>
      </c>
      <c r="S511" s="16">
        <v>0.5</v>
      </c>
      <c r="T511" s="60"/>
      <c r="U511" s="17"/>
      <c r="V511" s="16">
        <v>0.01</v>
      </c>
      <c r="W511" s="16">
        <v>0.5</v>
      </c>
      <c r="X511" s="18">
        <v>2E-3</v>
      </c>
      <c r="Y511" s="16">
        <v>0.1</v>
      </c>
      <c r="Z511" s="16"/>
      <c r="AA511" s="16"/>
      <c r="AB511" s="16"/>
      <c r="AC511" s="16"/>
      <c r="AD511" s="16"/>
      <c r="AE511" s="16"/>
      <c r="AF511" s="18"/>
      <c r="AG511" s="16"/>
      <c r="AH511" s="18">
        <v>5.0000000000000001E-3</v>
      </c>
      <c r="AI511" s="16">
        <v>0.5</v>
      </c>
      <c r="AJ511" s="17">
        <v>35</v>
      </c>
      <c r="AK511" s="17">
        <v>40</v>
      </c>
      <c r="AL511" s="16">
        <v>0.01</v>
      </c>
      <c r="AM511" s="16">
        <v>0.2</v>
      </c>
      <c r="AN511" s="16"/>
      <c r="AO511" s="16"/>
      <c r="AP511" s="16"/>
      <c r="AQ511" s="16"/>
      <c r="AR511" s="60"/>
      <c r="AS511" s="17"/>
      <c r="AT511" s="16"/>
      <c r="AU511" s="16"/>
      <c r="AV511" s="18"/>
      <c r="AW511" s="16"/>
      <c r="AX511" s="18"/>
      <c r="AY511" s="16"/>
      <c r="AZ511" s="60"/>
      <c r="BA511" s="17"/>
      <c r="BB511" s="16"/>
      <c r="BC511" s="16"/>
      <c r="BD511" s="16"/>
      <c r="BE511" s="16"/>
      <c r="BF511" s="60"/>
      <c r="BG511" s="17"/>
      <c r="BH511" s="60"/>
      <c r="BI511" s="17"/>
      <c r="BJ511" s="60"/>
      <c r="BK511" s="17"/>
      <c r="BL511" s="16"/>
      <c r="BM511" s="16"/>
      <c r="BN511" s="16"/>
      <c r="BO511" s="16"/>
      <c r="BP511" s="16"/>
      <c r="BQ511" s="16"/>
      <c r="BR511" s="60"/>
      <c r="BS511" s="17"/>
      <c r="BT511" s="16"/>
      <c r="BU511" s="16"/>
      <c r="BV511" s="16"/>
      <c r="BW511" s="16"/>
      <c r="BX511" s="60"/>
      <c r="BY511" s="17"/>
      <c r="BZ511" s="60"/>
      <c r="CA511" s="17"/>
      <c r="CB511" s="16"/>
      <c r="CC511" s="16"/>
      <c r="CD511" s="16"/>
      <c r="CE511" s="16"/>
      <c r="CF511" s="16"/>
      <c r="CG511" s="16"/>
      <c r="CH511" s="60"/>
      <c r="CI511" s="17"/>
      <c r="CJ511" s="16"/>
      <c r="CK511" s="16"/>
      <c r="CL511" s="16"/>
      <c r="CM511" s="16"/>
      <c r="CN511" s="16"/>
      <c r="CO511" s="16"/>
      <c r="CP511" s="16"/>
      <c r="CQ511" s="16"/>
      <c r="CR511" s="16"/>
      <c r="CS511" s="16"/>
      <c r="CT511" s="60">
        <v>5.0000000000000001E-4</v>
      </c>
      <c r="CU511" s="17">
        <v>1</v>
      </c>
      <c r="CV511" s="16"/>
      <c r="CW511" s="16"/>
    </row>
    <row r="512" spans="1:101" x14ac:dyDescent="0.3">
      <c r="A512" s="14">
        <v>135</v>
      </c>
      <c r="B512" s="15"/>
      <c r="C512" s="14" t="s">
        <v>224</v>
      </c>
      <c r="D512" s="14" t="s">
        <v>497</v>
      </c>
      <c r="E512" s="14"/>
      <c r="F512" s="14"/>
      <c r="G512" s="14" t="s">
        <v>498</v>
      </c>
      <c r="H512" s="2"/>
      <c r="I512" s="12">
        <v>100</v>
      </c>
      <c r="J512" s="16">
        <f t="shared" si="26"/>
        <v>12.700000000000003</v>
      </c>
      <c r="K512" s="16">
        <f t="shared" si="27"/>
        <v>51.96749999999998</v>
      </c>
      <c r="L512" s="16">
        <f t="shared" si="25"/>
        <v>48.03250000000002</v>
      </c>
      <c r="M512" s="16">
        <f t="shared" si="25"/>
        <v>87.3</v>
      </c>
      <c r="N512" s="17">
        <v>8</v>
      </c>
      <c r="O512" s="17">
        <v>25</v>
      </c>
      <c r="P512" s="17">
        <v>5</v>
      </c>
      <c r="Q512" s="17">
        <v>10</v>
      </c>
      <c r="R512" s="18">
        <v>5.0000000000000001E-3</v>
      </c>
      <c r="S512" s="16">
        <v>0.5</v>
      </c>
      <c r="T512" s="60">
        <v>5.0000000000000001E-4</v>
      </c>
      <c r="U512" s="17">
        <v>1</v>
      </c>
      <c r="V512" s="16">
        <v>0.01</v>
      </c>
      <c r="W512" s="16">
        <v>0.5</v>
      </c>
      <c r="X512" s="18">
        <v>2E-3</v>
      </c>
      <c r="Y512" s="16">
        <v>0.1</v>
      </c>
      <c r="Z512" s="16"/>
      <c r="AA512" s="16"/>
      <c r="AB512" s="16"/>
      <c r="AC512" s="16"/>
      <c r="AD512" s="16"/>
      <c r="AE512" s="16"/>
      <c r="AF512" s="18"/>
      <c r="AG512" s="16"/>
      <c r="AH512" s="18"/>
      <c r="AI512" s="16"/>
      <c r="AJ512" s="17">
        <v>35</v>
      </c>
      <c r="AK512" s="17">
        <v>40</v>
      </c>
      <c r="AL512" s="16">
        <v>0.01</v>
      </c>
      <c r="AM512" s="16">
        <v>0.2</v>
      </c>
      <c r="AN512" s="16"/>
      <c r="AO512" s="16"/>
      <c r="AP512" s="16"/>
      <c r="AQ512" s="16"/>
      <c r="AR512" s="60">
        <v>5.0000000000000001E-4</v>
      </c>
      <c r="AS512" s="17">
        <v>1</v>
      </c>
      <c r="AT512" s="16"/>
      <c r="AU512" s="16"/>
      <c r="AV512" s="18"/>
      <c r="AW512" s="16"/>
      <c r="AX512" s="18"/>
      <c r="AY512" s="16"/>
      <c r="AZ512" s="60">
        <v>5.0000000000000001E-4</v>
      </c>
      <c r="BA512" s="17">
        <v>1</v>
      </c>
      <c r="BB512" s="16"/>
      <c r="BC512" s="16"/>
      <c r="BD512" s="16"/>
      <c r="BE512" s="16"/>
      <c r="BF512" s="60">
        <v>5.0000000000000001E-4</v>
      </c>
      <c r="BG512" s="17">
        <v>1</v>
      </c>
      <c r="BH512" s="60">
        <v>5.0000000000000001E-4</v>
      </c>
      <c r="BI512" s="17">
        <v>1</v>
      </c>
      <c r="BJ512" s="60">
        <v>5.0000000000000001E-4</v>
      </c>
      <c r="BK512" s="17">
        <v>1</v>
      </c>
      <c r="BL512" s="16"/>
      <c r="BM512" s="16"/>
      <c r="BN512" s="16"/>
      <c r="BO512" s="16"/>
      <c r="BP512" s="16"/>
      <c r="BQ512" s="16"/>
      <c r="BR512" s="60">
        <v>5.0000000000000001E-4</v>
      </c>
      <c r="BS512" s="17">
        <v>1</v>
      </c>
      <c r="BT512" s="16"/>
      <c r="BU512" s="16"/>
      <c r="BV512" s="16"/>
      <c r="BW512" s="16"/>
      <c r="BX512" s="60">
        <v>5.0000000000000001E-4</v>
      </c>
      <c r="BY512" s="17">
        <v>1</v>
      </c>
      <c r="BZ512" s="60">
        <v>5.0000000000000001E-4</v>
      </c>
      <c r="CA512" s="17">
        <v>1</v>
      </c>
      <c r="CB512" s="16"/>
      <c r="CC512" s="16"/>
      <c r="CD512" s="16"/>
      <c r="CE512" s="16"/>
      <c r="CF512" s="16"/>
      <c r="CG512" s="16"/>
      <c r="CH512" s="60">
        <v>5.0000000000000001E-4</v>
      </c>
      <c r="CI512" s="17">
        <v>1</v>
      </c>
      <c r="CJ512" s="16"/>
      <c r="CK512" s="16"/>
      <c r="CL512" s="16"/>
      <c r="CM512" s="16"/>
      <c r="CN512" s="16"/>
      <c r="CO512" s="16"/>
      <c r="CP512" s="16"/>
      <c r="CQ512" s="16"/>
      <c r="CR512" s="16"/>
      <c r="CS512" s="16"/>
      <c r="CT512" s="60">
        <v>5.0000000000000001E-4</v>
      </c>
      <c r="CU512" s="17">
        <v>1</v>
      </c>
      <c r="CV512" s="16"/>
      <c r="CW512" s="16"/>
    </row>
    <row r="513" spans="1:101" x14ac:dyDescent="0.3">
      <c r="A513" s="14">
        <v>135</v>
      </c>
      <c r="B513" s="15"/>
      <c r="C513" s="14" t="s">
        <v>224</v>
      </c>
      <c r="D513" s="14" t="s">
        <v>497</v>
      </c>
      <c r="E513" s="14"/>
      <c r="F513" s="14"/>
      <c r="G513" s="14" t="s">
        <v>498</v>
      </c>
      <c r="H513" s="2"/>
      <c r="I513" s="12">
        <v>100</v>
      </c>
      <c r="J513" s="16">
        <f t="shared" si="26"/>
        <v>22.200000000000003</v>
      </c>
      <c r="K513" s="16">
        <f t="shared" si="27"/>
        <v>51.967499999999994</v>
      </c>
      <c r="L513" s="16">
        <f t="shared" si="25"/>
        <v>48.032500000000006</v>
      </c>
      <c r="M513" s="16">
        <f t="shared" si="25"/>
        <v>77.8</v>
      </c>
      <c r="N513" s="17">
        <v>8</v>
      </c>
      <c r="O513" s="17">
        <v>25</v>
      </c>
      <c r="P513" s="17">
        <v>5</v>
      </c>
      <c r="Q513" s="17">
        <v>10</v>
      </c>
      <c r="R513" s="18">
        <v>5.0000000000000001E-3</v>
      </c>
      <c r="S513" s="16">
        <v>0.5</v>
      </c>
      <c r="T513" s="60"/>
      <c r="U513" s="17"/>
      <c r="V513" s="16">
        <v>0.01</v>
      </c>
      <c r="W513" s="16">
        <v>0.5</v>
      </c>
      <c r="X513" s="18"/>
      <c r="Y513" s="16"/>
      <c r="Z513" s="16"/>
      <c r="AA513" s="16"/>
      <c r="AB513" s="16"/>
      <c r="AC513" s="16"/>
      <c r="AD513" s="16"/>
      <c r="AE513" s="16"/>
      <c r="AF513" s="18">
        <v>2E-3</v>
      </c>
      <c r="AG513" s="16">
        <v>0.1</v>
      </c>
      <c r="AH513" s="18">
        <v>5.0000000000000001E-3</v>
      </c>
      <c r="AI513" s="16">
        <v>0.5</v>
      </c>
      <c r="AJ513" s="17">
        <v>35</v>
      </c>
      <c r="AK513" s="17">
        <v>40</v>
      </c>
      <c r="AL513" s="16">
        <v>0.01</v>
      </c>
      <c r="AM513" s="16">
        <v>0.2</v>
      </c>
      <c r="AN513" s="16"/>
      <c r="AO513" s="16"/>
      <c r="AP513" s="16"/>
      <c r="AQ513" s="16"/>
      <c r="AR513" s="60"/>
      <c r="AS513" s="17"/>
      <c r="AT513" s="16"/>
      <c r="AU513" s="16"/>
      <c r="AV513" s="18"/>
      <c r="AW513" s="16"/>
      <c r="AX513" s="18"/>
      <c r="AY513" s="16"/>
      <c r="AZ513" s="60"/>
      <c r="BA513" s="17"/>
      <c r="BB513" s="16"/>
      <c r="BC513" s="16"/>
      <c r="BD513" s="16"/>
      <c r="BE513" s="16"/>
      <c r="BF513" s="60"/>
      <c r="BG513" s="17"/>
      <c r="BH513" s="60"/>
      <c r="BI513" s="17"/>
      <c r="BJ513" s="60"/>
      <c r="BK513" s="17"/>
      <c r="BL513" s="16"/>
      <c r="BM513" s="16"/>
      <c r="BN513" s="16"/>
      <c r="BO513" s="16"/>
      <c r="BP513" s="16"/>
      <c r="BQ513" s="16"/>
      <c r="BR513" s="60"/>
      <c r="BS513" s="17"/>
      <c r="BT513" s="16"/>
      <c r="BU513" s="16"/>
      <c r="BV513" s="16"/>
      <c r="BW513" s="16"/>
      <c r="BX513" s="60"/>
      <c r="BY513" s="17"/>
      <c r="BZ513" s="60"/>
      <c r="CA513" s="17"/>
      <c r="CB513" s="16"/>
      <c r="CC513" s="16"/>
      <c r="CD513" s="16"/>
      <c r="CE513" s="16"/>
      <c r="CF513" s="16"/>
      <c r="CG513" s="16"/>
      <c r="CH513" s="60">
        <v>5.0000000000000001E-4</v>
      </c>
      <c r="CI513" s="17">
        <v>1</v>
      </c>
      <c r="CJ513" s="16"/>
      <c r="CK513" s="16"/>
      <c r="CL513" s="16"/>
      <c r="CM513" s="16"/>
      <c r="CN513" s="16"/>
      <c r="CO513" s="16"/>
      <c r="CP513" s="16"/>
      <c r="CQ513" s="16"/>
      <c r="CR513" s="16"/>
      <c r="CS513" s="16"/>
      <c r="CT513" s="60"/>
      <c r="CU513" s="17"/>
      <c r="CV513" s="16"/>
      <c r="CW513" s="16"/>
    </row>
    <row r="514" spans="1:101" x14ac:dyDescent="0.3">
      <c r="A514" s="14">
        <v>135</v>
      </c>
      <c r="B514" s="15"/>
      <c r="C514" s="14" t="s">
        <v>224</v>
      </c>
      <c r="D514" s="14" t="s">
        <v>497</v>
      </c>
      <c r="E514" s="14"/>
      <c r="F514" s="14"/>
      <c r="G514" s="14" t="s">
        <v>498</v>
      </c>
      <c r="H514" s="2"/>
      <c r="I514" s="12">
        <v>100</v>
      </c>
      <c r="J514" s="16">
        <f t="shared" si="26"/>
        <v>22.700000000000003</v>
      </c>
      <c r="K514" s="16">
        <f t="shared" si="27"/>
        <v>51.972499999999997</v>
      </c>
      <c r="L514" s="16">
        <f t="shared" si="25"/>
        <v>48.027500000000003</v>
      </c>
      <c r="M514" s="16">
        <f t="shared" si="25"/>
        <v>77.3</v>
      </c>
      <c r="N514" s="17">
        <v>8</v>
      </c>
      <c r="O514" s="17">
        <v>25</v>
      </c>
      <c r="P514" s="17">
        <v>5</v>
      </c>
      <c r="Q514" s="17">
        <v>10</v>
      </c>
      <c r="R514" s="18">
        <v>5.0000000000000001E-3</v>
      </c>
      <c r="S514" s="16">
        <v>0.5</v>
      </c>
      <c r="T514" s="60"/>
      <c r="U514" s="17"/>
      <c r="V514" s="16">
        <v>0.01</v>
      </c>
      <c r="W514" s="16">
        <v>0.5</v>
      </c>
      <c r="X514" s="18"/>
      <c r="Y514" s="16"/>
      <c r="Z514" s="16"/>
      <c r="AA514" s="16"/>
      <c r="AB514" s="16"/>
      <c r="AC514" s="16"/>
      <c r="AD514" s="16"/>
      <c r="AE514" s="16"/>
      <c r="AF514" s="18">
        <v>2E-3</v>
      </c>
      <c r="AG514" s="16">
        <v>0.1</v>
      </c>
      <c r="AH514" s="18"/>
      <c r="AI514" s="16"/>
      <c r="AJ514" s="17">
        <v>35</v>
      </c>
      <c r="AK514" s="17">
        <v>40</v>
      </c>
      <c r="AL514" s="16">
        <v>0.01</v>
      </c>
      <c r="AM514" s="16">
        <v>0.2</v>
      </c>
      <c r="AN514" s="16"/>
      <c r="AO514" s="16"/>
      <c r="AP514" s="16"/>
      <c r="AQ514" s="16"/>
      <c r="AR514" s="60"/>
      <c r="AS514" s="17"/>
      <c r="AT514" s="16"/>
      <c r="AU514" s="16"/>
      <c r="AV514" s="18"/>
      <c r="AW514" s="16"/>
      <c r="AX514" s="18"/>
      <c r="AY514" s="16"/>
      <c r="AZ514" s="60"/>
      <c r="BA514" s="17"/>
      <c r="BB514" s="16"/>
      <c r="BC514" s="16"/>
      <c r="BD514" s="16"/>
      <c r="BE514" s="16"/>
      <c r="BF514" s="60"/>
      <c r="BG514" s="17"/>
      <c r="BH514" s="60"/>
      <c r="BI514" s="17"/>
      <c r="BJ514" s="60"/>
      <c r="BK514" s="17"/>
      <c r="BL514" s="16"/>
      <c r="BM514" s="16"/>
      <c r="BN514" s="16"/>
      <c r="BO514" s="16"/>
      <c r="BP514" s="16"/>
      <c r="BQ514" s="16"/>
      <c r="BR514" s="60"/>
      <c r="BS514" s="17"/>
      <c r="BT514" s="16"/>
      <c r="BU514" s="16"/>
      <c r="BV514" s="16"/>
      <c r="BW514" s="16"/>
      <c r="BX514" s="60"/>
      <c r="BY514" s="17"/>
      <c r="BZ514" s="60"/>
      <c r="CA514" s="17"/>
      <c r="CB514" s="16"/>
      <c r="CC514" s="16"/>
      <c r="CD514" s="16"/>
      <c r="CE514" s="16"/>
      <c r="CF514" s="16"/>
      <c r="CG514" s="16"/>
      <c r="CH514" s="60">
        <v>5.0000000000000001E-4</v>
      </c>
      <c r="CI514" s="17">
        <v>1</v>
      </c>
      <c r="CJ514" s="16"/>
      <c r="CK514" s="16"/>
      <c r="CL514" s="16"/>
      <c r="CM514" s="16"/>
      <c r="CN514" s="16"/>
      <c r="CO514" s="16"/>
      <c r="CP514" s="16"/>
      <c r="CQ514" s="16"/>
      <c r="CR514" s="16"/>
      <c r="CS514" s="16"/>
      <c r="CT514" s="60"/>
      <c r="CU514" s="17"/>
      <c r="CV514" s="16"/>
      <c r="CW514" s="16"/>
    </row>
    <row r="515" spans="1:101" x14ac:dyDescent="0.3">
      <c r="A515" s="14">
        <v>135</v>
      </c>
      <c r="B515" s="15"/>
      <c r="C515" s="14" t="s">
        <v>224</v>
      </c>
      <c r="D515" s="14" t="s">
        <v>497</v>
      </c>
      <c r="E515" s="14"/>
      <c r="F515" s="14"/>
      <c r="G515" s="14" t="s">
        <v>498</v>
      </c>
      <c r="H515" s="2"/>
      <c r="I515" s="12">
        <v>100</v>
      </c>
      <c r="J515" s="16">
        <f t="shared" si="26"/>
        <v>22.200000000000003</v>
      </c>
      <c r="K515" s="16">
        <f t="shared" si="27"/>
        <v>51.967499999999994</v>
      </c>
      <c r="L515" s="16">
        <f t="shared" si="25"/>
        <v>48.032500000000006</v>
      </c>
      <c r="M515" s="16">
        <f t="shared" si="25"/>
        <v>77.8</v>
      </c>
      <c r="N515" s="17">
        <v>8</v>
      </c>
      <c r="O515" s="17">
        <v>25</v>
      </c>
      <c r="P515" s="17">
        <v>5</v>
      </c>
      <c r="Q515" s="17">
        <v>10</v>
      </c>
      <c r="R515" s="18">
        <v>5.0000000000000001E-3</v>
      </c>
      <c r="S515" s="16">
        <v>0.5</v>
      </c>
      <c r="T515" s="60"/>
      <c r="U515" s="17"/>
      <c r="V515" s="16"/>
      <c r="W515" s="16"/>
      <c r="X515" s="18">
        <v>2E-3</v>
      </c>
      <c r="Y515" s="16">
        <v>0.1</v>
      </c>
      <c r="Z515" s="16">
        <v>0.01</v>
      </c>
      <c r="AA515" s="16">
        <v>0.5</v>
      </c>
      <c r="AB515" s="16"/>
      <c r="AC515" s="16"/>
      <c r="AD515" s="16"/>
      <c r="AE515" s="16"/>
      <c r="AF515" s="18"/>
      <c r="AG515" s="16"/>
      <c r="AH515" s="18">
        <v>5.0000000000000001E-3</v>
      </c>
      <c r="AI515" s="16">
        <v>0.5</v>
      </c>
      <c r="AJ515" s="17">
        <v>35</v>
      </c>
      <c r="AK515" s="17">
        <v>40</v>
      </c>
      <c r="AL515" s="16">
        <v>0.01</v>
      </c>
      <c r="AM515" s="16">
        <v>0.2</v>
      </c>
      <c r="AN515" s="16"/>
      <c r="AO515" s="16"/>
      <c r="AP515" s="16"/>
      <c r="AQ515" s="16"/>
      <c r="AR515" s="60"/>
      <c r="AS515" s="17"/>
      <c r="AT515" s="16"/>
      <c r="AU515" s="16"/>
      <c r="AV515" s="18"/>
      <c r="AW515" s="16"/>
      <c r="AX515" s="18"/>
      <c r="AY515" s="16"/>
      <c r="AZ515" s="60"/>
      <c r="BA515" s="17"/>
      <c r="BB515" s="16"/>
      <c r="BC515" s="16"/>
      <c r="BD515" s="16"/>
      <c r="BE515" s="16"/>
      <c r="BF515" s="60"/>
      <c r="BG515" s="17"/>
      <c r="BH515" s="60"/>
      <c r="BI515" s="17"/>
      <c r="BJ515" s="60"/>
      <c r="BK515" s="17"/>
      <c r="BL515" s="16"/>
      <c r="BM515" s="16"/>
      <c r="BN515" s="16"/>
      <c r="BO515" s="16"/>
      <c r="BP515" s="16"/>
      <c r="BQ515" s="16"/>
      <c r="BR515" s="60"/>
      <c r="BS515" s="17"/>
      <c r="BT515" s="16"/>
      <c r="BU515" s="16"/>
      <c r="BV515" s="16"/>
      <c r="BW515" s="16"/>
      <c r="BX515" s="60"/>
      <c r="BY515" s="17"/>
      <c r="BZ515" s="60"/>
      <c r="CA515" s="17"/>
      <c r="CB515" s="16"/>
      <c r="CC515" s="16"/>
      <c r="CD515" s="16"/>
      <c r="CE515" s="16"/>
      <c r="CF515" s="16"/>
      <c r="CG515" s="16"/>
      <c r="CH515" s="60">
        <v>5.0000000000000001E-4</v>
      </c>
      <c r="CI515" s="17">
        <v>1</v>
      </c>
      <c r="CJ515" s="16"/>
      <c r="CK515" s="16"/>
      <c r="CL515" s="16"/>
      <c r="CM515" s="16"/>
      <c r="CN515" s="16"/>
      <c r="CO515" s="16"/>
      <c r="CP515" s="16"/>
      <c r="CQ515" s="16"/>
      <c r="CR515" s="16"/>
      <c r="CS515" s="16"/>
      <c r="CT515" s="60"/>
      <c r="CU515" s="17"/>
      <c r="CV515" s="16"/>
      <c r="CW515" s="16"/>
    </row>
    <row r="516" spans="1:101" x14ac:dyDescent="0.3">
      <c r="A516" s="14">
        <v>135</v>
      </c>
      <c r="B516" s="15"/>
      <c r="C516" s="14" t="s">
        <v>224</v>
      </c>
      <c r="D516" s="14" t="s">
        <v>497</v>
      </c>
      <c r="E516" s="14"/>
      <c r="F516" s="14"/>
      <c r="G516" s="14" t="s">
        <v>498</v>
      </c>
      <c r="H516" s="2"/>
      <c r="I516" s="12">
        <v>100</v>
      </c>
      <c r="J516" s="16">
        <f t="shared" si="26"/>
        <v>12.700000000000003</v>
      </c>
      <c r="K516" s="16">
        <f t="shared" si="27"/>
        <v>51.96749999999998</v>
      </c>
      <c r="L516" s="16">
        <f t="shared" si="25"/>
        <v>48.03250000000002</v>
      </c>
      <c r="M516" s="16">
        <f t="shared" si="25"/>
        <v>87.3</v>
      </c>
      <c r="N516" s="17">
        <v>8</v>
      </c>
      <c r="O516" s="17">
        <v>25</v>
      </c>
      <c r="P516" s="17">
        <v>5</v>
      </c>
      <c r="Q516" s="17">
        <v>10</v>
      </c>
      <c r="R516" s="18">
        <v>5.0000000000000001E-3</v>
      </c>
      <c r="S516" s="16">
        <v>0.5</v>
      </c>
      <c r="T516" s="60">
        <v>5.0000000000000001E-4</v>
      </c>
      <c r="U516" s="17">
        <v>1</v>
      </c>
      <c r="V516" s="16"/>
      <c r="W516" s="16"/>
      <c r="X516" s="18">
        <v>2E-3</v>
      </c>
      <c r="Y516" s="16">
        <v>0.1</v>
      </c>
      <c r="Z516" s="16">
        <v>0.01</v>
      </c>
      <c r="AA516" s="16">
        <v>0.5</v>
      </c>
      <c r="AB516" s="16"/>
      <c r="AC516" s="16"/>
      <c r="AD516" s="16"/>
      <c r="AE516" s="16"/>
      <c r="AF516" s="18"/>
      <c r="AG516" s="16"/>
      <c r="AH516" s="18"/>
      <c r="AI516" s="16"/>
      <c r="AJ516" s="17">
        <v>35</v>
      </c>
      <c r="AK516" s="17">
        <v>40</v>
      </c>
      <c r="AL516" s="16">
        <v>0.01</v>
      </c>
      <c r="AM516" s="16">
        <v>0.2</v>
      </c>
      <c r="AN516" s="16"/>
      <c r="AO516" s="16"/>
      <c r="AP516" s="16"/>
      <c r="AQ516" s="16"/>
      <c r="AR516" s="60">
        <v>5.0000000000000001E-4</v>
      </c>
      <c r="AS516" s="17">
        <v>1</v>
      </c>
      <c r="AT516" s="16"/>
      <c r="AU516" s="16"/>
      <c r="AV516" s="18"/>
      <c r="AW516" s="16"/>
      <c r="AX516" s="18"/>
      <c r="AY516" s="16"/>
      <c r="AZ516" s="60">
        <v>5.0000000000000001E-4</v>
      </c>
      <c r="BA516" s="17">
        <v>1</v>
      </c>
      <c r="BB516" s="16"/>
      <c r="BC516" s="16"/>
      <c r="BD516" s="16"/>
      <c r="BE516" s="16"/>
      <c r="BF516" s="60">
        <v>5.0000000000000001E-4</v>
      </c>
      <c r="BG516" s="17">
        <v>1</v>
      </c>
      <c r="BH516" s="60">
        <v>5.0000000000000001E-4</v>
      </c>
      <c r="BI516" s="17">
        <v>1</v>
      </c>
      <c r="BJ516" s="60">
        <v>5.0000000000000001E-4</v>
      </c>
      <c r="BK516" s="17">
        <v>1</v>
      </c>
      <c r="BL516" s="16"/>
      <c r="BM516" s="16"/>
      <c r="BN516" s="16"/>
      <c r="BO516" s="16"/>
      <c r="BP516" s="16"/>
      <c r="BQ516" s="16"/>
      <c r="BR516" s="60">
        <v>5.0000000000000001E-4</v>
      </c>
      <c r="BS516" s="17">
        <v>1</v>
      </c>
      <c r="BT516" s="16"/>
      <c r="BU516" s="16"/>
      <c r="BV516" s="16"/>
      <c r="BW516" s="16"/>
      <c r="BX516" s="60">
        <v>5.0000000000000001E-4</v>
      </c>
      <c r="BY516" s="17">
        <v>1</v>
      </c>
      <c r="BZ516" s="60">
        <v>5.0000000000000001E-4</v>
      </c>
      <c r="CA516" s="17">
        <v>1</v>
      </c>
      <c r="CB516" s="16"/>
      <c r="CC516" s="16"/>
      <c r="CD516" s="16"/>
      <c r="CE516" s="16"/>
      <c r="CF516" s="16"/>
      <c r="CG516" s="16"/>
      <c r="CH516" s="60">
        <v>5.0000000000000001E-4</v>
      </c>
      <c r="CI516" s="17">
        <v>1</v>
      </c>
      <c r="CJ516" s="16"/>
      <c r="CK516" s="16"/>
      <c r="CL516" s="16"/>
      <c r="CM516" s="16"/>
      <c r="CN516" s="16"/>
      <c r="CO516" s="16"/>
      <c r="CP516" s="16"/>
      <c r="CQ516" s="16"/>
      <c r="CR516" s="16"/>
      <c r="CS516" s="16"/>
      <c r="CT516" s="60">
        <v>5.0000000000000001E-4</v>
      </c>
      <c r="CU516" s="17">
        <v>1</v>
      </c>
      <c r="CV516" s="16"/>
      <c r="CW516" s="16"/>
    </row>
    <row r="517" spans="1:101" x14ac:dyDescent="0.3">
      <c r="A517" s="14">
        <v>135</v>
      </c>
      <c r="B517" s="15"/>
      <c r="C517" s="14" t="s">
        <v>224</v>
      </c>
      <c r="D517" s="14" t="s">
        <v>497</v>
      </c>
      <c r="E517" s="14"/>
      <c r="F517" s="14"/>
      <c r="G517" s="14" t="s">
        <v>498</v>
      </c>
      <c r="H517" s="2"/>
      <c r="I517" s="12">
        <v>100</v>
      </c>
      <c r="J517" s="16">
        <f t="shared" si="26"/>
        <v>22.200000000000003</v>
      </c>
      <c r="K517" s="16">
        <f t="shared" si="27"/>
        <v>51.967499999999994</v>
      </c>
      <c r="L517" s="16">
        <f t="shared" si="25"/>
        <v>48.032500000000006</v>
      </c>
      <c r="M517" s="16">
        <f t="shared" si="25"/>
        <v>77.8</v>
      </c>
      <c r="N517" s="17">
        <v>8</v>
      </c>
      <c r="O517" s="17">
        <v>25</v>
      </c>
      <c r="P517" s="17">
        <v>5</v>
      </c>
      <c r="Q517" s="17">
        <v>10</v>
      </c>
      <c r="R517" s="18">
        <v>5.0000000000000001E-3</v>
      </c>
      <c r="S517" s="16">
        <v>0.5</v>
      </c>
      <c r="T517" s="60"/>
      <c r="U517" s="17"/>
      <c r="V517" s="16"/>
      <c r="W517" s="16"/>
      <c r="X517" s="18"/>
      <c r="Y517" s="16"/>
      <c r="Z517" s="16">
        <v>0.01</v>
      </c>
      <c r="AA517" s="16">
        <v>0.5</v>
      </c>
      <c r="AB517" s="16"/>
      <c r="AC517" s="16"/>
      <c r="AD517" s="16"/>
      <c r="AE517" s="16"/>
      <c r="AF517" s="18">
        <v>2E-3</v>
      </c>
      <c r="AG517" s="16">
        <v>0.1</v>
      </c>
      <c r="AH517" s="18">
        <v>5.0000000000000001E-3</v>
      </c>
      <c r="AI517" s="16">
        <v>0.5</v>
      </c>
      <c r="AJ517" s="17">
        <v>35</v>
      </c>
      <c r="AK517" s="17">
        <v>40</v>
      </c>
      <c r="AL517" s="16">
        <v>0.01</v>
      </c>
      <c r="AM517" s="16">
        <v>0.2</v>
      </c>
      <c r="AN517" s="16"/>
      <c r="AO517" s="16"/>
      <c r="AP517" s="16"/>
      <c r="AQ517" s="16"/>
      <c r="AR517" s="60"/>
      <c r="AS517" s="17"/>
      <c r="AT517" s="16"/>
      <c r="AU517" s="16"/>
      <c r="AV517" s="18"/>
      <c r="AW517" s="16"/>
      <c r="AX517" s="18"/>
      <c r="AY517" s="16"/>
      <c r="AZ517" s="60"/>
      <c r="BA517" s="17"/>
      <c r="BB517" s="16"/>
      <c r="BC517" s="16"/>
      <c r="BD517" s="16"/>
      <c r="BE517" s="16"/>
      <c r="BF517" s="60"/>
      <c r="BG517" s="17"/>
      <c r="BH517" s="60"/>
      <c r="BI517" s="17"/>
      <c r="BJ517" s="60"/>
      <c r="BK517" s="17"/>
      <c r="BL517" s="16"/>
      <c r="BM517" s="16"/>
      <c r="BN517" s="16"/>
      <c r="BO517" s="16"/>
      <c r="BP517" s="16"/>
      <c r="BQ517" s="16"/>
      <c r="BR517" s="60"/>
      <c r="BS517" s="17"/>
      <c r="BT517" s="16"/>
      <c r="BU517" s="16"/>
      <c r="BV517" s="16"/>
      <c r="BW517" s="16"/>
      <c r="BX517" s="60"/>
      <c r="BY517" s="17"/>
      <c r="BZ517" s="60"/>
      <c r="CA517" s="17"/>
      <c r="CB517" s="16"/>
      <c r="CC517" s="16"/>
      <c r="CD517" s="16"/>
      <c r="CE517" s="16"/>
      <c r="CF517" s="16"/>
      <c r="CG517" s="16"/>
      <c r="CH517" s="60">
        <v>5.0000000000000001E-4</v>
      </c>
      <c r="CI517" s="17">
        <v>1</v>
      </c>
      <c r="CJ517" s="16"/>
      <c r="CK517" s="16"/>
      <c r="CL517" s="16"/>
      <c r="CM517" s="16"/>
      <c r="CN517" s="16"/>
      <c r="CO517" s="16"/>
      <c r="CP517" s="16"/>
      <c r="CQ517" s="16"/>
      <c r="CR517" s="16"/>
      <c r="CS517" s="16"/>
      <c r="CT517" s="60"/>
      <c r="CU517" s="17"/>
      <c r="CV517" s="16"/>
      <c r="CW517" s="16"/>
    </row>
    <row r="518" spans="1:101" x14ac:dyDescent="0.3">
      <c r="A518" s="14">
        <v>135</v>
      </c>
      <c r="B518" s="15"/>
      <c r="C518" s="14" t="s">
        <v>224</v>
      </c>
      <c r="D518" s="14" t="s">
        <v>497</v>
      </c>
      <c r="E518" s="14"/>
      <c r="F518" s="14"/>
      <c r="G518" s="14" t="s">
        <v>498</v>
      </c>
      <c r="H518" s="2"/>
      <c r="I518" s="12">
        <v>100</v>
      </c>
      <c r="J518" s="16">
        <f t="shared" si="26"/>
        <v>22.700000000000003</v>
      </c>
      <c r="K518" s="16">
        <f t="shared" si="27"/>
        <v>51.972499999999997</v>
      </c>
      <c r="L518" s="16">
        <f t="shared" ref="L518:M581" si="28">N518+P518+R518+T518+V518+X518+Z518+AB518+AD518+AF518+AH518+AJ518+AL518+AN518+AP518+AR518+AT518+AV518+AX518+AZ518+BF518+BB518+BD518+BH518+BJ518+BL518+BN518+BP518+BR518+BT518+BV518+BX518+BZ518+CB518+CD518+CF518+CH518+CJ518+CL518+CN518+CP518+CR518+CT518</f>
        <v>48.027500000000003</v>
      </c>
      <c r="M518" s="16">
        <f t="shared" si="28"/>
        <v>77.3</v>
      </c>
      <c r="N518" s="17">
        <v>8</v>
      </c>
      <c r="O518" s="17">
        <v>25</v>
      </c>
      <c r="P518" s="17">
        <v>5</v>
      </c>
      <c r="Q518" s="17">
        <v>10</v>
      </c>
      <c r="R518" s="18">
        <v>5.0000000000000001E-3</v>
      </c>
      <c r="S518" s="16">
        <v>0.5</v>
      </c>
      <c r="T518" s="60"/>
      <c r="U518" s="17"/>
      <c r="V518" s="16"/>
      <c r="W518" s="16"/>
      <c r="X518" s="18"/>
      <c r="Y518" s="16"/>
      <c r="Z518" s="16">
        <v>0.01</v>
      </c>
      <c r="AA518" s="16">
        <v>0.5</v>
      </c>
      <c r="AB518" s="16"/>
      <c r="AC518" s="16"/>
      <c r="AD518" s="16"/>
      <c r="AE518" s="16"/>
      <c r="AF518" s="18">
        <v>2E-3</v>
      </c>
      <c r="AG518" s="16">
        <v>0.1</v>
      </c>
      <c r="AH518" s="18"/>
      <c r="AI518" s="16"/>
      <c r="AJ518" s="17">
        <v>35</v>
      </c>
      <c r="AK518" s="17">
        <v>40</v>
      </c>
      <c r="AL518" s="16">
        <v>0.01</v>
      </c>
      <c r="AM518" s="16">
        <v>0.2</v>
      </c>
      <c r="AN518" s="16"/>
      <c r="AO518" s="16"/>
      <c r="AP518" s="16"/>
      <c r="AQ518" s="16"/>
      <c r="AR518" s="60"/>
      <c r="AS518" s="17"/>
      <c r="AT518" s="16"/>
      <c r="AU518" s="16"/>
      <c r="AV518" s="18"/>
      <c r="AW518" s="16"/>
      <c r="AX518" s="18"/>
      <c r="AY518" s="16"/>
      <c r="AZ518" s="60"/>
      <c r="BA518" s="17"/>
      <c r="BB518" s="16"/>
      <c r="BC518" s="16"/>
      <c r="BD518" s="16"/>
      <c r="BE518" s="16"/>
      <c r="BF518" s="60"/>
      <c r="BG518" s="17"/>
      <c r="BH518" s="60"/>
      <c r="BI518" s="17"/>
      <c r="BJ518" s="60"/>
      <c r="BK518" s="17"/>
      <c r="BL518" s="16"/>
      <c r="BM518" s="16"/>
      <c r="BN518" s="16"/>
      <c r="BO518" s="16"/>
      <c r="BP518" s="16"/>
      <c r="BQ518" s="16"/>
      <c r="BR518" s="60"/>
      <c r="BS518" s="17"/>
      <c r="BT518" s="16"/>
      <c r="BU518" s="16"/>
      <c r="BV518" s="16"/>
      <c r="BW518" s="16"/>
      <c r="BX518" s="60"/>
      <c r="BY518" s="17"/>
      <c r="BZ518" s="60"/>
      <c r="CA518" s="17"/>
      <c r="CB518" s="16"/>
      <c r="CC518" s="16"/>
      <c r="CD518" s="16"/>
      <c r="CE518" s="16"/>
      <c r="CF518" s="16"/>
      <c r="CG518" s="16"/>
      <c r="CH518" s="60">
        <v>5.0000000000000001E-4</v>
      </c>
      <c r="CI518" s="17">
        <v>1</v>
      </c>
      <c r="CJ518" s="16"/>
      <c r="CK518" s="16"/>
      <c r="CL518" s="16"/>
      <c r="CM518" s="16"/>
      <c r="CN518" s="16"/>
      <c r="CO518" s="16"/>
      <c r="CP518" s="16"/>
      <c r="CQ518" s="16"/>
      <c r="CR518" s="16"/>
      <c r="CS518" s="16"/>
      <c r="CT518" s="60"/>
      <c r="CU518" s="17"/>
      <c r="CV518" s="16"/>
      <c r="CW518" s="16"/>
    </row>
    <row r="519" spans="1:101" x14ac:dyDescent="0.3">
      <c r="A519" s="14">
        <v>135</v>
      </c>
      <c r="B519" s="15"/>
      <c r="C519" s="14" t="s">
        <v>224</v>
      </c>
      <c r="D519" s="14" t="s">
        <v>497</v>
      </c>
      <c r="E519" s="14"/>
      <c r="F519" s="14"/>
      <c r="G519" s="14" t="s">
        <v>498</v>
      </c>
      <c r="H519" s="2"/>
      <c r="I519" s="12">
        <v>100</v>
      </c>
      <c r="J519" s="16">
        <f t="shared" si="26"/>
        <v>22.200000000000003</v>
      </c>
      <c r="K519" s="16">
        <f t="shared" si="27"/>
        <v>51.967500000000001</v>
      </c>
      <c r="L519" s="16">
        <f t="shared" si="28"/>
        <v>48.032499999999999</v>
      </c>
      <c r="M519" s="16">
        <f t="shared" si="28"/>
        <v>77.8</v>
      </c>
      <c r="N519" s="17">
        <v>8</v>
      </c>
      <c r="O519" s="17">
        <v>25</v>
      </c>
      <c r="P519" s="17">
        <v>5</v>
      </c>
      <c r="Q519" s="17">
        <v>10</v>
      </c>
      <c r="R519" s="18">
        <v>5.0000000000000001E-3</v>
      </c>
      <c r="S519" s="16">
        <v>0.5</v>
      </c>
      <c r="T519" s="60"/>
      <c r="U519" s="17"/>
      <c r="V519" s="16"/>
      <c r="W519" s="16"/>
      <c r="X519" s="18">
        <v>2E-3</v>
      </c>
      <c r="Y519" s="16">
        <v>0.1</v>
      </c>
      <c r="Z519" s="16"/>
      <c r="AA519" s="16"/>
      <c r="AB519" s="16"/>
      <c r="AC519" s="16"/>
      <c r="AD519" s="16"/>
      <c r="AE519" s="16"/>
      <c r="AF519" s="18"/>
      <c r="AG519" s="16"/>
      <c r="AH519" s="18">
        <v>5.0000000000000001E-3</v>
      </c>
      <c r="AI519" s="16">
        <v>0.5</v>
      </c>
      <c r="AJ519" s="17">
        <v>35</v>
      </c>
      <c r="AK519" s="17">
        <v>40</v>
      </c>
      <c r="AL519" s="16">
        <v>0.01</v>
      </c>
      <c r="AM519" s="16">
        <v>0.2</v>
      </c>
      <c r="AN519" s="16">
        <v>0.01</v>
      </c>
      <c r="AO519" s="16">
        <v>0.5</v>
      </c>
      <c r="AP519" s="16"/>
      <c r="AQ519" s="16"/>
      <c r="AR519" s="60"/>
      <c r="AS519" s="17"/>
      <c r="AT519" s="16"/>
      <c r="AU519" s="16"/>
      <c r="AV519" s="18"/>
      <c r="AW519" s="16"/>
      <c r="AX519" s="18"/>
      <c r="AY519" s="16"/>
      <c r="AZ519" s="60"/>
      <c r="BA519" s="17"/>
      <c r="BB519" s="16"/>
      <c r="BC519" s="16"/>
      <c r="BD519" s="16"/>
      <c r="BE519" s="16"/>
      <c r="BF519" s="60"/>
      <c r="BG519" s="17"/>
      <c r="BH519" s="60"/>
      <c r="BI519" s="17"/>
      <c r="BJ519" s="60"/>
      <c r="BK519" s="17"/>
      <c r="BL519" s="16"/>
      <c r="BM519" s="16"/>
      <c r="BN519" s="16"/>
      <c r="BO519" s="16"/>
      <c r="BP519" s="16"/>
      <c r="BQ519" s="16"/>
      <c r="BR519" s="60"/>
      <c r="BS519" s="17"/>
      <c r="BT519" s="16"/>
      <c r="BU519" s="16"/>
      <c r="BV519" s="16"/>
      <c r="BW519" s="16"/>
      <c r="BX519" s="60"/>
      <c r="BY519" s="17"/>
      <c r="BZ519" s="60"/>
      <c r="CA519" s="17"/>
      <c r="CB519" s="16"/>
      <c r="CC519" s="16"/>
      <c r="CD519" s="16"/>
      <c r="CE519" s="16"/>
      <c r="CF519" s="16"/>
      <c r="CG519" s="16"/>
      <c r="CH519" s="60">
        <v>5.0000000000000001E-4</v>
      </c>
      <c r="CI519" s="17">
        <v>1</v>
      </c>
      <c r="CJ519" s="16"/>
      <c r="CK519" s="16"/>
      <c r="CL519" s="16"/>
      <c r="CM519" s="16"/>
      <c r="CN519" s="16"/>
      <c r="CO519" s="16"/>
      <c r="CP519" s="16"/>
      <c r="CQ519" s="16"/>
      <c r="CR519" s="16"/>
      <c r="CS519" s="16"/>
      <c r="CT519" s="60"/>
      <c r="CU519" s="17"/>
      <c r="CV519" s="16"/>
      <c r="CW519" s="16"/>
    </row>
    <row r="520" spans="1:101" x14ac:dyDescent="0.3">
      <c r="A520" s="14">
        <v>135</v>
      </c>
      <c r="B520" s="15"/>
      <c r="C520" s="14" t="s">
        <v>224</v>
      </c>
      <c r="D520" s="14" t="s">
        <v>497</v>
      </c>
      <c r="E520" s="14"/>
      <c r="F520" s="14"/>
      <c r="G520" s="14" t="s">
        <v>498</v>
      </c>
      <c r="H520" s="2"/>
      <c r="I520" s="12">
        <v>100</v>
      </c>
      <c r="J520" s="16">
        <f t="shared" si="26"/>
        <v>12.700000000000003</v>
      </c>
      <c r="K520" s="16">
        <f t="shared" si="27"/>
        <v>51.96749999999998</v>
      </c>
      <c r="L520" s="16">
        <f t="shared" si="28"/>
        <v>48.03250000000002</v>
      </c>
      <c r="M520" s="16">
        <f t="shared" si="28"/>
        <v>87.3</v>
      </c>
      <c r="N520" s="17">
        <v>8</v>
      </c>
      <c r="O520" s="17">
        <v>25</v>
      </c>
      <c r="P520" s="17">
        <v>5</v>
      </c>
      <c r="Q520" s="17">
        <v>10</v>
      </c>
      <c r="R520" s="18">
        <v>5.0000000000000001E-3</v>
      </c>
      <c r="S520" s="16">
        <v>0.5</v>
      </c>
      <c r="T520" s="60">
        <v>5.0000000000000001E-4</v>
      </c>
      <c r="U520" s="17">
        <v>1</v>
      </c>
      <c r="V520" s="16"/>
      <c r="W520" s="16"/>
      <c r="X520" s="18">
        <v>2E-3</v>
      </c>
      <c r="Y520" s="16">
        <v>0.1</v>
      </c>
      <c r="Z520" s="16"/>
      <c r="AA520" s="16"/>
      <c r="AB520" s="16"/>
      <c r="AC520" s="16"/>
      <c r="AD520" s="16"/>
      <c r="AE520" s="16"/>
      <c r="AF520" s="18"/>
      <c r="AG520" s="16"/>
      <c r="AH520" s="18"/>
      <c r="AI520" s="16"/>
      <c r="AJ520" s="17">
        <v>35</v>
      </c>
      <c r="AK520" s="17">
        <v>40</v>
      </c>
      <c r="AL520" s="16">
        <v>0.01</v>
      </c>
      <c r="AM520" s="16">
        <v>0.2</v>
      </c>
      <c r="AN520" s="16">
        <v>0.01</v>
      </c>
      <c r="AO520" s="16">
        <v>0.5</v>
      </c>
      <c r="AP520" s="16"/>
      <c r="AQ520" s="16"/>
      <c r="AR520" s="60">
        <v>5.0000000000000001E-4</v>
      </c>
      <c r="AS520" s="17">
        <v>1</v>
      </c>
      <c r="AT520" s="16"/>
      <c r="AU520" s="16"/>
      <c r="AV520" s="18"/>
      <c r="AW520" s="16"/>
      <c r="AX520" s="18"/>
      <c r="AY520" s="16"/>
      <c r="AZ520" s="60">
        <v>5.0000000000000001E-4</v>
      </c>
      <c r="BA520" s="17">
        <v>1</v>
      </c>
      <c r="BB520" s="16"/>
      <c r="BC520" s="16"/>
      <c r="BD520" s="16"/>
      <c r="BE520" s="16"/>
      <c r="BF520" s="60">
        <v>5.0000000000000001E-4</v>
      </c>
      <c r="BG520" s="17">
        <v>1</v>
      </c>
      <c r="BH520" s="60">
        <v>5.0000000000000001E-4</v>
      </c>
      <c r="BI520" s="17">
        <v>1</v>
      </c>
      <c r="BJ520" s="60">
        <v>5.0000000000000001E-4</v>
      </c>
      <c r="BK520" s="17">
        <v>1</v>
      </c>
      <c r="BL520" s="16"/>
      <c r="BM520" s="16"/>
      <c r="BN520" s="16"/>
      <c r="BO520" s="16"/>
      <c r="BP520" s="16"/>
      <c r="BQ520" s="16"/>
      <c r="BR520" s="60">
        <v>5.0000000000000001E-4</v>
      </c>
      <c r="BS520" s="17">
        <v>1</v>
      </c>
      <c r="BT520" s="16"/>
      <c r="BU520" s="16"/>
      <c r="BV520" s="16"/>
      <c r="BW520" s="16"/>
      <c r="BX520" s="60">
        <v>5.0000000000000001E-4</v>
      </c>
      <c r="BY520" s="17">
        <v>1</v>
      </c>
      <c r="BZ520" s="60">
        <v>5.0000000000000001E-4</v>
      </c>
      <c r="CA520" s="17">
        <v>1</v>
      </c>
      <c r="CB520" s="16"/>
      <c r="CC520" s="16"/>
      <c r="CD520" s="16"/>
      <c r="CE520" s="16"/>
      <c r="CF520" s="16"/>
      <c r="CG520" s="16"/>
      <c r="CH520" s="60">
        <v>5.0000000000000001E-4</v>
      </c>
      <c r="CI520" s="17">
        <v>1</v>
      </c>
      <c r="CJ520" s="16"/>
      <c r="CK520" s="16"/>
      <c r="CL520" s="16"/>
      <c r="CM520" s="16"/>
      <c r="CN520" s="16"/>
      <c r="CO520" s="16"/>
      <c r="CP520" s="16"/>
      <c r="CQ520" s="16"/>
      <c r="CR520" s="16"/>
      <c r="CS520" s="16"/>
      <c r="CT520" s="60">
        <v>5.0000000000000001E-4</v>
      </c>
      <c r="CU520" s="17">
        <v>1</v>
      </c>
      <c r="CV520" s="16"/>
      <c r="CW520" s="16"/>
    </row>
    <row r="521" spans="1:101" x14ac:dyDescent="0.3">
      <c r="A521" s="14">
        <v>135</v>
      </c>
      <c r="B521" s="15"/>
      <c r="C521" s="14" t="s">
        <v>224</v>
      </c>
      <c r="D521" s="14" t="s">
        <v>497</v>
      </c>
      <c r="E521" s="14"/>
      <c r="F521" s="14"/>
      <c r="G521" s="14" t="s">
        <v>498</v>
      </c>
      <c r="H521" s="2"/>
      <c r="I521" s="12">
        <v>100</v>
      </c>
      <c r="J521" s="16">
        <f t="shared" si="26"/>
        <v>22.200000000000003</v>
      </c>
      <c r="K521" s="16">
        <f t="shared" si="27"/>
        <v>51.967500000000001</v>
      </c>
      <c r="L521" s="16">
        <f t="shared" si="28"/>
        <v>48.032499999999999</v>
      </c>
      <c r="M521" s="16">
        <f t="shared" si="28"/>
        <v>77.8</v>
      </c>
      <c r="N521" s="17">
        <v>8</v>
      </c>
      <c r="O521" s="17">
        <v>25</v>
      </c>
      <c r="P521" s="17">
        <v>5</v>
      </c>
      <c r="Q521" s="17">
        <v>10</v>
      </c>
      <c r="R521" s="18">
        <v>5.0000000000000001E-3</v>
      </c>
      <c r="S521" s="16">
        <v>0.5</v>
      </c>
      <c r="T521" s="60"/>
      <c r="U521" s="17"/>
      <c r="V521" s="16"/>
      <c r="W521" s="16"/>
      <c r="X521" s="18"/>
      <c r="Y521" s="16"/>
      <c r="Z521" s="16"/>
      <c r="AA521" s="16"/>
      <c r="AB521" s="16"/>
      <c r="AC521" s="16"/>
      <c r="AD521" s="16"/>
      <c r="AE521" s="16"/>
      <c r="AF521" s="18">
        <v>2E-3</v>
      </c>
      <c r="AG521" s="16">
        <v>0.1</v>
      </c>
      <c r="AH521" s="18">
        <v>5.0000000000000001E-3</v>
      </c>
      <c r="AI521" s="16">
        <v>0.5</v>
      </c>
      <c r="AJ521" s="17">
        <v>35</v>
      </c>
      <c r="AK521" s="17">
        <v>40</v>
      </c>
      <c r="AL521" s="16">
        <v>0.01</v>
      </c>
      <c r="AM521" s="16">
        <v>0.2</v>
      </c>
      <c r="AN521" s="16">
        <v>0.01</v>
      </c>
      <c r="AO521" s="16">
        <v>0.5</v>
      </c>
      <c r="AP521" s="16"/>
      <c r="AQ521" s="16"/>
      <c r="AR521" s="60"/>
      <c r="AS521" s="17"/>
      <c r="AT521" s="16"/>
      <c r="AU521" s="16"/>
      <c r="AV521" s="18"/>
      <c r="AW521" s="16"/>
      <c r="AX521" s="18"/>
      <c r="AY521" s="16"/>
      <c r="AZ521" s="60"/>
      <c r="BA521" s="17"/>
      <c r="BB521" s="16"/>
      <c r="BC521" s="16"/>
      <c r="BD521" s="16"/>
      <c r="BE521" s="16"/>
      <c r="BF521" s="60"/>
      <c r="BG521" s="17"/>
      <c r="BH521" s="60"/>
      <c r="BI521" s="17"/>
      <c r="BJ521" s="60"/>
      <c r="BK521" s="17"/>
      <c r="BL521" s="16"/>
      <c r="BM521" s="16"/>
      <c r="BN521" s="16"/>
      <c r="BO521" s="16"/>
      <c r="BP521" s="16"/>
      <c r="BQ521" s="16"/>
      <c r="BR521" s="60"/>
      <c r="BS521" s="17"/>
      <c r="BT521" s="16"/>
      <c r="BU521" s="16"/>
      <c r="BV521" s="16"/>
      <c r="BW521" s="16"/>
      <c r="BX521" s="60"/>
      <c r="BY521" s="17"/>
      <c r="BZ521" s="60"/>
      <c r="CA521" s="17"/>
      <c r="CB521" s="16"/>
      <c r="CC521" s="16"/>
      <c r="CD521" s="16"/>
      <c r="CE521" s="16"/>
      <c r="CF521" s="16"/>
      <c r="CG521" s="16"/>
      <c r="CH521" s="60">
        <v>5.0000000000000001E-4</v>
      </c>
      <c r="CI521" s="17">
        <v>1</v>
      </c>
      <c r="CJ521" s="16"/>
      <c r="CK521" s="16"/>
      <c r="CL521" s="16"/>
      <c r="CM521" s="16"/>
      <c r="CN521" s="16"/>
      <c r="CO521" s="16"/>
      <c r="CP521" s="16"/>
      <c r="CQ521" s="16"/>
      <c r="CR521" s="16"/>
      <c r="CS521" s="16"/>
      <c r="CT521" s="60"/>
      <c r="CU521" s="17"/>
      <c r="CV521" s="16"/>
      <c r="CW521" s="16"/>
    </row>
    <row r="522" spans="1:101" x14ac:dyDescent="0.3">
      <c r="A522" s="14">
        <v>135</v>
      </c>
      <c r="B522" s="15"/>
      <c r="C522" s="14" t="s">
        <v>224</v>
      </c>
      <c r="D522" s="14" t="s">
        <v>497</v>
      </c>
      <c r="E522" s="14"/>
      <c r="F522" s="14"/>
      <c r="G522" s="14" t="s">
        <v>498</v>
      </c>
      <c r="H522" s="2"/>
      <c r="I522" s="12">
        <v>100</v>
      </c>
      <c r="J522" s="16">
        <f t="shared" si="26"/>
        <v>22.700000000000003</v>
      </c>
      <c r="K522" s="16">
        <f t="shared" si="27"/>
        <v>51.972499999999997</v>
      </c>
      <c r="L522" s="16">
        <f t="shared" si="28"/>
        <v>48.027500000000003</v>
      </c>
      <c r="M522" s="16">
        <f t="shared" si="28"/>
        <v>77.3</v>
      </c>
      <c r="N522" s="17">
        <v>8</v>
      </c>
      <c r="O522" s="17">
        <v>25</v>
      </c>
      <c r="P522" s="17">
        <v>5</v>
      </c>
      <c r="Q522" s="17">
        <v>10</v>
      </c>
      <c r="R522" s="18">
        <v>5.0000000000000001E-3</v>
      </c>
      <c r="S522" s="16">
        <v>0.5</v>
      </c>
      <c r="T522" s="60"/>
      <c r="U522" s="17"/>
      <c r="V522" s="16"/>
      <c r="W522" s="16"/>
      <c r="X522" s="18"/>
      <c r="Y522" s="16"/>
      <c r="Z522" s="16"/>
      <c r="AA522" s="16"/>
      <c r="AB522" s="16"/>
      <c r="AC522" s="16"/>
      <c r="AD522" s="16"/>
      <c r="AE522" s="16"/>
      <c r="AF522" s="18">
        <v>2E-3</v>
      </c>
      <c r="AG522" s="16">
        <v>0.1</v>
      </c>
      <c r="AH522" s="18"/>
      <c r="AI522" s="16"/>
      <c r="AJ522" s="17">
        <v>35</v>
      </c>
      <c r="AK522" s="17">
        <v>40</v>
      </c>
      <c r="AL522" s="16">
        <v>0.01</v>
      </c>
      <c r="AM522" s="16">
        <v>0.2</v>
      </c>
      <c r="AN522" s="16">
        <v>0.01</v>
      </c>
      <c r="AO522" s="16">
        <v>0.5</v>
      </c>
      <c r="AP522" s="16"/>
      <c r="AQ522" s="16"/>
      <c r="AR522" s="60"/>
      <c r="AS522" s="17"/>
      <c r="AT522" s="16"/>
      <c r="AU522" s="16"/>
      <c r="AV522" s="18"/>
      <c r="AW522" s="16"/>
      <c r="AX522" s="18"/>
      <c r="AY522" s="16"/>
      <c r="AZ522" s="60"/>
      <c r="BA522" s="17"/>
      <c r="BB522" s="16"/>
      <c r="BC522" s="16"/>
      <c r="BD522" s="16"/>
      <c r="BE522" s="16"/>
      <c r="BF522" s="60"/>
      <c r="BG522" s="17"/>
      <c r="BH522" s="60"/>
      <c r="BI522" s="17"/>
      <c r="BJ522" s="60"/>
      <c r="BK522" s="17"/>
      <c r="BL522" s="16"/>
      <c r="BM522" s="16"/>
      <c r="BN522" s="16"/>
      <c r="BO522" s="16"/>
      <c r="BP522" s="16"/>
      <c r="BQ522" s="16"/>
      <c r="BR522" s="60"/>
      <c r="BS522" s="17"/>
      <c r="BT522" s="16"/>
      <c r="BU522" s="16"/>
      <c r="BV522" s="16"/>
      <c r="BW522" s="16"/>
      <c r="BX522" s="60"/>
      <c r="BY522" s="17"/>
      <c r="BZ522" s="60"/>
      <c r="CA522" s="17"/>
      <c r="CB522" s="16"/>
      <c r="CC522" s="16"/>
      <c r="CD522" s="16"/>
      <c r="CE522" s="16"/>
      <c r="CF522" s="16"/>
      <c r="CG522" s="16"/>
      <c r="CH522" s="60">
        <v>5.0000000000000001E-4</v>
      </c>
      <c r="CI522" s="17">
        <v>1</v>
      </c>
      <c r="CJ522" s="16"/>
      <c r="CK522" s="16"/>
      <c r="CL522" s="16"/>
      <c r="CM522" s="16"/>
      <c r="CN522" s="16"/>
      <c r="CO522" s="16"/>
      <c r="CP522" s="16"/>
      <c r="CQ522" s="16"/>
      <c r="CR522" s="16"/>
      <c r="CS522" s="16"/>
      <c r="CT522" s="60"/>
      <c r="CU522" s="17"/>
      <c r="CV522" s="16"/>
      <c r="CW522" s="16"/>
    </row>
    <row r="523" spans="1:101" x14ac:dyDescent="0.3">
      <c r="A523" s="14">
        <v>135</v>
      </c>
      <c r="B523" s="15"/>
      <c r="C523" s="14" t="s">
        <v>224</v>
      </c>
      <c r="D523" s="14" t="s">
        <v>497</v>
      </c>
      <c r="E523" s="14"/>
      <c r="F523" s="14"/>
      <c r="G523" s="14" t="s">
        <v>498</v>
      </c>
      <c r="H523" s="2"/>
      <c r="I523" s="12">
        <v>100</v>
      </c>
      <c r="J523" s="16">
        <f t="shared" si="26"/>
        <v>22</v>
      </c>
      <c r="K523" s="16">
        <f t="shared" si="27"/>
        <v>51.972499999999989</v>
      </c>
      <c r="L523" s="16">
        <f t="shared" si="28"/>
        <v>48.027500000000011</v>
      </c>
      <c r="M523" s="16">
        <f t="shared" si="28"/>
        <v>78</v>
      </c>
      <c r="N523" s="17">
        <v>8</v>
      </c>
      <c r="O523" s="17">
        <v>25</v>
      </c>
      <c r="P523" s="17">
        <v>5</v>
      </c>
      <c r="Q523" s="17">
        <v>10</v>
      </c>
      <c r="R523" s="18">
        <v>5.0000000000000001E-3</v>
      </c>
      <c r="S523" s="16">
        <v>0.5</v>
      </c>
      <c r="T523" s="60"/>
      <c r="U523" s="17"/>
      <c r="V523" s="16">
        <v>0.01</v>
      </c>
      <c r="W523" s="16">
        <v>0.5</v>
      </c>
      <c r="X523" s="18">
        <v>2E-3</v>
      </c>
      <c r="Y523" s="16">
        <v>0.1</v>
      </c>
      <c r="Z523" s="16"/>
      <c r="AA523" s="16"/>
      <c r="AB523" s="16"/>
      <c r="AC523" s="16"/>
      <c r="AD523" s="16"/>
      <c r="AE523" s="16"/>
      <c r="AF523" s="18"/>
      <c r="AG523" s="16"/>
      <c r="AH523" s="18">
        <v>5.0000000000000001E-3</v>
      </c>
      <c r="AI523" s="16">
        <v>0.5</v>
      </c>
      <c r="AJ523" s="17">
        <v>35</v>
      </c>
      <c r="AK523" s="17">
        <v>40</v>
      </c>
      <c r="AL523" s="16"/>
      <c r="AM523" s="16"/>
      <c r="AN523" s="16"/>
      <c r="AO523" s="16"/>
      <c r="AP523" s="16"/>
      <c r="AQ523" s="16"/>
      <c r="AR523" s="60"/>
      <c r="AS523" s="17"/>
      <c r="AT523" s="16"/>
      <c r="AU523" s="16"/>
      <c r="AV523" s="18">
        <v>5.0000000000000001E-3</v>
      </c>
      <c r="AW523" s="16">
        <v>0.4</v>
      </c>
      <c r="AX523" s="18"/>
      <c r="AY523" s="16"/>
      <c r="AZ523" s="60"/>
      <c r="BA523" s="17"/>
      <c r="BB523" s="16"/>
      <c r="BC523" s="16"/>
      <c r="BD523" s="16"/>
      <c r="BE523" s="16"/>
      <c r="BF523" s="60"/>
      <c r="BG523" s="17"/>
      <c r="BH523" s="60"/>
      <c r="BI523" s="17"/>
      <c r="BJ523" s="60"/>
      <c r="BK523" s="17"/>
      <c r="BL523" s="16"/>
      <c r="BM523" s="16"/>
      <c r="BN523" s="16"/>
      <c r="BO523" s="16"/>
      <c r="BP523" s="16"/>
      <c r="BQ523" s="16"/>
      <c r="BR523" s="60"/>
      <c r="BS523" s="17"/>
      <c r="BT523" s="16"/>
      <c r="BU523" s="16"/>
      <c r="BV523" s="16"/>
      <c r="BW523" s="16"/>
      <c r="BX523" s="60"/>
      <c r="BY523" s="17"/>
      <c r="BZ523" s="60"/>
      <c r="CA523" s="17"/>
      <c r="CB523" s="16"/>
      <c r="CC523" s="16"/>
      <c r="CD523" s="16"/>
      <c r="CE523" s="16"/>
      <c r="CF523" s="16"/>
      <c r="CG523" s="16"/>
      <c r="CH523" s="60">
        <v>5.0000000000000001E-4</v>
      </c>
      <c r="CI523" s="17">
        <v>1</v>
      </c>
      <c r="CJ523" s="16"/>
      <c r="CK523" s="16"/>
      <c r="CL523" s="16"/>
      <c r="CM523" s="16"/>
      <c r="CN523" s="16"/>
      <c r="CO523" s="16"/>
      <c r="CP523" s="16"/>
      <c r="CQ523" s="16"/>
      <c r="CR523" s="16"/>
      <c r="CS523" s="16"/>
      <c r="CT523" s="60"/>
      <c r="CU523" s="17"/>
      <c r="CV523" s="16"/>
      <c r="CW523" s="16"/>
    </row>
    <row r="524" spans="1:101" x14ac:dyDescent="0.3">
      <c r="A524" s="14">
        <v>135</v>
      </c>
      <c r="B524" s="15"/>
      <c r="C524" s="14" t="s">
        <v>224</v>
      </c>
      <c r="D524" s="14" t="s">
        <v>497</v>
      </c>
      <c r="E524" s="14"/>
      <c r="F524" s="14"/>
      <c r="G524" s="14" t="s">
        <v>498</v>
      </c>
      <c r="H524" s="2"/>
      <c r="I524" s="12">
        <v>100</v>
      </c>
      <c r="J524" s="16">
        <f t="shared" si="26"/>
        <v>12.5</v>
      </c>
      <c r="K524" s="16">
        <f t="shared" si="27"/>
        <v>51.972499999999975</v>
      </c>
      <c r="L524" s="16">
        <f t="shared" si="28"/>
        <v>48.027500000000025</v>
      </c>
      <c r="M524" s="16">
        <f t="shared" si="28"/>
        <v>87.5</v>
      </c>
      <c r="N524" s="17">
        <v>8</v>
      </c>
      <c r="O524" s="17">
        <v>25</v>
      </c>
      <c r="P524" s="17">
        <v>5</v>
      </c>
      <c r="Q524" s="17">
        <v>10</v>
      </c>
      <c r="R524" s="18">
        <v>5.0000000000000001E-3</v>
      </c>
      <c r="S524" s="16">
        <v>0.5</v>
      </c>
      <c r="T524" s="60">
        <v>5.0000000000000001E-4</v>
      </c>
      <c r="U524" s="17">
        <v>1</v>
      </c>
      <c r="V524" s="16">
        <v>0.01</v>
      </c>
      <c r="W524" s="16">
        <v>0.5</v>
      </c>
      <c r="X524" s="18">
        <v>2E-3</v>
      </c>
      <c r="Y524" s="16">
        <v>0.1</v>
      </c>
      <c r="Z524" s="16"/>
      <c r="AA524" s="16"/>
      <c r="AB524" s="16"/>
      <c r="AC524" s="16"/>
      <c r="AD524" s="16"/>
      <c r="AE524" s="16"/>
      <c r="AF524" s="18"/>
      <c r="AG524" s="16"/>
      <c r="AH524" s="18"/>
      <c r="AI524" s="16"/>
      <c r="AJ524" s="17">
        <v>35</v>
      </c>
      <c r="AK524" s="17">
        <v>40</v>
      </c>
      <c r="AL524" s="16"/>
      <c r="AM524" s="16"/>
      <c r="AN524" s="16"/>
      <c r="AO524" s="16"/>
      <c r="AP524" s="16"/>
      <c r="AQ524" s="16"/>
      <c r="AR524" s="60">
        <v>5.0000000000000001E-4</v>
      </c>
      <c r="AS524" s="17">
        <v>1</v>
      </c>
      <c r="AT524" s="16"/>
      <c r="AU524" s="16"/>
      <c r="AV524" s="18">
        <v>5.0000000000000001E-3</v>
      </c>
      <c r="AW524" s="16">
        <v>0.4</v>
      </c>
      <c r="AX524" s="18"/>
      <c r="AY524" s="16"/>
      <c r="AZ524" s="60">
        <v>5.0000000000000001E-4</v>
      </c>
      <c r="BA524" s="17">
        <v>1</v>
      </c>
      <c r="BB524" s="16"/>
      <c r="BC524" s="16"/>
      <c r="BD524" s="16"/>
      <c r="BE524" s="16"/>
      <c r="BF524" s="60">
        <v>5.0000000000000001E-4</v>
      </c>
      <c r="BG524" s="17">
        <v>1</v>
      </c>
      <c r="BH524" s="60">
        <v>5.0000000000000001E-4</v>
      </c>
      <c r="BI524" s="17">
        <v>1</v>
      </c>
      <c r="BJ524" s="60">
        <v>5.0000000000000001E-4</v>
      </c>
      <c r="BK524" s="17">
        <v>1</v>
      </c>
      <c r="BL524" s="16"/>
      <c r="BM524" s="16"/>
      <c r="BN524" s="16"/>
      <c r="BO524" s="16"/>
      <c r="BP524" s="16"/>
      <c r="BQ524" s="16"/>
      <c r="BR524" s="60">
        <v>5.0000000000000001E-4</v>
      </c>
      <c r="BS524" s="17">
        <v>1</v>
      </c>
      <c r="BT524" s="16"/>
      <c r="BU524" s="16"/>
      <c r="BV524" s="16"/>
      <c r="BW524" s="16"/>
      <c r="BX524" s="60">
        <v>5.0000000000000001E-4</v>
      </c>
      <c r="BY524" s="17">
        <v>1</v>
      </c>
      <c r="BZ524" s="60">
        <v>5.0000000000000001E-4</v>
      </c>
      <c r="CA524" s="17">
        <v>1</v>
      </c>
      <c r="CB524" s="16"/>
      <c r="CC524" s="16"/>
      <c r="CD524" s="16"/>
      <c r="CE524" s="16"/>
      <c r="CF524" s="16"/>
      <c r="CG524" s="16"/>
      <c r="CH524" s="60">
        <v>5.0000000000000001E-4</v>
      </c>
      <c r="CI524" s="17">
        <v>1</v>
      </c>
      <c r="CJ524" s="16"/>
      <c r="CK524" s="16"/>
      <c r="CL524" s="16"/>
      <c r="CM524" s="16"/>
      <c r="CN524" s="16"/>
      <c r="CO524" s="16"/>
      <c r="CP524" s="16"/>
      <c r="CQ524" s="16"/>
      <c r="CR524" s="16"/>
      <c r="CS524" s="16"/>
      <c r="CT524" s="60">
        <v>5.0000000000000001E-4</v>
      </c>
      <c r="CU524" s="17">
        <v>1</v>
      </c>
      <c r="CV524" s="16"/>
      <c r="CW524" s="16"/>
    </row>
    <row r="525" spans="1:101" x14ac:dyDescent="0.3">
      <c r="A525" s="14">
        <v>135</v>
      </c>
      <c r="B525" s="15"/>
      <c r="C525" s="14" t="s">
        <v>224</v>
      </c>
      <c r="D525" s="14" t="s">
        <v>497</v>
      </c>
      <c r="E525" s="14"/>
      <c r="F525" s="14"/>
      <c r="G525" s="14" t="s">
        <v>498</v>
      </c>
      <c r="H525" s="2"/>
      <c r="I525" s="12">
        <v>100</v>
      </c>
      <c r="J525" s="16">
        <f t="shared" si="26"/>
        <v>22</v>
      </c>
      <c r="K525" s="16">
        <f t="shared" si="27"/>
        <v>51.972499999999989</v>
      </c>
      <c r="L525" s="16">
        <f t="shared" si="28"/>
        <v>48.027500000000011</v>
      </c>
      <c r="M525" s="16">
        <f t="shared" si="28"/>
        <v>78</v>
      </c>
      <c r="N525" s="17">
        <v>8</v>
      </c>
      <c r="O525" s="17">
        <v>25</v>
      </c>
      <c r="P525" s="17">
        <v>5</v>
      </c>
      <c r="Q525" s="17">
        <v>10</v>
      </c>
      <c r="R525" s="18">
        <v>5.0000000000000001E-3</v>
      </c>
      <c r="S525" s="16">
        <v>0.5</v>
      </c>
      <c r="T525" s="60"/>
      <c r="U525" s="17"/>
      <c r="V525" s="16">
        <v>0.01</v>
      </c>
      <c r="W525" s="16">
        <v>0.5</v>
      </c>
      <c r="X525" s="18"/>
      <c r="Y525" s="16"/>
      <c r="Z525" s="16"/>
      <c r="AA525" s="16"/>
      <c r="AB525" s="16"/>
      <c r="AC525" s="16"/>
      <c r="AD525" s="16"/>
      <c r="AE525" s="16"/>
      <c r="AF525" s="18">
        <v>2E-3</v>
      </c>
      <c r="AG525" s="16">
        <v>0.1</v>
      </c>
      <c r="AH525" s="18">
        <v>5.0000000000000001E-3</v>
      </c>
      <c r="AI525" s="16">
        <v>0.5</v>
      </c>
      <c r="AJ525" s="17">
        <v>35</v>
      </c>
      <c r="AK525" s="17">
        <v>40</v>
      </c>
      <c r="AL525" s="16"/>
      <c r="AM525" s="16"/>
      <c r="AN525" s="16"/>
      <c r="AO525" s="16"/>
      <c r="AP525" s="16"/>
      <c r="AQ525" s="16"/>
      <c r="AR525" s="60"/>
      <c r="AS525" s="17"/>
      <c r="AT525" s="16"/>
      <c r="AU525" s="16"/>
      <c r="AV525" s="18">
        <v>5.0000000000000001E-3</v>
      </c>
      <c r="AW525" s="16">
        <v>0.4</v>
      </c>
      <c r="AX525" s="18"/>
      <c r="AY525" s="16"/>
      <c r="AZ525" s="60"/>
      <c r="BA525" s="17"/>
      <c r="BB525" s="16"/>
      <c r="BC525" s="16"/>
      <c r="BD525" s="16"/>
      <c r="BE525" s="16"/>
      <c r="BF525" s="60"/>
      <c r="BG525" s="17"/>
      <c r="BH525" s="60"/>
      <c r="BI525" s="17"/>
      <c r="BJ525" s="60"/>
      <c r="BK525" s="17"/>
      <c r="BL525" s="16"/>
      <c r="BM525" s="16"/>
      <c r="BN525" s="16"/>
      <c r="BO525" s="16"/>
      <c r="BP525" s="16"/>
      <c r="BQ525" s="16"/>
      <c r="BR525" s="60"/>
      <c r="BS525" s="17"/>
      <c r="BT525" s="16"/>
      <c r="BU525" s="16"/>
      <c r="BV525" s="16"/>
      <c r="BW525" s="16"/>
      <c r="BX525" s="60"/>
      <c r="BY525" s="17"/>
      <c r="BZ525" s="60"/>
      <c r="CA525" s="17"/>
      <c r="CB525" s="16"/>
      <c r="CC525" s="16"/>
      <c r="CD525" s="16"/>
      <c r="CE525" s="16"/>
      <c r="CF525" s="16"/>
      <c r="CG525" s="16"/>
      <c r="CH525" s="60">
        <v>5.0000000000000001E-4</v>
      </c>
      <c r="CI525" s="17">
        <v>1</v>
      </c>
      <c r="CJ525" s="16"/>
      <c r="CK525" s="16"/>
      <c r="CL525" s="16"/>
      <c r="CM525" s="16"/>
      <c r="CN525" s="16"/>
      <c r="CO525" s="16"/>
      <c r="CP525" s="16"/>
      <c r="CQ525" s="16"/>
      <c r="CR525" s="16"/>
      <c r="CS525" s="16"/>
      <c r="CT525" s="60"/>
      <c r="CU525" s="17"/>
      <c r="CV525" s="16"/>
      <c r="CW525" s="16"/>
    </row>
    <row r="526" spans="1:101" x14ac:dyDescent="0.3">
      <c r="A526" s="14">
        <v>135</v>
      </c>
      <c r="B526" s="15"/>
      <c r="C526" s="14" t="s">
        <v>224</v>
      </c>
      <c r="D526" s="14" t="s">
        <v>497</v>
      </c>
      <c r="E526" s="14"/>
      <c r="F526" s="14"/>
      <c r="G526" s="14" t="s">
        <v>498</v>
      </c>
      <c r="H526" s="2"/>
      <c r="I526" s="12">
        <v>100</v>
      </c>
      <c r="J526" s="16">
        <f t="shared" ref="J526:J589" si="29">I526-M526</f>
        <v>22</v>
      </c>
      <c r="K526" s="16">
        <f t="shared" ref="K526:K589" si="30">I526-L526</f>
        <v>51.972499999999989</v>
      </c>
      <c r="L526" s="16">
        <f t="shared" si="28"/>
        <v>48.027500000000011</v>
      </c>
      <c r="M526" s="16">
        <f t="shared" si="28"/>
        <v>78</v>
      </c>
      <c r="N526" s="17">
        <v>8</v>
      </c>
      <c r="O526" s="17">
        <v>25</v>
      </c>
      <c r="P526" s="17">
        <v>5</v>
      </c>
      <c r="Q526" s="17">
        <v>10</v>
      </c>
      <c r="R526" s="18">
        <v>5.0000000000000001E-3</v>
      </c>
      <c r="S526" s="16">
        <v>0.5</v>
      </c>
      <c r="T526" s="60"/>
      <c r="U526" s="17"/>
      <c r="V526" s="16"/>
      <c r="W526" s="16"/>
      <c r="X526" s="18">
        <v>2E-3</v>
      </c>
      <c r="Y526" s="16">
        <v>0.1</v>
      </c>
      <c r="Z526" s="16">
        <v>0.01</v>
      </c>
      <c r="AA526" s="16">
        <v>0.5</v>
      </c>
      <c r="AB526" s="16"/>
      <c r="AC526" s="16"/>
      <c r="AD526" s="16"/>
      <c r="AE526" s="16"/>
      <c r="AF526" s="18"/>
      <c r="AG526" s="16"/>
      <c r="AH526" s="18">
        <v>5.0000000000000001E-3</v>
      </c>
      <c r="AI526" s="16">
        <v>0.5</v>
      </c>
      <c r="AJ526" s="17">
        <v>35</v>
      </c>
      <c r="AK526" s="17">
        <v>40</v>
      </c>
      <c r="AL526" s="16"/>
      <c r="AM526" s="16"/>
      <c r="AN526" s="16"/>
      <c r="AO526" s="16"/>
      <c r="AP526" s="16"/>
      <c r="AQ526" s="16"/>
      <c r="AR526" s="60"/>
      <c r="AS526" s="17"/>
      <c r="AT526" s="16"/>
      <c r="AU526" s="16"/>
      <c r="AV526" s="18">
        <v>5.0000000000000001E-3</v>
      </c>
      <c r="AW526" s="16">
        <v>0.4</v>
      </c>
      <c r="AX526" s="18"/>
      <c r="AY526" s="16"/>
      <c r="AZ526" s="60"/>
      <c r="BA526" s="17"/>
      <c r="BB526" s="16"/>
      <c r="BC526" s="16"/>
      <c r="BD526" s="16"/>
      <c r="BE526" s="16"/>
      <c r="BF526" s="60"/>
      <c r="BG526" s="17"/>
      <c r="BH526" s="60"/>
      <c r="BI526" s="17"/>
      <c r="BJ526" s="60"/>
      <c r="BK526" s="17"/>
      <c r="BL526" s="16"/>
      <c r="BM526" s="16"/>
      <c r="BN526" s="16"/>
      <c r="BO526" s="16"/>
      <c r="BP526" s="16"/>
      <c r="BQ526" s="16"/>
      <c r="BR526" s="60"/>
      <c r="BS526" s="17"/>
      <c r="BT526" s="16"/>
      <c r="BU526" s="16"/>
      <c r="BV526" s="16"/>
      <c r="BW526" s="16"/>
      <c r="BX526" s="60"/>
      <c r="BY526" s="17"/>
      <c r="BZ526" s="60"/>
      <c r="CA526" s="17"/>
      <c r="CB526" s="16"/>
      <c r="CC526" s="16"/>
      <c r="CD526" s="16"/>
      <c r="CE526" s="16"/>
      <c r="CF526" s="16"/>
      <c r="CG526" s="16"/>
      <c r="CH526" s="60">
        <v>5.0000000000000001E-4</v>
      </c>
      <c r="CI526" s="17">
        <v>1</v>
      </c>
      <c r="CJ526" s="16"/>
      <c r="CK526" s="16"/>
      <c r="CL526" s="16"/>
      <c r="CM526" s="16"/>
      <c r="CN526" s="16"/>
      <c r="CO526" s="16"/>
      <c r="CP526" s="16"/>
      <c r="CQ526" s="16"/>
      <c r="CR526" s="16"/>
      <c r="CS526" s="16"/>
      <c r="CT526" s="60"/>
      <c r="CU526" s="17"/>
      <c r="CV526" s="16"/>
      <c r="CW526" s="16"/>
    </row>
    <row r="527" spans="1:101" x14ac:dyDescent="0.3">
      <c r="A527" s="14">
        <v>135</v>
      </c>
      <c r="B527" s="15"/>
      <c r="C527" s="14" t="s">
        <v>224</v>
      </c>
      <c r="D527" s="14" t="s">
        <v>497</v>
      </c>
      <c r="E527" s="14"/>
      <c r="F527" s="14"/>
      <c r="G527" s="14" t="s">
        <v>498</v>
      </c>
      <c r="H527" s="2"/>
      <c r="I527" s="12">
        <v>100</v>
      </c>
      <c r="J527" s="16">
        <f t="shared" si="29"/>
        <v>22</v>
      </c>
      <c r="K527" s="16">
        <f t="shared" si="30"/>
        <v>51.972499999999989</v>
      </c>
      <c r="L527" s="16">
        <f t="shared" si="28"/>
        <v>48.027500000000011</v>
      </c>
      <c r="M527" s="16">
        <f t="shared" si="28"/>
        <v>78</v>
      </c>
      <c r="N527" s="17">
        <v>8</v>
      </c>
      <c r="O527" s="17">
        <v>25</v>
      </c>
      <c r="P527" s="17">
        <v>5</v>
      </c>
      <c r="Q527" s="17">
        <v>10</v>
      </c>
      <c r="R527" s="18">
        <v>5.0000000000000001E-3</v>
      </c>
      <c r="S527" s="16">
        <v>0.5</v>
      </c>
      <c r="T527" s="60"/>
      <c r="U527" s="17"/>
      <c r="V527" s="16"/>
      <c r="W527" s="16"/>
      <c r="X527" s="18"/>
      <c r="Y527" s="16"/>
      <c r="Z527" s="16">
        <v>0.01</v>
      </c>
      <c r="AA527" s="16">
        <v>0.5</v>
      </c>
      <c r="AB527" s="16"/>
      <c r="AC527" s="16"/>
      <c r="AD527" s="16"/>
      <c r="AE527" s="16"/>
      <c r="AF527" s="18">
        <v>2E-3</v>
      </c>
      <c r="AG527" s="16">
        <v>0.1</v>
      </c>
      <c r="AH527" s="18">
        <v>5.0000000000000001E-3</v>
      </c>
      <c r="AI527" s="16">
        <v>0.5</v>
      </c>
      <c r="AJ527" s="17">
        <v>35</v>
      </c>
      <c r="AK527" s="17">
        <v>40</v>
      </c>
      <c r="AL527" s="16"/>
      <c r="AM527" s="16"/>
      <c r="AN527" s="16"/>
      <c r="AO527" s="16"/>
      <c r="AP527" s="16"/>
      <c r="AQ527" s="16"/>
      <c r="AR527" s="60"/>
      <c r="AS527" s="17"/>
      <c r="AT527" s="16"/>
      <c r="AU527" s="16"/>
      <c r="AV527" s="18">
        <v>5.0000000000000001E-3</v>
      </c>
      <c r="AW527" s="16">
        <v>0.4</v>
      </c>
      <c r="AX527" s="18"/>
      <c r="AY527" s="16"/>
      <c r="AZ527" s="60"/>
      <c r="BA527" s="17"/>
      <c r="BB527" s="16"/>
      <c r="BC527" s="16"/>
      <c r="BD527" s="16"/>
      <c r="BE527" s="16"/>
      <c r="BF527" s="60"/>
      <c r="BG527" s="17"/>
      <c r="BH527" s="60"/>
      <c r="BI527" s="17"/>
      <c r="BJ527" s="60"/>
      <c r="BK527" s="17"/>
      <c r="BL527" s="16"/>
      <c r="BM527" s="16"/>
      <c r="BN527" s="16"/>
      <c r="BO527" s="16"/>
      <c r="BP527" s="16"/>
      <c r="BQ527" s="16"/>
      <c r="BR527" s="60"/>
      <c r="BS527" s="17"/>
      <c r="BT527" s="16"/>
      <c r="BU527" s="16"/>
      <c r="BV527" s="16"/>
      <c r="BW527" s="16"/>
      <c r="BX527" s="60"/>
      <c r="BY527" s="17"/>
      <c r="BZ527" s="60"/>
      <c r="CA527" s="17"/>
      <c r="CB527" s="16"/>
      <c r="CC527" s="16"/>
      <c r="CD527" s="16"/>
      <c r="CE527" s="16"/>
      <c r="CF527" s="16"/>
      <c r="CG527" s="16"/>
      <c r="CH527" s="60">
        <v>5.0000000000000001E-4</v>
      </c>
      <c r="CI527" s="17">
        <v>1</v>
      </c>
      <c r="CJ527" s="16"/>
      <c r="CK527" s="16"/>
      <c r="CL527" s="16"/>
      <c r="CM527" s="16"/>
      <c r="CN527" s="16"/>
      <c r="CO527" s="16"/>
      <c r="CP527" s="16"/>
      <c r="CQ527" s="16"/>
      <c r="CR527" s="16"/>
      <c r="CS527" s="16"/>
      <c r="CT527" s="60"/>
      <c r="CU527" s="17"/>
      <c r="CV527" s="16"/>
      <c r="CW527" s="16"/>
    </row>
    <row r="528" spans="1:101" x14ac:dyDescent="0.3">
      <c r="A528" s="14">
        <v>135</v>
      </c>
      <c r="B528" s="15"/>
      <c r="C528" s="14" t="s">
        <v>224</v>
      </c>
      <c r="D528" s="14" t="s">
        <v>497</v>
      </c>
      <c r="E528" s="14"/>
      <c r="F528" s="14"/>
      <c r="G528" s="14" t="s">
        <v>498</v>
      </c>
      <c r="H528" s="2"/>
      <c r="I528" s="12">
        <v>100</v>
      </c>
      <c r="J528" s="16">
        <f t="shared" si="29"/>
        <v>22.5</v>
      </c>
      <c r="K528" s="16">
        <f t="shared" si="30"/>
        <v>51.977499999999992</v>
      </c>
      <c r="L528" s="16">
        <f t="shared" si="28"/>
        <v>48.022500000000008</v>
      </c>
      <c r="M528" s="16">
        <f t="shared" si="28"/>
        <v>77.5</v>
      </c>
      <c r="N528" s="17">
        <v>8</v>
      </c>
      <c r="O528" s="17">
        <v>25</v>
      </c>
      <c r="P528" s="17">
        <v>5</v>
      </c>
      <c r="Q528" s="17">
        <v>10</v>
      </c>
      <c r="R528" s="18">
        <v>5.0000000000000001E-3</v>
      </c>
      <c r="S528" s="16">
        <v>0.5</v>
      </c>
      <c r="T528" s="60"/>
      <c r="U528" s="17"/>
      <c r="V528" s="16">
        <v>0.01</v>
      </c>
      <c r="W528" s="16">
        <v>0.5</v>
      </c>
      <c r="X528" s="18"/>
      <c r="Y528" s="16"/>
      <c r="Z528" s="16"/>
      <c r="AA528" s="16"/>
      <c r="AB528" s="16"/>
      <c r="AC528" s="16"/>
      <c r="AD528" s="16"/>
      <c r="AE528" s="16"/>
      <c r="AF528" s="18">
        <v>2E-3</v>
      </c>
      <c r="AG528" s="16">
        <v>0.1</v>
      </c>
      <c r="AH528" s="18"/>
      <c r="AI528" s="16"/>
      <c r="AJ528" s="17">
        <v>35</v>
      </c>
      <c r="AK528" s="17">
        <v>40</v>
      </c>
      <c r="AL528" s="16"/>
      <c r="AM528" s="16"/>
      <c r="AN528" s="16"/>
      <c r="AO528" s="16"/>
      <c r="AP528" s="16"/>
      <c r="AQ528" s="16"/>
      <c r="AR528" s="60"/>
      <c r="AS528" s="17"/>
      <c r="AT528" s="16"/>
      <c r="AU528" s="16"/>
      <c r="AV528" s="18">
        <v>5.0000000000000001E-3</v>
      </c>
      <c r="AW528" s="16">
        <v>0.4</v>
      </c>
      <c r="AX528" s="18"/>
      <c r="AY528" s="16"/>
      <c r="AZ528" s="60"/>
      <c r="BA528" s="17"/>
      <c r="BB528" s="16"/>
      <c r="BC528" s="16"/>
      <c r="BD528" s="16"/>
      <c r="BE528" s="16"/>
      <c r="BF528" s="60"/>
      <c r="BG528" s="17"/>
      <c r="BH528" s="60"/>
      <c r="BI528" s="17"/>
      <c r="BJ528" s="60"/>
      <c r="BK528" s="17"/>
      <c r="BL528" s="16"/>
      <c r="BM528" s="16"/>
      <c r="BN528" s="16"/>
      <c r="BO528" s="16"/>
      <c r="BP528" s="16"/>
      <c r="BQ528" s="16"/>
      <c r="BR528" s="60"/>
      <c r="BS528" s="17"/>
      <c r="BT528" s="16"/>
      <c r="BU528" s="16"/>
      <c r="BV528" s="16"/>
      <c r="BW528" s="16"/>
      <c r="BX528" s="60"/>
      <c r="BY528" s="17"/>
      <c r="BZ528" s="60"/>
      <c r="CA528" s="17"/>
      <c r="CB528" s="16"/>
      <c r="CC528" s="16"/>
      <c r="CD528" s="16"/>
      <c r="CE528" s="16"/>
      <c r="CF528" s="16"/>
      <c r="CG528" s="16"/>
      <c r="CH528" s="60">
        <v>5.0000000000000001E-4</v>
      </c>
      <c r="CI528" s="17">
        <v>1</v>
      </c>
      <c r="CJ528" s="16"/>
      <c r="CK528" s="16"/>
      <c r="CL528" s="16"/>
      <c r="CM528" s="16"/>
      <c r="CN528" s="16"/>
      <c r="CO528" s="16"/>
      <c r="CP528" s="16"/>
      <c r="CQ528" s="16"/>
      <c r="CR528" s="16"/>
      <c r="CS528" s="16"/>
      <c r="CT528" s="60"/>
      <c r="CU528" s="17"/>
      <c r="CV528" s="16"/>
      <c r="CW528" s="16"/>
    </row>
    <row r="529" spans="1:101" x14ac:dyDescent="0.3">
      <c r="A529" s="14">
        <v>135</v>
      </c>
      <c r="B529" s="15"/>
      <c r="C529" s="14" t="s">
        <v>224</v>
      </c>
      <c r="D529" s="14" t="s">
        <v>497</v>
      </c>
      <c r="E529" s="14"/>
      <c r="F529" s="14"/>
      <c r="G529" s="14" t="s">
        <v>498</v>
      </c>
      <c r="H529" s="2"/>
      <c r="I529" s="12">
        <v>100</v>
      </c>
      <c r="J529" s="16">
        <f t="shared" si="29"/>
        <v>22</v>
      </c>
      <c r="K529" s="16">
        <f t="shared" si="30"/>
        <v>51.972499999999997</v>
      </c>
      <c r="L529" s="16">
        <f t="shared" si="28"/>
        <v>48.027500000000003</v>
      </c>
      <c r="M529" s="16">
        <f t="shared" si="28"/>
        <v>78</v>
      </c>
      <c r="N529" s="17">
        <v>8</v>
      </c>
      <c r="O529" s="17">
        <v>25</v>
      </c>
      <c r="P529" s="17">
        <v>5</v>
      </c>
      <c r="Q529" s="17">
        <v>10</v>
      </c>
      <c r="R529" s="18">
        <v>5.0000000000000001E-3</v>
      </c>
      <c r="S529" s="16">
        <v>0.5</v>
      </c>
      <c r="T529" s="60"/>
      <c r="U529" s="17"/>
      <c r="V529" s="16"/>
      <c r="W529" s="16"/>
      <c r="X529" s="18">
        <v>2E-3</v>
      </c>
      <c r="Y529" s="16">
        <v>0.1</v>
      </c>
      <c r="Z529" s="16"/>
      <c r="AA529" s="16"/>
      <c r="AB529" s="16"/>
      <c r="AC529" s="16"/>
      <c r="AD529" s="16"/>
      <c r="AE529" s="16"/>
      <c r="AF529" s="18"/>
      <c r="AG529" s="16"/>
      <c r="AH529" s="18">
        <v>5.0000000000000001E-3</v>
      </c>
      <c r="AI529" s="16">
        <v>0.5</v>
      </c>
      <c r="AJ529" s="17">
        <v>35</v>
      </c>
      <c r="AK529" s="17">
        <v>40</v>
      </c>
      <c r="AL529" s="16"/>
      <c r="AM529" s="16"/>
      <c r="AN529" s="16">
        <v>0.01</v>
      </c>
      <c r="AO529" s="16">
        <v>0.5</v>
      </c>
      <c r="AP529" s="16"/>
      <c r="AQ529" s="16"/>
      <c r="AR529" s="60"/>
      <c r="AS529" s="17"/>
      <c r="AT529" s="16"/>
      <c r="AU529" s="16"/>
      <c r="AV529" s="18">
        <v>5.0000000000000001E-3</v>
      </c>
      <c r="AW529" s="16">
        <v>0.4</v>
      </c>
      <c r="AX529" s="18"/>
      <c r="AY529" s="16"/>
      <c r="AZ529" s="60"/>
      <c r="BA529" s="17"/>
      <c r="BB529" s="16"/>
      <c r="BC529" s="16"/>
      <c r="BD529" s="16"/>
      <c r="BE529" s="16"/>
      <c r="BF529" s="60"/>
      <c r="BG529" s="17"/>
      <c r="BH529" s="60"/>
      <c r="BI529" s="17"/>
      <c r="BJ529" s="60"/>
      <c r="BK529" s="17"/>
      <c r="BL529" s="16"/>
      <c r="BM529" s="16"/>
      <c r="BN529" s="16"/>
      <c r="BO529" s="16"/>
      <c r="BP529" s="16"/>
      <c r="BQ529" s="16"/>
      <c r="BR529" s="60"/>
      <c r="BS529" s="17"/>
      <c r="BT529" s="16"/>
      <c r="BU529" s="16"/>
      <c r="BV529" s="16"/>
      <c r="BW529" s="16"/>
      <c r="BX529" s="60"/>
      <c r="BY529" s="17"/>
      <c r="BZ529" s="60"/>
      <c r="CA529" s="17"/>
      <c r="CB529" s="16"/>
      <c r="CC529" s="16"/>
      <c r="CD529" s="16"/>
      <c r="CE529" s="16"/>
      <c r="CF529" s="16"/>
      <c r="CG529" s="16"/>
      <c r="CH529" s="60">
        <v>5.0000000000000001E-4</v>
      </c>
      <c r="CI529" s="17">
        <v>1</v>
      </c>
      <c r="CJ529" s="16"/>
      <c r="CK529" s="16"/>
      <c r="CL529" s="16"/>
      <c r="CM529" s="16"/>
      <c r="CN529" s="16"/>
      <c r="CO529" s="16"/>
      <c r="CP529" s="16"/>
      <c r="CQ529" s="16"/>
      <c r="CR529" s="16"/>
      <c r="CS529" s="16"/>
      <c r="CT529" s="60"/>
      <c r="CU529" s="17"/>
      <c r="CV529" s="16"/>
      <c r="CW529" s="16"/>
    </row>
    <row r="530" spans="1:101" x14ac:dyDescent="0.3">
      <c r="A530" s="14">
        <v>135</v>
      </c>
      <c r="B530" s="15"/>
      <c r="C530" s="14" t="s">
        <v>224</v>
      </c>
      <c r="D530" s="14" t="s">
        <v>497</v>
      </c>
      <c r="E530" s="14"/>
      <c r="F530" s="14"/>
      <c r="G530" s="14" t="s">
        <v>498</v>
      </c>
      <c r="H530" s="2"/>
      <c r="I530" s="12">
        <v>100</v>
      </c>
      <c r="J530" s="16">
        <f t="shared" si="29"/>
        <v>12.5</v>
      </c>
      <c r="K530" s="16">
        <f t="shared" si="30"/>
        <v>51.972499999999975</v>
      </c>
      <c r="L530" s="16">
        <f t="shared" si="28"/>
        <v>48.027500000000025</v>
      </c>
      <c r="M530" s="16">
        <f t="shared" si="28"/>
        <v>87.5</v>
      </c>
      <c r="N530" s="17">
        <v>8</v>
      </c>
      <c r="O530" s="17">
        <v>25</v>
      </c>
      <c r="P530" s="17">
        <v>5</v>
      </c>
      <c r="Q530" s="17">
        <v>10</v>
      </c>
      <c r="R530" s="18">
        <v>5.0000000000000001E-3</v>
      </c>
      <c r="S530" s="16">
        <v>0.5</v>
      </c>
      <c r="T530" s="60">
        <v>5.0000000000000001E-4</v>
      </c>
      <c r="U530" s="17">
        <v>1</v>
      </c>
      <c r="V530" s="16"/>
      <c r="W530" s="16"/>
      <c r="X530" s="18">
        <v>2E-3</v>
      </c>
      <c r="Y530" s="16">
        <v>0.1</v>
      </c>
      <c r="Z530" s="16">
        <v>0.01</v>
      </c>
      <c r="AA530" s="16">
        <v>0.5</v>
      </c>
      <c r="AB530" s="16"/>
      <c r="AC530" s="16"/>
      <c r="AD530" s="16"/>
      <c r="AE530" s="16"/>
      <c r="AF530" s="18"/>
      <c r="AG530" s="16"/>
      <c r="AH530" s="18"/>
      <c r="AI530" s="16"/>
      <c r="AJ530" s="17">
        <v>35</v>
      </c>
      <c r="AK530" s="17">
        <v>40</v>
      </c>
      <c r="AL530" s="16"/>
      <c r="AM530" s="16"/>
      <c r="AN530" s="16"/>
      <c r="AO530" s="16"/>
      <c r="AP530" s="16"/>
      <c r="AQ530" s="16"/>
      <c r="AR530" s="60">
        <v>5.0000000000000001E-4</v>
      </c>
      <c r="AS530" s="17">
        <v>1</v>
      </c>
      <c r="AT530" s="16"/>
      <c r="AU530" s="16"/>
      <c r="AV530" s="18">
        <v>5.0000000000000001E-3</v>
      </c>
      <c r="AW530" s="16">
        <v>0.4</v>
      </c>
      <c r="AX530" s="18"/>
      <c r="AY530" s="16"/>
      <c r="AZ530" s="60">
        <v>5.0000000000000001E-4</v>
      </c>
      <c r="BA530" s="17">
        <v>1</v>
      </c>
      <c r="BB530" s="16"/>
      <c r="BC530" s="16"/>
      <c r="BD530" s="16"/>
      <c r="BE530" s="16"/>
      <c r="BF530" s="60">
        <v>5.0000000000000001E-4</v>
      </c>
      <c r="BG530" s="17">
        <v>1</v>
      </c>
      <c r="BH530" s="60">
        <v>5.0000000000000001E-4</v>
      </c>
      <c r="BI530" s="17">
        <v>1</v>
      </c>
      <c r="BJ530" s="60">
        <v>5.0000000000000001E-4</v>
      </c>
      <c r="BK530" s="17">
        <v>1</v>
      </c>
      <c r="BL530" s="16"/>
      <c r="BM530" s="16"/>
      <c r="BN530" s="16"/>
      <c r="BO530" s="16"/>
      <c r="BP530" s="16"/>
      <c r="BQ530" s="16"/>
      <c r="BR530" s="60">
        <v>5.0000000000000001E-4</v>
      </c>
      <c r="BS530" s="17">
        <v>1</v>
      </c>
      <c r="BT530" s="16"/>
      <c r="BU530" s="16"/>
      <c r="BV530" s="16"/>
      <c r="BW530" s="16"/>
      <c r="BX530" s="60">
        <v>5.0000000000000001E-4</v>
      </c>
      <c r="BY530" s="17">
        <v>1</v>
      </c>
      <c r="BZ530" s="60">
        <v>5.0000000000000001E-4</v>
      </c>
      <c r="CA530" s="17">
        <v>1</v>
      </c>
      <c r="CB530" s="16"/>
      <c r="CC530" s="16"/>
      <c r="CD530" s="16"/>
      <c r="CE530" s="16"/>
      <c r="CF530" s="16"/>
      <c r="CG530" s="16"/>
      <c r="CH530" s="60">
        <v>5.0000000000000001E-4</v>
      </c>
      <c r="CI530" s="17">
        <v>1</v>
      </c>
      <c r="CJ530" s="16"/>
      <c r="CK530" s="16"/>
      <c r="CL530" s="16"/>
      <c r="CM530" s="16"/>
      <c r="CN530" s="16"/>
      <c r="CO530" s="16"/>
      <c r="CP530" s="16"/>
      <c r="CQ530" s="16"/>
      <c r="CR530" s="16"/>
      <c r="CS530" s="16"/>
      <c r="CT530" s="60">
        <v>5.0000000000000001E-4</v>
      </c>
      <c r="CU530" s="17">
        <v>1</v>
      </c>
      <c r="CV530" s="16"/>
      <c r="CW530" s="16"/>
    </row>
    <row r="531" spans="1:101" x14ac:dyDescent="0.3">
      <c r="A531" s="14">
        <v>135</v>
      </c>
      <c r="B531" s="15"/>
      <c r="C531" s="14" t="s">
        <v>224</v>
      </c>
      <c r="D531" s="14" t="s">
        <v>497</v>
      </c>
      <c r="E531" s="14"/>
      <c r="F531" s="14"/>
      <c r="G531" s="14" t="s">
        <v>498</v>
      </c>
      <c r="H531" s="2"/>
      <c r="I531" s="12">
        <v>100</v>
      </c>
      <c r="J531" s="16">
        <f t="shared" si="29"/>
        <v>22</v>
      </c>
      <c r="K531" s="16">
        <f t="shared" si="30"/>
        <v>51.972499999999997</v>
      </c>
      <c r="L531" s="16">
        <f t="shared" si="28"/>
        <v>48.027500000000003</v>
      </c>
      <c r="M531" s="16">
        <f t="shared" si="28"/>
        <v>78</v>
      </c>
      <c r="N531" s="17">
        <v>8</v>
      </c>
      <c r="O531" s="17">
        <v>25</v>
      </c>
      <c r="P531" s="17">
        <v>5</v>
      </c>
      <c r="Q531" s="17">
        <v>10</v>
      </c>
      <c r="R531" s="18">
        <v>5.0000000000000001E-3</v>
      </c>
      <c r="S531" s="16">
        <v>0.5</v>
      </c>
      <c r="T531" s="60"/>
      <c r="U531" s="17"/>
      <c r="V531" s="16"/>
      <c r="W531" s="16"/>
      <c r="X531" s="18"/>
      <c r="Y531" s="16"/>
      <c r="Z531" s="16"/>
      <c r="AA531" s="16"/>
      <c r="AB531" s="16"/>
      <c r="AC531" s="16"/>
      <c r="AD531" s="16"/>
      <c r="AE531" s="16"/>
      <c r="AF531" s="18">
        <v>2E-3</v>
      </c>
      <c r="AG531" s="16">
        <v>0.1</v>
      </c>
      <c r="AH531" s="18">
        <v>5.0000000000000001E-3</v>
      </c>
      <c r="AI531" s="16">
        <v>0.5</v>
      </c>
      <c r="AJ531" s="17">
        <v>35</v>
      </c>
      <c r="AK531" s="17">
        <v>40</v>
      </c>
      <c r="AL531" s="16"/>
      <c r="AM531" s="16"/>
      <c r="AN531" s="16">
        <v>0.01</v>
      </c>
      <c r="AO531" s="16">
        <v>0.5</v>
      </c>
      <c r="AP531" s="16"/>
      <c r="AQ531" s="16"/>
      <c r="AR531" s="60"/>
      <c r="AS531" s="17"/>
      <c r="AT531" s="16"/>
      <c r="AU531" s="16"/>
      <c r="AV531" s="18">
        <v>5.0000000000000001E-3</v>
      </c>
      <c r="AW531" s="16">
        <v>0.4</v>
      </c>
      <c r="AX531" s="18"/>
      <c r="AY531" s="16"/>
      <c r="AZ531" s="60"/>
      <c r="BA531" s="17"/>
      <c r="BB531" s="16"/>
      <c r="BC531" s="16"/>
      <c r="BD531" s="16"/>
      <c r="BE531" s="16"/>
      <c r="BF531" s="60"/>
      <c r="BG531" s="17"/>
      <c r="BH531" s="60"/>
      <c r="BI531" s="17"/>
      <c r="BJ531" s="60"/>
      <c r="BK531" s="17"/>
      <c r="BL531" s="16"/>
      <c r="BM531" s="16"/>
      <c r="BN531" s="16"/>
      <c r="BO531" s="16"/>
      <c r="BP531" s="16"/>
      <c r="BQ531" s="16"/>
      <c r="BR531" s="60"/>
      <c r="BS531" s="17"/>
      <c r="BT531" s="16"/>
      <c r="BU531" s="16"/>
      <c r="BV531" s="16"/>
      <c r="BW531" s="16"/>
      <c r="BX531" s="60"/>
      <c r="BY531" s="17"/>
      <c r="BZ531" s="60"/>
      <c r="CA531" s="17"/>
      <c r="CB531" s="16"/>
      <c r="CC531" s="16"/>
      <c r="CD531" s="16"/>
      <c r="CE531" s="16"/>
      <c r="CF531" s="16"/>
      <c r="CG531" s="16"/>
      <c r="CH531" s="60">
        <v>5.0000000000000001E-4</v>
      </c>
      <c r="CI531" s="17">
        <v>1</v>
      </c>
      <c r="CJ531" s="16"/>
      <c r="CK531" s="16"/>
      <c r="CL531" s="16"/>
      <c r="CM531" s="16"/>
      <c r="CN531" s="16"/>
      <c r="CO531" s="16"/>
      <c r="CP531" s="16"/>
      <c r="CQ531" s="16"/>
      <c r="CR531" s="16"/>
      <c r="CS531" s="16"/>
      <c r="CT531" s="60"/>
      <c r="CU531" s="17"/>
      <c r="CV531" s="16"/>
      <c r="CW531" s="16"/>
    </row>
    <row r="532" spans="1:101" x14ac:dyDescent="0.3">
      <c r="A532" s="14">
        <v>135</v>
      </c>
      <c r="B532" s="15"/>
      <c r="C532" s="14" t="s">
        <v>224</v>
      </c>
      <c r="D532" s="14" t="s">
        <v>497</v>
      </c>
      <c r="E532" s="14"/>
      <c r="F532" s="14"/>
      <c r="G532" s="14" t="s">
        <v>498</v>
      </c>
      <c r="H532" s="2"/>
      <c r="I532" s="12">
        <v>100</v>
      </c>
      <c r="J532" s="16">
        <f t="shared" si="29"/>
        <v>22.5</v>
      </c>
      <c r="K532" s="16">
        <f t="shared" si="30"/>
        <v>51.977499999999992</v>
      </c>
      <c r="L532" s="16">
        <f t="shared" si="28"/>
        <v>48.022500000000008</v>
      </c>
      <c r="M532" s="16">
        <f t="shared" si="28"/>
        <v>77.5</v>
      </c>
      <c r="N532" s="17">
        <v>8</v>
      </c>
      <c r="O532" s="17">
        <v>25</v>
      </c>
      <c r="P532" s="17">
        <v>5</v>
      </c>
      <c r="Q532" s="17">
        <v>10</v>
      </c>
      <c r="R532" s="18">
        <v>5.0000000000000001E-3</v>
      </c>
      <c r="S532" s="16">
        <v>0.5</v>
      </c>
      <c r="T532" s="60"/>
      <c r="U532" s="17"/>
      <c r="V532" s="16"/>
      <c r="W532" s="16"/>
      <c r="X532" s="18"/>
      <c r="Y532" s="16"/>
      <c r="Z532" s="16">
        <v>0.01</v>
      </c>
      <c r="AA532" s="16">
        <v>0.5</v>
      </c>
      <c r="AB532" s="16"/>
      <c r="AC532" s="16"/>
      <c r="AD532" s="16"/>
      <c r="AE532" s="16"/>
      <c r="AF532" s="18">
        <v>2E-3</v>
      </c>
      <c r="AG532" s="16">
        <v>0.1</v>
      </c>
      <c r="AH532" s="18"/>
      <c r="AI532" s="16"/>
      <c r="AJ532" s="17">
        <v>35</v>
      </c>
      <c r="AK532" s="17">
        <v>40</v>
      </c>
      <c r="AL532" s="16"/>
      <c r="AM532" s="16"/>
      <c r="AN532" s="16"/>
      <c r="AO532" s="16"/>
      <c r="AP532" s="16"/>
      <c r="AQ532" s="16"/>
      <c r="AR532" s="60"/>
      <c r="AS532" s="17"/>
      <c r="AT532" s="16"/>
      <c r="AU532" s="16"/>
      <c r="AV532" s="18">
        <v>5.0000000000000001E-3</v>
      </c>
      <c r="AW532" s="16">
        <v>0.4</v>
      </c>
      <c r="AX532" s="18"/>
      <c r="AY532" s="16"/>
      <c r="AZ532" s="60"/>
      <c r="BA532" s="17"/>
      <c r="BB532" s="16"/>
      <c r="BC532" s="16"/>
      <c r="BD532" s="16"/>
      <c r="BE532" s="16"/>
      <c r="BF532" s="60"/>
      <c r="BG532" s="17"/>
      <c r="BH532" s="60"/>
      <c r="BI532" s="17"/>
      <c r="BJ532" s="60"/>
      <c r="BK532" s="17"/>
      <c r="BL532" s="16"/>
      <c r="BM532" s="16"/>
      <c r="BN532" s="16"/>
      <c r="BO532" s="16"/>
      <c r="BP532" s="16"/>
      <c r="BQ532" s="16"/>
      <c r="BR532" s="60"/>
      <c r="BS532" s="17"/>
      <c r="BT532" s="16"/>
      <c r="BU532" s="16"/>
      <c r="BV532" s="16"/>
      <c r="BW532" s="16"/>
      <c r="BX532" s="60"/>
      <c r="BY532" s="17"/>
      <c r="BZ532" s="60"/>
      <c r="CA532" s="17"/>
      <c r="CB532" s="16"/>
      <c r="CC532" s="16"/>
      <c r="CD532" s="16"/>
      <c r="CE532" s="16"/>
      <c r="CF532" s="16"/>
      <c r="CG532" s="16"/>
      <c r="CH532" s="60">
        <v>5.0000000000000001E-4</v>
      </c>
      <c r="CI532" s="17">
        <v>1</v>
      </c>
      <c r="CJ532" s="16"/>
      <c r="CK532" s="16"/>
      <c r="CL532" s="16"/>
      <c r="CM532" s="16"/>
      <c r="CN532" s="16"/>
      <c r="CO532" s="16"/>
      <c r="CP532" s="16"/>
      <c r="CQ532" s="16"/>
      <c r="CR532" s="16"/>
      <c r="CS532" s="16"/>
      <c r="CT532" s="60"/>
      <c r="CU532" s="17"/>
      <c r="CV532" s="16"/>
      <c r="CW532" s="16"/>
    </row>
    <row r="533" spans="1:101" x14ac:dyDescent="0.3">
      <c r="A533" s="14">
        <v>135</v>
      </c>
      <c r="B533" s="15"/>
      <c r="C533" s="14" t="s">
        <v>224</v>
      </c>
      <c r="D533" s="14" t="s">
        <v>497</v>
      </c>
      <c r="E533" s="14"/>
      <c r="F533" s="14"/>
      <c r="G533" s="14" t="s">
        <v>498</v>
      </c>
      <c r="H533" s="2"/>
      <c r="I533" s="12">
        <v>100</v>
      </c>
      <c r="J533" s="16">
        <f t="shared" si="29"/>
        <v>21.400000000000006</v>
      </c>
      <c r="K533" s="16">
        <f t="shared" si="30"/>
        <v>51.974499999999992</v>
      </c>
      <c r="L533" s="16">
        <f t="shared" si="28"/>
        <v>48.025500000000008</v>
      </c>
      <c r="M533" s="16">
        <f t="shared" si="28"/>
        <v>78.599999999999994</v>
      </c>
      <c r="N533" s="17">
        <v>8</v>
      </c>
      <c r="O533" s="17">
        <v>25</v>
      </c>
      <c r="P533" s="17">
        <v>5</v>
      </c>
      <c r="Q533" s="17">
        <v>10</v>
      </c>
      <c r="R533" s="18">
        <v>5.0000000000000001E-3</v>
      </c>
      <c r="S533" s="16">
        <v>0.5</v>
      </c>
      <c r="T533" s="60"/>
      <c r="U533" s="17"/>
      <c r="V533" s="16">
        <v>0.01</v>
      </c>
      <c r="W533" s="16">
        <v>0.5</v>
      </c>
      <c r="X533" s="18">
        <v>2E-3</v>
      </c>
      <c r="Y533" s="16">
        <v>0.1</v>
      </c>
      <c r="Z533" s="16"/>
      <c r="AA533" s="16"/>
      <c r="AB533" s="16"/>
      <c r="AC533" s="16"/>
      <c r="AD533" s="16"/>
      <c r="AE533" s="16"/>
      <c r="AF533" s="18"/>
      <c r="AG533" s="16"/>
      <c r="AH533" s="18">
        <v>5.0000000000000001E-3</v>
      </c>
      <c r="AI533" s="16">
        <v>0.5</v>
      </c>
      <c r="AJ533" s="17">
        <v>35</v>
      </c>
      <c r="AK533" s="17">
        <v>40</v>
      </c>
      <c r="AL533" s="16"/>
      <c r="AM533" s="16"/>
      <c r="AN533" s="16"/>
      <c r="AO533" s="16"/>
      <c r="AP533" s="16"/>
      <c r="AQ533" s="16"/>
      <c r="AR533" s="60"/>
      <c r="AS533" s="17"/>
      <c r="AT533" s="16"/>
      <c r="AU533" s="16"/>
      <c r="AV533" s="18"/>
      <c r="AW533" s="16"/>
      <c r="AX533" s="18">
        <v>3.0000000000000001E-3</v>
      </c>
      <c r="AY533" s="16">
        <v>1</v>
      </c>
      <c r="AZ533" s="60"/>
      <c r="BA533" s="17"/>
      <c r="BB533" s="16"/>
      <c r="BC533" s="16"/>
      <c r="BD533" s="16"/>
      <c r="BE533" s="16"/>
      <c r="BF533" s="60"/>
      <c r="BG533" s="17"/>
      <c r="BH533" s="60"/>
      <c r="BI533" s="17"/>
      <c r="BJ533" s="60"/>
      <c r="BK533" s="17"/>
      <c r="BL533" s="16"/>
      <c r="BM533" s="16"/>
      <c r="BN533" s="16"/>
      <c r="BO533" s="16"/>
      <c r="BP533" s="16"/>
      <c r="BQ533" s="16"/>
      <c r="BR533" s="60"/>
      <c r="BS533" s="17"/>
      <c r="BT533" s="16"/>
      <c r="BU533" s="16"/>
      <c r="BV533" s="16"/>
      <c r="BW533" s="16"/>
      <c r="BX533" s="60"/>
      <c r="BY533" s="17"/>
      <c r="BZ533" s="60"/>
      <c r="CA533" s="17"/>
      <c r="CB533" s="16"/>
      <c r="CC533" s="16"/>
      <c r="CD533" s="16"/>
      <c r="CE533" s="16"/>
      <c r="CF533" s="16"/>
      <c r="CG533" s="16"/>
      <c r="CH533" s="60">
        <v>5.0000000000000001E-4</v>
      </c>
      <c r="CI533" s="17">
        <v>1</v>
      </c>
      <c r="CJ533" s="16"/>
      <c r="CK533" s="16"/>
      <c r="CL533" s="16"/>
      <c r="CM533" s="16"/>
      <c r="CN533" s="16"/>
      <c r="CO533" s="16"/>
      <c r="CP533" s="16"/>
      <c r="CQ533" s="16"/>
      <c r="CR533" s="16"/>
      <c r="CS533" s="16"/>
      <c r="CT533" s="60"/>
      <c r="CU533" s="17"/>
      <c r="CV533" s="16"/>
      <c r="CW533" s="16"/>
    </row>
    <row r="534" spans="1:101" x14ac:dyDescent="0.3">
      <c r="A534" s="14">
        <v>135</v>
      </c>
      <c r="B534" s="15"/>
      <c r="C534" s="14" t="s">
        <v>224</v>
      </c>
      <c r="D534" s="14" t="s">
        <v>497</v>
      </c>
      <c r="E534" s="14"/>
      <c r="F534" s="14"/>
      <c r="G534" s="14" t="s">
        <v>498</v>
      </c>
      <c r="H534" s="2"/>
      <c r="I534" s="12">
        <v>100</v>
      </c>
      <c r="J534" s="16">
        <f t="shared" si="29"/>
        <v>12.5</v>
      </c>
      <c r="K534" s="16">
        <f t="shared" si="30"/>
        <v>51.972499999999975</v>
      </c>
      <c r="L534" s="16">
        <f t="shared" si="28"/>
        <v>48.027500000000025</v>
      </c>
      <c r="M534" s="16">
        <f t="shared" si="28"/>
        <v>87.5</v>
      </c>
      <c r="N534" s="17">
        <v>8</v>
      </c>
      <c r="O534" s="17">
        <v>25</v>
      </c>
      <c r="P534" s="17">
        <v>5</v>
      </c>
      <c r="Q534" s="17">
        <v>10</v>
      </c>
      <c r="R534" s="18">
        <v>5.0000000000000001E-3</v>
      </c>
      <c r="S534" s="16">
        <v>0.5</v>
      </c>
      <c r="T534" s="60">
        <v>5.0000000000000001E-4</v>
      </c>
      <c r="U534" s="17">
        <v>1</v>
      </c>
      <c r="V534" s="16"/>
      <c r="W534" s="16"/>
      <c r="X534" s="18">
        <v>2E-3</v>
      </c>
      <c r="Y534" s="16">
        <v>0.1</v>
      </c>
      <c r="Z534" s="16"/>
      <c r="AA534" s="16"/>
      <c r="AB534" s="16"/>
      <c r="AC534" s="16"/>
      <c r="AD534" s="16"/>
      <c r="AE534" s="16"/>
      <c r="AF534" s="18"/>
      <c r="AG534" s="16"/>
      <c r="AH534" s="18"/>
      <c r="AI534" s="16"/>
      <c r="AJ534" s="17">
        <v>35</v>
      </c>
      <c r="AK534" s="17">
        <v>40</v>
      </c>
      <c r="AL534" s="16"/>
      <c r="AM534" s="16"/>
      <c r="AN534" s="16">
        <v>0.01</v>
      </c>
      <c r="AO534" s="16">
        <v>0.5</v>
      </c>
      <c r="AP534" s="16"/>
      <c r="AQ534" s="16"/>
      <c r="AR534" s="60">
        <v>5.0000000000000001E-4</v>
      </c>
      <c r="AS534" s="17">
        <v>1</v>
      </c>
      <c r="AT534" s="16"/>
      <c r="AU534" s="16"/>
      <c r="AV534" s="18">
        <v>5.0000000000000001E-3</v>
      </c>
      <c r="AW534" s="16">
        <v>0.4</v>
      </c>
      <c r="AX534" s="18"/>
      <c r="AY534" s="16"/>
      <c r="AZ534" s="60">
        <v>5.0000000000000001E-4</v>
      </c>
      <c r="BA534" s="17">
        <v>1</v>
      </c>
      <c r="BB534" s="16"/>
      <c r="BC534" s="16"/>
      <c r="BD534" s="16"/>
      <c r="BE534" s="16"/>
      <c r="BF534" s="60">
        <v>5.0000000000000001E-4</v>
      </c>
      <c r="BG534" s="17">
        <v>1</v>
      </c>
      <c r="BH534" s="60">
        <v>5.0000000000000001E-4</v>
      </c>
      <c r="BI534" s="17">
        <v>1</v>
      </c>
      <c r="BJ534" s="60">
        <v>5.0000000000000001E-4</v>
      </c>
      <c r="BK534" s="17">
        <v>1</v>
      </c>
      <c r="BL534" s="16"/>
      <c r="BM534" s="16"/>
      <c r="BN534" s="16"/>
      <c r="BO534" s="16"/>
      <c r="BP534" s="16"/>
      <c r="BQ534" s="16"/>
      <c r="BR534" s="60">
        <v>5.0000000000000001E-4</v>
      </c>
      <c r="BS534" s="17">
        <v>1</v>
      </c>
      <c r="BT534" s="16"/>
      <c r="BU534" s="16"/>
      <c r="BV534" s="16"/>
      <c r="BW534" s="16"/>
      <c r="BX534" s="60">
        <v>5.0000000000000001E-4</v>
      </c>
      <c r="BY534" s="17">
        <v>1</v>
      </c>
      <c r="BZ534" s="60">
        <v>5.0000000000000001E-4</v>
      </c>
      <c r="CA534" s="17">
        <v>1</v>
      </c>
      <c r="CB534" s="16"/>
      <c r="CC534" s="16"/>
      <c r="CD534" s="16"/>
      <c r="CE534" s="16"/>
      <c r="CF534" s="16"/>
      <c r="CG534" s="16"/>
      <c r="CH534" s="60">
        <v>5.0000000000000001E-4</v>
      </c>
      <c r="CI534" s="17">
        <v>1</v>
      </c>
      <c r="CJ534" s="16"/>
      <c r="CK534" s="16"/>
      <c r="CL534" s="16"/>
      <c r="CM534" s="16"/>
      <c r="CN534" s="16"/>
      <c r="CO534" s="16"/>
      <c r="CP534" s="16"/>
      <c r="CQ534" s="16"/>
      <c r="CR534" s="16"/>
      <c r="CS534" s="16"/>
      <c r="CT534" s="60">
        <v>5.0000000000000001E-4</v>
      </c>
      <c r="CU534" s="17">
        <v>1</v>
      </c>
      <c r="CV534" s="16"/>
      <c r="CW534" s="16"/>
    </row>
    <row r="535" spans="1:101" x14ac:dyDescent="0.3">
      <c r="A535" s="14">
        <v>135</v>
      </c>
      <c r="B535" s="15"/>
      <c r="C535" s="14" t="s">
        <v>224</v>
      </c>
      <c r="D535" s="14" t="s">
        <v>497</v>
      </c>
      <c r="E535" s="14"/>
      <c r="F535" s="14"/>
      <c r="G535" s="14" t="s">
        <v>498</v>
      </c>
      <c r="H535" s="2"/>
      <c r="I535" s="12">
        <v>100</v>
      </c>
      <c r="J535" s="16">
        <f t="shared" si="29"/>
        <v>21.400000000000006</v>
      </c>
      <c r="K535" s="16">
        <f t="shared" si="30"/>
        <v>51.974499999999992</v>
      </c>
      <c r="L535" s="16">
        <f t="shared" si="28"/>
        <v>48.025500000000008</v>
      </c>
      <c r="M535" s="16">
        <f t="shared" si="28"/>
        <v>78.599999999999994</v>
      </c>
      <c r="N535" s="17">
        <v>8</v>
      </c>
      <c r="O535" s="17">
        <v>25</v>
      </c>
      <c r="P535" s="17">
        <v>5</v>
      </c>
      <c r="Q535" s="17">
        <v>10</v>
      </c>
      <c r="R535" s="18">
        <v>5.0000000000000001E-3</v>
      </c>
      <c r="S535" s="16">
        <v>0.5</v>
      </c>
      <c r="T535" s="60"/>
      <c r="U535" s="17"/>
      <c r="V535" s="16">
        <v>0.01</v>
      </c>
      <c r="W535" s="16">
        <v>0.5</v>
      </c>
      <c r="X535" s="18"/>
      <c r="Y535" s="16"/>
      <c r="Z535" s="16"/>
      <c r="AA535" s="16"/>
      <c r="AB535" s="16"/>
      <c r="AC535" s="16"/>
      <c r="AD535" s="16"/>
      <c r="AE535" s="16"/>
      <c r="AF535" s="18">
        <v>2E-3</v>
      </c>
      <c r="AG535" s="16">
        <v>0.1</v>
      </c>
      <c r="AH535" s="18">
        <v>5.0000000000000001E-3</v>
      </c>
      <c r="AI535" s="16">
        <v>0.5</v>
      </c>
      <c r="AJ535" s="17">
        <v>35</v>
      </c>
      <c r="AK535" s="17">
        <v>40</v>
      </c>
      <c r="AL535" s="16"/>
      <c r="AM535" s="16"/>
      <c r="AN535" s="16"/>
      <c r="AO535" s="16"/>
      <c r="AP535" s="16"/>
      <c r="AQ535" s="16"/>
      <c r="AR535" s="60"/>
      <c r="AS535" s="17"/>
      <c r="AT535" s="16"/>
      <c r="AU535" s="16"/>
      <c r="AV535" s="18"/>
      <c r="AW535" s="16"/>
      <c r="AX535" s="18">
        <v>3.0000000000000001E-3</v>
      </c>
      <c r="AY535" s="16">
        <v>1</v>
      </c>
      <c r="AZ535" s="60"/>
      <c r="BA535" s="17"/>
      <c r="BB535" s="16"/>
      <c r="BC535" s="16"/>
      <c r="BD535" s="16"/>
      <c r="BE535" s="16"/>
      <c r="BF535" s="60"/>
      <c r="BG535" s="17"/>
      <c r="BH535" s="60"/>
      <c r="BI535" s="17"/>
      <c r="BJ535" s="60"/>
      <c r="BK535" s="17"/>
      <c r="BL535" s="16"/>
      <c r="BM535" s="16"/>
      <c r="BN535" s="16"/>
      <c r="BO535" s="16"/>
      <c r="BP535" s="16"/>
      <c r="BQ535" s="16"/>
      <c r="BR535" s="60"/>
      <c r="BS535" s="17"/>
      <c r="BT535" s="16"/>
      <c r="BU535" s="16"/>
      <c r="BV535" s="16"/>
      <c r="BW535" s="16"/>
      <c r="BX535" s="60"/>
      <c r="BY535" s="17"/>
      <c r="BZ535" s="60"/>
      <c r="CA535" s="17"/>
      <c r="CB535" s="16"/>
      <c r="CC535" s="16"/>
      <c r="CD535" s="16"/>
      <c r="CE535" s="16"/>
      <c r="CF535" s="16"/>
      <c r="CG535" s="16"/>
      <c r="CH535" s="60">
        <v>5.0000000000000001E-4</v>
      </c>
      <c r="CI535" s="17">
        <v>1</v>
      </c>
      <c r="CJ535" s="16"/>
      <c r="CK535" s="16"/>
      <c r="CL535" s="16"/>
      <c r="CM535" s="16"/>
      <c r="CN535" s="16"/>
      <c r="CO535" s="16"/>
      <c r="CP535" s="16"/>
      <c r="CQ535" s="16"/>
      <c r="CR535" s="16"/>
      <c r="CS535" s="16"/>
      <c r="CT535" s="60"/>
      <c r="CU535" s="17"/>
      <c r="CV535" s="16"/>
      <c r="CW535" s="16"/>
    </row>
    <row r="536" spans="1:101" x14ac:dyDescent="0.3">
      <c r="A536" s="14">
        <v>135</v>
      </c>
      <c r="B536" s="15"/>
      <c r="C536" s="14" t="s">
        <v>224</v>
      </c>
      <c r="D536" s="14" t="s">
        <v>497</v>
      </c>
      <c r="E536" s="14"/>
      <c r="F536" s="14"/>
      <c r="G536" s="14" t="s">
        <v>498</v>
      </c>
      <c r="H536" s="2"/>
      <c r="I536" s="12">
        <v>100</v>
      </c>
      <c r="J536" s="16">
        <f t="shared" si="29"/>
        <v>22.5</v>
      </c>
      <c r="K536" s="16">
        <f t="shared" si="30"/>
        <v>51.977499999999992</v>
      </c>
      <c r="L536" s="16">
        <f t="shared" si="28"/>
        <v>48.022500000000008</v>
      </c>
      <c r="M536" s="16">
        <f t="shared" si="28"/>
        <v>77.5</v>
      </c>
      <c r="N536" s="17">
        <v>8</v>
      </c>
      <c r="O536" s="17">
        <v>25</v>
      </c>
      <c r="P536" s="17">
        <v>5</v>
      </c>
      <c r="Q536" s="17">
        <v>10</v>
      </c>
      <c r="R536" s="18">
        <v>5.0000000000000001E-3</v>
      </c>
      <c r="S536" s="16">
        <v>0.5</v>
      </c>
      <c r="T536" s="60"/>
      <c r="U536" s="17"/>
      <c r="V536" s="16"/>
      <c r="W536" s="16"/>
      <c r="X536" s="18"/>
      <c r="Y536" s="16"/>
      <c r="Z536" s="16"/>
      <c r="AA536" s="16"/>
      <c r="AB536" s="16"/>
      <c r="AC536" s="16"/>
      <c r="AD536" s="16"/>
      <c r="AE536" s="16"/>
      <c r="AF536" s="18">
        <v>2E-3</v>
      </c>
      <c r="AG536" s="16">
        <v>0.1</v>
      </c>
      <c r="AH536" s="18"/>
      <c r="AI536" s="16"/>
      <c r="AJ536" s="17">
        <v>35</v>
      </c>
      <c r="AK536" s="17">
        <v>40</v>
      </c>
      <c r="AL536" s="16"/>
      <c r="AM536" s="16"/>
      <c r="AN536" s="16">
        <v>0.01</v>
      </c>
      <c r="AO536" s="16">
        <v>0.5</v>
      </c>
      <c r="AP536" s="16"/>
      <c r="AQ536" s="16"/>
      <c r="AR536" s="60"/>
      <c r="AS536" s="17"/>
      <c r="AT536" s="16"/>
      <c r="AU536" s="16"/>
      <c r="AV536" s="18">
        <v>5.0000000000000001E-3</v>
      </c>
      <c r="AW536" s="16">
        <v>0.4</v>
      </c>
      <c r="AX536" s="18"/>
      <c r="AY536" s="16"/>
      <c r="AZ536" s="60"/>
      <c r="BA536" s="17"/>
      <c r="BB536" s="16"/>
      <c r="BC536" s="16"/>
      <c r="BD536" s="16"/>
      <c r="BE536" s="16"/>
      <c r="BF536" s="60"/>
      <c r="BG536" s="17"/>
      <c r="BH536" s="60"/>
      <c r="BI536" s="17"/>
      <c r="BJ536" s="60"/>
      <c r="BK536" s="17"/>
      <c r="BL536" s="16"/>
      <c r="BM536" s="16"/>
      <c r="BN536" s="16"/>
      <c r="BO536" s="16"/>
      <c r="BP536" s="16"/>
      <c r="BQ536" s="16"/>
      <c r="BR536" s="60"/>
      <c r="BS536" s="17"/>
      <c r="BT536" s="16"/>
      <c r="BU536" s="16"/>
      <c r="BV536" s="16"/>
      <c r="BW536" s="16"/>
      <c r="BX536" s="60"/>
      <c r="BY536" s="17"/>
      <c r="BZ536" s="60"/>
      <c r="CA536" s="17"/>
      <c r="CB536" s="16"/>
      <c r="CC536" s="16"/>
      <c r="CD536" s="16"/>
      <c r="CE536" s="16"/>
      <c r="CF536" s="16"/>
      <c r="CG536" s="16"/>
      <c r="CH536" s="60">
        <v>5.0000000000000001E-4</v>
      </c>
      <c r="CI536" s="17">
        <v>1</v>
      </c>
      <c r="CJ536" s="16"/>
      <c r="CK536" s="16"/>
      <c r="CL536" s="16"/>
      <c r="CM536" s="16"/>
      <c r="CN536" s="16"/>
      <c r="CO536" s="16"/>
      <c r="CP536" s="16"/>
      <c r="CQ536" s="16"/>
      <c r="CR536" s="16"/>
      <c r="CS536" s="16"/>
      <c r="CT536" s="60"/>
      <c r="CU536" s="17"/>
      <c r="CV536" s="16"/>
      <c r="CW536" s="16"/>
    </row>
    <row r="537" spans="1:101" x14ac:dyDescent="0.3">
      <c r="A537" s="14">
        <v>135</v>
      </c>
      <c r="B537" s="15"/>
      <c r="C537" s="14" t="s">
        <v>224</v>
      </c>
      <c r="D537" s="14" t="s">
        <v>497</v>
      </c>
      <c r="E537" s="14"/>
      <c r="F537" s="14"/>
      <c r="G537" s="14" t="s">
        <v>498</v>
      </c>
      <c r="H537" s="2"/>
      <c r="I537" s="12">
        <v>100</v>
      </c>
      <c r="J537" s="16">
        <f t="shared" si="29"/>
        <v>21.400000000000006</v>
      </c>
      <c r="K537" s="16">
        <f t="shared" si="30"/>
        <v>51.974499999999992</v>
      </c>
      <c r="L537" s="16">
        <f t="shared" si="28"/>
        <v>48.025500000000008</v>
      </c>
      <c r="M537" s="16">
        <f t="shared" si="28"/>
        <v>78.599999999999994</v>
      </c>
      <c r="N537" s="17">
        <v>8</v>
      </c>
      <c r="O537" s="17">
        <v>25</v>
      </c>
      <c r="P537" s="17">
        <v>5</v>
      </c>
      <c r="Q537" s="17">
        <v>10</v>
      </c>
      <c r="R537" s="18">
        <v>5.0000000000000001E-3</v>
      </c>
      <c r="S537" s="16">
        <v>0.5</v>
      </c>
      <c r="T537" s="60"/>
      <c r="U537" s="17"/>
      <c r="V537" s="16"/>
      <c r="W537" s="16"/>
      <c r="X537" s="18">
        <v>2E-3</v>
      </c>
      <c r="Y537" s="16">
        <v>0.1</v>
      </c>
      <c r="Z537" s="16">
        <v>0.01</v>
      </c>
      <c r="AA537" s="16">
        <v>0.5</v>
      </c>
      <c r="AB537" s="16"/>
      <c r="AC537" s="16"/>
      <c r="AD537" s="16"/>
      <c r="AE537" s="16"/>
      <c r="AF537" s="18"/>
      <c r="AG537" s="16"/>
      <c r="AH537" s="18">
        <v>5.0000000000000001E-3</v>
      </c>
      <c r="AI537" s="16">
        <v>0.5</v>
      </c>
      <c r="AJ537" s="17">
        <v>35</v>
      </c>
      <c r="AK537" s="17">
        <v>40</v>
      </c>
      <c r="AL537" s="16"/>
      <c r="AM537" s="16"/>
      <c r="AN537" s="16"/>
      <c r="AO537" s="16"/>
      <c r="AP537" s="16"/>
      <c r="AQ537" s="16"/>
      <c r="AR537" s="60"/>
      <c r="AS537" s="17"/>
      <c r="AT537" s="16"/>
      <c r="AU537" s="16"/>
      <c r="AV537" s="18"/>
      <c r="AW537" s="16"/>
      <c r="AX537" s="18">
        <v>3.0000000000000001E-3</v>
      </c>
      <c r="AY537" s="16">
        <v>1</v>
      </c>
      <c r="AZ537" s="60"/>
      <c r="BA537" s="17"/>
      <c r="BB537" s="16"/>
      <c r="BC537" s="16"/>
      <c r="BD537" s="16"/>
      <c r="BE537" s="16"/>
      <c r="BF537" s="60"/>
      <c r="BG537" s="17"/>
      <c r="BH537" s="60"/>
      <c r="BI537" s="17"/>
      <c r="BJ537" s="60"/>
      <c r="BK537" s="17"/>
      <c r="BL537" s="16"/>
      <c r="BM537" s="16"/>
      <c r="BN537" s="16"/>
      <c r="BO537" s="16"/>
      <c r="BP537" s="16"/>
      <c r="BQ537" s="16"/>
      <c r="BR537" s="60"/>
      <c r="BS537" s="17"/>
      <c r="BT537" s="16"/>
      <c r="BU537" s="16"/>
      <c r="BV537" s="16"/>
      <c r="BW537" s="16"/>
      <c r="BX537" s="60"/>
      <c r="BY537" s="17"/>
      <c r="BZ537" s="60"/>
      <c r="CA537" s="17"/>
      <c r="CB537" s="16"/>
      <c r="CC537" s="16"/>
      <c r="CD537" s="16"/>
      <c r="CE537" s="16"/>
      <c r="CF537" s="16"/>
      <c r="CG537" s="16"/>
      <c r="CH537" s="60">
        <v>5.0000000000000001E-4</v>
      </c>
      <c r="CI537" s="17">
        <v>1</v>
      </c>
      <c r="CJ537" s="16"/>
      <c r="CK537" s="16"/>
      <c r="CL537" s="16"/>
      <c r="CM537" s="16"/>
      <c r="CN537" s="16"/>
      <c r="CO537" s="16"/>
      <c r="CP537" s="16"/>
      <c r="CQ537" s="16"/>
      <c r="CR537" s="16"/>
      <c r="CS537" s="16"/>
      <c r="CT537" s="60"/>
      <c r="CU537" s="17"/>
      <c r="CV537" s="16"/>
      <c r="CW537" s="16"/>
    </row>
    <row r="538" spans="1:101" x14ac:dyDescent="0.3">
      <c r="A538" s="14">
        <v>135</v>
      </c>
      <c r="B538" s="15"/>
      <c r="C538" s="14" t="s">
        <v>224</v>
      </c>
      <c r="D538" s="14" t="s">
        <v>497</v>
      </c>
      <c r="E538" s="14"/>
      <c r="F538" s="14"/>
      <c r="G538" s="14" t="s">
        <v>498</v>
      </c>
      <c r="H538" s="2"/>
      <c r="I538" s="12">
        <v>100</v>
      </c>
      <c r="J538" s="16">
        <f t="shared" si="29"/>
        <v>11.900000000000006</v>
      </c>
      <c r="K538" s="16">
        <f t="shared" si="30"/>
        <v>51.974499999999978</v>
      </c>
      <c r="L538" s="16">
        <f t="shared" si="28"/>
        <v>48.025500000000022</v>
      </c>
      <c r="M538" s="16">
        <f t="shared" si="28"/>
        <v>88.1</v>
      </c>
      <c r="N538" s="17">
        <v>8</v>
      </c>
      <c r="O538" s="17">
        <v>25</v>
      </c>
      <c r="P538" s="17">
        <v>5</v>
      </c>
      <c r="Q538" s="17">
        <v>10</v>
      </c>
      <c r="R538" s="18">
        <v>5.0000000000000001E-3</v>
      </c>
      <c r="S538" s="16">
        <v>0.5</v>
      </c>
      <c r="T538" s="60">
        <v>5.0000000000000001E-4</v>
      </c>
      <c r="U538" s="17">
        <v>1</v>
      </c>
      <c r="V538" s="16">
        <v>0.01</v>
      </c>
      <c r="W538" s="16">
        <v>0.5</v>
      </c>
      <c r="X538" s="18">
        <v>2E-3</v>
      </c>
      <c r="Y538" s="16">
        <v>0.1</v>
      </c>
      <c r="Z538" s="16"/>
      <c r="AA538" s="16"/>
      <c r="AB538" s="16"/>
      <c r="AC538" s="16"/>
      <c r="AD538" s="16"/>
      <c r="AE538" s="16"/>
      <c r="AF538" s="18"/>
      <c r="AG538" s="16"/>
      <c r="AH538" s="18"/>
      <c r="AI538" s="16"/>
      <c r="AJ538" s="17">
        <v>35</v>
      </c>
      <c r="AK538" s="17">
        <v>40</v>
      </c>
      <c r="AL538" s="16"/>
      <c r="AM538" s="16"/>
      <c r="AN538" s="16"/>
      <c r="AO538" s="16"/>
      <c r="AP538" s="16"/>
      <c r="AQ538" s="16"/>
      <c r="AR538" s="60">
        <v>5.0000000000000001E-4</v>
      </c>
      <c r="AS538" s="17">
        <v>1</v>
      </c>
      <c r="AT538" s="16"/>
      <c r="AU538" s="16"/>
      <c r="AV538" s="18"/>
      <c r="AW538" s="16"/>
      <c r="AX538" s="18">
        <v>3.0000000000000001E-3</v>
      </c>
      <c r="AY538" s="16">
        <v>1</v>
      </c>
      <c r="AZ538" s="60">
        <v>5.0000000000000001E-4</v>
      </c>
      <c r="BA538" s="17">
        <v>1</v>
      </c>
      <c r="BB538" s="16"/>
      <c r="BC538" s="16"/>
      <c r="BD538" s="16"/>
      <c r="BE538" s="16"/>
      <c r="BF538" s="60">
        <v>5.0000000000000001E-4</v>
      </c>
      <c r="BG538" s="17">
        <v>1</v>
      </c>
      <c r="BH538" s="60">
        <v>5.0000000000000001E-4</v>
      </c>
      <c r="BI538" s="17">
        <v>1</v>
      </c>
      <c r="BJ538" s="60">
        <v>5.0000000000000001E-4</v>
      </c>
      <c r="BK538" s="17">
        <v>1</v>
      </c>
      <c r="BL538" s="16"/>
      <c r="BM538" s="16"/>
      <c r="BN538" s="16"/>
      <c r="BO538" s="16"/>
      <c r="BP538" s="16"/>
      <c r="BQ538" s="16"/>
      <c r="BR538" s="60">
        <v>5.0000000000000001E-4</v>
      </c>
      <c r="BS538" s="17">
        <v>1</v>
      </c>
      <c r="BT538" s="16"/>
      <c r="BU538" s="16"/>
      <c r="BV538" s="16"/>
      <c r="BW538" s="16"/>
      <c r="BX538" s="60">
        <v>5.0000000000000001E-4</v>
      </c>
      <c r="BY538" s="17">
        <v>1</v>
      </c>
      <c r="BZ538" s="60">
        <v>5.0000000000000001E-4</v>
      </c>
      <c r="CA538" s="17">
        <v>1</v>
      </c>
      <c r="CB538" s="16"/>
      <c r="CC538" s="16"/>
      <c r="CD538" s="16"/>
      <c r="CE538" s="16"/>
      <c r="CF538" s="16"/>
      <c r="CG538" s="16"/>
      <c r="CH538" s="60">
        <v>5.0000000000000001E-4</v>
      </c>
      <c r="CI538" s="17">
        <v>1</v>
      </c>
      <c r="CJ538" s="16"/>
      <c r="CK538" s="16"/>
      <c r="CL538" s="16"/>
      <c r="CM538" s="16"/>
      <c r="CN538" s="16"/>
      <c r="CO538" s="16"/>
      <c r="CP538" s="16"/>
      <c r="CQ538" s="16"/>
      <c r="CR538" s="16"/>
      <c r="CS538" s="16"/>
      <c r="CT538" s="60">
        <v>5.0000000000000001E-4</v>
      </c>
      <c r="CU538" s="17">
        <v>1</v>
      </c>
      <c r="CV538" s="16"/>
      <c r="CW538" s="16"/>
    </row>
    <row r="539" spans="1:101" x14ac:dyDescent="0.3">
      <c r="A539" s="14">
        <v>135</v>
      </c>
      <c r="B539" s="15"/>
      <c r="C539" s="14" t="s">
        <v>224</v>
      </c>
      <c r="D539" s="14" t="s">
        <v>497</v>
      </c>
      <c r="E539" s="14"/>
      <c r="F539" s="14"/>
      <c r="G539" s="14" t="s">
        <v>498</v>
      </c>
      <c r="H539" s="2"/>
      <c r="I539" s="12">
        <v>100</v>
      </c>
      <c r="J539" s="16">
        <f t="shared" si="29"/>
        <v>21.400000000000006</v>
      </c>
      <c r="K539" s="16">
        <f t="shared" si="30"/>
        <v>51.974499999999992</v>
      </c>
      <c r="L539" s="16">
        <f t="shared" si="28"/>
        <v>48.025500000000008</v>
      </c>
      <c r="M539" s="16">
        <f t="shared" si="28"/>
        <v>78.599999999999994</v>
      </c>
      <c r="N539" s="17">
        <v>8</v>
      </c>
      <c r="O539" s="17">
        <v>25</v>
      </c>
      <c r="P539" s="17">
        <v>5</v>
      </c>
      <c r="Q539" s="17">
        <v>10</v>
      </c>
      <c r="R539" s="18">
        <v>5.0000000000000001E-3</v>
      </c>
      <c r="S539" s="16">
        <v>0.5</v>
      </c>
      <c r="T539" s="60"/>
      <c r="U539" s="17"/>
      <c r="V539" s="16"/>
      <c r="W539" s="16"/>
      <c r="X539" s="18"/>
      <c r="Y539" s="16"/>
      <c r="Z539" s="16">
        <v>0.01</v>
      </c>
      <c r="AA539" s="16">
        <v>0.5</v>
      </c>
      <c r="AB539" s="16"/>
      <c r="AC539" s="16"/>
      <c r="AD539" s="16"/>
      <c r="AE539" s="16"/>
      <c r="AF539" s="18">
        <v>2E-3</v>
      </c>
      <c r="AG539" s="16">
        <v>0.1</v>
      </c>
      <c r="AH539" s="18">
        <v>5.0000000000000001E-3</v>
      </c>
      <c r="AI539" s="16">
        <v>0.5</v>
      </c>
      <c r="AJ539" s="17">
        <v>35</v>
      </c>
      <c r="AK539" s="17">
        <v>40</v>
      </c>
      <c r="AL539" s="16"/>
      <c r="AM539" s="16"/>
      <c r="AN539" s="16"/>
      <c r="AO539" s="16"/>
      <c r="AP539" s="16"/>
      <c r="AQ539" s="16"/>
      <c r="AR539" s="60"/>
      <c r="AS539" s="17"/>
      <c r="AT539" s="16"/>
      <c r="AU539" s="16"/>
      <c r="AV539" s="18"/>
      <c r="AW539" s="16"/>
      <c r="AX539" s="18">
        <v>3.0000000000000001E-3</v>
      </c>
      <c r="AY539" s="16">
        <v>1</v>
      </c>
      <c r="AZ539" s="60"/>
      <c r="BA539" s="17"/>
      <c r="BB539" s="16"/>
      <c r="BC539" s="16"/>
      <c r="BD539" s="16"/>
      <c r="BE539" s="16"/>
      <c r="BF539" s="60"/>
      <c r="BG539" s="17"/>
      <c r="BH539" s="60"/>
      <c r="BI539" s="17"/>
      <c r="BJ539" s="60"/>
      <c r="BK539" s="17"/>
      <c r="BL539" s="16"/>
      <c r="BM539" s="16"/>
      <c r="BN539" s="16"/>
      <c r="BO539" s="16"/>
      <c r="BP539" s="16"/>
      <c r="BQ539" s="16"/>
      <c r="BR539" s="60"/>
      <c r="BS539" s="17"/>
      <c r="BT539" s="16"/>
      <c r="BU539" s="16"/>
      <c r="BV539" s="16"/>
      <c r="BW539" s="16"/>
      <c r="BX539" s="60"/>
      <c r="BY539" s="17"/>
      <c r="BZ539" s="60"/>
      <c r="CA539" s="17"/>
      <c r="CB539" s="16"/>
      <c r="CC539" s="16"/>
      <c r="CD539" s="16"/>
      <c r="CE539" s="16"/>
      <c r="CF539" s="16"/>
      <c r="CG539" s="16"/>
      <c r="CH539" s="60">
        <v>5.0000000000000001E-4</v>
      </c>
      <c r="CI539" s="17">
        <v>1</v>
      </c>
      <c r="CJ539" s="16"/>
      <c r="CK539" s="16"/>
      <c r="CL539" s="16"/>
      <c r="CM539" s="16"/>
      <c r="CN539" s="16"/>
      <c r="CO539" s="16"/>
      <c r="CP539" s="16"/>
      <c r="CQ539" s="16"/>
      <c r="CR539" s="16"/>
      <c r="CS539" s="16"/>
      <c r="CT539" s="60"/>
      <c r="CU539" s="17"/>
      <c r="CV539" s="16"/>
      <c r="CW539" s="16"/>
    </row>
    <row r="540" spans="1:101" x14ac:dyDescent="0.3">
      <c r="A540" s="14">
        <v>135</v>
      </c>
      <c r="B540" s="15"/>
      <c r="C540" s="14" t="s">
        <v>224</v>
      </c>
      <c r="D540" s="14" t="s">
        <v>497</v>
      </c>
      <c r="E540" s="14"/>
      <c r="F540" s="14"/>
      <c r="G540" s="14" t="s">
        <v>498</v>
      </c>
      <c r="H540" s="2"/>
      <c r="I540" s="12">
        <v>100</v>
      </c>
      <c r="J540" s="16">
        <f t="shared" si="29"/>
        <v>21.900000000000006</v>
      </c>
      <c r="K540" s="16">
        <f t="shared" si="30"/>
        <v>51.979499999999994</v>
      </c>
      <c r="L540" s="16">
        <f t="shared" si="28"/>
        <v>48.020500000000006</v>
      </c>
      <c r="M540" s="16">
        <f t="shared" si="28"/>
        <v>78.099999999999994</v>
      </c>
      <c r="N540" s="17">
        <v>8</v>
      </c>
      <c r="O540" s="17">
        <v>25</v>
      </c>
      <c r="P540" s="17">
        <v>5</v>
      </c>
      <c r="Q540" s="17">
        <v>10</v>
      </c>
      <c r="R540" s="18">
        <v>5.0000000000000001E-3</v>
      </c>
      <c r="S540" s="16">
        <v>0.5</v>
      </c>
      <c r="T540" s="60"/>
      <c r="U540" s="17"/>
      <c r="V540" s="16">
        <v>0.01</v>
      </c>
      <c r="W540" s="16">
        <v>0.5</v>
      </c>
      <c r="X540" s="18"/>
      <c r="Y540" s="16"/>
      <c r="Z540" s="16"/>
      <c r="AA540" s="16"/>
      <c r="AB540" s="16"/>
      <c r="AC540" s="16"/>
      <c r="AD540" s="16"/>
      <c r="AE540" s="16"/>
      <c r="AF540" s="18">
        <v>2E-3</v>
      </c>
      <c r="AG540" s="16">
        <v>0.1</v>
      </c>
      <c r="AH540" s="18"/>
      <c r="AI540" s="16"/>
      <c r="AJ540" s="17">
        <v>35</v>
      </c>
      <c r="AK540" s="17">
        <v>40</v>
      </c>
      <c r="AL540" s="16"/>
      <c r="AM540" s="16"/>
      <c r="AN540" s="16"/>
      <c r="AO540" s="16"/>
      <c r="AP540" s="16"/>
      <c r="AQ540" s="16"/>
      <c r="AR540" s="60"/>
      <c r="AS540" s="17"/>
      <c r="AT540" s="16"/>
      <c r="AU540" s="16"/>
      <c r="AV540" s="18"/>
      <c r="AW540" s="16"/>
      <c r="AX540" s="18">
        <v>3.0000000000000001E-3</v>
      </c>
      <c r="AY540" s="16">
        <v>1</v>
      </c>
      <c r="AZ540" s="60"/>
      <c r="BA540" s="17"/>
      <c r="BB540" s="16"/>
      <c r="BC540" s="16"/>
      <c r="BD540" s="16"/>
      <c r="BE540" s="16"/>
      <c r="BF540" s="60"/>
      <c r="BG540" s="17"/>
      <c r="BH540" s="60"/>
      <c r="BI540" s="17"/>
      <c r="BJ540" s="60"/>
      <c r="BK540" s="17"/>
      <c r="BL540" s="16"/>
      <c r="BM540" s="16"/>
      <c r="BN540" s="16"/>
      <c r="BO540" s="16"/>
      <c r="BP540" s="16"/>
      <c r="BQ540" s="16"/>
      <c r="BR540" s="60"/>
      <c r="BS540" s="17"/>
      <c r="BT540" s="16"/>
      <c r="BU540" s="16"/>
      <c r="BV540" s="16"/>
      <c r="BW540" s="16"/>
      <c r="BX540" s="60"/>
      <c r="BY540" s="17"/>
      <c r="BZ540" s="60"/>
      <c r="CA540" s="17"/>
      <c r="CB540" s="16"/>
      <c r="CC540" s="16"/>
      <c r="CD540" s="16"/>
      <c r="CE540" s="16"/>
      <c r="CF540" s="16"/>
      <c r="CG540" s="16"/>
      <c r="CH540" s="60">
        <v>5.0000000000000001E-4</v>
      </c>
      <c r="CI540" s="17">
        <v>1</v>
      </c>
      <c r="CJ540" s="16"/>
      <c r="CK540" s="16"/>
      <c r="CL540" s="16"/>
      <c r="CM540" s="16"/>
      <c r="CN540" s="16"/>
      <c r="CO540" s="16"/>
      <c r="CP540" s="16"/>
      <c r="CQ540" s="16"/>
      <c r="CR540" s="16"/>
      <c r="CS540" s="16"/>
      <c r="CT540" s="60"/>
      <c r="CU540" s="17"/>
      <c r="CV540" s="16"/>
      <c r="CW540" s="16"/>
    </row>
    <row r="541" spans="1:101" x14ac:dyDescent="0.3">
      <c r="A541" s="14">
        <v>135</v>
      </c>
      <c r="B541" s="15"/>
      <c r="C541" s="14" t="s">
        <v>224</v>
      </c>
      <c r="D541" s="14" t="s">
        <v>497</v>
      </c>
      <c r="E541" s="14"/>
      <c r="F541" s="14"/>
      <c r="G541" s="14" t="s">
        <v>498</v>
      </c>
      <c r="H541" s="2"/>
      <c r="I541" s="12">
        <v>100</v>
      </c>
      <c r="J541" s="16">
        <f t="shared" si="29"/>
        <v>21.400000000000006</v>
      </c>
      <c r="K541" s="16">
        <f t="shared" si="30"/>
        <v>51.974499999999999</v>
      </c>
      <c r="L541" s="16">
        <f t="shared" si="28"/>
        <v>48.025500000000001</v>
      </c>
      <c r="M541" s="16">
        <f t="shared" si="28"/>
        <v>78.599999999999994</v>
      </c>
      <c r="N541" s="17">
        <v>8</v>
      </c>
      <c r="O541" s="17">
        <v>25</v>
      </c>
      <c r="P541" s="17">
        <v>5</v>
      </c>
      <c r="Q541" s="17">
        <v>10</v>
      </c>
      <c r="R541" s="18">
        <v>5.0000000000000001E-3</v>
      </c>
      <c r="S541" s="16">
        <v>0.5</v>
      </c>
      <c r="T541" s="60"/>
      <c r="U541" s="17"/>
      <c r="V541" s="16"/>
      <c r="W541" s="16"/>
      <c r="X541" s="18">
        <v>2E-3</v>
      </c>
      <c r="Y541" s="16">
        <v>0.1</v>
      </c>
      <c r="Z541" s="16"/>
      <c r="AA541" s="16"/>
      <c r="AB541" s="16"/>
      <c r="AC541" s="16"/>
      <c r="AD541" s="16"/>
      <c r="AE541" s="16"/>
      <c r="AF541" s="18"/>
      <c r="AG541" s="16"/>
      <c r="AH541" s="18">
        <v>5.0000000000000001E-3</v>
      </c>
      <c r="AI541" s="16">
        <v>0.5</v>
      </c>
      <c r="AJ541" s="17">
        <v>35</v>
      </c>
      <c r="AK541" s="17">
        <v>40</v>
      </c>
      <c r="AL541" s="16"/>
      <c r="AM541" s="16"/>
      <c r="AN541" s="16">
        <v>0.01</v>
      </c>
      <c r="AO541" s="16">
        <v>0.5</v>
      </c>
      <c r="AP541" s="16"/>
      <c r="AQ541" s="16"/>
      <c r="AR541" s="60"/>
      <c r="AS541" s="17"/>
      <c r="AT541" s="16"/>
      <c r="AU541" s="16"/>
      <c r="AV541" s="18"/>
      <c r="AW541" s="16"/>
      <c r="AX541" s="18">
        <v>3.0000000000000001E-3</v>
      </c>
      <c r="AY541" s="16">
        <v>1</v>
      </c>
      <c r="AZ541" s="60"/>
      <c r="BA541" s="17"/>
      <c r="BB541" s="16"/>
      <c r="BC541" s="16"/>
      <c r="BD541" s="16"/>
      <c r="BE541" s="16"/>
      <c r="BF541" s="60"/>
      <c r="BG541" s="17"/>
      <c r="BH541" s="60"/>
      <c r="BI541" s="17"/>
      <c r="BJ541" s="60"/>
      <c r="BK541" s="17"/>
      <c r="BL541" s="16"/>
      <c r="BM541" s="16"/>
      <c r="BN541" s="16"/>
      <c r="BO541" s="16"/>
      <c r="BP541" s="16"/>
      <c r="BQ541" s="16"/>
      <c r="BR541" s="60"/>
      <c r="BS541" s="17"/>
      <c r="BT541" s="16"/>
      <c r="BU541" s="16"/>
      <c r="BV541" s="16"/>
      <c r="BW541" s="16"/>
      <c r="BX541" s="60"/>
      <c r="BY541" s="17"/>
      <c r="BZ541" s="60"/>
      <c r="CA541" s="17"/>
      <c r="CB541" s="16"/>
      <c r="CC541" s="16"/>
      <c r="CD541" s="16"/>
      <c r="CE541" s="16"/>
      <c r="CF541" s="16"/>
      <c r="CG541" s="16"/>
      <c r="CH541" s="60">
        <v>5.0000000000000001E-4</v>
      </c>
      <c r="CI541" s="17">
        <v>1</v>
      </c>
      <c r="CJ541" s="16"/>
      <c r="CK541" s="16"/>
      <c r="CL541" s="16"/>
      <c r="CM541" s="16"/>
      <c r="CN541" s="16"/>
      <c r="CO541" s="16"/>
      <c r="CP541" s="16"/>
      <c r="CQ541" s="16"/>
      <c r="CR541" s="16"/>
      <c r="CS541" s="16"/>
      <c r="CT541" s="60"/>
      <c r="CU541" s="17"/>
      <c r="CV541" s="16"/>
      <c r="CW541" s="16"/>
    </row>
    <row r="542" spans="1:101" x14ac:dyDescent="0.3">
      <c r="A542" s="14">
        <v>135</v>
      </c>
      <c r="B542" s="15"/>
      <c r="C542" s="14" t="s">
        <v>224</v>
      </c>
      <c r="D542" s="14" t="s">
        <v>497</v>
      </c>
      <c r="E542" s="14"/>
      <c r="F542" s="14"/>
      <c r="G542" s="14" t="s">
        <v>498</v>
      </c>
      <c r="H542" s="2"/>
      <c r="I542" s="12">
        <v>100</v>
      </c>
      <c r="J542" s="16">
        <f t="shared" si="29"/>
        <v>11.900000000000006</v>
      </c>
      <c r="K542" s="16">
        <f t="shared" si="30"/>
        <v>51.974499999999978</v>
      </c>
      <c r="L542" s="16">
        <f t="shared" si="28"/>
        <v>48.025500000000022</v>
      </c>
      <c r="M542" s="16">
        <f t="shared" si="28"/>
        <v>88.1</v>
      </c>
      <c r="N542" s="17">
        <v>8</v>
      </c>
      <c r="O542" s="17">
        <v>25</v>
      </c>
      <c r="P542" s="17">
        <v>5</v>
      </c>
      <c r="Q542" s="17">
        <v>10</v>
      </c>
      <c r="R542" s="18">
        <v>5.0000000000000001E-3</v>
      </c>
      <c r="S542" s="16">
        <v>0.5</v>
      </c>
      <c r="T542" s="60">
        <v>5.0000000000000001E-4</v>
      </c>
      <c r="U542" s="17">
        <v>1</v>
      </c>
      <c r="V542" s="16"/>
      <c r="W542" s="16"/>
      <c r="X542" s="18">
        <v>2E-3</v>
      </c>
      <c r="Y542" s="16">
        <v>0.1</v>
      </c>
      <c r="Z542" s="16">
        <v>0.01</v>
      </c>
      <c r="AA542" s="16">
        <v>0.5</v>
      </c>
      <c r="AB542" s="16"/>
      <c r="AC542" s="16"/>
      <c r="AD542" s="16"/>
      <c r="AE542" s="16"/>
      <c r="AF542" s="18"/>
      <c r="AG542" s="16"/>
      <c r="AH542" s="18"/>
      <c r="AI542" s="16"/>
      <c r="AJ542" s="17">
        <v>35</v>
      </c>
      <c r="AK542" s="17">
        <v>40</v>
      </c>
      <c r="AL542" s="16"/>
      <c r="AM542" s="16"/>
      <c r="AN542" s="16"/>
      <c r="AO542" s="16"/>
      <c r="AP542" s="16"/>
      <c r="AQ542" s="16"/>
      <c r="AR542" s="60">
        <v>5.0000000000000001E-4</v>
      </c>
      <c r="AS542" s="17">
        <v>1</v>
      </c>
      <c r="AT542" s="16"/>
      <c r="AU542" s="16"/>
      <c r="AV542" s="18"/>
      <c r="AW542" s="16"/>
      <c r="AX542" s="18">
        <v>3.0000000000000001E-3</v>
      </c>
      <c r="AY542" s="16">
        <v>1</v>
      </c>
      <c r="AZ542" s="60">
        <v>5.0000000000000001E-4</v>
      </c>
      <c r="BA542" s="17">
        <v>1</v>
      </c>
      <c r="BB542" s="16"/>
      <c r="BC542" s="16"/>
      <c r="BD542" s="16"/>
      <c r="BE542" s="16"/>
      <c r="BF542" s="60">
        <v>5.0000000000000001E-4</v>
      </c>
      <c r="BG542" s="17">
        <v>1</v>
      </c>
      <c r="BH542" s="60">
        <v>5.0000000000000001E-4</v>
      </c>
      <c r="BI542" s="17">
        <v>1</v>
      </c>
      <c r="BJ542" s="60">
        <v>5.0000000000000001E-4</v>
      </c>
      <c r="BK542" s="17">
        <v>1</v>
      </c>
      <c r="BL542" s="16"/>
      <c r="BM542" s="16"/>
      <c r="BN542" s="16"/>
      <c r="BO542" s="16"/>
      <c r="BP542" s="16"/>
      <c r="BQ542" s="16"/>
      <c r="BR542" s="60">
        <v>5.0000000000000001E-4</v>
      </c>
      <c r="BS542" s="17">
        <v>1</v>
      </c>
      <c r="BT542" s="16"/>
      <c r="BU542" s="16"/>
      <c r="BV542" s="16"/>
      <c r="BW542" s="16"/>
      <c r="BX542" s="60">
        <v>5.0000000000000001E-4</v>
      </c>
      <c r="BY542" s="17">
        <v>1</v>
      </c>
      <c r="BZ542" s="60">
        <v>5.0000000000000001E-4</v>
      </c>
      <c r="CA542" s="17">
        <v>1</v>
      </c>
      <c r="CB542" s="16"/>
      <c r="CC542" s="16"/>
      <c r="CD542" s="16"/>
      <c r="CE542" s="16"/>
      <c r="CF542" s="16"/>
      <c r="CG542" s="16"/>
      <c r="CH542" s="60">
        <v>5.0000000000000001E-4</v>
      </c>
      <c r="CI542" s="17">
        <v>1</v>
      </c>
      <c r="CJ542" s="16"/>
      <c r="CK542" s="16"/>
      <c r="CL542" s="16"/>
      <c r="CM542" s="16"/>
      <c r="CN542" s="16"/>
      <c r="CO542" s="16"/>
      <c r="CP542" s="16"/>
      <c r="CQ542" s="16"/>
      <c r="CR542" s="16"/>
      <c r="CS542" s="16"/>
      <c r="CT542" s="60">
        <v>5.0000000000000001E-4</v>
      </c>
      <c r="CU542" s="17">
        <v>1</v>
      </c>
      <c r="CV542" s="16"/>
      <c r="CW542" s="16"/>
    </row>
    <row r="543" spans="1:101" x14ac:dyDescent="0.3">
      <c r="A543" s="14">
        <v>135</v>
      </c>
      <c r="B543" s="15"/>
      <c r="C543" s="14" t="s">
        <v>224</v>
      </c>
      <c r="D543" s="14" t="s">
        <v>497</v>
      </c>
      <c r="E543" s="14"/>
      <c r="F543" s="14"/>
      <c r="G543" s="14" t="s">
        <v>498</v>
      </c>
      <c r="H543" s="2"/>
      <c r="I543" s="12">
        <v>100</v>
      </c>
      <c r="J543" s="16">
        <f t="shared" si="29"/>
        <v>21.400000000000006</v>
      </c>
      <c r="K543" s="16">
        <f t="shared" si="30"/>
        <v>51.974499999999999</v>
      </c>
      <c r="L543" s="16">
        <f t="shared" si="28"/>
        <v>48.025500000000001</v>
      </c>
      <c r="M543" s="16">
        <f t="shared" si="28"/>
        <v>78.599999999999994</v>
      </c>
      <c r="N543" s="17">
        <v>8</v>
      </c>
      <c r="O543" s="17">
        <v>25</v>
      </c>
      <c r="P543" s="17">
        <v>5</v>
      </c>
      <c r="Q543" s="17">
        <v>10</v>
      </c>
      <c r="R543" s="18">
        <v>5.0000000000000001E-3</v>
      </c>
      <c r="S543" s="16">
        <v>0.5</v>
      </c>
      <c r="T543" s="60"/>
      <c r="U543" s="17"/>
      <c r="V543" s="16"/>
      <c r="W543" s="16"/>
      <c r="X543" s="18"/>
      <c r="Y543" s="16"/>
      <c r="Z543" s="16"/>
      <c r="AA543" s="16"/>
      <c r="AB543" s="16"/>
      <c r="AC543" s="16"/>
      <c r="AD543" s="16"/>
      <c r="AE543" s="16"/>
      <c r="AF543" s="18">
        <v>2E-3</v>
      </c>
      <c r="AG543" s="16">
        <v>0.1</v>
      </c>
      <c r="AH543" s="18">
        <v>5.0000000000000001E-3</v>
      </c>
      <c r="AI543" s="16">
        <v>0.5</v>
      </c>
      <c r="AJ543" s="17">
        <v>35</v>
      </c>
      <c r="AK543" s="17">
        <v>40</v>
      </c>
      <c r="AL543" s="16"/>
      <c r="AM543" s="16"/>
      <c r="AN543" s="16">
        <v>0.01</v>
      </c>
      <c r="AO543" s="16">
        <v>0.5</v>
      </c>
      <c r="AP543" s="16"/>
      <c r="AQ543" s="16"/>
      <c r="AR543" s="60"/>
      <c r="AS543" s="17"/>
      <c r="AT543" s="16"/>
      <c r="AU543" s="16"/>
      <c r="AV543" s="18"/>
      <c r="AW543" s="16"/>
      <c r="AX543" s="18">
        <v>3.0000000000000001E-3</v>
      </c>
      <c r="AY543" s="16">
        <v>1</v>
      </c>
      <c r="AZ543" s="60"/>
      <c r="BA543" s="17"/>
      <c r="BB543" s="16"/>
      <c r="BC543" s="16"/>
      <c r="BD543" s="16"/>
      <c r="BE543" s="16"/>
      <c r="BF543" s="60"/>
      <c r="BG543" s="17"/>
      <c r="BH543" s="60"/>
      <c r="BI543" s="17"/>
      <c r="BJ543" s="60"/>
      <c r="BK543" s="17"/>
      <c r="BL543" s="16"/>
      <c r="BM543" s="16"/>
      <c r="BN543" s="16"/>
      <c r="BO543" s="16"/>
      <c r="BP543" s="16"/>
      <c r="BQ543" s="16"/>
      <c r="BR543" s="60"/>
      <c r="BS543" s="17"/>
      <c r="BT543" s="16"/>
      <c r="BU543" s="16"/>
      <c r="BV543" s="16"/>
      <c r="BW543" s="16"/>
      <c r="BX543" s="60"/>
      <c r="BY543" s="17"/>
      <c r="BZ543" s="60"/>
      <c r="CA543" s="17"/>
      <c r="CB543" s="16"/>
      <c r="CC543" s="16"/>
      <c r="CD543" s="16"/>
      <c r="CE543" s="16"/>
      <c r="CF543" s="16"/>
      <c r="CG543" s="16"/>
      <c r="CH543" s="60">
        <v>5.0000000000000001E-4</v>
      </c>
      <c r="CI543" s="17">
        <v>1</v>
      </c>
      <c r="CJ543" s="16"/>
      <c r="CK543" s="16"/>
      <c r="CL543" s="16"/>
      <c r="CM543" s="16"/>
      <c r="CN543" s="16"/>
      <c r="CO543" s="16"/>
      <c r="CP543" s="16"/>
      <c r="CQ543" s="16"/>
      <c r="CR543" s="16"/>
      <c r="CS543" s="16"/>
      <c r="CT543" s="60"/>
      <c r="CU543" s="17"/>
      <c r="CV543" s="16"/>
      <c r="CW543" s="16"/>
    </row>
    <row r="544" spans="1:101" x14ac:dyDescent="0.3">
      <c r="A544" s="14">
        <v>135</v>
      </c>
      <c r="B544" s="15"/>
      <c r="C544" s="14" t="s">
        <v>224</v>
      </c>
      <c r="D544" s="14" t="s">
        <v>497</v>
      </c>
      <c r="E544" s="14"/>
      <c r="F544" s="14"/>
      <c r="G544" s="14" t="s">
        <v>498</v>
      </c>
      <c r="H544" s="2"/>
      <c r="I544" s="12">
        <v>100</v>
      </c>
      <c r="J544" s="16">
        <f t="shared" si="29"/>
        <v>21.900000000000006</v>
      </c>
      <c r="K544" s="16">
        <f t="shared" si="30"/>
        <v>51.979499999999994</v>
      </c>
      <c r="L544" s="16">
        <f t="shared" si="28"/>
        <v>48.020500000000006</v>
      </c>
      <c r="M544" s="16">
        <f t="shared" si="28"/>
        <v>78.099999999999994</v>
      </c>
      <c r="N544" s="17">
        <v>8</v>
      </c>
      <c r="O544" s="17">
        <v>25</v>
      </c>
      <c r="P544" s="17">
        <v>5</v>
      </c>
      <c r="Q544" s="17">
        <v>10</v>
      </c>
      <c r="R544" s="18">
        <v>5.0000000000000001E-3</v>
      </c>
      <c r="S544" s="16">
        <v>0.5</v>
      </c>
      <c r="T544" s="60"/>
      <c r="U544" s="17"/>
      <c r="V544" s="16"/>
      <c r="W544" s="16"/>
      <c r="X544" s="18"/>
      <c r="Y544" s="16"/>
      <c r="Z544" s="16">
        <v>0.01</v>
      </c>
      <c r="AA544" s="16">
        <v>0.5</v>
      </c>
      <c r="AB544" s="16"/>
      <c r="AC544" s="16"/>
      <c r="AD544" s="16"/>
      <c r="AE544" s="16"/>
      <c r="AF544" s="18">
        <v>2E-3</v>
      </c>
      <c r="AG544" s="16">
        <v>0.1</v>
      </c>
      <c r="AH544" s="18"/>
      <c r="AI544" s="16"/>
      <c r="AJ544" s="17">
        <v>35</v>
      </c>
      <c r="AK544" s="17">
        <v>40</v>
      </c>
      <c r="AL544" s="16"/>
      <c r="AM544" s="16"/>
      <c r="AN544" s="16"/>
      <c r="AO544" s="16"/>
      <c r="AP544" s="16"/>
      <c r="AQ544" s="16"/>
      <c r="AR544" s="60"/>
      <c r="AS544" s="17"/>
      <c r="AT544" s="16"/>
      <c r="AU544" s="16"/>
      <c r="AV544" s="18"/>
      <c r="AW544" s="16"/>
      <c r="AX544" s="18">
        <v>3.0000000000000001E-3</v>
      </c>
      <c r="AY544" s="16">
        <v>1</v>
      </c>
      <c r="AZ544" s="60"/>
      <c r="BA544" s="17"/>
      <c r="BB544" s="16"/>
      <c r="BC544" s="16"/>
      <c r="BD544" s="16"/>
      <c r="BE544" s="16"/>
      <c r="BF544" s="60"/>
      <c r="BG544" s="17"/>
      <c r="BH544" s="60"/>
      <c r="BI544" s="17"/>
      <c r="BJ544" s="60"/>
      <c r="BK544" s="17"/>
      <c r="BL544" s="16"/>
      <c r="BM544" s="16"/>
      <c r="BN544" s="16"/>
      <c r="BO544" s="16"/>
      <c r="BP544" s="16"/>
      <c r="BQ544" s="16"/>
      <c r="BR544" s="60"/>
      <c r="BS544" s="17"/>
      <c r="BT544" s="16"/>
      <c r="BU544" s="16"/>
      <c r="BV544" s="16"/>
      <c r="BW544" s="16"/>
      <c r="BX544" s="60"/>
      <c r="BY544" s="17"/>
      <c r="BZ544" s="60"/>
      <c r="CA544" s="17"/>
      <c r="CB544" s="16"/>
      <c r="CC544" s="16"/>
      <c r="CD544" s="16"/>
      <c r="CE544" s="16"/>
      <c r="CF544" s="16"/>
      <c r="CG544" s="16"/>
      <c r="CH544" s="60">
        <v>5.0000000000000001E-4</v>
      </c>
      <c r="CI544" s="17">
        <v>1</v>
      </c>
      <c r="CJ544" s="16"/>
      <c r="CK544" s="16"/>
      <c r="CL544" s="16"/>
      <c r="CM544" s="16"/>
      <c r="CN544" s="16"/>
      <c r="CO544" s="16"/>
      <c r="CP544" s="16"/>
      <c r="CQ544" s="16"/>
      <c r="CR544" s="16"/>
      <c r="CS544" s="16"/>
      <c r="CT544" s="60"/>
      <c r="CU544" s="17"/>
      <c r="CV544" s="16"/>
      <c r="CW544" s="16"/>
    </row>
    <row r="545" spans="1:101" x14ac:dyDescent="0.3">
      <c r="A545" s="14">
        <v>135</v>
      </c>
      <c r="B545" s="15"/>
      <c r="C545" s="14" t="s">
        <v>224</v>
      </c>
      <c r="D545" s="14" t="s">
        <v>497</v>
      </c>
      <c r="E545" s="14"/>
      <c r="F545" s="14"/>
      <c r="G545" s="14" t="s">
        <v>498</v>
      </c>
      <c r="H545" s="2"/>
      <c r="I545" s="12">
        <v>100</v>
      </c>
      <c r="J545" s="16">
        <f t="shared" si="29"/>
        <v>22.200000000000003</v>
      </c>
      <c r="K545" s="16">
        <f t="shared" si="30"/>
        <v>51.967499999999994</v>
      </c>
      <c r="L545" s="16">
        <f t="shared" si="28"/>
        <v>48.032500000000006</v>
      </c>
      <c r="M545" s="16">
        <f t="shared" si="28"/>
        <v>77.8</v>
      </c>
      <c r="N545" s="17">
        <v>8</v>
      </c>
      <c r="O545" s="17">
        <v>25</v>
      </c>
      <c r="P545" s="17">
        <v>5</v>
      </c>
      <c r="Q545" s="17">
        <v>10</v>
      </c>
      <c r="R545" s="18">
        <v>5.0000000000000001E-3</v>
      </c>
      <c r="S545" s="16">
        <v>0.5</v>
      </c>
      <c r="T545" s="60"/>
      <c r="U545" s="17"/>
      <c r="V545" s="16">
        <v>0.01</v>
      </c>
      <c r="W545" s="16">
        <v>0.5</v>
      </c>
      <c r="X545" s="18">
        <v>2E-3</v>
      </c>
      <c r="Y545" s="16">
        <v>0.1</v>
      </c>
      <c r="Z545" s="16"/>
      <c r="AA545" s="16"/>
      <c r="AB545" s="16"/>
      <c r="AC545" s="16"/>
      <c r="AD545" s="16"/>
      <c r="AE545" s="16"/>
      <c r="AF545" s="18"/>
      <c r="AG545" s="16"/>
      <c r="AH545" s="18">
        <v>5.0000000000000001E-3</v>
      </c>
      <c r="AI545" s="16">
        <v>0.5</v>
      </c>
      <c r="AJ545" s="17">
        <v>35</v>
      </c>
      <c r="AK545" s="17">
        <v>40</v>
      </c>
      <c r="AL545" s="16">
        <v>0.01</v>
      </c>
      <c r="AM545" s="16">
        <v>0.2</v>
      </c>
      <c r="AN545" s="16"/>
      <c r="AO545" s="16"/>
      <c r="AP545" s="16"/>
      <c r="AQ545" s="16"/>
      <c r="AR545" s="60"/>
      <c r="AS545" s="17"/>
      <c r="AT545" s="16"/>
      <c r="AU545" s="16"/>
      <c r="AV545" s="18"/>
      <c r="AW545" s="16"/>
      <c r="AX545" s="18"/>
      <c r="AY545" s="16"/>
      <c r="AZ545" s="60"/>
      <c r="BA545" s="17"/>
      <c r="BB545" s="16"/>
      <c r="BC545" s="16"/>
      <c r="BD545" s="16"/>
      <c r="BE545" s="16"/>
      <c r="BF545" s="60">
        <v>5.0000000000000001E-4</v>
      </c>
      <c r="BG545" s="17">
        <v>1</v>
      </c>
      <c r="BH545" s="60"/>
      <c r="BI545" s="17"/>
      <c r="BJ545" s="60"/>
      <c r="BK545" s="17"/>
      <c r="BL545" s="16"/>
      <c r="BM545" s="16"/>
      <c r="BN545" s="16"/>
      <c r="BO545" s="16"/>
      <c r="BP545" s="16"/>
      <c r="BQ545" s="16"/>
      <c r="BR545" s="60"/>
      <c r="BS545" s="17"/>
      <c r="BT545" s="16"/>
      <c r="BU545" s="16"/>
      <c r="BV545" s="16"/>
      <c r="BW545" s="16"/>
      <c r="BX545" s="60"/>
      <c r="BY545" s="17"/>
      <c r="BZ545" s="60"/>
      <c r="CA545" s="17"/>
      <c r="CB545" s="16"/>
      <c r="CC545" s="16"/>
      <c r="CD545" s="16"/>
      <c r="CE545" s="16"/>
      <c r="CF545" s="16"/>
      <c r="CG545" s="16"/>
      <c r="CH545" s="60"/>
      <c r="CI545" s="17"/>
      <c r="CJ545" s="16"/>
      <c r="CK545" s="16"/>
      <c r="CL545" s="16"/>
      <c r="CM545" s="16"/>
      <c r="CN545" s="16"/>
      <c r="CO545" s="16"/>
      <c r="CP545" s="16"/>
      <c r="CQ545" s="16"/>
      <c r="CR545" s="16"/>
      <c r="CS545" s="16"/>
      <c r="CT545" s="60"/>
      <c r="CU545" s="17"/>
      <c r="CV545" s="16"/>
      <c r="CW545" s="16"/>
    </row>
    <row r="546" spans="1:101" x14ac:dyDescent="0.3">
      <c r="A546" s="14">
        <v>135</v>
      </c>
      <c r="B546" s="15"/>
      <c r="C546" s="14" t="s">
        <v>224</v>
      </c>
      <c r="D546" s="14" t="s">
        <v>497</v>
      </c>
      <c r="E546" s="14"/>
      <c r="F546" s="14"/>
      <c r="G546" s="14" t="s">
        <v>498</v>
      </c>
      <c r="H546" s="2"/>
      <c r="I546" s="12">
        <v>100</v>
      </c>
      <c r="J546" s="16">
        <f t="shared" si="29"/>
        <v>11.900000000000006</v>
      </c>
      <c r="K546" s="16">
        <f t="shared" si="30"/>
        <v>51.974499999999978</v>
      </c>
      <c r="L546" s="16">
        <f t="shared" si="28"/>
        <v>48.025500000000022</v>
      </c>
      <c r="M546" s="16">
        <f t="shared" si="28"/>
        <v>88.1</v>
      </c>
      <c r="N546" s="17">
        <v>8</v>
      </c>
      <c r="O546" s="17">
        <v>25</v>
      </c>
      <c r="P546" s="17">
        <v>5</v>
      </c>
      <c r="Q546" s="17">
        <v>10</v>
      </c>
      <c r="R546" s="18">
        <v>5.0000000000000001E-3</v>
      </c>
      <c r="S546" s="16">
        <v>0.5</v>
      </c>
      <c r="T546" s="60">
        <v>5.0000000000000001E-4</v>
      </c>
      <c r="U546" s="17">
        <v>1</v>
      </c>
      <c r="V546" s="16"/>
      <c r="W546" s="16"/>
      <c r="X546" s="18">
        <v>2E-3</v>
      </c>
      <c r="Y546" s="16">
        <v>0.1</v>
      </c>
      <c r="Z546" s="16"/>
      <c r="AA546" s="16"/>
      <c r="AB546" s="16"/>
      <c r="AC546" s="16"/>
      <c r="AD546" s="16"/>
      <c r="AE546" s="16"/>
      <c r="AF546" s="18"/>
      <c r="AG546" s="16"/>
      <c r="AH546" s="18"/>
      <c r="AI546" s="16"/>
      <c r="AJ546" s="17">
        <v>35</v>
      </c>
      <c r="AK546" s="17">
        <v>40</v>
      </c>
      <c r="AL546" s="16"/>
      <c r="AM546" s="16"/>
      <c r="AN546" s="16">
        <v>0.01</v>
      </c>
      <c r="AO546" s="16">
        <v>0.5</v>
      </c>
      <c r="AP546" s="16"/>
      <c r="AQ546" s="16"/>
      <c r="AR546" s="60">
        <v>5.0000000000000001E-4</v>
      </c>
      <c r="AS546" s="17">
        <v>1</v>
      </c>
      <c r="AT546" s="16"/>
      <c r="AU546" s="16"/>
      <c r="AV546" s="18"/>
      <c r="AW546" s="16"/>
      <c r="AX546" s="18">
        <v>3.0000000000000001E-3</v>
      </c>
      <c r="AY546" s="16">
        <v>1</v>
      </c>
      <c r="AZ546" s="60">
        <v>5.0000000000000001E-4</v>
      </c>
      <c r="BA546" s="17">
        <v>1</v>
      </c>
      <c r="BB546" s="16"/>
      <c r="BC546" s="16"/>
      <c r="BD546" s="16"/>
      <c r="BE546" s="16"/>
      <c r="BF546" s="60">
        <v>5.0000000000000001E-4</v>
      </c>
      <c r="BG546" s="17">
        <v>1</v>
      </c>
      <c r="BH546" s="60">
        <v>5.0000000000000001E-4</v>
      </c>
      <c r="BI546" s="17">
        <v>1</v>
      </c>
      <c r="BJ546" s="60">
        <v>5.0000000000000001E-4</v>
      </c>
      <c r="BK546" s="17">
        <v>1</v>
      </c>
      <c r="BL546" s="16"/>
      <c r="BM546" s="16"/>
      <c r="BN546" s="16"/>
      <c r="BO546" s="16"/>
      <c r="BP546" s="16"/>
      <c r="BQ546" s="16"/>
      <c r="BR546" s="60">
        <v>5.0000000000000001E-4</v>
      </c>
      <c r="BS546" s="17">
        <v>1</v>
      </c>
      <c r="BT546" s="16"/>
      <c r="BU546" s="16"/>
      <c r="BV546" s="16"/>
      <c r="BW546" s="16"/>
      <c r="BX546" s="60">
        <v>5.0000000000000001E-4</v>
      </c>
      <c r="BY546" s="17">
        <v>1</v>
      </c>
      <c r="BZ546" s="60">
        <v>5.0000000000000001E-4</v>
      </c>
      <c r="CA546" s="17">
        <v>1</v>
      </c>
      <c r="CB546" s="16"/>
      <c r="CC546" s="16"/>
      <c r="CD546" s="16"/>
      <c r="CE546" s="16"/>
      <c r="CF546" s="16"/>
      <c r="CG546" s="16"/>
      <c r="CH546" s="60">
        <v>5.0000000000000001E-4</v>
      </c>
      <c r="CI546" s="17">
        <v>1</v>
      </c>
      <c r="CJ546" s="16"/>
      <c r="CK546" s="16"/>
      <c r="CL546" s="16"/>
      <c r="CM546" s="16"/>
      <c r="CN546" s="16"/>
      <c r="CO546" s="16"/>
      <c r="CP546" s="16"/>
      <c r="CQ546" s="16"/>
      <c r="CR546" s="16"/>
      <c r="CS546" s="16"/>
      <c r="CT546" s="60">
        <v>5.0000000000000001E-4</v>
      </c>
      <c r="CU546" s="17">
        <v>1</v>
      </c>
      <c r="CV546" s="16"/>
      <c r="CW546" s="16"/>
    </row>
    <row r="547" spans="1:101" x14ac:dyDescent="0.3">
      <c r="A547" s="14">
        <v>135</v>
      </c>
      <c r="B547" s="15"/>
      <c r="C547" s="14" t="s">
        <v>224</v>
      </c>
      <c r="D547" s="14" t="s">
        <v>497</v>
      </c>
      <c r="E547" s="14"/>
      <c r="F547" s="14"/>
      <c r="G547" s="14" t="s">
        <v>498</v>
      </c>
      <c r="H547" s="2"/>
      <c r="I547" s="12">
        <v>100</v>
      </c>
      <c r="J547" s="16">
        <f t="shared" si="29"/>
        <v>22.200000000000003</v>
      </c>
      <c r="K547" s="16">
        <f t="shared" si="30"/>
        <v>51.967499999999994</v>
      </c>
      <c r="L547" s="16">
        <f t="shared" si="28"/>
        <v>48.032500000000006</v>
      </c>
      <c r="M547" s="16">
        <f t="shared" si="28"/>
        <v>77.8</v>
      </c>
      <c r="N547" s="17">
        <v>8</v>
      </c>
      <c r="O547" s="17">
        <v>25</v>
      </c>
      <c r="P547" s="17">
        <v>5</v>
      </c>
      <c r="Q547" s="17">
        <v>10</v>
      </c>
      <c r="R547" s="18">
        <v>5.0000000000000001E-3</v>
      </c>
      <c r="S547" s="16">
        <v>0.5</v>
      </c>
      <c r="T547" s="60"/>
      <c r="U547" s="17"/>
      <c r="V547" s="16">
        <v>0.01</v>
      </c>
      <c r="W547" s="16">
        <v>0.5</v>
      </c>
      <c r="X547" s="18"/>
      <c r="Y547" s="16"/>
      <c r="Z547" s="16"/>
      <c r="AA547" s="16"/>
      <c r="AB547" s="16"/>
      <c r="AC547" s="16"/>
      <c r="AD547" s="16"/>
      <c r="AE547" s="16"/>
      <c r="AF547" s="18">
        <v>2E-3</v>
      </c>
      <c r="AG547" s="16">
        <v>0.1</v>
      </c>
      <c r="AH547" s="18">
        <v>5.0000000000000001E-3</v>
      </c>
      <c r="AI547" s="16">
        <v>0.5</v>
      </c>
      <c r="AJ547" s="17">
        <v>35</v>
      </c>
      <c r="AK547" s="17">
        <v>40</v>
      </c>
      <c r="AL547" s="16">
        <v>0.01</v>
      </c>
      <c r="AM547" s="16">
        <v>0.2</v>
      </c>
      <c r="AN547" s="16"/>
      <c r="AO547" s="16"/>
      <c r="AP547" s="16"/>
      <c r="AQ547" s="16"/>
      <c r="AR547" s="60"/>
      <c r="AS547" s="17"/>
      <c r="AT547" s="16"/>
      <c r="AU547" s="16"/>
      <c r="AV547" s="18"/>
      <c r="AW547" s="16"/>
      <c r="AX547" s="18"/>
      <c r="AY547" s="16"/>
      <c r="AZ547" s="60"/>
      <c r="BA547" s="17"/>
      <c r="BB547" s="16"/>
      <c r="BC547" s="16"/>
      <c r="BD547" s="16"/>
      <c r="BE547" s="16"/>
      <c r="BF547" s="60"/>
      <c r="BG547" s="17"/>
      <c r="BH547" s="60"/>
      <c r="BI547" s="17"/>
      <c r="BJ547" s="60"/>
      <c r="BK547" s="17"/>
      <c r="BL547" s="16"/>
      <c r="BM547" s="16"/>
      <c r="BN547" s="16"/>
      <c r="BO547" s="16"/>
      <c r="BP547" s="16"/>
      <c r="BQ547" s="16"/>
      <c r="BR547" s="60"/>
      <c r="BS547" s="17"/>
      <c r="BT547" s="16"/>
      <c r="BU547" s="16"/>
      <c r="BV547" s="16"/>
      <c r="BW547" s="16"/>
      <c r="BX547" s="60"/>
      <c r="BY547" s="17"/>
      <c r="BZ547" s="60"/>
      <c r="CA547" s="17"/>
      <c r="CB547" s="16"/>
      <c r="CC547" s="16"/>
      <c r="CD547" s="16"/>
      <c r="CE547" s="16"/>
      <c r="CF547" s="16"/>
      <c r="CG547" s="16"/>
      <c r="CH547" s="60"/>
      <c r="CI547" s="17"/>
      <c r="CJ547" s="16"/>
      <c r="CK547" s="16"/>
      <c r="CL547" s="16"/>
      <c r="CM547" s="16"/>
      <c r="CN547" s="16"/>
      <c r="CO547" s="16"/>
      <c r="CP547" s="16"/>
      <c r="CQ547" s="16"/>
      <c r="CR547" s="16"/>
      <c r="CS547" s="16"/>
      <c r="CT547" s="60">
        <v>5.0000000000000001E-4</v>
      </c>
      <c r="CU547" s="17">
        <v>1</v>
      </c>
      <c r="CV547" s="16"/>
      <c r="CW547" s="16"/>
    </row>
    <row r="548" spans="1:101" x14ac:dyDescent="0.3">
      <c r="A548" s="14">
        <v>135</v>
      </c>
      <c r="B548" s="15"/>
      <c r="C548" s="14" t="s">
        <v>224</v>
      </c>
      <c r="D548" s="14" t="s">
        <v>497</v>
      </c>
      <c r="E548" s="14"/>
      <c r="F548" s="14"/>
      <c r="G548" s="14" t="s">
        <v>498</v>
      </c>
      <c r="H548" s="2"/>
      <c r="I548" s="12">
        <v>100</v>
      </c>
      <c r="J548" s="16">
        <f t="shared" si="29"/>
        <v>21.900000000000006</v>
      </c>
      <c r="K548" s="16">
        <f t="shared" si="30"/>
        <v>51.979499999999994</v>
      </c>
      <c r="L548" s="16">
        <f t="shared" si="28"/>
        <v>48.020500000000006</v>
      </c>
      <c r="M548" s="16">
        <f t="shared" si="28"/>
        <v>78.099999999999994</v>
      </c>
      <c r="N548" s="17">
        <v>8</v>
      </c>
      <c r="O548" s="17">
        <v>25</v>
      </c>
      <c r="P548" s="17">
        <v>5</v>
      </c>
      <c r="Q548" s="17">
        <v>10</v>
      </c>
      <c r="R548" s="18">
        <v>5.0000000000000001E-3</v>
      </c>
      <c r="S548" s="16">
        <v>0.5</v>
      </c>
      <c r="T548" s="60"/>
      <c r="U548" s="17"/>
      <c r="V548" s="16"/>
      <c r="W548" s="16"/>
      <c r="X548" s="18"/>
      <c r="Y548" s="16"/>
      <c r="Z548" s="16"/>
      <c r="AA548" s="16"/>
      <c r="AB548" s="16"/>
      <c r="AC548" s="16"/>
      <c r="AD548" s="16"/>
      <c r="AE548" s="16"/>
      <c r="AF548" s="18">
        <v>2E-3</v>
      </c>
      <c r="AG548" s="16">
        <v>0.1</v>
      </c>
      <c r="AH548" s="18"/>
      <c r="AI548" s="16"/>
      <c r="AJ548" s="17">
        <v>35</v>
      </c>
      <c r="AK548" s="17">
        <v>40</v>
      </c>
      <c r="AL548" s="16"/>
      <c r="AM548" s="16"/>
      <c r="AN548" s="16">
        <v>0.01</v>
      </c>
      <c r="AO548" s="16">
        <v>0.5</v>
      </c>
      <c r="AP548" s="16"/>
      <c r="AQ548" s="16"/>
      <c r="AR548" s="60"/>
      <c r="AS548" s="17"/>
      <c r="AT548" s="16"/>
      <c r="AU548" s="16"/>
      <c r="AV548" s="18"/>
      <c r="AW548" s="16"/>
      <c r="AX548" s="18">
        <v>3.0000000000000001E-3</v>
      </c>
      <c r="AY548" s="16">
        <v>1</v>
      </c>
      <c r="AZ548" s="60"/>
      <c r="BA548" s="17"/>
      <c r="BB548" s="16"/>
      <c r="BC548" s="16"/>
      <c r="BD548" s="16"/>
      <c r="BE548" s="16"/>
      <c r="BF548" s="60"/>
      <c r="BG548" s="17"/>
      <c r="BH548" s="60"/>
      <c r="BI548" s="17"/>
      <c r="BJ548" s="60"/>
      <c r="BK548" s="17"/>
      <c r="BL548" s="16"/>
      <c r="BM548" s="16"/>
      <c r="BN548" s="16"/>
      <c r="BO548" s="16"/>
      <c r="BP548" s="16"/>
      <c r="BQ548" s="16"/>
      <c r="BR548" s="60"/>
      <c r="BS548" s="17"/>
      <c r="BT548" s="16"/>
      <c r="BU548" s="16"/>
      <c r="BV548" s="16"/>
      <c r="BW548" s="16"/>
      <c r="BX548" s="60"/>
      <c r="BY548" s="17"/>
      <c r="BZ548" s="60"/>
      <c r="CA548" s="17"/>
      <c r="CB548" s="16"/>
      <c r="CC548" s="16"/>
      <c r="CD548" s="16"/>
      <c r="CE548" s="16"/>
      <c r="CF548" s="16"/>
      <c r="CG548" s="16"/>
      <c r="CH548" s="60">
        <v>5.0000000000000001E-4</v>
      </c>
      <c r="CI548" s="17">
        <v>1</v>
      </c>
      <c r="CJ548" s="16"/>
      <c r="CK548" s="16"/>
      <c r="CL548" s="16"/>
      <c r="CM548" s="16"/>
      <c r="CN548" s="16"/>
      <c r="CO548" s="16"/>
      <c r="CP548" s="16"/>
      <c r="CQ548" s="16"/>
      <c r="CR548" s="16"/>
      <c r="CS548" s="16"/>
      <c r="CT548" s="60"/>
      <c r="CU548" s="17"/>
      <c r="CV548" s="16"/>
      <c r="CW548" s="16"/>
    </row>
    <row r="549" spans="1:101" x14ac:dyDescent="0.3">
      <c r="A549" s="14">
        <v>135</v>
      </c>
      <c r="B549" s="15"/>
      <c r="C549" s="14" t="s">
        <v>224</v>
      </c>
      <c r="D549" s="14" t="s">
        <v>497</v>
      </c>
      <c r="E549" s="14"/>
      <c r="F549" s="14"/>
      <c r="G549" s="14" t="s">
        <v>498</v>
      </c>
      <c r="H549" s="2"/>
      <c r="I549" s="12">
        <v>100</v>
      </c>
      <c r="J549" s="16">
        <f t="shared" si="29"/>
        <v>22.200000000000003</v>
      </c>
      <c r="K549" s="16">
        <f t="shared" si="30"/>
        <v>51.967499999999994</v>
      </c>
      <c r="L549" s="16">
        <f t="shared" si="28"/>
        <v>48.032500000000006</v>
      </c>
      <c r="M549" s="16">
        <f t="shared" si="28"/>
        <v>77.8</v>
      </c>
      <c r="N549" s="17">
        <v>8</v>
      </c>
      <c r="O549" s="17">
        <v>25</v>
      </c>
      <c r="P549" s="17">
        <v>5</v>
      </c>
      <c r="Q549" s="17">
        <v>10</v>
      </c>
      <c r="R549" s="18">
        <v>5.0000000000000001E-3</v>
      </c>
      <c r="S549" s="16">
        <v>0.5</v>
      </c>
      <c r="T549" s="60"/>
      <c r="U549" s="17"/>
      <c r="V549" s="16"/>
      <c r="W549" s="16"/>
      <c r="X549" s="18">
        <v>2E-3</v>
      </c>
      <c r="Y549" s="16">
        <v>0.1</v>
      </c>
      <c r="Z549" s="16">
        <v>0.01</v>
      </c>
      <c r="AA549" s="16">
        <v>0.5</v>
      </c>
      <c r="AB549" s="16"/>
      <c r="AC549" s="16"/>
      <c r="AD549" s="16"/>
      <c r="AE549" s="16"/>
      <c r="AF549" s="18"/>
      <c r="AG549" s="16"/>
      <c r="AH549" s="18">
        <v>5.0000000000000001E-3</v>
      </c>
      <c r="AI549" s="16">
        <v>0.5</v>
      </c>
      <c r="AJ549" s="17">
        <v>35</v>
      </c>
      <c r="AK549" s="17">
        <v>40</v>
      </c>
      <c r="AL549" s="16">
        <v>0.01</v>
      </c>
      <c r="AM549" s="16">
        <v>0.2</v>
      </c>
      <c r="AN549" s="16"/>
      <c r="AO549" s="16"/>
      <c r="AP549" s="16"/>
      <c r="AQ549" s="16"/>
      <c r="AR549" s="60"/>
      <c r="AS549" s="17"/>
      <c r="AT549" s="16"/>
      <c r="AU549" s="16"/>
      <c r="AV549" s="18"/>
      <c r="AW549" s="16"/>
      <c r="AX549" s="18"/>
      <c r="AY549" s="16"/>
      <c r="AZ549" s="60"/>
      <c r="BA549" s="17"/>
      <c r="BB549" s="16"/>
      <c r="BC549" s="16"/>
      <c r="BD549" s="16"/>
      <c r="BE549" s="16"/>
      <c r="BF549" s="60"/>
      <c r="BG549" s="17"/>
      <c r="BH549" s="60"/>
      <c r="BI549" s="17"/>
      <c r="BJ549" s="60"/>
      <c r="BK549" s="17"/>
      <c r="BL549" s="16"/>
      <c r="BM549" s="16"/>
      <c r="BN549" s="16"/>
      <c r="BO549" s="16"/>
      <c r="BP549" s="16"/>
      <c r="BQ549" s="16"/>
      <c r="BR549" s="60"/>
      <c r="BS549" s="17"/>
      <c r="BT549" s="16"/>
      <c r="BU549" s="16"/>
      <c r="BV549" s="16"/>
      <c r="BW549" s="16"/>
      <c r="BX549" s="60"/>
      <c r="BY549" s="17"/>
      <c r="BZ549" s="60"/>
      <c r="CA549" s="17"/>
      <c r="CB549" s="16"/>
      <c r="CC549" s="16"/>
      <c r="CD549" s="16"/>
      <c r="CE549" s="16"/>
      <c r="CF549" s="16"/>
      <c r="CG549" s="16"/>
      <c r="CH549" s="60"/>
      <c r="CI549" s="17"/>
      <c r="CJ549" s="16"/>
      <c r="CK549" s="16"/>
      <c r="CL549" s="16"/>
      <c r="CM549" s="16"/>
      <c r="CN549" s="16"/>
      <c r="CO549" s="16"/>
      <c r="CP549" s="16"/>
      <c r="CQ549" s="16"/>
      <c r="CR549" s="16"/>
      <c r="CS549" s="16"/>
      <c r="CT549" s="60">
        <v>5.0000000000000001E-4</v>
      </c>
      <c r="CU549" s="17">
        <v>1</v>
      </c>
      <c r="CV549" s="16"/>
      <c r="CW549" s="16"/>
    </row>
    <row r="550" spans="1:101" x14ac:dyDescent="0.3">
      <c r="A550" s="14">
        <v>135</v>
      </c>
      <c r="B550" s="15"/>
      <c r="C550" s="14" t="s">
        <v>224</v>
      </c>
      <c r="D550" s="14" t="s">
        <v>497</v>
      </c>
      <c r="E550" s="14"/>
      <c r="F550" s="14"/>
      <c r="G550" s="14" t="s">
        <v>498</v>
      </c>
      <c r="H550" s="2"/>
      <c r="I550" s="12">
        <v>100</v>
      </c>
      <c r="J550" s="16">
        <f t="shared" si="29"/>
        <v>12.700000000000003</v>
      </c>
      <c r="K550" s="16">
        <f t="shared" si="30"/>
        <v>51.96749999999998</v>
      </c>
      <c r="L550" s="16">
        <f t="shared" si="28"/>
        <v>48.03250000000002</v>
      </c>
      <c r="M550" s="16">
        <f t="shared" si="28"/>
        <v>87.3</v>
      </c>
      <c r="N550" s="17">
        <v>8</v>
      </c>
      <c r="O550" s="17">
        <v>25</v>
      </c>
      <c r="P550" s="17">
        <v>5</v>
      </c>
      <c r="Q550" s="17">
        <v>10</v>
      </c>
      <c r="R550" s="18">
        <v>5.0000000000000001E-3</v>
      </c>
      <c r="S550" s="16">
        <v>0.5</v>
      </c>
      <c r="T550" s="60">
        <v>5.0000000000000001E-4</v>
      </c>
      <c r="U550" s="17">
        <v>1</v>
      </c>
      <c r="V550" s="16">
        <v>0.01</v>
      </c>
      <c r="W550" s="16">
        <v>0.5</v>
      </c>
      <c r="X550" s="18">
        <v>2E-3</v>
      </c>
      <c r="Y550" s="16">
        <v>0.1</v>
      </c>
      <c r="Z550" s="16"/>
      <c r="AA550" s="16"/>
      <c r="AB550" s="16"/>
      <c r="AC550" s="16"/>
      <c r="AD550" s="16"/>
      <c r="AE550" s="16"/>
      <c r="AF550" s="18"/>
      <c r="AG550" s="16"/>
      <c r="AH550" s="18"/>
      <c r="AI550" s="16"/>
      <c r="AJ550" s="17">
        <v>35</v>
      </c>
      <c r="AK550" s="17">
        <v>40</v>
      </c>
      <c r="AL550" s="16">
        <v>0.01</v>
      </c>
      <c r="AM550" s="16">
        <v>0.2</v>
      </c>
      <c r="AN550" s="16"/>
      <c r="AO550" s="16"/>
      <c r="AP550" s="16"/>
      <c r="AQ550" s="16"/>
      <c r="AR550" s="60">
        <v>5.0000000000000001E-4</v>
      </c>
      <c r="AS550" s="17">
        <v>1</v>
      </c>
      <c r="AT550" s="16"/>
      <c r="AU550" s="16"/>
      <c r="AV550" s="18"/>
      <c r="AW550" s="16"/>
      <c r="AX550" s="18"/>
      <c r="AY550" s="16"/>
      <c r="AZ550" s="60">
        <v>5.0000000000000001E-4</v>
      </c>
      <c r="BA550" s="17">
        <v>1</v>
      </c>
      <c r="BB550" s="16"/>
      <c r="BC550" s="16"/>
      <c r="BD550" s="16"/>
      <c r="BE550" s="16"/>
      <c r="BF550" s="60">
        <v>5.0000000000000001E-4</v>
      </c>
      <c r="BG550" s="17">
        <v>1</v>
      </c>
      <c r="BH550" s="60">
        <v>5.0000000000000001E-4</v>
      </c>
      <c r="BI550" s="17">
        <v>1</v>
      </c>
      <c r="BJ550" s="60">
        <v>5.0000000000000001E-4</v>
      </c>
      <c r="BK550" s="17">
        <v>1</v>
      </c>
      <c r="BL550" s="16"/>
      <c r="BM550" s="16"/>
      <c r="BN550" s="16"/>
      <c r="BO550" s="16"/>
      <c r="BP550" s="16"/>
      <c r="BQ550" s="16"/>
      <c r="BR550" s="60">
        <v>5.0000000000000001E-4</v>
      </c>
      <c r="BS550" s="17">
        <v>1</v>
      </c>
      <c r="BT550" s="16"/>
      <c r="BU550" s="16"/>
      <c r="BV550" s="16"/>
      <c r="BW550" s="16"/>
      <c r="BX550" s="60">
        <v>5.0000000000000001E-4</v>
      </c>
      <c r="BY550" s="17">
        <v>1</v>
      </c>
      <c r="BZ550" s="60">
        <v>5.0000000000000001E-4</v>
      </c>
      <c r="CA550" s="17">
        <v>1</v>
      </c>
      <c r="CB550" s="16"/>
      <c r="CC550" s="16"/>
      <c r="CD550" s="16"/>
      <c r="CE550" s="16"/>
      <c r="CF550" s="16"/>
      <c r="CG550" s="16"/>
      <c r="CH550" s="60">
        <v>5.0000000000000001E-4</v>
      </c>
      <c r="CI550" s="17">
        <v>1</v>
      </c>
      <c r="CJ550" s="16"/>
      <c r="CK550" s="16"/>
      <c r="CL550" s="16"/>
      <c r="CM550" s="16"/>
      <c r="CN550" s="16"/>
      <c r="CO550" s="16"/>
      <c r="CP550" s="16"/>
      <c r="CQ550" s="16"/>
      <c r="CR550" s="16"/>
      <c r="CS550" s="16"/>
      <c r="CT550" s="60">
        <v>5.0000000000000001E-4</v>
      </c>
      <c r="CU550" s="17">
        <v>1</v>
      </c>
      <c r="CV550" s="16"/>
      <c r="CW550" s="16"/>
    </row>
    <row r="551" spans="1:101" x14ac:dyDescent="0.3">
      <c r="A551" s="14">
        <v>135</v>
      </c>
      <c r="B551" s="15"/>
      <c r="C551" s="14" t="s">
        <v>224</v>
      </c>
      <c r="D551" s="14" t="s">
        <v>497</v>
      </c>
      <c r="E551" s="14"/>
      <c r="F551" s="14"/>
      <c r="G551" s="14" t="s">
        <v>498</v>
      </c>
      <c r="H551" s="2"/>
      <c r="I551" s="12">
        <v>100</v>
      </c>
      <c r="J551" s="16">
        <f t="shared" si="29"/>
        <v>22.200000000000003</v>
      </c>
      <c r="K551" s="16">
        <f t="shared" si="30"/>
        <v>51.967499999999994</v>
      </c>
      <c r="L551" s="16">
        <f t="shared" si="28"/>
        <v>48.032500000000006</v>
      </c>
      <c r="M551" s="16">
        <f t="shared" si="28"/>
        <v>77.8</v>
      </c>
      <c r="N551" s="17">
        <v>8</v>
      </c>
      <c r="O551" s="17">
        <v>25</v>
      </c>
      <c r="P551" s="17">
        <v>5</v>
      </c>
      <c r="Q551" s="17">
        <v>10</v>
      </c>
      <c r="R551" s="18">
        <v>5.0000000000000001E-3</v>
      </c>
      <c r="S551" s="16">
        <v>0.5</v>
      </c>
      <c r="T551" s="60"/>
      <c r="U551" s="17"/>
      <c r="V551" s="16"/>
      <c r="W551" s="16"/>
      <c r="X551" s="18"/>
      <c r="Y551" s="16"/>
      <c r="Z551" s="16">
        <v>0.01</v>
      </c>
      <c r="AA551" s="16">
        <v>0.5</v>
      </c>
      <c r="AB551" s="16"/>
      <c r="AC551" s="16"/>
      <c r="AD551" s="16"/>
      <c r="AE551" s="16"/>
      <c r="AF551" s="18">
        <v>2E-3</v>
      </c>
      <c r="AG551" s="16">
        <v>0.1</v>
      </c>
      <c r="AH551" s="18">
        <v>5.0000000000000001E-3</v>
      </c>
      <c r="AI551" s="16">
        <v>0.5</v>
      </c>
      <c r="AJ551" s="17">
        <v>35</v>
      </c>
      <c r="AK551" s="17">
        <v>40</v>
      </c>
      <c r="AL551" s="16">
        <v>0.01</v>
      </c>
      <c r="AM551" s="16">
        <v>0.2</v>
      </c>
      <c r="AN551" s="16"/>
      <c r="AO551" s="16"/>
      <c r="AP551" s="16"/>
      <c r="AQ551" s="16"/>
      <c r="AR551" s="60"/>
      <c r="AS551" s="17"/>
      <c r="AT551" s="16"/>
      <c r="AU551" s="16"/>
      <c r="AV551" s="18"/>
      <c r="AW551" s="16"/>
      <c r="AX551" s="18"/>
      <c r="AY551" s="16"/>
      <c r="AZ551" s="60"/>
      <c r="BA551" s="17"/>
      <c r="BB551" s="16"/>
      <c r="BC551" s="16"/>
      <c r="BD551" s="16"/>
      <c r="BE551" s="16"/>
      <c r="BF551" s="60"/>
      <c r="BG551" s="17"/>
      <c r="BH551" s="60"/>
      <c r="BI551" s="17"/>
      <c r="BJ551" s="60"/>
      <c r="BK551" s="17"/>
      <c r="BL551" s="16"/>
      <c r="BM551" s="16"/>
      <c r="BN551" s="16"/>
      <c r="BO551" s="16"/>
      <c r="BP551" s="16"/>
      <c r="BQ551" s="16"/>
      <c r="BR551" s="60"/>
      <c r="BS551" s="17"/>
      <c r="BT551" s="16"/>
      <c r="BU551" s="16"/>
      <c r="BV551" s="16"/>
      <c r="BW551" s="16"/>
      <c r="BX551" s="60"/>
      <c r="BY551" s="17"/>
      <c r="BZ551" s="60"/>
      <c r="CA551" s="17"/>
      <c r="CB551" s="16"/>
      <c r="CC551" s="16"/>
      <c r="CD551" s="16"/>
      <c r="CE551" s="16"/>
      <c r="CF551" s="16"/>
      <c r="CG551" s="16"/>
      <c r="CH551" s="60"/>
      <c r="CI551" s="17"/>
      <c r="CJ551" s="16"/>
      <c r="CK551" s="16"/>
      <c r="CL551" s="16"/>
      <c r="CM551" s="16"/>
      <c r="CN551" s="16"/>
      <c r="CO551" s="16"/>
      <c r="CP551" s="16"/>
      <c r="CQ551" s="16"/>
      <c r="CR551" s="16"/>
      <c r="CS551" s="16"/>
      <c r="CT551" s="60">
        <v>5.0000000000000001E-4</v>
      </c>
      <c r="CU551" s="17">
        <v>1</v>
      </c>
      <c r="CV551" s="16"/>
      <c r="CW551" s="16"/>
    </row>
    <row r="552" spans="1:101" x14ac:dyDescent="0.3">
      <c r="A552" s="14">
        <v>135</v>
      </c>
      <c r="B552" s="15"/>
      <c r="C552" s="14" t="s">
        <v>224</v>
      </c>
      <c r="D552" s="14" t="s">
        <v>497</v>
      </c>
      <c r="E552" s="14"/>
      <c r="F552" s="14"/>
      <c r="G552" s="14" t="s">
        <v>498</v>
      </c>
      <c r="H552" s="2"/>
      <c r="I552" s="12">
        <v>100</v>
      </c>
      <c r="J552" s="16">
        <f t="shared" si="29"/>
        <v>22.700000000000003</v>
      </c>
      <c r="K552" s="16">
        <f t="shared" si="30"/>
        <v>51.972499999999997</v>
      </c>
      <c r="L552" s="16">
        <f t="shared" si="28"/>
        <v>48.027500000000003</v>
      </c>
      <c r="M552" s="16">
        <f t="shared" si="28"/>
        <v>77.3</v>
      </c>
      <c r="N552" s="17">
        <v>8</v>
      </c>
      <c r="O552" s="17">
        <v>25</v>
      </c>
      <c r="P552" s="17">
        <v>5</v>
      </c>
      <c r="Q552" s="17">
        <v>10</v>
      </c>
      <c r="R552" s="18">
        <v>5.0000000000000001E-3</v>
      </c>
      <c r="S552" s="16">
        <v>0.5</v>
      </c>
      <c r="T552" s="60"/>
      <c r="U552" s="17"/>
      <c r="V552" s="16">
        <v>0.01</v>
      </c>
      <c r="W552" s="16">
        <v>0.5</v>
      </c>
      <c r="X552" s="18"/>
      <c r="Y552" s="16"/>
      <c r="Z552" s="16"/>
      <c r="AA552" s="16"/>
      <c r="AB552" s="16"/>
      <c r="AC552" s="16"/>
      <c r="AD552" s="16"/>
      <c r="AE552" s="16"/>
      <c r="AF552" s="18">
        <v>2E-3</v>
      </c>
      <c r="AG552" s="16">
        <v>0.1</v>
      </c>
      <c r="AH552" s="18"/>
      <c r="AI552" s="16"/>
      <c r="AJ552" s="17">
        <v>35</v>
      </c>
      <c r="AK552" s="17">
        <v>40</v>
      </c>
      <c r="AL552" s="16">
        <v>0.01</v>
      </c>
      <c r="AM552" s="16">
        <v>0.2</v>
      </c>
      <c r="AN552" s="16"/>
      <c r="AO552" s="16"/>
      <c r="AP552" s="16"/>
      <c r="AQ552" s="16"/>
      <c r="AR552" s="60"/>
      <c r="AS552" s="17"/>
      <c r="AT552" s="16"/>
      <c r="AU552" s="16"/>
      <c r="AV552" s="18"/>
      <c r="AW552" s="16"/>
      <c r="AX552" s="18"/>
      <c r="AY552" s="16"/>
      <c r="AZ552" s="60"/>
      <c r="BA552" s="17"/>
      <c r="BB552" s="16"/>
      <c r="BC552" s="16"/>
      <c r="BD552" s="16"/>
      <c r="BE552" s="16"/>
      <c r="BF552" s="60"/>
      <c r="BG552" s="17"/>
      <c r="BH552" s="60"/>
      <c r="BI552" s="17"/>
      <c r="BJ552" s="60"/>
      <c r="BK552" s="17"/>
      <c r="BL552" s="16"/>
      <c r="BM552" s="16"/>
      <c r="BN552" s="16"/>
      <c r="BO552" s="16"/>
      <c r="BP552" s="16"/>
      <c r="BQ552" s="16"/>
      <c r="BR552" s="60"/>
      <c r="BS552" s="17"/>
      <c r="BT552" s="16"/>
      <c r="BU552" s="16"/>
      <c r="BV552" s="16"/>
      <c r="BW552" s="16"/>
      <c r="BX552" s="60"/>
      <c r="BY552" s="17"/>
      <c r="BZ552" s="60"/>
      <c r="CA552" s="17"/>
      <c r="CB552" s="16"/>
      <c r="CC552" s="16"/>
      <c r="CD552" s="16"/>
      <c r="CE552" s="16"/>
      <c r="CF552" s="16"/>
      <c r="CG552" s="16"/>
      <c r="CH552" s="60"/>
      <c r="CI552" s="17"/>
      <c r="CJ552" s="16"/>
      <c r="CK552" s="16"/>
      <c r="CL552" s="16"/>
      <c r="CM552" s="16"/>
      <c r="CN552" s="16"/>
      <c r="CO552" s="16"/>
      <c r="CP552" s="16"/>
      <c r="CQ552" s="16"/>
      <c r="CR552" s="16"/>
      <c r="CS552" s="16"/>
      <c r="CT552" s="60">
        <v>5.0000000000000001E-4</v>
      </c>
      <c r="CU552" s="17">
        <v>1</v>
      </c>
      <c r="CV552" s="16"/>
      <c r="CW552" s="16"/>
    </row>
    <row r="553" spans="1:101" x14ac:dyDescent="0.3">
      <c r="A553" s="14">
        <v>135</v>
      </c>
      <c r="B553" s="15"/>
      <c r="C553" s="14" t="s">
        <v>224</v>
      </c>
      <c r="D553" s="14" t="s">
        <v>497</v>
      </c>
      <c r="E553" s="14"/>
      <c r="F553" s="14"/>
      <c r="G553" s="14" t="s">
        <v>498</v>
      </c>
      <c r="H553" s="2"/>
      <c r="I553" s="12">
        <v>100</v>
      </c>
      <c r="J553" s="16">
        <f t="shared" si="29"/>
        <v>22.200000000000003</v>
      </c>
      <c r="K553" s="16">
        <f t="shared" si="30"/>
        <v>51.967500000000001</v>
      </c>
      <c r="L553" s="16">
        <f t="shared" si="28"/>
        <v>48.032499999999999</v>
      </c>
      <c r="M553" s="16">
        <f t="shared" si="28"/>
        <v>77.8</v>
      </c>
      <c r="N553" s="17">
        <v>8</v>
      </c>
      <c r="O553" s="17">
        <v>25</v>
      </c>
      <c r="P553" s="17">
        <v>5</v>
      </c>
      <c r="Q553" s="17">
        <v>10</v>
      </c>
      <c r="R553" s="18">
        <v>5.0000000000000001E-3</v>
      </c>
      <c r="S553" s="16">
        <v>0.5</v>
      </c>
      <c r="T553" s="60"/>
      <c r="U553" s="17"/>
      <c r="V553" s="16"/>
      <c r="W553" s="16"/>
      <c r="X553" s="18">
        <v>2E-3</v>
      </c>
      <c r="Y553" s="16">
        <v>0.1</v>
      </c>
      <c r="Z553" s="16"/>
      <c r="AA553" s="16"/>
      <c r="AB553" s="16"/>
      <c r="AC553" s="16"/>
      <c r="AD553" s="16"/>
      <c r="AE553" s="16"/>
      <c r="AF553" s="18"/>
      <c r="AG553" s="16"/>
      <c r="AH553" s="18">
        <v>5.0000000000000001E-3</v>
      </c>
      <c r="AI553" s="16">
        <v>0.5</v>
      </c>
      <c r="AJ553" s="17">
        <v>35</v>
      </c>
      <c r="AK553" s="17">
        <v>40</v>
      </c>
      <c r="AL553" s="16">
        <v>0.01</v>
      </c>
      <c r="AM553" s="16">
        <v>0.2</v>
      </c>
      <c r="AN553" s="16">
        <v>0.01</v>
      </c>
      <c r="AO553" s="16">
        <v>0.5</v>
      </c>
      <c r="AP553" s="16"/>
      <c r="AQ553" s="16"/>
      <c r="AR553" s="60"/>
      <c r="AS553" s="17"/>
      <c r="AT553" s="16"/>
      <c r="AU553" s="16"/>
      <c r="AV553" s="18"/>
      <c r="AW553" s="16"/>
      <c r="AX553" s="18"/>
      <c r="AY553" s="16"/>
      <c r="AZ553" s="60"/>
      <c r="BA553" s="17"/>
      <c r="BB553" s="16"/>
      <c r="BC553" s="16"/>
      <c r="BD553" s="16"/>
      <c r="BE553" s="16"/>
      <c r="BF553" s="60"/>
      <c r="BG553" s="17"/>
      <c r="BH553" s="60"/>
      <c r="BI553" s="17"/>
      <c r="BJ553" s="60"/>
      <c r="BK553" s="17"/>
      <c r="BL553" s="16"/>
      <c r="BM553" s="16"/>
      <c r="BN553" s="16"/>
      <c r="BO553" s="16"/>
      <c r="BP553" s="16"/>
      <c r="BQ553" s="16"/>
      <c r="BR553" s="60"/>
      <c r="BS553" s="17"/>
      <c r="BT553" s="16"/>
      <c r="BU553" s="16"/>
      <c r="BV553" s="16"/>
      <c r="BW553" s="16"/>
      <c r="BX553" s="60"/>
      <c r="BY553" s="17"/>
      <c r="BZ553" s="60"/>
      <c r="CA553" s="17"/>
      <c r="CB553" s="16"/>
      <c r="CC553" s="16"/>
      <c r="CD553" s="16"/>
      <c r="CE553" s="16"/>
      <c r="CF553" s="16"/>
      <c r="CG553" s="16"/>
      <c r="CH553" s="60"/>
      <c r="CI553" s="17"/>
      <c r="CJ553" s="16"/>
      <c r="CK553" s="16"/>
      <c r="CL553" s="16"/>
      <c r="CM553" s="16"/>
      <c r="CN553" s="16"/>
      <c r="CO553" s="16"/>
      <c r="CP553" s="16"/>
      <c r="CQ553" s="16"/>
      <c r="CR553" s="16"/>
      <c r="CS553" s="16"/>
      <c r="CT553" s="60">
        <v>5.0000000000000001E-4</v>
      </c>
      <c r="CU553" s="17">
        <v>1</v>
      </c>
      <c r="CV553" s="16"/>
      <c r="CW553" s="16"/>
    </row>
    <row r="554" spans="1:101" x14ac:dyDescent="0.3">
      <c r="A554" s="14">
        <v>135</v>
      </c>
      <c r="B554" s="15"/>
      <c r="C554" s="14" t="s">
        <v>224</v>
      </c>
      <c r="D554" s="14" t="s">
        <v>497</v>
      </c>
      <c r="E554" s="14"/>
      <c r="F554" s="14"/>
      <c r="G554" s="14" t="s">
        <v>498</v>
      </c>
      <c r="H554" s="2"/>
      <c r="I554" s="12">
        <v>100</v>
      </c>
      <c r="J554" s="16">
        <f t="shared" si="29"/>
        <v>12.700000000000003</v>
      </c>
      <c r="K554" s="16">
        <f t="shared" si="30"/>
        <v>51.96749999999998</v>
      </c>
      <c r="L554" s="16">
        <f t="shared" si="28"/>
        <v>48.03250000000002</v>
      </c>
      <c r="M554" s="16">
        <f t="shared" si="28"/>
        <v>87.3</v>
      </c>
      <c r="N554" s="17">
        <v>8</v>
      </c>
      <c r="O554" s="17">
        <v>25</v>
      </c>
      <c r="P554" s="17">
        <v>5</v>
      </c>
      <c r="Q554" s="17">
        <v>10</v>
      </c>
      <c r="R554" s="18">
        <v>5.0000000000000001E-3</v>
      </c>
      <c r="S554" s="16">
        <v>0.5</v>
      </c>
      <c r="T554" s="60">
        <v>5.0000000000000001E-4</v>
      </c>
      <c r="U554" s="17">
        <v>1</v>
      </c>
      <c r="V554" s="16"/>
      <c r="W554" s="16"/>
      <c r="X554" s="18">
        <v>2E-3</v>
      </c>
      <c r="Y554" s="16">
        <v>0.1</v>
      </c>
      <c r="Z554" s="16">
        <v>0.01</v>
      </c>
      <c r="AA554" s="16">
        <v>0.5</v>
      </c>
      <c r="AB554" s="16"/>
      <c r="AC554" s="16"/>
      <c r="AD554" s="16"/>
      <c r="AE554" s="16"/>
      <c r="AF554" s="18"/>
      <c r="AG554" s="16"/>
      <c r="AH554" s="18"/>
      <c r="AI554" s="16"/>
      <c r="AJ554" s="17">
        <v>35</v>
      </c>
      <c r="AK554" s="17">
        <v>40</v>
      </c>
      <c r="AL554" s="16">
        <v>0.01</v>
      </c>
      <c r="AM554" s="16">
        <v>0.2</v>
      </c>
      <c r="AN554" s="16"/>
      <c r="AO554" s="16"/>
      <c r="AP554" s="16"/>
      <c r="AQ554" s="16"/>
      <c r="AR554" s="60">
        <v>5.0000000000000001E-4</v>
      </c>
      <c r="AS554" s="17">
        <v>1</v>
      </c>
      <c r="AT554" s="16"/>
      <c r="AU554" s="16"/>
      <c r="AV554" s="18"/>
      <c r="AW554" s="16"/>
      <c r="AX554" s="18"/>
      <c r="AY554" s="16"/>
      <c r="AZ554" s="60">
        <v>5.0000000000000001E-4</v>
      </c>
      <c r="BA554" s="17">
        <v>1</v>
      </c>
      <c r="BB554" s="16"/>
      <c r="BC554" s="16"/>
      <c r="BD554" s="16"/>
      <c r="BE554" s="16"/>
      <c r="BF554" s="60">
        <v>5.0000000000000001E-4</v>
      </c>
      <c r="BG554" s="17">
        <v>1</v>
      </c>
      <c r="BH554" s="60">
        <v>5.0000000000000001E-4</v>
      </c>
      <c r="BI554" s="17">
        <v>1</v>
      </c>
      <c r="BJ554" s="60">
        <v>5.0000000000000001E-4</v>
      </c>
      <c r="BK554" s="17">
        <v>1</v>
      </c>
      <c r="BL554" s="16"/>
      <c r="BM554" s="16"/>
      <c r="BN554" s="16"/>
      <c r="BO554" s="16"/>
      <c r="BP554" s="16"/>
      <c r="BQ554" s="16"/>
      <c r="BR554" s="60">
        <v>5.0000000000000001E-4</v>
      </c>
      <c r="BS554" s="17">
        <v>1</v>
      </c>
      <c r="BT554" s="16"/>
      <c r="BU554" s="16"/>
      <c r="BV554" s="16"/>
      <c r="BW554" s="16"/>
      <c r="BX554" s="60">
        <v>5.0000000000000001E-4</v>
      </c>
      <c r="BY554" s="17">
        <v>1</v>
      </c>
      <c r="BZ554" s="60">
        <v>5.0000000000000001E-4</v>
      </c>
      <c r="CA554" s="17">
        <v>1</v>
      </c>
      <c r="CB554" s="16"/>
      <c r="CC554" s="16"/>
      <c r="CD554" s="16"/>
      <c r="CE554" s="16"/>
      <c r="CF554" s="16"/>
      <c r="CG554" s="16"/>
      <c r="CH554" s="60">
        <v>5.0000000000000001E-4</v>
      </c>
      <c r="CI554" s="17">
        <v>1</v>
      </c>
      <c r="CJ554" s="16"/>
      <c r="CK554" s="16"/>
      <c r="CL554" s="16"/>
      <c r="CM554" s="16"/>
      <c r="CN554" s="16"/>
      <c r="CO554" s="16"/>
      <c r="CP554" s="16"/>
      <c r="CQ554" s="16"/>
      <c r="CR554" s="16"/>
      <c r="CS554" s="16"/>
      <c r="CT554" s="60">
        <v>5.0000000000000001E-4</v>
      </c>
      <c r="CU554" s="17">
        <v>1</v>
      </c>
      <c r="CV554" s="16"/>
      <c r="CW554" s="16"/>
    </row>
    <row r="555" spans="1:101" x14ac:dyDescent="0.3">
      <c r="A555" s="14">
        <v>135</v>
      </c>
      <c r="B555" s="15"/>
      <c r="C555" s="14" t="s">
        <v>224</v>
      </c>
      <c r="D555" s="14" t="s">
        <v>497</v>
      </c>
      <c r="E555" s="14"/>
      <c r="F555" s="14"/>
      <c r="G555" s="14" t="s">
        <v>498</v>
      </c>
      <c r="H555" s="2"/>
      <c r="I555" s="12">
        <v>100</v>
      </c>
      <c r="J555" s="16">
        <f t="shared" si="29"/>
        <v>22.200000000000003</v>
      </c>
      <c r="K555" s="16">
        <f t="shared" si="30"/>
        <v>51.967500000000001</v>
      </c>
      <c r="L555" s="16">
        <f t="shared" si="28"/>
        <v>48.032499999999999</v>
      </c>
      <c r="M555" s="16">
        <f t="shared" si="28"/>
        <v>77.8</v>
      </c>
      <c r="N555" s="17">
        <v>8</v>
      </c>
      <c r="O555" s="17">
        <v>25</v>
      </c>
      <c r="P555" s="17">
        <v>5</v>
      </c>
      <c r="Q555" s="17">
        <v>10</v>
      </c>
      <c r="R555" s="18">
        <v>5.0000000000000001E-3</v>
      </c>
      <c r="S555" s="16">
        <v>0.5</v>
      </c>
      <c r="T555" s="60"/>
      <c r="U555" s="17"/>
      <c r="V555" s="16"/>
      <c r="W555" s="16"/>
      <c r="X555" s="18"/>
      <c r="Y555" s="16"/>
      <c r="Z555" s="16"/>
      <c r="AA555" s="16"/>
      <c r="AB555" s="16"/>
      <c r="AC555" s="16"/>
      <c r="AD555" s="16"/>
      <c r="AE555" s="16"/>
      <c r="AF555" s="18">
        <v>2E-3</v>
      </c>
      <c r="AG555" s="16">
        <v>0.1</v>
      </c>
      <c r="AH555" s="18">
        <v>5.0000000000000001E-3</v>
      </c>
      <c r="AI555" s="16">
        <v>0.5</v>
      </c>
      <c r="AJ555" s="17">
        <v>35</v>
      </c>
      <c r="AK555" s="17">
        <v>40</v>
      </c>
      <c r="AL555" s="16">
        <v>0.01</v>
      </c>
      <c r="AM555" s="16">
        <v>0.2</v>
      </c>
      <c r="AN555" s="16">
        <v>0.01</v>
      </c>
      <c r="AO555" s="16">
        <v>0.5</v>
      </c>
      <c r="AP555" s="16"/>
      <c r="AQ555" s="16"/>
      <c r="AR555" s="60"/>
      <c r="AS555" s="17"/>
      <c r="AT555" s="16"/>
      <c r="AU555" s="16"/>
      <c r="AV555" s="18"/>
      <c r="AW555" s="16"/>
      <c r="AX555" s="18"/>
      <c r="AY555" s="16"/>
      <c r="AZ555" s="60"/>
      <c r="BA555" s="17"/>
      <c r="BB555" s="16"/>
      <c r="BC555" s="16"/>
      <c r="BD555" s="16"/>
      <c r="BE555" s="16"/>
      <c r="BF555" s="60"/>
      <c r="BG555" s="17"/>
      <c r="BH555" s="60"/>
      <c r="BI555" s="17"/>
      <c r="BJ555" s="60"/>
      <c r="BK555" s="17"/>
      <c r="BL555" s="16"/>
      <c r="BM555" s="16"/>
      <c r="BN555" s="16"/>
      <c r="BO555" s="16"/>
      <c r="BP555" s="16"/>
      <c r="BQ555" s="16"/>
      <c r="BR555" s="60"/>
      <c r="BS555" s="17"/>
      <c r="BT555" s="16"/>
      <c r="BU555" s="16"/>
      <c r="BV555" s="16"/>
      <c r="BW555" s="16"/>
      <c r="BX555" s="60"/>
      <c r="BY555" s="17"/>
      <c r="BZ555" s="60"/>
      <c r="CA555" s="17"/>
      <c r="CB555" s="16"/>
      <c r="CC555" s="16"/>
      <c r="CD555" s="16"/>
      <c r="CE555" s="16"/>
      <c r="CF555" s="16"/>
      <c r="CG555" s="16"/>
      <c r="CH555" s="60"/>
      <c r="CI555" s="17"/>
      <c r="CJ555" s="16"/>
      <c r="CK555" s="16"/>
      <c r="CL555" s="16"/>
      <c r="CM555" s="16"/>
      <c r="CN555" s="16"/>
      <c r="CO555" s="16"/>
      <c r="CP555" s="16"/>
      <c r="CQ555" s="16"/>
      <c r="CR555" s="16"/>
      <c r="CS555" s="16"/>
      <c r="CT555" s="60">
        <v>5.0000000000000001E-4</v>
      </c>
      <c r="CU555" s="17">
        <v>1</v>
      </c>
      <c r="CV555" s="16"/>
      <c r="CW555" s="16"/>
    </row>
    <row r="556" spans="1:101" x14ac:dyDescent="0.3">
      <c r="A556" s="14">
        <v>135</v>
      </c>
      <c r="B556" s="15"/>
      <c r="C556" s="14" t="s">
        <v>224</v>
      </c>
      <c r="D556" s="14" t="s">
        <v>497</v>
      </c>
      <c r="E556" s="14"/>
      <c r="F556" s="14"/>
      <c r="G556" s="14" t="s">
        <v>498</v>
      </c>
      <c r="H556" s="2"/>
      <c r="I556" s="12">
        <v>100</v>
      </c>
      <c r="J556" s="16">
        <f t="shared" si="29"/>
        <v>22.700000000000003</v>
      </c>
      <c r="K556" s="16">
        <f t="shared" si="30"/>
        <v>51.972499999999997</v>
      </c>
      <c r="L556" s="16">
        <f t="shared" si="28"/>
        <v>48.027500000000003</v>
      </c>
      <c r="M556" s="16">
        <f t="shared" si="28"/>
        <v>77.3</v>
      </c>
      <c r="N556" s="17">
        <v>8</v>
      </c>
      <c r="O556" s="17">
        <v>25</v>
      </c>
      <c r="P556" s="17">
        <v>5</v>
      </c>
      <c r="Q556" s="17">
        <v>10</v>
      </c>
      <c r="R556" s="18">
        <v>5.0000000000000001E-3</v>
      </c>
      <c r="S556" s="16">
        <v>0.5</v>
      </c>
      <c r="T556" s="60"/>
      <c r="U556" s="17"/>
      <c r="V556" s="16"/>
      <c r="W556" s="16"/>
      <c r="X556" s="18"/>
      <c r="Y556" s="16"/>
      <c r="Z556" s="16">
        <v>0.01</v>
      </c>
      <c r="AA556" s="16">
        <v>0.5</v>
      </c>
      <c r="AB556" s="16"/>
      <c r="AC556" s="16"/>
      <c r="AD556" s="16"/>
      <c r="AE556" s="16"/>
      <c r="AF556" s="18">
        <v>2E-3</v>
      </c>
      <c r="AG556" s="16">
        <v>0.1</v>
      </c>
      <c r="AH556" s="18"/>
      <c r="AI556" s="16"/>
      <c r="AJ556" s="17">
        <v>35</v>
      </c>
      <c r="AK556" s="17">
        <v>40</v>
      </c>
      <c r="AL556" s="16">
        <v>0.01</v>
      </c>
      <c r="AM556" s="16">
        <v>0.2</v>
      </c>
      <c r="AN556" s="16"/>
      <c r="AO556" s="16"/>
      <c r="AP556" s="16"/>
      <c r="AQ556" s="16"/>
      <c r="AR556" s="60"/>
      <c r="AS556" s="17"/>
      <c r="AT556" s="16"/>
      <c r="AU556" s="16"/>
      <c r="AV556" s="18"/>
      <c r="AW556" s="16"/>
      <c r="AX556" s="18"/>
      <c r="AY556" s="16"/>
      <c r="AZ556" s="60"/>
      <c r="BA556" s="17"/>
      <c r="BB556" s="16"/>
      <c r="BC556" s="16"/>
      <c r="BD556" s="16"/>
      <c r="BE556" s="16"/>
      <c r="BF556" s="60"/>
      <c r="BG556" s="17"/>
      <c r="BH556" s="60"/>
      <c r="BI556" s="17"/>
      <c r="BJ556" s="60"/>
      <c r="BK556" s="17"/>
      <c r="BL556" s="16"/>
      <c r="BM556" s="16"/>
      <c r="BN556" s="16"/>
      <c r="BO556" s="16"/>
      <c r="BP556" s="16"/>
      <c r="BQ556" s="16"/>
      <c r="BR556" s="60"/>
      <c r="BS556" s="17"/>
      <c r="BT556" s="16"/>
      <c r="BU556" s="16"/>
      <c r="BV556" s="16"/>
      <c r="BW556" s="16"/>
      <c r="BX556" s="60"/>
      <c r="BY556" s="17"/>
      <c r="BZ556" s="60"/>
      <c r="CA556" s="17"/>
      <c r="CB556" s="16"/>
      <c r="CC556" s="16"/>
      <c r="CD556" s="16"/>
      <c r="CE556" s="16"/>
      <c r="CF556" s="16"/>
      <c r="CG556" s="16"/>
      <c r="CH556" s="60"/>
      <c r="CI556" s="17"/>
      <c r="CJ556" s="16"/>
      <c r="CK556" s="16"/>
      <c r="CL556" s="16"/>
      <c r="CM556" s="16"/>
      <c r="CN556" s="16"/>
      <c r="CO556" s="16"/>
      <c r="CP556" s="16"/>
      <c r="CQ556" s="16"/>
      <c r="CR556" s="16"/>
      <c r="CS556" s="16"/>
      <c r="CT556" s="60">
        <v>5.0000000000000001E-4</v>
      </c>
      <c r="CU556" s="17">
        <v>1</v>
      </c>
      <c r="CV556" s="16"/>
      <c r="CW556" s="16"/>
    </row>
    <row r="557" spans="1:101" x14ac:dyDescent="0.3">
      <c r="A557" s="14">
        <v>135</v>
      </c>
      <c r="B557" s="15"/>
      <c r="C557" s="14" t="s">
        <v>224</v>
      </c>
      <c r="D557" s="14" t="s">
        <v>497</v>
      </c>
      <c r="E557" s="14"/>
      <c r="F557" s="14"/>
      <c r="G557" s="14" t="s">
        <v>498</v>
      </c>
      <c r="H557" s="2"/>
      <c r="I557" s="12">
        <v>100</v>
      </c>
      <c r="J557" s="16">
        <f t="shared" si="29"/>
        <v>22</v>
      </c>
      <c r="K557" s="16">
        <f t="shared" si="30"/>
        <v>51.972499999999989</v>
      </c>
      <c r="L557" s="16">
        <f t="shared" si="28"/>
        <v>48.027500000000011</v>
      </c>
      <c r="M557" s="16">
        <f t="shared" si="28"/>
        <v>78</v>
      </c>
      <c r="N557" s="17">
        <v>8</v>
      </c>
      <c r="O557" s="17">
        <v>25</v>
      </c>
      <c r="P557" s="17">
        <v>5</v>
      </c>
      <c r="Q557" s="17">
        <v>10</v>
      </c>
      <c r="R557" s="18">
        <v>5.0000000000000001E-3</v>
      </c>
      <c r="S557" s="16">
        <v>0.5</v>
      </c>
      <c r="T557" s="60"/>
      <c r="U557" s="17"/>
      <c r="V557" s="16">
        <v>0.01</v>
      </c>
      <c r="W557" s="16">
        <v>0.5</v>
      </c>
      <c r="X557" s="18">
        <v>2E-3</v>
      </c>
      <c r="Y557" s="16">
        <v>0.1</v>
      </c>
      <c r="Z557" s="16"/>
      <c r="AA557" s="16"/>
      <c r="AB557" s="16"/>
      <c r="AC557" s="16"/>
      <c r="AD557" s="16"/>
      <c r="AE557" s="16"/>
      <c r="AF557" s="18"/>
      <c r="AG557" s="16"/>
      <c r="AH557" s="18">
        <v>5.0000000000000001E-3</v>
      </c>
      <c r="AI557" s="16">
        <v>0.5</v>
      </c>
      <c r="AJ557" s="17">
        <v>35</v>
      </c>
      <c r="AK557" s="17">
        <v>40</v>
      </c>
      <c r="AL557" s="16"/>
      <c r="AM557" s="16"/>
      <c r="AN557" s="16"/>
      <c r="AO557" s="16"/>
      <c r="AP557" s="16"/>
      <c r="AQ557" s="16"/>
      <c r="AR557" s="60"/>
      <c r="AS557" s="17"/>
      <c r="AT557" s="16"/>
      <c r="AU557" s="16"/>
      <c r="AV557" s="18">
        <v>5.0000000000000001E-3</v>
      </c>
      <c r="AW557" s="16">
        <v>0.4</v>
      </c>
      <c r="AX557" s="18"/>
      <c r="AY557" s="16"/>
      <c r="AZ557" s="60"/>
      <c r="BA557" s="17"/>
      <c r="BB557" s="16"/>
      <c r="BC557" s="16"/>
      <c r="BD557" s="16"/>
      <c r="BE557" s="16"/>
      <c r="BF557" s="60"/>
      <c r="BG557" s="17"/>
      <c r="BH557" s="60"/>
      <c r="BI557" s="17"/>
      <c r="BJ557" s="60"/>
      <c r="BK557" s="17"/>
      <c r="BL557" s="16"/>
      <c r="BM557" s="16"/>
      <c r="BN557" s="16"/>
      <c r="BO557" s="16"/>
      <c r="BP557" s="16"/>
      <c r="BQ557" s="16"/>
      <c r="BR557" s="60"/>
      <c r="BS557" s="17"/>
      <c r="BT557" s="16"/>
      <c r="BU557" s="16"/>
      <c r="BV557" s="16"/>
      <c r="BW557" s="16"/>
      <c r="BX557" s="60"/>
      <c r="BY557" s="17"/>
      <c r="BZ557" s="60"/>
      <c r="CA557" s="17"/>
      <c r="CB557" s="16"/>
      <c r="CC557" s="16"/>
      <c r="CD557" s="16"/>
      <c r="CE557" s="16"/>
      <c r="CF557" s="16"/>
      <c r="CG557" s="16"/>
      <c r="CH557" s="60"/>
      <c r="CI557" s="17"/>
      <c r="CJ557" s="16"/>
      <c r="CK557" s="16"/>
      <c r="CL557" s="16"/>
      <c r="CM557" s="16"/>
      <c r="CN557" s="16"/>
      <c r="CO557" s="16"/>
      <c r="CP557" s="16"/>
      <c r="CQ557" s="16"/>
      <c r="CR557" s="16"/>
      <c r="CS557" s="16"/>
      <c r="CT557" s="60">
        <v>5.0000000000000001E-4</v>
      </c>
      <c r="CU557" s="17">
        <v>1</v>
      </c>
      <c r="CV557" s="16"/>
      <c r="CW557" s="16"/>
    </row>
    <row r="558" spans="1:101" x14ac:dyDescent="0.3">
      <c r="A558" s="14">
        <v>135</v>
      </c>
      <c r="B558" s="15"/>
      <c r="C558" s="14" t="s">
        <v>224</v>
      </c>
      <c r="D558" s="14" t="s">
        <v>497</v>
      </c>
      <c r="E558" s="14"/>
      <c r="F558" s="14"/>
      <c r="G558" s="14" t="s">
        <v>498</v>
      </c>
      <c r="H558" s="2"/>
      <c r="I558" s="12">
        <v>100</v>
      </c>
      <c r="J558" s="16">
        <f t="shared" si="29"/>
        <v>12.700000000000003</v>
      </c>
      <c r="K558" s="16">
        <f t="shared" si="30"/>
        <v>51.96749999999998</v>
      </c>
      <c r="L558" s="16">
        <f t="shared" si="28"/>
        <v>48.03250000000002</v>
      </c>
      <c r="M558" s="16">
        <f t="shared" si="28"/>
        <v>87.3</v>
      </c>
      <c r="N558" s="17">
        <v>8</v>
      </c>
      <c r="O558" s="17">
        <v>25</v>
      </c>
      <c r="P558" s="17">
        <v>5</v>
      </c>
      <c r="Q558" s="17">
        <v>10</v>
      </c>
      <c r="R558" s="18">
        <v>5.0000000000000001E-3</v>
      </c>
      <c r="S558" s="16">
        <v>0.5</v>
      </c>
      <c r="T558" s="60">
        <v>5.0000000000000001E-4</v>
      </c>
      <c r="U558" s="17">
        <v>1</v>
      </c>
      <c r="V558" s="16"/>
      <c r="W558" s="16"/>
      <c r="X558" s="18">
        <v>2E-3</v>
      </c>
      <c r="Y558" s="16">
        <v>0.1</v>
      </c>
      <c r="Z558" s="16"/>
      <c r="AA558" s="16"/>
      <c r="AB558" s="16"/>
      <c r="AC558" s="16"/>
      <c r="AD558" s="16"/>
      <c r="AE558" s="16"/>
      <c r="AF558" s="18"/>
      <c r="AG558" s="16"/>
      <c r="AH558" s="18"/>
      <c r="AI558" s="16"/>
      <c r="AJ558" s="17">
        <v>35</v>
      </c>
      <c r="AK558" s="17">
        <v>40</v>
      </c>
      <c r="AL558" s="16">
        <v>0.01</v>
      </c>
      <c r="AM558" s="16">
        <v>0.2</v>
      </c>
      <c r="AN558" s="16">
        <v>0.01</v>
      </c>
      <c r="AO558" s="16">
        <v>0.5</v>
      </c>
      <c r="AP558" s="16"/>
      <c r="AQ558" s="16"/>
      <c r="AR558" s="60">
        <v>5.0000000000000001E-4</v>
      </c>
      <c r="AS558" s="17">
        <v>1</v>
      </c>
      <c r="AT558" s="16"/>
      <c r="AU558" s="16"/>
      <c r="AV558" s="18"/>
      <c r="AW558" s="16"/>
      <c r="AX558" s="18"/>
      <c r="AY558" s="16"/>
      <c r="AZ558" s="60">
        <v>5.0000000000000001E-4</v>
      </c>
      <c r="BA558" s="17">
        <v>1</v>
      </c>
      <c r="BB558" s="16"/>
      <c r="BC558" s="16"/>
      <c r="BD558" s="16"/>
      <c r="BE558" s="16"/>
      <c r="BF558" s="60">
        <v>5.0000000000000001E-4</v>
      </c>
      <c r="BG558" s="17">
        <v>1</v>
      </c>
      <c r="BH558" s="60">
        <v>5.0000000000000001E-4</v>
      </c>
      <c r="BI558" s="17">
        <v>1</v>
      </c>
      <c r="BJ558" s="60">
        <v>5.0000000000000001E-4</v>
      </c>
      <c r="BK558" s="17">
        <v>1</v>
      </c>
      <c r="BL558" s="16"/>
      <c r="BM558" s="16"/>
      <c r="BN558" s="16"/>
      <c r="BO558" s="16"/>
      <c r="BP558" s="16"/>
      <c r="BQ558" s="16"/>
      <c r="BR558" s="60">
        <v>5.0000000000000001E-4</v>
      </c>
      <c r="BS558" s="17">
        <v>1</v>
      </c>
      <c r="BT558" s="16"/>
      <c r="BU558" s="16"/>
      <c r="BV558" s="16"/>
      <c r="BW558" s="16"/>
      <c r="BX558" s="60">
        <v>5.0000000000000001E-4</v>
      </c>
      <c r="BY558" s="17">
        <v>1</v>
      </c>
      <c r="BZ558" s="60">
        <v>5.0000000000000001E-4</v>
      </c>
      <c r="CA558" s="17">
        <v>1</v>
      </c>
      <c r="CB558" s="16"/>
      <c r="CC558" s="16"/>
      <c r="CD558" s="16"/>
      <c r="CE558" s="16"/>
      <c r="CF558" s="16"/>
      <c r="CG558" s="16"/>
      <c r="CH558" s="60">
        <v>5.0000000000000001E-4</v>
      </c>
      <c r="CI558" s="17">
        <v>1</v>
      </c>
      <c r="CJ558" s="16"/>
      <c r="CK558" s="16"/>
      <c r="CL558" s="16"/>
      <c r="CM558" s="16"/>
      <c r="CN558" s="16"/>
      <c r="CO558" s="16"/>
      <c r="CP558" s="16"/>
      <c r="CQ558" s="16"/>
      <c r="CR558" s="16"/>
      <c r="CS558" s="16"/>
      <c r="CT558" s="60">
        <v>5.0000000000000001E-4</v>
      </c>
      <c r="CU558" s="17">
        <v>1</v>
      </c>
      <c r="CV558" s="16"/>
      <c r="CW558" s="16"/>
    </row>
    <row r="559" spans="1:101" x14ac:dyDescent="0.3">
      <c r="A559" s="14">
        <v>135</v>
      </c>
      <c r="B559" s="15"/>
      <c r="C559" s="14" t="s">
        <v>224</v>
      </c>
      <c r="D559" s="14" t="s">
        <v>497</v>
      </c>
      <c r="E559" s="14"/>
      <c r="F559" s="14"/>
      <c r="G559" s="14" t="s">
        <v>498</v>
      </c>
      <c r="H559" s="2"/>
      <c r="I559" s="12">
        <v>100</v>
      </c>
      <c r="J559" s="16">
        <f t="shared" si="29"/>
        <v>22</v>
      </c>
      <c r="K559" s="16">
        <f t="shared" si="30"/>
        <v>51.972499999999989</v>
      </c>
      <c r="L559" s="16">
        <f t="shared" si="28"/>
        <v>48.027500000000011</v>
      </c>
      <c r="M559" s="16">
        <f t="shared" si="28"/>
        <v>78</v>
      </c>
      <c r="N559" s="17">
        <v>8</v>
      </c>
      <c r="O559" s="17">
        <v>25</v>
      </c>
      <c r="P559" s="17">
        <v>5</v>
      </c>
      <c r="Q559" s="17">
        <v>10</v>
      </c>
      <c r="R559" s="18">
        <v>5.0000000000000001E-3</v>
      </c>
      <c r="S559" s="16">
        <v>0.5</v>
      </c>
      <c r="T559" s="60"/>
      <c r="U559" s="17"/>
      <c r="V559" s="16">
        <v>0.01</v>
      </c>
      <c r="W559" s="16">
        <v>0.5</v>
      </c>
      <c r="X559" s="18"/>
      <c r="Y559" s="16"/>
      <c r="Z559" s="16"/>
      <c r="AA559" s="16"/>
      <c r="AB559" s="16"/>
      <c r="AC559" s="16"/>
      <c r="AD559" s="16"/>
      <c r="AE559" s="16"/>
      <c r="AF559" s="18">
        <v>2E-3</v>
      </c>
      <c r="AG559" s="16">
        <v>0.1</v>
      </c>
      <c r="AH559" s="18">
        <v>5.0000000000000001E-3</v>
      </c>
      <c r="AI559" s="16">
        <v>0.5</v>
      </c>
      <c r="AJ559" s="17">
        <v>35</v>
      </c>
      <c r="AK559" s="17">
        <v>40</v>
      </c>
      <c r="AL559" s="16"/>
      <c r="AM559" s="16"/>
      <c r="AN559" s="16"/>
      <c r="AO559" s="16"/>
      <c r="AP559" s="16"/>
      <c r="AQ559" s="16"/>
      <c r="AR559" s="60"/>
      <c r="AS559" s="17"/>
      <c r="AT559" s="16"/>
      <c r="AU559" s="16"/>
      <c r="AV559" s="18">
        <v>5.0000000000000001E-3</v>
      </c>
      <c r="AW559" s="16">
        <v>0.4</v>
      </c>
      <c r="AX559" s="18"/>
      <c r="AY559" s="16"/>
      <c r="AZ559" s="60"/>
      <c r="BA559" s="17"/>
      <c r="BB559" s="16"/>
      <c r="BC559" s="16"/>
      <c r="BD559" s="16"/>
      <c r="BE559" s="16"/>
      <c r="BF559" s="60"/>
      <c r="BG559" s="17"/>
      <c r="BH559" s="60"/>
      <c r="BI559" s="17"/>
      <c r="BJ559" s="60"/>
      <c r="BK559" s="17"/>
      <c r="BL559" s="16"/>
      <c r="BM559" s="16"/>
      <c r="BN559" s="16"/>
      <c r="BO559" s="16"/>
      <c r="BP559" s="16"/>
      <c r="BQ559" s="16"/>
      <c r="BR559" s="60"/>
      <c r="BS559" s="17"/>
      <c r="BT559" s="16"/>
      <c r="BU559" s="16"/>
      <c r="BV559" s="16"/>
      <c r="BW559" s="16"/>
      <c r="BX559" s="60"/>
      <c r="BY559" s="17"/>
      <c r="BZ559" s="60"/>
      <c r="CA559" s="17"/>
      <c r="CB559" s="16"/>
      <c r="CC559" s="16"/>
      <c r="CD559" s="16"/>
      <c r="CE559" s="16"/>
      <c r="CF559" s="16"/>
      <c r="CG559" s="16"/>
      <c r="CH559" s="60"/>
      <c r="CI559" s="17"/>
      <c r="CJ559" s="16"/>
      <c r="CK559" s="16"/>
      <c r="CL559" s="16"/>
      <c r="CM559" s="16"/>
      <c r="CN559" s="16"/>
      <c r="CO559" s="16"/>
      <c r="CP559" s="16"/>
      <c r="CQ559" s="16"/>
      <c r="CR559" s="16"/>
      <c r="CS559" s="16"/>
      <c r="CT559" s="60">
        <v>5.0000000000000001E-4</v>
      </c>
      <c r="CU559" s="17">
        <v>1</v>
      </c>
      <c r="CV559" s="16"/>
      <c r="CW559" s="16"/>
    </row>
    <row r="560" spans="1:101" x14ac:dyDescent="0.3">
      <c r="A560" s="14">
        <v>135</v>
      </c>
      <c r="B560" s="15"/>
      <c r="C560" s="14" t="s">
        <v>224</v>
      </c>
      <c r="D560" s="14" t="s">
        <v>497</v>
      </c>
      <c r="E560" s="14"/>
      <c r="F560" s="14"/>
      <c r="G560" s="14" t="s">
        <v>498</v>
      </c>
      <c r="H560" s="2"/>
      <c r="I560" s="12">
        <v>100</v>
      </c>
      <c r="J560" s="16">
        <f t="shared" si="29"/>
        <v>22.700000000000003</v>
      </c>
      <c r="K560" s="16">
        <f t="shared" si="30"/>
        <v>51.972499999999997</v>
      </c>
      <c r="L560" s="16">
        <f t="shared" si="28"/>
        <v>48.027500000000003</v>
      </c>
      <c r="M560" s="16">
        <f t="shared" si="28"/>
        <v>77.3</v>
      </c>
      <c r="N560" s="17">
        <v>8</v>
      </c>
      <c r="O560" s="17">
        <v>25</v>
      </c>
      <c r="P560" s="17">
        <v>5</v>
      </c>
      <c r="Q560" s="17">
        <v>10</v>
      </c>
      <c r="R560" s="18">
        <v>5.0000000000000001E-3</v>
      </c>
      <c r="S560" s="16">
        <v>0.5</v>
      </c>
      <c r="T560" s="60"/>
      <c r="U560" s="17"/>
      <c r="V560" s="16"/>
      <c r="W560" s="16"/>
      <c r="X560" s="18"/>
      <c r="Y560" s="16"/>
      <c r="Z560" s="16"/>
      <c r="AA560" s="16"/>
      <c r="AB560" s="16"/>
      <c r="AC560" s="16"/>
      <c r="AD560" s="16"/>
      <c r="AE560" s="16"/>
      <c r="AF560" s="18">
        <v>2E-3</v>
      </c>
      <c r="AG560" s="16">
        <v>0.1</v>
      </c>
      <c r="AH560" s="18"/>
      <c r="AI560" s="16"/>
      <c r="AJ560" s="17">
        <v>35</v>
      </c>
      <c r="AK560" s="17">
        <v>40</v>
      </c>
      <c r="AL560" s="16">
        <v>0.01</v>
      </c>
      <c r="AM560" s="16">
        <v>0.2</v>
      </c>
      <c r="AN560" s="16">
        <v>0.01</v>
      </c>
      <c r="AO560" s="16">
        <v>0.5</v>
      </c>
      <c r="AP560" s="16"/>
      <c r="AQ560" s="16"/>
      <c r="AR560" s="60"/>
      <c r="AS560" s="17"/>
      <c r="AT560" s="16"/>
      <c r="AU560" s="16"/>
      <c r="AV560" s="18"/>
      <c r="AW560" s="16"/>
      <c r="AX560" s="18"/>
      <c r="AY560" s="16"/>
      <c r="AZ560" s="60"/>
      <c r="BA560" s="17"/>
      <c r="BB560" s="16"/>
      <c r="BC560" s="16"/>
      <c r="BD560" s="16"/>
      <c r="BE560" s="16"/>
      <c r="BF560" s="60"/>
      <c r="BG560" s="17"/>
      <c r="BH560" s="60"/>
      <c r="BI560" s="17"/>
      <c r="BJ560" s="60"/>
      <c r="BK560" s="17"/>
      <c r="BL560" s="16"/>
      <c r="BM560" s="16"/>
      <c r="BN560" s="16"/>
      <c r="BO560" s="16"/>
      <c r="BP560" s="16"/>
      <c r="BQ560" s="16"/>
      <c r="BR560" s="60"/>
      <c r="BS560" s="17"/>
      <c r="BT560" s="16"/>
      <c r="BU560" s="16"/>
      <c r="BV560" s="16"/>
      <c r="BW560" s="16"/>
      <c r="BX560" s="60"/>
      <c r="BY560" s="17"/>
      <c r="BZ560" s="60"/>
      <c r="CA560" s="17"/>
      <c r="CB560" s="16"/>
      <c r="CC560" s="16"/>
      <c r="CD560" s="16"/>
      <c r="CE560" s="16"/>
      <c r="CF560" s="16"/>
      <c r="CG560" s="16"/>
      <c r="CH560" s="60"/>
      <c r="CI560" s="17"/>
      <c r="CJ560" s="16"/>
      <c r="CK560" s="16"/>
      <c r="CL560" s="16"/>
      <c r="CM560" s="16"/>
      <c r="CN560" s="16"/>
      <c r="CO560" s="16"/>
      <c r="CP560" s="16"/>
      <c r="CQ560" s="16"/>
      <c r="CR560" s="16"/>
      <c r="CS560" s="16"/>
      <c r="CT560" s="60">
        <v>5.0000000000000001E-4</v>
      </c>
      <c r="CU560" s="17">
        <v>1</v>
      </c>
      <c r="CV560" s="16"/>
      <c r="CW560" s="16"/>
    </row>
    <row r="561" spans="1:101" x14ac:dyDescent="0.3">
      <c r="A561" s="14">
        <v>135</v>
      </c>
      <c r="B561" s="15"/>
      <c r="C561" s="14" t="s">
        <v>224</v>
      </c>
      <c r="D561" s="14" t="s">
        <v>497</v>
      </c>
      <c r="E561" s="14"/>
      <c r="F561" s="14"/>
      <c r="G561" s="14" t="s">
        <v>498</v>
      </c>
      <c r="H561" s="2"/>
      <c r="I561" s="12">
        <v>100</v>
      </c>
      <c r="J561" s="16">
        <f t="shared" si="29"/>
        <v>22</v>
      </c>
      <c r="K561" s="16">
        <f t="shared" si="30"/>
        <v>51.972499999999989</v>
      </c>
      <c r="L561" s="16">
        <f t="shared" si="28"/>
        <v>48.027500000000011</v>
      </c>
      <c r="M561" s="16">
        <f t="shared" si="28"/>
        <v>78</v>
      </c>
      <c r="N561" s="17">
        <v>8</v>
      </c>
      <c r="O561" s="17">
        <v>25</v>
      </c>
      <c r="P561" s="17">
        <v>5</v>
      </c>
      <c r="Q561" s="17">
        <v>10</v>
      </c>
      <c r="R561" s="18">
        <v>5.0000000000000001E-3</v>
      </c>
      <c r="S561" s="16">
        <v>0.5</v>
      </c>
      <c r="T561" s="60"/>
      <c r="U561" s="17"/>
      <c r="V561" s="16"/>
      <c r="W561" s="16"/>
      <c r="X561" s="18">
        <v>2E-3</v>
      </c>
      <c r="Y561" s="16">
        <v>0.1</v>
      </c>
      <c r="Z561" s="16">
        <v>0.01</v>
      </c>
      <c r="AA561" s="16">
        <v>0.5</v>
      </c>
      <c r="AB561" s="16"/>
      <c r="AC561" s="16"/>
      <c r="AD561" s="16"/>
      <c r="AE561" s="16"/>
      <c r="AF561" s="18"/>
      <c r="AG561" s="16"/>
      <c r="AH561" s="18">
        <v>5.0000000000000001E-3</v>
      </c>
      <c r="AI561" s="16">
        <v>0.5</v>
      </c>
      <c r="AJ561" s="17">
        <v>35</v>
      </c>
      <c r="AK561" s="17">
        <v>40</v>
      </c>
      <c r="AL561" s="16"/>
      <c r="AM561" s="16"/>
      <c r="AN561" s="16"/>
      <c r="AO561" s="16"/>
      <c r="AP561" s="16"/>
      <c r="AQ561" s="16"/>
      <c r="AR561" s="60"/>
      <c r="AS561" s="17"/>
      <c r="AT561" s="16"/>
      <c r="AU561" s="16"/>
      <c r="AV561" s="18">
        <v>5.0000000000000001E-3</v>
      </c>
      <c r="AW561" s="16">
        <v>0.4</v>
      </c>
      <c r="AX561" s="18"/>
      <c r="AY561" s="16"/>
      <c r="AZ561" s="60"/>
      <c r="BA561" s="17"/>
      <c r="BB561" s="16"/>
      <c r="BC561" s="16"/>
      <c r="BD561" s="16"/>
      <c r="BE561" s="16"/>
      <c r="BF561" s="60"/>
      <c r="BG561" s="17"/>
      <c r="BH561" s="60"/>
      <c r="BI561" s="17"/>
      <c r="BJ561" s="60"/>
      <c r="BK561" s="17"/>
      <c r="BL561" s="16"/>
      <c r="BM561" s="16"/>
      <c r="BN561" s="16"/>
      <c r="BO561" s="16"/>
      <c r="BP561" s="16"/>
      <c r="BQ561" s="16"/>
      <c r="BR561" s="60"/>
      <c r="BS561" s="17"/>
      <c r="BT561" s="16"/>
      <c r="BU561" s="16"/>
      <c r="BV561" s="16"/>
      <c r="BW561" s="16"/>
      <c r="BX561" s="60"/>
      <c r="BY561" s="17"/>
      <c r="BZ561" s="60"/>
      <c r="CA561" s="17"/>
      <c r="CB561" s="16"/>
      <c r="CC561" s="16"/>
      <c r="CD561" s="16"/>
      <c r="CE561" s="16"/>
      <c r="CF561" s="16"/>
      <c r="CG561" s="16"/>
      <c r="CH561" s="60"/>
      <c r="CI561" s="17"/>
      <c r="CJ561" s="16"/>
      <c r="CK561" s="16"/>
      <c r="CL561" s="16"/>
      <c r="CM561" s="16"/>
      <c r="CN561" s="16"/>
      <c r="CO561" s="16"/>
      <c r="CP561" s="16"/>
      <c r="CQ561" s="16"/>
      <c r="CR561" s="16"/>
      <c r="CS561" s="16"/>
      <c r="CT561" s="60">
        <v>5.0000000000000001E-4</v>
      </c>
      <c r="CU561" s="17">
        <v>1</v>
      </c>
      <c r="CV561" s="16"/>
      <c r="CW561" s="16"/>
    </row>
    <row r="562" spans="1:101" x14ac:dyDescent="0.3">
      <c r="A562" s="14">
        <v>135</v>
      </c>
      <c r="B562" s="15"/>
      <c r="C562" s="14" t="s">
        <v>224</v>
      </c>
      <c r="D562" s="14" t="s">
        <v>497</v>
      </c>
      <c r="E562" s="14"/>
      <c r="F562" s="14"/>
      <c r="G562" s="14" t="s">
        <v>498</v>
      </c>
      <c r="H562" s="2"/>
      <c r="I562" s="12">
        <v>100</v>
      </c>
      <c r="J562" s="16">
        <f t="shared" si="29"/>
        <v>12.5</v>
      </c>
      <c r="K562" s="16">
        <f t="shared" si="30"/>
        <v>51.972499999999975</v>
      </c>
      <c r="L562" s="16">
        <f t="shared" si="28"/>
        <v>48.027500000000025</v>
      </c>
      <c r="M562" s="16">
        <f t="shared" si="28"/>
        <v>87.5</v>
      </c>
      <c r="N562" s="17">
        <v>8</v>
      </c>
      <c r="O562" s="17">
        <v>25</v>
      </c>
      <c r="P562" s="17">
        <v>5</v>
      </c>
      <c r="Q562" s="17">
        <v>10</v>
      </c>
      <c r="R562" s="18">
        <v>5.0000000000000001E-3</v>
      </c>
      <c r="S562" s="16">
        <v>0.5</v>
      </c>
      <c r="T562" s="60">
        <v>5.0000000000000001E-4</v>
      </c>
      <c r="U562" s="17">
        <v>1</v>
      </c>
      <c r="V562" s="16">
        <v>0.01</v>
      </c>
      <c r="W562" s="16">
        <v>0.5</v>
      </c>
      <c r="X562" s="18">
        <v>2E-3</v>
      </c>
      <c r="Y562" s="16">
        <v>0.1</v>
      </c>
      <c r="Z562" s="16"/>
      <c r="AA562" s="16"/>
      <c r="AB562" s="16"/>
      <c r="AC562" s="16"/>
      <c r="AD562" s="16"/>
      <c r="AE562" s="16"/>
      <c r="AF562" s="18"/>
      <c r="AG562" s="16"/>
      <c r="AH562" s="18"/>
      <c r="AI562" s="16"/>
      <c r="AJ562" s="17">
        <v>35</v>
      </c>
      <c r="AK562" s="17">
        <v>40</v>
      </c>
      <c r="AL562" s="16"/>
      <c r="AM562" s="16"/>
      <c r="AN562" s="16"/>
      <c r="AO562" s="16"/>
      <c r="AP562" s="16"/>
      <c r="AQ562" s="16"/>
      <c r="AR562" s="60">
        <v>5.0000000000000001E-4</v>
      </c>
      <c r="AS562" s="17">
        <v>1</v>
      </c>
      <c r="AT562" s="16"/>
      <c r="AU562" s="16"/>
      <c r="AV562" s="18">
        <v>5.0000000000000001E-3</v>
      </c>
      <c r="AW562" s="16">
        <v>0.4</v>
      </c>
      <c r="AX562" s="18"/>
      <c r="AY562" s="16"/>
      <c r="AZ562" s="60">
        <v>5.0000000000000001E-4</v>
      </c>
      <c r="BA562" s="17">
        <v>1</v>
      </c>
      <c r="BB562" s="16"/>
      <c r="BC562" s="16"/>
      <c r="BD562" s="16"/>
      <c r="BE562" s="16"/>
      <c r="BF562" s="60">
        <v>5.0000000000000001E-4</v>
      </c>
      <c r="BG562" s="17">
        <v>1</v>
      </c>
      <c r="BH562" s="60">
        <v>5.0000000000000001E-4</v>
      </c>
      <c r="BI562" s="17">
        <v>1</v>
      </c>
      <c r="BJ562" s="60">
        <v>5.0000000000000001E-4</v>
      </c>
      <c r="BK562" s="17">
        <v>1</v>
      </c>
      <c r="BL562" s="16"/>
      <c r="BM562" s="16"/>
      <c r="BN562" s="16"/>
      <c r="BO562" s="16"/>
      <c r="BP562" s="16"/>
      <c r="BQ562" s="16"/>
      <c r="BR562" s="60">
        <v>5.0000000000000001E-4</v>
      </c>
      <c r="BS562" s="17">
        <v>1</v>
      </c>
      <c r="BT562" s="16"/>
      <c r="BU562" s="16"/>
      <c r="BV562" s="16"/>
      <c r="BW562" s="16"/>
      <c r="BX562" s="60">
        <v>5.0000000000000001E-4</v>
      </c>
      <c r="BY562" s="17">
        <v>1</v>
      </c>
      <c r="BZ562" s="60">
        <v>5.0000000000000001E-4</v>
      </c>
      <c r="CA562" s="17">
        <v>1</v>
      </c>
      <c r="CB562" s="16"/>
      <c r="CC562" s="16"/>
      <c r="CD562" s="16"/>
      <c r="CE562" s="16"/>
      <c r="CF562" s="16"/>
      <c r="CG562" s="16"/>
      <c r="CH562" s="60">
        <v>5.0000000000000001E-4</v>
      </c>
      <c r="CI562" s="17">
        <v>1</v>
      </c>
      <c r="CJ562" s="16"/>
      <c r="CK562" s="16"/>
      <c r="CL562" s="16"/>
      <c r="CM562" s="16"/>
      <c r="CN562" s="16"/>
      <c r="CO562" s="16"/>
      <c r="CP562" s="16"/>
      <c r="CQ562" s="16"/>
      <c r="CR562" s="16"/>
      <c r="CS562" s="16"/>
      <c r="CT562" s="60">
        <v>5.0000000000000001E-4</v>
      </c>
      <c r="CU562" s="17">
        <v>1</v>
      </c>
      <c r="CV562" s="16"/>
      <c r="CW562" s="16"/>
    </row>
    <row r="563" spans="1:101" x14ac:dyDescent="0.3">
      <c r="A563" s="14">
        <v>135</v>
      </c>
      <c r="B563" s="15"/>
      <c r="C563" s="14" t="s">
        <v>224</v>
      </c>
      <c r="D563" s="14" t="s">
        <v>497</v>
      </c>
      <c r="E563" s="14"/>
      <c r="F563" s="14"/>
      <c r="G563" s="14" t="s">
        <v>498</v>
      </c>
      <c r="H563" s="2"/>
      <c r="I563" s="12">
        <v>100</v>
      </c>
      <c r="J563" s="16">
        <f t="shared" si="29"/>
        <v>22</v>
      </c>
      <c r="K563" s="16">
        <f t="shared" si="30"/>
        <v>51.972499999999989</v>
      </c>
      <c r="L563" s="16">
        <f t="shared" si="28"/>
        <v>48.027500000000011</v>
      </c>
      <c r="M563" s="16">
        <f t="shared" si="28"/>
        <v>78</v>
      </c>
      <c r="N563" s="17">
        <v>8</v>
      </c>
      <c r="O563" s="17">
        <v>25</v>
      </c>
      <c r="P563" s="17">
        <v>5</v>
      </c>
      <c r="Q563" s="17">
        <v>10</v>
      </c>
      <c r="R563" s="18">
        <v>5.0000000000000001E-3</v>
      </c>
      <c r="S563" s="16">
        <v>0.5</v>
      </c>
      <c r="T563" s="60"/>
      <c r="U563" s="17"/>
      <c r="V563" s="16"/>
      <c r="W563" s="16"/>
      <c r="X563" s="18"/>
      <c r="Y563" s="16"/>
      <c r="Z563" s="16">
        <v>0.01</v>
      </c>
      <c r="AA563" s="16">
        <v>0.5</v>
      </c>
      <c r="AB563" s="16"/>
      <c r="AC563" s="16"/>
      <c r="AD563" s="16"/>
      <c r="AE563" s="16"/>
      <c r="AF563" s="18">
        <v>2E-3</v>
      </c>
      <c r="AG563" s="16">
        <v>0.1</v>
      </c>
      <c r="AH563" s="18">
        <v>5.0000000000000001E-3</v>
      </c>
      <c r="AI563" s="16">
        <v>0.5</v>
      </c>
      <c r="AJ563" s="17">
        <v>35</v>
      </c>
      <c r="AK563" s="17">
        <v>40</v>
      </c>
      <c r="AL563" s="16"/>
      <c r="AM563" s="16"/>
      <c r="AN563" s="16"/>
      <c r="AO563" s="16"/>
      <c r="AP563" s="16"/>
      <c r="AQ563" s="16"/>
      <c r="AR563" s="60"/>
      <c r="AS563" s="17"/>
      <c r="AT563" s="16"/>
      <c r="AU563" s="16"/>
      <c r="AV563" s="18">
        <v>5.0000000000000001E-3</v>
      </c>
      <c r="AW563" s="16">
        <v>0.4</v>
      </c>
      <c r="AX563" s="18"/>
      <c r="AY563" s="16"/>
      <c r="AZ563" s="60"/>
      <c r="BA563" s="17"/>
      <c r="BB563" s="16"/>
      <c r="BC563" s="16"/>
      <c r="BD563" s="16"/>
      <c r="BE563" s="16"/>
      <c r="BF563" s="60"/>
      <c r="BG563" s="17"/>
      <c r="BH563" s="60"/>
      <c r="BI563" s="17"/>
      <c r="BJ563" s="60"/>
      <c r="BK563" s="17"/>
      <c r="BL563" s="16"/>
      <c r="BM563" s="16"/>
      <c r="BN563" s="16"/>
      <c r="BO563" s="16"/>
      <c r="BP563" s="16"/>
      <c r="BQ563" s="16"/>
      <c r="BR563" s="60"/>
      <c r="BS563" s="17"/>
      <c r="BT563" s="16"/>
      <c r="BU563" s="16"/>
      <c r="BV563" s="16"/>
      <c r="BW563" s="16"/>
      <c r="BX563" s="60"/>
      <c r="BY563" s="17"/>
      <c r="BZ563" s="60"/>
      <c r="CA563" s="17"/>
      <c r="CB563" s="16"/>
      <c r="CC563" s="16"/>
      <c r="CD563" s="16"/>
      <c r="CE563" s="16"/>
      <c r="CF563" s="16"/>
      <c r="CG563" s="16"/>
      <c r="CH563" s="60"/>
      <c r="CI563" s="17"/>
      <c r="CJ563" s="16"/>
      <c r="CK563" s="16"/>
      <c r="CL563" s="16"/>
      <c r="CM563" s="16"/>
      <c r="CN563" s="16"/>
      <c r="CO563" s="16"/>
      <c r="CP563" s="16"/>
      <c r="CQ563" s="16"/>
      <c r="CR563" s="16"/>
      <c r="CS563" s="16"/>
      <c r="CT563" s="60">
        <v>5.0000000000000001E-4</v>
      </c>
      <c r="CU563" s="17">
        <v>1</v>
      </c>
      <c r="CV563" s="16"/>
      <c r="CW563" s="16"/>
    </row>
    <row r="564" spans="1:101" x14ac:dyDescent="0.3">
      <c r="A564" s="14">
        <v>135</v>
      </c>
      <c r="B564" s="15"/>
      <c r="C564" s="14" t="s">
        <v>224</v>
      </c>
      <c r="D564" s="14" t="s">
        <v>497</v>
      </c>
      <c r="E564" s="14"/>
      <c r="F564" s="14"/>
      <c r="G564" s="14" t="s">
        <v>498</v>
      </c>
      <c r="H564" s="2"/>
      <c r="I564" s="12">
        <v>100</v>
      </c>
      <c r="J564" s="16">
        <f t="shared" si="29"/>
        <v>22.5</v>
      </c>
      <c r="K564" s="16">
        <f t="shared" si="30"/>
        <v>51.977499999999992</v>
      </c>
      <c r="L564" s="16">
        <f t="shared" si="28"/>
        <v>48.022500000000008</v>
      </c>
      <c r="M564" s="16">
        <f t="shared" si="28"/>
        <v>77.5</v>
      </c>
      <c r="N564" s="17">
        <v>8</v>
      </c>
      <c r="O564" s="17">
        <v>25</v>
      </c>
      <c r="P564" s="17">
        <v>5</v>
      </c>
      <c r="Q564" s="17">
        <v>10</v>
      </c>
      <c r="R564" s="18">
        <v>5.0000000000000001E-3</v>
      </c>
      <c r="S564" s="16">
        <v>0.5</v>
      </c>
      <c r="T564" s="60"/>
      <c r="U564" s="17"/>
      <c r="V564" s="16">
        <v>0.01</v>
      </c>
      <c r="W564" s="16">
        <v>0.5</v>
      </c>
      <c r="X564" s="18"/>
      <c r="Y564" s="16"/>
      <c r="Z564" s="16"/>
      <c r="AA564" s="16"/>
      <c r="AB564" s="16"/>
      <c r="AC564" s="16"/>
      <c r="AD564" s="16"/>
      <c r="AE564" s="16"/>
      <c r="AF564" s="18">
        <v>2E-3</v>
      </c>
      <c r="AG564" s="16">
        <v>0.1</v>
      </c>
      <c r="AH564" s="18"/>
      <c r="AI564" s="16"/>
      <c r="AJ564" s="17">
        <v>35</v>
      </c>
      <c r="AK564" s="17">
        <v>40</v>
      </c>
      <c r="AL564" s="16"/>
      <c r="AM564" s="16"/>
      <c r="AN564" s="16"/>
      <c r="AO564" s="16"/>
      <c r="AP564" s="16"/>
      <c r="AQ564" s="16"/>
      <c r="AR564" s="60"/>
      <c r="AS564" s="17"/>
      <c r="AT564" s="16"/>
      <c r="AU564" s="16"/>
      <c r="AV564" s="18">
        <v>5.0000000000000001E-3</v>
      </c>
      <c r="AW564" s="16">
        <v>0.4</v>
      </c>
      <c r="AX564" s="18"/>
      <c r="AY564" s="16"/>
      <c r="AZ564" s="60"/>
      <c r="BA564" s="17"/>
      <c r="BB564" s="16"/>
      <c r="BC564" s="16"/>
      <c r="BD564" s="16"/>
      <c r="BE564" s="16"/>
      <c r="BF564" s="60"/>
      <c r="BG564" s="17"/>
      <c r="BH564" s="60"/>
      <c r="BI564" s="17"/>
      <c r="BJ564" s="60"/>
      <c r="BK564" s="17"/>
      <c r="BL564" s="16"/>
      <c r="BM564" s="16"/>
      <c r="BN564" s="16"/>
      <c r="BO564" s="16"/>
      <c r="BP564" s="16"/>
      <c r="BQ564" s="16"/>
      <c r="BR564" s="60"/>
      <c r="BS564" s="17"/>
      <c r="BT564" s="16"/>
      <c r="BU564" s="16"/>
      <c r="BV564" s="16"/>
      <c r="BW564" s="16"/>
      <c r="BX564" s="60"/>
      <c r="BY564" s="17"/>
      <c r="BZ564" s="60"/>
      <c r="CA564" s="17"/>
      <c r="CB564" s="16"/>
      <c r="CC564" s="16"/>
      <c r="CD564" s="16"/>
      <c r="CE564" s="16"/>
      <c r="CF564" s="16"/>
      <c r="CG564" s="16"/>
      <c r="CH564" s="60"/>
      <c r="CI564" s="17"/>
      <c r="CJ564" s="16"/>
      <c r="CK564" s="16"/>
      <c r="CL564" s="16"/>
      <c r="CM564" s="16"/>
      <c r="CN564" s="16"/>
      <c r="CO564" s="16"/>
      <c r="CP564" s="16"/>
      <c r="CQ564" s="16"/>
      <c r="CR564" s="16"/>
      <c r="CS564" s="16"/>
      <c r="CT564" s="60">
        <v>5.0000000000000001E-4</v>
      </c>
      <c r="CU564" s="17">
        <v>1</v>
      </c>
      <c r="CV564" s="16"/>
      <c r="CW564" s="16"/>
    </row>
    <row r="565" spans="1:101" x14ac:dyDescent="0.3">
      <c r="A565" s="14">
        <v>135</v>
      </c>
      <c r="B565" s="15"/>
      <c r="C565" s="14" t="s">
        <v>224</v>
      </c>
      <c r="D565" s="14" t="s">
        <v>497</v>
      </c>
      <c r="E565" s="14"/>
      <c r="F565" s="14"/>
      <c r="G565" s="14" t="s">
        <v>498</v>
      </c>
      <c r="H565" s="2"/>
      <c r="I565" s="12">
        <v>100</v>
      </c>
      <c r="J565" s="16">
        <f t="shared" si="29"/>
        <v>22</v>
      </c>
      <c r="K565" s="16">
        <f t="shared" si="30"/>
        <v>51.972499999999997</v>
      </c>
      <c r="L565" s="16">
        <f t="shared" si="28"/>
        <v>48.027500000000003</v>
      </c>
      <c r="M565" s="16">
        <f t="shared" si="28"/>
        <v>78</v>
      </c>
      <c r="N565" s="17">
        <v>8</v>
      </c>
      <c r="O565" s="17">
        <v>25</v>
      </c>
      <c r="P565" s="17">
        <v>5</v>
      </c>
      <c r="Q565" s="17">
        <v>10</v>
      </c>
      <c r="R565" s="18">
        <v>5.0000000000000001E-3</v>
      </c>
      <c r="S565" s="16">
        <v>0.5</v>
      </c>
      <c r="T565" s="60"/>
      <c r="U565" s="17"/>
      <c r="V565" s="16"/>
      <c r="W565" s="16"/>
      <c r="X565" s="18">
        <v>2E-3</v>
      </c>
      <c r="Y565" s="16">
        <v>0.1</v>
      </c>
      <c r="Z565" s="16"/>
      <c r="AA565" s="16"/>
      <c r="AB565" s="16"/>
      <c r="AC565" s="16"/>
      <c r="AD565" s="16"/>
      <c r="AE565" s="16"/>
      <c r="AF565" s="18"/>
      <c r="AG565" s="16"/>
      <c r="AH565" s="18">
        <v>5.0000000000000001E-3</v>
      </c>
      <c r="AI565" s="16">
        <v>0.5</v>
      </c>
      <c r="AJ565" s="17">
        <v>35</v>
      </c>
      <c r="AK565" s="17">
        <v>40</v>
      </c>
      <c r="AL565" s="16"/>
      <c r="AM565" s="16"/>
      <c r="AN565" s="16">
        <v>0.01</v>
      </c>
      <c r="AO565" s="16">
        <v>0.5</v>
      </c>
      <c r="AP565" s="16"/>
      <c r="AQ565" s="16"/>
      <c r="AR565" s="60"/>
      <c r="AS565" s="17"/>
      <c r="AT565" s="16"/>
      <c r="AU565" s="16"/>
      <c r="AV565" s="18">
        <v>5.0000000000000001E-3</v>
      </c>
      <c r="AW565" s="16">
        <v>0.4</v>
      </c>
      <c r="AX565" s="18"/>
      <c r="AY565" s="16"/>
      <c r="AZ565" s="60"/>
      <c r="BA565" s="17"/>
      <c r="BB565" s="16"/>
      <c r="BC565" s="16"/>
      <c r="BD565" s="16"/>
      <c r="BE565" s="16"/>
      <c r="BF565" s="60"/>
      <c r="BG565" s="17"/>
      <c r="BH565" s="60"/>
      <c r="BI565" s="17"/>
      <c r="BJ565" s="60"/>
      <c r="BK565" s="17"/>
      <c r="BL565" s="16"/>
      <c r="BM565" s="16"/>
      <c r="BN565" s="16"/>
      <c r="BO565" s="16"/>
      <c r="BP565" s="16"/>
      <c r="BQ565" s="16"/>
      <c r="BR565" s="60"/>
      <c r="BS565" s="17"/>
      <c r="BT565" s="16"/>
      <c r="BU565" s="16"/>
      <c r="BV565" s="16"/>
      <c r="BW565" s="16"/>
      <c r="BX565" s="60"/>
      <c r="BY565" s="17"/>
      <c r="BZ565" s="60"/>
      <c r="CA565" s="17"/>
      <c r="CB565" s="16"/>
      <c r="CC565" s="16"/>
      <c r="CD565" s="16"/>
      <c r="CE565" s="16"/>
      <c r="CF565" s="16"/>
      <c r="CG565" s="16"/>
      <c r="CH565" s="60"/>
      <c r="CI565" s="17"/>
      <c r="CJ565" s="16"/>
      <c r="CK565" s="16"/>
      <c r="CL565" s="16"/>
      <c r="CM565" s="16"/>
      <c r="CN565" s="16"/>
      <c r="CO565" s="16"/>
      <c r="CP565" s="16"/>
      <c r="CQ565" s="16"/>
      <c r="CR565" s="16"/>
      <c r="CS565" s="16"/>
      <c r="CT565" s="60">
        <v>5.0000000000000001E-4</v>
      </c>
      <c r="CU565" s="17">
        <v>1</v>
      </c>
      <c r="CV565" s="16"/>
      <c r="CW565" s="16"/>
    </row>
    <row r="566" spans="1:101" x14ac:dyDescent="0.3">
      <c r="A566" s="14">
        <v>135</v>
      </c>
      <c r="B566" s="15"/>
      <c r="C566" s="14" t="s">
        <v>224</v>
      </c>
      <c r="D566" s="14" t="s">
        <v>497</v>
      </c>
      <c r="E566" s="14"/>
      <c r="F566" s="14"/>
      <c r="G566" s="14" t="s">
        <v>498</v>
      </c>
      <c r="H566" s="2"/>
      <c r="I566" s="12">
        <v>100</v>
      </c>
      <c r="J566" s="16">
        <f t="shared" si="29"/>
        <v>12.5</v>
      </c>
      <c r="K566" s="16">
        <f t="shared" si="30"/>
        <v>51.972499999999975</v>
      </c>
      <c r="L566" s="16">
        <f t="shared" si="28"/>
        <v>48.027500000000025</v>
      </c>
      <c r="M566" s="16">
        <f t="shared" si="28"/>
        <v>87.5</v>
      </c>
      <c r="N566" s="17">
        <v>8</v>
      </c>
      <c r="O566" s="17">
        <v>25</v>
      </c>
      <c r="P566" s="17">
        <v>5</v>
      </c>
      <c r="Q566" s="17">
        <v>10</v>
      </c>
      <c r="R566" s="18">
        <v>5.0000000000000001E-3</v>
      </c>
      <c r="S566" s="16">
        <v>0.5</v>
      </c>
      <c r="T566" s="60">
        <v>5.0000000000000001E-4</v>
      </c>
      <c r="U566" s="17">
        <v>1</v>
      </c>
      <c r="V566" s="16"/>
      <c r="W566" s="16"/>
      <c r="X566" s="18">
        <v>2E-3</v>
      </c>
      <c r="Y566" s="16">
        <v>0.1</v>
      </c>
      <c r="Z566" s="16">
        <v>0.01</v>
      </c>
      <c r="AA566" s="16">
        <v>0.5</v>
      </c>
      <c r="AB566" s="16"/>
      <c r="AC566" s="16"/>
      <c r="AD566" s="16"/>
      <c r="AE566" s="16"/>
      <c r="AF566" s="18"/>
      <c r="AG566" s="16"/>
      <c r="AH566" s="18"/>
      <c r="AI566" s="16"/>
      <c r="AJ566" s="17">
        <v>35</v>
      </c>
      <c r="AK566" s="17">
        <v>40</v>
      </c>
      <c r="AL566" s="16"/>
      <c r="AM566" s="16"/>
      <c r="AN566" s="16"/>
      <c r="AO566" s="16"/>
      <c r="AP566" s="16"/>
      <c r="AQ566" s="16"/>
      <c r="AR566" s="60">
        <v>5.0000000000000001E-4</v>
      </c>
      <c r="AS566" s="17">
        <v>1</v>
      </c>
      <c r="AT566" s="16"/>
      <c r="AU566" s="16"/>
      <c r="AV566" s="18">
        <v>5.0000000000000001E-3</v>
      </c>
      <c r="AW566" s="16">
        <v>0.4</v>
      </c>
      <c r="AX566" s="18"/>
      <c r="AY566" s="16"/>
      <c r="AZ566" s="60">
        <v>5.0000000000000001E-4</v>
      </c>
      <c r="BA566" s="17">
        <v>1</v>
      </c>
      <c r="BB566" s="16"/>
      <c r="BC566" s="16"/>
      <c r="BD566" s="16"/>
      <c r="BE566" s="16"/>
      <c r="BF566" s="60">
        <v>5.0000000000000001E-4</v>
      </c>
      <c r="BG566" s="17">
        <v>1</v>
      </c>
      <c r="BH566" s="60">
        <v>5.0000000000000001E-4</v>
      </c>
      <c r="BI566" s="17">
        <v>1</v>
      </c>
      <c r="BJ566" s="60">
        <v>5.0000000000000001E-4</v>
      </c>
      <c r="BK566" s="17">
        <v>1</v>
      </c>
      <c r="BL566" s="16"/>
      <c r="BM566" s="16"/>
      <c r="BN566" s="16"/>
      <c r="BO566" s="16"/>
      <c r="BP566" s="16"/>
      <c r="BQ566" s="16"/>
      <c r="BR566" s="60">
        <v>5.0000000000000001E-4</v>
      </c>
      <c r="BS566" s="17">
        <v>1</v>
      </c>
      <c r="BT566" s="16"/>
      <c r="BU566" s="16"/>
      <c r="BV566" s="16"/>
      <c r="BW566" s="16"/>
      <c r="BX566" s="60">
        <v>5.0000000000000001E-4</v>
      </c>
      <c r="BY566" s="17">
        <v>1</v>
      </c>
      <c r="BZ566" s="60">
        <v>5.0000000000000001E-4</v>
      </c>
      <c r="CA566" s="17">
        <v>1</v>
      </c>
      <c r="CB566" s="16"/>
      <c r="CC566" s="16"/>
      <c r="CD566" s="16"/>
      <c r="CE566" s="16"/>
      <c r="CF566" s="16"/>
      <c r="CG566" s="16"/>
      <c r="CH566" s="60">
        <v>5.0000000000000001E-4</v>
      </c>
      <c r="CI566" s="17">
        <v>1</v>
      </c>
      <c r="CJ566" s="16"/>
      <c r="CK566" s="16"/>
      <c r="CL566" s="16"/>
      <c r="CM566" s="16"/>
      <c r="CN566" s="16"/>
      <c r="CO566" s="16"/>
      <c r="CP566" s="16"/>
      <c r="CQ566" s="16"/>
      <c r="CR566" s="16"/>
      <c r="CS566" s="16"/>
      <c r="CT566" s="60">
        <v>5.0000000000000001E-4</v>
      </c>
      <c r="CU566" s="17">
        <v>1</v>
      </c>
      <c r="CV566" s="16"/>
      <c r="CW566" s="16"/>
    </row>
    <row r="567" spans="1:101" x14ac:dyDescent="0.3">
      <c r="A567" s="14">
        <v>135</v>
      </c>
      <c r="B567" s="15"/>
      <c r="C567" s="14" t="s">
        <v>224</v>
      </c>
      <c r="D567" s="14" t="s">
        <v>497</v>
      </c>
      <c r="E567" s="14"/>
      <c r="F567" s="14"/>
      <c r="G567" s="14" t="s">
        <v>498</v>
      </c>
      <c r="H567" s="2"/>
      <c r="I567" s="12">
        <v>100</v>
      </c>
      <c r="J567" s="16">
        <f t="shared" si="29"/>
        <v>22</v>
      </c>
      <c r="K567" s="16">
        <f t="shared" si="30"/>
        <v>51.972499999999997</v>
      </c>
      <c r="L567" s="16">
        <f t="shared" si="28"/>
        <v>48.027500000000003</v>
      </c>
      <c r="M567" s="16">
        <f t="shared" si="28"/>
        <v>78</v>
      </c>
      <c r="N567" s="17">
        <v>8</v>
      </c>
      <c r="O567" s="17">
        <v>25</v>
      </c>
      <c r="P567" s="17">
        <v>5</v>
      </c>
      <c r="Q567" s="17">
        <v>10</v>
      </c>
      <c r="R567" s="18">
        <v>5.0000000000000001E-3</v>
      </c>
      <c r="S567" s="16">
        <v>0.5</v>
      </c>
      <c r="T567" s="60"/>
      <c r="U567" s="17"/>
      <c r="V567" s="16"/>
      <c r="W567" s="16"/>
      <c r="X567" s="18"/>
      <c r="Y567" s="16"/>
      <c r="Z567" s="16"/>
      <c r="AA567" s="16"/>
      <c r="AB567" s="16"/>
      <c r="AC567" s="16"/>
      <c r="AD567" s="16"/>
      <c r="AE567" s="16"/>
      <c r="AF567" s="18">
        <v>2E-3</v>
      </c>
      <c r="AG567" s="16">
        <v>0.1</v>
      </c>
      <c r="AH567" s="18">
        <v>5.0000000000000001E-3</v>
      </c>
      <c r="AI567" s="16">
        <v>0.5</v>
      </c>
      <c r="AJ567" s="17">
        <v>35</v>
      </c>
      <c r="AK567" s="17">
        <v>40</v>
      </c>
      <c r="AL567" s="16"/>
      <c r="AM567" s="16"/>
      <c r="AN567" s="16">
        <v>0.01</v>
      </c>
      <c r="AO567" s="16">
        <v>0.5</v>
      </c>
      <c r="AP567" s="16"/>
      <c r="AQ567" s="16"/>
      <c r="AR567" s="60"/>
      <c r="AS567" s="17"/>
      <c r="AT567" s="16"/>
      <c r="AU567" s="16"/>
      <c r="AV567" s="18">
        <v>5.0000000000000001E-3</v>
      </c>
      <c r="AW567" s="16">
        <v>0.4</v>
      </c>
      <c r="AX567" s="18"/>
      <c r="AY567" s="16"/>
      <c r="AZ567" s="60"/>
      <c r="BA567" s="17"/>
      <c r="BB567" s="16"/>
      <c r="BC567" s="16"/>
      <c r="BD567" s="16"/>
      <c r="BE567" s="16"/>
      <c r="BF567" s="60"/>
      <c r="BG567" s="17"/>
      <c r="BH567" s="60"/>
      <c r="BI567" s="17"/>
      <c r="BJ567" s="60"/>
      <c r="BK567" s="17"/>
      <c r="BL567" s="16"/>
      <c r="BM567" s="16"/>
      <c r="BN567" s="16"/>
      <c r="BO567" s="16"/>
      <c r="BP567" s="16"/>
      <c r="BQ567" s="16"/>
      <c r="BR567" s="60"/>
      <c r="BS567" s="17"/>
      <c r="BT567" s="16"/>
      <c r="BU567" s="16"/>
      <c r="BV567" s="16"/>
      <c r="BW567" s="16"/>
      <c r="BX567" s="60"/>
      <c r="BY567" s="17"/>
      <c r="BZ567" s="60"/>
      <c r="CA567" s="17"/>
      <c r="CB567" s="16"/>
      <c r="CC567" s="16"/>
      <c r="CD567" s="16"/>
      <c r="CE567" s="16"/>
      <c r="CF567" s="16"/>
      <c r="CG567" s="16"/>
      <c r="CH567" s="60"/>
      <c r="CI567" s="17"/>
      <c r="CJ567" s="16"/>
      <c r="CK567" s="16"/>
      <c r="CL567" s="16"/>
      <c r="CM567" s="16"/>
      <c r="CN567" s="16"/>
      <c r="CO567" s="16"/>
      <c r="CP567" s="16"/>
      <c r="CQ567" s="16"/>
      <c r="CR567" s="16"/>
      <c r="CS567" s="16"/>
      <c r="CT567" s="60">
        <v>5.0000000000000001E-4</v>
      </c>
      <c r="CU567" s="17">
        <v>1</v>
      </c>
      <c r="CV567" s="16"/>
      <c r="CW567" s="16"/>
    </row>
    <row r="568" spans="1:101" x14ac:dyDescent="0.3">
      <c r="A568" s="14">
        <v>135</v>
      </c>
      <c r="B568" s="15"/>
      <c r="C568" s="14" t="s">
        <v>224</v>
      </c>
      <c r="D568" s="14" t="s">
        <v>497</v>
      </c>
      <c r="E568" s="14"/>
      <c r="F568" s="14"/>
      <c r="G568" s="14" t="s">
        <v>498</v>
      </c>
      <c r="H568" s="2"/>
      <c r="I568" s="12">
        <v>100</v>
      </c>
      <c r="J568" s="16">
        <f t="shared" si="29"/>
        <v>22.5</v>
      </c>
      <c r="K568" s="16">
        <f t="shared" si="30"/>
        <v>51.977499999999992</v>
      </c>
      <c r="L568" s="16">
        <f t="shared" si="28"/>
        <v>48.022500000000008</v>
      </c>
      <c r="M568" s="16">
        <f t="shared" si="28"/>
        <v>77.5</v>
      </c>
      <c r="N568" s="17">
        <v>8</v>
      </c>
      <c r="O568" s="17">
        <v>25</v>
      </c>
      <c r="P568" s="17">
        <v>5</v>
      </c>
      <c r="Q568" s="17">
        <v>10</v>
      </c>
      <c r="R568" s="18">
        <v>5.0000000000000001E-3</v>
      </c>
      <c r="S568" s="16">
        <v>0.5</v>
      </c>
      <c r="T568" s="60"/>
      <c r="U568" s="17"/>
      <c r="V568" s="16"/>
      <c r="W568" s="16"/>
      <c r="X568" s="18"/>
      <c r="Y568" s="16"/>
      <c r="Z568" s="16">
        <v>0.01</v>
      </c>
      <c r="AA568" s="16">
        <v>0.5</v>
      </c>
      <c r="AB568" s="16"/>
      <c r="AC568" s="16"/>
      <c r="AD568" s="16"/>
      <c r="AE568" s="16"/>
      <c r="AF568" s="18">
        <v>2E-3</v>
      </c>
      <c r="AG568" s="16">
        <v>0.1</v>
      </c>
      <c r="AH568" s="18"/>
      <c r="AI568" s="16"/>
      <c r="AJ568" s="17">
        <v>35</v>
      </c>
      <c r="AK568" s="17">
        <v>40</v>
      </c>
      <c r="AL568" s="16"/>
      <c r="AM568" s="16"/>
      <c r="AN568" s="16"/>
      <c r="AO568" s="16"/>
      <c r="AP568" s="16"/>
      <c r="AQ568" s="16"/>
      <c r="AR568" s="60"/>
      <c r="AS568" s="17"/>
      <c r="AT568" s="16"/>
      <c r="AU568" s="16"/>
      <c r="AV568" s="18">
        <v>5.0000000000000001E-3</v>
      </c>
      <c r="AW568" s="16">
        <v>0.4</v>
      </c>
      <c r="AX568" s="18"/>
      <c r="AY568" s="16"/>
      <c r="AZ568" s="60"/>
      <c r="BA568" s="17"/>
      <c r="BB568" s="16"/>
      <c r="BC568" s="16"/>
      <c r="BD568" s="16"/>
      <c r="BE568" s="16"/>
      <c r="BF568" s="60"/>
      <c r="BG568" s="17"/>
      <c r="BH568" s="60"/>
      <c r="BI568" s="17"/>
      <c r="BJ568" s="60"/>
      <c r="BK568" s="17"/>
      <c r="BL568" s="16"/>
      <c r="BM568" s="16"/>
      <c r="BN568" s="16"/>
      <c r="BO568" s="16"/>
      <c r="BP568" s="16"/>
      <c r="BQ568" s="16"/>
      <c r="BR568" s="60"/>
      <c r="BS568" s="17"/>
      <c r="BT568" s="16"/>
      <c r="BU568" s="16"/>
      <c r="BV568" s="16"/>
      <c r="BW568" s="16"/>
      <c r="BX568" s="60"/>
      <c r="BY568" s="17"/>
      <c r="BZ568" s="60"/>
      <c r="CA568" s="17"/>
      <c r="CB568" s="16"/>
      <c r="CC568" s="16"/>
      <c r="CD568" s="16"/>
      <c r="CE568" s="16"/>
      <c r="CF568" s="16"/>
      <c r="CG568" s="16"/>
      <c r="CH568" s="60"/>
      <c r="CI568" s="17"/>
      <c r="CJ568" s="16"/>
      <c r="CK568" s="16"/>
      <c r="CL568" s="16"/>
      <c r="CM568" s="16"/>
      <c r="CN568" s="16"/>
      <c r="CO568" s="16"/>
      <c r="CP568" s="16"/>
      <c r="CQ568" s="16"/>
      <c r="CR568" s="16"/>
      <c r="CS568" s="16"/>
      <c r="CT568" s="60">
        <v>5.0000000000000001E-4</v>
      </c>
      <c r="CU568" s="17">
        <v>1</v>
      </c>
      <c r="CV568" s="16"/>
      <c r="CW568" s="16"/>
    </row>
    <row r="569" spans="1:101" x14ac:dyDescent="0.3">
      <c r="A569" s="14">
        <v>135</v>
      </c>
      <c r="B569" s="15"/>
      <c r="C569" s="14" t="s">
        <v>224</v>
      </c>
      <c r="D569" s="14" t="s">
        <v>497</v>
      </c>
      <c r="E569" s="14"/>
      <c r="F569" s="14"/>
      <c r="G569" s="14" t="s">
        <v>498</v>
      </c>
      <c r="H569" s="2"/>
      <c r="I569" s="12">
        <v>100</v>
      </c>
      <c r="J569" s="16">
        <f t="shared" si="29"/>
        <v>21.400000000000006</v>
      </c>
      <c r="K569" s="16">
        <f t="shared" si="30"/>
        <v>51.974499999999992</v>
      </c>
      <c r="L569" s="16">
        <f t="shared" si="28"/>
        <v>48.025500000000008</v>
      </c>
      <c r="M569" s="16">
        <f t="shared" si="28"/>
        <v>78.599999999999994</v>
      </c>
      <c r="N569" s="17">
        <v>8</v>
      </c>
      <c r="O569" s="17">
        <v>25</v>
      </c>
      <c r="P569" s="17">
        <v>5</v>
      </c>
      <c r="Q569" s="17">
        <v>10</v>
      </c>
      <c r="R569" s="18">
        <v>5.0000000000000001E-3</v>
      </c>
      <c r="S569" s="16">
        <v>0.5</v>
      </c>
      <c r="T569" s="60"/>
      <c r="U569" s="17"/>
      <c r="V569" s="16">
        <v>0.01</v>
      </c>
      <c r="W569" s="16">
        <v>0.5</v>
      </c>
      <c r="X569" s="18">
        <v>2E-3</v>
      </c>
      <c r="Y569" s="16">
        <v>0.1</v>
      </c>
      <c r="Z569" s="16"/>
      <c r="AA569" s="16"/>
      <c r="AB569" s="16"/>
      <c r="AC569" s="16"/>
      <c r="AD569" s="16"/>
      <c r="AE569" s="16"/>
      <c r="AF569" s="18"/>
      <c r="AG569" s="16"/>
      <c r="AH569" s="18">
        <v>5.0000000000000001E-3</v>
      </c>
      <c r="AI569" s="16">
        <v>0.5</v>
      </c>
      <c r="AJ569" s="17">
        <v>35</v>
      </c>
      <c r="AK569" s="17">
        <v>40</v>
      </c>
      <c r="AL569" s="16"/>
      <c r="AM569" s="16"/>
      <c r="AN569" s="16"/>
      <c r="AO569" s="16"/>
      <c r="AP569" s="16"/>
      <c r="AQ569" s="16"/>
      <c r="AR569" s="60"/>
      <c r="AS569" s="17"/>
      <c r="AT569" s="16"/>
      <c r="AU569" s="16"/>
      <c r="AV569" s="18"/>
      <c r="AW569" s="16"/>
      <c r="AX569" s="18">
        <v>3.0000000000000001E-3</v>
      </c>
      <c r="AY569" s="16">
        <v>1</v>
      </c>
      <c r="AZ569" s="60"/>
      <c r="BA569" s="17"/>
      <c r="BB569" s="16"/>
      <c r="BC569" s="16"/>
      <c r="BD569" s="16"/>
      <c r="BE569" s="16"/>
      <c r="BF569" s="60"/>
      <c r="BG569" s="17"/>
      <c r="BH569" s="60"/>
      <c r="BI569" s="17"/>
      <c r="BJ569" s="60"/>
      <c r="BK569" s="17"/>
      <c r="BL569" s="16"/>
      <c r="BM569" s="16"/>
      <c r="BN569" s="16"/>
      <c r="BO569" s="16"/>
      <c r="BP569" s="16"/>
      <c r="BQ569" s="16"/>
      <c r="BR569" s="60"/>
      <c r="BS569" s="17"/>
      <c r="BT569" s="16"/>
      <c r="BU569" s="16"/>
      <c r="BV569" s="16"/>
      <c r="BW569" s="16"/>
      <c r="BX569" s="60"/>
      <c r="BY569" s="17"/>
      <c r="BZ569" s="60"/>
      <c r="CA569" s="17"/>
      <c r="CB569" s="16"/>
      <c r="CC569" s="16"/>
      <c r="CD569" s="16"/>
      <c r="CE569" s="16"/>
      <c r="CF569" s="16"/>
      <c r="CG569" s="16"/>
      <c r="CH569" s="60"/>
      <c r="CI569" s="17"/>
      <c r="CJ569" s="16"/>
      <c r="CK569" s="16"/>
      <c r="CL569" s="16"/>
      <c r="CM569" s="16"/>
      <c r="CN569" s="16"/>
      <c r="CO569" s="16"/>
      <c r="CP569" s="16"/>
      <c r="CQ569" s="16"/>
      <c r="CR569" s="16"/>
      <c r="CS569" s="16"/>
      <c r="CT569" s="60">
        <v>5.0000000000000001E-4</v>
      </c>
      <c r="CU569" s="17">
        <v>1</v>
      </c>
      <c r="CV569" s="16"/>
      <c r="CW569" s="16"/>
    </row>
    <row r="570" spans="1:101" x14ac:dyDescent="0.3">
      <c r="A570" s="14">
        <v>135</v>
      </c>
      <c r="B570" s="15"/>
      <c r="C570" s="14" t="s">
        <v>224</v>
      </c>
      <c r="D570" s="14" t="s">
        <v>497</v>
      </c>
      <c r="E570" s="14"/>
      <c r="F570" s="14"/>
      <c r="G570" s="14" t="s">
        <v>498</v>
      </c>
      <c r="H570" s="2"/>
      <c r="I570" s="12">
        <v>100</v>
      </c>
      <c r="J570" s="16">
        <f t="shared" si="29"/>
        <v>12.5</v>
      </c>
      <c r="K570" s="16">
        <f t="shared" si="30"/>
        <v>51.972499999999975</v>
      </c>
      <c r="L570" s="16">
        <f t="shared" si="28"/>
        <v>48.027500000000025</v>
      </c>
      <c r="M570" s="16">
        <f t="shared" si="28"/>
        <v>87.5</v>
      </c>
      <c r="N570" s="17">
        <v>8</v>
      </c>
      <c r="O570" s="17">
        <v>25</v>
      </c>
      <c r="P570" s="17">
        <v>5</v>
      </c>
      <c r="Q570" s="17">
        <v>10</v>
      </c>
      <c r="R570" s="18">
        <v>5.0000000000000001E-3</v>
      </c>
      <c r="S570" s="16">
        <v>0.5</v>
      </c>
      <c r="T570" s="60">
        <v>5.0000000000000001E-4</v>
      </c>
      <c r="U570" s="17">
        <v>1</v>
      </c>
      <c r="V570" s="16"/>
      <c r="W570" s="16"/>
      <c r="X570" s="18">
        <v>2E-3</v>
      </c>
      <c r="Y570" s="16">
        <v>0.1</v>
      </c>
      <c r="Z570" s="16"/>
      <c r="AA570" s="16"/>
      <c r="AB570" s="16"/>
      <c r="AC570" s="16"/>
      <c r="AD570" s="16"/>
      <c r="AE570" s="16"/>
      <c r="AF570" s="18"/>
      <c r="AG570" s="16"/>
      <c r="AH570" s="18"/>
      <c r="AI570" s="16"/>
      <c r="AJ570" s="17">
        <v>35</v>
      </c>
      <c r="AK570" s="17">
        <v>40</v>
      </c>
      <c r="AL570" s="16"/>
      <c r="AM570" s="16"/>
      <c r="AN570" s="16">
        <v>0.01</v>
      </c>
      <c r="AO570" s="16">
        <v>0.5</v>
      </c>
      <c r="AP570" s="16"/>
      <c r="AQ570" s="16"/>
      <c r="AR570" s="60">
        <v>5.0000000000000001E-4</v>
      </c>
      <c r="AS570" s="17">
        <v>1</v>
      </c>
      <c r="AT570" s="16"/>
      <c r="AU570" s="16"/>
      <c r="AV570" s="18">
        <v>5.0000000000000001E-3</v>
      </c>
      <c r="AW570" s="16">
        <v>0.4</v>
      </c>
      <c r="AX570" s="18"/>
      <c r="AY570" s="16"/>
      <c r="AZ570" s="60">
        <v>5.0000000000000001E-4</v>
      </c>
      <c r="BA570" s="17">
        <v>1</v>
      </c>
      <c r="BB570" s="16"/>
      <c r="BC570" s="16"/>
      <c r="BD570" s="16"/>
      <c r="BE570" s="16"/>
      <c r="BF570" s="60">
        <v>5.0000000000000001E-4</v>
      </c>
      <c r="BG570" s="17">
        <v>1</v>
      </c>
      <c r="BH570" s="60">
        <v>5.0000000000000001E-4</v>
      </c>
      <c r="BI570" s="17">
        <v>1</v>
      </c>
      <c r="BJ570" s="60">
        <v>5.0000000000000001E-4</v>
      </c>
      <c r="BK570" s="17">
        <v>1</v>
      </c>
      <c r="BL570" s="16"/>
      <c r="BM570" s="16"/>
      <c r="BN570" s="16"/>
      <c r="BO570" s="16"/>
      <c r="BP570" s="16"/>
      <c r="BQ570" s="16"/>
      <c r="BR570" s="60">
        <v>5.0000000000000001E-4</v>
      </c>
      <c r="BS570" s="17">
        <v>1</v>
      </c>
      <c r="BT570" s="16"/>
      <c r="BU570" s="16"/>
      <c r="BV570" s="16"/>
      <c r="BW570" s="16"/>
      <c r="BX570" s="60">
        <v>5.0000000000000001E-4</v>
      </c>
      <c r="BY570" s="17">
        <v>1</v>
      </c>
      <c r="BZ570" s="60">
        <v>5.0000000000000001E-4</v>
      </c>
      <c r="CA570" s="17">
        <v>1</v>
      </c>
      <c r="CB570" s="16"/>
      <c r="CC570" s="16"/>
      <c r="CD570" s="16"/>
      <c r="CE570" s="16"/>
      <c r="CF570" s="16"/>
      <c r="CG570" s="16"/>
      <c r="CH570" s="60">
        <v>5.0000000000000001E-4</v>
      </c>
      <c r="CI570" s="17">
        <v>1</v>
      </c>
      <c r="CJ570" s="16"/>
      <c r="CK570" s="16"/>
      <c r="CL570" s="16"/>
      <c r="CM570" s="16"/>
      <c r="CN570" s="16"/>
      <c r="CO570" s="16"/>
      <c r="CP570" s="16"/>
      <c r="CQ570" s="16"/>
      <c r="CR570" s="16"/>
      <c r="CS570" s="16"/>
      <c r="CT570" s="60">
        <v>5.0000000000000001E-4</v>
      </c>
      <c r="CU570" s="17">
        <v>1</v>
      </c>
      <c r="CV570" s="16"/>
      <c r="CW570" s="16"/>
    </row>
    <row r="571" spans="1:101" x14ac:dyDescent="0.3">
      <c r="A571" s="14">
        <v>135</v>
      </c>
      <c r="B571" s="15"/>
      <c r="C571" s="14" t="s">
        <v>224</v>
      </c>
      <c r="D571" s="14" t="s">
        <v>497</v>
      </c>
      <c r="E571" s="14"/>
      <c r="F571" s="14"/>
      <c r="G571" s="14" t="s">
        <v>498</v>
      </c>
      <c r="H571" s="2"/>
      <c r="I571" s="12">
        <v>100</v>
      </c>
      <c r="J571" s="16">
        <f t="shared" si="29"/>
        <v>21.400000000000006</v>
      </c>
      <c r="K571" s="16">
        <f t="shared" si="30"/>
        <v>51.974499999999992</v>
      </c>
      <c r="L571" s="16">
        <f t="shared" si="28"/>
        <v>48.025500000000008</v>
      </c>
      <c r="M571" s="16">
        <f t="shared" si="28"/>
        <v>78.599999999999994</v>
      </c>
      <c r="N571" s="17">
        <v>8</v>
      </c>
      <c r="O571" s="17">
        <v>25</v>
      </c>
      <c r="P571" s="17">
        <v>5</v>
      </c>
      <c r="Q571" s="17">
        <v>10</v>
      </c>
      <c r="R571" s="18">
        <v>5.0000000000000001E-3</v>
      </c>
      <c r="S571" s="16">
        <v>0.5</v>
      </c>
      <c r="T571" s="60"/>
      <c r="U571" s="17"/>
      <c r="V571" s="16">
        <v>0.01</v>
      </c>
      <c r="W571" s="16">
        <v>0.5</v>
      </c>
      <c r="X571" s="18"/>
      <c r="Y571" s="16"/>
      <c r="Z571" s="16"/>
      <c r="AA571" s="16"/>
      <c r="AB571" s="16"/>
      <c r="AC571" s="16"/>
      <c r="AD571" s="16"/>
      <c r="AE571" s="16"/>
      <c r="AF571" s="18">
        <v>2E-3</v>
      </c>
      <c r="AG571" s="16">
        <v>0.1</v>
      </c>
      <c r="AH571" s="18">
        <v>5.0000000000000001E-3</v>
      </c>
      <c r="AI571" s="16">
        <v>0.5</v>
      </c>
      <c r="AJ571" s="17">
        <v>35</v>
      </c>
      <c r="AK571" s="17">
        <v>40</v>
      </c>
      <c r="AL571" s="16"/>
      <c r="AM571" s="16"/>
      <c r="AN571" s="16"/>
      <c r="AO571" s="16"/>
      <c r="AP571" s="16"/>
      <c r="AQ571" s="16"/>
      <c r="AR571" s="60"/>
      <c r="AS571" s="17"/>
      <c r="AT571" s="16"/>
      <c r="AU571" s="16"/>
      <c r="AV571" s="18"/>
      <c r="AW571" s="16"/>
      <c r="AX571" s="18">
        <v>3.0000000000000001E-3</v>
      </c>
      <c r="AY571" s="16">
        <v>1</v>
      </c>
      <c r="AZ571" s="60"/>
      <c r="BA571" s="17"/>
      <c r="BB571" s="16"/>
      <c r="BC571" s="16"/>
      <c r="BD571" s="16"/>
      <c r="BE571" s="16"/>
      <c r="BF571" s="60"/>
      <c r="BG571" s="17"/>
      <c r="BH571" s="60"/>
      <c r="BI571" s="17"/>
      <c r="BJ571" s="60"/>
      <c r="BK571" s="17"/>
      <c r="BL571" s="16"/>
      <c r="BM571" s="16"/>
      <c r="BN571" s="16"/>
      <c r="BO571" s="16"/>
      <c r="BP571" s="16"/>
      <c r="BQ571" s="16"/>
      <c r="BR571" s="60"/>
      <c r="BS571" s="17"/>
      <c r="BT571" s="16"/>
      <c r="BU571" s="16"/>
      <c r="BV571" s="16"/>
      <c r="BW571" s="16"/>
      <c r="BX571" s="60"/>
      <c r="BY571" s="17"/>
      <c r="BZ571" s="60"/>
      <c r="CA571" s="17"/>
      <c r="CB571" s="16"/>
      <c r="CC571" s="16"/>
      <c r="CD571" s="16"/>
      <c r="CE571" s="16"/>
      <c r="CF571" s="16"/>
      <c r="CG571" s="16"/>
      <c r="CH571" s="60"/>
      <c r="CI571" s="17"/>
      <c r="CJ571" s="16"/>
      <c r="CK571" s="16"/>
      <c r="CL571" s="16"/>
      <c r="CM571" s="16"/>
      <c r="CN571" s="16"/>
      <c r="CO571" s="16"/>
      <c r="CP571" s="16"/>
      <c r="CQ571" s="16"/>
      <c r="CR571" s="16"/>
      <c r="CS571" s="16"/>
      <c r="CT571" s="60">
        <v>5.0000000000000001E-4</v>
      </c>
      <c r="CU571" s="17">
        <v>1</v>
      </c>
      <c r="CV571" s="16"/>
      <c r="CW571" s="16"/>
    </row>
    <row r="572" spans="1:101" x14ac:dyDescent="0.3">
      <c r="A572" s="14">
        <v>135</v>
      </c>
      <c r="B572" s="15"/>
      <c r="C572" s="14" t="s">
        <v>224</v>
      </c>
      <c r="D572" s="14" t="s">
        <v>497</v>
      </c>
      <c r="E572" s="14"/>
      <c r="F572" s="14"/>
      <c r="G572" s="14" t="s">
        <v>498</v>
      </c>
      <c r="H572" s="2"/>
      <c r="I572" s="12">
        <v>100</v>
      </c>
      <c r="J572" s="16">
        <f t="shared" si="29"/>
        <v>22.5</v>
      </c>
      <c r="K572" s="16">
        <f t="shared" si="30"/>
        <v>51.977499999999992</v>
      </c>
      <c r="L572" s="16">
        <f t="shared" si="28"/>
        <v>48.022500000000008</v>
      </c>
      <c r="M572" s="16">
        <f t="shared" si="28"/>
        <v>77.5</v>
      </c>
      <c r="N572" s="17">
        <v>8</v>
      </c>
      <c r="O572" s="17">
        <v>25</v>
      </c>
      <c r="P572" s="17">
        <v>5</v>
      </c>
      <c r="Q572" s="17">
        <v>10</v>
      </c>
      <c r="R572" s="18">
        <v>5.0000000000000001E-3</v>
      </c>
      <c r="S572" s="16">
        <v>0.5</v>
      </c>
      <c r="T572" s="60"/>
      <c r="U572" s="17"/>
      <c r="V572" s="16"/>
      <c r="W572" s="16"/>
      <c r="X572" s="18"/>
      <c r="Y572" s="16"/>
      <c r="Z572" s="16"/>
      <c r="AA572" s="16"/>
      <c r="AB572" s="16"/>
      <c r="AC572" s="16"/>
      <c r="AD572" s="16"/>
      <c r="AE572" s="16"/>
      <c r="AF572" s="18">
        <v>2E-3</v>
      </c>
      <c r="AG572" s="16">
        <v>0.1</v>
      </c>
      <c r="AH572" s="18"/>
      <c r="AI572" s="16"/>
      <c r="AJ572" s="17">
        <v>35</v>
      </c>
      <c r="AK572" s="17">
        <v>40</v>
      </c>
      <c r="AL572" s="16"/>
      <c r="AM572" s="16"/>
      <c r="AN572" s="16">
        <v>0.01</v>
      </c>
      <c r="AO572" s="16">
        <v>0.5</v>
      </c>
      <c r="AP572" s="16"/>
      <c r="AQ572" s="16"/>
      <c r="AR572" s="60"/>
      <c r="AS572" s="17"/>
      <c r="AT572" s="16"/>
      <c r="AU572" s="16"/>
      <c r="AV572" s="18">
        <v>5.0000000000000001E-3</v>
      </c>
      <c r="AW572" s="16">
        <v>0.4</v>
      </c>
      <c r="AX572" s="18"/>
      <c r="AY572" s="16"/>
      <c r="AZ572" s="60"/>
      <c r="BA572" s="17"/>
      <c r="BB572" s="16"/>
      <c r="BC572" s="16"/>
      <c r="BD572" s="16"/>
      <c r="BE572" s="16"/>
      <c r="BF572" s="60"/>
      <c r="BG572" s="17"/>
      <c r="BH572" s="60"/>
      <c r="BI572" s="17"/>
      <c r="BJ572" s="60"/>
      <c r="BK572" s="17"/>
      <c r="BL572" s="16"/>
      <c r="BM572" s="16"/>
      <c r="BN572" s="16"/>
      <c r="BO572" s="16"/>
      <c r="BP572" s="16"/>
      <c r="BQ572" s="16"/>
      <c r="BR572" s="60"/>
      <c r="BS572" s="17"/>
      <c r="BT572" s="16"/>
      <c r="BU572" s="16"/>
      <c r="BV572" s="16"/>
      <c r="BW572" s="16"/>
      <c r="BX572" s="60"/>
      <c r="BY572" s="17"/>
      <c r="BZ572" s="60"/>
      <c r="CA572" s="17"/>
      <c r="CB572" s="16"/>
      <c r="CC572" s="16"/>
      <c r="CD572" s="16"/>
      <c r="CE572" s="16"/>
      <c r="CF572" s="16"/>
      <c r="CG572" s="16"/>
      <c r="CH572" s="60"/>
      <c r="CI572" s="17"/>
      <c r="CJ572" s="16"/>
      <c r="CK572" s="16"/>
      <c r="CL572" s="16"/>
      <c r="CM572" s="16"/>
      <c r="CN572" s="16"/>
      <c r="CO572" s="16"/>
      <c r="CP572" s="16"/>
      <c r="CQ572" s="16"/>
      <c r="CR572" s="16"/>
      <c r="CS572" s="16"/>
      <c r="CT572" s="60">
        <v>5.0000000000000001E-4</v>
      </c>
      <c r="CU572" s="17">
        <v>1</v>
      </c>
      <c r="CV572" s="16"/>
      <c r="CW572" s="16"/>
    </row>
    <row r="573" spans="1:101" x14ac:dyDescent="0.3">
      <c r="A573" s="14">
        <v>135</v>
      </c>
      <c r="B573" s="15"/>
      <c r="C573" s="14" t="s">
        <v>224</v>
      </c>
      <c r="D573" s="14" t="s">
        <v>497</v>
      </c>
      <c r="E573" s="14"/>
      <c r="F573" s="14"/>
      <c r="G573" s="14" t="s">
        <v>498</v>
      </c>
      <c r="H573" s="2"/>
      <c r="I573" s="12">
        <v>100</v>
      </c>
      <c r="J573" s="16">
        <f t="shared" si="29"/>
        <v>21.400000000000006</v>
      </c>
      <c r="K573" s="16">
        <f t="shared" si="30"/>
        <v>51.974499999999992</v>
      </c>
      <c r="L573" s="16">
        <f t="shared" si="28"/>
        <v>48.025500000000008</v>
      </c>
      <c r="M573" s="16">
        <f t="shared" si="28"/>
        <v>78.599999999999994</v>
      </c>
      <c r="N573" s="17">
        <v>8</v>
      </c>
      <c r="O573" s="17">
        <v>25</v>
      </c>
      <c r="P573" s="17">
        <v>5</v>
      </c>
      <c r="Q573" s="17">
        <v>10</v>
      </c>
      <c r="R573" s="18">
        <v>5.0000000000000001E-3</v>
      </c>
      <c r="S573" s="16">
        <v>0.5</v>
      </c>
      <c r="T573" s="60"/>
      <c r="U573" s="17"/>
      <c r="V573" s="16"/>
      <c r="W573" s="16"/>
      <c r="X573" s="18">
        <v>2E-3</v>
      </c>
      <c r="Y573" s="16">
        <v>0.1</v>
      </c>
      <c r="Z573" s="16">
        <v>0.01</v>
      </c>
      <c r="AA573" s="16">
        <v>0.5</v>
      </c>
      <c r="AB573" s="16"/>
      <c r="AC573" s="16"/>
      <c r="AD573" s="16"/>
      <c r="AE573" s="16"/>
      <c r="AF573" s="18"/>
      <c r="AG573" s="16"/>
      <c r="AH573" s="18">
        <v>5.0000000000000001E-3</v>
      </c>
      <c r="AI573" s="16">
        <v>0.5</v>
      </c>
      <c r="AJ573" s="17">
        <v>35</v>
      </c>
      <c r="AK573" s="17">
        <v>40</v>
      </c>
      <c r="AL573" s="16"/>
      <c r="AM573" s="16"/>
      <c r="AN573" s="16"/>
      <c r="AO573" s="16"/>
      <c r="AP573" s="16"/>
      <c r="AQ573" s="16"/>
      <c r="AR573" s="60"/>
      <c r="AS573" s="17"/>
      <c r="AT573" s="16"/>
      <c r="AU573" s="16"/>
      <c r="AV573" s="18"/>
      <c r="AW573" s="16"/>
      <c r="AX573" s="18">
        <v>3.0000000000000001E-3</v>
      </c>
      <c r="AY573" s="16">
        <v>1</v>
      </c>
      <c r="AZ573" s="60"/>
      <c r="BA573" s="17"/>
      <c r="BB573" s="16"/>
      <c r="BC573" s="16"/>
      <c r="BD573" s="16"/>
      <c r="BE573" s="16"/>
      <c r="BF573" s="60"/>
      <c r="BG573" s="17"/>
      <c r="BH573" s="60"/>
      <c r="BI573" s="17"/>
      <c r="BJ573" s="60"/>
      <c r="BK573" s="17"/>
      <c r="BL573" s="16"/>
      <c r="BM573" s="16"/>
      <c r="BN573" s="16"/>
      <c r="BO573" s="16"/>
      <c r="BP573" s="16"/>
      <c r="BQ573" s="16"/>
      <c r="BR573" s="60"/>
      <c r="BS573" s="17"/>
      <c r="BT573" s="16"/>
      <c r="BU573" s="16"/>
      <c r="BV573" s="16"/>
      <c r="BW573" s="16"/>
      <c r="BX573" s="60"/>
      <c r="BY573" s="17"/>
      <c r="BZ573" s="60"/>
      <c r="CA573" s="17"/>
      <c r="CB573" s="16"/>
      <c r="CC573" s="16"/>
      <c r="CD573" s="16"/>
      <c r="CE573" s="16"/>
      <c r="CF573" s="16"/>
      <c r="CG573" s="16"/>
      <c r="CH573" s="60"/>
      <c r="CI573" s="17"/>
      <c r="CJ573" s="16"/>
      <c r="CK573" s="16"/>
      <c r="CL573" s="16"/>
      <c r="CM573" s="16"/>
      <c r="CN573" s="16"/>
      <c r="CO573" s="16"/>
      <c r="CP573" s="16"/>
      <c r="CQ573" s="16"/>
      <c r="CR573" s="16"/>
      <c r="CS573" s="16"/>
      <c r="CT573" s="60">
        <v>5.0000000000000001E-4</v>
      </c>
      <c r="CU573" s="17">
        <v>1</v>
      </c>
      <c r="CV573" s="16"/>
      <c r="CW573" s="16"/>
    </row>
    <row r="574" spans="1:101" x14ac:dyDescent="0.3">
      <c r="A574" s="14">
        <v>135</v>
      </c>
      <c r="B574" s="15"/>
      <c r="C574" s="14" t="s">
        <v>224</v>
      </c>
      <c r="D574" s="14" t="s">
        <v>497</v>
      </c>
      <c r="E574" s="14"/>
      <c r="F574" s="14"/>
      <c r="G574" s="14" t="s">
        <v>498</v>
      </c>
      <c r="H574" s="2"/>
      <c r="I574" s="12">
        <v>100</v>
      </c>
      <c r="J574" s="16">
        <f t="shared" si="29"/>
        <v>11.900000000000006</v>
      </c>
      <c r="K574" s="16">
        <f t="shared" si="30"/>
        <v>51.974499999999978</v>
      </c>
      <c r="L574" s="16">
        <f t="shared" si="28"/>
        <v>48.025500000000022</v>
      </c>
      <c r="M574" s="16">
        <f t="shared" si="28"/>
        <v>88.1</v>
      </c>
      <c r="N574" s="17">
        <v>8</v>
      </c>
      <c r="O574" s="17">
        <v>25</v>
      </c>
      <c r="P574" s="17">
        <v>5</v>
      </c>
      <c r="Q574" s="17">
        <v>10</v>
      </c>
      <c r="R574" s="18">
        <v>5.0000000000000001E-3</v>
      </c>
      <c r="S574" s="16">
        <v>0.5</v>
      </c>
      <c r="T574" s="60">
        <v>5.0000000000000001E-4</v>
      </c>
      <c r="U574" s="17">
        <v>1</v>
      </c>
      <c r="V574" s="16">
        <v>0.01</v>
      </c>
      <c r="W574" s="16">
        <v>0.5</v>
      </c>
      <c r="X574" s="18">
        <v>2E-3</v>
      </c>
      <c r="Y574" s="16">
        <v>0.1</v>
      </c>
      <c r="Z574" s="16"/>
      <c r="AA574" s="16"/>
      <c r="AB574" s="16"/>
      <c r="AC574" s="16"/>
      <c r="AD574" s="16"/>
      <c r="AE574" s="16"/>
      <c r="AF574" s="18"/>
      <c r="AG574" s="16"/>
      <c r="AH574" s="18"/>
      <c r="AI574" s="16"/>
      <c r="AJ574" s="17">
        <v>35</v>
      </c>
      <c r="AK574" s="17">
        <v>40</v>
      </c>
      <c r="AL574" s="16"/>
      <c r="AM574" s="16"/>
      <c r="AN574" s="16"/>
      <c r="AO574" s="16"/>
      <c r="AP574" s="16"/>
      <c r="AQ574" s="16"/>
      <c r="AR574" s="60">
        <v>5.0000000000000001E-4</v>
      </c>
      <c r="AS574" s="17">
        <v>1</v>
      </c>
      <c r="AT574" s="16"/>
      <c r="AU574" s="16"/>
      <c r="AV574" s="18"/>
      <c r="AW574" s="16"/>
      <c r="AX574" s="18">
        <v>3.0000000000000001E-3</v>
      </c>
      <c r="AY574" s="16">
        <v>1</v>
      </c>
      <c r="AZ574" s="60">
        <v>5.0000000000000001E-4</v>
      </c>
      <c r="BA574" s="17">
        <v>1</v>
      </c>
      <c r="BB574" s="16"/>
      <c r="BC574" s="16"/>
      <c r="BD574" s="16"/>
      <c r="BE574" s="16"/>
      <c r="BF574" s="60">
        <v>5.0000000000000001E-4</v>
      </c>
      <c r="BG574" s="17">
        <v>1</v>
      </c>
      <c r="BH574" s="60">
        <v>5.0000000000000001E-4</v>
      </c>
      <c r="BI574" s="17">
        <v>1</v>
      </c>
      <c r="BJ574" s="60">
        <v>5.0000000000000001E-4</v>
      </c>
      <c r="BK574" s="17">
        <v>1</v>
      </c>
      <c r="BL574" s="16"/>
      <c r="BM574" s="16"/>
      <c r="BN574" s="16"/>
      <c r="BO574" s="16"/>
      <c r="BP574" s="16"/>
      <c r="BQ574" s="16"/>
      <c r="BR574" s="60">
        <v>5.0000000000000001E-4</v>
      </c>
      <c r="BS574" s="17">
        <v>1</v>
      </c>
      <c r="BT574" s="16"/>
      <c r="BU574" s="16"/>
      <c r="BV574" s="16"/>
      <c r="BW574" s="16"/>
      <c r="BX574" s="60">
        <v>5.0000000000000001E-4</v>
      </c>
      <c r="BY574" s="17">
        <v>1</v>
      </c>
      <c r="BZ574" s="60">
        <v>5.0000000000000001E-4</v>
      </c>
      <c r="CA574" s="17">
        <v>1</v>
      </c>
      <c r="CB574" s="16"/>
      <c r="CC574" s="16"/>
      <c r="CD574" s="16"/>
      <c r="CE574" s="16"/>
      <c r="CF574" s="16"/>
      <c r="CG574" s="16"/>
      <c r="CH574" s="60">
        <v>5.0000000000000001E-4</v>
      </c>
      <c r="CI574" s="17">
        <v>1</v>
      </c>
      <c r="CJ574" s="16"/>
      <c r="CK574" s="16"/>
      <c r="CL574" s="16"/>
      <c r="CM574" s="16"/>
      <c r="CN574" s="16"/>
      <c r="CO574" s="16"/>
      <c r="CP574" s="16"/>
      <c r="CQ574" s="16"/>
      <c r="CR574" s="16"/>
      <c r="CS574" s="16"/>
      <c r="CT574" s="60">
        <v>5.0000000000000001E-4</v>
      </c>
      <c r="CU574" s="17">
        <v>1</v>
      </c>
      <c r="CV574" s="16"/>
      <c r="CW574" s="16"/>
    </row>
    <row r="575" spans="1:101" x14ac:dyDescent="0.3">
      <c r="A575" s="14">
        <v>135</v>
      </c>
      <c r="B575" s="15"/>
      <c r="C575" s="14" t="s">
        <v>224</v>
      </c>
      <c r="D575" s="14" t="s">
        <v>497</v>
      </c>
      <c r="E575" s="14"/>
      <c r="F575" s="14"/>
      <c r="G575" s="14" t="s">
        <v>498</v>
      </c>
      <c r="H575" s="2"/>
      <c r="I575" s="12">
        <v>100</v>
      </c>
      <c r="J575" s="16">
        <f t="shared" si="29"/>
        <v>21.400000000000006</v>
      </c>
      <c r="K575" s="16">
        <f t="shared" si="30"/>
        <v>51.974499999999992</v>
      </c>
      <c r="L575" s="16">
        <f t="shared" si="28"/>
        <v>48.025500000000008</v>
      </c>
      <c r="M575" s="16">
        <f t="shared" si="28"/>
        <v>78.599999999999994</v>
      </c>
      <c r="N575" s="17">
        <v>8</v>
      </c>
      <c r="O575" s="17">
        <v>25</v>
      </c>
      <c r="P575" s="17">
        <v>5</v>
      </c>
      <c r="Q575" s="17">
        <v>10</v>
      </c>
      <c r="R575" s="18">
        <v>5.0000000000000001E-3</v>
      </c>
      <c r="S575" s="16">
        <v>0.5</v>
      </c>
      <c r="T575" s="60"/>
      <c r="U575" s="17"/>
      <c r="V575" s="16"/>
      <c r="W575" s="16"/>
      <c r="X575" s="18"/>
      <c r="Y575" s="16"/>
      <c r="Z575" s="16">
        <v>0.01</v>
      </c>
      <c r="AA575" s="16">
        <v>0.5</v>
      </c>
      <c r="AB575" s="16"/>
      <c r="AC575" s="16"/>
      <c r="AD575" s="16"/>
      <c r="AE575" s="16"/>
      <c r="AF575" s="18">
        <v>2E-3</v>
      </c>
      <c r="AG575" s="16">
        <v>0.1</v>
      </c>
      <c r="AH575" s="18">
        <v>5.0000000000000001E-3</v>
      </c>
      <c r="AI575" s="16">
        <v>0.5</v>
      </c>
      <c r="AJ575" s="17">
        <v>35</v>
      </c>
      <c r="AK575" s="17">
        <v>40</v>
      </c>
      <c r="AL575" s="16"/>
      <c r="AM575" s="16"/>
      <c r="AN575" s="16"/>
      <c r="AO575" s="16"/>
      <c r="AP575" s="16"/>
      <c r="AQ575" s="16"/>
      <c r="AR575" s="60"/>
      <c r="AS575" s="17"/>
      <c r="AT575" s="16"/>
      <c r="AU575" s="16"/>
      <c r="AV575" s="18"/>
      <c r="AW575" s="16"/>
      <c r="AX575" s="18">
        <v>3.0000000000000001E-3</v>
      </c>
      <c r="AY575" s="16">
        <v>1</v>
      </c>
      <c r="AZ575" s="60"/>
      <c r="BA575" s="17"/>
      <c r="BB575" s="16"/>
      <c r="BC575" s="16"/>
      <c r="BD575" s="16"/>
      <c r="BE575" s="16"/>
      <c r="BF575" s="60"/>
      <c r="BG575" s="17"/>
      <c r="BH575" s="60"/>
      <c r="BI575" s="17"/>
      <c r="BJ575" s="60"/>
      <c r="BK575" s="17"/>
      <c r="BL575" s="16"/>
      <c r="BM575" s="16"/>
      <c r="BN575" s="16"/>
      <c r="BO575" s="16"/>
      <c r="BP575" s="16"/>
      <c r="BQ575" s="16"/>
      <c r="BR575" s="60"/>
      <c r="BS575" s="17"/>
      <c r="BT575" s="16"/>
      <c r="BU575" s="16"/>
      <c r="BV575" s="16"/>
      <c r="BW575" s="16"/>
      <c r="BX575" s="60"/>
      <c r="BY575" s="17"/>
      <c r="BZ575" s="60"/>
      <c r="CA575" s="17"/>
      <c r="CB575" s="16"/>
      <c r="CC575" s="16"/>
      <c r="CD575" s="16"/>
      <c r="CE575" s="16"/>
      <c r="CF575" s="16"/>
      <c r="CG575" s="16"/>
      <c r="CH575" s="60"/>
      <c r="CI575" s="17"/>
      <c r="CJ575" s="16"/>
      <c r="CK575" s="16"/>
      <c r="CL575" s="16"/>
      <c r="CM575" s="16"/>
      <c r="CN575" s="16"/>
      <c r="CO575" s="16"/>
      <c r="CP575" s="16"/>
      <c r="CQ575" s="16"/>
      <c r="CR575" s="16"/>
      <c r="CS575" s="16"/>
      <c r="CT575" s="60">
        <v>5.0000000000000001E-4</v>
      </c>
      <c r="CU575" s="17">
        <v>1</v>
      </c>
      <c r="CV575" s="16"/>
      <c r="CW575" s="16"/>
    </row>
    <row r="576" spans="1:101" x14ac:dyDescent="0.3">
      <c r="A576" s="14">
        <v>135</v>
      </c>
      <c r="B576" s="15"/>
      <c r="C576" s="14" t="s">
        <v>224</v>
      </c>
      <c r="D576" s="14" t="s">
        <v>497</v>
      </c>
      <c r="E576" s="14"/>
      <c r="F576" s="14"/>
      <c r="G576" s="14" t="s">
        <v>498</v>
      </c>
      <c r="H576" s="2"/>
      <c r="I576" s="12">
        <v>100</v>
      </c>
      <c r="J576" s="16">
        <f t="shared" si="29"/>
        <v>21.900000000000006</v>
      </c>
      <c r="K576" s="16">
        <f t="shared" si="30"/>
        <v>51.979499999999994</v>
      </c>
      <c r="L576" s="16">
        <f t="shared" si="28"/>
        <v>48.020500000000006</v>
      </c>
      <c r="M576" s="16">
        <f t="shared" si="28"/>
        <v>78.099999999999994</v>
      </c>
      <c r="N576" s="17">
        <v>8</v>
      </c>
      <c r="O576" s="17">
        <v>25</v>
      </c>
      <c r="P576" s="17">
        <v>5</v>
      </c>
      <c r="Q576" s="17">
        <v>10</v>
      </c>
      <c r="R576" s="18">
        <v>5.0000000000000001E-3</v>
      </c>
      <c r="S576" s="16">
        <v>0.5</v>
      </c>
      <c r="T576" s="60"/>
      <c r="U576" s="17"/>
      <c r="V576" s="16">
        <v>0.01</v>
      </c>
      <c r="W576" s="16">
        <v>0.5</v>
      </c>
      <c r="X576" s="18"/>
      <c r="Y576" s="16"/>
      <c r="Z576" s="16"/>
      <c r="AA576" s="16"/>
      <c r="AB576" s="16"/>
      <c r="AC576" s="16"/>
      <c r="AD576" s="16"/>
      <c r="AE576" s="16"/>
      <c r="AF576" s="18">
        <v>2E-3</v>
      </c>
      <c r="AG576" s="16">
        <v>0.1</v>
      </c>
      <c r="AH576" s="18"/>
      <c r="AI576" s="16"/>
      <c r="AJ576" s="17">
        <v>35</v>
      </c>
      <c r="AK576" s="17">
        <v>40</v>
      </c>
      <c r="AL576" s="16"/>
      <c r="AM576" s="16"/>
      <c r="AN576" s="16"/>
      <c r="AO576" s="16"/>
      <c r="AP576" s="16"/>
      <c r="AQ576" s="16"/>
      <c r="AR576" s="60"/>
      <c r="AS576" s="17"/>
      <c r="AT576" s="16"/>
      <c r="AU576" s="16"/>
      <c r="AV576" s="18"/>
      <c r="AW576" s="16"/>
      <c r="AX576" s="18">
        <v>3.0000000000000001E-3</v>
      </c>
      <c r="AY576" s="16">
        <v>1</v>
      </c>
      <c r="AZ576" s="60"/>
      <c r="BA576" s="17"/>
      <c r="BB576" s="16"/>
      <c r="BC576" s="16"/>
      <c r="BD576" s="16"/>
      <c r="BE576" s="16"/>
      <c r="BF576" s="60"/>
      <c r="BG576" s="17"/>
      <c r="BH576" s="60"/>
      <c r="BI576" s="17"/>
      <c r="BJ576" s="60"/>
      <c r="BK576" s="17"/>
      <c r="BL576" s="16"/>
      <c r="BM576" s="16"/>
      <c r="BN576" s="16"/>
      <c r="BO576" s="16"/>
      <c r="BP576" s="16"/>
      <c r="BQ576" s="16"/>
      <c r="BR576" s="60"/>
      <c r="BS576" s="17"/>
      <c r="BT576" s="16"/>
      <c r="BU576" s="16"/>
      <c r="BV576" s="16"/>
      <c r="BW576" s="16"/>
      <c r="BX576" s="60"/>
      <c r="BY576" s="17"/>
      <c r="BZ576" s="60"/>
      <c r="CA576" s="17"/>
      <c r="CB576" s="16"/>
      <c r="CC576" s="16"/>
      <c r="CD576" s="16"/>
      <c r="CE576" s="16"/>
      <c r="CF576" s="16"/>
      <c r="CG576" s="16"/>
      <c r="CH576" s="60"/>
      <c r="CI576" s="17"/>
      <c r="CJ576" s="16"/>
      <c r="CK576" s="16"/>
      <c r="CL576" s="16"/>
      <c r="CM576" s="16"/>
      <c r="CN576" s="16"/>
      <c r="CO576" s="16"/>
      <c r="CP576" s="16"/>
      <c r="CQ576" s="16"/>
      <c r="CR576" s="16"/>
      <c r="CS576" s="16"/>
      <c r="CT576" s="60">
        <v>5.0000000000000001E-4</v>
      </c>
      <c r="CU576" s="17">
        <v>1</v>
      </c>
      <c r="CV576" s="16"/>
      <c r="CW576" s="16"/>
    </row>
    <row r="577" spans="1:101" x14ac:dyDescent="0.3">
      <c r="A577" s="14">
        <v>135</v>
      </c>
      <c r="B577" s="15"/>
      <c r="C577" s="14" t="s">
        <v>224</v>
      </c>
      <c r="D577" s="14" t="s">
        <v>497</v>
      </c>
      <c r="E577" s="14"/>
      <c r="F577" s="14"/>
      <c r="G577" s="14" t="s">
        <v>498</v>
      </c>
      <c r="H577" s="2"/>
      <c r="I577" s="12">
        <v>100</v>
      </c>
      <c r="J577" s="16">
        <f t="shared" si="29"/>
        <v>21.400000000000006</v>
      </c>
      <c r="K577" s="16">
        <f t="shared" si="30"/>
        <v>51.974499999999999</v>
      </c>
      <c r="L577" s="16">
        <f t="shared" si="28"/>
        <v>48.025500000000001</v>
      </c>
      <c r="M577" s="16">
        <f t="shared" si="28"/>
        <v>78.599999999999994</v>
      </c>
      <c r="N577" s="17">
        <v>8</v>
      </c>
      <c r="O577" s="17">
        <v>25</v>
      </c>
      <c r="P577" s="17">
        <v>5</v>
      </c>
      <c r="Q577" s="17">
        <v>10</v>
      </c>
      <c r="R577" s="18">
        <v>5.0000000000000001E-3</v>
      </c>
      <c r="S577" s="16">
        <v>0.5</v>
      </c>
      <c r="T577" s="60"/>
      <c r="U577" s="17"/>
      <c r="V577" s="16"/>
      <c r="W577" s="16"/>
      <c r="X577" s="18">
        <v>2E-3</v>
      </c>
      <c r="Y577" s="16">
        <v>0.1</v>
      </c>
      <c r="Z577" s="16"/>
      <c r="AA577" s="16"/>
      <c r="AB577" s="16"/>
      <c r="AC577" s="16"/>
      <c r="AD577" s="16"/>
      <c r="AE577" s="16"/>
      <c r="AF577" s="18"/>
      <c r="AG577" s="16"/>
      <c r="AH577" s="18">
        <v>5.0000000000000001E-3</v>
      </c>
      <c r="AI577" s="16">
        <v>0.5</v>
      </c>
      <c r="AJ577" s="17">
        <v>35</v>
      </c>
      <c r="AK577" s="17">
        <v>40</v>
      </c>
      <c r="AL577" s="16"/>
      <c r="AM577" s="16"/>
      <c r="AN577" s="16">
        <v>0.01</v>
      </c>
      <c r="AO577" s="16">
        <v>0.5</v>
      </c>
      <c r="AP577" s="16"/>
      <c r="AQ577" s="16"/>
      <c r="AR577" s="60"/>
      <c r="AS577" s="17"/>
      <c r="AT577" s="16"/>
      <c r="AU577" s="16"/>
      <c r="AV577" s="18"/>
      <c r="AW577" s="16"/>
      <c r="AX577" s="18">
        <v>3.0000000000000001E-3</v>
      </c>
      <c r="AY577" s="16">
        <v>1</v>
      </c>
      <c r="AZ577" s="60"/>
      <c r="BA577" s="17"/>
      <c r="BB577" s="16"/>
      <c r="BC577" s="16"/>
      <c r="BD577" s="16"/>
      <c r="BE577" s="16"/>
      <c r="BF577" s="60"/>
      <c r="BG577" s="17"/>
      <c r="BH577" s="60"/>
      <c r="BI577" s="17"/>
      <c r="BJ577" s="60"/>
      <c r="BK577" s="17"/>
      <c r="BL577" s="16"/>
      <c r="BM577" s="16"/>
      <c r="BN577" s="16"/>
      <c r="BO577" s="16"/>
      <c r="BP577" s="16"/>
      <c r="BQ577" s="16"/>
      <c r="BR577" s="60"/>
      <c r="BS577" s="17"/>
      <c r="BT577" s="16"/>
      <c r="BU577" s="16"/>
      <c r="BV577" s="16"/>
      <c r="BW577" s="16"/>
      <c r="BX577" s="60"/>
      <c r="BY577" s="17"/>
      <c r="BZ577" s="60"/>
      <c r="CA577" s="17"/>
      <c r="CB577" s="16"/>
      <c r="CC577" s="16"/>
      <c r="CD577" s="16"/>
      <c r="CE577" s="16"/>
      <c r="CF577" s="16"/>
      <c r="CG577" s="16"/>
      <c r="CH577" s="60"/>
      <c r="CI577" s="17"/>
      <c r="CJ577" s="16"/>
      <c r="CK577" s="16"/>
      <c r="CL577" s="16"/>
      <c r="CM577" s="16"/>
      <c r="CN577" s="16"/>
      <c r="CO577" s="16"/>
      <c r="CP577" s="16"/>
      <c r="CQ577" s="16"/>
      <c r="CR577" s="16"/>
      <c r="CS577" s="16"/>
      <c r="CT577" s="60">
        <v>5.0000000000000001E-4</v>
      </c>
      <c r="CU577" s="17">
        <v>1</v>
      </c>
      <c r="CV577" s="16"/>
      <c r="CW577" s="16"/>
    </row>
    <row r="578" spans="1:101" x14ac:dyDescent="0.3">
      <c r="A578" s="14">
        <v>135</v>
      </c>
      <c r="B578" s="15"/>
      <c r="C578" s="14" t="s">
        <v>224</v>
      </c>
      <c r="D578" s="14" t="s">
        <v>497</v>
      </c>
      <c r="E578" s="14"/>
      <c r="F578" s="14"/>
      <c r="G578" s="14" t="s">
        <v>498</v>
      </c>
      <c r="H578" s="2"/>
      <c r="I578" s="12">
        <v>100</v>
      </c>
      <c r="J578" s="16">
        <f t="shared" si="29"/>
        <v>11.900000000000006</v>
      </c>
      <c r="K578" s="16">
        <f t="shared" si="30"/>
        <v>51.974499999999978</v>
      </c>
      <c r="L578" s="16">
        <f t="shared" si="28"/>
        <v>48.025500000000022</v>
      </c>
      <c r="M578" s="16">
        <f t="shared" si="28"/>
        <v>88.1</v>
      </c>
      <c r="N578" s="17">
        <v>8</v>
      </c>
      <c r="O578" s="17">
        <v>25</v>
      </c>
      <c r="P578" s="17">
        <v>5</v>
      </c>
      <c r="Q578" s="17">
        <v>10</v>
      </c>
      <c r="R578" s="18">
        <v>5.0000000000000001E-3</v>
      </c>
      <c r="S578" s="16">
        <v>0.5</v>
      </c>
      <c r="T578" s="60">
        <v>5.0000000000000001E-4</v>
      </c>
      <c r="U578" s="17">
        <v>1</v>
      </c>
      <c r="V578" s="16"/>
      <c r="W578" s="16"/>
      <c r="X578" s="18">
        <v>2E-3</v>
      </c>
      <c r="Y578" s="16">
        <v>0.1</v>
      </c>
      <c r="Z578" s="16">
        <v>0.01</v>
      </c>
      <c r="AA578" s="16">
        <v>0.5</v>
      </c>
      <c r="AB578" s="16"/>
      <c r="AC578" s="16"/>
      <c r="AD578" s="16"/>
      <c r="AE578" s="16"/>
      <c r="AF578" s="18"/>
      <c r="AG578" s="16"/>
      <c r="AH578" s="18"/>
      <c r="AI578" s="16"/>
      <c r="AJ578" s="17">
        <v>35</v>
      </c>
      <c r="AK578" s="17">
        <v>40</v>
      </c>
      <c r="AL578" s="16"/>
      <c r="AM578" s="16"/>
      <c r="AN578" s="16"/>
      <c r="AO578" s="16"/>
      <c r="AP578" s="16"/>
      <c r="AQ578" s="16"/>
      <c r="AR578" s="60">
        <v>5.0000000000000001E-4</v>
      </c>
      <c r="AS578" s="17">
        <v>1</v>
      </c>
      <c r="AT578" s="16"/>
      <c r="AU578" s="16"/>
      <c r="AV578" s="18"/>
      <c r="AW578" s="16"/>
      <c r="AX578" s="18">
        <v>3.0000000000000001E-3</v>
      </c>
      <c r="AY578" s="16">
        <v>1</v>
      </c>
      <c r="AZ578" s="60">
        <v>5.0000000000000001E-4</v>
      </c>
      <c r="BA578" s="17">
        <v>1</v>
      </c>
      <c r="BB578" s="16"/>
      <c r="BC578" s="16"/>
      <c r="BD578" s="16"/>
      <c r="BE578" s="16"/>
      <c r="BF578" s="60">
        <v>5.0000000000000001E-4</v>
      </c>
      <c r="BG578" s="17">
        <v>1</v>
      </c>
      <c r="BH578" s="60">
        <v>5.0000000000000001E-4</v>
      </c>
      <c r="BI578" s="17">
        <v>1</v>
      </c>
      <c r="BJ578" s="60">
        <v>5.0000000000000001E-4</v>
      </c>
      <c r="BK578" s="17">
        <v>1</v>
      </c>
      <c r="BL578" s="16"/>
      <c r="BM578" s="16"/>
      <c r="BN578" s="16"/>
      <c r="BO578" s="16"/>
      <c r="BP578" s="16"/>
      <c r="BQ578" s="16"/>
      <c r="BR578" s="60">
        <v>5.0000000000000001E-4</v>
      </c>
      <c r="BS578" s="17">
        <v>1</v>
      </c>
      <c r="BT578" s="16"/>
      <c r="BU578" s="16"/>
      <c r="BV578" s="16"/>
      <c r="BW578" s="16"/>
      <c r="BX578" s="60">
        <v>5.0000000000000001E-4</v>
      </c>
      <c r="BY578" s="17">
        <v>1</v>
      </c>
      <c r="BZ578" s="60">
        <v>5.0000000000000001E-4</v>
      </c>
      <c r="CA578" s="17">
        <v>1</v>
      </c>
      <c r="CB578" s="16"/>
      <c r="CC578" s="16"/>
      <c r="CD578" s="16"/>
      <c r="CE578" s="16"/>
      <c r="CF578" s="16"/>
      <c r="CG578" s="16"/>
      <c r="CH578" s="60">
        <v>5.0000000000000001E-4</v>
      </c>
      <c r="CI578" s="17">
        <v>1</v>
      </c>
      <c r="CJ578" s="16"/>
      <c r="CK578" s="16"/>
      <c r="CL578" s="16"/>
      <c r="CM578" s="16"/>
      <c r="CN578" s="16"/>
      <c r="CO578" s="16"/>
      <c r="CP578" s="16"/>
      <c r="CQ578" s="16"/>
      <c r="CR578" s="16"/>
      <c r="CS578" s="16"/>
      <c r="CT578" s="60">
        <v>5.0000000000000001E-4</v>
      </c>
      <c r="CU578" s="17">
        <v>1</v>
      </c>
      <c r="CV578" s="16"/>
      <c r="CW578" s="16"/>
    </row>
    <row r="579" spans="1:101" x14ac:dyDescent="0.3">
      <c r="A579" s="14">
        <v>135</v>
      </c>
      <c r="B579" s="15"/>
      <c r="C579" s="14" t="s">
        <v>224</v>
      </c>
      <c r="D579" s="14" t="s">
        <v>497</v>
      </c>
      <c r="E579" s="14"/>
      <c r="F579" s="14"/>
      <c r="G579" s="14" t="s">
        <v>498</v>
      </c>
      <c r="H579" s="2"/>
      <c r="I579" s="12">
        <v>100</v>
      </c>
      <c r="J579" s="16">
        <f t="shared" si="29"/>
        <v>21.400000000000006</v>
      </c>
      <c r="K579" s="16">
        <f t="shared" si="30"/>
        <v>51.974499999999999</v>
      </c>
      <c r="L579" s="16">
        <f t="shared" si="28"/>
        <v>48.025500000000001</v>
      </c>
      <c r="M579" s="16">
        <f t="shared" si="28"/>
        <v>78.599999999999994</v>
      </c>
      <c r="N579" s="17">
        <v>8</v>
      </c>
      <c r="O579" s="17">
        <v>25</v>
      </c>
      <c r="P579" s="17">
        <v>5</v>
      </c>
      <c r="Q579" s="17">
        <v>10</v>
      </c>
      <c r="R579" s="18">
        <v>5.0000000000000001E-3</v>
      </c>
      <c r="S579" s="16">
        <v>0.5</v>
      </c>
      <c r="T579" s="60"/>
      <c r="U579" s="17"/>
      <c r="V579" s="16"/>
      <c r="W579" s="16"/>
      <c r="X579" s="18"/>
      <c r="Y579" s="16"/>
      <c r="Z579" s="16"/>
      <c r="AA579" s="16"/>
      <c r="AB579" s="16"/>
      <c r="AC579" s="16"/>
      <c r="AD579" s="16"/>
      <c r="AE579" s="16"/>
      <c r="AF579" s="18">
        <v>2E-3</v>
      </c>
      <c r="AG579" s="16">
        <v>0.1</v>
      </c>
      <c r="AH579" s="18">
        <v>5.0000000000000001E-3</v>
      </c>
      <c r="AI579" s="16">
        <v>0.5</v>
      </c>
      <c r="AJ579" s="17">
        <v>35</v>
      </c>
      <c r="AK579" s="17">
        <v>40</v>
      </c>
      <c r="AL579" s="16"/>
      <c r="AM579" s="16"/>
      <c r="AN579" s="16">
        <v>0.01</v>
      </c>
      <c r="AO579" s="16">
        <v>0.5</v>
      </c>
      <c r="AP579" s="16"/>
      <c r="AQ579" s="16"/>
      <c r="AR579" s="60"/>
      <c r="AS579" s="17"/>
      <c r="AT579" s="16"/>
      <c r="AU579" s="16"/>
      <c r="AV579" s="18"/>
      <c r="AW579" s="16"/>
      <c r="AX579" s="18">
        <v>3.0000000000000001E-3</v>
      </c>
      <c r="AY579" s="16">
        <v>1</v>
      </c>
      <c r="AZ579" s="60"/>
      <c r="BA579" s="17"/>
      <c r="BB579" s="16"/>
      <c r="BC579" s="16"/>
      <c r="BD579" s="16"/>
      <c r="BE579" s="16"/>
      <c r="BF579" s="60"/>
      <c r="BG579" s="17"/>
      <c r="BH579" s="60"/>
      <c r="BI579" s="17"/>
      <c r="BJ579" s="60"/>
      <c r="BK579" s="17"/>
      <c r="BL579" s="16"/>
      <c r="BM579" s="16"/>
      <c r="BN579" s="16"/>
      <c r="BO579" s="16"/>
      <c r="BP579" s="16"/>
      <c r="BQ579" s="16"/>
      <c r="BR579" s="60"/>
      <c r="BS579" s="17"/>
      <c r="BT579" s="16"/>
      <c r="BU579" s="16"/>
      <c r="BV579" s="16"/>
      <c r="BW579" s="16"/>
      <c r="BX579" s="60"/>
      <c r="BY579" s="17"/>
      <c r="BZ579" s="60"/>
      <c r="CA579" s="17"/>
      <c r="CB579" s="16"/>
      <c r="CC579" s="16"/>
      <c r="CD579" s="16"/>
      <c r="CE579" s="16"/>
      <c r="CF579" s="16"/>
      <c r="CG579" s="16"/>
      <c r="CH579" s="60"/>
      <c r="CI579" s="17"/>
      <c r="CJ579" s="16"/>
      <c r="CK579" s="16"/>
      <c r="CL579" s="16"/>
      <c r="CM579" s="16"/>
      <c r="CN579" s="16"/>
      <c r="CO579" s="16"/>
      <c r="CP579" s="16"/>
      <c r="CQ579" s="16"/>
      <c r="CR579" s="16"/>
      <c r="CS579" s="16"/>
      <c r="CT579" s="60">
        <v>5.0000000000000001E-4</v>
      </c>
      <c r="CU579" s="17">
        <v>1</v>
      </c>
      <c r="CV579" s="16"/>
      <c r="CW579" s="16"/>
    </row>
    <row r="580" spans="1:101" x14ac:dyDescent="0.3">
      <c r="A580" s="14">
        <v>135</v>
      </c>
      <c r="B580" s="15"/>
      <c r="C580" s="14" t="s">
        <v>224</v>
      </c>
      <c r="D580" s="14" t="s">
        <v>497</v>
      </c>
      <c r="E580" s="14"/>
      <c r="F580" s="14"/>
      <c r="G580" s="14" t="s">
        <v>498</v>
      </c>
      <c r="H580" s="2"/>
      <c r="I580" s="12">
        <v>100</v>
      </c>
      <c r="J580" s="16">
        <f t="shared" si="29"/>
        <v>21.900000000000006</v>
      </c>
      <c r="K580" s="16">
        <f t="shared" si="30"/>
        <v>51.979499999999994</v>
      </c>
      <c r="L580" s="16">
        <f t="shared" si="28"/>
        <v>48.020500000000006</v>
      </c>
      <c r="M580" s="16">
        <f t="shared" si="28"/>
        <v>78.099999999999994</v>
      </c>
      <c r="N580" s="17">
        <v>8</v>
      </c>
      <c r="O580" s="17">
        <v>25</v>
      </c>
      <c r="P580" s="17">
        <v>5</v>
      </c>
      <c r="Q580" s="17">
        <v>10</v>
      </c>
      <c r="R580" s="18">
        <v>5.0000000000000001E-3</v>
      </c>
      <c r="S580" s="16">
        <v>0.5</v>
      </c>
      <c r="T580" s="60"/>
      <c r="U580" s="17"/>
      <c r="V580" s="16"/>
      <c r="W580" s="16"/>
      <c r="X580" s="18"/>
      <c r="Y580" s="16"/>
      <c r="Z580" s="16">
        <v>0.01</v>
      </c>
      <c r="AA580" s="16">
        <v>0.5</v>
      </c>
      <c r="AB580" s="16"/>
      <c r="AC580" s="16"/>
      <c r="AD580" s="16"/>
      <c r="AE580" s="16"/>
      <c r="AF580" s="18">
        <v>2E-3</v>
      </c>
      <c r="AG580" s="16">
        <v>0.1</v>
      </c>
      <c r="AH580" s="18"/>
      <c r="AI580" s="16"/>
      <c r="AJ580" s="17">
        <v>35</v>
      </c>
      <c r="AK580" s="17">
        <v>40</v>
      </c>
      <c r="AL580" s="16"/>
      <c r="AM580" s="16"/>
      <c r="AN580" s="16"/>
      <c r="AO580" s="16"/>
      <c r="AP580" s="16"/>
      <c r="AQ580" s="16"/>
      <c r="AR580" s="60"/>
      <c r="AS580" s="17"/>
      <c r="AT580" s="16"/>
      <c r="AU580" s="16"/>
      <c r="AV580" s="18"/>
      <c r="AW580" s="16"/>
      <c r="AX580" s="18">
        <v>3.0000000000000001E-3</v>
      </c>
      <c r="AY580" s="16">
        <v>1</v>
      </c>
      <c r="AZ580" s="60"/>
      <c r="BA580" s="17"/>
      <c r="BB580" s="16"/>
      <c r="BC580" s="16"/>
      <c r="BD580" s="16"/>
      <c r="BE580" s="16"/>
      <c r="BF580" s="60"/>
      <c r="BG580" s="17"/>
      <c r="BH580" s="60"/>
      <c r="BI580" s="17"/>
      <c r="BJ580" s="60"/>
      <c r="BK580" s="17"/>
      <c r="BL580" s="16"/>
      <c r="BM580" s="16"/>
      <c r="BN580" s="16"/>
      <c r="BO580" s="16"/>
      <c r="BP580" s="16"/>
      <c r="BQ580" s="16"/>
      <c r="BR580" s="60"/>
      <c r="BS580" s="17"/>
      <c r="BT580" s="16"/>
      <c r="BU580" s="16"/>
      <c r="BV580" s="16"/>
      <c r="BW580" s="16"/>
      <c r="BX580" s="60"/>
      <c r="BY580" s="17"/>
      <c r="BZ580" s="60"/>
      <c r="CA580" s="17"/>
      <c r="CB580" s="16"/>
      <c r="CC580" s="16"/>
      <c r="CD580" s="16"/>
      <c r="CE580" s="16"/>
      <c r="CF580" s="16"/>
      <c r="CG580" s="16"/>
      <c r="CH580" s="60"/>
      <c r="CI580" s="17"/>
      <c r="CJ580" s="16"/>
      <c r="CK580" s="16"/>
      <c r="CL580" s="16"/>
      <c r="CM580" s="16"/>
      <c r="CN580" s="16"/>
      <c r="CO580" s="16"/>
      <c r="CP580" s="16"/>
      <c r="CQ580" s="16"/>
      <c r="CR580" s="16"/>
      <c r="CS580" s="16"/>
      <c r="CT580" s="60">
        <v>5.0000000000000001E-4</v>
      </c>
      <c r="CU580" s="17">
        <v>1</v>
      </c>
      <c r="CV580" s="16"/>
      <c r="CW580" s="16"/>
    </row>
    <row r="581" spans="1:101" x14ac:dyDescent="0.3">
      <c r="A581" s="14">
        <v>135</v>
      </c>
      <c r="B581" s="15"/>
      <c r="C581" s="14" t="s">
        <v>224</v>
      </c>
      <c r="D581" s="14" t="s">
        <v>497</v>
      </c>
      <c r="E581" s="14"/>
      <c r="F581" s="14"/>
      <c r="G581" s="14" t="s">
        <v>498</v>
      </c>
      <c r="H581" s="2"/>
      <c r="I581" s="12">
        <v>100</v>
      </c>
      <c r="J581" s="16">
        <f t="shared" si="29"/>
        <v>11.900000000000006</v>
      </c>
      <c r="K581" s="16">
        <f t="shared" si="30"/>
        <v>51.974499999999978</v>
      </c>
      <c r="L581" s="16">
        <f t="shared" si="28"/>
        <v>48.025500000000022</v>
      </c>
      <c r="M581" s="16">
        <f t="shared" si="28"/>
        <v>88.1</v>
      </c>
      <c r="N581" s="17">
        <v>8</v>
      </c>
      <c r="O581" s="17">
        <v>25</v>
      </c>
      <c r="P581" s="17">
        <v>5</v>
      </c>
      <c r="Q581" s="17">
        <v>10</v>
      </c>
      <c r="R581" s="18">
        <v>5.0000000000000001E-3</v>
      </c>
      <c r="S581" s="16">
        <v>0.5</v>
      </c>
      <c r="T581" s="60">
        <v>5.0000000000000001E-4</v>
      </c>
      <c r="U581" s="17">
        <v>1</v>
      </c>
      <c r="V581" s="16"/>
      <c r="W581" s="16"/>
      <c r="X581" s="18">
        <v>2E-3</v>
      </c>
      <c r="Y581" s="16">
        <v>0.1</v>
      </c>
      <c r="Z581" s="16"/>
      <c r="AA581" s="16"/>
      <c r="AB581" s="16"/>
      <c r="AC581" s="16"/>
      <c r="AD581" s="16"/>
      <c r="AE581" s="16"/>
      <c r="AF581" s="18"/>
      <c r="AG581" s="16"/>
      <c r="AH581" s="18"/>
      <c r="AI581" s="16"/>
      <c r="AJ581" s="17">
        <v>35</v>
      </c>
      <c r="AK581" s="17">
        <v>40</v>
      </c>
      <c r="AL581" s="16"/>
      <c r="AM581" s="16"/>
      <c r="AN581" s="16">
        <v>0.01</v>
      </c>
      <c r="AO581" s="16">
        <v>0.5</v>
      </c>
      <c r="AP581" s="16"/>
      <c r="AQ581" s="16"/>
      <c r="AR581" s="60">
        <v>5.0000000000000001E-4</v>
      </c>
      <c r="AS581" s="17">
        <v>1</v>
      </c>
      <c r="AT581" s="16"/>
      <c r="AU581" s="16"/>
      <c r="AV581" s="18"/>
      <c r="AW581" s="16"/>
      <c r="AX581" s="18">
        <v>3.0000000000000001E-3</v>
      </c>
      <c r="AY581" s="16">
        <v>1</v>
      </c>
      <c r="AZ581" s="60">
        <v>5.0000000000000001E-4</v>
      </c>
      <c r="BA581" s="17">
        <v>1</v>
      </c>
      <c r="BB581" s="16"/>
      <c r="BC581" s="16"/>
      <c r="BD581" s="16"/>
      <c r="BE581" s="16"/>
      <c r="BF581" s="60">
        <v>5.0000000000000001E-4</v>
      </c>
      <c r="BG581" s="17">
        <v>1</v>
      </c>
      <c r="BH581" s="60">
        <v>5.0000000000000001E-4</v>
      </c>
      <c r="BI581" s="17">
        <v>1</v>
      </c>
      <c r="BJ581" s="60">
        <v>5.0000000000000001E-4</v>
      </c>
      <c r="BK581" s="17">
        <v>1</v>
      </c>
      <c r="BL581" s="16"/>
      <c r="BM581" s="16"/>
      <c r="BN581" s="16"/>
      <c r="BO581" s="16"/>
      <c r="BP581" s="16"/>
      <c r="BQ581" s="16"/>
      <c r="BR581" s="60">
        <v>5.0000000000000001E-4</v>
      </c>
      <c r="BS581" s="17">
        <v>1</v>
      </c>
      <c r="BT581" s="16"/>
      <c r="BU581" s="16"/>
      <c r="BV581" s="16"/>
      <c r="BW581" s="16"/>
      <c r="BX581" s="60">
        <v>5.0000000000000001E-4</v>
      </c>
      <c r="BY581" s="17">
        <v>1</v>
      </c>
      <c r="BZ581" s="60">
        <v>5.0000000000000001E-4</v>
      </c>
      <c r="CA581" s="17">
        <v>1</v>
      </c>
      <c r="CB581" s="16"/>
      <c r="CC581" s="16"/>
      <c r="CD581" s="16"/>
      <c r="CE581" s="16"/>
      <c r="CF581" s="16"/>
      <c r="CG581" s="16"/>
      <c r="CH581" s="60">
        <v>5.0000000000000001E-4</v>
      </c>
      <c r="CI581" s="17">
        <v>1</v>
      </c>
      <c r="CJ581" s="16"/>
      <c r="CK581" s="16"/>
      <c r="CL581" s="16"/>
      <c r="CM581" s="16"/>
      <c r="CN581" s="16"/>
      <c r="CO581" s="16"/>
      <c r="CP581" s="16"/>
      <c r="CQ581" s="16"/>
      <c r="CR581" s="16"/>
      <c r="CS581" s="16"/>
      <c r="CT581" s="60">
        <v>5.0000000000000001E-4</v>
      </c>
      <c r="CU581" s="17">
        <v>1</v>
      </c>
      <c r="CV581" s="16"/>
      <c r="CW581" s="16"/>
    </row>
    <row r="582" spans="1:101" x14ac:dyDescent="0.3">
      <c r="A582" s="14">
        <v>135</v>
      </c>
      <c r="B582" s="15"/>
      <c r="C582" s="14" t="s">
        <v>224</v>
      </c>
      <c r="D582" s="14" t="s">
        <v>497</v>
      </c>
      <c r="E582" s="14"/>
      <c r="F582" s="14"/>
      <c r="G582" s="14" t="s">
        <v>498</v>
      </c>
      <c r="H582" s="2"/>
      <c r="I582" s="12">
        <v>100</v>
      </c>
      <c r="J582" s="16">
        <f t="shared" si="29"/>
        <v>21.900000000000006</v>
      </c>
      <c r="K582" s="16">
        <f t="shared" si="30"/>
        <v>51.979499999999994</v>
      </c>
      <c r="L582" s="16">
        <f t="shared" ref="L582:M623" si="31">N582+P582+R582+T582+V582+X582+Z582+AB582+AD582+AF582+AH582+AJ582+AL582+AN582+AP582+AR582+AT582+AV582+AX582+AZ582+BF582+BB582+BD582+BH582+BJ582+BL582+BN582+BP582+BR582+BT582+BV582+BX582+BZ582+CB582+CD582+CF582+CH582+CJ582+CL582+CN582+CP582+CR582+CT582</f>
        <v>48.020500000000006</v>
      </c>
      <c r="M582" s="16">
        <f t="shared" si="31"/>
        <v>78.099999999999994</v>
      </c>
      <c r="N582" s="17">
        <v>8</v>
      </c>
      <c r="O582" s="17">
        <v>25</v>
      </c>
      <c r="P582" s="17">
        <v>5</v>
      </c>
      <c r="Q582" s="17">
        <v>10</v>
      </c>
      <c r="R582" s="18">
        <v>5.0000000000000001E-3</v>
      </c>
      <c r="S582" s="16">
        <v>0.5</v>
      </c>
      <c r="T582" s="60"/>
      <c r="U582" s="17"/>
      <c r="V582" s="16"/>
      <c r="W582" s="16"/>
      <c r="X582" s="18"/>
      <c r="Y582" s="16"/>
      <c r="Z582" s="16"/>
      <c r="AA582" s="16"/>
      <c r="AB582" s="16"/>
      <c r="AC582" s="16"/>
      <c r="AD582" s="16"/>
      <c r="AE582" s="16"/>
      <c r="AF582" s="18">
        <v>2E-3</v>
      </c>
      <c r="AG582" s="16">
        <v>0.1</v>
      </c>
      <c r="AH582" s="18"/>
      <c r="AI582" s="16"/>
      <c r="AJ582" s="17">
        <v>35</v>
      </c>
      <c r="AK582" s="17">
        <v>40</v>
      </c>
      <c r="AL582" s="16"/>
      <c r="AM582" s="16"/>
      <c r="AN582" s="16">
        <v>0.01</v>
      </c>
      <c r="AO582" s="16">
        <v>0.5</v>
      </c>
      <c r="AP582" s="16"/>
      <c r="AQ582" s="16"/>
      <c r="AR582" s="60"/>
      <c r="AS582" s="17"/>
      <c r="AT582" s="16"/>
      <c r="AU582" s="16"/>
      <c r="AV582" s="18"/>
      <c r="AW582" s="16"/>
      <c r="AX582" s="18">
        <v>3.0000000000000001E-3</v>
      </c>
      <c r="AY582" s="16">
        <v>1</v>
      </c>
      <c r="AZ582" s="60"/>
      <c r="BA582" s="17"/>
      <c r="BB582" s="16"/>
      <c r="BC582" s="16"/>
      <c r="BD582" s="16"/>
      <c r="BE582" s="16"/>
      <c r="BF582" s="60"/>
      <c r="BG582" s="17"/>
      <c r="BH582" s="60"/>
      <c r="BI582" s="17"/>
      <c r="BJ582" s="60"/>
      <c r="BK582" s="17"/>
      <c r="BL582" s="16"/>
      <c r="BM582" s="16"/>
      <c r="BN582" s="16"/>
      <c r="BO582" s="16"/>
      <c r="BP582" s="16"/>
      <c r="BQ582" s="16"/>
      <c r="BR582" s="60"/>
      <c r="BS582" s="17"/>
      <c r="BT582" s="16"/>
      <c r="BU582" s="16"/>
      <c r="BV582" s="16"/>
      <c r="BW582" s="16"/>
      <c r="BX582" s="60"/>
      <c r="BY582" s="17"/>
      <c r="BZ582" s="60"/>
      <c r="CA582" s="17"/>
      <c r="CB582" s="16"/>
      <c r="CC582" s="16"/>
      <c r="CD582" s="16"/>
      <c r="CE582" s="16"/>
      <c r="CF582" s="16"/>
      <c r="CG582" s="16"/>
      <c r="CH582" s="60"/>
      <c r="CI582" s="17"/>
      <c r="CJ582" s="16"/>
      <c r="CK582" s="16"/>
      <c r="CL582" s="16"/>
      <c r="CM582" s="16"/>
      <c r="CN582" s="16"/>
      <c r="CO582" s="16"/>
      <c r="CP582" s="16"/>
      <c r="CQ582" s="16"/>
      <c r="CR582" s="16"/>
      <c r="CS582" s="16"/>
      <c r="CT582" s="60">
        <v>5.0000000000000001E-4</v>
      </c>
      <c r="CU582" s="17">
        <v>1</v>
      </c>
      <c r="CV582" s="16"/>
      <c r="CW582" s="16"/>
    </row>
    <row r="583" spans="1:101" x14ac:dyDescent="0.3">
      <c r="A583" s="14">
        <v>136</v>
      </c>
      <c r="B583" s="15"/>
      <c r="C583" s="14" t="s">
        <v>224</v>
      </c>
      <c r="D583" s="14" t="s">
        <v>499</v>
      </c>
      <c r="E583" s="14"/>
      <c r="F583" s="14"/>
      <c r="G583" s="14" t="s">
        <v>500</v>
      </c>
      <c r="H583" s="2"/>
      <c r="I583" s="12">
        <v>100</v>
      </c>
      <c r="J583" s="16">
        <f t="shared" si="29"/>
        <v>97.72</v>
      </c>
      <c r="K583" s="16">
        <f t="shared" si="30"/>
        <v>98.741</v>
      </c>
      <c r="L583" s="16">
        <f t="shared" si="31"/>
        <v>1.2589999999999997</v>
      </c>
      <c r="M583" s="16">
        <f t="shared" si="31"/>
        <v>2.2800000000000002</v>
      </c>
      <c r="N583" s="16">
        <v>0.5</v>
      </c>
      <c r="O583" s="16">
        <v>1.1000000000000001</v>
      </c>
      <c r="P583" s="16">
        <v>0.7</v>
      </c>
      <c r="Q583" s="16">
        <v>0.8</v>
      </c>
      <c r="R583" s="18">
        <v>3.0000000000000001E-3</v>
      </c>
      <c r="S583" s="16">
        <v>0.1</v>
      </c>
      <c r="T583" s="18">
        <v>3.0000000000000001E-3</v>
      </c>
      <c r="U583" s="16">
        <v>0.1</v>
      </c>
      <c r="V583" s="16">
        <v>0.05</v>
      </c>
      <c r="W583" s="16">
        <v>0.08</v>
      </c>
      <c r="X583" s="18"/>
      <c r="Y583" s="16"/>
      <c r="Z583" s="18">
        <v>3.0000000000000001E-3</v>
      </c>
      <c r="AA583" s="16">
        <v>0.1</v>
      </c>
      <c r="AB583" s="16"/>
      <c r="AC583" s="16"/>
      <c r="AD583" s="16"/>
      <c r="AE583" s="16"/>
      <c r="AF583" s="18"/>
      <c r="AG583" s="16"/>
      <c r="AH583" s="16"/>
      <c r="AI583" s="16"/>
      <c r="AJ583" s="18"/>
      <c r="AK583" s="16"/>
      <c r="AL583" s="18"/>
      <c r="AM583" s="16"/>
      <c r="AN583" s="16"/>
      <c r="AO583" s="16"/>
      <c r="AP583" s="16"/>
      <c r="AQ583" s="16"/>
      <c r="AR583" s="16"/>
      <c r="AS583" s="16"/>
      <c r="AT583" s="16"/>
      <c r="AU583" s="16"/>
      <c r="AV583" s="16"/>
      <c r="AW583" s="16"/>
      <c r="AX583" s="16"/>
      <c r="AY583" s="16"/>
      <c r="AZ583" s="16"/>
      <c r="BA583" s="16"/>
      <c r="BB583" s="16"/>
      <c r="BC583" s="16"/>
      <c r="BD583" s="16"/>
      <c r="BE583" s="16"/>
      <c r="BF583" s="16"/>
      <c r="BG583" s="16"/>
      <c r="BH583" s="18"/>
      <c r="BI583" s="16"/>
      <c r="BJ583" s="16"/>
      <c r="BK583" s="16"/>
      <c r="BL583" s="16"/>
      <c r="BM583" s="16"/>
      <c r="BN583" s="16"/>
      <c r="BO583" s="16"/>
      <c r="BP583" s="16"/>
      <c r="BQ583" s="16"/>
      <c r="BR583" s="16"/>
      <c r="BS583" s="16"/>
      <c r="BT583" s="16"/>
      <c r="BU583" s="16"/>
      <c r="BV583" s="16"/>
      <c r="BW583" s="16"/>
      <c r="BX583" s="16"/>
      <c r="BY583" s="16"/>
      <c r="BZ583" s="16"/>
      <c r="CA583" s="16"/>
      <c r="CB583" s="16"/>
      <c r="CC583" s="16"/>
      <c r="CD583" s="16"/>
      <c r="CE583" s="16"/>
      <c r="CF583" s="16"/>
      <c r="CG583" s="16"/>
      <c r="CH583" s="16"/>
      <c r="CI583" s="16"/>
      <c r="CJ583" s="16"/>
      <c r="CK583" s="16"/>
      <c r="CL583" s="16"/>
      <c r="CM583" s="16"/>
      <c r="CN583" s="16"/>
      <c r="CO583" s="16"/>
      <c r="CP583" s="16"/>
      <c r="CQ583" s="16"/>
      <c r="CR583" s="16"/>
      <c r="CS583" s="16"/>
      <c r="CT583" s="16"/>
      <c r="CU583" s="16"/>
      <c r="CV583" s="16"/>
      <c r="CW583" s="16"/>
    </row>
    <row r="584" spans="1:101" x14ac:dyDescent="0.3">
      <c r="A584" s="14">
        <v>136</v>
      </c>
      <c r="B584" s="15"/>
      <c r="C584" s="14" t="s">
        <v>224</v>
      </c>
      <c r="D584" s="14" t="s">
        <v>499</v>
      </c>
      <c r="E584" s="14"/>
      <c r="F584" s="14"/>
      <c r="G584" s="14" t="s">
        <v>500</v>
      </c>
      <c r="H584" s="2"/>
      <c r="I584" s="12">
        <v>100</v>
      </c>
      <c r="J584" s="16">
        <f t="shared" si="29"/>
        <v>97.72</v>
      </c>
      <c r="K584" s="16">
        <f t="shared" si="30"/>
        <v>98.741</v>
      </c>
      <c r="L584" s="16">
        <f t="shared" si="31"/>
        <v>1.2589999999999997</v>
      </c>
      <c r="M584" s="16">
        <f t="shared" si="31"/>
        <v>2.2800000000000002</v>
      </c>
      <c r="N584" s="16">
        <v>0.5</v>
      </c>
      <c r="O584" s="16">
        <v>1.1000000000000001</v>
      </c>
      <c r="P584" s="16">
        <v>0.7</v>
      </c>
      <c r="Q584" s="16">
        <v>0.8</v>
      </c>
      <c r="R584" s="18">
        <v>3.0000000000000001E-3</v>
      </c>
      <c r="S584" s="16">
        <v>0.1</v>
      </c>
      <c r="T584" s="18">
        <v>3.0000000000000001E-3</v>
      </c>
      <c r="U584" s="16">
        <v>0.1</v>
      </c>
      <c r="V584" s="16">
        <v>0.05</v>
      </c>
      <c r="W584" s="16">
        <v>0.08</v>
      </c>
      <c r="X584" s="18"/>
      <c r="Y584" s="16"/>
      <c r="Z584" s="18"/>
      <c r="AA584" s="16"/>
      <c r="AB584" s="16"/>
      <c r="AC584" s="16"/>
      <c r="AD584" s="16"/>
      <c r="AE584" s="16"/>
      <c r="AF584" s="18"/>
      <c r="AG584" s="16"/>
      <c r="AH584" s="16"/>
      <c r="AI584" s="16"/>
      <c r="AJ584" s="18"/>
      <c r="AK584" s="16"/>
      <c r="AL584" s="18">
        <v>3.0000000000000001E-3</v>
      </c>
      <c r="AM584" s="16">
        <v>0.1</v>
      </c>
      <c r="AN584" s="16"/>
      <c r="AO584" s="16"/>
      <c r="AP584" s="16"/>
      <c r="AQ584" s="16"/>
      <c r="AR584" s="16"/>
      <c r="AS584" s="16"/>
      <c r="AT584" s="16"/>
      <c r="AU584" s="16"/>
      <c r="AV584" s="16"/>
      <c r="AW584" s="16"/>
      <c r="AX584" s="16"/>
      <c r="AY584" s="16"/>
      <c r="AZ584" s="16"/>
      <c r="BA584" s="16"/>
      <c r="BB584" s="16"/>
      <c r="BC584" s="16"/>
      <c r="BD584" s="16"/>
      <c r="BE584" s="16"/>
      <c r="BF584" s="16"/>
      <c r="BG584" s="16"/>
      <c r="BH584" s="18"/>
      <c r="BI584" s="16"/>
      <c r="BJ584" s="16"/>
      <c r="BK584" s="16"/>
      <c r="BL584" s="16"/>
      <c r="BM584" s="16"/>
      <c r="BN584" s="16"/>
      <c r="BO584" s="16"/>
      <c r="BP584" s="16"/>
      <c r="BQ584" s="16"/>
      <c r="BR584" s="16"/>
      <c r="BS584" s="16"/>
      <c r="BT584" s="16"/>
      <c r="BU584" s="16"/>
      <c r="BV584" s="16"/>
      <c r="BW584" s="16"/>
      <c r="BX584" s="16"/>
      <c r="BY584" s="16"/>
      <c r="BZ584" s="16"/>
      <c r="CA584" s="16"/>
      <c r="CB584" s="16"/>
      <c r="CC584" s="16"/>
      <c r="CD584" s="16"/>
      <c r="CE584" s="16"/>
      <c r="CF584" s="16"/>
      <c r="CG584" s="16"/>
      <c r="CH584" s="16"/>
      <c r="CI584" s="16"/>
      <c r="CJ584" s="16"/>
      <c r="CK584" s="16"/>
      <c r="CL584" s="16"/>
      <c r="CM584" s="16"/>
      <c r="CN584" s="16"/>
      <c r="CO584" s="16"/>
      <c r="CP584" s="16"/>
      <c r="CQ584" s="16"/>
      <c r="CR584" s="16"/>
      <c r="CS584" s="16"/>
      <c r="CT584" s="16"/>
      <c r="CU584" s="16"/>
      <c r="CV584" s="16"/>
      <c r="CW584" s="16"/>
    </row>
    <row r="585" spans="1:101" x14ac:dyDescent="0.3">
      <c r="A585" s="14">
        <v>136</v>
      </c>
      <c r="B585" s="15"/>
      <c r="C585" s="14" t="s">
        <v>224</v>
      </c>
      <c r="D585" s="14" t="s">
        <v>499</v>
      </c>
      <c r="E585" s="14"/>
      <c r="F585" s="14"/>
      <c r="G585" s="14" t="s">
        <v>500</v>
      </c>
      <c r="H585" s="2"/>
      <c r="I585" s="12">
        <v>100</v>
      </c>
      <c r="J585" s="16">
        <f t="shared" si="29"/>
        <v>97.72</v>
      </c>
      <c r="K585" s="16">
        <f t="shared" si="30"/>
        <v>98.741</v>
      </c>
      <c r="L585" s="16">
        <f t="shared" si="31"/>
        <v>1.2589999999999997</v>
      </c>
      <c r="M585" s="16">
        <f t="shared" si="31"/>
        <v>2.2800000000000002</v>
      </c>
      <c r="N585" s="16">
        <v>0.5</v>
      </c>
      <c r="O585" s="16">
        <v>1.1000000000000001</v>
      </c>
      <c r="P585" s="16">
        <v>0.7</v>
      </c>
      <c r="Q585" s="16">
        <v>0.8</v>
      </c>
      <c r="R585" s="18">
        <v>3.0000000000000001E-3</v>
      </c>
      <c r="S585" s="16">
        <v>0.1</v>
      </c>
      <c r="T585" s="18">
        <v>3.0000000000000001E-3</v>
      </c>
      <c r="U585" s="16">
        <v>0.1</v>
      </c>
      <c r="V585" s="16">
        <v>0.05</v>
      </c>
      <c r="W585" s="16">
        <v>0.08</v>
      </c>
      <c r="X585" s="18"/>
      <c r="Y585" s="16"/>
      <c r="Z585" s="18"/>
      <c r="AA585" s="16"/>
      <c r="AB585" s="16"/>
      <c r="AC585" s="16"/>
      <c r="AD585" s="16"/>
      <c r="AE585" s="16"/>
      <c r="AF585" s="18"/>
      <c r="AG585" s="16"/>
      <c r="AH585" s="16"/>
      <c r="AI585" s="16"/>
      <c r="AJ585" s="18"/>
      <c r="AK585" s="16"/>
      <c r="AL585" s="18"/>
      <c r="AM585" s="16"/>
      <c r="AN585" s="16"/>
      <c r="AO585" s="16"/>
      <c r="AP585" s="16"/>
      <c r="AQ585" s="16"/>
      <c r="AR585" s="16"/>
      <c r="AS585" s="16"/>
      <c r="AT585" s="16"/>
      <c r="AU585" s="16"/>
      <c r="AV585" s="16"/>
      <c r="AW585" s="16"/>
      <c r="AX585" s="16"/>
      <c r="AY585" s="16"/>
      <c r="AZ585" s="16"/>
      <c r="BA585" s="16"/>
      <c r="BB585" s="16"/>
      <c r="BC585" s="16"/>
      <c r="BD585" s="16"/>
      <c r="BE585" s="16"/>
      <c r="BF585" s="16"/>
      <c r="BG585" s="16"/>
      <c r="BH585" s="18">
        <v>3.0000000000000001E-3</v>
      </c>
      <c r="BI585" s="16">
        <v>0.1</v>
      </c>
      <c r="BJ585" s="16"/>
      <c r="BK585" s="16"/>
      <c r="BL585" s="16"/>
      <c r="BM585" s="16"/>
      <c r="BN585" s="16"/>
      <c r="BO585" s="16"/>
      <c r="BP585" s="16"/>
      <c r="BQ585" s="16"/>
      <c r="BR585" s="16"/>
      <c r="BS585" s="16"/>
      <c r="BT585" s="16"/>
      <c r="BU585" s="16"/>
      <c r="BV585" s="16"/>
      <c r="BW585" s="16"/>
      <c r="BX585" s="16"/>
      <c r="BY585" s="16"/>
      <c r="BZ585" s="16"/>
      <c r="CA585" s="16"/>
      <c r="CB585" s="16"/>
      <c r="CC585" s="16"/>
      <c r="CD585" s="16"/>
      <c r="CE585" s="16"/>
      <c r="CF585" s="16"/>
      <c r="CG585" s="16"/>
      <c r="CH585" s="16"/>
      <c r="CI585" s="16"/>
      <c r="CJ585" s="16"/>
      <c r="CK585" s="16"/>
      <c r="CL585" s="16"/>
      <c r="CM585" s="16"/>
      <c r="CN585" s="16"/>
      <c r="CO585" s="16"/>
      <c r="CP585" s="16"/>
      <c r="CQ585" s="16"/>
      <c r="CR585" s="16"/>
      <c r="CS585" s="16"/>
      <c r="CT585" s="16"/>
      <c r="CU585" s="16"/>
      <c r="CV585" s="16"/>
      <c r="CW585" s="16"/>
    </row>
    <row r="586" spans="1:101" x14ac:dyDescent="0.3">
      <c r="A586" s="14">
        <v>136</v>
      </c>
      <c r="B586" s="15"/>
      <c r="C586" s="14" t="s">
        <v>224</v>
      </c>
      <c r="D586" s="14" t="s">
        <v>499</v>
      </c>
      <c r="E586" s="14"/>
      <c r="F586" s="14"/>
      <c r="G586" s="14" t="s">
        <v>500</v>
      </c>
      <c r="H586" s="2"/>
      <c r="I586" s="12">
        <v>100</v>
      </c>
      <c r="J586" s="16">
        <f t="shared" si="29"/>
        <v>97.72</v>
      </c>
      <c r="K586" s="16">
        <f t="shared" si="30"/>
        <v>98.741</v>
      </c>
      <c r="L586" s="16">
        <f t="shared" si="31"/>
        <v>1.2589999999999997</v>
      </c>
      <c r="M586" s="16">
        <f t="shared" si="31"/>
        <v>2.2800000000000002</v>
      </c>
      <c r="N586" s="16">
        <v>0.5</v>
      </c>
      <c r="O586" s="16">
        <v>1.1000000000000001</v>
      </c>
      <c r="P586" s="16">
        <v>0.7</v>
      </c>
      <c r="Q586" s="16">
        <v>0.8</v>
      </c>
      <c r="R586" s="18">
        <v>3.0000000000000001E-3</v>
      </c>
      <c r="S586" s="16">
        <v>0.1</v>
      </c>
      <c r="T586" s="18"/>
      <c r="U586" s="16"/>
      <c r="V586" s="16">
        <v>0.05</v>
      </c>
      <c r="W586" s="16">
        <v>0.08</v>
      </c>
      <c r="X586" s="18">
        <v>3.0000000000000001E-3</v>
      </c>
      <c r="Y586" s="16">
        <v>0.1</v>
      </c>
      <c r="Z586" s="18">
        <v>3.0000000000000001E-3</v>
      </c>
      <c r="AA586" s="16">
        <v>0.1</v>
      </c>
      <c r="AB586" s="16"/>
      <c r="AC586" s="16"/>
      <c r="AD586" s="16"/>
      <c r="AE586" s="16"/>
      <c r="AF586" s="18"/>
      <c r="AG586" s="16"/>
      <c r="AH586" s="16"/>
      <c r="AI586" s="16"/>
      <c r="AJ586" s="18"/>
      <c r="AK586" s="16"/>
      <c r="AL586" s="18"/>
      <c r="AM586" s="16"/>
      <c r="AN586" s="16"/>
      <c r="AO586" s="16"/>
      <c r="AP586" s="16"/>
      <c r="AQ586" s="16"/>
      <c r="AR586" s="16"/>
      <c r="AS586" s="16"/>
      <c r="AT586" s="16"/>
      <c r="AU586" s="16"/>
      <c r="AV586" s="16"/>
      <c r="AW586" s="16"/>
      <c r="AX586" s="16"/>
      <c r="AY586" s="16"/>
      <c r="AZ586" s="16"/>
      <c r="BA586" s="16"/>
      <c r="BB586" s="16"/>
      <c r="BC586" s="16"/>
      <c r="BD586" s="16"/>
      <c r="BE586" s="16"/>
      <c r="BF586" s="16"/>
      <c r="BG586" s="16"/>
      <c r="BH586" s="18"/>
      <c r="BI586" s="16"/>
      <c r="BJ586" s="16"/>
      <c r="BK586" s="16"/>
      <c r="BL586" s="16"/>
      <c r="BM586" s="16"/>
      <c r="BN586" s="16"/>
      <c r="BO586" s="16"/>
      <c r="BP586" s="16"/>
      <c r="BQ586" s="16"/>
      <c r="BR586" s="16"/>
      <c r="BS586" s="16"/>
      <c r="BT586" s="16"/>
      <c r="BU586" s="16"/>
      <c r="BV586" s="16"/>
      <c r="BW586" s="16"/>
      <c r="BX586" s="16"/>
      <c r="BY586" s="16"/>
      <c r="BZ586" s="16"/>
      <c r="CA586" s="16"/>
      <c r="CB586" s="16"/>
      <c r="CC586" s="16"/>
      <c r="CD586" s="16"/>
      <c r="CE586" s="16"/>
      <c r="CF586" s="16"/>
      <c r="CG586" s="16"/>
      <c r="CH586" s="16"/>
      <c r="CI586" s="16"/>
      <c r="CJ586" s="16"/>
      <c r="CK586" s="16"/>
      <c r="CL586" s="16"/>
      <c r="CM586" s="16"/>
      <c r="CN586" s="16"/>
      <c r="CO586" s="16"/>
      <c r="CP586" s="16"/>
      <c r="CQ586" s="16"/>
      <c r="CR586" s="16"/>
      <c r="CS586" s="16"/>
      <c r="CT586" s="16"/>
      <c r="CU586" s="16"/>
      <c r="CV586" s="16"/>
      <c r="CW586" s="16"/>
    </row>
    <row r="587" spans="1:101" x14ac:dyDescent="0.3">
      <c r="A587" s="14">
        <v>136</v>
      </c>
      <c r="B587" s="15"/>
      <c r="C587" s="14" t="s">
        <v>224</v>
      </c>
      <c r="D587" s="14" t="s">
        <v>499</v>
      </c>
      <c r="E587" s="14"/>
      <c r="F587" s="14"/>
      <c r="G587" s="14" t="s">
        <v>500</v>
      </c>
      <c r="H587" s="2"/>
      <c r="I587" s="12">
        <v>100</v>
      </c>
      <c r="J587" s="16">
        <f t="shared" si="29"/>
        <v>97.72</v>
      </c>
      <c r="K587" s="16">
        <f t="shared" si="30"/>
        <v>98.741</v>
      </c>
      <c r="L587" s="16">
        <f t="shared" si="31"/>
        <v>1.2589999999999997</v>
      </c>
      <c r="M587" s="16">
        <f t="shared" si="31"/>
        <v>2.2800000000000002</v>
      </c>
      <c r="N587" s="16">
        <v>0.5</v>
      </c>
      <c r="O587" s="16">
        <v>1.1000000000000001</v>
      </c>
      <c r="P587" s="16">
        <v>0.7</v>
      </c>
      <c r="Q587" s="16">
        <v>0.8</v>
      </c>
      <c r="R587" s="18">
        <v>3.0000000000000001E-3</v>
      </c>
      <c r="S587" s="16">
        <v>0.1</v>
      </c>
      <c r="T587" s="18"/>
      <c r="U587" s="16"/>
      <c r="V587" s="16">
        <v>0.05</v>
      </c>
      <c r="W587" s="16">
        <v>0.08</v>
      </c>
      <c r="X587" s="18">
        <v>3.0000000000000001E-3</v>
      </c>
      <c r="Y587" s="16">
        <v>0.1</v>
      </c>
      <c r="Z587" s="18"/>
      <c r="AA587" s="16"/>
      <c r="AB587" s="16"/>
      <c r="AC587" s="16"/>
      <c r="AD587" s="16"/>
      <c r="AE587" s="16"/>
      <c r="AF587" s="18"/>
      <c r="AG587" s="16"/>
      <c r="AH587" s="16"/>
      <c r="AI587" s="16"/>
      <c r="AJ587" s="18"/>
      <c r="AK587" s="16"/>
      <c r="AL587" s="18">
        <v>3.0000000000000001E-3</v>
      </c>
      <c r="AM587" s="16">
        <v>0.1</v>
      </c>
      <c r="AN587" s="16"/>
      <c r="AO587" s="16"/>
      <c r="AP587" s="16"/>
      <c r="AQ587" s="16"/>
      <c r="AR587" s="16"/>
      <c r="AS587" s="16"/>
      <c r="AT587" s="16"/>
      <c r="AU587" s="16"/>
      <c r="AV587" s="16"/>
      <c r="AW587" s="16"/>
      <c r="AX587" s="16"/>
      <c r="AY587" s="16"/>
      <c r="AZ587" s="16"/>
      <c r="BA587" s="16"/>
      <c r="BB587" s="16"/>
      <c r="BC587" s="16"/>
      <c r="BD587" s="16"/>
      <c r="BE587" s="16"/>
      <c r="BF587" s="16"/>
      <c r="BG587" s="16"/>
      <c r="BH587" s="18"/>
      <c r="BI587" s="16"/>
      <c r="BJ587" s="16"/>
      <c r="BK587" s="16"/>
      <c r="BL587" s="16"/>
      <c r="BM587" s="16"/>
      <c r="BN587" s="16"/>
      <c r="BO587" s="16"/>
      <c r="BP587" s="16"/>
      <c r="BQ587" s="16"/>
      <c r="BR587" s="16"/>
      <c r="BS587" s="16"/>
      <c r="BT587" s="16"/>
      <c r="BU587" s="16"/>
      <c r="BV587" s="16"/>
      <c r="BW587" s="16"/>
      <c r="BX587" s="16"/>
      <c r="BY587" s="16"/>
      <c r="BZ587" s="16"/>
      <c r="CA587" s="16"/>
      <c r="CB587" s="16"/>
      <c r="CC587" s="16"/>
      <c r="CD587" s="16"/>
      <c r="CE587" s="16"/>
      <c r="CF587" s="16"/>
      <c r="CG587" s="16"/>
      <c r="CH587" s="16"/>
      <c r="CI587" s="16"/>
      <c r="CJ587" s="16"/>
      <c r="CK587" s="16"/>
      <c r="CL587" s="16"/>
      <c r="CM587" s="16"/>
      <c r="CN587" s="16"/>
      <c r="CO587" s="16"/>
      <c r="CP587" s="16"/>
      <c r="CQ587" s="16"/>
      <c r="CR587" s="16"/>
      <c r="CS587" s="16"/>
      <c r="CT587" s="16"/>
      <c r="CU587" s="16"/>
      <c r="CV587" s="16"/>
      <c r="CW587" s="16"/>
    </row>
    <row r="588" spans="1:101" x14ac:dyDescent="0.3">
      <c r="A588" s="14">
        <v>136</v>
      </c>
      <c r="B588" s="15"/>
      <c r="C588" s="14" t="s">
        <v>224</v>
      </c>
      <c r="D588" s="14" t="s">
        <v>499</v>
      </c>
      <c r="E588" s="14"/>
      <c r="F588" s="14"/>
      <c r="G588" s="14" t="s">
        <v>500</v>
      </c>
      <c r="H588" s="2"/>
      <c r="I588" s="12">
        <v>100</v>
      </c>
      <c r="J588" s="16">
        <f t="shared" si="29"/>
        <v>97.72</v>
      </c>
      <c r="K588" s="16">
        <f t="shared" si="30"/>
        <v>98.741</v>
      </c>
      <c r="L588" s="16">
        <f t="shared" si="31"/>
        <v>1.2589999999999997</v>
      </c>
      <c r="M588" s="16">
        <f t="shared" si="31"/>
        <v>2.2800000000000002</v>
      </c>
      <c r="N588" s="16">
        <v>0.5</v>
      </c>
      <c r="O588" s="16">
        <v>1.1000000000000001</v>
      </c>
      <c r="P588" s="16">
        <v>0.7</v>
      </c>
      <c r="Q588" s="16">
        <v>0.8</v>
      </c>
      <c r="R588" s="18">
        <v>3.0000000000000001E-3</v>
      </c>
      <c r="S588" s="16">
        <v>0.1</v>
      </c>
      <c r="T588" s="18"/>
      <c r="U588" s="16"/>
      <c r="V588" s="16">
        <v>0.05</v>
      </c>
      <c r="W588" s="16">
        <v>0.08</v>
      </c>
      <c r="X588" s="18">
        <v>3.0000000000000001E-3</v>
      </c>
      <c r="Y588" s="16">
        <v>0.1</v>
      </c>
      <c r="Z588" s="18"/>
      <c r="AA588" s="16"/>
      <c r="AB588" s="16"/>
      <c r="AC588" s="16"/>
      <c r="AD588" s="16"/>
      <c r="AE588" s="16"/>
      <c r="AF588" s="18"/>
      <c r="AG588" s="16"/>
      <c r="AH588" s="16"/>
      <c r="AI588" s="16"/>
      <c r="AJ588" s="18"/>
      <c r="AK588" s="16"/>
      <c r="AL588" s="18"/>
      <c r="AM588" s="16"/>
      <c r="AN588" s="16"/>
      <c r="AO588" s="16"/>
      <c r="AP588" s="16"/>
      <c r="AQ588" s="16"/>
      <c r="AR588" s="16"/>
      <c r="AS588" s="16"/>
      <c r="AT588" s="16"/>
      <c r="AU588" s="16"/>
      <c r="AV588" s="16"/>
      <c r="AW588" s="16"/>
      <c r="AX588" s="16"/>
      <c r="AY588" s="16"/>
      <c r="AZ588" s="16"/>
      <c r="BA588" s="16"/>
      <c r="BB588" s="16"/>
      <c r="BC588" s="16"/>
      <c r="BD588" s="16"/>
      <c r="BE588" s="16"/>
      <c r="BF588" s="16"/>
      <c r="BG588" s="16"/>
      <c r="BH588" s="18">
        <v>3.0000000000000001E-3</v>
      </c>
      <c r="BI588" s="16">
        <v>0.1</v>
      </c>
      <c r="BJ588" s="16"/>
      <c r="BK588" s="16"/>
      <c r="BL588" s="16"/>
      <c r="BM588" s="16"/>
      <c r="BN588" s="16"/>
      <c r="BO588" s="16"/>
      <c r="BP588" s="16"/>
      <c r="BQ588" s="16"/>
      <c r="BR588" s="16"/>
      <c r="BS588" s="16"/>
      <c r="BT588" s="16"/>
      <c r="BU588" s="16"/>
      <c r="BV588" s="16"/>
      <c r="BW588" s="16"/>
      <c r="BX588" s="16"/>
      <c r="BY588" s="16"/>
      <c r="BZ588" s="16"/>
      <c r="CA588" s="16"/>
      <c r="CB588" s="16"/>
      <c r="CC588" s="16"/>
      <c r="CD588" s="16"/>
      <c r="CE588" s="16"/>
      <c r="CF588" s="16"/>
      <c r="CG588" s="16"/>
      <c r="CH588" s="16"/>
      <c r="CI588" s="16"/>
      <c r="CJ588" s="16"/>
      <c r="CK588" s="16"/>
      <c r="CL588" s="16"/>
      <c r="CM588" s="16"/>
      <c r="CN588" s="16"/>
      <c r="CO588" s="16"/>
      <c r="CP588" s="16"/>
      <c r="CQ588" s="16"/>
      <c r="CR588" s="16"/>
      <c r="CS588" s="16"/>
      <c r="CT588" s="16"/>
      <c r="CU588" s="16"/>
      <c r="CV588" s="16"/>
      <c r="CW588" s="16"/>
    </row>
    <row r="589" spans="1:101" x14ac:dyDescent="0.3">
      <c r="A589" s="14">
        <v>136</v>
      </c>
      <c r="B589" s="15"/>
      <c r="C589" s="14" t="s">
        <v>224</v>
      </c>
      <c r="D589" s="14" t="s">
        <v>499</v>
      </c>
      <c r="E589" s="14"/>
      <c r="F589" s="14"/>
      <c r="G589" s="14" t="s">
        <v>500</v>
      </c>
      <c r="H589" s="2"/>
      <c r="I589" s="12">
        <v>100</v>
      </c>
      <c r="J589" s="16">
        <f t="shared" si="29"/>
        <v>97.72</v>
      </c>
      <c r="K589" s="16">
        <f t="shared" si="30"/>
        <v>98.741</v>
      </c>
      <c r="L589" s="16">
        <f t="shared" si="31"/>
        <v>1.2589999999999997</v>
      </c>
      <c r="M589" s="16">
        <f t="shared" si="31"/>
        <v>2.2800000000000002</v>
      </c>
      <c r="N589" s="16">
        <v>0.5</v>
      </c>
      <c r="O589" s="16">
        <v>1.1000000000000001</v>
      </c>
      <c r="P589" s="16">
        <v>0.7</v>
      </c>
      <c r="Q589" s="16">
        <v>0.8</v>
      </c>
      <c r="R589" s="18">
        <v>3.0000000000000001E-3</v>
      </c>
      <c r="S589" s="16">
        <v>0.1</v>
      </c>
      <c r="T589" s="18"/>
      <c r="U589" s="16"/>
      <c r="V589" s="16">
        <v>0.05</v>
      </c>
      <c r="W589" s="16">
        <v>0.08</v>
      </c>
      <c r="X589" s="18"/>
      <c r="Y589" s="16"/>
      <c r="Z589" s="18">
        <v>3.0000000000000001E-3</v>
      </c>
      <c r="AA589" s="16">
        <v>0.1</v>
      </c>
      <c r="AB589" s="16"/>
      <c r="AC589" s="16"/>
      <c r="AD589" s="16"/>
      <c r="AE589" s="16"/>
      <c r="AF589" s="18">
        <v>3.0000000000000001E-3</v>
      </c>
      <c r="AG589" s="16">
        <v>0.1</v>
      </c>
      <c r="AH589" s="16"/>
      <c r="AI589" s="16"/>
      <c r="AJ589" s="18"/>
      <c r="AK589" s="16"/>
      <c r="AL589" s="18"/>
      <c r="AM589" s="16"/>
      <c r="AN589" s="16"/>
      <c r="AO589" s="16"/>
      <c r="AP589" s="16"/>
      <c r="AQ589" s="16"/>
      <c r="AR589" s="16"/>
      <c r="AS589" s="16"/>
      <c r="AT589" s="16"/>
      <c r="AU589" s="16"/>
      <c r="AV589" s="16"/>
      <c r="AW589" s="16"/>
      <c r="AX589" s="16"/>
      <c r="AY589" s="16"/>
      <c r="AZ589" s="16"/>
      <c r="BA589" s="16"/>
      <c r="BB589" s="16"/>
      <c r="BC589" s="16"/>
      <c r="BD589" s="16"/>
      <c r="BE589" s="16"/>
      <c r="BF589" s="16"/>
      <c r="BG589" s="16"/>
      <c r="BH589" s="18"/>
      <c r="BI589" s="16"/>
      <c r="BJ589" s="16"/>
      <c r="BK589" s="16"/>
      <c r="BL589" s="16"/>
      <c r="BM589" s="16"/>
      <c r="BN589" s="16"/>
      <c r="BO589" s="16"/>
      <c r="BP589" s="16"/>
      <c r="BQ589" s="16"/>
      <c r="BR589" s="16"/>
      <c r="BS589" s="16"/>
      <c r="BT589" s="16"/>
      <c r="BU589" s="16"/>
      <c r="BV589" s="16"/>
      <c r="BW589" s="16"/>
      <c r="BX589" s="16"/>
      <c r="BY589" s="16"/>
      <c r="BZ589" s="16"/>
      <c r="CA589" s="16"/>
      <c r="CB589" s="16"/>
      <c r="CC589" s="16"/>
      <c r="CD589" s="16"/>
      <c r="CE589" s="16"/>
      <c r="CF589" s="16"/>
      <c r="CG589" s="16"/>
      <c r="CH589" s="16"/>
      <c r="CI589" s="16"/>
      <c r="CJ589" s="16"/>
      <c r="CK589" s="16"/>
      <c r="CL589" s="16"/>
      <c r="CM589" s="16"/>
      <c r="CN589" s="16"/>
      <c r="CO589" s="16"/>
      <c r="CP589" s="16"/>
      <c r="CQ589" s="16"/>
      <c r="CR589" s="16"/>
      <c r="CS589" s="16"/>
      <c r="CT589" s="16"/>
      <c r="CU589" s="16"/>
      <c r="CV589" s="16"/>
      <c r="CW589" s="16"/>
    </row>
    <row r="590" spans="1:101" x14ac:dyDescent="0.3">
      <c r="A590" s="14">
        <v>136</v>
      </c>
      <c r="B590" s="15"/>
      <c r="C590" s="14" t="s">
        <v>224</v>
      </c>
      <c r="D590" s="14" t="s">
        <v>499</v>
      </c>
      <c r="E590" s="14"/>
      <c r="F590" s="14"/>
      <c r="G590" s="14" t="s">
        <v>500</v>
      </c>
      <c r="H590" s="2"/>
      <c r="I590" s="12">
        <v>100</v>
      </c>
      <c r="J590" s="16">
        <f t="shared" ref="J590:J597" si="32">I590-M590</f>
        <v>97.72</v>
      </c>
      <c r="K590" s="16">
        <f t="shared" ref="K590:K597" si="33">I590-L590</f>
        <v>98.741</v>
      </c>
      <c r="L590" s="16">
        <f t="shared" si="31"/>
        <v>1.2589999999999997</v>
      </c>
      <c r="M590" s="16">
        <f t="shared" si="31"/>
        <v>2.2800000000000002</v>
      </c>
      <c r="N590" s="16">
        <v>0.5</v>
      </c>
      <c r="O590" s="16">
        <v>1.1000000000000001</v>
      </c>
      <c r="P590" s="16">
        <v>0.7</v>
      </c>
      <c r="Q590" s="16">
        <v>0.8</v>
      </c>
      <c r="R590" s="18">
        <v>3.0000000000000001E-3</v>
      </c>
      <c r="S590" s="16">
        <v>0.1</v>
      </c>
      <c r="T590" s="18"/>
      <c r="U590" s="16"/>
      <c r="V590" s="16">
        <v>0.05</v>
      </c>
      <c r="W590" s="16">
        <v>0.08</v>
      </c>
      <c r="X590" s="18"/>
      <c r="Y590" s="16"/>
      <c r="Z590" s="18"/>
      <c r="AA590" s="16"/>
      <c r="AB590" s="16"/>
      <c r="AC590" s="16"/>
      <c r="AD590" s="16"/>
      <c r="AE590" s="16"/>
      <c r="AF590" s="18">
        <v>3.0000000000000001E-3</v>
      </c>
      <c r="AG590" s="16">
        <v>0.1</v>
      </c>
      <c r="AH590" s="16"/>
      <c r="AI590" s="16"/>
      <c r="AJ590" s="18"/>
      <c r="AK590" s="16"/>
      <c r="AL590" s="18">
        <v>3.0000000000000001E-3</v>
      </c>
      <c r="AM590" s="16">
        <v>0.1</v>
      </c>
      <c r="AN590" s="16"/>
      <c r="AO590" s="16"/>
      <c r="AP590" s="16"/>
      <c r="AQ590" s="16"/>
      <c r="AR590" s="16"/>
      <c r="AS590" s="16"/>
      <c r="AT590" s="16"/>
      <c r="AU590" s="16"/>
      <c r="AV590" s="16"/>
      <c r="AW590" s="16"/>
      <c r="AX590" s="16"/>
      <c r="AY590" s="16"/>
      <c r="AZ590" s="16"/>
      <c r="BA590" s="16"/>
      <c r="BB590" s="16"/>
      <c r="BC590" s="16"/>
      <c r="BD590" s="16"/>
      <c r="BE590" s="16"/>
      <c r="BF590" s="16"/>
      <c r="BG590" s="16"/>
      <c r="BH590" s="18"/>
      <c r="BI590" s="16"/>
      <c r="BJ590" s="16"/>
      <c r="BK590" s="16"/>
      <c r="BL590" s="16"/>
      <c r="BM590" s="16"/>
      <c r="BN590" s="16"/>
      <c r="BO590" s="16"/>
      <c r="BP590" s="16"/>
      <c r="BQ590" s="16"/>
      <c r="BR590" s="16"/>
      <c r="BS590" s="16"/>
      <c r="BT590" s="16"/>
      <c r="BU590" s="16"/>
      <c r="BV590" s="16"/>
      <c r="BW590" s="16"/>
      <c r="BX590" s="16"/>
      <c r="BY590" s="16"/>
      <c r="BZ590" s="16"/>
      <c r="CA590" s="16"/>
      <c r="CB590" s="16"/>
      <c r="CC590" s="16"/>
      <c r="CD590" s="16"/>
      <c r="CE590" s="16"/>
      <c r="CF590" s="16"/>
      <c r="CG590" s="16"/>
      <c r="CH590" s="16"/>
      <c r="CI590" s="16"/>
      <c r="CJ590" s="16"/>
      <c r="CK590" s="16"/>
      <c r="CL590" s="16"/>
      <c r="CM590" s="16"/>
      <c r="CN590" s="16"/>
      <c r="CO590" s="16"/>
      <c r="CP590" s="16"/>
      <c r="CQ590" s="16"/>
      <c r="CR590" s="16"/>
      <c r="CS590" s="16"/>
      <c r="CT590" s="16"/>
      <c r="CU590" s="16"/>
      <c r="CV590" s="16"/>
      <c r="CW590" s="16"/>
    </row>
    <row r="591" spans="1:101" x14ac:dyDescent="0.3">
      <c r="A591" s="14">
        <v>136</v>
      </c>
      <c r="B591" s="15"/>
      <c r="C591" s="14" t="s">
        <v>224</v>
      </c>
      <c r="D591" s="14" t="s">
        <v>499</v>
      </c>
      <c r="E591" s="14"/>
      <c r="F591" s="14"/>
      <c r="G591" s="14" t="s">
        <v>500</v>
      </c>
      <c r="H591" s="2"/>
      <c r="I591" s="12">
        <v>100</v>
      </c>
      <c r="J591" s="16">
        <f t="shared" si="32"/>
        <v>97.72</v>
      </c>
      <c r="K591" s="16">
        <f t="shared" si="33"/>
        <v>98.741</v>
      </c>
      <c r="L591" s="16">
        <f t="shared" si="31"/>
        <v>1.2589999999999997</v>
      </c>
      <c r="M591" s="16">
        <f t="shared" si="31"/>
        <v>2.2800000000000002</v>
      </c>
      <c r="N591" s="16">
        <v>0.5</v>
      </c>
      <c r="O591" s="16">
        <v>1.1000000000000001</v>
      </c>
      <c r="P591" s="16">
        <v>0.7</v>
      </c>
      <c r="Q591" s="16">
        <v>0.8</v>
      </c>
      <c r="R591" s="18">
        <v>3.0000000000000001E-3</v>
      </c>
      <c r="S591" s="16">
        <v>0.1</v>
      </c>
      <c r="T591" s="18"/>
      <c r="U591" s="16"/>
      <c r="V591" s="16">
        <v>0.05</v>
      </c>
      <c r="W591" s="16">
        <v>0.08</v>
      </c>
      <c r="X591" s="18"/>
      <c r="Y591" s="16"/>
      <c r="Z591" s="18"/>
      <c r="AA591" s="16"/>
      <c r="AB591" s="16"/>
      <c r="AC591" s="16"/>
      <c r="AD591" s="16"/>
      <c r="AE591" s="16"/>
      <c r="AF591" s="18">
        <v>3.0000000000000001E-3</v>
      </c>
      <c r="AG591" s="16">
        <v>0.1</v>
      </c>
      <c r="AH591" s="16"/>
      <c r="AI591" s="16"/>
      <c r="AJ591" s="18"/>
      <c r="AK591" s="16"/>
      <c r="AL591" s="18"/>
      <c r="AM591" s="16"/>
      <c r="AN591" s="16"/>
      <c r="AO591" s="16"/>
      <c r="AP591" s="16"/>
      <c r="AQ591" s="16"/>
      <c r="AR591" s="16"/>
      <c r="AS591" s="16"/>
      <c r="AT591" s="16"/>
      <c r="AU591" s="16"/>
      <c r="AV591" s="16"/>
      <c r="AW591" s="16"/>
      <c r="AX591" s="16"/>
      <c r="AY591" s="16"/>
      <c r="AZ591" s="16"/>
      <c r="BA591" s="16"/>
      <c r="BB591" s="16"/>
      <c r="BC591" s="16"/>
      <c r="BD591" s="16"/>
      <c r="BE591" s="16"/>
      <c r="BF591" s="16"/>
      <c r="BG591" s="16"/>
      <c r="BH591" s="18">
        <v>3.0000000000000001E-3</v>
      </c>
      <c r="BI591" s="16">
        <v>0.1</v>
      </c>
      <c r="BJ591" s="16"/>
      <c r="BK591" s="16"/>
      <c r="BL591" s="16"/>
      <c r="BM591" s="16"/>
      <c r="BN591" s="16"/>
      <c r="BO591" s="16"/>
      <c r="BP591" s="16"/>
      <c r="BQ591" s="16"/>
      <c r="BR591" s="16"/>
      <c r="BS591" s="16"/>
      <c r="BT591" s="16"/>
      <c r="BU591" s="16"/>
      <c r="BV591" s="16"/>
      <c r="BW591" s="16"/>
      <c r="BX591" s="16"/>
      <c r="BY591" s="16"/>
      <c r="BZ591" s="16"/>
      <c r="CA591" s="16"/>
      <c r="CB591" s="16"/>
      <c r="CC591" s="16"/>
      <c r="CD591" s="16"/>
      <c r="CE591" s="16"/>
      <c r="CF591" s="16"/>
      <c r="CG591" s="16"/>
      <c r="CH591" s="16"/>
      <c r="CI591" s="16"/>
      <c r="CJ591" s="16"/>
      <c r="CK591" s="16"/>
      <c r="CL591" s="16"/>
      <c r="CM591" s="16"/>
      <c r="CN591" s="16"/>
      <c r="CO591" s="16"/>
      <c r="CP591" s="16"/>
      <c r="CQ591" s="16"/>
      <c r="CR591" s="16"/>
      <c r="CS591" s="16"/>
      <c r="CT591" s="16"/>
      <c r="CU591" s="16"/>
      <c r="CV591" s="16"/>
      <c r="CW591" s="16"/>
    </row>
    <row r="592" spans="1:101" x14ac:dyDescent="0.3">
      <c r="A592" s="14">
        <v>136</v>
      </c>
      <c r="B592" s="15"/>
      <c r="C592" s="14" t="s">
        <v>224</v>
      </c>
      <c r="D592" s="14" t="s">
        <v>499</v>
      </c>
      <c r="E592" s="14"/>
      <c r="F592" s="14"/>
      <c r="G592" s="14" t="s">
        <v>500</v>
      </c>
      <c r="H592" s="2"/>
      <c r="I592" s="12">
        <v>100</v>
      </c>
      <c r="J592" s="16">
        <f t="shared" si="32"/>
        <v>97.72</v>
      </c>
      <c r="K592" s="16">
        <f t="shared" si="33"/>
        <v>98.741</v>
      </c>
      <c r="L592" s="16">
        <f t="shared" si="31"/>
        <v>1.2589999999999997</v>
      </c>
      <c r="M592" s="16">
        <f t="shared" si="31"/>
        <v>2.2800000000000002</v>
      </c>
      <c r="N592" s="16">
        <v>0.5</v>
      </c>
      <c r="O592" s="16">
        <v>1.1000000000000001</v>
      </c>
      <c r="P592" s="16">
        <v>0.7</v>
      </c>
      <c r="Q592" s="16">
        <v>0.8</v>
      </c>
      <c r="R592" s="18">
        <v>3.0000000000000001E-3</v>
      </c>
      <c r="S592" s="16">
        <v>0.1</v>
      </c>
      <c r="T592" s="18"/>
      <c r="U592" s="16"/>
      <c r="V592" s="16">
        <v>0.05</v>
      </c>
      <c r="W592" s="16">
        <v>0.08</v>
      </c>
      <c r="X592" s="18"/>
      <c r="Y592" s="16"/>
      <c r="Z592" s="18">
        <v>3.0000000000000001E-3</v>
      </c>
      <c r="AA592" s="16">
        <v>0.1</v>
      </c>
      <c r="AB592" s="16"/>
      <c r="AC592" s="16"/>
      <c r="AD592" s="16"/>
      <c r="AE592" s="16"/>
      <c r="AF592" s="18"/>
      <c r="AG592" s="16"/>
      <c r="AH592" s="16"/>
      <c r="AI592" s="16"/>
      <c r="AJ592" s="18">
        <v>3.0000000000000001E-3</v>
      </c>
      <c r="AK592" s="16">
        <v>0.1</v>
      </c>
      <c r="AL592" s="18"/>
      <c r="AM592" s="16"/>
      <c r="AN592" s="16"/>
      <c r="AO592" s="16"/>
      <c r="AP592" s="16"/>
      <c r="AQ592" s="16"/>
      <c r="AR592" s="16"/>
      <c r="AS592" s="16"/>
      <c r="AT592" s="16"/>
      <c r="AU592" s="16"/>
      <c r="AV592" s="16"/>
      <c r="AW592" s="16"/>
      <c r="AX592" s="16"/>
      <c r="AY592" s="16"/>
      <c r="AZ592" s="16"/>
      <c r="BA592" s="16"/>
      <c r="BB592" s="16"/>
      <c r="BC592" s="16"/>
      <c r="BD592" s="16"/>
      <c r="BE592" s="16"/>
      <c r="BF592" s="16"/>
      <c r="BG592" s="16"/>
      <c r="BH592" s="18"/>
      <c r="BI592" s="16"/>
      <c r="BJ592" s="16"/>
      <c r="BK592" s="16"/>
      <c r="BL592" s="16"/>
      <c r="BM592" s="16"/>
      <c r="BN592" s="16"/>
      <c r="BO592" s="16"/>
      <c r="BP592" s="16"/>
      <c r="BQ592" s="16"/>
      <c r="BR592" s="16"/>
      <c r="BS592" s="16"/>
      <c r="BT592" s="16"/>
      <c r="BU592" s="16"/>
      <c r="BV592" s="16"/>
      <c r="BW592" s="16"/>
      <c r="BX592" s="16"/>
      <c r="BY592" s="16"/>
      <c r="BZ592" s="16"/>
      <c r="CA592" s="16"/>
      <c r="CB592" s="16"/>
      <c r="CC592" s="16"/>
      <c r="CD592" s="16"/>
      <c r="CE592" s="16"/>
      <c r="CF592" s="16"/>
      <c r="CG592" s="16"/>
      <c r="CH592" s="16"/>
      <c r="CI592" s="16"/>
      <c r="CJ592" s="16"/>
      <c r="CK592" s="16"/>
      <c r="CL592" s="16"/>
      <c r="CM592" s="16"/>
      <c r="CN592" s="16"/>
      <c r="CO592" s="16"/>
      <c r="CP592" s="16"/>
      <c r="CQ592" s="16"/>
      <c r="CR592" s="16"/>
      <c r="CS592" s="16"/>
      <c r="CT592" s="16"/>
      <c r="CU592" s="16"/>
      <c r="CV592" s="16"/>
      <c r="CW592" s="16"/>
    </row>
    <row r="593" spans="1:101" x14ac:dyDescent="0.3">
      <c r="A593" s="14">
        <v>136</v>
      </c>
      <c r="B593" s="15"/>
      <c r="C593" s="14" t="s">
        <v>224</v>
      </c>
      <c r="D593" s="14" t="s">
        <v>499</v>
      </c>
      <c r="E593" s="14"/>
      <c r="F593" s="14"/>
      <c r="G593" s="14" t="s">
        <v>500</v>
      </c>
      <c r="H593" s="2"/>
      <c r="I593" s="12">
        <v>100</v>
      </c>
      <c r="J593" s="16">
        <f t="shared" si="32"/>
        <v>97.72</v>
      </c>
      <c r="K593" s="16">
        <f t="shared" si="33"/>
        <v>98.741</v>
      </c>
      <c r="L593" s="16">
        <f t="shared" si="31"/>
        <v>1.2589999999999997</v>
      </c>
      <c r="M593" s="16">
        <f t="shared" si="31"/>
        <v>2.2800000000000002</v>
      </c>
      <c r="N593" s="16">
        <v>0.5</v>
      </c>
      <c r="O593" s="16">
        <v>1.1000000000000001</v>
      </c>
      <c r="P593" s="16">
        <v>0.7</v>
      </c>
      <c r="Q593" s="16">
        <v>0.8</v>
      </c>
      <c r="R593" s="18">
        <v>3.0000000000000001E-3</v>
      </c>
      <c r="S593" s="16">
        <v>0.1</v>
      </c>
      <c r="T593" s="18"/>
      <c r="U593" s="16"/>
      <c r="V593" s="16">
        <v>0.05</v>
      </c>
      <c r="W593" s="16">
        <v>0.08</v>
      </c>
      <c r="X593" s="18"/>
      <c r="Y593" s="16"/>
      <c r="Z593" s="18"/>
      <c r="AA593" s="16"/>
      <c r="AB593" s="16"/>
      <c r="AC593" s="16"/>
      <c r="AD593" s="16"/>
      <c r="AE593" s="16"/>
      <c r="AF593" s="18"/>
      <c r="AG593" s="16"/>
      <c r="AH593" s="16"/>
      <c r="AI593" s="16"/>
      <c r="AJ593" s="18">
        <v>3.0000000000000001E-3</v>
      </c>
      <c r="AK593" s="16">
        <v>0.1</v>
      </c>
      <c r="AL593" s="18">
        <v>3.0000000000000001E-3</v>
      </c>
      <c r="AM593" s="16">
        <v>0.1</v>
      </c>
      <c r="AN593" s="16"/>
      <c r="AO593" s="16"/>
      <c r="AP593" s="16"/>
      <c r="AQ593" s="16"/>
      <c r="AR593" s="16"/>
      <c r="AS593" s="16"/>
      <c r="AT593" s="16"/>
      <c r="AU593" s="16"/>
      <c r="AV593" s="16"/>
      <c r="AW593" s="16"/>
      <c r="AX593" s="16"/>
      <c r="AY593" s="16"/>
      <c r="AZ593" s="16"/>
      <c r="BA593" s="16"/>
      <c r="BB593" s="16"/>
      <c r="BC593" s="16"/>
      <c r="BD593" s="16"/>
      <c r="BE593" s="16"/>
      <c r="BF593" s="16"/>
      <c r="BG593" s="16"/>
      <c r="BH593" s="18"/>
      <c r="BI593" s="16"/>
      <c r="BJ593" s="16"/>
      <c r="BK593" s="16"/>
      <c r="BL593" s="16"/>
      <c r="BM593" s="16"/>
      <c r="BN593" s="16"/>
      <c r="BO593" s="16"/>
      <c r="BP593" s="16"/>
      <c r="BQ593" s="16"/>
      <c r="BR593" s="16"/>
      <c r="BS593" s="16"/>
      <c r="BT593" s="16"/>
      <c r="BU593" s="16"/>
      <c r="BV593" s="16"/>
      <c r="BW593" s="16"/>
      <c r="BX593" s="16"/>
      <c r="BY593" s="16"/>
      <c r="BZ593" s="16"/>
      <c r="CA593" s="16"/>
      <c r="CB593" s="16"/>
      <c r="CC593" s="16"/>
      <c r="CD593" s="16"/>
      <c r="CE593" s="16"/>
      <c r="CF593" s="16"/>
      <c r="CG593" s="16"/>
      <c r="CH593" s="16"/>
      <c r="CI593" s="16"/>
      <c r="CJ593" s="16"/>
      <c r="CK593" s="16"/>
      <c r="CL593" s="16"/>
      <c r="CM593" s="16"/>
      <c r="CN593" s="16"/>
      <c r="CO593" s="16"/>
      <c r="CP593" s="16"/>
      <c r="CQ593" s="16"/>
      <c r="CR593" s="16"/>
      <c r="CS593" s="16"/>
      <c r="CT593" s="16"/>
      <c r="CU593" s="16"/>
      <c r="CV593" s="16"/>
      <c r="CW593" s="16"/>
    </row>
    <row r="594" spans="1:101" x14ac:dyDescent="0.3">
      <c r="A594" s="14">
        <v>136</v>
      </c>
      <c r="B594" s="15"/>
      <c r="C594" s="14" t="s">
        <v>224</v>
      </c>
      <c r="D594" s="14" t="s">
        <v>499</v>
      </c>
      <c r="E594" s="14"/>
      <c r="F594" s="14"/>
      <c r="G594" s="14" t="s">
        <v>500</v>
      </c>
      <c r="H594" s="2"/>
      <c r="I594" s="12">
        <v>100</v>
      </c>
      <c r="J594" s="16">
        <f t="shared" si="32"/>
        <v>97.72</v>
      </c>
      <c r="K594" s="16">
        <f t="shared" si="33"/>
        <v>98.741</v>
      </c>
      <c r="L594" s="16">
        <f t="shared" si="31"/>
        <v>1.2589999999999997</v>
      </c>
      <c r="M594" s="16">
        <f t="shared" si="31"/>
        <v>2.2800000000000002</v>
      </c>
      <c r="N594" s="16">
        <v>0.5</v>
      </c>
      <c r="O594" s="16">
        <v>1.1000000000000001</v>
      </c>
      <c r="P594" s="16">
        <v>0.7</v>
      </c>
      <c r="Q594" s="16">
        <v>0.8</v>
      </c>
      <c r="R594" s="18">
        <v>3.0000000000000001E-3</v>
      </c>
      <c r="S594" s="16">
        <v>0.1</v>
      </c>
      <c r="T594" s="18"/>
      <c r="U594" s="16"/>
      <c r="V594" s="16">
        <v>0.05</v>
      </c>
      <c r="W594" s="16">
        <v>0.08</v>
      </c>
      <c r="X594" s="18"/>
      <c r="Y594" s="16"/>
      <c r="Z594" s="18"/>
      <c r="AA594" s="16"/>
      <c r="AB594" s="16"/>
      <c r="AC594" s="16"/>
      <c r="AD594" s="16"/>
      <c r="AE594" s="16"/>
      <c r="AF594" s="18"/>
      <c r="AG594" s="16"/>
      <c r="AH594" s="16"/>
      <c r="AI594" s="16"/>
      <c r="AJ594" s="18">
        <v>3.0000000000000001E-3</v>
      </c>
      <c r="AK594" s="16">
        <v>0.1</v>
      </c>
      <c r="AL594" s="18"/>
      <c r="AM594" s="16"/>
      <c r="AN594" s="16"/>
      <c r="AO594" s="16"/>
      <c r="AP594" s="16"/>
      <c r="AQ594" s="16"/>
      <c r="AR594" s="16"/>
      <c r="AS594" s="16"/>
      <c r="AT594" s="16"/>
      <c r="AU594" s="16"/>
      <c r="AV594" s="16"/>
      <c r="AW594" s="16"/>
      <c r="AX594" s="16"/>
      <c r="AY594" s="16"/>
      <c r="AZ594" s="16"/>
      <c r="BA594" s="16"/>
      <c r="BB594" s="16"/>
      <c r="BC594" s="16"/>
      <c r="BD594" s="16"/>
      <c r="BE594" s="16"/>
      <c r="BF594" s="16"/>
      <c r="BG594" s="16"/>
      <c r="BH594" s="18">
        <v>3.0000000000000001E-3</v>
      </c>
      <c r="BI594" s="16">
        <v>0.1</v>
      </c>
      <c r="BJ594" s="16"/>
      <c r="BK594" s="16"/>
      <c r="BL594" s="16"/>
      <c r="BM594" s="16"/>
      <c r="BN594" s="16"/>
      <c r="BO594" s="16"/>
      <c r="BP594" s="16"/>
      <c r="BQ594" s="16"/>
      <c r="BR594" s="16"/>
      <c r="BS594" s="16"/>
      <c r="BT594" s="16"/>
      <c r="BU594" s="16"/>
      <c r="BV594" s="16"/>
      <c r="BW594" s="16"/>
      <c r="BX594" s="16"/>
      <c r="BY594" s="16"/>
      <c r="BZ594" s="16"/>
      <c r="CA594" s="16"/>
      <c r="CB594" s="16"/>
      <c r="CC594" s="16"/>
      <c r="CD594" s="16"/>
      <c r="CE594" s="16"/>
      <c r="CF594" s="16"/>
      <c r="CG594" s="16"/>
      <c r="CH594" s="16"/>
      <c r="CI594" s="16"/>
      <c r="CJ594" s="16"/>
      <c r="CK594" s="16"/>
      <c r="CL594" s="16"/>
      <c r="CM594" s="16"/>
      <c r="CN594" s="16"/>
      <c r="CO594" s="16"/>
      <c r="CP594" s="16"/>
      <c r="CQ594" s="16"/>
      <c r="CR594" s="16"/>
      <c r="CS594" s="16"/>
      <c r="CT594" s="16"/>
      <c r="CU594" s="16"/>
      <c r="CV594" s="16"/>
      <c r="CW594" s="16"/>
    </row>
    <row r="595" spans="1:101" x14ac:dyDescent="0.3">
      <c r="A595" s="14">
        <v>138</v>
      </c>
      <c r="B595" s="15"/>
      <c r="C595" s="14" t="s">
        <v>111</v>
      </c>
      <c r="D595" s="14" t="s">
        <v>502</v>
      </c>
      <c r="E595" s="14"/>
      <c r="F595" s="14" t="s">
        <v>113</v>
      </c>
      <c r="G595" s="14" t="s">
        <v>503</v>
      </c>
      <c r="H595" s="2" t="s">
        <v>504</v>
      </c>
      <c r="I595" s="12">
        <v>100</v>
      </c>
      <c r="J595" s="16">
        <f t="shared" si="32"/>
        <v>28.92</v>
      </c>
      <c r="K595" s="16">
        <f t="shared" si="33"/>
        <v>64.490000000000009</v>
      </c>
      <c r="L595" s="16">
        <f t="shared" si="31"/>
        <v>35.51</v>
      </c>
      <c r="M595" s="16">
        <f t="shared" si="31"/>
        <v>71.08</v>
      </c>
      <c r="N595" s="16"/>
      <c r="O595" s="16"/>
      <c r="P595" s="16"/>
      <c r="Q595" s="16"/>
      <c r="R595" s="17">
        <v>35</v>
      </c>
      <c r="S595" s="16">
        <v>68</v>
      </c>
      <c r="T595" s="16">
        <v>0.5</v>
      </c>
      <c r="U595" s="17">
        <v>3</v>
      </c>
      <c r="V595" s="16"/>
      <c r="W595" s="16"/>
      <c r="X595" s="16"/>
      <c r="Y595" s="16"/>
      <c r="Z595" s="16"/>
      <c r="AA595" s="16"/>
      <c r="AB595" s="16"/>
      <c r="AC595" s="16"/>
      <c r="AD595" s="16"/>
      <c r="AE595" s="16"/>
      <c r="AF595" s="16"/>
      <c r="AG595" s="16"/>
      <c r="AH595" s="16"/>
      <c r="AI595" s="16"/>
      <c r="AJ595" s="16"/>
      <c r="AK595" s="16"/>
      <c r="AL595" s="16"/>
      <c r="AM595" s="16"/>
      <c r="AN595" s="16"/>
      <c r="AO595" s="16"/>
      <c r="AP595" s="16"/>
      <c r="AQ595" s="16"/>
      <c r="AR595" s="16"/>
      <c r="AS595" s="16"/>
      <c r="AT595" s="16"/>
      <c r="AU595" s="16"/>
      <c r="AV595" s="16"/>
      <c r="AW595" s="16"/>
      <c r="AX595" s="16"/>
      <c r="AY595" s="16"/>
      <c r="AZ595" s="16"/>
      <c r="BA595" s="16"/>
      <c r="BB595" s="16"/>
      <c r="BC595" s="16"/>
      <c r="BD595" s="16"/>
      <c r="BE595" s="16"/>
      <c r="BF595" s="16"/>
      <c r="BG595" s="16"/>
      <c r="BH595" s="16"/>
      <c r="BI595" s="16"/>
      <c r="BJ595" s="16">
        <v>0.01</v>
      </c>
      <c r="BK595" s="16">
        <v>0.08</v>
      </c>
      <c r="BL595" s="16"/>
      <c r="BM595" s="16"/>
      <c r="BN595" s="16"/>
      <c r="BO595" s="16"/>
      <c r="BP595" s="16"/>
      <c r="BQ595" s="16"/>
      <c r="BR595" s="16"/>
      <c r="BS595" s="16"/>
      <c r="BT595" s="16"/>
      <c r="BU595" s="16"/>
      <c r="BV595" s="16"/>
      <c r="BW595" s="16"/>
      <c r="BX595" s="16"/>
      <c r="BY595" s="16"/>
      <c r="BZ595" s="16"/>
      <c r="CA595" s="16"/>
      <c r="CB595" s="16"/>
      <c r="CC595" s="16"/>
      <c r="CD595" s="16"/>
      <c r="CE595" s="16"/>
      <c r="CF595" s="16"/>
      <c r="CG595" s="16"/>
      <c r="CH595" s="16"/>
      <c r="CI595" s="16"/>
      <c r="CJ595" s="16"/>
      <c r="CK595" s="16"/>
      <c r="CL595" s="16"/>
      <c r="CM595" s="16"/>
      <c r="CN595" s="16"/>
      <c r="CO595" s="16"/>
      <c r="CP595" s="16"/>
      <c r="CQ595" s="16"/>
      <c r="CR595" s="16"/>
      <c r="CS595" s="16"/>
      <c r="CT595" s="16"/>
      <c r="CU595" s="16"/>
      <c r="CV595" s="16"/>
      <c r="CW595" s="16"/>
    </row>
    <row r="596" spans="1:101" x14ac:dyDescent="0.3">
      <c r="A596" s="14">
        <v>139</v>
      </c>
      <c r="B596" s="15" t="s">
        <v>675</v>
      </c>
      <c r="C596" s="14" t="s">
        <v>111</v>
      </c>
      <c r="D596" s="14" t="s">
        <v>1687</v>
      </c>
      <c r="E596" s="14"/>
      <c r="F596" s="14" t="s">
        <v>113</v>
      </c>
      <c r="G596" s="14" t="s">
        <v>1688</v>
      </c>
      <c r="H596" s="2" t="s">
        <v>1689</v>
      </c>
      <c r="I596" s="12">
        <v>100</v>
      </c>
      <c r="J596" s="16">
        <f t="shared" si="32"/>
        <v>84</v>
      </c>
      <c r="K596" s="16">
        <f t="shared" si="33"/>
        <v>92.088999999999999</v>
      </c>
      <c r="L596" s="16">
        <f t="shared" si="31"/>
        <v>7.9110000000000005</v>
      </c>
      <c r="M596" s="16">
        <f t="shared" si="31"/>
        <v>16</v>
      </c>
      <c r="N596" s="16">
        <v>1</v>
      </c>
      <c r="O596" s="16">
        <v>4</v>
      </c>
      <c r="P596" s="16">
        <v>0.5</v>
      </c>
      <c r="Q596" s="16">
        <v>0.8</v>
      </c>
      <c r="R596" s="17">
        <v>4.9000000000000004</v>
      </c>
      <c r="S596" s="16">
        <v>5.5</v>
      </c>
      <c r="T596" s="16"/>
      <c r="U596" s="17"/>
      <c r="V596" s="16">
        <v>0.01</v>
      </c>
      <c r="W596" s="16">
        <v>0.1</v>
      </c>
      <c r="X596" s="16"/>
      <c r="Y596" s="16"/>
      <c r="Z596" s="18">
        <v>1E-3</v>
      </c>
      <c r="AA596" s="16">
        <v>0.1</v>
      </c>
      <c r="AB596" s="16"/>
      <c r="AC596" s="16"/>
      <c r="AD596" s="16"/>
      <c r="AE596" s="16"/>
      <c r="AF596" s="16"/>
      <c r="AG596" s="16"/>
      <c r="AH596" s="16"/>
      <c r="AI596" s="16"/>
      <c r="AJ596" s="16">
        <v>1.5</v>
      </c>
      <c r="AK596" s="16">
        <v>5.5</v>
      </c>
      <c r="AL596" s="16"/>
      <c r="AM596" s="16"/>
      <c r="AN596" s="16"/>
      <c r="AO596" s="16"/>
      <c r="AP596" s="16"/>
      <c r="AQ596" s="16"/>
      <c r="AR596" s="16"/>
      <c r="AS596" s="16"/>
      <c r="AT596" s="16"/>
      <c r="AU596" s="16"/>
      <c r="AV596" s="16"/>
      <c r="AW596" s="16"/>
      <c r="AX596" s="16"/>
      <c r="AY596" s="16"/>
      <c r="AZ596" s="16"/>
      <c r="BA596" s="16"/>
      <c r="BB596" s="16"/>
      <c r="BC596" s="16"/>
      <c r="BD596" s="16"/>
      <c r="BE596" s="16"/>
      <c r="BF596" s="16"/>
      <c r="BG596" s="16"/>
      <c r="BH596" s="16"/>
      <c r="BI596" s="16"/>
      <c r="BJ596" s="16"/>
      <c r="BK596" s="16"/>
      <c r="BL596" s="16"/>
      <c r="BM596" s="16"/>
      <c r="BN596" s="16"/>
      <c r="BO596" s="16"/>
      <c r="BP596" s="16"/>
      <c r="BQ596" s="16"/>
      <c r="BR596" s="16"/>
      <c r="BS596" s="16"/>
      <c r="BT596" s="16"/>
      <c r="BU596" s="16"/>
      <c r="BV596" s="16"/>
      <c r="BW596" s="16"/>
      <c r="BX596" s="16"/>
      <c r="BY596" s="16"/>
      <c r="BZ596" s="16"/>
      <c r="CA596" s="16"/>
      <c r="CB596" s="16"/>
      <c r="CC596" s="16"/>
      <c r="CD596" s="16"/>
      <c r="CE596" s="16"/>
      <c r="CF596" s="16"/>
      <c r="CG596" s="16"/>
      <c r="CH596" s="16"/>
      <c r="CI596" s="16"/>
      <c r="CJ596" s="16"/>
      <c r="CK596" s="16"/>
      <c r="CL596" s="16"/>
      <c r="CM596" s="16"/>
      <c r="CN596" s="16"/>
      <c r="CO596" s="16"/>
      <c r="CP596" s="16"/>
      <c r="CQ596" s="16"/>
      <c r="CR596" s="16"/>
      <c r="CS596" s="16"/>
      <c r="CT596" s="16"/>
      <c r="CU596" s="16"/>
      <c r="CV596" s="16"/>
      <c r="CW596" s="16"/>
    </row>
    <row r="597" spans="1:101" x14ac:dyDescent="0.3">
      <c r="A597" s="14">
        <v>140</v>
      </c>
      <c r="B597" s="15" t="s">
        <v>675</v>
      </c>
      <c r="C597" s="14" t="s">
        <v>111</v>
      </c>
      <c r="D597" s="14" t="s">
        <v>1561</v>
      </c>
      <c r="E597" s="14"/>
      <c r="F597" s="14" t="s">
        <v>113</v>
      </c>
      <c r="G597" s="14" t="s">
        <v>1562</v>
      </c>
      <c r="H597" s="2" t="s">
        <v>1563</v>
      </c>
      <c r="I597" s="12">
        <v>100</v>
      </c>
      <c r="J597" s="16">
        <f t="shared" si="32"/>
        <v>96.662999999999997</v>
      </c>
      <c r="K597" s="16">
        <f t="shared" si="33"/>
        <v>99.781000000000006</v>
      </c>
      <c r="L597" s="16">
        <f t="shared" si="31"/>
        <v>0.21900000000000003</v>
      </c>
      <c r="M597" s="16">
        <f t="shared" si="31"/>
        <v>3.3370000000000002</v>
      </c>
      <c r="N597" s="16"/>
      <c r="O597" s="16"/>
      <c r="P597" s="16">
        <v>0.1</v>
      </c>
      <c r="Q597" s="16">
        <v>1</v>
      </c>
      <c r="R597" s="16">
        <v>0.1</v>
      </c>
      <c r="S597" s="16">
        <v>2</v>
      </c>
      <c r="T597" s="16"/>
      <c r="U597" s="17"/>
      <c r="V597" s="16">
        <v>0.01</v>
      </c>
      <c r="W597" s="16">
        <v>0.2</v>
      </c>
      <c r="X597" s="18">
        <v>6.0000000000000001E-3</v>
      </c>
      <c r="Y597" s="16">
        <v>0.09</v>
      </c>
      <c r="Z597" s="18">
        <v>3.0000000000000001E-3</v>
      </c>
      <c r="AA597" s="16">
        <v>4.7E-2</v>
      </c>
      <c r="AB597" s="16"/>
      <c r="AC597" s="16"/>
      <c r="AD597" s="16"/>
      <c r="AE597" s="16"/>
      <c r="AF597" s="16"/>
      <c r="AG597" s="16"/>
      <c r="AH597" s="16"/>
      <c r="AI597" s="16"/>
      <c r="AJ597" s="16"/>
      <c r="AK597" s="16"/>
      <c r="AL597" s="16"/>
      <c r="AM597" s="16"/>
      <c r="AN597" s="16"/>
      <c r="AO597" s="16"/>
      <c r="AP597" s="16"/>
      <c r="AQ597" s="16"/>
      <c r="AR597" s="16"/>
      <c r="AS597" s="16"/>
      <c r="AT597" s="16"/>
      <c r="AU597" s="16"/>
      <c r="AV597" s="16"/>
      <c r="AW597" s="16"/>
      <c r="AX597" s="16"/>
      <c r="AY597" s="16"/>
      <c r="AZ597" s="16"/>
      <c r="BA597" s="16"/>
      <c r="BB597" s="16"/>
      <c r="BC597" s="16"/>
      <c r="BD597" s="16"/>
      <c r="BE597" s="16"/>
      <c r="BF597" s="16"/>
      <c r="BG597" s="16"/>
      <c r="BH597" s="16"/>
      <c r="BI597" s="16"/>
      <c r="BJ597" s="16"/>
      <c r="BK597" s="16"/>
      <c r="BL597" s="16"/>
      <c r="BM597" s="16"/>
      <c r="BN597" s="16"/>
      <c r="BO597" s="16"/>
      <c r="BP597" s="16"/>
      <c r="BQ597" s="16"/>
      <c r="BR597" s="16"/>
      <c r="BS597" s="16"/>
      <c r="BT597" s="16"/>
      <c r="BU597" s="16"/>
      <c r="BV597" s="16"/>
      <c r="BW597" s="16"/>
      <c r="BX597" s="16"/>
      <c r="BY597" s="16"/>
      <c r="BZ597" s="16"/>
      <c r="CA597" s="16"/>
      <c r="CB597" s="16"/>
      <c r="CC597" s="16"/>
      <c r="CD597" s="16"/>
      <c r="CE597" s="16"/>
      <c r="CF597" s="16"/>
      <c r="CG597" s="16"/>
      <c r="CH597" s="16"/>
      <c r="CI597" s="16"/>
      <c r="CJ597" s="16"/>
      <c r="CK597" s="16"/>
      <c r="CL597" s="16"/>
      <c r="CM597" s="16"/>
      <c r="CN597" s="16"/>
      <c r="CO597" s="16"/>
      <c r="CP597" s="16"/>
      <c r="CQ597" s="16"/>
      <c r="CR597" s="16"/>
      <c r="CS597" s="16"/>
      <c r="CT597" s="16"/>
      <c r="CU597" s="16"/>
      <c r="CV597" s="16"/>
      <c r="CW597" s="16"/>
    </row>
    <row r="598" spans="1:101" x14ac:dyDescent="0.3">
      <c r="A598" s="14">
        <v>142</v>
      </c>
      <c r="B598" s="15"/>
      <c r="C598" s="14" t="s">
        <v>111</v>
      </c>
      <c r="D598" s="14" t="s">
        <v>515</v>
      </c>
      <c r="E598" s="14"/>
      <c r="F598" s="14" t="s">
        <v>113</v>
      </c>
      <c r="G598" s="14" t="s">
        <v>516</v>
      </c>
      <c r="H598" s="2" t="s">
        <v>517</v>
      </c>
      <c r="I598" s="12">
        <v>100</v>
      </c>
      <c r="J598" s="16">
        <v>1</v>
      </c>
      <c r="K598" s="16">
        <v>3</v>
      </c>
      <c r="L598" s="16">
        <f t="shared" si="31"/>
        <v>94.5</v>
      </c>
      <c r="M598" s="16">
        <f t="shared" si="31"/>
        <v>101.5</v>
      </c>
      <c r="N598" s="16"/>
      <c r="O598" s="16"/>
      <c r="P598" s="16"/>
      <c r="Q598" s="16"/>
      <c r="R598" s="17">
        <v>94</v>
      </c>
      <c r="S598" s="16">
        <v>98.5</v>
      </c>
      <c r="T598" s="16"/>
      <c r="U598" s="16"/>
      <c r="V598" s="16"/>
      <c r="W598" s="16"/>
      <c r="X598" s="16"/>
      <c r="Y598" s="16"/>
      <c r="Z598" s="16"/>
      <c r="AA598" s="16"/>
      <c r="AB598" s="16"/>
      <c r="AC598" s="16"/>
      <c r="AD598" s="16"/>
      <c r="AE598" s="16"/>
      <c r="AF598" s="16"/>
      <c r="AG598" s="16"/>
      <c r="AH598" s="16"/>
      <c r="AI598" s="16"/>
      <c r="AJ598" s="16">
        <v>0.5</v>
      </c>
      <c r="AK598" s="16">
        <v>3</v>
      </c>
      <c r="AL598" s="16"/>
      <c r="AM598" s="16"/>
      <c r="AN598" s="16"/>
      <c r="AO598" s="16"/>
      <c r="AP598" s="16"/>
      <c r="AQ598" s="16"/>
      <c r="AR598" s="16"/>
      <c r="AS598" s="16"/>
      <c r="AT598" s="16"/>
      <c r="AU598" s="16"/>
      <c r="AV598" s="16"/>
      <c r="AW598" s="16"/>
      <c r="AX598" s="16"/>
      <c r="AY598" s="16"/>
      <c r="AZ598" s="16"/>
      <c r="BA598" s="16"/>
      <c r="BB598" s="16"/>
      <c r="BC598" s="16"/>
      <c r="BD598" s="16"/>
      <c r="BE598" s="16"/>
      <c r="BF598" s="16"/>
      <c r="BG598" s="16"/>
      <c r="BH598" s="16"/>
      <c r="BI598" s="16"/>
      <c r="BJ598" s="16"/>
      <c r="BK598" s="16"/>
      <c r="BL598" s="16"/>
      <c r="BM598" s="16"/>
      <c r="BN598" s="16"/>
      <c r="BO598" s="16"/>
      <c r="BP598" s="16"/>
      <c r="BQ598" s="16"/>
      <c r="BR598" s="16"/>
      <c r="BS598" s="16"/>
      <c r="BT598" s="16"/>
      <c r="BU598" s="16"/>
      <c r="BV598" s="16"/>
      <c r="BW598" s="16"/>
      <c r="BX598" s="16"/>
      <c r="BY598" s="16"/>
      <c r="BZ598" s="16"/>
      <c r="CA598" s="16"/>
      <c r="CB598" s="16"/>
      <c r="CC598" s="16"/>
      <c r="CD598" s="16"/>
      <c r="CE598" s="16"/>
      <c r="CF598" s="16"/>
      <c r="CG598" s="16"/>
      <c r="CH598" s="16"/>
      <c r="CI598" s="16"/>
      <c r="CJ598" s="16"/>
      <c r="CK598" s="16"/>
      <c r="CL598" s="16"/>
      <c r="CM598" s="16"/>
      <c r="CN598" s="16"/>
      <c r="CO598" s="16"/>
      <c r="CP598" s="16"/>
      <c r="CQ598" s="16"/>
      <c r="CR598" s="16"/>
      <c r="CS598" s="16"/>
      <c r="CT598" s="16"/>
      <c r="CU598" s="16"/>
      <c r="CV598" s="16"/>
      <c r="CW598" s="16"/>
    </row>
    <row r="599" spans="1:101" x14ac:dyDescent="0.3">
      <c r="A599" s="14">
        <v>147</v>
      </c>
      <c r="B599" s="15"/>
      <c r="C599" s="14" t="s">
        <v>111</v>
      </c>
      <c r="D599" s="14" t="s">
        <v>520</v>
      </c>
      <c r="E599" s="14"/>
      <c r="F599" s="14" t="s">
        <v>113</v>
      </c>
      <c r="G599" s="14" t="s">
        <v>521</v>
      </c>
      <c r="H599" s="2" t="s">
        <v>522</v>
      </c>
      <c r="I599" s="12">
        <v>100</v>
      </c>
      <c r="J599" s="16">
        <f t="shared" ref="J599:J615" si="34">I599-M599</f>
        <v>87</v>
      </c>
      <c r="K599" s="16">
        <f t="shared" ref="K599:K615" si="35">I599-L599</f>
        <v>94</v>
      </c>
      <c r="L599" s="16">
        <f t="shared" si="31"/>
        <v>6</v>
      </c>
      <c r="M599" s="16">
        <f t="shared" si="31"/>
        <v>13</v>
      </c>
      <c r="N599" s="16">
        <v>2</v>
      </c>
      <c r="O599" s="16">
        <v>4</v>
      </c>
      <c r="P599" s="16"/>
      <c r="Q599" s="16"/>
      <c r="R599" s="17">
        <v>2</v>
      </c>
      <c r="S599" s="16">
        <v>4</v>
      </c>
      <c r="T599" s="16">
        <v>2</v>
      </c>
      <c r="U599" s="17">
        <v>5</v>
      </c>
      <c r="V599" s="16"/>
      <c r="W599" s="16"/>
      <c r="X599" s="16"/>
      <c r="Y599" s="16"/>
      <c r="Z599" s="16"/>
      <c r="AA599" s="16"/>
      <c r="AB599" s="16"/>
      <c r="AC599" s="16"/>
      <c r="AD599" s="16"/>
      <c r="AE599" s="16"/>
      <c r="AF599" s="16"/>
      <c r="AG599" s="16"/>
      <c r="AH599" s="16"/>
      <c r="AI599" s="16"/>
      <c r="AJ599" s="16"/>
      <c r="AK599" s="16"/>
      <c r="AL599" s="16"/>
      <c r="AM599" s="16"/>
      <c r="AN599" s="16"/>
      <c r="AO599" s="16"/>
      <c r="AP599" s="16"/>
      <c r="AQ599" s="16"/>
      <c r="AR599" s="16"/>
      <c r="AS599" s="16"/>
      <c r="AT599" s="16"/>
      <c r="AU599" s="16"/>
      <c r="AV599" s="16"/>
      <c r="AW599" s="16"/>
      <c r="AX599" s="16"/>
      <c r="AY599" s="16"/>
      <c r="AZ599" s="16"/>
      <c r="BA599" s="16"/>
      <c r="BB599" s="16"/>
      <c r="BC599" s="16"/>
      <c r="BD599" s="16"/>
      <c r="BE599" s="16"/>
      <c r="BF599" s="16"/>
      <c r="BG599" s="16"/>
      <c r="BH599" s="16"/>
      <c r="BI599" s="16"/>
      <c r="BJ599" s="16"/>
      <c r="BK599" s="16"/>
      <c r="BL599" s="16"/>
      <c r="BM599" s="16"/>
      <c r="BN599" s="16"/>
      <c r="BO599" s="16"/>
      <c r="BP599" s="16"/>
      <c r="BQ599" s="16"/>
      <c r="BR599" s="16"/>
      <c r="BS599" s="16"/>
      <c r="BT599" s="16"/>
      <c r="BU599" s="16"/>
      <c r="BV599" s="16"/>
      <c r="BW599" s="16"/>
      <c r="BX599" s="16"/>
      <c r="BY599" s="16"/>
      <c r="BZ599" s="16"/>
      <c r="CA599" s="16"/>
      <c r="CB599" s="16"/>
      <c r="CC599" s="16"/>
      <c r="CD599" s="16"/>
      <c r="CE599" s="16"/>
      <c r="CF599" s="16"/>
      <c r="CG599" s="16"/>
      <c r="CH599" s="16"/>
      <c r="CI599" s="16"/>
      <c r="CJ599" s="16"/>
      <c r="CK599" s="16"/>
      <c r="CL599" s="16"/>
      <c r="CM599" s="16"/>
      <c r="CN599" s="16"/>
      <c r="CO599" s="16"/>
      <c r="CP599" s="16"/>
      <c r="CQ599" s="16"/>
      <c r="CR599" s="16"/>
      <c r="CS599" s="16"/>
      <c r="CT599" s="16"/>
      <c r="CU599" s="16"/>
      <c r="CV599" s="16"/>
      <c r="CW599" s="16"/>
    </row>
    <row r="600" spans="1:101" x14ac:dyDescent="0.3">
      <c r="A600" s="14">
        <v>148</v>
      </c>
      <c r="B600" s="15"/>
      <c r="C600" s="14" t="s">
        <v>111</v>
      </c>
      <c r="D600" s="14" t="s">
        <v>523</v>
      </c>
      <c r="E600" s="14"/>
      <c r="F600" s="14" t="s">
        <v>113</v>
      </c>
      <c r="G600" s="14" t="s">
        <v>524</v>
      </c>
      <c r="H600" s="2" t="s">
        <v>525</v>
      </c>
      <c r="I600" s="12">
        <v>100</v>
      </c>
      <c r="J600" s="16">
        <f t="shared" si="34"/>
        <v>92.454999999999998</v>
      </c>
      <c r="K600" s="16">
        <f t="shared" si="35"/>
        <v>96.385000000000005</v>
      </c>
      <c r="L600" s="16">
        <f t="shared" si="31"/>
        <v>3.6150000000000002</v>
      </c>
      <c r="M600" s="16">
        <f t="shared" si="31"/>
        <v>7.5449999999999999</v>
      </c>
      <c r="N600" s="16">
        <v>0.1</v>
      </c>
      <c r="O600" s="16">
        <v>1.5</v>
      </c>
      <c r="P600" s="16">
        <v>0.5</v>
      </c>
      <c r="Q600" s="16">
        <v>1</v>
      </c>
      <c r="R600" s="17">
        <v>3</v>
      </c>
      <c r="S600" s="16">
        <v>5</v>
      </c>
      <c r="T600" s="16"/>
      <c r="U600" s="17"/>
      <c r="V600" s="18">
        <v>1.4999999999999999E-2</v>
      </c>
      <c r="W600" s="18">
        <v>3.5000000000000003E-2</v>
      </c>
      <c r="X600" s="16">
        <v>0</v>
      </c>
      <c r="Y600" s="16">
        <v>0.01</v>
      </c>
      <c r="Z600" s="16"/>
      <c r="AA600" s="16"/>
      <c r="AB600" s="16"/>
      <c r="AC600" s="16"/>
      <c r="AD600" s="16"/>
      <c r="AE600" s="16"/>
      <c r="AF600" s="16"/>
      <c r="AG600" s="16"/>
      <c r="AH600" s="16"/>
      <c r="AI600" s="16"/>
      <c r="AJ600" s="16"/>
      <c r="AK600" s="16"/>
      <c r="AL600" s="16"/>
      <c r="AM600" s="16"/>
      <c r="AN600" s="16"/>
      <c r="AO600" s="16"/>
      <c r="AP600" s="16"/>
      <c r="AQ600" s="16"/>
      <c r="AR600" s="16"/>
      <c r="AS600" s="16"/>
      <c r="AT600" s="16"/>
      <c r="AU600" s="16"/>
      <c r="AV600" s="16"/>
      <c r="AW600" s="16"/>
      <c r="AX600" s="16"/>
      <c r="AY600" s="16"/>
      <c r="AZ600" s="16"/>
      <c r="BA600" s="16"/>
      <c r="BB600" s="16"/>
      <c r="BC600" s="16"/>
      <c r="BD600" s="16"/>
      <c r="BE600" s="16"/>
      <c r="BF600" s="16"/>
      <c r="BG600" s="16"/>
      <c r="BH600" s="16"/>
      <c r="BI600" s="16"/>
      <c r="BJ600" s="16"/>
      <c r="BK600" s="16"/>
      <c r="BL600" s="16"/>
      <c r="BM600" s="16"/>
      <c r="BN600" s="16"/>
      <c r="BO600" s="16"/>
      <c r="BP600" s="16"/>
      <c r="BQ600" s="16"/>
      <c r="BR600" s="16"/>
      <c r="BS600" s="16"/>
      <c r="BT600" s="16"/>
      <c r="BU600" s="16"/>
      <c r="BV600" s="16"/>
      <c r="BW600" s="16"/>
      <c r="BX600" s="16"/>
      <c r="BY600" s="16"/>
      <c r="BZ600" s="16"/>
      <c r="CA600" s="16"/>
      <c r="CB600" s="16"/>
      <c r="CC600" s="16"/>
      <c r="CD600" s="16"/>
      <c r="CE600" s="16"/>
      <c r="CF600" s="16"/>
      <c r="CG600" s="16"/>
      <c r="CH600" s="16"/>
      <c r="CI600" s="16"/>
      <c r="CJ600" s="16"/>
      <c r="CK600" s="16"/>
      <c r="CL600" s="16"/>
      <c r="CM600" s="16"/>
      <c r="CN600" s="16"/>
      <c r="CO600" s="16"/>
      <c r="CP600" s="16"/>
      <c r="CQ600" s="16"/>
      <c r="CR600" s="16"/>
      <c r="CS600" s="16"/>
      <c r="CT600" s="16"/>
      <c r="CU600" s="16"/>
      <c r="CV600" s="16"/>
      <c r="CW600" s="16"/>
    </row>
    <row r="601" spans="1:101" x14ac:dyDescent="0.3">
      <c r="A601" s="14">
        <v>148</v>
      </c>
      <c r="B601" s="15"/>
      <c r="C601" s="14" t="s">
        <v>111</v>
      </c>
      <c r="D601" s="14" t="s">
        <v>523</v>
      </c>
      <c r="E601" s="14"/>
      <c r="F601" s="14" t="s">
        <v>113</v>
      </c>
      <c r="G601" s="14" t="s">
        <v>524</v>
      </c>
      <c r="H601" s="2" t="s">
        <v>525</v>
      </c>
      <c r="I601" s="12">
        <v>100</v>
      </c>
      <c r="J601" s="16">
        <f t="shared" si="34"/>
        <v>92.454999999999998</v>
      </c>
      <c r="K601" s="16">
        <f t="shared" si="35"/>
        <v>96.385000000000005</v>
      </c>
      <c r="L601" s="16">
        <f t="shared" si="31"/>
        <v>3.6150000000000002</v>
      </c>
      <c r="M601" s="16">
        <f t="shared" si="31"/>
        <v>7.5449999999999999</v>
      </c>
      <c r="N601" s="16">
        <v>0.1</v>
      </c>
      <c r="O601" s="16">
        <v>1.5</v>
      </c>
      <c r="P601" s="16">
        <v>0.5</v>
      </c>
      <c r="Q601" s="16">
        <v>1</v>
      </c>
      <c r="R601" s="17">
        <v>3</v>
      </c>
      <c r="S601" s="16">
        <v>5</v>
      </c>
      <c r="T601" s="16"/>
      <c r="U601" s="17"/>
      <c r="V601" s="18">
        <v>1.4999999999999999E-2</v>
      </c>
      <c r="W601" s="18">
        <v>3.5000000000000003E-2</v>
      </c>
      <c r="X601" s="16"/>
      <c r="Y601" s="16"/>
      <c r="Z601" s="16"/>
      <c r="AA601" s="16"/>
      <c r="AB601" s="16"/>
      <c r="AC601" s="16"/>
      <c r="AD601" s="16"/>
      <c r="AE601" s="16"/>
      <c r="AF601" s="16"/>
      <c r="AG601" s="16"/>
      <c r="AH601" s="16"/>
      <c r="AI601" s="16"/>
      <c r="AJ601" s="16"/>
      <c r="AK601" s="16"/>
      <c r="AL601" s="16"/>
      <c r="AM601" s="16"/>
      <c r="AN601" s="16"/>
      <c r="AO601" s="16"/>
      <c r="AP601" s="16"/>
      <c r="AQ601" s="16"/>
      <c r="AR601" s="16"/>
      <c r="AS601" s="16"/>
      <c r="AT601" s="16">
        <v>0</v>
      </c>
      <c r="AU601" s="16">
        <v>0.01</v>
      </c>
      <c r="AV601" s="16"/>
      <c r="AW601" s="16"/>
      <c r="AX601" s="16"/>
      <c r="AY601" s="16"/>
      <c r="AZ601" s="16"/>
      <c r="BA601" s="16"/>
      <c r="BB601" s="16"/>
      <c r="BC601" s="16"/>
      <c r="BD601" s="16"/>
      <c r="BE601" s="16"/>
      <c r="BF601" s="16"/>
      <c r="BG601" s="16"/>
      <c r="BH601" s="16"/>
      <c r="BI601" s="16"/>
      <c r="BJ601" s="16"/>
      <c r="BK601" s="16"/>
      <c r="BL601" s="16"/>
      <c r="BM601" s="16"/>
      <c r="BN601" s="16"/>
      <c r="BO601" s="16"/>
      <c r="BP601" s="16"/>
      <c r="BQ601" s="16"/>
      <c r="BR601" s="16"/>
      <c r="BS601" s="16"/>
      <c r="BT601" s="16"/>
      <c r="BU601" s="16"/>
      <c r="BV601" s="16"/>
      <c r="BW601" s="16"/>
      <c r="BX601" s="16"/>
      <c r="BY601" s="16"/>
      <c r="BZ601" s="16"/>
      <c r="CA601" s="16"/>
      <c r="CB601" s="16"/>
      <c r="CC601" s="16"/>
      <c r="CD601" s="16"/>
      <c r="CE601" s="16"/>
      <c r="CF601" s="16"/>
      <c r="CG601" s="16"/>
      <c r="CH601" s="16"/>
      <c r="CI601" s="16"/>
      <c r="CJ601" s="16"/>
      <c r="CK601" s="16"/>
      <c r="CL601" s="16"/>
      <c r="CM601" s="16"/>
      <c r="CN601" s="16"/>
      <c r="CO601" s="16"/>
      <c r="CP601" s="16"/>
      <c r="CQ601" s="16"/>
      <c r="CR601" s="16"/>
      <c r="CS601" s="16"/>
      <c r="CT601" s="16"/>
      <c r="CU601" s="16"/>
      <c r="CV601" s="16"/>
      <c r="CW601" s="16"/>
    </row>
    <row r="602" spans="1:101" x14ac:dyDescent="0.3">
      <c r="A602" s="14">
        <v>148</v>
      </c>
      <c r="B602" s="15"/>
      <c r="C602" s="14" t="s">
        <v>111</v>
      </c>
      <c r="D602" s="14" t="s">
        <v>523</v>
      </c>
      <c r="E602" s="14"/>
      <c r="F602" s="14" t="s">
        <v>113</v>
      </c>
      <c r="G602" s="14" t="s">
        <v>524</v>
      </c>
      <c r="H602" s="2" t="s">
        <v>525</v>
      </c>
      <c r="I602" s="12">
        <v>100</v>
      </c>
      <c r="J602" s="16">
        <f t="shared" si="34"/>
        <v>92.444999999999993</v>
      </c>
      <c r="K602" s="16">
        <f t="shared" si="35"/>
        <v>96.385000000000005</v>
      </c>
      <c r="L602" s="16">
        <f t="shared" si="31"/>
        <v>3.6150000000000002</v>
      </c>
      <c r="M602" s="16">
        <f t="shared" si="31"/>
        <v>7.5549999999999997</v>
      </c>
      <c r="N602" s="16">
        <v>0.1</v>
      </c>
      <c r="O602" s="16">
        <v>1.5</v>
      </c>
      <c r="P602" s="16">
        <v>0.5</v>
      </c>
      <c r="Q602" s="16">
        <v>1</v>
      </c>
      <c r="R602" s="17">
        <v>3</v>
      </c>
      <c r="S602" s="16">
        <v>5</v>
      </c>
      <c r="T602" s="16"/>
      <c r="U602" s="17"/>
      <c r="V602" s="18">
        <v>1.4999999999999999E-2</v>
      </c>
      <c r="W602" s="18">
        <v>3.5000000000000003E-2</v>
      </c>
      <c r="X602" s="16">
        <v>0</v>
      </c>
      <c r="Y602" s="16">
        <v>0.01</v>
      </c>
      <c r="Z602" s="16"/>
      <c r="AA602" s="16"/>
      <c r="AB602" s="16"/>
      <c r="AC602" s="16"/>
      <c r="AD602" s="16"/>
      <c r="AE602" s="16"/>
      <c r="AF602" s="16"/>
      <c r="AG602" s="16"/>
      <c r="AH602" s="16"/>
      <c r="AI602" s="16"/>
      <c r="AJ602" s="16"/>
      <c r="AK602" s="16"/>
      <c r="AL602" s="16"/>
      <c r="AM602" s="16"/>
      <c r="AN602" s="16"/>
      <c r="AO602" s="16"/>
      <c r="AP602" s="16"/>
      <c r="AQ602" s="16"/>
      <c r="AR602" s="16"/>
      <c r="AS602" s="16"/>
      <c r="AT602" s="16">
        <v>0</v>
      </c>
      <c r="AU602" s="16">
        <v>0.01</v>
      </c>
      <c r="AV602" s="16"/>
      <c r="AW602" s="16"/>
      <c r="AX602" s="16"/>
      <c r="AY602" s="16"/>
      <c r="AZ602" s="16"/>
      <c r="BA602" s="16"/>
      <c r="BB602" s="16"/>
      <c r="BC602" s="16"/>
      <c r="BD602" s="16"/>
      <c r="BE602" s="16"/>
      <c r="BF602" s="16"/>
      <c r="BG602" s="16"/>
      <c r="BH602" s="16"/>
      <c r="BI602" s="16"/>
      <c r="BJ602" s="16"/>
      <c r="BK602" s="16"/>
      <c r="BL602" s="16"/>
      <c r="BM602" s="16"/>
      <c r="BN602" s="16"/>
      <c r="BO602" s="16"/>
      <c r="BP602" s="16"/>
      <c r="BQ602" s="16"/>
      <c r="BR602" s="16"/>
      <c r="BS602" s="16"/>
      <c r="BT602" s="16"/>
      <c r="BU602" s="16"/>
      <c r="BV602" s="16"/>
      <c r="BW602" s="16"/>
      <c r="BX602" s="16"/>
      <c r="BY602" s="16"/>
      <c r="BZ602" s="16"/>
      <c r="CA602" s="16"/>
      <c r="CB602" s="16"/>
      <c r="CC602" s="16"/>
      <c r="CD602" s="16"/>
      <c r="CE602" s="16"/>
      <c r="CF602" s="16"/>
      <c r="CG602" s="16"/>
      <c r="CH602" s="16"/>
      <c r="CI602" s="16"/>
      <c r="CJ602" s="16"/>
      <c r="CK602" s="16"/>
      <c r="CL602" s="16"/>
      <c r="CM602" s="16"/>
      <c r="CN602" s="16"/>
      <c r="CO602" s="16"/>
      <c r="CP602" s="16"/>
      <c r="CQ602" s="16"/>
      <c r="CR602" s="16"/>
      <c r="CS602" s="16"/>
      <c r="CT602" s="16"/>
      <c r="CU602" s="16"/>
      <c r="CV602" s="16"/>
      <c r="CW602" s="16"/>
    </row>
    <row r="603" spans="1:101" x14ac:dyDescent="0.3">
      <c r="A603" s="14">
        <v>150</v>
      </c>
      <c r="B603" s="15" t="s">
        <v>675</v>
      </c>
      <c r="C603" s="14" t="s">
        <v>197</v>
      </c>
      <c r="D603" s="14" t="s">
        <v>2245</v>
      </c>
      <c r="E603" s="14"/>
      <c r="F603" s="14" t="s">
        <v>199</v>
      </c>
      <c r="G603" s="14" t="s">
        <v>2246</v>
      </c>
      <c r="H603" s="2" t="s">
        <v>2247</v>
      </c>
      <c r="I603" s="12">
        <v>100</v>
      </c>
      <c r="J603" s="16">
        <f t="shared" si="34"/>
        <v>92.555499999999995</v>
      </c>
      <c r="K603" s="16">
        <f t="shared" si="35"/>
        <v>99.498999999999995</v>
      </c>
      <c r="L603" s="16">
        <f t="shared" si="31"/>
        <v>0.50099999999999989</v>
      </c>
      <c r="M603" s="16">
        <f t="shared" si="31"/>
        <v>7.4444999999999997</v>
      </c>
      <c r="N603" s="16">
        <v>0.1</v>
      </c>
      <c r="O603" s="16">
        <v>1.5</v>
      </c>
      <c r="P603" s="16">
        <v>0.2</v>
      </c>
      <c r="Q603" s="16">
        <v>0.85</v>
      </c>
      <c r="R603" s="16">
        <v>0.2</v>
      </c>
      <c r="S603" s="16">
        <v>5</v>
      </c>
      <c r="T603" s="16"/>
      <c r="U603" s="17"/>
      <c r="V603" s="60">
        <v>5.0000000000000001E-4</v>
      </c>
      <c r="W603" s="16">
        <v>0.09</v>
      </c>
      <c r="X603" s="60">
        <v>5.0000000000000001E-4</v>
      </c>
      <c r="Y603" s="60">
        <v>4.4999999999999997E-3</v>
      </c>
      <c r="Z603" s="16"/>
      <c r="AA603" s="16"/>
      <c r="AB603" s="16"/>
      <c r="AC603" s="16"/>
      <c r="AD603" s="16"/>
      <c r="AE603" s="16"/>
      <c r="AF603" s="16"/>
      <c r="AG603" s="16"/>
      <c r="AH603" s="16"/>
      <c r="AI603" s="16"/>
      <c r="AJ603" s="16"/>
      <c r="AK603" s="16"/>
      <c r="AL603" s="16"/>
      <c r="AM603" s="16"/>
      <c r="AN603" s="16"/>
      <c r="AO603" s="16"/>
      <c r="AP603" s="16"/>
      <c r="AQ603" s="16"/>
      <c r="AR603" s="16"/>
      <c r="AS603" s="16"/>
      <c r="AT603" s="16"/>
      <c r="AU603" s="16"/>
      <c r="AV603" s="16"/>
      <c r="AW603" s="16"/>
      <c r="AX603" s="16"/>
      <c r="AY603" s="16"/>
      <c r="AZ603" s="16"/>
      <c r="BA603" s="16"/>
      <c r="BB603" s="16"/>
      <c r="BC603" s="16"/>
      <c r="BD603" s="16"/>
      <c r="BE603" s="16"/>
      <c r="BF603" s="16"/>
      <c r="BG603" s="16"/>
      <c r="BH603" s="16"/>
      <c r="BI603" s="16"/>
      <c r="BJ603" s="16"/>
      <c r="BK603" s="16"/>
      <c r="BL603" s="16"/>
      <c r="BM603" s="16"/>
      <c r="BN603" s="16"/>
      <c r="BO603" s="16"/>
      <c r="BP603" s="16"/>
      <c r="BQ603" s="16"/>
      <c r="BR603" s="16"/>
      <c r="BS603" s="16"/>
      <c r="BT603" s="16"/>
      <c r="BU603" s="16"/>
      <c r="BV603" s="16"/>
      <c r="BW603" s="16"/>
      <c r="BX603" s="16"/>
      <c r="BY603" s="16"/>
      <c r="BZ603" s="16"/>
      <c r="CA603" s="16"/>
      <c r="CB603" s="16"/>
      <c r="CC603" s="16"/>
      <c r="CD603" s="16"/>
      <c r="CE603" s="16"/>
      <c r="CF603" s="16"/>
      <c r="CG603" s="16"/>
      <c r="CH603" s="16"/>
      <c r="CI603" s="16"/>
      <c r="CJ603" s="16"/>
      <c r="CK603" s="16"/>
      <c r="CL603" s="16"/>
      <c r="CM603" s="16"/>
      <c r="CN603" s="16"/>
      <c r="CO603" s="16"/>
      <c r="CP603" s="16"/>
      <c r="CQ603" s="16"/>
      <c r="CR603" s="16"/>
      <c r="CS603" s="16"/>
      <c r="CT603" s="16"/>
      <c r="CU603" s="16"/>
      <c r="CV603" s="16"/>
      <c r="CW603" s="16"/>
    </row>
    <row r="604" spans="1:101" x14ac:dyDescent="0.3">
      <c r="A604" s="14">
        <v>151</v>
      </c>
      <c r="B604" s="15" t="s">
        <v>675</v>
      </c>
      <c r="C604" s="14" t="s">
        <v>197</v>
      </c>
      <c r="D604" s="14" t="s">
        <v>2225</v>
      </c>
      <c r="E604" s="14"/>
      <c r="F604" s="14" t="s">
        <v>199</v>
      </c>
      <c r="G604" s="14" t="s">
        <v>2226</v>
      </c>
      <c r="H604" s="2" t="s">
        <v>2227</v>
      </c>
      <c r="I604" s="12">
        <v>100</v>
      </c>
      <c r="J604" s="16">
        <f t="shared" si="34"/>
        <v>98.7</v>
      </c>
      <c r="K604" s="16">
        <f t="shared" si="35"/>
        <v>100</v>
      </c>
      <c r="L604" s="16">
        <f t="shared" si="31"/>
        <v>0</v>
      </c>
      <c r="M604" s="16">
        <f t="shared" si="31"/>
        <v>1.3</v>
      </c>
      <c r="N604" s="16"/>
      <c r="O604" s="16"/>
      <c r="P604" s="16"/>
      <c r="Q604" s="16"/>
      <c r="R604" s="17">
        <f t="shared" ref="R604:R609" si="36">0*0.1/1000</f>
        <v>0</v>
      </c>
      <c r="S604" s="16">
        <f>10000*0.1/1000</f>
        <v>1</v>
      </c>
      <c r="T604" s="16"/>
      <c r="U604" s="17"/>
      <c r="V604" s="16"/>
      <c r="W604" s="16"/>
      <c r="X604" s="16"/>
      <c r="Y604" s="16"/>
      <c r="Z604" s="16"/>
      <c r="AA604" s="16"/>
      <c r="AB604" s="16"/>
      <c r="AC604" s="16"/>
      <c r="AD604" s="16"/>
      <c r="AE604" s="16"/>
      <c r="AF604" s="16"/>
      <c r="AG604" s="16"/>
      <c r="AH604" s="16"/>
      <c r="AI604" s="16"/>
      <c r="AJ604" s="16">
        <f>0*0.1/1000</f>
        <v>0</v>
      </c>
      <c r="AK604" s="16">
        <f>3000*0.1/1000</f>
        <v>0.3</v>
      </c>
      <c r="AL604" s="16"/>
      <c r="AM604" s="16"/>
      <c r="AN604" s="16"/>
      <c r="AO604" s="16"/>
      <c r="AP604" s="16"/>
      <c r="AQ604" s="16"/>
      <c r="AR604" s="16"/>
      <c r="AS604" s="16"/>
      <c r="AT604" s="16"/>
      <c r="AU604" s="16"/>
      <c r="AV604" s="16"/>
      <c r="AW604" s="16"/>
      <c r="AX604" s="16"/>
      <c r="AY604" s="16"/>
      <c r="AZ604" s="16"/>
      <c r="BA604" s="16"/>
      <c r="BB604" s="16"/>
      <c r="BC604" s="16"/>
      <c r="BD604" s="16"/>
      <c r="BE604" s="16"/>
      <c r="BF604" s="16"/>
      <c r="BG604" s="16"/>
      <c r="BH604" s="16"/>
      <c r="BI604" s="16"/>
      <c r="BJ604" s="16"/>
      <c r="BK604" s="16"/>
      <c r="BL604" s="16"/>
      <c r="BM604" s="16"/>
      <c r="BN604" s="16"/>
      <c r="BO604" s="16"/>
      <c r="BP604" s="16"/>
      <c r="BQ604" s="16"/>
      <c r="BR604" s="16"/>
      <c r="BS604" s="16"/>
      <c r="BT604" s="16"/>
      <c r="BU604" s="16"/>
      <c r="BV604" s="16"/>
      <c r="BW604" s="16"/>
      <c r="BX604" s="16"/>
      <c r="BY604" s="16"/>
      <c r="BZ604" s="16"/>
      <c r="CA604" s="16"/>
      <c r="CB604" s="16"/>
      <c r="CC604" s="16"/>
      <c r="CD604" s="16"/>
      <c r="CE604" s="16"/>
      <c r="CF604" s="16"/>
      <c r="CG604" s="16"/>
      <c r="CH604" s="16"/>
      <c r="CI604" s="16"/>
      <c r="CJ604" s="18"/>
      <c r="CK604" s="18"/>
      <c r="CL604" s="16"/>
      <c r="CM604" s="16"/>
      <c r="CN604" s="16"/>
      <c r="CO604" s="16"/>
      <c r="CP604" s="16"/>
      <c r="CQ604" s="16"/>
      <c r="CR604" s="16"/>
      <c r="CS604" s="16"/>
      <c r="CT604" s="16"/>
      <c r="CU604" s="16"/>
      <c r="CV604" s="16"/>
      <c r="CW604" s="16"/>
    </row>
    <row r="605" spans="1:101" x14ac:dyDescent="0.3">
      <c r="A605" s="14">
        <v>151</v>
      </c>
      <c r="B605" s="15" t="s">
        <v>675</v>
      </c>
      <c r="C605" s="14" t="s">
        <v>197</v>
      </c>
      <c r="D605" s="14" t="s">
        <v>2225</v>
      </c>
      <c r="E605" s="14"/>
      <c r="F605" s="14" t="s">
        <v>199</v>
      </c>
      <c r="G605" s="14" t="s">
        <v>2226</v>
      </c>
      <c r="H605" s="2" t="s">
        <v>2227</v>
      </c>
      <c r="I605" s="12">
        <v>100</v>
      </c>
      <c r="J605" s="16">
        <f t="shared" si="34"/>
        <v>98.19</v>
      </c>
      <c r="K605" s="16">
        <f t="shared" si="35"/>
        <v>100</v>
      </c>
      <c r="L605" s="16">
        <f t="shared" si="31"/>
        <v>0</v>
      </c>
      <c r="M605" s="16">
        <f t="shared" si="31"/>
        <v>1.81</v>
      </c>
      <c r="N605" s="16"/>
      <c r="O605" s="16"/>
      <c r="P605" s="16"/>
      <c r="Q605" s="16"/>
      <c r="R605" s="17">
        <f t="shared" si="36"/>
        <v>0</v>
      </c>
      <c r="S605" s="16">
        <f>10000*0.1/1000</f>
        <v>1</v>
      </c>
      <c r="T605" s="16"/>
      <c r="U605" s="17"/>
      <c r="V605" s="16"/>
      <c r="W605" s="16"/>
      <c r="X605" s="16"/>
      <c r="Y605" s="16"/>
      <c r="Z605" s="16"/>
      <c r="AA605" s="16"/>
      <c r="AB605" s="16"/>
      <c r="AC605" s="16"/>
      <c r="AD605" s="16"/>
      <c r="AE605" s="16"/>
      <c r="AF605" s="16"/>
      <c r="AG605" s="16"/>
      <c r="AH605" s="16"/>
      <c r="AI605" s="16"/>
      <c r="AJ605" s="16">
        <f>0*0.1/1000</f>
        <v>0</v>
      </c>
      <c r="AK605" s="16">
        <f>3000*0.1/1000</f>
        <v>0.3</v>
      </c>
      <c r="AL605" s="16"/>
      <c r="AM605" s="16"/>
      <c r="AN605" s="16"/>
      <c r="AO605" s="16"/>
      <c r="AP605" s="16"/>
      <c r="AQ605" s="16"/>
      <c r="AR605" s="16"/>
      <c r="AS605" s="16"/>
      <c r="AT605" s="16"/>
      <c r="AU605" s="16"/>
      <c r="AV605" s="16"/>
      <c r="AW605" s="16"/>
      <c r="AX605" s="16"/>
      <c r="AY605" s="16"/>
      <c r="AZ605" s="16"/>
      <c r="BA605" s="16"/>
      <c r="BB605" s="16">
        <f>0*0.1/1000</f>
        <v>0</v>
      </c>
      <c r="BC605" s="16">
        <f>5100*0.1/1000</f>
        <v>0.51</v>
      </c>
      <c r="BD605" s="16"/>
      <c r="BE605" s="16"/>
      <c r="BF605" s="16"/>
      <c r="BG605" s="16"/>
      <c r="BH605" s="16"/>
      <c r="BI605" s="16"/>
      <c r="BJ605" s="16"/>
      <c r="BK605" s="16"/>
      <c r="BL605" s="16"/>
      <c r="BM605" s="16"/>
      <c r="BN605" s="16"/>
      <c r="BO605" s="16"/>
      <c r="BP605" s="16"/>
      <c r="BQ605" s="16"/>
      <c r="BR605" s="16"/>
      <c r="BS605" s="16"/>
      <c r="BT605" s="16"/>
      <c r="BU605" s="16"/>
      <c r="BV605" s="16"/>
      <c r="BW605" s="16"/>
      <c r="BX605" s="16"/>
      <c r="BY605" s="16"/>
      <c r="BZ605" s="16"/>
      <c r="CA605" s="16"/>
      <c r="CB605" s="16"/>
      <c r="CC605" s="16"/>
      <c r="CD605" s="16"/>
      <c r="CE605" s="16"/>
      <c r="CF605" s="16"/>
      <c r="CG605" s="16"/>
      <c r="CH605" s="16"/>
      <c r="CI605" s="16"/>
      <c r="CJ605" s="18"/>
      <c r="CK605" s="18"/>
      <c r="CL605" s="16"/>
      <c r="CM605" s="16"/>
      <c r="CN605" s="16"/>
      <c r="CO605" s="16"/>
      <c r="CP605" s="16"/>
      <c r="CQ605" s="16"/>
      <c r="CR605" s="16"/>
      <c r="CS605" s="16"/>
      <c r="CT605" s="16"/>
      <c r="CU605" s="16"/>
      <c r="CV605" s="16"/>
      <c r="CW605" s="16"/>
    </row>
    <row r="606" spans="1:101" x14ac:dyDescent="0.3">
      <c r="A606" s="14">
        <v>151</v>
      </c>
      <c r="B606" s="15" t="s">
        <v>675</v>
      </c>
      <c r="C606" s="14" t="s">
        <v>197</v>
      </c>
      <c r="D606" s="14" t="s">
        <v>2225</v>
      </c>
      <c r="E606" s="14"/>
      <c r="F606" s="14" t="s">
        <v>199</v>
      </c>
      <c r="G606" s="14" t="s">
        <v>2226</v>
      </c>
      <c r="H606" s="2" t="s">
        <v>2227</v>
      </c>
      <c r="I606" s="12">
        <v>100</v>
      </c>
      <c r="J606" s="16">
        <f t="shared" si="34"/>
        <v>98.697500000000005</v>
      </c>
      <c r="K606" s="16">
        <f t="shared" si="35"/>
        <v>99.998999999999995</v>
      </c>
      <c r="L606" s="16">
        <f t="shared" si="31"/>
        <v>1E-3</v>
      </c>
      <c r="M606" s="16">
        <f t="shared" si="31"/>
        <v>1.3025</v>
      </c>
      <c r="N606" s="16"/>
      <c r="O606" s="16"/>
      <c r="P606" s="16"/>
      <c r="Q606" s="16"/>
      <c r="R606" s="17">
        <f t="shared" si="36"/>
        <v>0</v>
      </c>
      <c r="S606" s="16">
        <f>10000*0.1/1000</f>
        <v>1</v>
      </c>
      <c r="T606" s="16"/>
      <c r="U606" s="17"/>
      <c r="V606" s="16"/>
      <c r="W606" s="16"/>
      <c r="X606" s="16"/>
      <c r="Y606" s="16"/>
      <c r="Z606" s="16"/>
      <c r="AA606" s="16"/>
      <c r="AB606" s="16"/>
      <c r="AC606" s="16"/>
      <c r="AD606" s="16"/>
      <c r="AE606" s="16"/>
      <c r="AF606" s="16"/>
      <c r="AG606" s="16"/>
      <c r="AH606" s="16"/>
      <c r="AI606" s="16"/>
      <c r="AJ606" s="16">
        <f>0*0.1/1000</f>
        <v>0</v>
      </c>
      <c r="AK606" s="16">
        <f>3000*0.1/1000</f>
        <v>0.3</v>
      </c>
      <c r="AL606" s="16"/>
      <c r="AM606" s="16"/>
      <c r="AN606" s="16"/>
      <c r="AO606" s="16"/>
      <c r="AP606" s="16"/>
      <c r="AQ606" s="16"/>
      <c r="AR606" s="16"/>
      <c r="AS606" s="16"/>
      <c r="AT606" s="16"/>
      <c r="AU606" s="16"/>
      <c r="AV606" s="16"/>
      <c r="AW606" s="16"/>
      <c r="AX606" s="16"/>
      <c r="AY606" s="16"/>
      <c r="AZ606" s="16"/>
      <c r="BA606" s="16"/>
      <c r="BB606" s="16"/>
      <c r="BC606" s="16"/>
      <c r="BD606" s="16"/>
      <c r="BE606" s="16"/>
      <c r="BF606" s="16"/>
      <c r="BG606" s="16"/>
      <c r="BH606" s="16"/>
      <c r="BI606" s="16"/>
      <c r="BJ606" s="16"/>
      <c r="BK606" s="16"/>
      <c r="BL606" s="16"/>
      <c r="BM606" s="16"/>
      <c r="BN606" s="16"/>
      <c r="BO606" s="16"/>
      <c r="BP606" s="16"/>
      <c r="BQ606" s="16"/>
      <c r="BR606" s="16"/>
      <c r="BS606" s="16"/>
      <c r="BT606" s="16"/>
      <c r="BU606" s="16"/>
      <c r="BV606" s="16"/>
      <c r="BW606" s="16"/>
      <c r="BX606" s="16"/>
      <c r="BY606" s="16"/>
      <c r="BZ606" s="16"/>
      <c r="CA606" s="16"/>
      <c r="CB606" s="16"/>
      <c r="CC606" s="16"/>
      <c r="CD606" s="16"/>
      <c r="CE606" s="16"/>
      <c r="CF606" s="16"/>
      <c r="CG606" s="16"/>
      <c r="CH606" s="16"/>
      <c r="CI606" s="16"/>
      <c r="CJ606" s="18">
        <f>10*0.1/1000</f>
        <v>1E-3</v>
      </c>
      <c r="CK606" s="18">
        <f>25*0.1/1000</f>
        <v>2.5000000000000001E-3</v>
      </c>
      <c r="CL606" s="16"/>
      <c r="CM606" s="16"/>
      <c r="CN606" s="16"/>
      <c r="CO606" s="16"/>
      <c r="CP606" s="16"/>
      <c r="CQ606" s="16"/>
      <c r="CR606" s="16"/>
      <c r="CS606" s="16"/>
      <c r="CT606" s="16"/>
      <c r="CU606" s="16"/>
      <c r="CV606" s="16"/>
      <c r="CW606" s="16"/>
    </row>
    <row r="607" spans="1:101" x14ac:dyDescent="0.3">
      <c r="A607" s="14">
        <v>151</v>
      </c>
      <c r="B607" s="15" t="s">
        <v>675</v>
      </c>
      <c r="C607" s="14" t="s">
        <v>197</v>
      </c>
      <c r="D607" s="14" t="s">
        <v>2225</v>
      </c>
      <c r="E607" s="14"/>
      <c r="F607" s="14" t="s">
        <v>199</v>
      </c>
      <c r="G607" s="14" t="s">
        <v>2226</v>
      </c>
      <c r="H607" s="2" t="s">
        <v>2227</v>
      </c>
      <c r="I607" s="12">
        <v>100</v>
      </c>
      <c r="J607" s="16">
        <f t="shared" si="34"/>
        <v>98.1875</v>
      </c>
      <c r="K607" s="16">
        <f t="shared" si="35"/>
        <v>99.998999999999995</v>
      </c>
      <c r="L607" s="16">
        <f t="shared" si="31"/>
        <v>1E-3</v>
      </c>
      <c r="M607" s="16">
        <f t="shared" si="31"/>
        <v>1.8125</v>
      </c>
      <c r="N607" s="16"/>
      <c r="O607" s="16"/>
      <c r="P607" s="16"/>
      <c r="Q607" s="16"/>
      <c r="R607" s="17">
        <f t="shared" si="36"/>
        <v>0</v>
      </c>
      <c r="S607" s="16">
        <f>10000*0.1/1000</f>
        <v>1</v>
      </c>
      <c r="T607" s="16"/>
      <c r="U607" s="17"/>
      <c r="V607" s="16"/>
      <c r="W607" s="16"/>
      <c r="X607" s="16"/>
      <c r="Y607" s="16"/>
      <c r="Z607" s="16"/>
      <c r="AA607" s="16"/>
      <c r="AB607" s="16"/>
      <c r="AC607" s="16"/>
      <c r="AD607" s="16"/>
      <c r="AE607" s="16"/>
      <c r="AF607" s="16"/>
      <c r="AG607" s="16"/>
      <c r="AH607" s="16"/>
      <c r="AI607" s="16"/>
      <c r="AJ607" s="16">
        <f>0*0.1/1000</f>
        <v>0</v>
      </c>
      <c r="AK607" s="16">
        <f>3000*0.1/1000</f>
        <v>0.3</v>
      </c>
      <c r="AL607" s="16"/>
      <c r="AM607" s="16"/>
      <c r="AN607" s="16"/>
      <c r="AO607" s="16"/>
      <c r="AP607" s="16"/>
      <c r="AQ607" s="16"/>
      <c r="AR607" s="16"/>
      <c r="AS607" s="16"/>
      <c r="AT607" s="16"/>
      <c r="AU607" s="16"/>
      <c r="AV607" s="16"/>
      <c r="AW607" s="16"/>
      <c r="AX607" s="16"/>
      <c r="AY607" s="16"/>
      <c r="AZ607" s="16"/>
      <c r="BA607" s="16"/>
      <c r="BB607" s="16">
        <f>0*0.1/1000</f>
        <v>0</v>
      </c>
      <c r="BC607" s="16">
        <f>5100*0.1/1000</f>
        <v>0.51</v>
      </c>
      <c r="BD607" s="16"/>
      <c r="BE607" s="16"/>
      <c r="BF607" s="16"/>
      <c r="BG607" s="16"/>
      <c r="BH607" s="16"/>
      <c r="BI607" s="16"/>
      <c r="BJ607" s="16"/>
      <c r="BK607" s="16"/>
      <c r="BL607" s="16"/>
      <c r="BM607" s="16"/>
      <c r="BN607" s="16"/>
      <c r="BO607" s="16"/>
      <c r="BP607" s="16"/>
      <c r="BQ607" s="16"/>
      <c r="BR607" s="16"/>
      <c r="BS607" s="16"/>
      <c r="BT607" s="16"/>
      <c r="BU607" s="16"/>
      <c r="BV607" s="16"/>
      <c r="BW607" s="16"/>
      <c r="BX607" s="16"/>
      <c r="BY607" s="16"/>
      <c r="BZ607" s="16"/>
      <c r="CA607" s="16"/>
      <c r="CB607" s="16"/>
      <c r="CC607" s="16"/>
      <c r="CD607" s="16"/>
      <c r="CE607" s="16"/>
      <c r="CF607" s="16"/>
      <c r="CG607" s="16"/>
      <c r="CH607" s="16"/>
      <c r="CI607" s="16"/>
      <c r="CJ607" s="18">
        <f>10*0.1/1000</f>
        <v>1E-3</v>
      </c>
      <c r="CK607" s="18">
        <f>25*0.1/1000</f>
        <v>2.5000000000000001E-3</v>
      </c>
      <c r="CL607" s="16"/>
      <c r="CM607" s="16"/>
      <c r="CN607" s="16"/>
      <c r="CO607" s="16"/>
      <c r="CP607" s="16"/>
      <c r="CQ607" s="16"/>
      <c r="CR607" s="16"/>
      <c r="CS607" s="16"/>
      <c r="CT607" s="16"/>
      <c r="CU607" s="16"/>
      <c r="CV607" s="16"/>
      <c r="CW607" s="16"/>
    </row>
    <row r="608" spans="1:101" x14ac:dyDescent="0.3">
      <c r="A608" s="14">
        <v>154</v>
      </c>
      <c r="B608" s="15"/>
      <c r="C608" s="14" t="s">
        <v>197</v>
      </c>
      <c r="D608" s="14" t="s">
        <v>535</v>
      </c>
      <c r="E608" s="14"/>
      <c r="F608" s="14" t="s">
        <v>199</v>
      </c>
      <c r="G608" s="14" t="s">
        <v>536</v>
      </c>
      <c r="H608" s="2" t="s">
        <v>537</v>
      </c>
      <c r="I608" s="12">
        <v>100</v>
      </c>
      <c r="J608" s="16">
        <f t="shared" si="34"/>
        <v>98.16</v>
      </c>
      <c r="K608" s="16">
        <f t="shared" si="35"/>
        <v>99.997500000000002</v>
      </c>
      <c r="L608" s="16">
        <f t="shared" si="31"/>
        <v>2.5000000000000001E-3</v>
      </c>
      <c r="M608" s="16">
        <f t="shared" si="31"/>
        <v>1.84</v>
      </c>
      <c r="N608" s="16"/>
      <c r="O608" s="16"/>
      <c r="P608" s="16"/>
      <c r="Q608" s="16"/>
      <c r="R608" s="17">
        <f t="shared" si="36"/>
        <v>0</v>
      </c>
      <c r="S608" s="16">
        <f>10000*0.1/1000</f>
        <v>1</v>
      </c>
      <c r="T608" s="16"/>
      <c r="U608" s="17"/>
      <c r="V608" s="16"/>
      <c r="W608" s="16"/>
      <c r="X608" s="16"/>
      <c r="Y608" s="16"/>
      <c r="Z608" s="16"/>
      <c r="AA608" s="16"/>
      <c r="AB608" s="16"/>
      <c r="AC608" s="16"/>
      <c r="AD608" s="16"/>
      <c r="AE608" s="16"/>
      <c r="AF608" s="16"/>
      <c r="AG608" s="16"/>
      <c r="AH608" s="16"/>
      <c r="AI608" s="16"/>
      <c r="AJ608" s="16">
        <f>0*0.1/1000</f>
        <v>0</v>
      </c>
      <c r="AK608" s="16">
        <f>3000*0.1/1000</f>
        <v>0.3</v>
      </c>
      <c r="AL608" s="16"/>
      <c r="AM608" s="16"/>
      <c r="AN608" s="16"/>
      <c r="AO608" s="16"/>
      <c r="AP608" s="16"/>
      <c r="AQ608" s="16"/>
      <c r="AR608" s="16"/>
      <c r="AS608" s="16"/>
      <c r="AT608" s="16"/>
      <c r="AU608" s="16"/>
      <c r="AV608" s="16"/>
      <c r="AW608" s="16"/>
      <c r="AX608" s="16"/>
      <c r="AY608" s="16"/>
      <c r="AZ608" s="16"/>
      <c r="BA608" s="16"/>
      <c r="BB608" s="16">
        <f>0*0.1/1000</f>
        <v>0</v>
      </c>
      <c r="BC608" s="16">
        <f>5100*0.1/1000</f>
        <v>0.51</v>
      </c>
      <c r="BD608" s="16"/>
      <c r="BE608" s="16"/>
      <c r="BF608" s="16"/>
      <c r="BG608" s="16"/>
      <c r="BH608" s="16"/>
      <c r="BI608" s="16"/>
      <c r="BJ608" s="16"/>
      <c r="BK608" s="16"/>
      <c r="BL608" s="16"/>
      <c r="BM608" s="16"/>
      <c r="BN608" s="16"/>
      <c r="BO608" s="16"/>
      <c r="BP608" s="16"/>
      <c r="BQ608" s="16"/>
      <c r="BR608" s="16"/>
      <c r="BS608" s="16"/>
      <c r="BT608" s="16"/>
      <c r="BU608" s="16"/>
      <c r="BV608" s="16"/>
      <c r="BW608" s="16"/>
      <c r="BX608" s="16"/>
      <c r="BY608" s="16"/>
      <c r="BZ608" s="16"/>
      <c r="CA608" s="16"/>
      <c r="CB608" s="16"/>
      <c r="CC608" s="16"/>
      <c r="CD608" s="16"/>
      <c r="CE608" s="16"/>
      <c r="CF608" s="16"/>
      <c r="CG608" s="16"/>
      <c r="CH608" s="16"/>
      <c r="CI608" s="16"/>
      <c r="CJ608" s="60">
        <f>25*0.1/1000</f>
        <v>2.5000000000000001E-3</v>
      </c>
      <c r="CK608" s="16">
        <f>300*0.1/1000</f>
        <v>0.03</v>
      </c>
      <c r="CL608" s="16"/>
      <c r="CM608" s="16"/>
      <c r="CN608" s="16"/>
      <c r="CO608" s="16"/>
      <c r="CP608" s="16"/>
      <c r="CQ608" s="16"/>
      <c r="CR608" s="16"/>
      <c r="CS608" s="16"/>
      <c r="CT608" s="16"/>
      <c r="CU608" s="16"/>
      <c r="CV608" s="16"/>
      <c r="CW608" s="16"/>
    </row>
    <row r="609" spans="1:101" x14ac:dyDescent="0.3">
      <c r="A609" s="14">
        <v>155</v>
      </c>
      <c r="B609" s="15"/>
      <c r="C609" s="14" t="s">
        <v>197</v>
      </c>
      <c r="D609" s="14" t="s">
        <v>538</v>
      </c>
      <c r="E609" s="14"/>
      <c r="F609" s="14" t="s">
        <v>199</v>
      </c>
      <c r="G609" s="14" t="s">
        <v>539</v>
      </c>
      <c r="H609" s="2" t="s">
        <v>540</v>
      </c>
      <c r="I609" s="12">
        <v>100</v>
      </c>
      <c r="J609" s="16">
        <f t="shared" si="34"/>
        <v>96.67</v>
      </c>
      <c r="K609" s="16">
        <f t="shared" si="35"/>
        <v>99.997500000000002</v>
      </c>
      <c r="L609" s="16">
        <f t="shared" si="31"/>
        <v>2.5000000000000001E-3</v>
      </c>
      <c r="M609" s="16">
        <f t="shared" si="31"/>
        <v>3.3299999999999996</v>
      </c>
      <c r="N609" s="16"/>
      <c r="O609" s="16"/>
      <c r="P609" s="16"/>
      <c r="Q609" s="16"/>
      <c r="R609" s="17">
        <f t="shared" si="36"/>
        <v>0</v>
      </c>
      <c r="S609" s="16">
        <f>25000*0.1/1000</f>
        <v>2.5</v>
      </c>
      <c r="T609" s="16"/>
      <c r="U609" s="17"/>
      <c r="V609" s="16"/>
      <c r="W609" s="16"/>
      <c r="X609" s="16"/>
      <c r="Y609" s="16"/>
      <c r="Z609" s="16"/>
      <c r="AA609" s="16"/>
      <c r="AB609" s="16"/>
      <c r="AC609" s="16"/>
      <c r="AD609" s="16"/>
      <c r="AE609" s="16"/>
      <c r="AF609" s="16"/>
      <c r="AG609" s="16"/>
      <c r="AH609" s="16"/>
      <c r="AI609" s="16"/>
      <c r="AJ609" s="16"/>
      <c r="AK609" s="16"/>
      <c r="AL609" s="16"/>
      <c r="AM609" s="16"/>
      <c r="AN609" s="16"/>
      <c r="AO609" s="16"/>
      <c r="AP609" s="16"/>
      <c r="AQ609" s="16"/>
      <c r="AR609" s="16"/>
      <c r="AS609" s="16"/>
      <c r="AT609" s="16"/>
      <c r="AU609" s="16"/>
      <c r="AV609" s="16"/>
      <c r="AW609" s="16"/>
      <c r="AX609" s="16"/>
      <c r="AY609" s="16"/>
      <c r="AZ609" s="16"/>
      <c r="BA609" s="16"/>
      <c r="BB609" s="16">
        <f>0*0.1/1000</f>
        <v>0</v>
      </c>
      <c r="BC609" s="16">
        <f>8000*0.1/1000</f>
        <v>0.8</v>
      </c>
      <c r="BD609" s="16"/>
      <c r="BE609" s="16"/>
      <c r="BF609" s="16"/>
      <c r="BG609" s="16"/>
      <c r="BH609" s="16"/>
      <c r="BI609" s="16"/>
      <c r="BJ609" s="16"/>
      <c r="BK609" s="16"/>
      <c r="BL609" s="16"/>
      <c r="BM609" s="16"/>
      <c r="BN609" s="16"/>
      <c r="BO609" s="16"/>
      <c r="BP609" s="16"/>
      <c r="BQ609" s="16"/>
      <c r="BR609" s="16"/>
      <c r="BS609" s="16"/>
      <c r="BT609" s="16"/>
      <c r="BU609" s="16"/>
      <c r="BV609" s="16"/>
      <c r="BW609" s="16"/>
      <c r="BX609" s="16"/>
      <c r="BY609" s="16"/>
      <c r="BZ609" s="16"/>
      <c r="CA609" s="16"/>
      <c r="CB609" s="16"/>
      <c r="CC609" s="16"/>
      <c r="CD609" s="16"/>
      <c r="CE609" s="16"/>
      <c r="CF609" s="16"/>
      <c r="CG609" s="16"/>
      <c r="CH609" s="16"/>
      <c r="CI609" s="16"/>
      <c r="CJ609" s="60">
        <f>25*0.1/1000</f>
        <v>2.5000000000000001E-3</v>
      </c>
      <c r="CK609" s="16">
        <f>300*0.1/1000</f>
        <v>0.03</v>
      </c>
      <c r="CL609" s="16"/>
      <c r="CM609" s="16"/>
      <c r="CN609" s="16"/>
      <c r="CO609" s="16"/>
      <c r="CP609" s="16"/>
      <c r="CQ609" s="16"/>
      <c r="CR609" s="16"/>
      <c r="CS609" s="16"/>
      <c r="CT609" s="16"/>
      <c r="CU609" s="16"/>
      <c r="CV609" s="16"/>
      <c r="CW609" s="16"/>
    </row>
    <row r="610" spans="1:101" x14ac:dyDescent="0.3">
      <c r="A610" s="14">
        <v>157</v>
      </c>
      <c r="B610" s="15"/>
      <c r="C610" s="14" t="s">
        <v>197</v>
      </c>
      <c r="D610" s="14" t="s">
        <v>541</v>
      </c>
      <c r="E610" s="14"/>
      <c r="F610" s="14" t="s">
        <v>199</v>
      </c>
      <c r="G610" s="14" t="s">
        <v>542</v>
      </c>
      <c r="H610" s="2" t="s">
        <v>543</v>
      </c>
      <c r="I610" s="12">
        <v>100</v>
      </c>
      <c r="J610" s="16">
        <f t="shared" si="34"/>
        <v>88.85</v>
      </c>
      <c r="K610" s="16">
        <f t="shared" si="35"/>
        <v>96.74</v>
      </c>
      <c r="L610" s="16">
        <f t="shared" si="31"/>
        <v>3.26</v>
      </c>
      <c r="M610" s="16">
        <f t="shared" si="31"/>
        <v>11.15</v>
      </c>
      <c r="N610" s="16">
        <v>1.6</v>
      </c>
      <c r="O610" s="16">
        <v>4.5</v>
      </c>
      <c r="P610" s="16">
        <v>0.25</v>
      </c>
      <c r="Q610" s="16">
        <v>0.75</v>
      </c>
      <c r="R610" s="17">
        <v>1.4</v>
      </c>
      <c r="S610" s="16">
        <v>5.8</v>
      </c>
      <c r="T610" s="16"/>
      <c r="U610" s="17"/>
      <c r="V610" s="16">
        <v>0.01</v>
      </c>
      <c r="W610" s="16">
        <v>0.1</v>
      </c>
      <c r="X610" s="16"/>
      <c r="Y610" s="16"/>
      <c r="Z610" s="16"/>
      <c r="AA610" s="16"/>
      <c r="AB610" s="16"/>
      <c r="AC610" s="16"/>
      <c r="AD610" s="16"/>
      <c r="AE610" s="16"/>
      <c r="AF610" s="16"/>
      <c r="AG610" s="16"/>
      <c r="AH610" s="16"/>
      <c r="AI610" s="16"/>
      <c r="AJ610" s="16"/>
      <c r="AK610" s="16"/>
      <c r="AL610" s="16"/>
      <c r="AM610" s="16"/>
      <c r="AN610" s="16"/>
      <c r="AO610" s="16"/>
      <c r="AP610" s="16"/>
      <c r="AQ610" s="16"/>
      <c r="AR610" s="16"/>
      <c r="AS610" s="16"/>
      <c r="AT610" s="16"/>
      <c r="AU610" s="16"/>
      <c r="AV610" s="16"/>
      <c r="AW610" s="16"/>
      <c r="AX610" s="16"/>
      <c r="AY610" s="16"/>
      <c r="AZ610" s="16"/>
      <c r="BA610" s="16"/>
      <c r="BB610" s="16"/>
      <c r="BC610" s="16"/>
      <c r="BD610" s="16"/>
      <c r="BE610" s="16"/>
      <c r="BF610" s="16"/>
      <c r="BG610" s="16"/>
      <c r="BH610" s="16"/>
      <c r="BI610" s="16"/>
      <c r="BJ610" s="16"/>
      <c r="BK610" s="16"/>
      <c r="BL610" s="16"/>
      <c r="BM610" s="16"/>
      <c r="BN610" s="16"/>
      <c r="BO610" s="16"/>
      <c r="BP610" s="16"/>
      <c r="BQ610" s="16"/>
      <c r="BR610" s="16"/>
      <c r="BS610" s="16"/>
      <c r="BT610" s="16"/>
      <c r="BU610" s="16"/>
      <c r="BV610" s="16"/>
      <c r="BW610" s="16"/>
      <c r="BX610" s="16"/>
      <c r="BY610" s="16"/>
      <c r="BZ610" s="16"/>
      <c r="CA610" s="16"/>
      <c r="CB610" s="16"/>
      <c r="CC610" s="16"/>
      <c r="CD610" s="16"/>
      <c r="CE610" s="16"/>
      <c r="CF610" s="16"/>
      <c r="CG610" s="16"/>
      <c r="CH610" s="16"/>
      <c r="CI610" s="16"/>
      <c r="CJ610" s="16"/>
      <c r="CK610" s="16"/>
      <c r="CL610" s="16"/>
      <c r="CM610" s="16"/>
      <c r="CN610" s="16"/>
      <c r="CO610" s="16"/>
      <c r="CP610" s="16"/>
      <c r="CQ610" s="16"/>
      <c r="CR610" s="16"/>
      <c r="CS610" s="16"/>
      <c r="CT610" s="16"/>
      <c r="CU610" s="16"/>
      <c r="CV610" s="16"/>
      <c r="CW610" s="16"/>
    </row>
    <row r="611" spans="1:101" x14ac:dyDescent="0.3">
      <c r="A611" s="14">
        <v>158</v>
      </c>
      <c r="B611" s="15" t="s">
        <v>675</v>
      </c>
      <c r="C611" s="14" t="s">
        <v>197</v>
      </c>
      <c r="D611" s="14" t="s">
        <v>1564</v>
      </c>
      <c r="E611" s="14"/>
      <c r="F611" s="14" t="s">
        <v>199</v>
      </c>
      <c r="G611" s="14" t="s">
        <v>1565</v>
      </c>
      <c r="H611" s="2" t="s">
        <v>1566</v>
      </c>
      <c r="I611" s="12">
        <v>100</v>
      </c>
      <c r="J611" s="16">
        <f t="shared" si="34"/>
        <v>96.71</v>
      </c>
      <c r="K611" s="16">
        <f t="shared" si="35"/>
        <v>99.784000000000006</v>
      </c>
      <c r="L611" s="16">
        <f t="shared" si="31"/>
        <v>0.21600000000000003</v>
      </c>
      <c r="M611" s="16">
        <f t="shared" si="31"/>
        <v>3.29</v>
      </c>
      <c r="N611" s="16"/>
      <c r="O611" s="16"/>
      <c r="P611" s="16">
        <v>0.1</v>
      </c>
      <c r="Q611" s="16">
        <v>1</v>
      </c>
      <c r="R611" s="16">
        <v>0.1</v>
      </c>
      <c r="S611" s="16">
        <v>2</v>
      </c>
      <c r="T611" s="16"/>
      <c r="U611" s="17"/>
      <c r="V611" s="16">
        <v>0.01</v>
      </c>
      <c r="W611" s="16">
        <v>0.2</v>
      </c>
      <c r="X611" s="18">
        <v>6.0000000000000001E-3</v>
      </c>
      <c r="Y611" s="16">
        <v>0.09</v>
      </c>
      <c r="Z611" s="16"/>
      <c r="AA611" s="16"/>
      <c r="AB611" s="16"/>
      <c r="AC611" s="16"/>
      <c r="AD611" s="16"/>
      <c r="AE611" s="16"/>
      <c r="AF611" s="16"/>
      <c r="AG611" s="16"/>
      <c r="AH611" s="16"/>
      <c r="AI611" s="16"/>
      <c r="AJ611" s="16"/>
      <c r="AK611" s="16"/>
      <c r="AL611" s="16"/>
      <c r="AM611" s="16"/>
      <c r="AN611" s="16"/>
      <c r="AO611" s="16"/>
      <c r="AP611" s="16"/>
      <c r="AQ611" s="16"/>
      <c r="AR611" s="16"/>
      <c r="AS611" s="16"/>
      <c r="AT611" s="16"/>
      <c r="AU611" s="16"/>
      <c r="AV611" s="16"/>
      <c r="AW611" s="16"/>
      <c r="AX611" s="16"/>
      <c r="AY611" s="16"/>
      <c r="AZ611" s="16"/>
      <c r="BA611" s="16"/>
      <c r="BB611" s="16"/>
      <c r="BC611" s="16"/>
      <c r="BD611" s="16"/>
      <c r="BE611" s="16"/>
      <c r="BF611" s="16"/>
      <c r="BG611" s="16"/>
      <c r="BH611" s="16"/>
      <c r="BI611" s="16"/>
      <c r="BJ611" s="16"/>
      <c r="BK611" s="16"/>
      <c r="BL611" s="16"/>
      <c r="BM611" s="16"/>
      <c r="BN611" s="16"/>
      <c r="BO611" s="16"/>
      <c r="BP611" s="16"/>
      <c r="BQ611" s="16"/>
      <c r="BR611" s="16"/>
      <c r="BS611" s="16"/>
      <c r="BT611" s="16"/>
      <c r="BU611" s="16"/>
      <c r="BV611" s="16"/>
      <c r="BW611" s="16"/>
      <c r="BX611" s="16"/>
      <c r="BY611" s="16"/>
      <c r="BZ611" s="16"/>
      <c r="CA611" s="16"/>
      <c r="CB611" s="16"/>
      <c r="CC611" s="16"/>
      <c r="CD611" s="16"/>
      <c r="CE611" s="16"/>
      <c r="CF611" s="16"/>
      <c r="CG611" s="16"/>
      <c r="CH611" s="16"/>
      <c r="CI611" s="16"/>
      <c r="CJ611" s="16"/>
      <c r="CK611" s="16"/>
      <c r="CL611" s="16"/>
      <c r="CM611" s="16"/>
      <c r="CN611" s="16"/>
      <c r="CO611" s="16"/>
      <c r="CP611" s="16"/>
      <c r="CQ611" s="16"/>
      <c r="CR611" s="16"/>
      <c r="CS611" s="16"/>
      <c r="CT611" s="16"/>
      <c r="CU611" s="16"/>
      <c r="CV611" s="16"/>
      <c r="CW611" s="16"/>
    </row>
    <row r="612" spans="1:101" x14ac:dyDescent="0.3">
      <c r="A612" s="14">
        <v>159</v>
      </c>
      <c r="B612" s="15"/>
      <c r="C612" s="14" t="s">
        <v>197</v>
      </c>
      <c r="D612" s="14" t="s">
        <v>544</v>
      </c>
      <c r="E612" s="14"/>
      <c r="F612" s="14" t="s">
        <v>199</v>
      </c>
      <c r="G612" s="14" t="s">
        <v>545</v>
      </c>
      <c r="H612" s="2" t="s">
        <v>546</v>
      </c>
      <c r="I612" s="12">
        <v>100</v>
      </c>
      <c r="J612" s="16">
        <f t="shared" si="34"/>
        <v>84.7</v>
      </c>
      <c r="K612" s="16">
        <f t="shared" si="35"/>
        <v>92.69</v>
      </c>
      <c r="L612" s="16">
        <f t="shared" si="31"/>
        <v>7.3100000000000005</v>
      </c>
      <c r="M612" s="16">
        <f t="shared" si="31"/>
        <v>15.299999999999999</v>
      </c>
      <c r="N612" s="16">
        <v>3.2</v>
      </c>
      <c r="O612" s="16">
        <v>3.8</v>
      </c>
      <c r="P612" s="16">
        <v>0.6</v>
      </c>
      <c r="Q612" s="16">
        <v>0.8</v>
      </c>
      <c r="R612" s="17">
        <v>1.5</v>
      </c>
      <c r="S612" s="16">
        <v>5.5</v>
      </c>
      <c r="T612" s="16"/>
      <c r="U612" s="17"/>
      <c r="V612" s="16">
        <v>0.01</v>
      </c>
      <c r="W612" s="16">
        <v>0.2</v>
      </c>
      <c r="X612" s="16"/>
      <c r="Y612" s="16"/>
      <c r="Z612" s="16"/>
      <c r="AA612" s="16"/>
      <c r="AB612" s="16"/>
      <c r="AC612" s="16"/>
      <c r="AD612" s="16"/>
      <c r="AE612" s="16"/>
      <c r="AF612" s="16"/>
      <c r="AG612" s="16"/>
      <c r="AH612" s="16"/>
      <c r="AI612" s="16"/>
      <c r="AJ612" s="16">
        <v>2</v>
      </c>
      <c r="AK612" s="16">
        <v>5</v>
      </c>
      <c r="AL612" s="16"/>
      <c r="AM612" s="16"/>
      <c r="AN612" s="16"/>
      <c r="AO612" s="16"/>
      <c r="AP612" s="16"/>
      <c r="AQ612" s="16"/>
      <c r="AR612" s="16"/>
      <c r="AS612" s="16"/>
      <c r="AT612" s="16"/>
      <c r="AU612" s="16"/>
      <c r="AV612" s="16"/>
      <c r="AW612" s="16"/>
      <c r="AX612" s="16"/>
      <c r="AY612" s="16"/>
      <c r="AZ612" s="16"/>
      <c r="BA612" s="16"/>
      <c r="BB612" s="16"/>
      <c r="BC612" s="16"/>
      <c r="BD612" s="16"/>
      <c r="BE612" s="16"/>
      <c r="BF612" s="16"/>
      <c r="BG612" s="16"/>
      <c r="BH612" s="16"/>
      <c r="BI612" s="16"/>
      <c r="BJ612" s="16"/>
      <c r="BK612" s="16"/>
      <c r="BL612" s="16"/>
      <c r="BM612" s="16"/>
      <c r="BN612" s="16"/>
      <c r="BO612" s="16"/>
      <c r="BP612" s="16"/>
      <c r="BQ612" s="16"/>
      <c r="BR612" s="16"/>
      <c r="BS612" s="16"/>
      <c r="BT612" s="16"/>
      <c r="BU612" s="16"/>
      <c r="BV612" s="16"/>
      <c r="BW612" s="16"/>
      <c r="BX612" s="16"/>
      <c r="BY612" s="16"/>
      <c r="BZ612" s="16"/>
      <c r="CA612" s="16"/>
      <c r="CB612" s="16"/>
      <c r="CC612" s="16"/>
      <c r="CD612" s="16"/>
      <c r="CE612" s="16"/>
      <c r="CF612" s="16"/>
      <c r="CG612" s="16"/>
      <c r="CH612" s="16"/>
      <c r="CI612" s="16"/>
      <c r="CJ612" s="16"/>
      <c r="CK612" s="16"/>
      <c r="CL612" s="16"/>
      <c r="CM612" s="16"/>
      <c r="CN612" s="16"/>
      <c r="CO612" s="16"/>
      <c r="CP612" s="16"/>
      <c r="CQ612" s="16"/>
      <c r="CR612" s="16"/>
      <c r="CS612" s="16"/>
      <c r="CT612" s="16"/>
      <c r="CU612" s="16"/>
      <c r="CV612" s="16"/>
      <c r="CW612" s="16"/>
    </row>
    <row r="613" spans="1:101" x14ac:dyDescent="0.3">
      <c r="A613" s="14">
        <v>160</v>
      </c>
      <c r="B613" s="15"/>
      <c r="C613" s="14" t="s">
        <v>197</v>
      </c>
      <c r="D613" s="14" t="s">
        <v>550</v>
      </c>
      <c r="E613" s="14"/>
      <c r="F613" s="14" t="s">
        <v>199</v>
      </c>
      <c r="G613" s="14" t="s">
        <v>551</v>
      </c>
      <c r="H613" s="2" t="s">
        <v>552</v>
      </c>
      <c r="I613" s="12">
        <v>100</v>
      </c>
      <c r="J613" s="16">
        <f t="shared" si="34"/>
        <v>98.1</v>
      </c>
      <c r="K613" s="16">
        <f t="shared" si="35"/>
        <v>99.899000000000001</v>
      </c>
      <c r="L613" s="16">
        <f t="shared" si="31"/>
        <v>0.10100000000000001</v>
      </c>
      <c r="M613" s="16">
        <f t="shared" si="31"/>
        <v>1.9000000000000001</v>
      </c>
      <c r="N613" s="16">
        <v>0</v>
      </c>
      <c r="O613" s="16">
        <v>0.3</v>
      </c>
      <c r="P613" s="16">
        <v>0</v>
      </c>
      <c r="Q613" s="16">
        <v>0.7</v>
      </c>
      <c r="R613" s="16">
        <v>0.1</v>
      </c>
      <c r="S613" s="16">
        <v>0.8</v>
      </c>
      <c r="T613" s="16"/>
      <c r="U613" s="17"/>
      <c r="V613" s="16"/>
      <c r="W613" s="16"/>
      <c r="X613" s="16"/>
      <c r="Y613" s="16"/>
      <c r="Z613" s="16"/>
      <c r="AA613" s="16"/>
      <c r="AB613" s="16"/>
      <c r="AC613" s="16"/>
      <c r="AD613" s="16"/>
      <c r="AE613" s="16"/>
      <c r="AF613" s="18">
        <v>1E-3</v>
      </c>
      <c r="AG613" s="16">
        <v>0.1</v>
      </c>
      <c r="AH613" s="16"/>
      <c r="AI613" s="16"/>
      <c r="AJ613" s="16"/>
      <c r="AK613" s="16"/>
      <c r="AL613" s="16"/>
      <c r="AM613" s="16"/>
      <c r="AN613" s="16"/>
      <c r="AO613" s="16"/>
      <c r="AP613" s="16"/>
      <c r="AQ613" s="16"/>
      <c r="AR613" s="16"/>
      <c r="AS613" s="16"/>
      <c r="AT613" s="16"/>
      <c r="AU613" s="16"/>
      <c r="AV613" s="16"/>
      <c r="AW613" s="16"/>
      <c r="AX613" s="16"/>
      <c r="AY613" s="16"/>
      <c r="AZ613" s="16"/>
      <c r="BA613" s="16"/>
      <c r="BB613" s="16"/>
      <c r="BC613" s="16"/>
      <c r="BD613" s="16"/>
      <c r="BE613" s="16"/>
      <c r="BF613" s="16"/>
      <c r="BG613" s="16"/>
      <c r="BH613" s="16"/>
      <c r="BI613" s="16"/>
      <c r="BJ613" s="16"/>
      <c r="BK613" s="16"/>
      <c r="BL613" s="16"/>
      <c r="BM613" s="16"/>
      <c r="BN613" s="16"/>
      <c r="BO613" s="16"/>
      <c r="BP613" s="16"/>
      <c r="BQ613" s="16"/>
      <c r="BR613" s="16"/>
      <c r="BS613" s="16"/>
      <c r="BT613" s="16"/>
      <c r="BU613" s="16"/>
      <c r="BV613" s="16"/>
      <c r="BW613" s="16"/>
      <c r="BX613" s="16"/>
      <c r="BY613" s="16"/>
      <c r="BZ613" s="16"/>
      <c r="CA613" s="16"/>
      <c r="CB613" s="16"/>
      <c r="CC613" s="16"/>
      <c r="CD613" s="16"/>
      <c r="CE613" s="16"/>
      <c r="CF613" s="16"/>
      <c r="CG613" s="16"/>
      <c r="CH613" s="16"/>
      <c r="CI613" s="16"/>
      <c r="CJ613" s="16"/>
      <c r="CK613" s="16"/>
      <c r="CL613" s="16"/>
      <c r="CM613" s="16"/>
      <c r="CN613" s="16"/>
      <c r="CO613" s="16"/>
      <c r="CP613" s="16"/>
      <c r="CQ613" s="16"/>
      <c r="CR613" s="16"/>
      <c r="CS613" s="16"/>
      <c r="CT613" s="16"/>
      <c r="CU613" s="16"/>
      <c r="CV613" s="16"/>
      <c r="CW613" s="16"/>
    </row>
    <row r="614" spans="1:101" x14ac:dyDescent="0.3">
      <c r="A614" s="14">
        <v>167</v>
      </c>
      <c r="B614" s="15"/>
      <c r="C614" s="14" t="s">
        <v>197</v>
      </c>
      <c r="D614" s="14" t="s">
        <v>557</v>
      </c>
      <c r="E614" s="14"/>
      <c r="F614" s="14" t="s">
        <v>199</v>
      </c>
      <c r="G614" s="14" t="s">
        <v>558</v>
      </c>
      <c r="H614" s="2" t="s">
        <v>559</v>
      </c>
      <c r="I614" s="12">
        <v>100</v>
      </c>
      <c r="J614" s="16">
        <f t="shared" si="34"/>
        <v>83.15</v>
      </c>
      <c r="K614" s="16">
        <f t="shared" si="35"/>
        <v>96.48</v>
      </c>
      <c r="L614" s="16">
        <f t="shared" si="31"/>
        <v>3.5199999999999996</v>
      </c>
      <c r="M614" s="16">
        <f t="shared" si="31"/>
        <v>16.849999999999998</v>
      </c>
      <c r="N614" s="16">
        <v>1</v>
      </c>
      <c r="O614" s="16">
        <v>4</v>
      </c>
      <c r="P614" s="16"/>
      <c r="Q614" s="16"/>
      <c r="R614" s="17">
        <v>1.5</v>
      </c>
      <c r="S614" s="16">
        <v>5.5</v>
      </c>
      <c r="T614" s="16">
        <v>1</v>
      </c>
      <c r="U614" s="16">
        <v>7</v>
      </c>
      <c r="V614" s="16">
        <v>0.01</v>
      </c>
      <c r="W614" s="16">
        <v>0.2</v>
      </c>
      <c r="X614" s="16"/>
      <c r="Y614" s="16"/>
      <c r="Z614" s="16"/>
      <c r="AA614" s="16"/>
      <c r="AB614" s="16"/>
      <c r="AC614" s="16"/>
      <c r="AD614" s="16"/>
      <c r="AE614" s="16"/>
      <c r="AF614" s="16"/>
      <c r="AG614" s="16"/>
      <c r="AH614" s="16"/>
      <c r="AI614" s="16"/>
      <c r="AJ614" s="16">
        <v>0.01</v>
      </c>
      <c r="AK614" s="16">
        <v>0.15</v>
      </c>
      <c r="AL614" s="16"/>
      <c r="AM614" s="16"/>
      <c r="AN614" s="16"/>
      <c r="AO614" s="16"/>
      <c r="AP614" s="16"/>
      <c r="AQ614" s="16"/>
      <c r="AR614" s="16"/>
      <c r="AS614" s="16"/>
      <c r="AT614" s="16"/>
      <c r="AU614" s="16"/>
      <c r="AV614" s="16"/>
      <c r="AW614" s="16"/>
      <c r="AX614" s="16"/>
      <c r="AY614" s="16"/>
      <c r="AZ614" s="16"/>
      <c r="BA614" s="16"/>
      <c r="BB614" s="16"/>
      <c r="BC614" s="16"/>
      <c r="BD614" s="16"/>
      <c r="BE614" s="16"/>
      <c r="BF614" s="16"/>
      <c r="BG614" s="16"/>
      <c r="BH614" s="16"/>
      <c r="BI614" s="16"/>
      <c r="BJ614" s="16"/>
      <c r="BK614" s="16"/>
      <c r="BL614" s="16"/>
      <c r="BM614" s="16"/>
      <c r="BN614" s="16"/>
      <c r="BO614" s="16"/>
      <c r="BP614" s="16"/>
      <c r="BQ614" s="16"/>
      <c r="BR614" s="16"/>
      <c r="BS614" s="16"/>
      <c r="BT614" s="16"/>
      <c r="BU614" s="16"/>
      <c r="BV614" s="16"/>
      <c r="BW614" s="16"/>
      <c r="BX614" s="16"/>
      <c r="BY614" s="16"/>
      <c r="BZ614" s="16"/>
      <c r="CA614" s="16"/>
      <c r="CB614" s="16"/>
      <c r="CC614" s="16"/>
      <c r="CD614" s="16"/>
      <c r="CE614" s="16"/>
      <c r="CF614" s="16"/>
      <c r="CG614" s="16"/>
      <c r="CH614" s="16"/>
      <c r="CI614" s="16"/>
      <c r="CJ614" s="16"/>
      <c r="CK614" s="16"/>
      <c r="CL614" s="16"/>
      <c r="CM614" s="16"/>
      <c r="CN614" s="16"/>
      <c r="CO614" s="16"/>
      <c r="CP614" s="16"/>
      <c r="CQ614" s="16"/>
      <c r="CR614" s="16"/>
      <c r="CS614" s="16"/>
      <c r="CT614" s="16"/>
      <c r="CU614" s="16"/>
      <c r="CV614" s="16"/>
      <c r="CW614" s="16"/>
    </row>
    <row r="615" spans="1:101" x14ac:dyDescent="0.3">
      <c r="A615" s="14">
        <v>168</v>
      </c>
      <c r="B615" s="15"/>
      <c r="C615" s="14" t="s">
        <v>197</v>
      </c>
      <c r="D615" s="14" t="s">
        <v>560</v>
      </c>
      <c r="E615" s="14"/>
      <c r="F615" s="14" t="s">
        <v>199</v>
      </c>
      <c r="G615" s="14" t="s">
        <v>561</v>
      </c>
      <c r="H615" s="2" t="s">
        <v>562</v>
      </c>
      <c r="I615" s="12">
        <v>100</v>
      </c>
      <c r="J615" s="16">
        <f t="shared" si="34"/>
        <v>39.94</v>
      </c>
      <c r="K615" s="16">
        <f t="shared" si="35"/>
        <v>68.69</v>
      </c>
      <c r="L615" s="16">
        <f t="shared" si="31"/>
        <v>31.310000000000002</v>
      </c>
      <c r="M615" s="16">
        <f t="shared" si="31"/>
        <v>60.06</v>
      </c>
      <c r="N615" s="16"/>
      <c r="O615" s="16"/>
      <c r="P615" s="16">
        <v>0.3</v>
      </c>
      <c r="Q615" s="16">
        <v>1</v>
      </c>
      <c r="R615" s="17">
        <v>31</v>
      </c>
      <c r="S615" s="17">
        <v>59</v>
      </c>
      <c r="T615" s="16"/>
      <c r="U615" s="17"/>
      <c r="V615" s="16">
        <v>0.01</v>
      </c>
      <c r="W615" s="16">
        <v>0.06</v>
      </c>
      <c r="X615" s="16"/>
      <c r="Y615" s="16"/>
      <c r="Z615" s="16"/>
      <c r="AA615" s="16"/>
      <c r="AB615" s="16"/>
      <c r="AC615" s="16"/>
      <c r="AD615" s="16"/>
      <c r="AE615" s="16"/>
      <c r="AF615" s="16"/>
      <c r="AG615" s="16"/>
      <c r="AH615" s="16"/>
      <c r="AI615" s="16"/>
      <c r="AJ615" s="16"/>
      <c r="AK615" s="16"/>
      <c r="AL615" s="16"/>
      <c r="AM615" s="16"/>
      <c r="AN615" s="16"/>
      <c r="AO615" s="16"/>
      <c r="AP615" s="16"/>
      <c r="AQ615" s="16"/>
      <c r="AR615" s="16"/>
      <c r="AS615" s="16"/>
      <c r="AT615" s="16"/>
      <c r="AU615" s="16"/>
      <c r="AV615" s="16"/>
      <c r="AW615" s="16"/>
      <c r="AX615" s="16"/>
      <c r="AY615" s="16"/>
      <c r="AZ615" s="16"/>
      <c r="BA615" s="16"/>
      <c r="BB615" s="16"/>
      <c r="BC615" s="16"/>
      <c r="BD615" s="16"/>
      <c r="BE615" s="16"/>
      <c r="BF615" s="16"/>
      <c r="BG615" s="16"/>
      <c r="BH615" s="16"/>
      <c r="BI615" s="16"/>
      <c r="BJ615" s="16"/>
      <c r="BK615" s="16"/>
      <c r="BL615" s="16"/>
      <c r="BM615" s="16"/>
      <c r="BN615" s="16"/>
      <c r="BO615" s="16"/>
      <c r="BP615" s="16"/>
      <c r="BQ615" s="16"/>
      <c r="BR615" s="16"/>
      <c r="BS615" s="16"/>
      <c r="BT615" s="16"/>
      <c r="BU615" s="16"/>
      <c r="BV615" s="16"/>
      <c r="BW615" s="16"/>
      <c r="BX615" s="16"/>
      <c r="BY615" s="16"/>
      <c r="BZ615" s="16"/>
      <c r="CA615" s="16"/>
      <c r="CB615" s="16"/>
      <c r="CC615" s="16"/>
      <c r="CD615" s="16"/>
      <c r="CE615" s="16"/>
      <c r="CF615" s="16"/>
      <c r="CG615" s="16"/>
      <c r="CH615" s="16"/>
      <c r="CI615" s="16"/>
      <c r="CJ615" s="16"/>
      <c r="CK615" s="16"/>
      <c r="CL615" s="16"/>
      <c r="CM615" s="16"/>
      <c r="CN615" s="16"/>
      <c r="CO615" s="16"/>
      <c r="CP615" s="16"/>
      <c r="CQ615" s="16"/>
      <c r="CR615" s="16"/>
      <c r="CS615" s="16"/>
      <c r="CT615" s="16"/>
      <c r="CU615" s="16"/>
      <c r="CV615" s="16"/>
      <c r="CW615" s="16"/>
    </row>
    <row r="616" spans="1:101" x14ac:dyDescent="0.3">
      <c r="A616" s="14">
        <v>172</v>
      </c>
      <c r="B616" s="15"/>
      <c r="C616" s="14" t="s">
        <v>197</v>
      </c>
      <c r="D616" s="14" t="s">
        <v>563</v>
      </c>
      <c r="E616" s="14"/>
      <c r="F616" s="14" t="s">
        <v>199</v>
      </c>
      <c r="G616" s="14" t="s">
        <v>564</v>
      </c>
      <c r="H616" s="2" t="s">
        <v>565</v>
      </c>
      <c r="I616" s="12">
        <v>100</v>
      </c>
      <c r="J616" s="16">
        <v>0.1</v>
      </c>
      <c r="K616" s="16">
        <v>3</v>
      </c>
      <c r="L616" s="16">
        <f t="shared" si="31"/>
        <v>95.1</v>
      </c>
      <c r="M616" s="16">
        <f t="shared" si="31"/>
        <v>101.8</v>
      </c>
      <c r="N616" s="16"/>
      <c r="O616" s="16"/>
      <c r="P616" s="16"/>
      <c r="Q616" s="16"/>
      <c r="R616" s="16">
        <v>0.1</v>
      </c>
      <c r="S616" s="16">
        <v>2</v>
      </c>
      <c r="T616" s="16">
        <v>95</v>
      </c>
      <c r="U616" s="17">
        <v>99.8</v>
      </c>
      <c r="V616" s="16"/>
      <c r="W616" s="16"/>
      <c r="X616" s="16"/>
      <c r="Y616" s="16"/>
      <c r="Z616" s="16"/>
      <c r="AA616" s="16"/>
      <c r="AB616" s="16"/>
      <c r="AC616" s="16"/>
      <c r="AD616" s="16"/>
      <c r="AE616" s="16"/>
      <c r="AF616" s="16"/>
      <c r="AG616" s="16"/>
      <c r="AH616" s="16"/>
      <c r="AI616" s="16"/>
      <c r="AJ616" s="16"/>
      <c r="AK616" s="16"/>
      <c r="AL616" s="16"/>
      <c r="AM616" s="16"/>
      <c r="AN616" s="16"/>
      <c r="AO616" s="16"/>
      <c r="AP616" s="16"/>
      <c r="AQ616" s="16"/>
      <c r="AR616" s="16"/>
      <c r="AS616" s="16"/>
      <c r="AT616" s="16"/>
      <c r="AU616" s="16"/>
      <c r="AV616" s="16"/>
      <c r="AW616" s="16"/>
      <c r="AX616" s="16"/>
      <c r="AY616" s="16"/>
      <c r="AZ616" s="16"/>
      <c r="BA616" s="16"/>
      <c r="BB616" s="16"/>
      <c r="BC616" s="16"/>
      <c r="BD616" s="16"/>
      <c r="BE616" s="16"/>
      <c r="BF616" s="16"/>
      <c r="BG616" s="16"/>
      <c r="BH616" s="16"/>
      <c r="BI616" s="16"/>
      <c r="BJ616" s="16"/>
      <c r="BK616" s="16"/>
      <c r="BL616" s="16"/>
      <c r="BM616" s="16"/>
      <c r="BN616" s="16"/>
      <c r="BO616" s="16"/>
      <c r="BP616" s="16"/>
      <c r="BQ616" s="16"/>
      <c r="BR616" s="16"/>
      <c r="BS616" s="16"/>
      <c r="BT616" s="16"/>
      <c r="BU616" s="16"/>
      <c r="BV616" s="16"/>
      <c r="BW616" s="16"/>
      <c r="BX616" s="16"/>
      <c r="BY616" s="16"/>
      <c r="BZ616" s="16"/>
      <c r="CA616" s="16"/>
      <c r="CB616" s="16"/>
      <c r="CC616" s="16"/>
      <c r="CD616" s="16"/>
      <c r="CE616" s="16"/>
      <c r="CF616" s="16"/>
      <c r="CG616" s="16"/>
      <c r="CH616" s="16"/>
      <c r="CI616" s="16"/>
      <c r="CJ616" s="16"/>
      <c r="CK616" s="16"/>
      <c r="CL616" s="16"/>
      <c r="CM616" s="16"/>
      <c r="CN616" s="16"/>
      <c r="CO616" s="16"/>
      <c r="CP616" s="16"/>
      <c r="CQ616" s="16"/>
      <c r="CR616" s="16"/>
      <c r="CS616" s="16"/>
      <c r="CT616" s="16"/>
      <c r="CU616" s="16"/>
      <c r="CV616" s="16"/>
      <c r="CW616" s="16"/>
    </row>
    <row r="617" spans="1:101" x14ac:dyDescent="0.3">
      <c r="A617" s="14">
        <v>173</v>
      </c>
      <c r="B617" s="15"/>
      <c r="C617" s="14" t="s">
        <v>197</v>
      </c>
      <c r="D617" s="14" t="s">
        <v>566</v>
      </c>
      <c r="E617" s="14"/>
      <c r="F617" s="14" t="s">
        <v>199</v>
      </c>
      <c r="G617" s="14" t="s">
        <v>567</v>
      </c>
      <c r="H617" s="2" t="s">
        <v>568</v>
      </c>
      <c r="I617" s="12">
        <v>100</v>
      </c>
      <c r="J617" s="16">
        <f t="shared" ref="J617:J623" si="37">I617-M617</f>
        <v>88.5</v>
      </c>
      <c r="K617" s="16">
        <f t="shared" ref="K617:K623" si="38">I617-L617</f>
        <v>92.2</v>
      </c>
      <c r="L617" s="16">
        <f t="shared" si="31"/>
        <v>7.8</v>
      </c>
      <c r="M617" s="16">
        <f t="shared" si="31"/>
        <v>11.5</v>
      </c>
      <c r="N617" s="16">
        <v>2.8</v>
      </c>
      <c r="O617" s="16">
        <v>3.5</v>
      </c>
      <c r="P617" s="16">
        <v>0.5</v>
      </c>
      <c r="Q617" s="16">
        <v>1</v>
      </c>
      <c r="R617" s="17">
        <v>1.5</v>
      </c>
      <c r="S617" s="16">
        <v>3</v>
      </c>
      <c r="T617" s="16">
        <v>3</v>
      </c>
      <c r="U617" s="17">
        <v>4</v>
      </c>
      <c r="V617" s="16"/>
      <c r="W617" s="16"/>
      <c r="X617" s="16"/>
      <c r="Y617" s="16"/>
      <c r="Z617" s="16"/>
      <c r="AA617" s="16"/>
      <c r="AB617" s="16"/>
      <c r="AC617" s="16"/>
      <c r="AD617" s="16"/>
      <c r="AE617" s="16"/>
      <c r="AF617" s="16"/>
      <c r="AG617" s="16"/>
      <c r="AH617" s="16"/>
      <c r="AI617" s="16"/>
      <c r="AJ617" s="16"/>
      <c r="AK617" s="16"/>
      <c r="AL617" s="16"/>
      <c r="AM617" s="16"/>
      <c r="AN617" s="16"/>
      <c r="AO617" s="16"/>
      <c r="AP617" s="16"/>
      <c r="AQ617" s="16"/>
      <c r="AR617" s="16"/>
      <c r="AS617" s="16"/>
      <c r="AT617" s="16"/>
      <c r="AU617" s="16"/>
      <c r="AV617" s="16"/>
      <c r="AW617" s="16"/>
      <c r="AX617" s="16"/>
      <c r="AY617" s="16"/>
      <c r="AZ617" s="16"/>
      <c r="BA617" s="16"/>
      <c r="BB617" s="16"/>
      <c r="BC617" s="16"/>
      <c r="BD617" s="16"/>
      <c r="BE617" s="16"/>
      <c r="BF617" s="16"/>
      <c r="BG617" s="16"/>
      <c r="BH617" s="16"/>
      <c r="BI617" s="16"/>
      <c r="BJ617" s="16"/>
      <c r="BK617" s="16"/>
      <c r="BL617" s="16"/>
      <c r="BM617" s="16"/>
      <c r="BN617" s="16"/>
      <c r="BO617" s="16"/>
      <c r="BP617" s="16"/>
      <c r="BQ617" s="16"/>
      <c r="BR617" s="16"/>
      <c r="BS617" s="16"/>
      <c r="BT617" s="16"/>
      <c r="BU617" s="16"/>
      <c r="BV617" s="16"/>
      <c r="BW617" s="16"/>
      <c r="BX617" s="16"/>
      <c r="BY617" s="16"/>
      <c r="BZ617" s="16"/>
      <c r="CA617" s="16"/>
      <c r="CB617" s="16"/>
      <c r="CC617" s="16"/>
      <c r="CD617" s="16"/>
      <c r="CE617" s="16"/>
      <c r="CF617" s="16"/>
      <c r="CG617" s="16"/>
      <c r="CH617" s="16"/>
      <c r="CI617" s="16"/>
      <c r="CJ617" s="16"/>
      <c r="CK617" s="16"/>
      <c r="CL617" s="16"/>
      <c r="CM617" s="16"/>
      <c r="CN617" s="16"/>
      <c r="CO617" s="16"/>
      <c r="CP617" s="16"/>
      <c r="CQ617" s="16"/>
      <c r="CR617" s="16"/>
      <c r="CS617" s="16"/>
      <c r="CT617" s="16"/>
      <c r="CU617" s="16"/>
      <c r="CV617" s="16"/>
      <c r="CW617" s="16"/>
    </row>
    <row r="618" spans="1:101" x14ac:dyDescent="0.3">
      <c r="A618" s="14">
        <v>191</v>
      </c>
      <c r="B618" s="15"/>
      <c r="C618" s="14" t="s">
        <v>234</v>
      </c>
      <c r="D618" s="14" t="s">
        <v>601</v>
      </c>
      <c r="E618" s="14"/>
      <c r="F618" s="14"/>
      <c r="G618" s="14" t="s">
        <v>602</v>
      </c>
      <c r="H618" s="2"/>
      <c r="I618" s="12">
        <v>100</v>
      </c>
      <c r="J618" s="16">
        <f t="shared" si="37"/>
        <v>98.1</v>
      </c>
      <c r="K618" s="16">
        <f t="shared" si="38"/>
        <v>99.899000000000001</v>
      </c>
      <c r="L618" s="16">
        <f t="shared" si="31"/>
        <v>0.10100000000000001</v>
      </c>
      <c r="M618" s="16">
        <f t="shared" si="31"/>
        <v>1.9000000000000001</v>
      </c>
      <c r="N618" s="16">
        <v>0</v>
      </c>
      <c r="O618" s="16">
        <v>0.3</v>
      </c>
      <c r="P618" s="16">
        <v>0</v>
      </c>
      <c r="Q618" s="16">
        <v>0.7</v>
      </c>
      <c r="R618" s="16">
        <v>0.1</v>
      </c>
      <c r="S618" s="16">
        <v>0.8</v>
      </c>
      <c r="T618" s="16"/>
      <c r="U618" s="17"/>
      <c r="V618" s="16"/>
      <c r="W618" s="16"/>
      <c r="X618" s="16"/>
      <c r="Y618" s="16"/>
      <c r="Z618" s="16"/>
      <c r="AA618" s="16"/>
      <c r="AB618" s="16"/>
      <c r="AC618" s="16"/>
      <c r="AD618" s="16"/>
      <c r="AE618" s="16"/>
      <c r="AF618" s="18">
        <v>1E-3</v>
      </c>
      <c r="AG618" s="16">
        <v>0.1</v>
      </c>
      <c r="AH618" s="16"/>
      <c r="AI618" s="16"/>
      <c r="AJ618" s="16"/>
      <c r="AK618" s="16"/>
      <c r="AL618" s="16"/>
      <c r="AM618" s="16"/>
      <c r="AN618" s="16"/>
      <c r="AO618" s="16"/>
      <c r="AP618" s="16"/>
      <c r="AQ618" s="16"/>
      <c r="AR618" s="16"/>
      <c r="AS618" s="16"/>
      <c r="AT618" s="16"/>
      <c r="AU618" s="16"/>
      <c r="AV618" s="16"/>
      <c r="AW618" s="16"/>
      <c r="AX618" s="16"/>
      <c r="AY618" s="16"/>
      <c r="AZ618" s="16"/>
      <c r="BA618" s="16"/>
      <c r="BB618" s="16"/>
      <c r="BC618" s="16"/>
      <c r="BD618" s="16"/>
      <c r="BE618" s="16"/>
      <c r="BF618" s="16"/>
      <c r="BG618" s="16"/>
      <c r="BH618" s="16"/>
      <c r="BI618" s="16"/>
      <c r="BJ618" s="16"/>
      <c r="BK618" s="16"/>
      <c r="BL618" s="16"/>
      <c r="BM618" s="16"/>
      <c r="BN618" s="16"/>
      <c r="BO618" s="16"/>
      <c r="BP618" s="16"/>
      <c r="BQ618" s="16"/>
      <c r="BR618" s="16"/>
      <c r="BS618" s="16"/>
      <c r="BT618" s="16"/>
      <c r="BU618" s="16"/>
      <c r="BV618" s="16"/>
      <c r="BW618" s="16"/>
      <c r="BX618" s="16"/>
      <c r="BY618" s="16"/>
      <c r="BZ618" s="16"/>
      <c r="CA618" s="16"/>
      <c r="CB618" s="16"/>
      <c r="CC618" s="16"/>
      <c r="CD618" s="16"/>
      <c r="CE618" s="16"/>
      <c r="CF618" s="16"/>
      <c r="CG618" s="16"/>
      <c r="CH618" s="16"/>
      <c r="CI618" s="16"/>
      <c r="CJ618" s="16"/>
      <c r="CK618" s="16"/>
      <c r="CL618" s="16"/>
      <c r="CM618" s="16"/>
      <c r="CN618" s="16"/>
      <c r="CO618" s="16"/>
      <c r="CP618" s="16"/>
      <c r="CQ618" s="16"/>
      <c r="CR618" s="16"/>
      <c r="CS618" s="16"/>
      <c r="CT618" s="16"/>
      <c r="CU618" s="16"/>
      <c r="CV618" s="16"/>
      <c r="CW618" s="16"/>
    </row>
    <row r="619" spans="1:101" x14ac:dyDescent="0.3">
      <c r="A619" s="14">
        <v>251</v>
      </c>
      <c r="B619" s="15"/>
      <c r="C619" s="14" t="s">
        <v>221</v>
      </c>
      <c r="D619" s="14" t="s">
        <v>892</v>
      </c>
      <c r="E619" s="14"/>
      <c r="F619" s="14" t="s">
        <v>199</v>
      </c>
      <c r="G619" s="14" t="s">
        <v>893</v>
      </c>
      <c r="H619" s="2"/>
      <c r="I619" s="12">
        <v>100</v>
      </c>
      <c r="J619" s="16">
        <f t="shared" si="37"/>
        <v>98.1</v>
      </c>
      <c r="K619" s="16">
        <f t="shared" si="38"/>
        <v>99.899000000000001</v>
      </c>
      <c r="L619" s="16">
        <f t="shared" si="31"/>
        <v>0.10100000000000001</v>
      </c>
      <c r="M619" s="16">
        <f t="shared" si="31"/>
        <v>1.9000000000000001</v>
      </c>
      <c r="N619" s="16">
        <v>0</v>
      </c>
      <c r="O619" s="16">
        <v>0.3</v>
      </c>
      <c r="P619" s="16">
        <v>0</v>
      </c>
      <c r="Q619" s="16">
        <v>0.7</v>
      </c>
      <c r="R619" s="16">
        <v>0.1</v>
      </c>
      <c r="S619" s="16">
        <v>0.8</v>
      </c>
      <c r="T619" s="16"/>
      <c r="U619" s="17"/>
      <c r="V619" s="16"/>
      <c r="W619" s="16"/>
      <c r="X619" s="16"/>
      <c r="Y619" s="16"/>
      <c r="Z619" s="16"/>
      <c r="AA619" s="16"/>
      <c r="AB619" s="16"/>
      <c r="AC619" s="16"/>
      <c r="AD619" s="16"/>
      <c r="AE619" s="16"/>
      <c r="AF619" s="18">
        <v>1E-3</v>
      </c>
      <c r="AG619" s="16">
        <v>0.1</v>
      </c>
      <c r="AH619" s="16"/>
      <c r="AI619" s="16"/>
      <c r="AJ619" s="16"/>
      <c r="AK619" s="16"/>
      <c r="AL619" s="16"/>
      <c r="AM619" s="16"/>
      <c r="AN619" s="16"/>
      <c r="AO619" s="16"/>
      <c r="AP619" s="16"/>
      <c r="AQ619" s="16"/>
      <c r="AR619" s="16"/>
      <c r="AS619" s="16"/>
      <c r="AT619" s="16"/>
      <c r="AU619" s="16"/>
      <c r="AV619" s="16"/>
      <c r="AW619" s="16"/>
      <c r="AX619" s="16"/>
      <c r="AY619" s="16"/>
      <c r="AZ619" s="16"/>
      <c r="BA619" s="16"/>
      <c r="BB619" s="16"/>
      <c r="BC619" s="16"/>
      <c r="BD619" s="16"/>
      <c r="BE619" s="16"/>
      <c r="BF619" s="16"/>
      <c r="BG619" s="16"/>
      <c r="BH619" s="16"/>
      <c r="BI619" s="16"/>
      <c r="BJ619" s="16"/>
      <c r="BK619" s="16"/>
      <c r="BL619" s="16"/>
      <c r="BM619" s="16"/>
      <c r="BN619" s="16"/>
      <c r="BO619" s="16"/>
      <c r="BP619" s="16"/>
      <c r="BQ619" s="16"/>
      <c r="BR619" s="16"/>
      <c r="BS619" s="16"/>
      <c r="BT619" s="16"/>
      <c r="BU619" s="16"/>
      <c r="BV619" s="16"/>
      <c r="BW619" s="16"/>
      <c r="BX619" s="16"/>
      <c r="BY619" s="16"/>
      <c r="BZ619" s="16"/>
      <c r="CA619" s="16"/>
      <c r="CB619" s="16"/>
      <c r="CC619" s="16"/>
      <c r="CD619" s="16"/>
      <c r="CE619" s="16"/>
      <c r="CF619" s="16"/>
      <c r="CG619" s="16"/>
      <c r="CH619" s="16"/>
      <c r="CI619" s="16"/>
      <c r="CJ619" s="16"/>
      <c r="CK619" s="16"/>
      <c r="CL619" s="16"/>
      <c r="CM619" s="16"/>
      <c r="CN619" s="16"/>
      <c r="CO619" s="16"/>
      <c r="CP619" s="16"/>
      <c r="CQ619" s="16"/>
      <c r="CR619" s="16"/>
      <c r="CS619" s="16"/>
      <c r="CT619" s="16"/>
      <c r="CU619" s="16"/>
      <c r="CV619" s="16"/>
      <c r="CW619" s="16"/>
    </row>
    <row r="620" spans="1:101" x14ac:dyDescent="0.3">
      <c r="A620" s="14">
        <v>387</v>
      </c>
      <c r="B620" s="15"/>
      <c r="C620" s="14" t="s">
        <v>431</v>
      </c>
      <c r="D620" s="14" t="s">
        <v>1282</v>
      </c>
      <c r="E620" s="14"/>
      <c r="F620" s="14" t="s">
        <v>113</v>
      </c>
      <c r="G620" s="14" t="s">
        <v>1283</v>
      </c>
      <c r="H620" s="2"/>
      <c r="I620" s="12">
        <v>100</v>
      </c>
      <c r="J620" s="16">
        <f t="shared" si="37"/>
        <v>64.8</v>
      </c>
      <c r="K620" s="16">
        <f t="shared" si="38"/>
        <v>99.673000000000002</v>
      </c>
      <c r="L620" s="16">
        <f t="shared" si="31"/>
        <v>0.32700000000000007</v>
      </c>
      <c r="M620" s="16">
        <f t="shared" si="31"/>
        <v>35.200000000000003</v>
      </c>
      <c r="N620" s="16">
        <v>0</v>
      </c>
      <c r="O620" s="16">
        <v>4</v>
      </c>
      <c r="P620" s="16"/>
      <c r="Q620" s="16"/>
      <c r="R620" s="16">
        <v>0.1</v>
      </c>
      <c r="S620" s="16">
        <v>10</v>
      </c>
      <c r="T620" s="16">
        <v>0.1</v>
      </c>
      <c r="U620" s="16">
        <v>10</v>
      </c>
      <c r="V620" s="18">
        <v>5.0000000000000001E-3</v>
      </c>
      <c r="W620" s="16">
        <v>0.3</v>
      </c>
      <c r="X620" s="18">
        <v>5.0000000000000001E-3</v>
      </c>
      <c r="Y620" s="16">
        <v>0.1</v>
      </c>
      <c r="Z620" s="18">
        <v>5.0000000000000001E-3</v>
      </c>
      <c r="AA620" s="16">
        <v>0.3</v>
      </c>
      <c r="AB620" s="16"/>
      <c r="AC620" s="16"/>
      <c r="AD620" s="16"/>
      <c r="AE620" s="16"/>
      <c r="AF620" s="16"/>
      <c r="AG620" s="16"/>
      <c r="AH620" s="16"/>
      <c r="AI620" s="16"/>
      <c r="AJ620" s="16">
        <v>0.1</v>
      </c>
      <c r="AK620" s="17">
        <v>10</v>
      </c>
      <c r="AL620" s="18">
        <v>5.0000000000000001E-3</v>
      </c>
      <c r="AM620" s="16">
        <v>0.3</v>
      </c>
      <c r="AN620" s="18">
        <v>5.0000000000000001E-3</v>
      </c>
      <c r="AO620" s="16">
        <v>0.1</v>
      </c>
      <c r="AP620" s="16"/>
      <c r="AQ620" s="16"/>
      <c r="AR620" s="16"/>
      <c r="AS620" s="16"/>
      <c r="AT620" s="18">
        <v>2E-3</v>
      </c>
      <c r="AU620" s="16">
        <v>0.1</v>
      </c>
      <c r="AV620" s="16"/>
      <c r="AW620" s="16"/>
      <c r="AX620" s="16"/>
      <c r="AY620" s="16"/>
      <c r="AZ620" s="16"/>
      <c r="BA620" s="16"/>
      <c r="BB620" s="16"/>
      <c r="BC620" s="16"/>
      <c r="BD620" s="16"/>
      <c r="BE620" s="16"/>
      <c r="BF620" s="16"/>
      <c r="BG620" s="16"/>
      <c r="BH620" s="16"/>
      <c r="BI620" s="16"/>
      <c r="BJ620" s="16"/>
      <c r="BK620" s="16"/>
      <c r="BL620" s="16"/>
      <c r="BM620" s="16"/>
      <c r="BN620" s="16"/>
      <c r="BO620" s="16"/>
      <c r="BP620" s="16"/>
      <c r="BQ620" s="16"/>
      <c r="BR620" s="16"/>
      <c r="BS620" s="16"/>
      <c r="BT620" s="16"/>
      <c r="BU620" s="16"/>
      <c r="BV620" s="16"/>
      <c r="BW620" s="16"/>
      <c r="BX620" s="16"/>
      <c r="BY620" s="16"/>
      <c r="BZ620" s="16"/>
      <c r="CA620" s="16"/>
      <c r="CB620" s="16"/>
      <c r="CC620" s="16"/>
      <c r="CD620" s="16"/>
      <c r="CE620" s="16"/>
      <c r="CF620" s="16"/>
      <c r="CG620" s="16"/>
      <c r="CH620" s="16"/>
      <c r="CI620" s="16"/>
      <c r="CJ620" s="16"/>
      <c r="CK620" s="16"/>
      <c r="CL620" s="16"/>
      <c r="CM620" s="16"/>
      <c r="CN620" s="16"/>
      <c r="CO620" s="16"/>
      <c r="CP620" s="16"/>
      <c r="CQ620" s="16"/>
      <c r="CR620" s="16"/>
      <c r="CS620" s="16"/>
      <c r="CT620" s="16"/>
      <c r="CU620" s="16"/>
      <c r="CV620" s="16"/>
      <c r="CW620" s="16"/>
    </row>
    <row r="621" spans="1:101" x14ac:dyDescent="0.3">
      <c r="A621" s="14">
        <v>395</v>
      </c>
      <c r="B621" s="15"/>
      <c r="C621" s="15"/>
      <c r="D621" s="14" t="s">
        <v>1296</v>
      </c>
      <c r="E621" s="14"/>
      <c r="F621" s="14" t="s">
        <v>113</v>
      </c>
      <c r="G621" s="14" t="s">
        <v>1297</v>
      </c>
      <c r="H621" s="2"/>
      <c r="I621" s="12">
        <v>100</v>
      </c>
      <c r="J621" s="16">
        <f t="shared" si="37"/>
        <v>98.8</v>
      </c>
      <c r="K621" s="16">
        <f t="shared" si="38"/>
        <v>99.899000000000001</v>
      </c>
      <c r="L621" s="16">
        <f t="shared" si="31"/>
        <v>0.10100000000000001</v>
      </c>
      <c r="M621" s="16">
        <f t="shared" si="31"/>
        <v>1.2000000000000002</v>
      </c>
      <c r="N621" s="16">
        <v>0</v>
      </c>
      <c r="O621" s="16">
        <v>0.3</v>
      </c>
      <c r="P621" s="16"/>
      <c r="Q621" s="16"/>
      <c r="R621" s="16">
        <v>0.1</v>
      </c>
      <c r="S621" s="16">
        <v>0.8</v>
      </c>
      <c r="T621" s="16"/>
      <c r="U621" s="17"/>
      <c r="V621" s="16"/>
      <c r="W621" s="16"/>
      <c r="X621" s="16"/>
      <c r="Y621" s="16"/>
      <c r="Z621" s="16"/>
      <c r="AA621" s="16"/>
      <c r="AB621" s="16"/>
      <c r="AC621" s="16"/>
      <c r="AD621" s="16"/>
      <c r="AE621" s="16"/>
      <c r="AF621" s="18">
        <v>1E-3</v>
      </c>
      <c r="AG621" s="16">
        <v>0.1</v>
      </c>
      <c r="AH621" s="16"/>
      <c r="AI621" s="16"/>
      <c r="AJ621" s="16"/>
      <c r="AK621" s="16"/>
      <c r="AL621" s="16"/>
      <c r="AM621" s="16"/>
      <c r="AN621" s="16"/>
      <c r="AO621" s="16"/>
      <c r="AP621" s="16"/>
      <c r="AQ621" s="16"/>
      <c r="AR621" s="16"/>
      <c r="AS621" s="16"/>
      <c r="AT621" s="16"/>
      <c r="AU621" s="16"/>
      <c r="AV621" s="16"/>
      <c r="AW621" s="16"/>
      <c r="AX621" s="16"/>
      <c r="AY621" s="16"/>
      <c r="AZ621" s="16"/>
      <c r="BA621" s="16"/>
      <c r="BB621" s="16"/>
      <c r="BC621" s="16"/>
      <c r="BD621" s="16"/>
      <c r="BE621" s="16"/>
      <c r="BF621" s="16"/>
      <c r="BG621" s="16"/>
      <c r="BH621" s="16"/>
      <c r="BI621" s="16"/>
      <c r="BJ621" s="16"/>
      <c r="BK621" s="16"/>
      <c r="BL621" s="16"/>
      <c r="BM621" s="16"/>
      <c r="BN621" s="16"/>
      <c r="BO621" s="16"/>
      <c r="BP621" s="16"/>
      <c r="BQ621" s="16"/>
      <c r="BR621" s="16"/>
      <c r="BS621" s="16"/>
      <c r="BT621" s="16"/>
      <c r="BU621" s="16"/>
      <c r="BV621" s="16"/>
      <c r="BW621" s="16"/>
      <c r="BX621" s="16"/>
      <c r="BY621" s="16"/>
      <c r="BZ621" s="16"/>
      <c r="CA621" s="16"/>
      <c r="CB621" s="16"/>
      <c r="CC621" s="16"/>
      <c r="CD621" s="16"/>
      <c r="CE621" s="16"/>
      <c r="CF621" s="16"/>
      <c r="CG621" s="16"/>
      <c r="CH621" s="16"/>
      <c r="CI621" s="16"/>
      <c r="CJ621" s="16"/>
      <c r="CK621" s="16"/>
      <c r="CL621" s="16"/>
      <c r="CM621" s="16"/>
      <c r="CN621" s="16"/>
      <c r="CO621" s="16"/>
      <c r="CP621" s="16"/>
      <c r="CQ621" s="16"/>
      <c r="CR621" s="16"/>
      <c r="CS621" s="16"/>
      <c r="CT621" s="16"/>
      <c r="CU621" s="16"/>
      <c r="CV621" s="16"/>
      <c r="CW621" s="16"/>
    </row>
    <row r="622" spans="1:101" x14ac:dyDescent="0.3">
      <c r="A622" s="14">
        <v>422</v>
      </c>
      <c r="B622" s="15"/>
      <c r="C622" s="15"/>
      <c r="D622" s="14" t="s">
        <v>1416</v>
      </c>
      <c r="E622" s="14"/>
      <c r="F622" s="14" t="s">
        <v>199</v>
      </c>
      <c r="G622" s="14" t="s">
        <v>1417</v>
      </c>
      <c r="H622" s="2"/>
      <c r="I622" s="12">
        <v>100</v>
      </c>
      <c r="J622" s="16">
        <f t="shared" si="37"/>
        <v>64.699999999999989</v>
      </c>
      <c r="K622" s="16">
        <f t="shared" si="38"/>
        <v>99.674999999999997</v>
      </c>
      <c r="L622" s="16">
        <f t="shared" si="31"/>
        <v>0.32500000000000007</v>
      </c>
      <c r="M622" s="16">
        <f t="shared" si="31"/>
        <v>35.300000000000004</v>
      </c>
      <c r="N622" s="16">
        <v>0</v>
      </c>
      <c r="O622" s="16">
        <v>4</v>
      </c>
      <c r="P622" s="16"/>
      <c r="Q622" s="16"/>
      <c r="R622" s="16">
        <v>0.1</v>
      </c>
      <c r="S622" s="16">
        <v>10</v>
      </c>
      <c r="T622" s="16">
        <v>0.1</v>
      </c>
      <c r="U622" s="16">
        <v>10</v>
      </c>
      <c r="V622" s="18">
        <v>5.0000000000000001E-3</v>
      </c>
      <c r="W622" s="16">
        <v>0.3</v>
      </c>
      <c r="X622" s="18">
        <v>1E-3</v>
      </c>
      <c r="Y622" s="16">
        <v>0.1</v>
      </c>
      <c r="Z622" s="18">
        <v>5.0000000000000001E-3</v>
      </c>
      <c r="AA622" s="16">
        <v>0.3</v>
      </c>
      <c r="AB622" s="16"/>
      <c r="AC622" s="16"/>
      <c r="AD622" s="16"/>
      <c r="AE622" s="16"/>
      <c r="AF622" s="18">
        <v>2E-3</v>
      </c>
      <c r="AG622" s="16">
        <v>0.1</v>
      </c>
      <c r="AH622" s="16"/>
      <c r="AI622" s="16"/>
      <c r="AJ622" s="16">
        <v>0.1</v>
      </c>
      <c r="AK622" s="17">
        <v>10</v>
      </c>
      <c r="AL622" s="18">
        <v>5.0000000000000001E-3</v>
      </c>
      <c r="AM622" s="16">
        <v>0.3</v>
      </c>
      <c r="AN622" s="18">
        <v>5.0000000000000001E-3</v>
      </c>
      <c r="AO622" s="16">
        <v>0.1</v>
      </c>
      <c r="AP622" s="16"/>
      <c r="AQ622" s="16"/>
      <c r="AR622" s="16"/>
      <c r="AS622" s="16"/>
      <c r="AT622" s="18">
        <v>2E-3</v>
      </c>
      <c r="AU622" s="16">
        <v>0.1</v>
      </c>
      <c r="AV622" s="16"/>
      <c r="AW622" s="16"/>
      <c r="AX622" s="16"/>
      <c r="AY622" s="16"/>
      <c r="AZ622" s="16"/>
      <c r="BA622" s="16"/>
      <c r="BB622" s="16"/>
      <c r="BC622" s="16"/>
      <c r="BD622" s="16"/>
      <c r="BE622" s="16"/>
      <c r="BF622" s="16"/>
      <c r="BG622" s="16"/>
      <c r="BH622" s="16"/>
      <c r="BI622" s="16"/>
      <c r="BJ622" s="16"/>
      <c r="BK622" s="16"/>
      <c r="BL622" s="16"/>
      <c r="BM622" s="16"/>
      <c r="BN622" s="16"/>
      <c r="BO622" s="16"/>
      <c r="BP622" s="16"/>
      <c r="BQ622" s="16"/>
      <c r="BR622" s="16"/>
      <c r="BS622" s="16"/>
      <c r="BT622" s="16"/>
      <c r="BU622" s="16"/>
      <c r="BV622" s="16"/>
      <c r="BW622" s="16"/>
      <c r="BX622" s="16"/>
      <c r="BY622" s="16"/>
      <c r="BZ622" s="16"/>
      <c r="CA622" s="16"/>
      <c r="CB622" s="16"/>
      <c r="CC622" s="16"/>
      <c r="CD622" s="16"/>
      <c r="CE622" s="16"/>
      <c r="CF622" s="16"/>
      <c r="CG622" s="16"/>
      <c r="CH622" s="16"/>
      <c r="CI622" s="16"/>
      <c r="CJ622" s="16"/>
      <c r="CK622" s="16"/>
      <c r="CL622" s="16"/>
      <c r="CM622" s="16"/>
      <c r="CN622" s="16"/>
      <c r="CO622" s="16"/>
      <c r="CP622" s="16"/>
      <c r="CQ622" s="16"/>
      <c r="CR622" s="16"/>
      <c r="CS622" s="16"/>
      <c r="CT622" s="16"/>
      <c r="CU622" s="16"/>
      <c r="CV622" s="16"/>
      <c r="CW622" s="16"/>
    </row>
    <row r="623" spans="1:101" x14ac:dyDescent="0.3">
      <c r="A623" s="48">
        <v>621</v>
      </c>
      <c r="B623" s="56"/>
      <c r="C623" s="51"/>
      <c r="D623" s="48" t="s">
        <v>1957</v>
      </c>
      <c r="E623" s="48"/>
      <c r="F623" s="48" t="s">
        <v>251</v>
      </c>
      <c r="G623" s="48" t="s">
        <v>1958</v>
      </c>
      <c r="H623" s="2" t="s">
        <v>1959</v>
      </c>
      <c r="I623" s="12">
        <v>100</v>
      </c>
      <c r="J623" s="16">
        <f t="shared" si="37"/>
        <v>45</v>
      </c>
      <c r="K623" s="16">
        <f t="shared" si="38"/>
        <v>72.900000000000006</v>
      </c>
      <c r="L623" s="16">
        <f t="shared" si="31"/>
        <v>27.1</v>
      </c>
      <c r="M623" s="16">
        <f t="shared" si="31"/>
        <v>55</v>
      </c>
      <c r="N623" s="15"/>
      <c r="O623" s="15"/>
      <c r="P623" s="15"/>
      <c r="Q623" s="15"/>
      <c r="R623" s="16">
        <v>0.1</v>
      </c>
      <c r="S623" s="15">
        <v>8</v>
      </c>
      <c r="T623" s="15"/>
      <c r="U623" s="15"/>
      <c r="V623" s="15"/>
      <c r="W623" s="15"/>
      <c r="X623" s="15"/>
      <c r="Y623" s="15"/>
      <c r="Z623" s="15"/>
      <c r="AA623" s="15"/>
      <c r="AB623" s="15"/>
      <c r="AC623" s="15"/>
      <c r="AD623" s="15"/>
      <c r="AE623" s="15"/>
      <c r="AF623" s="15"/>
      <c r="AG623" s="15"/>
      <c r="AH623" s="15"/>
      <c r="AI623" s="15"/>
      <c r="AJ623" s="15"/>
      <c r="AK623" s="15"/>
      <c r="AL623" s="15"/>
      <c r="AM623" s="15"/>
      <c r="AN623" s="15"/>
      <c r="AO623" s="15"/>
      <c r="AP623" s="15"/>
      <c r="AQ623" s="15"/>
      <c r="AR623" s="15"/>
      <c r="AS623" s="15"/>
      <c r="AT623" s="15"/>
      <c r="AU623" s="15"/>
      <c r="AV623" s="15"/>
      <c r="AW623" s="15"/>
      <c r="AX623" s="15"/>
      <c r="AY623" s="15"/>
      <c r="AZ623" s="15"/>
      <c r="BA623" s="15"/>
      <c r="BB623" s="15">
        <v>27</v>
      </c>
      <c r="BC623" s="15">
        <v>47</v>
      </c>
      <c r="BD623" s="15"/>
      <c r="BE623" s="15"/>
      <c r="BF623" s="15"/>
      <c r="BG623" s="15"/>
      <c r="BH623" s="15"/>
      <c r="BI623" s="15"/>
      <c r="BJ623" s="15"/>
      <c r="BK623" s="15"/>
      <c r="BL623" s="15"/>
      <c r="BM623" s="15"/>
      <c r="BN623" s="15"/>
      <c r="BO623" s="15"/>
      <c r="BP623" s="15"/>
      <c r="BQ623" s="15"/>
      <c r="BR623" s="15"/>
      <c r="BS623" s="15"/>
      <c r="BT623" s="15"/>
      <c r="BU623" s="15"/>
      <c r="BV623" s="15"/>
      <c r="BW623" s="15"/>
      <c r="BX623" s="15"/>
      <c r="BY623" s="15"/>
      <c r="BZ623" s="15"/>
      <c r="CA623" s="15"/>
      <c r="CB623" s="15"/>
      <c r="CC623" s="15"/>
      <c r="CD623" s="15"/>
      <c r="CE623" s="15"/>
      <c r="CF623" s="15"/>
      <c r="CG623" s="15"/>
      <c r="CH623" s="15"/>
      <c r="CI623" s="15"/>
      <c r="CJ623" s="15"/>
      <c r="CK623" s="15"/>
      <c r="CL623" s="15"/>
      <c r="CM623" s="15"/>
      <c r="CN623" s="15"/>
      <c r="CO623" s="15"/>
      <c r="CP623" s="15"/>
      <c r="CQ623" s="15"/>
      <c r="CR623" s="15"/>
      <c r="CS623" s="15"/>
      <c r="CT623" s="15"/>
      <c r="CU623" s="15"/>
      <c r="CV623" s="15"/>
      <c r="CW623" s="15"/>
    </row>
    <row r="625" customFormat="1" x14ac:dyDescent="0.3"/>
    <row r="626" customFormat="1" x14ac:dyDescent="0.3"/>
    <row r="627" customFormat="1" x14ac:dyDescent="0.3"/>
    <row r="628" customFormat="1" x14ac:dyDescent="0.3"/>
    <row r="629" customFormat="1" x14ac:dyDescent="0.3"/>
    <row r="630" customFormat="1" x14ac:dyDescent="0.3"/>
    <row r="631" customFormat="1" x14ac:dyDescent="0.3"/>
    <row r="632" customFormat="1" x14ac:dyDescent="0.3"/>
    <row r="633" customFormat="1" x14ac:dyDescent="0.3"/>
    <row r="634" customFormat="1" x14ac:dyDescent="0.3"/>
    <row r="635" customFormat="1" x14ac:dyDescent="0.3"/>
    <row r="636" customFormat="1" x14ac:dyDescent="0.3"/>
    <row r="637" customFormat="1" x14ac:dyDescent="0.3"/>
    <row r="638" customFormat="1" x14ac:dyDescent="0.3"/>
    <row r="639" customFormat="1" x14ac:dyDescent="0.3"/>
    <row r="640" customFormat="1" x14ac:dyDescent="0.3"/>
    <row r="641" customFormat="1" x14ac:dyDescent="0.3"/>
    <row r="642" customFormat="1" x14ac:dyDescent="0.3"/>
    <row r="643" customFormat="1" x14ac:dyDescent="0.3"/>
    <row r="644" customFormat="1" x14ac:dyDescent="0.3"/>
    <row r="645" customFormat="1" x14ac:dyDescent="0.3"/>
    <row r="646" customFormat="1" x14ac:dyDescent="0.3"/>
    <row r="647" customFormat="1" x14ac:dyDescent="0.3"/>
    <row r="648" customFormat="1" x14ac:dyDescent="0.3"/>
    <row r="649" customFormat="1" x14ac:dyDescent="0.3"/>
    <row r="650" customFormat="1" x14ac:dyDescent="0.3"/>
    <row r="651" customFormat="1" x14ac:dyDescent="0.3"/>
    <row r="652" customFormat="1" x14ac:dyDescent="0.3"/>
    <row r="653" customFormat="1" x14ac:dyDescent="0.3"/>
    <row r="654" customFormat="1" x14ac:dyDescent="0.3"/>
    <row r="655" customFormat="1" x14ac:dyDescent="0.3"/>
    <row r="656" customFormat="1" x14ac:dyDescent="0.3"/>
    <row r="657" customFormat="1" x14ac:dyDescent="0.3"/>
    <row r="658" customFormat="1" x14ac:dyDescent="0.3"/>
    <row r="659" customFormat="1" x14ac:dyDescent="0.3"/>
    <row r="660" customFormat="1" x14ac:dyDescent="0.3"/>
    <row r="661" customFormat="1" x14ac:dyDescent="0.3"/>
    <row r="662" customFormat="1" x14ac:dyDescent="0.3"/>
    <row r="663" customFormat="1" x14ac:dyDescent="0.3"/>
    <row r="664" customFormat="1" x14ac:dyDescent="0.3"/>
    <row r="665" customFormat="1" x14ac:dyDescent="0.3"/>
    <row r="666" customFormat="1" x14ac:dyDescent="0.3"/>
    <row r="667" customFormat="1" x14ac:dyDescent="0.3"/>
    <row r="668" customFormat="1" x14ac:dyDescent="0.3"/>
    <row r="669" customFormat="1" x14ac:dyDescent="0.3"/>
    <row r="670" customFormat="1" x14ac:dyDescent="0.3"/>
    <row r="671" customFormat="1" x14ac:dyDescent="0.3"/>
    <row r="672" customFormat="1" x14ac:dyDescent="0.3"/>
    <row r="673" customFormat="1" x14ac:dyDescent="0.3"/>
    <row r="674" customFormat="1" x14ac:dyDescent="0.3"/>
    <row r="675" customFormat="1" x14ac:dyDescent="0.3"/>
    <row r="676" customFormat="1" x14ac:dyDescent="0.3"/>
    <row r="677" customFormat="1" x14ac:dyDescent="0.3"/>
    <row r="678" customFormat="1" x14ac:dyDescent="0.3"/>
    <row r="679" customFormat="1" x14ac:dyDescent="0.3"/>
    <row r="680" customFormat="1" x14ac:dyDescent="0.3"/>
    <row r="681" customFormat="1" x14ac:dyDescent="0.3"/>
    <row r="682" customFormat="1" x14ac:dyDescent="0.3"/>
    <row r="683" customFormat="1" x14ac:dyDescent="0.3"/>
    <row r="684" customFormat="1" x14ac:dyDescent="0.3"/>
    <row r="685" customFormat="1" x14ac:dyDescent="0.3"/>
    <row r="686" customFormat="1" x14ac:dyDescent="0.3"/>
    <row r="687" customFormat="1" x14ac:dyDescent="0.3"/>
    <row r="688" customFormat="1" x14ac:dyDescent="0.3"/>
    <row r="689" customFormat="1" x14ac:dyDescent="0.3"/>
    <row r="690" customFormat="1" x14ac:dyDescent="0.3"/>
    <row r="691" customFormat="1" x14ac:dyDescent="0.3"/>
    <row r="692" customFormat="1" x14ac:dyDescent="0.3"/>
    <row r="693" customFormat="1" x14ac:dyDescent="0.3"/>
    <row r="694" customFormat="1" x14ac:dyDescent="0.3"/>
    <row r="695" customFormat="1" x14ac:dyDescent="0.3"/>
    <row r="696" customFormat="1" x14ac:dyDescent="0.3"/>
    <row r="697" customFormat="1" x14ac:dyDescent="0.3"/>
    <row r="698" customFormat="1" x14ac:dyDescent="0.3"/>
    <row r="699" customFormat="1" x14ac:dyDescent="0.3"/>
    <row r="700" customFormat="1" x14ac:dyDescent="0.3"/>
    <row r="701" customFormat="1" x14ac:dyDescent="0.3"/>
    <row r="702" customFormat="1" x14ac:dyDescent="0.3"/>
    <row r="703" customFormat="1" x14ac:dyDescent="0.3"/>
    <row r="704" customFormat="1" x14ac:dyDescent="0.3"/>
    <row r="705" customFormat="1" x14ac:dyDescent="0.3"/>
    <row r="706" customFormat="1" x14ac:dyDescent="0.3"/>
    <row r="707" customFormat="1" x14ac:dyDescent="0.3"/>
    <row r="708" customFormat="1" x14ac:dyDescent="0.3"/>
    <row r="709" customFormat="1" x14ac:dyDescent="0.3"/>
    <row r="710" customFormat="1" x14ac:dyDescent="0.3"/>
    <row r="711" customFormat="1" x14ac:dyDescent="0.3"/>
    <row r="712" customFormat="1" x14ac:dyDescent="0.3"/>
    <row r="713" customFormat="1" x14ac:dyDescent="0.3"/>
    <row r="714" customFormat="1" x14ac:dyDescent="0.3"/>
    <row r="715" customFormat="1" x14ac:dyDescent="0.3"/>
    <row r="716" customFormat="1" x14ac:dyDescent="0.3"/>
    <row r="717" customFormat="1" x14ac:dyDescent="0.3"/>
    <row r="718" customFormat="1" x14ac:dyDescent="0.3"/>
    <row r="719" customFormat="1" x14ac:dyDescent="0.3"/>
    <row r="720" customFormat="1" x14ac:dyDescent="0.3"/>
    <row r="721" customFormat="1" x14ac:dyDescent="0.3"/>
    <row r="722" customFormat="1" x14ac:dyDescent="0.3"/>
    <row r="723" customFormat="1" x14ac:dyDescent="0.3"/>
    <row r="724" customFormat="1" x14ac:dyDescent="0.3"/>
    <row r="725" customFormat="1" x14ac:dyDescent="0.3"/>
    <row r="726" customFormat="1" x14ac:dyDescent="0.3"/>
    <row r="727" customFormat="1" x14ac:dyDescent="0.3"/>
    <row r="728" customFormat="1" x14ac:dyDescent="0.3"/>
    <row r="729" customFormat="1" x14ac:dyDescent="0.3"/>
    <row r="730" customFormat="1" x14ac:dyDescent="0.3"/>
    <row r="731" customFormat="1" x14ac:dyDescent="0.3"/>
    <row r="732" customFormat="1" x14ac:dyDescent="0.3"/>
    <row r="733" customFormat="1" x14ac:dyDescent="0.3"/>
    <row r="734" customFormat="1" x14ac:dyDescent="0.3"/>
    <row r="735" customFormat="1" x14ac:dyDescent="0.3"/>
    <row r="736" customFormat="1" x14ac:dyDescent="0.3"/>
    <row r="737" customFormat="1" x14ac:dyDescent="0.3"/>
    <row r="738" customFormat="1" x14ac:dyDescent="0.3"/>
    <row r="739" customFormat="1" x14ac:dyDescent="0.3"/>
    <row r="740" customFormat="1" x14ac:dyDescent="0.3"/>
    <row r="741" customFormat="1" x14ac:dyDescent="0.3"/>
    <row r="742" customFormat="1" x14ac:dyDescent="0.3"/>
    <row r="743" customFormat="1" x14ac:dyDescent="0.3"/>
    <row r="744" customFormat="1" x14ac:dyDescent="0.3"/>
    <row r="745" customFormat="1" x14ac:dyDescent="0.3"/>
    <row r="746" customFormat="1" x14ac:dyDescent="0.3"/>
    <row r="747" customFormat="1" x14ac:dyDescent="0.3"/>
    <row r="748" customFormat="1" x14ac:dyDescent="0.3"/>
    <row r="749" customFormat="1" x14ac:dyDescent="0.3"/>
    <row r="750" customFormat="1" x14ac:dyDescent="0.3"/>
    <row r="751" customFormat="1" x14ac:dyDescent="0.3"/>
    <row r="752" customFormat="1" x14ac:dyDescent="0.3"/>
    <row r="753" customFormat="1" x14ac:dyDescent="0.3"/>
    <row r="754" customFormat="1" x14ac:dyDescent="0.3"/>
    <row r="755" customFormat="1" x14ac:dyDescent="0.3"/>
    <row r="756" customFormat="1" x14ac:dyDescent="0.3"/>
    <row r="757" customFormat="1" x14ac:dyDescent="0.3"/>
    <row r="758" customFormat="1" x14ac:dyDescent="0.3"/>
    <row r="759" customFormat="1" x14ac:dyDescent="0.3"/>
    <row r="760" customFormat="1" x14ac:dyDescent="0.3"/>
    <row r="761" customFormat="1" x14ac:dyDescent="0.3"/>
    <row r="762" customFormat="1" x14ac:dyDescent="0.3"/>
    <row r="763" customFormat="1" x14ac:dyDescent="0.3"/>
    <row r="764" customFormat="1" x14ac:dyDescent="0.3"/>
    <row r="765" customFormat="1" x14ac:dyDescent="0.3"/>
    <row r="766" customFormat="1" x14ac:dyDescent="0.3"/>
    <row r="767" customFormat="1" x14ac:dyDescent="0.3"/>
    <row r="768" customFormat="1" x14ac:dyDescent="0.3"/>
    <row r="769" customFormat="1" x14ac:dyDescent="0.3"/>
    <row r="770" customFormat="1" x14ac:dyDescent="0.3"/>
    <row r="771" customFormat="1" x14ac:dyDescent="0.3"/>
    <row r="772" customFormat="1" x14ac:dyDescent="0.3"/>
    <row r="773" customFormat="1" x14ac:dyDescent="0.3"/>
    <row r="774" customFormat="1" x14ac:dyDescent="0.3"/>
    <row r="775" customFormat="1" x14ac:dyDescent="0.3"/>
    <row r="776" customFormat="1" x14ac:dyDescent="0.3"/>
    <row r="777" customFormat="1" x14ac:dyDescent="0.3"/>
    <row r="778" customFormat="1" x14ac:dyDescent="0.3"/>
    <row r="779" customFormat="1" x14ac:dyDescent="0.3"/>
    <row r="780" customFormat="1" x14ac:dyDescent="0.3"/>
    <row r="781" customFormat="1" x14ac:dyDescent="0.3"/>
    <row r="782" customFormat="1" x14ac:dyDescent="0.3"/>
    <row r="783" customFormat="1" x14ac:dyDescent="0.3"/>
    <row r="784" customFormat="1" x14ac:dyDescent="0.3"/>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customFormat="1" x14ac:dyDescent="0.3"/>
    <row r="914" customFormat="1" x14ac:dyDescent="0.3"/>
    <row r="915" customFormat="1" x14ac:dyDescent="0.3"/>
    <row r="916" customFormat="1" x14ac:dyDescent="0.3"/>
    <row r="917" customFormat="1" x14ac:dyDescent="0.3"/>
    <row r="918" customFormat="1" x14ac:dyDescent="0.3"/>
    <row r="919" customFormat="1" x14ac:dyDescent="0.3"/>
    <row r="920" customFormat="1" x14ac:dyDescent="0.3"/>
  </sheetData>
  <mergeCells count="46">
    <mergeCell ref="CP4:CQ4"/>
    <mergeCell ref="CR4:CS4"/>
    <mergeCell ref="CT4:CU4"/>
    <mergeCell ref="CV4:CW4"/>
    <mergeCell ref="CD4:CE4"/>
    <mergeCell ref="CF4:CG4"/>
    <mergeCell ref="CH4:CI4"/>
    <mergeCell ref="CJ4:CK4"/>
    <mergeCell ref="CL4:CM4"/>
    <mergeCell ref="CN4:CO4"/>
    <mergeCell ref="CB4:CC4"/>
    <mergeCell ref="BF4:BG4"/>
    <mergeCell ref="BH4:BI4"/>
    <mergeCell ref="BJ4:BK4"/>
    <mergeCell ref="BL4:BM4"/>
    <mergeCell ref="BN4:BO4"/>
    <mergeCell ref="BP4:BQ4"/>
    <mergeCell ref="BR4:BS4"/>
    <mergeCell ref="BT4:BU4"/>
    <mergeCell ref="BV4:BW4"/>
    <mergeCell ref="BX4:BY4"/>
    <mergeCell ref="BZ4:CA4"/>
    <mergeCell ref="BD4:BE4"/>
    <mergeCell ref="AH4:AI4"/>
    <mergeCell ref="AJ4:AK4"/>
    <mergeCell ref="AL4:AM4"/>
    <mergeCell ref="AN4:AO4"/>
    <mergeCell ref="AP4:AQ4"/>
    <mergeCell ref="AR4:AS4"/>
    <mergeCell ref="AT4:AU4"/>
    <mergeCell ref="AV4:AW4"/>
    <mergeCell ref="AX4:AY4"/>
    <mergeCell ref="AZ4:BA4"/>
    <mergeCell ref="BB4:BC4"/>
    <mergeCell ref="AF4:AG4"/>
    <mergeCell ref="J4:K4"/>
    <mergeCell ref="L4:M4"/>
    <mergeCell ref="N4:O4"/>
    <mergeCell ref="P4:Q4"/>
    <mergeCell ref="R4:S4"/>
    <mergeCell ref="T4:U4"/>
    <mergeCell ref="V4:W4"/>
    <mergeCell ref="X4:Y4"/>
    <mergeCell ref="Z4:AA4"/>
    <mergeCell ref="AB4:AC4"/>
    <mergeCell ref="AD4:AE4"/>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1D18A-64CD-49B7-8867-614C5675B49B}">
  <sheetPr codeName="Sheet6"/>
  <dimension ref="B4:H16"/>
  <sheetViews>
    <sheetView workbookViewId="0">
      <selection activeCell="C21" sqref="C21"/>
    </sheetView>
  </sheetViews>
  <sheetFormatPr defaultRowHeight="16.5" x14ac:dyDescent="0.3"/>
  <sheetData>
    <row r="4" spans="2:8" x14ac:dyDescent="0.3">
      <c r="B4" t="s">
        <v>184</v>
      </c>
    </row>
    <row r="5" spans="2:8" x14ac:dyDescent="0.3">
      <c r="F5" t="s">
        <v>185</v>
      </c>
    </row>
    <row r="7" spans="2:8" x14ac:dyDescent="0.3">
      <c r="D7" t="s">
        <v>187</v>
      </c>
      <c r="H7" t="s">
        <v>188</v>
      </c>
    </row>
    <row r="9" spans="2:8" x14ac:dyDescent="0.3">
      <c r="F9" t="s">
        <v>186</v>
      </c>
    </row>
    <row r="12" spans="2:8" x14ac:dyDescent="0.3">
      <c r="E12" t="s">
        <v>189</v>
      </c>
    </row>
    <row r="14" spans="2:8" x14ac:dyDescent="0.3">
      <c r="B14" t="s">
        <v>191</v>
      </c>
      <c r="H14" t="s">
        <v>192</v>
      </c>
    </row>
    <row r="16" spans="2:8" x14ac:dyDescent="0.3">
      <c r="E16" t="s">
        <v>190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Search_</vt:lpstr>
      <vt:lpstr>Search</vt:lpstr>
      <vt:lpstr>Processed</vt:lpstr>
      <vt:lpstr>Data</vt:lpstr>
      <vt:lpstr>Data_</vt:lpstr>
      <vt:lpstr>Sheet2</vt:lpstr>
      <vt:lpstr>Sheet3</vt:lpstr>
      <vt:lpstr>Params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강창우</dc:creator>
  <cp:lastModifiedBy>강창우</cp:lastModifiedBy>
  <dcterms:created xsi:type="dcterms:W3CDTF">2022-09-14T05:46:19Z</dcterms:created>
  <dcterms:modified xsi:type="dcterms:W3CDTF">2022-11-24T12:09:50Z</dcterms:modified>
</cp:coreProperties>
</file>